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erry Gage-Anderson\Desktop\"/>
    </mc:Choice>
  </mc:AlternateContent>
  <xr:revisionPtr revIDLastSave="0" documentId="8_{D323B6CA-5BF7-44EB-A984-B401656CFBD6}" xr6:coauthVersionLast="45" xr6:coauthVersionMax="45" xr10:uidLastSave="{00000000-0000-0000-0000-000000000000}"/>
  <bookViews>
    <workbookView xWindow="-110" yWindow="-110" windowWidth="19420" windowHeight="10420" xr2:uid="{DC1F7172-D97C-420C-B342-19047959DA0E}"/>
  </bookViews>
  <sheets>
    <sheet name="Revenue ROI-Metrics"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s>
  <definedNames>
    <definedName name="\" hidden="1">{#N/A,#N/A,FALSE,"Ocean";#N/A,#N/A,FALSE,"NewYork";#N/A,#N/A,FALSE,"Gateway";#N/A,#N/A,FALSE,"GVH";#N/A,#N/A,FALSE,"GVM";#N/A,#N/A,FALSE,"GVT"}</definedName>
    <definedName name="\a">'[2]Timed Plan'!#REF!</definedName>
    <definedName name="\b">'[2]Timed Plan'!#REF!</definedName>
    <definedName name="\c">'[2]Timed Plan'!#REF!</definedName>
    <definedName name="\d">'[2]Timed Plan'!#REF!</definedName>
    <definedName name="\e">#REF!</definedName>
    <definedName name="\m">#REF!</definedName>
    <definedName name="\p">#REF!</definedName>
    <definedName name="\q">'[2]Timed Plan'!#REF!</definedName>
    <definedName name="\r">'[2]Timed Plan'!#REF!</definedName>
    <definedName name="\s">'[2]Timed Plan'!#REF!</definedName>
    <definedName name="\t">#REF!</definedName>
    <definedName name="\w">'[2]Timed Plan'!#REF!</definedName>
    <definedName name="\x">'[2]Timed Plan'!#REF!</definedName>
    <definedName name="\z">'[2]Timed Plan'!#REF!</definedName>
    <definedName name="_">#REF!</definedName>
    <definedName name="__123Graph_A" hidden="1">#N/A</definedName>
    <definedName name="__123Graph_ASALESTREND" hidden="1">'[3]Historical IS'!#REF!</definedName>
    <definedName name="__123Graph_B" hidden="1">#N/A</definedName>
    <definedName name="__123Graph_BHOBKEN4H" hidden="1">'[4]EDISON-2'!#REF!</definedName>
    <definedName name="__123Graph_BHOBOKEN" hidden="1">'[4]EDISON-2'!#REF!</definedName>
    <definedName name="__123Graph_C" hidden="1">#N/A</definedName>
    <definedName name="__123Graph_D" hidden="1">#N/A</definedName>
    <definedName name="__123Graph_E" hidden="1">#N/A</definedName>
    <definedName name="__123Graph_F" hidden="1">#N/A</definedName>
    <definedName name="__123Graph_LBL_ASALESTREND" hidden="1">'[3]Historical IS'!#REF!</definedName>
    <definedName name="__123Graph_XSALESTREND" hidden="1">'[3]Historical IS'!#REF!</definedName>
    <definedName name="__DAT1">#REF!</definedName>
    <definedName name="__DAT10">#REF!</definedName>
    <definedName name="__DAT11">#REF!</definedName>
    <definedName name="__DAT12">#REF!</definedName>
    <definedName name="__DAT13">#REF!</definedName>
    <definedName name="__DAT14">#REF!</definedName>
    <definedName name="__DAT2">#REF!</definedName>
    <definedName name="__DAT3">#REF!</definedName>
    <definedName name="__DAT4">#REF!</definedName>
    <definedName name="__DAT5">#REF!</definedName>
    <definedName name="__DAT6">#REF!</definedName>
    <definedName name="__DAT7">#REF!</definedName>
    <definedName name="__DAT8">#REF!</definedName>
    <definedName name="__DAT9">#REF!</definedName>
    <definedName name="__FDS_HYPERLINK_TOGGLE_STATE__" hidden="1">"ON"</definedName>
    <definedName name="__FDS_UNIQUE_RANGE_ID_GENERATOR_COUNTER" hidden="1">66</definedName>
    <definedName name="__IntlFixup" hidden="1">TRUE</definedName>
    <definedName name="__PRN2" hidden="1">{"adj95mult",#N/A,FALSE,"COMPCO";"adj95est",#N/A,FALSE,"COMPCO"}</definedName>
    <definedName name="__t9" hidden="1">{#N/A,#N/A,TRUE,"FD II Portfolio Summary";#N/A,#N/A,TRUE,"Fund II BV";#N/A,#N/A,TRUE,"Fund II FV";#N/A,#N/A,TRUE,"JRI";#N/A,#N/A,TRUE,"NDS";#N/A,#N/A,TRUE,"Weasler";#N/A,#N/A,TRUE,"Stronghaven";#N/A,#N/A,TRUE,"Connor";#N/A,#N/A,TRUE,"Docu";#N/A,#N/A,TRUE,"HWC";#N/A,#N/A,TRUE,"Temple";#N/A,#N/A,TRUE,"FD III Port Summ";#N/A,#N/A,TRUE,"Fund III BV ";#N/A,#N/A,TRUE,"Fund III MV ";#N/A,#N/A,TRUE,"Beacon";#N/A,#N/A,TRUE,"CII";#N/A,#N/A,TRUE,"MCA";#N/A,#N/A,TRUE,"Elm";#N/A,#N/A,TRUE,"Tharco";#N/A,#N/A,TRUE,"Dee H";#N/A,#N/A,TRUE,"Globe";#N/A,#N/A,TRUE,"Hunt Valve";#N/A,#N/A,TRUE,"KBA";#N/A,#N/A,TRUE,"Glassmaster";#N/A,#N/A,TRUE,"MLS";#N/A,#N/A,TRUE,"CBSA";#N/A,#N/A,TRUE,"ACE";#N/A,#N/A,TRUE,"United Central";#N/A,#N/A,TRUE,"Jakel";#N/A,#N/A,TRUE,"Lake City ";#N/A,#N/A,TRUE,"FD IV Portfolio Summary ";#N/A,#N/A,TRUE,"BV Valuation";#N/A,#N/A,TRUE,"Western";#N/A,#N/A,TRUE,"Kranson";#N/A,#N/A,TRUE,"ARC";#N/A,#N/A,TRUE,"Precise"}</definedName>
    <definedName name="_00">#REF!</definedName>
    <definedName name="_0hlz">#REF!</definedName>
    <definedName name="_0hw">#REF!</definedName>
    <definedName name="_0hz">#REF!</definedName>
    <definedName name="_0HZL">#REF!</definedName>
    <definedName name="_0hzlr">#REF!</definedName>
    <definedName name="_0hzww">#REF!</definedName>
    <definedName name="_1__FDSAUDITLINK__" hidden="1">{"fdsup://directions/FAT Viewer?action=UPDATE&amp;creator=factset&amp;DYN_ARGS=TRUE&amp;DOC_NAME=FAT:FQL_AUDITING_CLIENT_TEMPLATE.FAT&amp;display_string=Audit&amp;VAR:KEY=LABQNIRODC&amp;VAR:QUERY=KEZGX0NBUEVYKExUTVMsMTIvMzEvMjAwOSwsLCxVU0QpQEZGX0NBUEVYKExUTVNfU0VNSSwxMi8zMS8yMDA5L","CwsLFVTRCkp&amp;WINDOW=FIRST_POPUP&amp;HEIGHT=450&amp;WIDTH=450&amp;START_MAXIMIZED=FALSE&amp;VAR:CALENDAR=US&amp;VAR:SYMBOL=228645&amp;VAR:INDEX=0"}</definedName>
    <definedName name="_10__123Graph_BCHART_3" hidden="1">'[3]Historical IS'!#REF!</definedName>
    <definedName name="_10__FDSAUDITLINK__" hidden="1">{"fdsup://directions/FAT Viewer?action=UPDATE&amp;creator=factset&amp;DYN_ARGS=TRUE&amp;DOC_NAME=FAT:FQL_AUDITING_CLIENT_TEMPLATE.FAT&amp;display_string=Audit&amp;VAR:KEY=VGXEFSLKFC&amp;VAR:QUERY=KEZGX05FVF9JTkMoTFRNUywxMi8zMS8yMDA5LCwsLFVTRClARkZfTkVUX0lOQyhMVE1TX1NFTUksMTIvMzEvM","jAwOSwsLCxVU0QpKQ==&amp;WINDOW=FIRST_POPUP&amp;HEIGHT=450&amp;WIDTH=450&amp;START_MAXIMIZED=FALSE&amp;VAR:CALENDAR=US&amp;VAR:SYMBOL=TDG&amp;VAR:INDEX=0"}</definedName>
    <definedName name="_100__FDSAUDITLINK__" hidden="1">{"fdsup://directions/FAT Viewer?action=UPDATE&amp;creator=factset&amp;DYN_ARGS=TRUE&amp;DOC_NAME=FAT:FQL_AUDITING_CLIENT_TEMPLATE.FAT&amp;display_string=Audit&amp;VAR:KEY=INENAPSRGN&amp;VAR:QUERY=KEZGX0VCSVRfT1BFUihMVE1TLDAzLzMxLzIwMTAsLCwsVVNEKUBGRl9FQklUX09QRVIoTFRNU19TRU1JLDAzL","zMxLzIwMTAsLCwsVVNEKSk=&amp;WINDOW=FIRST_POPUP&amp;HEIGHT=450&amp;WIDTH=450&amp;START_MAXIMIZED=FALSE&amp;VAR:CALENDAR=US&amp;VAR:SYMBOL=COL&amp;VAR:INDEX=0"}</definedName>
    <definedName name="_101__FDSAUDITLINK__" hidden="1">{"fdsup://directions/FAT Viewer?action=UPDATE&amp;creator=factset&amp;DYN_ARGS=TRUE&amp;DOC_NAME=FAT:FQL_AUDITING_CLIENT_TEMPLATE.FAT&amp;display_string=Audit&amp;VAR:KEY=IDGRUBATER&amp;VAR:QUERY=KEZGX0VCSVREQV9PUEVSKExUTVMsMDMvMzEvMjAxMCwsLCxVU0QpQEZGX0VCSVREQV9PUEVSKExUTVNfU0VNS","SwwMy8zMS8yMDEwLCwsLFVTRCkp&amp;WINDOW=FIRST_POPUP&amp;HEIGHT=450&amp;WIDTH=450&amp;START_MAXIMIZED=FALSE&amp;VAR:CALENDAR=US&amp;VAR:SYMBOL=COL&amp;VAR:INDEX=0"}</definedName>
    <definedName name="_102__FDSAUDITLINK__" hidden="1">{"fdsup://directions/FAT Viewer?action=UPDATE&amp;creator=factset&amp;DYN_ARGS=TRUE&amp;DOC_NAME=FAT:FQL_AUDITING_CLIENT_TEMPLATE.FAT&amp;display_string=Audit&amp;VAR:KEY=YVQBMDMZYR&amp;VAR:QUERY=KEZGX0NBUEVYKExUTVMsMDEvMjkvMjAxMCwsLCxVU0QpQEZGX0NBUEVYKExUTVNfU0VNSSwwMS8yOS8yMDEwL","CwsLFVTRCkp&amp;WINDOW=FIRST_POPUP&amp;HEIGHT=450&amp;WIDTH=450&amp;START_MAXIMIZED=FALSE&amp;VAR:CALENDAR=US&amp;VAR:SYMBOL=ESL&amp;VAR:INDEX=0"}</definedName>
    <definedName name="_103__FDSAUDITLINK__" hidden="1">{"fdsup://directions/FAT Viewer?action=UPDATE&amp;creator=factset&amp;DYN_ARGS=TRUE&amp;DOC_NAME=FAT:FQL_AUDITING_CLIENT_TEMPLATE.FAT&amp;display_string=Audit&amp;VAR:KEY=ULEVGZEHQP&amp;VAR:QUERY=KEZGX05FVF9JTkMoTFRNUywwMS8yOS8yMDEwLCwsLFVTRClARkZfTkVUX0lOQyhMVE1TX1NFTUksMDEvMjkvM","jAxMCwsLCxVU0QpKQ==&amp;WINDOW=FIRST_POPUP&amp;HEIGHT=450&amp;WIDTH=450&amp;START_MAXIMIZED=FALSE&amp;VAR:CALENDAR=US&amp;VAR:SYMBOL=ESL&amp;VAR:INDEX=0"}</definedName>
    <definedName name="_104__FDSAUDITLINK__" hidden="1">{"fdsup://directions/FAT Viewer?action=UPDATE&amp;creator=factset&amp;DYN_ARGS=TRUE&amp;DOC_NAME=FAT:FQL_AUDITING_CLIENT_TEMPLATE.FAT&amp;display_string=Audit&amp;VAR:KEY=CZKDGDQVOZ&amp;VAR:QUERY=KEZGX0VCSVRfT1BFUihMVE1TLDAxLzI5LzIwMTAsLCwsVVNEKUBGRl9FQklUX09QRVIoTFRNU19TRU1JLDAxL","zI5LzIwMTAsLCwsVVNEKSk=&amp;WINDOW=FIRST_POPUP&amp;HEIGHT=450&amp;WIDTH=450&amp;START_MAXIMIZED=FALSE&amp;VAR:CALENDAR=US&amp;VAR:SYMBOL=ESL&amp;VAR:INDEX=0"}</definedName>
    <definedName name="_105__FDSAUDITLINK__" hidden="1">{"fdsup://directions/FAT Viewer?action=UPDATE&amp;creator=factset&amp;DYN_ARGS=TRUE&amp;DOC_NAME=FAT:FQL_AUDITING_CLIENT_TEMPLATE.FAT&amp;display_string=Audit&amp;VAR:KEY=GFYTSLSBSJ&amp;VAR:QUERY=KEZGX0VCSVREQV9PUEVSKExUTVMsMDEvMjkvMjAxMCwsLCxVU0QpQEZGX0VCSVREQV9PUEVSKExUTVNfU0VNS","SwwMS8yOS8yMDEwLCwsLFVTRCkp&amp;WINDOW=FIRST_POPUP&amp;HEIGHT=450&amp;WIDTH=450&amp;START_MAXIMIZED=FALSE&amp;VAR:CALENDAR=US&amp;VAR:SYMBOL=ESL&amp;VAR:INDEX=0"}</definedName>
    <definedName name="_106__FDSAUDITLINK__" hidden="1">{"fdsup://directions/FAT Viewer?action=UPDATE&amp;creator=factset&amp;DYN_ARGS=TRUE&amp;DOC_NAME=FAT:FQL_AUDITING_CLIENT_TEMPLATE.FAT&amp;display_string=Audit&amp;VAR:KEY=WHADCRYBOJ&amp;VAR:QUERY=KEZGX0NBUEVYKExUTVMsMTIvMzEvMjAwOSwsLCxVU0QpQEZGX0NBUEVYKExUTVNfU0VNSSwxMi8zMS8yMDA5L","CwsLFVTRCkp&amp;WINDOW=FIRST_POPUP&amp;HEIGHT=450&amp;WIDTH=450&amp;START_MAXIMIZED=FALSE&amp;VAR:CALENDAR=US&amp;VAR:SYMBOL=B1FP89&amp;VAR:INDEX=0"}</definedName>
    <definedName name="_107__FDSAUDITLINK__" hidden="1">{"fdsup://directions/FAT Viewer?action=UPDATE&amp;creator=factset&amp;DYN_ARGS=TRUE&amp;DOC_NAME=FAT:FQL_AUDITING_CLIENT_TEMPLATE.FAT&amp;display_string=Audit&amp;VAR:KEY=OTOPKBSTOZ&amp;VAR:QUERY=KEZGX05FVF9JTkMoTFRNUywxMi8zMS8yMDA5LCwsLFVTRClARkZfTkVUX0lOQyhMVE1TX1NFTUksMTIvMzEvM","jAwOSwsLCxVU0QpKQ==&amp;WINDOW=FIRST_POPUP&amp;HEIGHT=450&amp;WIDTH=450&amp;START_MAXIMIZED=FALSE&amp;VAR:CALENDAR=US&amp;VAR:SYMBOL=B1FP89&amp;VAR:INDEX=0"}</definedName>
    <definedName name="_108__FDSAUDITLINK__" hidden="1">{"fdsup://directions/FAT Viewer?action=UPDATE&amp;creator=factset&amp;DYN_ARGS=TRUE&amp;DOC_NAME=FAT:FQL_AUDITING_CLIENT_TEMPLATE.FAT&amp;display_string=Audit&amp;VAR:KEY=SNUVGRIRCL&amp;VAR:QUERY=KEZGX0VCSVRfT1BFUihMVE1TLDEyLzMxLzIwMDksLCwsVVNEKUBGRl9FQklUX09QRVIoTFRNU19TRU1JLDEyL","zMxLzIwMDksLCwsVVNEKSk=&amp;WINDOW=FIRST_POPUP&amp;HEIGHT=450&amp;WIDTH=450&amp;START_MAXIMIZED=FALSE&amp;VAR:CALENDAR=US&amp;VAR:SYMBOL=B1FP89&amp;VAR:INDEX=0"}</definedName>
    <definedName name="_109__FDSAUDITLINK__" hidden="1">{"fdsup://directions/FAT Viewer?action=UPDATE&amp;creator=factset&amp;DYN_ARGS=TRUE&amp;DOC_NAME=FAT:FQL_AUDITING_CLIENT_TEMPLATE.FAT&amp;display_string=Audit&amp;VAR:KEY=MHSLINGPCL&amp;VAR:QUERY=KEZGX0VCSVREQV9PUEVSKExUTVMsMTIvMzEvMjAwOSwsLCxVU0QpQEZGX0VCSVREQV9PUEVSKExUTVNfU0VNS","SwxMi8zMS8yMDA5LCwsLFVTRCkp&amp;WINDOW=FIRST_POPUP&amp;HEIGHT=450&amp;WIDTH=450&amp;START_MAXIMIZED=FALSE&amp;VAR:CALENDAR=US&amp;VAR:SYMBOL=B1FP89&amp;VAR:INDEX=0"}</definedName>
    <definedName name="_11__123Graph_BCHART_4" hidden="1">'[3]Historical IS'!#REF!</definedName>
    <definedName name="_11__FDSAUDITLINK__" hidden="1">{"fdsup://directions/FAT Viewer?action=UPDATE&amp;creator=factset&amp;DYN_ARGS=TRUE&amp;DOC_NAME=FAT:FQL_AUDITING_CLIENT_TEMPLATE.FAT&amp;display_string=Audit&amp;VAR:KEY=TCLETQRGRU&amp;VAR:QUERY=KEZGX0VCSVRfT1BFUihMVE1TLDEyLzMxLzIwMDksLCwsVVNEKUBGRl9FQklUX09QRVIoTFRNU19TRU1JLDEyL","zMxLzIwMDksLCwsVVNEKSk=&amp;WINDOW=FIRST_POPUP&amp;HEIGHT=450&amp;WIDTH=450&amp;START_MAXIMIZED=FALSE&amp;VAR:CALENDAR=US&amp;VAR:SYMBOL=TDG&amp;VAR:INDEX=0"}</definedName>
    <definedName name="_110__FDSAUDITLINK__" hidden="1">{"fdsup://directions/FAT Viewer?action=UPDATE&amp;creator=factset&amp;DYN_ARGS=TRUE&amp;DOC_NAME=FAT:FQL_AUDITING_CLIENT_TEMPLATE.FAT&amp;display_string=Audit&amp;VAR:KEY=UFKZURSRWT&amp;VAR:QUERY=KEZGX0NBUEVYKExUTVMsMDMvMzEvMjAxMCwsLCxVU0QpQEZGX0NBUEVYKExUTVNfU0VNSSwwMy8zMS8yMDEwL","CwsLFVTRCkp&amp;WINDOW=FIRST_POPUP&amp;HEIGHT=450&amp;WIDTH=450&amp;START_MAXIMIZED=FALSE&amp;VAR:CALENDAR=US&amp;VAR:SYMBOL=AME&amp;VAR:INDEX=0"}</definedName>
    <definedName name="_111__FDSAUDITLINK__" hidden="1">{"fdsup://directions/FAT Viewer?action=UPDATE&amp;creator=factset&amp;DYN_ARGS=TRUE&amp;DOC_NAME=FAT:FQL_AUDITING_CLIENT_TEMPLATE.FAT&amp;display_string=Audit&amp;VAR:KEY=WTUZUPUNKN&amp;VAR:QUERY=KEZGX05FVF9JTkMoTFRNUywwMy8zMS8yMDEwLCwsLFVTRClARkZfTkVUX0lOQyhMVE1TX1NFTUksMDMvMzEvM","jAxMCwsLCxVU0QpKQ==&amp;WINDOW=FIRST_POPUP&amp;HEIGHT=450&amp;WIDTH=450&amp;START_MAXIMIZED=FALSE&amp;VAR:CALENDAR=US&amp;VAR:SYMBOL=AME&amp;VAR:INDEX=0"}</definedName>
    <definedName name="_112__FDSAUDITLINK__" hidden="1">{"fdsup://directions/FAT Viewer?action=UPDATE&amp;creator=factset&amp;DYN_ARGS=TRUE&amp;DOC_NAME=FAT:FQL_AUDITING_CLIENT_TEMPLATE.FAT&amp;display_string=Audit&amp;VAR:KEY=EJUVAJGDCP&amp;VAR:QUERY=KEZGX0VCSVRfT1BFUihMVE1TLDAzLzMxLzIwMTAsLCwsVVNEKUBGRl9FQklUX09QRVIoTFRNU19TRU1JLDAzL","zMxLzIwMTAsLCwsVVNEKSk=&amp;WINDOW=FIRST_POPUP&amp;HEIGHT=450&amp;WIDTH=450&amp;START_MAXIMIZED=FALSE&amp;VAR:CALENDAR=US&amp;VAR:SYMBOL=AME&amp;VAR:INDEX=0"}</definedName>
    <definedName name="_113__FDSAUDITLINK__" hidden="1">{"fdsup://directions/FAT Viewer?action=UPDATE&amp;creator=factset&amp;DYN_ARGS=TRUE&amp;DOC_NAME=FAT:FQL_AUDITING_CLIENT_TEMPLATE.FAT&amp;display_string=Audit&amp;VAR:KEY=AJWXQZSVEH&amp;VAR:QUERY=KEZGX0VCSVREQV9PUEVSKExUTVMsMDMvMzEvMjAxMCwsLCxVU0QpQEZGX0VCSVREQV9PUEVSKExUTVNfU0VNS","SwwMy8zMS8yMDEwLCwsLFVTRCkp&amp;WINDOW=FIRST_POPUP&amp;HEIGHT=450&amp;WIDTH=450&amp;START_MAXIMIZED=FALSE&amp;VAR:CALENDAR=US&amp;VAR:SYMBOL=AME&amp;VAR:INDEX=0"}</definedName>
    <definedName name="_114__FDSAUDITLINK__" hidden="1">{"fdsup://directions/FAT Viewer?action=UPDATE&amp;creator=factset&amp;DYN_ARGS=TRUE&amp;DOC_NAME=FAT:FQL_AUDITING_CLIENT_TEMPLATE.FAT&amp;display_string=Audit&amp;VAR:KEY=KNSJENAPSV&amp;VAR:QUERY=KEZGX0NBUEVYKExUTVMsMDIvMjYvMjAxMCwsLCxVU0QpQEZGX0NBUEVYKExUTVNfU0VNSSwwMi8yNi8yMDEwL","CwsLFVTRCkp&amp;WINDOW=FIRST_POPUP&amp;HEIGHT=450&amp;WIDTH=450&amp;START_MAXIMIZED=FALSE&amp;VAR:CALENDAR=US&amp;VAR:SYMBOL=AIR&amp;VAR:INDEX=0"}</definedName>
    <definedName name="_115__FDSAUDITLINK__" hidden="1">{"fdsup://directions/FAT Viewer?action=UPDATE&amp;creator=factset&amp;DYN_ARGS=TRUE&amp;DOC_NAME=FAT:FQL_AUDITING_CLIENT_TEMPLATE.FAT&amp;display_string=Audit&amp;VAR:KEY=AJKDQFUVEX&amp;VAR:QUERY=KEZGX05FVF9JTkMoTFRNUywwMi8yNi8yMDEwLCwsLFVTRClARkZfTkVUX0lOQyhMVE1TX1NFTUksMDIvMjYvM","jAxMCwsLCxVU0QpKQ==&amp;WINDOW=FIRST_POPUP&amp;HEIGHT=450&amp;WIDTH=450&amp;START_MAXIMIZED=FALSE&amp;VAR:CALENDAR=US&amp;VAR:SYMBOL=AIR&amp;VAR:INDEX=0"}</definedName>
    <definedName name="_116__FDSAUDITLINK__" hidden="1">{"fdsup://directions/FAT Viewer?action=UPDATE&amp;creator=factset&amp;DYN_ARGS=TRUE&amp;DOC_NAME=FAT:FQL_AUDITING_CLIENT_TEMPLATE.FAT&amp;display_string=Audit&amp;VAR:KEY=AHALIVOHUR&amp;VAR:QUERY=KEZGX0VCSVRfT1BFUihMVE1TLDAyLzI2LzIwMTAsLCwsVVNEKUBGRl9FQklUX09QRVIoTFRNU19TRU1JLDAyL","zI2LzIwMTAsLCwsVVNEKSk=&amp;WINDOW=FIRST_POPUP&amp;HEIGHT=450&amp;WIDTH=450&amp;START_MAXIMIZED=FALSE&amp;VAR:CALENDAR=US&amp;VAR:SYMBOL=AIR&amp;VAR:INDEX=0"}</definedName>
    <definedName name="_117__FDSAUDITLINK__" hidden="1">{"fdsup://directions/FAT Viewer?action=UPDATE&amp;creator=factset&amp;DYN_ARGS=TRUE&amp;DOC_NAME=FAT:FQL_AUDITING_CLIENT_TEMPLATE.FAT&amp;display_string=Audit&amp;VAR:KEY=UPKFOLEXUT&amp;VAR:QUERY=KEZGX0VCSVREQV9PUEVSKExUTVMsMDIvMjYvMjAxMCwsLCxVU0QpQEZGX0VCSVREQV9PUEVSKExUTVNfU0VNS","SwwMi8yNi8yMDEwLCwsLFVTRCkp&amp;WINDOW=FIRST_POPUP&amp;HEIGHT=450&amp;WIDTH=450&amp;START_MAXIMIZED=FALSE&amp;VAR:CALENDAR=US&amp;VAR:SYMBOL=AIR&amp;VAR:INDEX=0"}</definedName>
    <definedName name="_118__FDSAUDITLINK__" hidden="1">{"fdsup://directions/FAT Viewer?action=UPDATE&amp;creator=factset&amp;DYN_ARGS=TRUE&amp;DOC_NAME=FAT:FQL_AUDITING_CLIENT_TEMPLATE.FAT&amp;display_string=Audit&amp;VAR:KEY=GDSZCBMBGB&amp;VAR:QUERY=KEZGX0NBUEVYKExUTVMsMDMvMzEvMjAxMCwsLCxVU0QpQEZGX0NBUEVYKExUTVNfU0VNSSwwMy8zMS8yMDEwL","CwsLFVTRCkp&amp;WINDOW=FIRST_POPUP&amp;HEIGHT=450&amp;WIDTH=450&amp;START_MAXIMIZED=FALSE&amp;VAR:CALENDAR=US&amp;VAR:SYMBOL=BA&amp;VAR:INDEX=0"}</definedName>
    <definedName name="_119__FDSAUDITLINK__" hidden="1">{"fdsup://directions/FAT Viewer?action=UPDATE&amp;creator=factset&amp;DYN_ARGS=TRUE&amp;DOC_NAME=FAT:FQL_AUDITING_CLIENT_TEMPLATE.FAT&amp;display_string=Audit&amp;VAR:KEY=GJIZWRGBSN&amp;VAR:QUERY=KEZGX05FVF9JTkMoTFRNUywwMy8zMS8yMDEwLCwsLFVTRClARkZfTkVUX0lOQyhMVE1TX1NFTUksMDMvMzEvM","jAxMCwsLCxVU0QpKQ==&amp;WINDOW=FIRST_POPUP&amp;HEIGHT=450&amp;WIDTH=450&amp;START_MAXIMIZED=FALSE&amp;VAR:CALENDAR=US&amp;VAR:SYMBOL=BA&amp;VAR:INDEX=0"}</definedName>
    <definedName name="_12__123Graph_BCHART_8" hidden="1">'[3]Historical IS'!#REF!</definedName>
    <definedName name="_12__FDSAUDITLINK__" hidden="1">{"fdsup://directions/FAT Viewer?action=UPDATE&amp;creator=factset&amp;DYN_ARGS=TRUE&amp;DOC_NAME=FAT:FQL_AUDITING_CLIENT_TEMPLATE.FAT&amp;display_string=Audit&amp;VAR:KEY=DMTGRWLKTG&amp;VAR:QUERY=KEZGX0VCSVREQV9PUEVSKExUTVMsMTIvMzEvMjAwOSwsLCxVU0QpQEZGX0VCSVREQV9PUEVSKExUTVNfU0VNS","SwxMi8zMS8yMDA5LCwsLFVTRCkp&amp;WINDOW=FIRST_POPUP&amp;HEIGHT=450&amp;WIDTH=450&amp;START_MAXIMIZED=FALSE&amp;VAR:CALENDAR=US&amp;VAR:SYMBOL=TDG&amp;VAR:INDEX=0"}</definedName>
    <definedName name="_120__FDSAUDITLINK__" hidden="1">{"fdsup://directions/FAT Viewer?action=UPDATE&amp;creator=factset&amp;DYN_ARGS=TRUE&amp;DOC_NAME=FAT:FQL_AUDITING_CLIENT_TEMPLATE.FAT&amp;display_string=Audit&amp;VAR:KEY=WPGTILYLOR&amp;VAR:QUERY=KEZGX0VCSVRfT1BFUihMVE1TLDAzLzMxLzIwMTAsLCwsVVNEKUBGRl9FQklUX09QRVIoTFRNU19TRU1JLDAzL","zMxLzIwMTAsLCwsVVNEKSk=&amp;WINDOW=FIRST_POPUP&amp;HEIGHT=450&amp;WIDTH=450&amp;START_MAXIMIZED=FALSE&amp;VAR:CALENDAR=US&amp;VAR:SYMBOL=BA&amp;VAR:INDEX=0"}</definedName>
    <definedName name="_121__FDSAUDITLINK__" hidden="1">{"fdsup://directions/FAT Viewer?action=UPDATE&amp;creator=factset&amp;DYN_ARGS=TRUE&amp;DOC_NAME=FAT:FQL_AUDITING_CLIENT_TEMPLATE.FAT&amp;display_string=Audit&amp;VAR:KEY=WPKFYRELGP&amp;VAR:QUERY=KEZGX0VCSVREQV9PUEVSKExUTVMsMDMvMzEvMjAxMCwsLCxVU0QpQEZGX0VCSVREQV9PUEVSKExUTVNfU0VNS","SwwMy8zMS8yMDEwLCwsLFVTRCkp&amp;WINDOW=FIRST_POPUP&amp;HEIGHT=450&amp;WIDTH=450&amp;START_MAXIMIZED=FALSE&amp;VAR:CALENDAR=US&amp;VAR:SYMBOL=BA&amp;VAR:INDEX=0"}</definedName>
    <definedName name="_122__FDSAUDITLINK__" hidden="1">{"fdsup://directions/FAT Viewer?action=UPDATE&amp;creator=factset&amp;DYN_ARGS=TRUE&amp;DOC_NAME=FAT:FQL_AUDITING_CLIENT_TEMPLATE.FAT&amp;display_string=Audit&amp;VAR:KEY=WPKFYRELGP&amp;VAR:QUERY=KEZGX0VCSVREQV9PUEVSKExUTVMsMDMvMzEvMjAxMCwsLCxVU0QpQEZGX0VCSVREQV9PUEVSKExUTVNfU0VNS","SwwMy8zMS8yMDEwLCwsLFVTRCkp&amp;WINDOW=FIRST_POPUP&amp;HEIGHT=450&amp;WIDTH=450&amp;START_MAXIMIZED=FALSE&amp;VAR:CALENDAR=US&amp;VAR:SYMBOL=BA&amp;VAR:INDEX=0"}</definedName>
    <definedName name="_123__FDSAUDITLINK__" hidden="1">{"fdsup://directions/FAT Viewer?action=UPDATE&amp;creator=factset&amp;DYN_ARGS=TRUE&amp;DOC_NAME=FAT:FQL_AUDITING_CLIENT_TEMPLATE.FAT&amp;display_string=Audit&amp;VAR:KEY=CXYLKBKRGV&amp;VAR:QUERY=KEZGX0NPR1MoTFRNU19TRU1JLDAzLzMxLzIwMTAsLCwsVVNEKUBGRl9DT0dTKExUTVMsMDMvMzEvMjAxMCwsL","CxVU0QpKQ==&amp;WINDOW=FIRST_POPUP&amp;HEIGHT=450&amp;WIDTH=450&amp;START_MAXIMIZED=FALSE&amp;VAR:CALENDAR=US&amp;VAR:SYMBOL=BA&amp;VAR:INDEX=0"}</definedName>
    <definedName name="_124__FDSAUDITLINK__" hidden="1">{"fdsup://directions/FAT Viewer?action=UPDATE&amp;creator=factset&amp;DYN_ARGS=TRUE&amp;DOC_NAME=FAT:FQL_AUDITING_CLIENT_TEMPLATE.FAT&amp;display_string=Audit&amp;VAR:KEY=WPKFYRELGP&amp;VAR:QUERY=KEZGX0VCSVREQV9PUEVSKExUTVMsMDMvMzEvMjAxMCwsLCxVU0QpQEZGX0VCSVREQV9PUEVSKExUTVNfU0VNS","SwwMy8zMS8yMDEwLCwsLFVTRCkp&amp;WINDOW=FIRST_POPUP&amp;HEIGHT=450&amp;WIDTH=450&amp;START_MAXIMIZED=FALSE&amp;VAR:CALENDAR=US&amp;VAR:SYMBOL=BA&amp;VAR:INDEX=0"}</definedName>
    <definedName name="_125__FDSAUDITLINK__" hidden="1">{"fdsup://directions/FAT Viewer?action=UPDATE&amp;creator=factset&amp;DYN_ARGS=TRUE&amp;DOC_NAME=FAT:FQL_AUDITING_CLIENT_TEMPLATE.FAT&amp;display_string=Audit&amp;VAR:KEY=WPGTILYLOR&amp;VAR:QUERY=KEZGX0VCSVRfT1BFUihMVE1TLDAzLzMxLzIwMTAsLCwsVVNEKUBGRl9FQklUX09QRVIoTFRNU19TRU1JLDAzL","zMxLzIwMTAsLCwsVVNEKSk=&amp;WINDOW=FIRST_POPUP&amp;HEIGHT=450&amp;WIDTH=450&amp;START_MAXIMIZED=FALSE&amp;VAR:CALENDAR=US&amp;VAR:SYMBOL=BA&amp;VAR:INDEX=0"}</definedName>
    <definedName name="_126__FDSAUDITLINK__" hidden="1">{"fdsup://directions/FAT Viewer?action=UPDATE&amp;creator=factset&amp;DYN_ARGS=TRUE&amp;DOC_NAME=FAT:FQL_AUDITING_CLIENT_TEMPLATE.FAT&amp;display_string=Audit&amp;VAR:KEY=GJIZWRGBSN&amp;VAR:QUERY=KEZGX05FVF9JTkMoTFRNUywwMy8zMS8yMDEwLCwsLFVTRClARkZfTkVUX0lOQyhMVE1TX1NFTUksMDMvMzEvM","jAxMCwsLCxVU0QpKQ==&amp;WINDOW=FIRST_POPUP&amp;HEIGHT=450&amp;WIDTH=450&amp;START_MAXIMIZED=FALSE&amp;VAR:CALENDAR=US&amp;VAR:SYMBOL=BA&amp;VAR:INDEX=0"}</definedName>
    <definedName name="_127__FDSAUDITLINK__" hidden="1">{"fdsup://directions/FAT Viewer?action=UPDATE&amp;creator=factset&amp;DYN_ARGS=TRUE&amp;DOC_NAME=FAT:FQL_AUDITING_CLIENT_TEMPLATE.FAT&amp;display_string=Audit&amp;VAR:KEY=GDSZCBMBGB&amp;VAR:QUERY=KEZGX0NBUEVYKExUTVMsMDMvMzEvMjAxMCwsLCxVU0QpQEZGX0NBUEVYKExUTVNfU0VNSSwwMy8zMS8yMDEwL","CwsLFVTRCkp&amp;WINDOW=FIRST_POPUP&amp;HEIGHT=450&amp;WIDTH=450&amp;START_MAXIMIZED=FALSE&amp;VAR:CALENDAR=US&amp;VAR:SYMBOL=BA&amp;VAR:INDEX=0"}</definedName>
    <definedName name="_128__FDSAUDITLINK__" hidden="1">{"fdsup://directions/FAT Viewer?action=UPDATE&amp;creator=factset&amp;DYN_ARGS=TRUE&amp;DOC_NAME=FAT:FQL_AUDITING_CLIENT_TEMPLATE.FAT&amp;display_string=Audit&amp;VAR:KEY=CXYLKBKRGV&amp;VAR:QUERY=KEZGX0NPR1MoTFRNU19TRU1JLDAzLzMxLzIwMTAsLCwsVVNEKUBGRl9DT0dTKExUTVMsMDMvMzEvMjAxMCwsL","CxVU0QpKQ==&amp;WINDOW=FIRST_POPUP&amp;HEIGHT=450&amp;WIDTH=450&amp;START_MAXIMIZED=FALSE&amp;VAR:CALENDAR=US&amp;VAR:SYMBOL=BA&amp;VAR:INDEX=0"}</definedName>
    <definedName name="_129__FDSAUDITLINK__" hidden="1">{"fdsup://directions/FAT Viewer?action=UPDATE&amp;creator=factset&amp;DYN_ARGS=TRUE&amp;DOC_NAME=FAT:FQL_AUDITING_CLIENT_TEMPLATE.FAT&amp;display_string=Audit&amp;VAR:KEY=WPKFYRELGP&amp;VAR:QUERY=KEZGX0VCSVREQV9PUEVSKExUTVMsMDMvMzEvMjAxMCwsLCxVU0QpQEZGX0VCSVREQV9PUEVSKExUTVNfU0VNS","SwwMy8zMS8yMDEwLCwsLFVTRCkp&amp;WINDOW=FIRST_POPUP&amp;HEIGHT=450&amp;WIDTH=450&amp;START_MAXIMIZED=FALSE&amp;VAR:CALENDAR=US&amp;VAR:SYMBOL=BA&amp;VAR:INDEX=0"}</definedName>
    <definedName name="_13__123Graph_CCHART_1" hidden="1">[5]ANNUAL!#REF!</definedName>
    <definedName name="_13__FDSAUDITLINK__" hidden="1">{"fdsup://directions/FAT Viewer?action=UPDATE&amp;creator=factset&amp;DYN_ARGS=TRUE&amp;DOC_NAME=FAT:FQL_AUDITING_CLIENT_TEMPLATE.FAT&amp;display_string=Audit&amp;VAR:KEY=DSZKTUJKBI&amp;VAR:QUERY=KEZGX0NBUEVYKExUTVMsMDMvMzEvMjAxMCwsLCxVU0QpQEZGX0NBUEVYKExUTVNfU0VNSSwwMy8zMS8yMDEwL","CwsLFVTRCkp&amp;WINDOW=FIRST_POPUP&amp;HEIGHT=450&amp;WIDTH=450&amp;START_MAXIMIZED=FALSE&amp;VAR:CALENDAR=US&amp;VAR:SYMBOL=B09DHL&amp;VAR:INDEX=0"}</definedName>
    <definedName name="_130__FDSAUDITLINK__" hidden="1">{"fdsup://directions/FAT Viewer?action=UPDATE&amp;creator=factset&amp;DYN_ARGS=TRUE&amp;DOC_NAME=FAT:FQL_AUDITING_CLIENT_TEMPLATE.FAT&amp;display_string=Audit&amp;VAR:KEY=WPGTILYLOR&amp;VAR:QUERY=KEZGX0VCSVRfT1BFUihMVE1TLDAzLzMxLzIwMTAsLCwsVVNEKUBGRl9FQklUX09QRVIoTFRNU19TRU1JLDAzL","zMxLzIwMTAsLCwsVVNEKSk=&amp;WINDOW=FIRST_POPUP&amp;HEIGHT=450&amp;WIDTH=450&amp;START_MAXIMIZED=FALSE&amp;VAR:CALENDAR=US&amp;VAR:SYMBOL=BA&amp;VAR:INDEX=0"}</definedName>
    <definedName name="_131__FDSAUDITLINK__" hidden="1">{"fdsup://directions/FAT Viewer?action=UPDATE&amp;creator=factset&amp;DYN_ARGS=TRUE&amp;DOC_NAME=FAT:FQL_AUDITING_CLIENT_TEMPLATE.FAT&amp;display_string=Audit&amp;VAR:KEY=GJIZWRGBSN&amp;VAR:QUERY=KEZGX05FVF9JTkMoTFRNUywwMy8zMS8yMDEwLCwsLFVTRClARkZfTkVUX0lOQyhMVE1TX1NFTUksMDMvMzEvM","jAxMCwsLCxVU0QpKQ==&amp;WINDOW=FIRST_POPUP&amp;HEIGHT=450&amp;WIDTH=450&amp;START_MAXIMIZED=FALSE&amp;VAR:CALENDAR=US&amp;VAR:SYMBOL=BA&amp;VAR:INDEX=0"}</definedName>
    <definedName name="_132__FDSAUDITLINK__" hidden="1">{"fdsup://directions/FAT Viewer?action=UPDATE&amp;creator=factset&amp;DYN_ARGS=TRUE&amp;DOC_NAME=FAT:FQL_AUDITING_CLIENT_TEMPLATE.FAT&amp;display_string=Audit&amp;VAR:KEY=GDSZCBMBGB&amp;VAR:QUERY=KEZGX0NBUEVYKExUTVMsMDMvMzEvMjAxMCwsLCxVU0QpQEZGX0NBUEVYKExUTVNfU0VNSSwwMy8zMS8yMDEwL","CwsLFVTRCkp&amp;WINDOW=FIRST_POPUP&amp;HEIGHT=450&amp;WIDTH=450&amp;START_MAXIMIZED=FALSE&amp;VAR:CALENDAR=US&amp;VAR:SYMBOL=BA&amp;VAR:INDEX=0"}</definedName>
    <definedName name="_133__FDSAUDITLINK__" hidden="1">{"fdsup://directions/FAT Viewer?action=UPDATE&amp;creator=factset&amp;DYN_ARGS=TRUE&amp;DOC_NAME=FAT:FQL_AUDITING_CLIENT_TEMPLATE.FAT&amp;display_string=Audit&amp;VAR:KEY=CXYLKBKRGV&amp;VAR:QUERY=KEZGX0NPR1MoTFRNU19TRU1JLDAzLzMxLzIwMTAsLCwsVVNEKUBGRl9DT0dTKExUTVMsMDMvMzEvMjAxMCwsL","CxVU0QpKQ==&amp;WINDOW=FIRST_POPUP&amp;HEIGHT=450&amp;WIDTH=450&amp;START_MAXIMIZED=FALSE&amp;VAR:CALENDAR=US&amp;VAR:SYMBOL=BA&amp;VAR:INDEX=0"}</definedName>
    <definedName name="_134__FDSAUDITLINK__" hidden="1">{"fdsup://directions/FAT Viewer?action=UPDATE&amp;creator=factset&amp;DYN_ARGS=TRUE&amp;DOC_NAME=FAT:FQL_AUDITING_CLIENT_TEMPLATE.FAT&amp;display_string=Audit&amp;VAR:KEY=WPKFYRELGP&amp;VAR:QUERY=KEZGX0VCSVREQV9PUEVSKExUTVMsMDMvMzEvMjAxMCwsLCxVU0QpQEZGX0VCSVREQV9PUEVSKExUTVNfU0VNS","SwwMy8zMS8yMDEwLCwsLFVTRCkp&amp;WINDOW=FIRST_POPUP&amp;HEIGHT=450&amp;WIDTH=450&amp;START_MAXIMIZED=FALSE&amp;VAR:CALENDAR=US&amp;VAR:SYMBOL=BA&amp;VAR:INDEX=0"}</definedName>
    <definedName name="_135__FDSAUDITLINK__" hidden="1">{"fdsup://directions/FAT Viewer?action=UPDATE&amp;creator=factset&amp;DYN_ARGS=TRUE&amp;DOC_NAME=FAT:FQL_AUDITING_CLIENT_TEMPLATE.FAT&amp;display_string=Audit&amp;VAR:KEY=WPGTILYLOR&amp;VAR:QUERY=KEZGX0VCSVRfT1BFUihMVE1TLDAzLzMxLzIwMTAsLCwsVVNEKUBGRl9FQklUX09QRVIoTFRNU19TRU1JLDAzL","zMxLzIwMTAsLCwsVVNEKSk=&amp;WINDOW=FIRST_POPUP&amp;HEIGHT=450&amp;WIDTH=450&amp;START_MAXIMIZED=FALSE&amp;VAR:CALENDAR=US&amp;VAR:SYMBOL=BA&amp;VAR:INDEX=0"}</definedName>
    <definedName name="_136__FDSAUDITLINK__" hidden="1">{"fdsup://directions/FAT Viewer?action=UPDATE&amp;creator=factset&amp;DYN_ARGS=TRUE&amp;DOC_NAME=FAT:FQL_AUDITING_CLIENT_TEMPLATE.FAT&amp;display_string=Audit&amp;VAR:KEY=GJIZWRGBSN&amp;VAR:QUERY=KEZGX05FVF9JTkMoTFRNUywwMy8zMS8yMDEwLCwsLFVTRClARkZfTkVUX0lOQyhMVE1TX1NFTUksMDMvMzEvM","jAxMCwsLCxVU0QpKQ==&amp;WINDOW=FIRST_POPUP&amp;HEIGHT=450&amp;WIDTH=450&amp;START_MAXIMIZED=FALSE&amp;VAR:CALENDAR=US&amp;VAR:SYMBOL=BA&amp;VAR:INDEX=0"}</definedName>
    <definedName name="_137__FDSAUDITLINK__" hidden="1">{"fdsup://directions/FAT Viewer?action=UPDATE&amp;creator=factset&amp;DYN_ARGS=TRUE&amp;DOC_NAME=FAT:FQL_AUDITING_CLIENT_TEMPLATE.FAT&amp;display_string=Audit&amp;VAR:KEY=GDSZCBMBGB&amp;VAR:QUERY=KEZGX0NBUEVYKExUTVMsMDMvMzEvMjAxMCwsLCxVU0QpQEZGX0NBUEVYKExUTVNfU0VNSSwwMy8zMS8yMDEwL","CwsLFVTRCkp&amp;WINDOW=FIRST_POPUP&amp;HEIGHT=450&amp;WIDTH=450&amp;START_MAXIMIZED=FALSE&amp;VAR:CALENDAR=US&amp;VAR:SYMBOL=BA&amp;VAR:INDEX=0"}</definedName>
    <definedName name="_138__FDSAUDITLINK__" hidden="1">{"fdsup://directions/FAT Viewer?action=UPDATE&amp;creator=factset&amp;DYN_ARGS=TRUE&amp;DOC_NAME=FAT:FQL_AUDITING_CLIENT_TEMPLATE.FAT&amp;display_string=Audit&amp;VAR:KEY=CXYLKBKRGV&amp;VAR:QUERY=KEZGX0NPR1MoTFRNU19TRU1JLDAzLzMxLzIwMTAsLCwsVVNEKUBGRl9DT0dTKExUTVMsMDMvMzEvMjAxMCwsL","CxVU0QpKQ==&amp;WINDOW=FIRST_POPUP&amp;HEIGHT=450&amp;WIDTH=450&amp;START_MAXIMIZED=FALSE&amp;VAR:CALENDAR=US&amp;VAR:SYMBOL=BA&amp;VAR:INDEX=0"}</definedName>
    <definedName name="_139__FDSAUDITLINK__" hidden="1">{"fdsup://directions/FAT Viewer?action=UPDATE&amp;creator=factset&amp;DYN_ARGS=TRUE&amp;DOC_NAME=FAT:FQL_AUDITING_CLIENT_TEMPLATE.FAT&amp;display_string=Audit&amp;VAR:KEY=WPKFYRELGP&amp;VAR:QUERY=KEZGX0VCSVREQV9PUEVSKExUTVMsMDMvMzEvMjAxMCwsLCxVU0QpQEZGX0VCSVREQV9PUEVSKExUTVNfU0VNS","SwwMy8zMS8yMDEwLCwsLFVTRCkp&amp;WINDOW=FIRST_POPUP&amp;HEIGHT=450&amp;WIDTH=450&amp;START_MAXIMIZED=FALSE&amp;VAR:CALENDAR=US&amp;VAR:SYMBOL=BA&amp;VAR:INDEX=0"}</definedName>
    <definedName name="_14__123Graph_CCHART_2" hidden="1">[5]ANNUAL!#REF!</definedName>
    <definedName name="_14__FDSAUDITLINK__" hidden="1">{"fdsup://directions/FAT Viewer?action=UPDATE&amp;creator=factset&amp;DYN_ARGS=TRUE&amp;DOC_NAME=FAT:FQL_AUDITING_CLIENT_TEMPLATE.FAT&amp;display_string=Audit&amp;VAR:KEY=BUVSXCFELK&amp;VAR:QUERY=KEZGX05FVF9JTkMoTFRNUywwMy8zMS8yMDEwLCwsLFVTRClARkZfTkVUX0lOQyhMVE1TX1NFTUksMDMvMzEvM","jAxMCwsLCxVU0QpKQ==&amp;WINDOW=FIRST_POPUP&amp;HEIGHT=450&amp;WIDTH=450&amp;START_MAXIMIZED=FALSE&amp;VAR:CALENDAR=US&amp;VAR:SYMBOL=B09DHL&amp;VAR:INDEX=0"}</definedName>
    <definedName name="_140__FDSAUDITLINK__" hidden="1">{"fdsup://directions/FAT Viewer?action=UPDATE&amp;creator=factset&amp;DYN_ARGS=TRUE&amp;DOC_NAME=FAT:FQL_AUDITING_CLIENT_TEMPLATE.FAT&amp;display_string=Audit&amp;VAR:KEY=WPGTILYLOR&amp;VAR:QUERY=KEZGX0VCSVRfT1BFUihMVE1TLDAzLzMxLzIwMTAsLCwsVVNEKUBGRl9FQklUX09QRVIoTFRNU19TRU1JLDAzL","zMxLzIwMTAsLCwsVVNEKSk=&amp;WINDOW=FIRST_POPUP&amp;HEIGHT=450&amp;WIDTH=450&amp;START_MAXIMIZED=FALSE&amp;VAR:CALENDAR=US&amp;VAR:SYMBOL=BA&amp;VAR:INDEX=0"}</definedName>
    <definedName name="_141__FDSAUDITLINK__" hidden="1">{"fdsup://directions/FAT Viewer?action=UPDATE&amp;creator=factset&amp;DYN_ARGS=TRUE&amp;DOC_NAME=FAT:FQL_AUDITING_CLIENT_TEMPLATE.FAT&amp;display_string=Audit&amp;VAR:KEY=GJIZWRGBSN&amp;VAR:QUERY=KEZGX05FVF9JTkMoTFRNUywwMy8zMS8yMDEwLCwsLFVTRClARkZfTkVUX0lOQyhMVE1TX1NFTUksMDMvMzEvM","jAxMCwsLCxVU0QpKQ==&amp;WINDOW=FIRST_POPUP&amp;HEIGHT=450&amp;WIDTH=450&amp;START_MAXIMIZED=FALSE&amp;VAR:CALENDAR=US&amp;VAR:SYMBOL=BA&amp;VAR:INDEX=0"}</definedName>
    <definedName name="_142__FDSAUDITLINK__" hidden="1">{"fdsup://directions/FAT Viewer?action=UPDATE&amp;creator=factset&amp;DYN_ARGS=TRUE&amp;DOC_NAME=FAT:FQL_AUDITING_CLIENT_TEMPLATE.FAT&amp;display_string=Audit&amp;VAR:KEY=GDSZCBMBGB&amp;VAR:QUERY=KEZGX0NBUEVYKExUTVMsMDMvMzEvMjAxMCwsLCxVU0QpQEZGX0NBUEVYKExUTVNfU0VNSSwwMy8zMS8yMDEwL","CwsLFVTRCkp&amp;WINDOW=FIRST_POPUP&amp;HEIGHT=450&amp;WIDTH=450&amp;START_MAXIMIZED=FALSE&amp;VAR:CALENDAR=US&amp;VAR:SYMBOL=BA&amp;VAR:INDEX=0"}</definedName>
    <definedName name="_143__FDSAUDITLINK__" hidden="1">{"fdsup://directions/FAT Viewer?action=UPDATE&amp;creator=factset&amp;DYN_ARGS=TRUE&amp;DOC_NAME=FAT:FQL_AUDITING_CLIENT_TEMPLATE.FAT&amp;display_string=Audit&amp;VAR:KEY=CXYLKBKRGV&amp;VAR:QUERY=KEZGX0NPR1MoTFRNU19TRU1JLDAzLzMxLzIwMTAsLCwsVVNEKUBGRl9DT0dTKExUTVMsMDMvMzEvMjAxMCwsL","CxVU0QpKQ==&amp;WINDOW=FIRST_POPUP&amp;HEIGHT=450&amp;WIDTH=450&amp;START_MAXIMIZED=FALSE&amp;VAR:CALENDAR=US&amp;VAR:SYMBOL=BA&amp;VAR:INDEX=0"}</definedName>
    <definedName name="_144__FDSAUDITLINK__" hidden="1">{"fdsup://directions/FAT Viewer?action=UPDATE&amp;creator=factset&amp;DYN_ARGS=TRUE&amp;DOC_NAME=FAT:FQL_AUDITING_CLIENT_TEMPLATE.FAT&amp;display_string=Audit&amp;VAR:KEY=WPKFYRELGP&amp;VAR:QUERY=KEZGX0VCSVREQV9PUEVSKExUTVMsMDMvMzEvMjAxMCwsLCxVU0QpQEZGX0VCSVREQV9PUEVSKExUTVNfU0VNS","SwwMy8zMS8yMDEwLCwsLFVTRCkp&amp;WINDOW=FIRST_POPUP&amp;HEIGHT=450&amp;WIDTH=450&amp;START_MAXIMIZED=FALSE&amp;VAR:CALENDAR=US&amp;VAR:SYMBOL=BA&amp;VAR:INDEX=0"}</definedName>
    <definedName name="_145__FDSAUDITLINK__" hidden="1">{"fdsup://directions/FAT Viewer?action=UPDATE&amp;creator=factset&amp;DYN_ARGS=TRUE&amp;DOC_NAME=FAT:FQL_AUDITING_CLIENT_TEMPLATE.FAT&amp;display_string=Audit&amp;VAR:KEY=WPGTILYLOR&amp;VAR:QUERY=KEZGX0VCSVRfT1BFUihMVE1TLDAzLzMxLzIwMTAsLCwsVVNEKUBGRl9FQklUX09QRVIoTFRNU19TRU1JLDAzL","zMxLzIwMTAsLCwsVVNEKSk=&amp;WINDOW=FIRST_POPUP&amp;HEIGHT=450&amp;WIDTH=450&amp;START_MAXIMIZED=FALSE&amp;VAR:CALENDAR=US&amp;VAR:SYMBOL=BA&amp;VAR:INDEX=0"}</definedName>
    <definedName name="_146__FDSAUDITLINK__" hidden="1">{"fdsup://directions/FAT Viewer?action=UPDATE&amp;creator=factset&amp;DYN_ARGS=TRUE&amp;DOC_NAME=FAT:FQL_AUDITING_CLIENT_TEMPLATE.FAT&amp;display_string=Audit&amp;VAR:KEY=GJIZWRGBSN&amp;VAR:QUERY=KEZGX05FVF9JTkMoTFRNUywwMy8zMS8yMDEwLCwsLFVTRClARkZfTkVUX0lOQyhMVE1TX1NFTUksMDMvMzEvM","jAxMCwsLCxVU0QpKQ==&amp;WINDOW=FIRST_POPUP&amp;HEIGHT=450&amp;WIDTH=450&amp;START_MAXIMIZED=FALSE&amp;VAR:CALENDAR=US&amp;VAR:SYMBOL=BA&amp;VAR:INDEX=0"}</definedName>
    <definedName name="_147__FDSAUDITLINK__" hidden="1">{"fdsup://directions/FAT Viewer?action=UPDATE&amp;creator=factset&amp;DYN_ARGS=TRUE&amp;DOC_NAME=FAT:FQL_AUDITING_CLIENT_TEMPLATE.FAT&amp;display_string=Audit&amp;VAR:KEY=GDSZCBMBGB&amp;VAR:QUERY=KEZGX0NBUEVYKExUTVMsMDMvMzEvMjAxMCwsLCxVU0QpQEZGX0NBUEVYKExUTVNfU0VNSSwwMy8zMS8yMDEwL","CwsLFVTRCkp&amp;WINDOW=FIRST_POPUP&amp;HEIGHT=450&amp;WIDTH=450&amp;START_MAXIMIZED=FALSE&amp;VAR:CALENDAR=US&amp;VAR:SYMBOL=BA&amp;VAR:INDEX=0"}</definedName>
    <definedName name="_148__FDSAUDITLINK__" hidden="1">{"fdsup://directions/FAT Viewer?action=UPDATE&amp;creator=factset&amp;DYN_ARGS=TRUE&amp;DOC_NAME=FAT:FQL_AUDITING_CLIENT_TEMPLATE.FAT&amp;display_string=Audit&amp;VAR:KEY=CXYLKBKRGV&amp;VAR:QUERY=KEZGX0NPR1MoTFRNU19TRU1JLDAzLzMxLzIwMTAsLCwsVVNEKUBGRl9DT0dTKExUTVMsMDMvMzEvMjAxMCwsL","CxVU0QpKQ==&amp;WINDOW=FIRST_POPUP&amp;HEIGHT=450&amp;WIDTH=450&amp;START_MAXIMIZED=FALSE&amp;VAR:CALENDAR=US&amp;VAR:SYMBOL=BA&amp;VAR:INDEX=0"}</definedName>
    <definedName name="_149__FDSAUDITLINK__" hidden="1">{"fdsup://directions/FAT Viewer?action=UPDATE&amp;creator=factset&amp;DYN_ARGS=TRUE&amp;DOC_NAME=FAT:FQL_AUDITING_CLIENT_TEMPLATE.FAT&amp;display_string=Audit&amp;VAR:KEY=WPKFYRELGP&amp;VAR:QUERY=KEZGX0VCSVREQV9PUEVSKExUTVMsMDMvMzEvMjAxMCwsLCxVU0QpQEZGX0VCSVREQV9PUEVSKExUTVNfU0VNS","SwwMy8zMS8yMDEwLCwsLFVTRCkp&amp;WINDOW=FIRST_POPUP&amp;HEIGHT=450&amp;WIDTH=450&amp;START_MAXIMIZED=FALSE&amp;VAR:CALENDAR=US&amp;VAR:SYMBOL=BA&amp;VAR:INDEX=0"}</definedName>
    <definedName name="_15__123Graph_CCHART_3" hidden="1">'[3]Historical IS'!#REF!</definedName>
    <definedName name="_15__FDSAUDITLINK__" hidden="1">{"fdsup://directions/FAT Viewer?action=UPDATE&amp;creator=factset&amp;DYN_ARGS=TRUE&amp;DOC_NAME=FAT:FQL_AUDITING_CLIENT_TEMPLATE.FAT&amp;display_string=Audit&amp;VAR:KEY=TAHGTQHWVI&amp;VAR:QUERY=KEZGX0VCSVRfT1BFUihMVE1TLDAzLzMxLzIwMTAsLCwsVVNEKUBGRl9FQklUX09QRVIoTFRNU19TRU1JLDAzL","zMxLzIwMTAsLCwsVVNEKSk=&amp;WINDOW=FIRST_POPUP&amp;HEIGHT=450&amp;WIDTH=450&amp;START_MAXIMIZED=FALSE&amp;VAR:CALENDAR=US&amp;VAR:SYMBOL=B09DHL&amp;VAR:INDEX=0"}</definedName>
    <definedName name="_150__FDSAUDITLINK__" hidden="1">{"fdsup://directions/FAT Viewer?action=UPDATE&amp;creator=factset&amp;DYN_ARGS=TRUE&amp;DOC_NAME=FAT:FQL_AUDITING_CLIENT_TEMPLATE.FAT&amp;display_string=Audit&amp;VAR:KEY=WPGTILYLOR&amp;VAR:QUERY=KEZGX0VCSVRfT1BFUihMVE1TLDAzLzMxLzIwMTAsLCwsVVNEKUBGRl9FQklUX09QRVIoTFRNU19TRU1JLDAzL","zMxLzIwMTAsLCwsVVNEKSk=&amp;WINDOW=FIRST_POPUP&amp;HEIGHT=450&amp;WIDTH=450&amp;START_MAXIMIZED=FALSE&amp;VAR:CALENDAR=US&amp;VAR:SYMBOL=BA&amp;VAR:INDEX=0"}</definedName>
    <definedName name="_151__FDSAUDITLINK__" hidden="1">{"fdsup://directions/FAT Viewer?action=UPDATE&amp;creator=factset&amp;DYN_ARGS=TRUE&amp;DOC_NAME=FAT:FQL_AUDITING_CLIENT_TEMPLATE.FAT&amp;display_string=Audit&amp;VAR:KEY=GJIZWRGBSN&amp;VAR:QUERY=KEZGX05FVF9JTkMoTFRNUywwMy8zMS8yMDEwLCwsLFVTRClARkZfTkVUX0lOQyhMVE1TX1NFTUksMDMvMzEvM","jAxMCwsLCxVU0QpKQ==&amp;WINDOW=FIRST_POPUP&amp;HEIGHT=450&amp;WIDTH=450&amp;START_MAXIMIZED=FALSE&amp;VAR:CALENDAR=US&amp;VAR:SYMBOL=BA&amp;VAR:INDEX=0"}</definedName>
    <definedName name="_152__FDSAUDITLINK__" hidden="1">{"fdsup://directions/FAT Viewer?action=UPDATE&amp;creator=factset&amp;DYN_ARGS=TRUE&amp;DOC_NAME=FAT:FQL_AUDITING_CLIENT_TEMPLATE.FAT&amp;display_string=Audit&amp;VAR:KEY=GDSZCBMBGB&amp;VAR:QUERY=KEZGX0NBUEVYKExUTVMsMDMvMzEvMjAxMCwsLCxVU0QpQEZGX0NBUEVYKExUTVNfU0VNSSwwMy8zMS8yMDEwL","CwsLFVTRCkp&amp;WINDOW=FIRST_POPUP&amp;HEIGHT=450&amp;WIDTH=450&amp;START_MAXIMIZED=FALSE&amp;VAR:CALENDAR=US&amp;VAR:SYMBOL=BA&amp;VAR:INDEX=0"}</definedName>
    <definedName name="_153__FDSAUDITLINK__" hidden="1">{"fdsup://directions/FAT Viewer?action=UPDATE&amp;creator=factset&amp;DYN_ARGS=TRUE&amp;DOC_NAME=FAT:FQL_AUDITING_CLIENT_TEMPLATE.FAT&amp;display_string=Audit&amp;VAR:KEY=CXYLKBKRGV&amp;VAR:QUERY=KEZGX0NPR1MoTFRNU19TRU1JLDAzLzMxLzIwMTAsLCwsVVNEKUBGRl9DT0dTKExUTVMsMDMvMzEvMjAxMCwsL","CxVU0QpKQ==&amp;WINDOW=FIRST_POPUP&amp;HEIGHT=450&amp;WIDTH=450&amp;START_MAXIMIZED=FALSE&amp;VAR:CALENDAR=US&amp;VAR:SYMBOL=BA&amp;VAR:INDEX=0"}</definedName>
    <definedName name="_154__FDSAUDITLINK__" hidden="1">{"fdsup://directions/FAT Viewer?action=UPDATE&amp;creator=factset&amp;DYN_ARGS=TRUE&amp;DOC_NAME=FAT:FQL_AUDITING_CLIENT_TEMPLATE.FAT&amp;display_string=Audit&amp;VAR:KEY=WPKFYRELGP&amp;VAR:QUERY=KEZGX0VCSVREQV9PUEVSKExUTVMsMDMvMzEvMjAxMCwsLCxVU0QpQEZGX0VCSVREQV9PUEVSKExUTVNfU0VNS","SwwMy8zMS8yMDEwLCwsLFVTRCkp&amp;WINDOW=FIRST_POPUP&amp;HEIGHT=450&amp;WIDTH=450&amp;START_MAXIMIZED=FALSE&amp;VAR:CALENDAR=US&amp;VAR:SYMBOL=BA&amp;VAR:INDEX=0"}</definedName>
    <definedName name="_155__FDSAUDITLINK__" hidden="1">{"fdsup://directions/FAT Viewer?action=UPDATE&amp;creator=factset&amp;DYN_ARGS=TRUE&amp;DOC_NAME=FAT:FQL_AUDITING_CLIENT_TEMPLATE.FAT&amp;display_string=Audit&amp;VAR:KEY=WPGTILYLOR&amp;VAR:QUERY=KEZGX0VCSVRfT1BFUihMVE1TLDAzLzMxLzIwMTAsLCwsVVNEKUBGRl9FQklUX09QRVIoTFRNU19TRU1JLDAzL","zMxLzIwMTAsLCwsVVNEKSk=&amp;WINDOW=FIRST_POPUP&amp;HEIGHT=450&amp;WIDTH=450&amp;START_MAXIMIZED=FALSE&amp;VAR:CALENDAR=US&amp;VAR:SYMBOL=BA&amp;VAR:INDEX=0"}</definedName>
    <definedName name="_156__FDSAUDITLINK__" hidden="1">{"fdsup://directions/FAT Viewer?action=UPDATE&amp;creator=factset&amp;DYN_ARGS=TRUE&amp;DOC_NAME=FAT:FQL_AUDITING_CLIENT_TEMPLATE.FAT&amp;display_string=Audit&amp;VAR:KEY=GJIZWRGBSN&amp;VAR:QUERY=KEZGX05FVF9JTkMoTFRNUywwMy8zMS8yMDEwLCwsLFVTRClARkZfTkVUX0lOQyhMVE1TX1NFTUksMDMvMzEvM","jAxMCwsLCxVU0QpKQ==&amp;WINDOW=FIRST_POPUP&amp;HEIGHT=450&amp;WIDTH=450&amp;START_MAXIMIZED=FALSE&amp;VAR:CALENDAR=US&amp;VAR:SYMBOL=BA&amp;VAR:INDEX=0"}</definedName>
    <definedName name="_157__FDSAUDITLINK__" hidden="1">{"fdsup://directions/FAT Viewer?action=UPDATE&amp;creator=factset&amp;DYN_ARGS=TRUE&amp;DOC_NAME=FAT:FQL_AUDITING_CLIENT_TEMPLATE.FAT&amp;display_string=Audit&amp;VAR:KEY=GDSZCBMBGB&amp;VAR:QUERY=KEZGX0NBUEVYKExUTVMsMDMvMzEvMjAxMCwsLCxVU0QpQEZGX0NBUEVYKExUTVNfU0VNSSwwMy8zMS8yMDEwL","CwsLFVTRCkp&amp;WINDOW=FIRST_POPUP&amp;HEIGHT=450&amp;WIDTH=450&amp;START_MAXIMIZED=FALSE&amp;VAR:CALENDAR=US&amp;VAR:SYMBOL=BA&amp;VAR:INDEX=0"}</definedName>
    <definedName name="_158__FDSAUDITLINK__" hidden="1">{"fdsup://directions/FAT Viewer?action=UPDATE&amp;creator=factset&amp;DYN_ARGS=TRUE&amp;DOC_NAME=FAT:FQL_AUDITING_CLIENT_TEMPLATE.FAT&amp;display_string=Audit&amp;VAR:KEY=CXYLKBKRGV&amp;VAR:QUERY=KEZGX0NPR1MoTFRNU19TRU1JLDAzLzMxLzIwMTAsLCwsVVNEKUBGRl9DT0dTKExUTVMsMDMvMzEvMjAxMCwsL","CxVU0QpKQ==&amp;WINDOW=FIRST_POPUP&amp;HEIGHT=450&amp;WIDTH=450&amp;START_MAXIMIZED=FALSE&amp;VAR:CALENDAR=US&amp;VAR:SYMBOL=BA&amp;VAR:INDEX=0"}</definedName>
    <definedName name="_159__FDSAUDITLINK__" hidden="1">{"fdsup://directions/FAT Viewer?action=UPDATE&amp;creator=factset&amp;DYN_ARGS=TRUE&amp;DOC_NAME=FAT:FQL_AUDITING_CLIENT_TEMPLATE.FAT&amp;display_string=Audit&amp;VAR:KEY=WPKFYRELGP&amp;VAR:QUERY=KEZGX0VCSVREQV9PUEVSKExUTVMsMDMvMzEvMjAxMCwsLCxVU0QpQEZGX0VCSVREQV9PUEVSKExUTVNfU0VNS","SwwMy8zMS8yMDEwLCwsLFVTRCkp&amp;WINDOW=FIRST_POPUP&amp;HEIGHT=450&amp;WIDTH=450&amp;START_MAXIMIZED=FALSE&amp;VAR:CALENDAR=US&amp;VAR:SYMBOL=BA&amp;VAR:INDEX=0"}</definedName>
    <definedName name="_16__123Graph_CCHART_8" hidden="1">'[3]Historical IS'!#REF!</definedName>
    <definedName name="_16__FDSAUDITLINK__" hidden="1">{"fdsup://directions/FAT Viewer?action=UPDATE&amp;creator=factset&amp;DYN_ARGS=TRUE&amp;DOC_NAME=FAT:FQL_AUDITING_CLIENT_TEMPLATE.FAT&amp;display_string=Audit&amp;VAR:KEY=FIHITKDYZW&amp;VAR:QUERY=KEZGX0VCSVREQV9PUEVSKExUTVMsMDMvMzEvMjAxMCwsLCxVU0QpQEZGX0VCSVREQV9PUEVSKExUTVNfU0VNS","SwwMy8zMS8yMDEwLCwsLFVTRCkp&amp;WINDOW=FIRST_POPUP&amp;HEIGHT=450&amp;WIDTH=450&amp;START_MAXIMIZED=FALSE&amp;VAR:CALENDAR=US&amp;VAR:SYMBOL=B09DHL&amp;VAR:INDEX=0"}</definedName>
    <definedName name="_160__FDSAUDITLINK__" hidden="1">{"fdsup://directions/FAT Viewer?action=UPDATE&amp;creator=factset&amp;DYN_ARGS=TRUE&amp;DOC_NAME=FAT:FQL_AUDITING_CLIENT_TEMPLATE.FAT&amp;display_string=Audit&amp;VAR:KEY=WPGTILYLOR&amp;VAR:QUERY=KEZGX0VCSVRfT1BFUihMVE1TLDAzLzMxLzIwMTAsLCwsVVNEKUBGRl9FQklUX09QRVIoTFRNU19TRU1JLDAzL","zMxLzIwMTAsLCwsVVNEKSk=&amp;WINDOW=FIRST_POPUP&amp;HEIGHT=450&amp;WIDTH=450&amp;START_MAXIMIZED=FALSE&amp;VAR:CALENDAR=US&amp;VAR:SYMBOL=BA&amp;VAR:INDEX=0"}</definedName>
    <definedName name="_161__FDSAUDITLINK__" hidden="1">{"fdsup://directions/FAT Viewer?action=UPDATE&amp;creator=factset&amp;DYN_ARGS=TRUE&amp;DOC_NAME=FAT:FQL_AUDITING_CLIENT_TEMPLATE.FAT&amp;display_string=Audit&amp;VAR:KEY=GJIZWRGBSN&amp;VAR:QUERY=KEZGX05FVF9JTkMoTFRNUywwMy8zMS8yMDEwLCwsLFVTRClARkZfTkVUX0lOQyhMVE1TX1NFTUksMDMvMzEvM","jAxMCwsLCxVU0QpKQ==&amp;WINDOW=FIRST_POPUP&amp;HEIGHT=450&amp;WIDTH=450&amp;START_MAXIMIZED=FALSE&amp;VAR:CALENDAR=US&amp;VAR:SYMBOL=BA&amp;VAR:INDEX=0"}</definedName>
    <definedName name="_162__FDSAUDITLINK__" hidden="1">{"fdsup://directions/FAT Viewer?action=UPDATE&amp;creator=factset&amp;DYN_ARGS=TRUE&amp;DOC_NAME=FAT:FQL_AUDITING_CLIENT_TEMPLATE.FAT&amp;display_string=Audit&amp;VAR:KEY=GDSZCBMBGB&amp;VAR:QUERY=KEZGX0NBUEVYKExUTVMsMDMvMzEvMjAxMCwsLCxVU0QpQEZGX0NBUEVYKExUTVNfU0VNSSwwMy8zMS8yMDEwL","CwsLFVTRCkp&amp;WINDOW=FIRST_POPUP&amp;HEIGHT=450&amp;WIDTH=450&amp;START_MAXIMIZED=FALSE&amp;VAR:CALENDAR=US&amp;VAR:SYMBOL=BA&amp;VAR:INDEX=0"}</definedName>
    <definedName name="_163__FDSAUDITLINK__" hidden="1">{"fdsup://directions/FAT Viewer?action=UPDATE&amp;creator=factset&amp;DYN_ARGS=TRUE&amp;DOC_NAME=FAT:FQL_AUDITING_CLIENT_TEMPLATE.FAT&amp;display_string=Audit&amp;VAR:KEY=CXYLKBKRGV&amp;VAR:QUERY=KEZGX0NPR1MoTFRNU19TRU1JLDAzLzMxLzIwMTAsLCwsVVNEKUBGRl9DT0dTKExUTVMsMDMvMzEvMjAxMCwsL","CxVU0QpKQ==&amp;WINDOW=FIRST_POPUP&amp;HEIGHT=450&amp;WIDTH=450&amp;START_MAXIMIZED=FALSE&amp;VAR:CALENDAR=US&amp;VAR:SYMBOL=BA&amp;VAR:INDEX=0"}</definedName>
    <definedName name="_164__FDSAUDITLINK__" hidden="1">{"fdsup://directions/FAT Viewer?action=UPDATE&amp;creator=factset&amp;DYN_ARGS=TRUE&amp;DOC_NAME=FAT:FQL_AUDITING_CLIENT_TEMPLATE.FAT&amp;display_string=Audit&amp;VAR:KEY=WPKFYRELGP&amp;VAR:QUERY=KEZGX0VCSVREQV9PUEVSKExUTVMsMDMvMzEvMjAxMCwsLCxVU0QpQEZGX0VCSVREQV9PUEVSKExUTVNfU0VNS","SwwMy8zMS8yMDEwLCwsLFVTRCkp&amp;WINDOW=FIRST_POPUP&amp;HEIGHT=450&amp;WIDTH=450&amp;START_MAXIMIZED=FALSE&amp;VAR:CALENDAR=US&amp;VAR:SYMBOL=BA&amp;VAR:INDEX=0"}</definedName>
    <definedName name="_165__FDSAUDITLINK__" hidden="1">{"fdsup://directions/FAT Viewer?action=UPDATE&amp;creator=factset&amp;DYN_ARGS=TRUE&amp;DOC_NAME=FAT:FQL_AUDITING_CLIENT_TEMPLATE.FAT&amp;display_string=Audit&amp;VAR:KEY=WPGTILYLOR&amp;VAR:QUERY=KEZGX0VCSVRfT1BFUihMVE1TLDAzLzMxLzIwMTAsLCwsVVNEKUBGRl9FQklUX09QRVIoTFRNU19TRU1JLDAzL","zMxLzIwMTAsLCwsVVNEKSk=&amp;WINDOW=FIRST_POPUP&amp;HEIGHT=450&amp;WIDTH=450&amp;START_MAXIMIZED=FALSE&amp;VAR:CALENDAR=US&amp;VAR:SYMBOL=BA&amp;VAR:INDEX=0"}</definedName>
    <definedName name="_166__FDSAUDITLINK__" hidden="1">{"fdsup://directions/FAT Viewer?action=UPDATE&amp;creator=factset&amp;DYN_ARGS=TRUE&amp;DOC_NAME=FAT:FQL_AUDITING_CLIENT_TEMPLATE.FAT&amp;display_string=Audit&amp;VAR:KEY=GJIZWRGBSN&amp;VAR:QUERY=KEZGX05FVF9JTkMoTFRNUywwMy8zMS8yMDEwLCwsLFVTRClARkZfTkVUX0lOQyhMVE1TX1NFTUksMDMvMzEvM","jAxMCwsLCxVU0QpKQ==&amp;WINDOW=FIRST_POPUP&amp;HEIGHT=450&amp;WIDTH=450&amp;START_MAXIMIZED=FALSE&amp;VAR:CALENDAR=US&amp;VAR:SYMBOL=BA&amp;VAR:INDEX=0"}</definedName>
    <definedName name="_167__FDSAUDITLINK__" hidden="1">{"fdsup://directions/FAT Viewer?action=UPDATE&amp;creator=factset&amp;DYN_ARGS=TRUE&amp;DOC_NAME=FAT:FQL_AUDITING_CLIENT_TEMPLATE.FAT&amp;display_string=Audit&amp;VAR:KEY=GDSZCBMBGB&amp;VAR:QUERY=KEZGX0NBUEVYKExUTVMsMDMvMzEvMjAxMCwsLCxVU0QpQEZGX0NBUEVYKExUTVNfU0VNSSwwMy8zMS8yMDEwL","CwsLFVTRCkp&amp;WINDOW=FIRST_POPUP&amp;HEIGHT=450&amp;WIDTH=450&amp;START_MAXIMIZED=FALSE&amp;VAR:CALENDAR=US&amp;VAR:SYMBOL=BA&amp;VAR:INDEX=0"}</definedName>
    <definedName name="_168__FDSAUDITLINK__" hidden="1">{"fdsup://directions/FAT Viewer?action=UPDATE&amp;creator=factset&amp;DYN_ARGS=TRUE&amp;DOC_NAME=FAT:FQL_AUDITING_CLIENT_TEMPLATE.FAT&amp;display_string=Audit&amp;VAR:KEY=WPKFYRELGP&amp;VAR:QUERY=KEZGX0VCSVREQV9PUEVSKExUTVMsMDMvMzEvMjAxMCwsLCxVU0QpQEZGX0VCSVREQV9PUEVSKExUTVNfU0VNS","SwwMy8zMS8yMDEwLCwsLFVTRCkp&amp;WINDOW=FIRST_POPUP&amp;HEIGHT=450&amp;WIDTH=450&amp;START_MAXIMIZED=FALSE&amp;VAR:CALENDAR=US&amp;VAR:SYMBOL=BA&amp;VAR:INDEX=0"}</definedName>
    <definedName name="_169__FDSAUDITLINK__" hidden="1">{"fdsup://directions/FAT Viewer?action=UPDATE&amp;creator=factset&amp;DYN_ARGS=TRUE&amp;DOC_NAME=FAT:FQL_AUDITING_CLIENT_TEMPLATE.FAT&amp;display_string=Audit&amp;VAR:KEY=UNMHCZMRMN&amp;VAR:QUERY=KEZGX05FVF9ERUJUKFFUUiwwMy8zMS8yMDEwLCwsLFVTRClARkZfTkVUX0RFQlQoU0VNSSwwMy8zMS8yMDEwL","CwsLFVTRCkp&amp;WINDOW=FIRST_POPUP&amp;HEIGHT=450&amp;WIDTH=450&amp;START_MAXIMIZED=FALSE&amp;VAR:CALENDAR=US&amp;VAR:SYMBOL=BA&amp;VAR:INDEX=0"}</definedName>
    <definedName name="_17__123Graph_DCHART_1" hidden="1">'[3]Historical IS'!#REF!</definedName>
    <definedName name="_17__FDSAUDITLINK__" hidden="1">{"fdsup://directions/FAT Viewer?action=UPDATE&amp;creator=factset&amp;DYN_ARGS=TRUE&amp;DOC_NAME=FAT:FQL_AUDITING_CLIENT_TEMPLATE.FAT&amp;display_string=Audit&amp;VAR:KEY=BQJURIRYLC&amp;VAR:QUERY=KEZGX0NBUEVYKExUTVMsMDMvMzEvMjAxMCwsLCxVU0QpQEZGX0NBUEVYKExUTVNfU0VNSSwwMy8zMS8yMDEwL","CwsLFVTRCkp&amp;WINDOW=FIRST_POPUP&amp;HEIGHT=450&amp;WIDTH=450&amp;START_MAXIMIZED=FALSE&amp;VAR:CALENDAR=US&amp;VAR:SYMBOL=COL&amp;VAR:INDEX=0"}</definedName>
    <definedName name="_170__FDSAUDITLINK__" hidden="1">{"fdsup://directions/FAT Viewer?action=UPDATE&amp;creator=factset&amp;DYN_ARGS=TRUE&amp;DOC_NAME=FAT:FQL_AUDITING_CLIENT_TEMPLATE.FAT&amp;display_string=Audit&amp;VAR:KEY=WPKFYRELGP&amp;VAR:QUERY=KEZGX0VCSVREQV9PUEVSKExUTVMsMDMvMzEvMjAxMCwsLCxVU0QpQEZGX0VCSVREQV9PUEVSKExUTVNfU0VNS","SwwMy8zMS8yMDEwLCwsLFVTRCkp&amp;WINDOW=FIRST_POPUP&amp;HEIGHT=450&amp;WIDTH=450&amp;START_MAXIMIZED=FALSE&amp;VAR:CALENDAR=US&amp;VAR:SYMBOL=BA&amp;VAR:INDEX=0"}</definedName>
    <definedName name="_171__FDSAUDITLINK__" hidden="1">{"fdsup://directions/FAT Viewer?action=UPDATE&amp;creator=factset&amp;DYN_ARGS=TRUE&amp;DOC_NAME=FAT:FQL_AUDITING_CLIENT_TEMPLATE.FAT&amp;display_string=Audit&amp;VAR:KEY=UNMHCZMRMN&amp;VAR:QUERY=KEZGX05FVF9ERUJUKFFUUiwwMy8zMS8yMDEwLCwsLFVTRClARkZfTkVUX0RFQlQoU0VNSSwwMy8zMS8yMDEwL","CwsLFVTRCkp&amp;WINDOW=FIRST_POPUP&amp;HEIGHT=450&amp;WIDTH=450&amp;START_MAXIMIZED=FALSE&amp;VAR:CALENDAR=US&amp;VAR:SYMBOL=BA&amp;VAR:INDEX=0"}</definedName>
    <definedName name="_172__FDSAUDITLINK__" hidden="1">{"fdsup://directions/FAT Viewer?action=UPDATE&amp;creator=factset&amp;DYN_ARGS=TRUE&amp;DOC_NAME=FAT:FQL_AUDITING_CLIENT_TEMPLATE.FAT&amp;display_string=Audit&amp;VAR:KEY=WPKFYRELGP&amp;VAR:QUERY=KEZGX0VCSVREQV9PUEVSKExUTVMsMDMvMzEvMjAxMCwsLCxVU0QpQEZGX0VCSVREQV9PUEVSKExUTVNfU0VNS","SwwMy8zMS8yMDEwLCwsLFVTRCkp&amp;WINDOW=FIRST_POPUP&amp;HEIGHT=450&amp;WIDTH=450&amp;START_MAXIMIZED=FALSE&amp;VAR:CALENDAR=US&amp;VAR:SYMBOL=BA&amp;VAR:INDEX=0"}</definedName>
    <definedName name="_173__FDSAUDITLINK__" hidden="1">{"fdsup://directions/FAT Viewer?action=UPDATE&amp;creator=factset&amp;DYN_ARGS=TRUE&amp;DOC_NAME=FAT:FQL_AUDITING_CLIENT_TEMPLATE.FAT&amp;display_string=Audit&amp;VAR:KEY=UNMHCZMRMN&amp;VAR:QUERY=KEZGX05FVF9ERUJUKFFUUiwwMy8zMS8yMDEwLCwsLFVTRClARkZfTkVUX0RFQlQoU0VNSSwwMy8zMS8yMDEwL","CwsLFVTRCkp&amp;WINDOW=FIRST_POPUP&amp;HEIGHT=450&amp;WIDTH=450&amp;START_MAXIMIZED=FALSE&amp;VAR:CALENDAR=US&amp;VAR:SYMBOL=BA&amp;VAR:INDEX=0"}</definedName>
    <definedName name="_174__FDSAUDITLINK__" hidden="1">{"fdsup://directions/FAT Viewer?action=UPDATE&amp;creator=factset&amp;DYN_ARGS=TRUE&amp;DOC_NAME=FAT:FQL_AUDITING_CLIENT_TEMPLATE.FAT&amp;display_string=Audit&amp;VAR:KEY=WPKFYRELGP&amp;VAR:QUERY=KEZGX0VCSVREQV9PUEVSKExUTVMsMDMvMzEvMjAxMCwsLCxVU0QpQEZGX0VCSVREQV9PUEVSKExUTVNfU0VNS","SwwMy8zMS8yMDEwLCwsLFVTRCkp&amp;WINDOW=FIRST_POPUP&amp;HEIGHT=450&amp;WIDTH=450&amp;START_MAXIMIZED=FALSE&amp;VAR:CALENDAR=US&amp;VAR:SYMBOL=BA&amp;VAR:INDEX=0"}</definedName>
    <definedName name="_175__FDSAUDITLINK__" hidden="1">{"fdsup://directions/FAT Viewer?action=UPDATE&amp;creator=factset&amp;DYN_ARGS=TRUE&amp;DOC_NAME=FAT:FQL_AUDITING_CLIENT_TEMPLATE.FAT&amp;display_string=Audit&amp;VAR:KEY=UNMHCZMRMN&amp;VAR:QUERY=KEZGX05FVF9ERUJUKFFUUiwwMy8zMS8yMDEwLCwsLFVTRClARkZfTkVUX0RFQlQoU0VNSSwwMy8zMS8yMDEwL","CwsLFVTRCkp&amp;WINDOW=FIRST_POPUP&amp;HEIGHT=450&amp;WIDTH=450&amp;START_MAXIMIZED=FALSE&amp;VAR:CALENDAR=US&amp;VAR:SYMBOL=BA&amp;VAR:INDEX=0"}</definedName>
    <definedName name="_176__FDSAUDITLINK__" hidden="1">{"fdsup://directions/FAT Viewer?action=UPDATE&amp;creator=factset&amp;DYN_ARGS=TRUE&amp;DOC_NAME=FAT:FQL_AUDITING_CLIENT_TEMPLATE.FAT&amp;display_string=Audit&amp;VAR:KEY=WPKFYRELGP&amp;VAR:QUERY=KEZGX0VCSVREQV9PUEVSKExUTVMsMDMvMzEvMjAxMCwsLCxVU0QpQEZGX0VCSVREQV9PUEVSKExUTVNfU0VNS","SwwMy8zMS8yMDEwLCwsLFVTRCkp&amp;WINDOW=FIRST_POPUP&amp;HEIGHT=450&amp;WIDTH=450&amp;START_MAXIMIZED=FALSE&amp;VAR:CALENDAR=US&amp;VAR:SYMBOL=BA&amp;VAR:INDEX=0"}</definedName>
    <definedName name="_177__FDSAUDITLINK__" hidden="1">{"fdsup://directions/FAT Viewer?action=UPDATE&amp;creator=factset&amp;DYN_ARGS=TRUE&amp;DOC_NAME=FAT:FQL_AUDITING_CLIENT_TEMPLATE.FAT&amp;display_string=Audit&amp;VAR:KEY=UNMHCZMRMN&amp;VAR:QUERY=KEZGX05FVF9ERUJUKFFUUiwwMy8zMS8yMDEwLCwsLFVTRClARkZfTkVUX0RFQlQoU0VNSSwwMy8zMS8yMDEwL","CwsLFVTRCkp&amp;WINDOW=FIRST_POPUP&amp;HEIGHT=450&amp;WIDTH=450&amp;START_MAXIMIZED=FALSE&amp;VAR:CALENDAR=US&amp;VAR:SYMBOL=BA&amp;VAR:INDEX=0"}</definedName>
    <definedName name="_178__FDSAUDITLINK__" hidden="1">{"fdsup://directions/FAT Viewer?action=UPDATE&amp;creator=factset&amp;DYN_ARGS=TRUE&amp;DOC_NAME=FAT:FQL_AUDITING_CLIENT_TEMPLATE.FAT&amp;display_string=Audit&amp;VAR:KEY=WPKFYRELGP&amp;VAR:QUERY=KEZGX0VCSVREQV9PUEVSKExUTVMsMDMvMzEvMjAxMCwsLCxVU0QpQEZGX0VCSVREQV9PUEVSKExUTVNfU0VNS","SwwMy8zMS8yMDEwLCwsLFVTRCkp&amp;WINDOW=FIRST_POPUP&amp;HEIGHT=450&amp;WIDTH=450&amp;START_MAXIMIZED=FALSE&amp;VAR:CALENDAR=US&amp;VAR:SYMBOL=BA&amp;VAR:INDEX=0"}</definedName>
    <definedName name="_179__FDSAUDITLINK__" hidden="1">{"fdsup://directions/FAT Viewer?action=UPDATE&amp;creator=factset&amp;DYN_ARGS=TRUE&amp;DOC_NAME=FAT:FQL_AUDITING_CLIENT_TEMPLATE.FAT&amp;display_string=Audit&amp;VAR:KEY=UNMHCZMRMN&amp;VAR:QUERY=KEZGX05FVF9ERUJUKFFUUiwwMy8zMS8yMDEwLCwsLFVTRClARkZfTkVUX0RFQlQoU0VNSSwwMy8zMS8yMDEwL","CwsLFVTRCkp&amp;WINDOW=FIRST_POPUP&amp;HEIGHT=450&amp;WIDTH=450&amp;START_MAXIMIZED=FALSE&amp;VAR:CALENDAR=US&amp;VAR:SYMBOL=BA&amp;VAR:INDEX=0"}</definedName>
    <definedName name="_18__123Graph_DCHART_2" hidden="1">[5]ANNUAL!#REF!</definedName>
    <definedName name="_18__FDSAUDITLINK__" hidden="1">{"fdsup://directions/FAT Viewer?action=UPDATE&amp;creator=factset&amp;DYN_ARGS=TRUE&amp;DOC_NAME=FAT:FQL_AUDITING_CLIENT_TEMPLATE.FAT&amp;display_string=Audit&amp;VAR:KEY=RARAVGRCZA&amp;VAR:QUERY=KEZGX05FVF9JTkMoTFRNUywwMy8zMS8yMDEwLCwsLFVTRClARkZfTkVUX0lOQyhMVE1TX1NFTUksMDMvMzEvM","jAxMCwsLCxVU0QpKQ==&amp;WINDOW=FIRST_POPUP&amp;HEIGHT=450&amp;WIDTH=450&amp;START_MAXIMIZED=FALSE&amp;VAR:CALENDAR=US&amp;VAR:SYMBOL=COL&amp;VAR:INDEX=0"}</definedName>
    <definedName name="_180__FDSAUDITLINK__" hidden="1">{"fdsup://directions/FAT Viewer?action=UPDATE&amp;creator=factset&amp;DYN_ARGS=TRUE&amp;DOC_NAME=FAT:FQL_AUDITING_CLIENT_TEMPLATE.FAT&amp;display_string=Audit&amp;VAR:KEY=WPKFYRELGP&amp;VAR:QUERY=KEZGX0VCSVREQV9PUEVSKExUTVMsMDMvMzEvMjAxMCwsLCxVU0QpQEZGX0VCSVREQV9PUEVSKExUTVNfU0VNS","SwwMy8zMS8yMDEwLCwsLFVTRCkp&amp;WINDOW=FIRST_POPUP&amp;HEIGHT=450&amp;WIDTH=450&amp;START_MAXIMIZED=FALSE&amp;VAR:CALENDAR=US&amp;VAR:SYMBOL=BA&amp;VAR:INDEX=0"}</definedName>
    <definedName name="_181__FDSAUDITLINK__" hidden="1">{"fdsup://directions/FAT Viewer?action=UPDATE&amp;creator=factset&amp;DYN_ARGS=TRUE&amp;DOC_NAME=FAT:FQL_AUDITING_CLIENT_TEMPLATE.FAT&amp;display_string=Audit&amp;VAR:KEY=UNMHCZMRMN&amp;VAR:QUERY=KEZGX05FVF9ERUJUKFFUUiwwMy8zMS8yMDEwLCwsLFVTRClARkZfTkVUX0RFQlQoU0VNSSwwMy8zMS8yMDEwL","CwsLFVTRCkp&amp;WINDOW=FIRST_POPUP&amp;HEIGHT=450&amp;WIDTH=450&amp;START_MAXIMIZED=FALSE&amp;VAR:CALENDAR=US&amp;VAR:SYMBOL=BA&amp;VAR:INDEX=0"}</definedName>
    <definedName name="_182__FDSAUDITLINK__" hidden="1">{"fdsup://directions/FAT Viewer?action=UPDATE&amp;creator=factset&amp;DYN_ARGS=TRUE&amp;DOC_NAME=FAT:FQL_AUDITING_CLIENT_TEMPLATE.FAT&amp;display_string=Audit&amp;VAR:KEY=WPKFYRELGP&amp;VAR:QUERY=KEZGX0VCSVREQV9PUEVSKExUTVMsMDMvMzEvMjAxMCwsLCxVU0QpQEZGX0VCSVREQV9PUEVSKExUTVNfU0VNS","SwwMy8zMS8yMDEwLCwsLFVTRCkp&amp;WINDOW=FIRST_POPUP&amp;HEIGHT=450&amp;WIDTH=450&amp;START_MAXIMIZED=FALSE&amp;VAR:CALENDAR=US&amp;VAR:SYMBOL=BA&amp;VAR:INDEX=0"}</definedName>
    <definedName name="_183__FDSAUDITLINK__" hidden="1">{"fdsup://directions/FAT Viewer?action=UPDATE&amp;creator=factset&amp;DYN_ARGS=TRUE&amp;DOC_NAME=FAT:FQL_AUDITING_CLIENT_TEMPLATE.FAT&amp;display_string=Audit&amp;VAR:KEY=UNMHCZMRMN&amp;VAR:QUERY=KEZGX05FVF9ERUJUKFFUUiwwMy8zMS8yMDEwLCwsLFVTRClARkZfTkVUX0RFQlQoU0VNSSwwMy8zMS8yMDEwL","CwsLFVTRCkp&amp;WINDOW=FIRST_POPUP&amp;HEIGHT=450&amp;WIDTH=450&amp;START_MAXIMIZED=FALSE&amp;VAR:CALENDAR=US&amp;VAR:SYMBOL=BA&amp;VAR:INDEX=0"}</definedName>
    <definedName name="_184__FDSAUDITLINK__" hidden="1">{"fdsup://directions/FAT Viewer?action=UPDATE&amp;creator=factset&amp;DYN_ARGS=TRUE&amp;DOC_NAME=FAT:FQL_AUDITING_CLIENT_TEMPLATE.FAT&amp;display_string=Audit&amp;VAR:KEY=WPKFYRELGP&amp;VAR:QUERY=KEZGX0VCSVREQV9PUEVSKExUTVMsMDMvMzEvMjAxMCwsLCxVU0QpQEZGX0VCSVREQV9PUEVSKExUTVNfU0VNS","SwwMy8zMS8yMDEwLCwsLFVTRCkp&amp;WINDOW=FIRST_POPUP&amp;HEIGHT=450&amp;WIDTH=450&amp;START_MAXIMIZED=FALSE&amp;VAR:CALENDAR=US&amp;VAR:SYMBOL=BA&amp;VAR:INDEX=0"}</definedName>
    <definedName name="_185__FDSAUDITLINK__" hidden="1">{"fdsup://directions/FAT Viewer?action=UPDATE&amp;creator=factset&amp;DYN_ARGS=TRUE&amp;DOC_NAME=FAT:FQL_AUDITING_CLIENT_TEMPLATE.FAT&amp;display_string=Audit&amp;VAR:KEY=UNMHCZMRMN&amp;VAR:QUERY=KEZGX05FVF9ERUJUKFFUUiwwMy8zMS8yMDEwLCwsLFVTRClARkZfTkVUX0RFQlQoU0VNSSwwMy8zMS8yMDEwL","CwsLFVTRCkp&amp;WINDOW=FIRST_POPUP&amp;HEIGHT=450&amp;WIDTH=450&amp;START_MAXIMIZED=FALSE&amp;VAR:CALENDAR=US&amp;VAR:SYMBOL=BA&amp;VAR:INDEX=0"}</definedName>
    <definedName name="_186__FDSAUDITLINK__" hidden="1">{"fdsup://directions/FAT Viewer?action=UPDATE&amp;creator=factset&amp;DYN_ARGS=TRUE&amp;DOC_NAME=FAT:FQL_AUDITING_CLIENT_TEMPLATE.FAT&amp;display_string=Audit&amp;VAR:KEY=EZKLQFIDAN&amp;VAR:QUERY=KEZGX0NPR1MoTFRNU19TRU1JLDAyLzI2LzIwMTAsLCwsVVNEKUBGRl9DT0dTKExUTVMsMDIvMjYvMjAxMCwsL","CxVU0QpKQ==&amp;WINDOW=FIRST_POPUP&amp;HEIGHT=450&amp;WIDTH=450&amp;START_MAXIMIZED=FALSE&amp;VAR:CALENDAR=US&amp;VAR:SYMBOL=AIR&amp;VAR:INDEX=0"}</definedName>
    <definedName name="_187__FDSAUDITLINK__" hidden="1">{"fdsup://directions/FAT Viewer?action=UPDATE&amp;creator=factset&amp;DYN_ARGS=TRUE&amp;DOC_NAME=FAT:FQL_AUDITING_CLIENT_TEMPLATE.FAT&amp;display_string=Audit&amp;VAR:KEY=UPKFOLEXUT&amp;VAR:QUERY=KEZGX0VCSVREQV9PUEVSKExUTVMsMDIvMjYvMjAxMCwsLCxVU0QpQEZGX0VCSVREQV9PUEVSKExUTVNfU0VNS","SwwMi8yNi8yMDEwLCwsLFVTRCkp&amp;WINDOW=FIRST_POPUP&amp;HEIGHT=450&amp;WIDTH=450&amp;START_MAXIMIZED=FALSE&amp;VAR:CALENDAR=US&amp;VAR:SYMBOL=AIR&amp;VAR:INDEX=0"}</definedName>
    <definedName name="_188__FDSAUDITLINK__" hidden="1">{"fdsup://directions/FAT Viewer?action=UPDATE&amp;creator=factset&amp;DYN_ARGS=TRUE&amp;DOC_NAME=FAT:FQL_AUDITING_CLIENT_TEMPLATE.FAT&amp;display_string=Audit&amp;VAR:KEY=AHALIVOHUR&amp;VAR:QUERY=KEZGX0VCSVRfT1BFUihMVE1TLDAyLzI2LzIwMTAsLCwsVVNEKUBGRl9FQklUX09QRVIoTFRNU19TRU1JLDAyL","zI2LzIwMTAsLCwsVVNEKSk=&amp;WINDOW=FIRST_POPUP&amp;HEIGHT=450&amp;WIDTH=450&amp;START_MAXIMIZED=FALSE&amp;VAR:CALENDAR=US&amp;VAR:SYMBOL=AIR&amp;VAR:INDEX=0"}</definedName>
    <definedName name="_189__FDSAUDITLINK__" hidden="1">{"fdsup://directions/FAT Viewer?action=UPDATE&amp;creator=factset&amp;DYN_ARGS=TRUE&amp;DOC_NAME=FAT:FQL_AUDITING_CLIENT_TEMPLATE.FAT&amp;display_string=Audit&amp;VAR:KEY=AJKDQFUVEX&amp;VAR:QUERY=KEZGX05FVF9JTkMoTFRNUywwMi8yNi8yMDEwLCwsLFVTRClARkZfTkVUX0lOQyhMVE1TX1NFTUksMDIvMjYvM","jAxMCwsLCxVU0QpKQ==&amp;WINDOW=FIRST_POPUP&amp;HEIGHT=450&amp;WIDTH=450&amp;START_MAXIMIZED=FALSE&amp;VAR:CALENDAR=US&amp;VAR:SYMBOL=AIR&amp;VAR:INDEX=0"}</definedName>
    <definedName name="_19__123Graph_DCHART_8" hidden="1">'[3]Historical IS'!#REF!</definedName>
    <definedName name="_19__FDSAUDITLINK__" hidden="1">{"fdsup://directions/FAT Viewer?action=UPDATE&amp;creator=factset&amp;DYN_ARGS=TRUE&amp;DOC_NAME=FAT:FQL_AUDITING_CLIENT_TEMPLATE.FAT&amp;display_string=Audit&amp;VAR:KEY=DERMDMVORO&amp;VAR:QUERY=KEZGX0VCSVRfT1BFUihMVE1TLDAzLzMxLzIwMTAsLCwsVVNEKUBGRl9FQklUX09QRVIoTFRNU19TRU1JLDAzL","zMxLzIwMTAsLCwsVVNEKSk=&amp;WINDOW=FIRST_POPUP&amp;HEIGHT=450&amp;WIDTH=450&amp;START_MAXIMIZED=FALSE&amp;VAR:CALENDAR=US&amp;VAR:SYMBOL=COL&amp;VAR:INDEX=0"}</definedName>
    <definedName name="_190__FDSAUDITLINK__" hidden="1">{"fdsup://directions/FAT Viewer?action=UPDATE&amp;creator=factset&amp;DYN_ARGS=TRUE&amp;DOC_NAME=FAT:FQL_AUDITING_CLIENT_TEMPLATE.FAT&amp;display_string=Audit&amp;VAR:KEY=KNSJENAPSV&amp;VAR:QUERY=KEZGX0NBUEVYKExUTVMsMDIvMjYvMjAxMCwsLCxVU0QpQEZGX0NBUEVYKExUTVNfU0VNSSwwMi8yNi8yMDEwL","CwsLFVTRCkp&amp;WINDOW=FIRST_POPUP&amp;HEIGHT=450&amp;WIDTH=450&amp;START_MAXIMIZED=FALSE&amp;VAR:CALENDAR=US&amp;VAR:SYMBOL=AIR&amp;VAR:INDEX=0"}</definedName>
    <definedName name="_191__FDSAUDITLINK__" hidden="1">{"fdsup://directions/FAT Viewer?action=UPDATE&amp;creator=factset&amp;DYN_ARGS=TRUE&amp;DOC_NAME=FAT:FQL_AUDITING_CLIENT_TEMPLATE.FAT&amp;display_string=Audit&amp;VAR:KEY=IFERULQNYF&amp;VAR:QUERY=KEZGX0NPR1MoTFRNU19TRU1JLDAzLzMxLzIwMTAsLCwsVVNEKUBGRl9DT0dTKExUTVMsMDMvMzEvMjAxMCwsL","CxVU0QpKQ==&amp;WINDOW=FIRST_POPUP&amp;HEIGHT=450&amp;WIDTH=450&amp;START_MAXIMIZED=FALSE&amp;VAR:CALENDAR=US&amp;VAR:SYMBOL=AME&amp;VAR:INDEX=0"}</definedName>
    <definedName name="_192__FDSAUDITLINK__" hidden="1">{"fdsup://directions/FAT Viewer?action=UPDATE&amp;creator=factset&amp;DYN_ARGS=TRUE&amp;DOC_NAME=FAT:FQL_AUDITING_CLIENT_TEMPLATE.FAT&amp;display_string=Audit&amp;VAR:KEY=AJWXQZSVEH&amp;VAR:QUERY=KEZGX0VCSVREQV9PUEVSKExUTVMsMDMvMzEvMjAxMCwsLCxVU0QpQEZGX0VCSVREQV9PUEVSKExUTVNfU0VNS","SwwMy8zMS8yMDEwLCwsLFVTRCkp&amp;WINDOW=FIRST_POPUP&amp;HEIGHT=450&amp;WIDTH=450&amp;START_MAXIMIZED=FALSE&amp;VAR:CALENDAR=US&amp;VAR:SYMBOL=AME&amp;VAR:INDEX=0"}</definedName>
    <definedName name="_193__FDSAUDITLINK__" hidden="1">{"fdsup://directions/FAT Viewer?action=UPDATE&amp;creator=factset&amp;DYN_ARGS=TRUE&amp;DOC_NAME=FAT:FQL_AUDITING_CLIENT_TEMPLATE.FAT&amp;display_string=Audit&amp;VAR:KEY=EJUVAJGDCP&amp;VAR:QUERY=KEZGX0VCSVRfT1BFUihMVE1TLDAzLzMxLzIwMTAsLCwsVVNEKUBGRl9FQklUX09QRVIoTFRNU19TRU1JLDAzL","zMxLzIwMTAsLCwsVVNEKSk=&amp;WINDOW=FIRST_POPUP&amp;HEIGHT=450&amp;WIDTH=450&amp;START_MAXIMIZED=FALSE&amp;VAR:CALENDAR=US&amp;VAR:SYMBOL=AME&amp;VAR:INDEX=0"}</definedName>
    <definedName name="_194__FDSAUDITLINK__" hidden="1">{"fdsup://directions/FAT Viewer?action=UPDATE&amp;creator=factset&amp;DYN_ARGS=TRUE&amp;DOC_NAME=FAT:FQL_AUDITING_CLIENT_TEMPLATE.FAT&amp;display_string=Audit&amp;VAR:KEY=WTUZUPUNKN&amp;VAR:QUERY=KEZGX05FVF9JTkMoTFRNUywwMy8zMS8yMDEwLCwsLFVTRClARkZfTkVUX0lOQyhMVE1TX1NFTUksMDMvMzEvM","jAxMCwsLCxVU0QpKQ==&amp;WINDOW=FIRST_POPUP&amp;HEIGHT=450&amp;WIDTH=450&amp;START_MAXIMIZED=FALSE&amp;VAR:CALENDAR=US&amp;VAR:SYMBOL=AME&amp;VAR:INDEX=0"}</definedName>
    <definedName name="_195__FDSAUDITLINK__" hidden="1">{"fdsup://directions/FAT Viewer?action=UPDATE&amp;creator=factset&amp;DYN_ARGS=TRUE&amp;DOC_NAME=FAT:FQL_AUDITING_CLIENT_TEMPLATE.FAT&amp;display_string=Audit&amp;VAR:KEY=UFKZURSRWT&amp;VAR:QUERY=KEZGX0NBUEVYKExUTVMsMDMvMzEvMjAxMCwsLCxVU0QpQEZGX0NBUEVYKExUTVNfU0VNSSwwMy8zMS8yMDEwL","CwsLFVTRCkp&amp;WINDOW=FIRST_POPUP&amp;HEIGHT=450&amp;WIDTH=450&amp;START_MAXIMIZED=FALSE&amp;VAR:CALENDAR=US&amp;VAR:SYMBOL=AME&amp;VAR:INDEX=0"}</definedName>
    <definedName name="_196__FDSAUDITLINK__" hidden="1">{"fdsup://directions/FAT Viewer?action=UPDATE&amp;creator=factset&amp;DYN_ARGS=TRUE&amp;DOC_NAME=FAT:FQL_AUDITING_CLIENT_TEMPLATE.FAT&amp;display_string=Audit&amp;VAR:KEY=ORWLUTWDSJ&amp;VAR:QUERY=KEZGX0NPR1MoTFRNU19TRU1JLDEyLzMxLzIwMDksLCwsVVNEKUBGRl9DT0dTKExUTVMsMTIvMzEvMjAwOSwsL","CxVU0QpKQ==&amp;WINDOW=FIRST_POPUP&amp;HEIGHT=450&amp;WIDTH=450&amp;START_MAXIMIZED=FALSE&amp;VAR:CALENDAR=US&amp;VAR:SYMBOL=B1FP89&amp;VAR:INDEX=0"}</definedName>
    <definedName name="_197__FDSAUDITLINK__" hidden="1">{"fdsup://directions/FAT Viewer?action=UPDATE&amp;creator=factset&amp;DYN_ARGS=TRUE&amp;DOC_NAME=FAT:FQL_AUDITING_CLIENT_TEMPLATE.FAT&amp;display_string=Audit&amp;VAR:KEY=MHSLINGPCL&amp;VAR:QUERY=KEZGX0VCSVREQV9PUEVSKExUTVMsMTIvMzEvMjAwOSwsLCxVU0QpQEZGX0VCSVREQV9PUEVSKExUTVNfU0VNS","SwxMi8zMS8yMDA5LCwsLFVTRCkp&amp;WINDOW=FIRST_POPUP&amp;HEIGHT=450&amp;WIDTH=450&amp;START_MAXIMIZED=FALSE&amp;VAR:CALENDAR=US&amp;VAR:SYMBOL=B1FP89&amp;VAR:INDEX=0"}</definedName>
    <definedName name="_198__FDSAUDITLINK__" hidden="1">{"fdsup://directions/FAT Viewer?action=UPDATE&amp;creator=factset&amp;DYN_ARGS=TRUE&amp;DOC_NAME=FAT:FQL_AUDITING_CLIENT_TEMPLATE.FAT&amp;display_string=Audit&amp;VAR:KEY=SNUVGRIRCL&amp;VAR:QUERY=KEZGX0VCSVRfT1BFUihMVE1TLDEyLzMxLzIwMDksLCwsVVNEKUBGRl9FQklUX09QRVIoTFRNU19TRU1JLDEyL","zMxLzIwMDksLCwsVVNEKSk=&amp;WINDOW=FIRST_POPUP&amp;HEIGHT=450&amp;WIDTH=450&amp;START_MAXIMIZED=FALSE&amp;VAR:CALENDAR=US&amp;VAR:SYMBOL=B1FP89&amp;VAR:INDEX=0"}</definedName>
    <definedName name="_199__FDSAUDITLINK__" hidden="1">{"fdsup://directions/FAT Viewer?action=UPDATE&amp;creator=factset&amp;DYN_ARGS=TRUE&amp;DOC_NAME=FAT:FQL_AUDITING_CLIENT_TEMPLATE.FAT&amp;display_string=Audit&amp;VAR:KEY=OTOPKBSTOZ&amp;VAR:QUERY=KEZGX05FVF9JTkMoTFRNUywxMi8zMS8yMDA5LCwsLFVTRClARkZfTkVUX0lOQyhMVE1TX1NFTUksMTIvMzEvM","jAwOSwsLCxVU0QpKQ==&amp;WINDOW=FIRST_POPUP&amp;HEIGHT=450&amp;WIDTH=450&amp;START_MAXIMIZED=FALSE&amp;VAR:CALENDAR=US&amp;VAR:SYMBOL=B1FP89&amp;VAR:INDEX=0"}</definedName>
    <definedName name="_1其他资产_开办费除外_明细表">#REF!</definedName>
    <definedName name="_2__FDSAUDITLINK__" hidden="1">{"fdsup://directions/FAT Viewer?action=UPDATE&amp;creator=factset&amp;DYN_ARGS=TRUE&amp;DOC_NAME=FAT:FQL_AUDITING_CLIENT_TEMPLATE.FAT&amp;display_string=Audit&amp;VAR:KEY=JCFSFGHQPG&amp;VAR:QUERY=KEZGX05FVF9JTkMoTFRNUywxMi8zMS8yMDA5LCwsLFVTRClARkZfTkVUX0lOQyhMVE1TX1NFTUksMTIvMzEvM","jAwOSwsLCxVU0QpKQ==&amp;WINDOW=FIRST_POPUP&amp;HEIGHT=450&amp;WIDTH=450&amp;START_MAXIMIZED=FALSE&amp;VAR:CALENDAR=US&amp;VAR:SYMBOL=228645&amp;VAR:INDEX=0"}</definedName>
    <definedName name="_2_0__123Graph_XCHAR" hidden="1">'[6]Annual-Fiscal'!#REF!</definedName>
    <definedName name="_20__123Graph_LBL_ACHART_3" hidden="1">'[3]Historical IS'!#REF!</definedName>
    <definedName name="_20__FDSAUDITLINK__" hidden="1">{"fdsup://directions/FAT Viewer?action=UPDATE&amp;creator=factset&amp;DYN_ARGS=TRUE&amp;DOC_NAME=FAT:FQL_AUDITING_CLIENT_TEMPLATE.FAT&amp;display_string=Audit&amp;VAR:KEY=TWVYTSPIJQ&amp;VAR:QUERY=KEZGX0VCSVREQV9PUEVSKExUTVMsMDMvMzEvMjAxMCwsLCxVU0QpQEZGX0VCSVREQV9PUEVSKExUTVNfU0VNS","SwwMy8zMS8yMDEwLCwsLFVTRCkp&amp;WINDOW=FIRST_POPUP&amp;HEIGHT=450&amp;WIDTH=450&amp;START_MAXIMIZED=FALSE&amp;VAR:CALENDAR=US&amp;VAR:SYMBOL=COL&amp;VAR:INDEX=0"}</definedName>
    <definedName name="_200__FDSAUDITLINK__" hidden="1">{"fdsup://directions/FAT Viewer?action=UPDATE&amp;creator=factset&amp;DYN_ARGS=TRUE&amp;DOC_NAME=FAT:FQL_AUDITING_CLIENT_TEMPLATE.FAT&amp;display_string=Audit&amp;VAR:KEY=WHADCRYBOJ&amp;VAR:QUERY=KEZGX0NBUEVYKExUTVMsMTIvMzEvMjAwOSwsLCxVU0QpQEZGX0NBUEVYKExUTVNfU0VNSSwxMi8zMS8yMDA5L","CwsLFVTRCkp&amp;WINDOW=FIRST_POPUP&amp;HEIGHT=450&amp;WIDTH=450&amp;START_MAXIMIZED=FALSE&amp;VAR:CALENDAR=US&amp;VAR:SYMBOL=B1FP89&amp;VAR:INDEX=0"}</definedName>
    <definedName name="_201__FDSAUDITLINK__" hidden="1">{"fdsup://directions/FAT Viewer?action=UPDATE&amp;creator=factset&amp;DYN_ARGS=TRUE&amp;DOC_NAME=FAT:FQL_AUDITING_CLIENT_TEMPLATE.FAT&amp;display_string=Audit&amp;VAR:KEY=IPIRWZUZSN&amp;VAR:QUERY=KEZGX0NPR1MoTFRNU19TRU1JLDAxLzI5LzIwMTAsLCwsVVNEKUBGRl9DT0dTKExUTVMsMDEvMjkvMjAxMCwsL","CxVU0QpKQ==&amp;WINDOW=FIRST_POPUP&amp;HEIGHT=450&amp;WIDTH=450&amp;START_MAXIMIZED=FALSE&amp;VAR:CALENDAR=US&amp;VAR:SYMBOL=ESL&amp;VAR:INDEX=0"}</definedName>
    <definedName name="_202__FDSAUDITLINK__" hidden="1">{"fdsup://directions/FAT Viewer?action=UPDATE&amp;creator=factset&amp;DYN_ARGS=TRUE&amp;DOC_NAME=FAT:FQL_AUDITING_CLIENT_TEMPLATE.FAT&amp;display_string=Audit&amp;VAR:KEY=GFYTSLSBSJ&amp;VAR:QUERY=KEZGX0VCSVREQV9PUEVSKExUTVMsMDEvMjkvMjAxMCwsLCxVU0QpQEZGX0VCSVREQV9PUEVSKExUTVNfU0VNS","SwwMS8yOS8yMDEwLCwsLFVTRCkp&amp;WINDOW=FIRST_POPUP&amp;HEIGHT=450&amp;WIDTH=450&amp;START_MAXIMIZED=FALSE&amp;VAR:CALENDAR=US&amp;VAR:SYMBOL=ESL&amp;VAR:INDEX=0"}</definedName>
    <definedName name="_203__FDSAUDITLINK__" hidden="1">{"fdsup://directions/FAT Viewer?action=UPDATE&amp;creator=factset&amp;DYN_ARGS=TRUE&amp;DOC_NAME=FAT:FQL_AUDITING_CLIENT_TEMPLATE.FAT&amp;display_string=Audit&amp;VAR:KEY=CZKDGDQVOZ&amp;VAR:QUERY=KEZGX0VCSVRfT1BFUihMVE1TLDAxLzI5LzIwMTAsLCwsVVNEKUBGRl9FQklUX09QRVIoTFRNU19TRU1JLDAxL","zI5LzIwMTAsLCwsVVNEKSk=&amp;WINDOW=FIRST_POPUP&amp;HEIGHT=450&amp;WIDTH=450&amp;START_MAXIMIZED=FALSE&amp;VAR:CALENDAR=US&amp;VAR:SYMBOL=ESL&amp;VAR:INDEX=0"}</definedName>
    <definedName name="_204__FDSAUDITLINK__" hidden="1">{"fdsup://directions/FAT Viewer?action=UPDATE&amp;creator=factset&amp;DYN_ARGS=TRUE&amp;DOC_NAME=FAT:FQL_AUDITING_CLIENT_TEMPLATE.FAT&amp;display_string=Audit&amp;VAR:KEY=ULEVGZEHQP&amp;VAR:QUERY=KEZGX05FVF9JTkMoTFRNUywwMS8yOS8yMDEwLCwsLFVTRClARkZfTkVUX0lOQyhMVE1TX1NFTUksMDEvMjkvM","jAxMCwsLCxVU0QpKQ==&amp;WINDOW=FIRST_POPUP&amp;HEIGHT=450&amp;WIDTH=450&amp;START_MAXIMIZED=FALSE&amp;VAR:CALENDAR=US&amp;VAR:SYMBOL=ESL&amp;VAR:INDEX=0"}</definedName>
    <definedName name="_205__FDSAUDITLINK__" hidden="1">{"fdsup://directions/FAT Viewer?action=UPDATE&amp;creator=factset&amp;DYN_ARGS=TRUE&amp;DOC_NAME=FAT:FQL_AUDITING_CLIENT_TEMPLATE.FAT&amp;display_string=Audit&amp;VAR:KEY=YVQBMDMZYR&amp;VAR:QUERY=KEZGX0NBUEVYKExUTVMsMDEvMjkvMjAxMCwsLCxVU0QpQEZGX0NBUEVYKExUTVNfU0VNSSwwMS8yOS8yMDEwL","CwsLFVTRCkp&amp;WINDOW=FIRST_POPUP&amp;HEIGHT=450&amp;WIDTH=450&amp;START_MAXIMIZED=FALSE&amp;VAR:CALENDAR=US&amp;VAR:SYMBOL=ESL&amp;VAR:INDEX=0"}</definedName>
    <definedName name="_206__FDSAUDITLINK__" hidden="1">{"fdsup://directions/FAT Viewer?action=UPDATE&amp;creator=factset&amp;DYN_ARGS=TRUE&amp;DOC_NAME=FAT:FQL_AUDITING_CLIENT_TEMPLATE.FAT&amp;display_string=Audit&amp;VAR:KEY=KPSXETYDED&amp;VAR:QUERY=KEZGX0NPR1MoTFRNU19TRU1JLDAzLzMxLzIwMTAsLCwsVVNEKUBGRl9DT0dTKExUTVMsMDMvMzEvMjAxMCwsL","CxVU0QpKQ==&amp;WINDOW=FIRST_POPUP&amp;HEIGHT=450&amp;WIDTH=450&amp;START_MAXIMIZED=FALSE&amp;VAR:CALENDAR=US&amp;VAR:SYMBOL=COL&amp;VAR:INDEX=0"}</definedName>
    <definedName name="_207__FDSAUDITLINK__" hidden="1">{"fdsup://directions/FAT Viewer?action=UPDATE&amp;creator=factset&amp;DYN_ARGS=TRUE&amp;DOC_NAME=FAT:FQL_AUDITING_CLIENT_TEMPLATE.FAT&amp;display_string=Audit&amp;VAR:KEY=IDGRUBATER&amp;VAR:QUERY=KEZGX0VCSVREQV9PUEVSKExUTVMsMDMvMzEvMjAxMCwsLCxVU0QpQEZGX0VCSVREQV9PUEVSKExUTVNfU0VNS","SwwMy8zMS8yMDEwLCwsLFVTRCkp&amp;WINDOW=FIRST_POPUP&amp;HEIGHT=450&amp;WIDTH=450&amp;START_MAXIMIZED=FALSE&amp;VAR:CALENDAR=US&amp;VAR:SYMBOL=COL&amp;VAR:INDEX=0"}</definedName>
    <definedName name="_208__FDSAUDITLINK__" hidden="1">{"fdsup://directions/FAT Viewer?action=UPDATE&amp;creator=factset&amp;DYN_ARGS=TRUE&amp;DOC_NAME=FAT:FQL_AUDITING_CLIENT_TEMPLATE.FAT&amp;display_string=Audit&amp;VAR:KEY=INENAPSRGN&amp;VAR:QUERY=KEZGX0VCSVRfT1BFUihMVE1TLDAzLzMxLzIwMTAsLCwsVVNEKUBGRl9FQklUX09QRVIoTFRNU19TRU1JLDAzL","zMxLzIwMTAsLCwsVVNEKSk=&amp;WINDOW=FIRST_POPUP&amp;HEIGHT=450&amp;WIDTH=450&amp;START_MAXIMIZED=FALSE&amp;VAR:CALENDAR=US&amp;VAR:SYMBOL=COL&amp;VAR:INDEX=0"}</definedName>
    <definedName name="_209__FDSAUDITLINK__" hidden="1">{"fdsup://directions/FAT Viewer?action=UPDATE&amp;creator=factset&amp;DYN_ARGS=TRUE&amp;DOC_NAME=FAT:FQL_AUDITING_CLIENT_TEMPLATE.FAT&amp;display_string=Audit&amp;VAR:KEY=ABGNONYFGJ&amp;VAR:QUERY=KEZGX05FVF9JTkMoTFRNUywwMy8zMS8yMDEwLCwsLFVTRClARkZfTkVUX0lOQyhMVE1TX1NFTUksMDMvMzEvM","jAxMCwsLCxVU0QpKQ==&amp;WINDOW=FIRST_POPUP&amp;HEIGHT=450&amp;WIDTH=450&amp;START_MAXIMIZED=FALSE&amp;VAR:CALENDAR=US&amp;VAR:SYMBOL=COL&amp;VAR:INDEX=0"}</definedName>
    <definedName name="_21__123Graph_LBL_ACHART_4" hidden="1">'[3]Historical IS'!#REF!</definedName>
    <definedName name="_21__FDSAUDITLINK__" hidden="1">{"fdsup://directions/FAT Viewer?action=UPDATE&amp;creator=factset&amp;DYN_ARGS=TRUE&amp;DOC_NAME=FAT:FQL_AUDITING_CLIENT_TEMPLATE.FAT&amp;display_string=Audit&amp;VAR:KEY=HMLCDCRYVQ&amp;VAR:QUERY=KEZGX0NBUEVYKExUTVMsMDEvMjkvMjAxMCwsLCxVU0QpQEZGX0NBUEVYKExUTVNfU0VNSSwwMS8yOS8yMDEwL","CwsLFVTRCkp&amp;WINDOW=FIRST_POPUP&amp;HEIGHT=450&amp;WIDTH=450&amp;START_MAXIMIZED=FALSE&amp;VAR:CALENDAR=US&amp;VAR:SYMBOL=ESL&amp;VAR:INDEX=0"}</definedName>
    <definedName name="_210__FDSAUDITLINK__" hidden="1">{"fdsup://directions/FAT Viewer?action=UPDATE&amp;creator=factset&amp;DYN_ARGS=TRUE&amp;DOC_NAME=FAT:FQL_AUDITING_CLIENT_TEMPLATE.FAT&amp;display_string=Audit&amp;VAR:KEY=WNKZGLSPWP&amp;VAR:QUERY=KEZGX0NBUEVYKExUTVMsMDMvMzEvMjAxMCwsLCxVU0QpQEZGX0NBUEVYKExUTVNfU0VNSSwwMy8zMS8yMDEwL","CwsLFVTRCkp&amp;WINDOW=FIRST_POPUP&amp;HEIGHT=450&amp;WIDTH=450&amp;START_MAXIMIZED=FALSE&amp;VAR:CALENDAR=US&amp;VAR:SYMBOL=COL&amp;VAR:INDEX=0"}</definedName>
    <definedName name="_211__FDSAUDITLINK__" hidden="1">{"fdsup://directions/FAT Viewer?action=UPDATE&amp;creator=factset&amp;DYN_ARGS=TRUE&amp;DOC_NAME=FAT:FQL_AUDITING_CLIENT_TEMPLATE.FAT&amp;display_string=Audit&amp;VAR:KEY=STMTCRQLIP&amp;VAR:QUERY=KEZGX0NPR1MoTFRNU19TRU1JLDAzLzMxLzIwMTAsLCwsVVNEKUBGRl9DT0dTKExUTVMsMDMvMzEvMjAxMCwsL","CxVU0QpKQ==&amp;WINDOW=FIRST_POPUP&amp;HEIGHT=450&amp;WIDTH=450&amp;START_MAXIMIZED=FALSE&amp;VAR:CALENDAR=US&amp;VAR:SYMBOL=B09DHL&amp;VAR:INDEX=0"}</definedName>
    <definedName name="_212__FDSAUDITLINK__" hidden="1">{"fdsup://directions/FAT Viewer?action=UPDATE&amp;creator=factset&amp;DYN_ARGS=TRUE&amp;DOC_NAME=FAT:FQL_AUDITING_CLIENT_TEMPLATE.FAT&amp;display_string=Audit&amp;VAR:KEY=MVCLIRSHWL&amp;VAR:QUERY=KEZGX0VCSVREQV9PUEVSKExUTVMsMDMvMzEvMjAxMCwsLCxVU0QpQEZGX0VCSVREQV9PUEVSKExUTVNfU0VNS","SwwMy8zMS8yMDEwLCwsLFVTRCkp&amp;WINDOW=FIRST_POPUP&amp;HEIGHT=450&amp;WIDTH=450&amp;START_MAXIMIZED=FALSE&amp;VAR:CALENDAR=US&amp;VAR:SYMBOL=B09DHL&amp;VAR:INDEX=0"}</definedName>
    <definedName name="_213__FDSAUDITLINK__" hidden="1">{"fdsup://directions/FAT Viewer?action=UPDATE&amp;creator=factset&amp;DYN_ARGS=TRUE&amp;DOC_NAME=FAT:FQL_AUDITING_CLIENT_TEMPLATE.FAT&amp;display_string=Audit&amp;VAR:KEY=EZYTYLUPIF&amp;VAR:QUERY=KEZGX0VCSVRfT1BFUihMVE1TLDAzLzMxLzIwMTAsLCwsVVNEKUBGRl9FQklUX09QRVIoTFRNU19TRU1JLDAzL","zMxLzIwMTAsLCwsVVNEKSk=&amp;WINDOW=FIRST_POPUP&amp;HEIGHT=450&amp;WIDTH=450&amp;START_MAXIMIZED=FALSE&amp;VAR:CALENDAR=US&amp;VAR:SYMBOL=B09DHL&amp;VAR:INDEX=0"}</definedName>
    <definedName name="_214__FDSAUDITLINK__" hidden="1">{"fdsup://directions/FAT Viewer?action=UPDATE&amp;creator=factset&amp;DYN_ARGS=TRUE&amp;DOC_NAME=FAT:FQL_AUDITING_CLIENT_TEMPLATE.FAT&amp;display_string=Audit&amp;VAR:KEY=MNQXEPKDCR&amp;VAR:QUERY=KEZGX05FVF9JTkMoTFRNUywwMy8zMS8yMDEwLCwsLFVTRClARkZfTkVUX0lOQyhMVE1TX1NFTUksMDMvMzEvM","jAxMCwsLCxVU0QpKQ==&amp;WINDOW=FIRST_POPUP&amp;HEIGHT=450&amp;WIDTH=450&amp;START_MAXIMIZED=FALSE&amp;VAR:CALENDAR=US&amp;VAR:SYMBOL=B09DHL&amp;VAR:INDEX=0"}</definedName>
    <definedName name="_215__FDSAUDITLINK__" hidden="1">{"fdsup://directions/FAT Viewer?action=UPDATE&amp;creator=factset&amp;DYN_ARGS=TRUE&amp;DOC_NAME=FAT:FQL_AUDITING_CLIENT_TEMPLATE.FAT&amp;display_string=Audit&amp;VAR:KEY=EFETKDCBMD&amp;VAR:QUERY=KEZGX0NBUEVYKExUTVMsMDMvMzEvMjAxMCwsLCxVU0QpQEZGX0NBUEVYKExUTVNfU0VNSSwwMy8zMS8yMDEwL","CwsLFVTRCkp&amp;WINDOW=FIRST_POPUP&amp;HEIGHT=450&amp;WIDTH=450&amp;START_MAXIMIZED=FALSE&amp;VAR:CALENDAR=US&amp;VAR:SYMBOL=B09DHL&amp;VAR:INDEX=0"}</definedName>
    <definedName name="_216__FDSAUDITLINK__" hidden="1">{"fdsup://directions/FAT Viewer?action=UPDATE&amp;creator=factset&amp;DYN_ARGS=TRUE&amp;DOC_NAME=FAT:FQL_AUDITING_CLIENT_TEMPLATE.FAT&amp;display_string=Audit&amp;VAR:KEY=IPMPOTUPSR&amp;VAR:QUERY=KEZGX0NPR1MoTFRNU19TRU1JLDEyLzMxLzIwMDksLCwsVVNEKUBGRl9DT0dTKExUTVMsMTIvMzEvMjAwOSwsL","CxVU0QpKQ==&amp;WINDOW=FIRST_POPUP&amp;HEIGHT=450&amp;WIDTH=450&amp;START_MAXIMIZED=FALSE&amp;VAR:CALENDAR=US&amp;VAR:SYMBOL=TDG&amp;VAR:INDEX=0"}</definedName>
    <definedName name="_217__FDSAUDITLINK__" hidden="1">{"fdsup://directions/FAT Viewer?action=UPDATE&amp;creator=factset&amp;DYN_ARGS=TRUE&amp;DOC_NAME=FAT:FQL_AUDITING_CLIENT_TEMPLATE.FAT&amp;display_string=Audit&amp;VAR:KEY=KZIHUNSDQP&amp;VAR:QUERY=KEZGX0VCSVREQV9PUEVSKExUTVMsMTIvMzEvMjAwOSwsLCxVU0QpQEZGX0VCSVREQV9PUEVSKExUTVNfU0VNS","SwxMi8zMS8yMDA5LCwsLFVTRCkp&amp;WINDOW=FIRST_POPUP&amp;HEIGHT=450&amp;WIDTH=450&amp;START_MAXIMIZED=FALSE&amp;VAR:CALENDAR=US&amp;VAR:SYMBOL=TDG&amp;VAR:INDEX=0"}</definedName>
    <definedName name="_218__FDSAUDITLINK__" hidden="1">{"fdsup://directions/FAT Viewer?action=UPDATE&amp;creator=factset&amp;DYN_ARGS=TRUE&amp;DOC_NAME=FAT:FQL_AUDITING_CLIENT_TEMPLATE.FAT&amp;display_string=Audit&amp;VAR:KEY=UVEXALODSN&amp;VAR:QUERY=KEZGX0VCSVRfT1BFUihMVE1TLDEyLzMxLzIwMDksLCwsVVNEKUBGRl9FQklUX09QRVIoTFRNU19TRU1JLDEyL","zMxLzIwMDksLCwsVVNEKSk=&amp;WINDOW=FIRST_POPUP&amp;HEIGHT=450&amp;WIDTH=450&amp;START_MAXIMIZED=FALSE&amp;VAR:CALENDAR=US&amp;VAR:SYMBOL=TDG&amp;VAR:INDEX=0"}</definedName>
    <definedName name="_219__FDSAUDITLINK__" hidden="1">{"fdsup://directions/FAT Viewer?action=UPDATE&amp;creator=factset&amp;DYN_ARGS=TRUE&amp;DOC_NAME=FAT:FQL_AUDITING_CLIENT_TEMPLATE.FAT&amp;display_string=Audit&amp;VAR:KEY=MJCTYDYJCX&amp;VAR:QUERY=KEZGX05FVF9JTkMoTFRNUywxMi8zMS8yMDA5LCwsLFVTRClARkZfTkVUX0lOQyhMVE1TX1NFTUksMTIvMzEvM","jAwOSwsLCxVU0QpKQ==&amp;WINDOW=FIRST_POPUP&amp;HEIGHT=450&amp;WIDTH=450&amp;START_MAXIMIZED=FALSE&amp;VAR:CALENDAR=US&amp;VAR:SYMBOL=TDG&amp;VAR:INDEX=0"}</definedName>
    <definedName name="_22__123Graph_LBL_BCHART_3" hidden="1">'[3]Historical IS'!#REF!</definedName>
    <definedName name="_22__FDSAUDITLINK__" hidden="1">{"fdsup://directions/FAT Viewer?action=UPDATE&amp;creator=factset&amp;DYN_ARGS=TRUE&amp;DOC_NAME=FAT:FQL_AUDITING_CLIENT_TEMPLATE.FAT&amp;display_string=Audit&amp;VAR:KEY=VAJALUZWNI&amp;VAR:QUERY=KEZGX05FVF9JTkMoTFRNUywwMS8yOS8yMDEwLCwsLFVTRClARkZfTkVUX0lOQyhMVE1TX1NFTUksMDEvMjkvM","jAxMCwsLCxVU0QpKQ==&amp;WINDOW=FIRST_POPUP&amp;HEIGHT=450&amp;WIDTH=450&amp;START_MAXIMIZED=FALSE&amp;VAR:CALENDAR=US&amp;VAR:SYMBOL=ESL&amp;VAR:INDEX=0"}</definedName>
    <definedName name="_220__FDSAUDITLINK__" hidden="1">{"fdsup://directions/FAT Viewer?action=UPDATE&amp;creator=factset&amp;DYN_ARGS=TRUE&amp;DOC_NAME=FAT:FQL_AUDITING_CLIENT_TEMPLATE.FAT&amp;display_string=Audit&amp;VAR:KEY=GJEVIHILSP&amp;VAR:QUERY=KEZGX0NBUEVYKExUTVMsMTIvMzEvMjAwOSwsLCxVU0QpQEZGX0NBUEVYKExUTVNfU0VNSSwxMi8zMS8yMDA5L","CwsLFVTRCkp&amp;WINDOW=FIRST_POPUP&amp;HEIGHT=450&amp;WIDTH=450&amp;START_MAXIMIZED=FALSE&amp;VAR:CALENDAR=US&amp;VAR:SYMBOL=TDG&amp;VAR:INDEX=0"}</definedName>
    <definedName name="_221__FDSAUDITLINK__" hidden="1">{"fdsup://directions/FAT Viewer?action=UPDATE&amp;creator=factset&amp;DYN_ARGS=TRUE&amp;DOC_NAME=FAT:FQL_AUDITING_CLIENT_TEMPLATE.FAT&amp;display_string=Audit&amp;VAR:KEY=SDKXGTQPMB&amp;VAR:QUERY=KEZGX0NPR1MoTFRNU19TRU1JLDEyLzMxLzIwMDksLCwsVVNEKUBGRl9DT0dTKExUTVMsMTIvMzEvMjAwOSwsL","CxVU0QpKQ==&amp;WINDOW=FIRST_POPUP&amp;HEIGHT=450&amp;WIDTH=450&amp;START_MAXIMIZED=FALSE&amp;VAR:CALENDAR=US&amp;VAR:SYMBOL=TGI&amp;VAR:INDEX=0"}</definedName>
    <definedName name="_222__FDSAUDITLINK__" hidden="1">{"fdsup://directions/FAT Viewer?action=UPDATE&amp;creator=factset&amp;DYN_ARGS=TRUE&amp;DOC_NAME=FAT:FQL_AUDITING_CLIENT_TEMPLATE.FAT&amp;display_string=Audit&amp;VAR:KEY=QBUBEDQTOJ&amp;VAR:QUERY=KEZGX0VCSVREQV9PUEVSKExUTVMsMTIvMzEvMjAwOSwsLCxVU0QpQEZGX0VCSVREQV9PUEVSKExUTVNfU0VNS","SwxMi8zMS8yMDA5LCwsLFVTRCkp&amp;WINDOW=FIRST_POPUP&amp;HEIGHT=450&amp;WIDTH=450&amp;START_MAXIMIZED=FALSE&amp;VAR:CALENDAR=US&amp;VAR:SYMBOL=TGI&amp;VAR:INDEX=0"}</definedName>
    <definedName name="_223__FDSAUDITLINK__" hidden="1">{"fdsup://directions/FAT Viewer?action=UPDATE&amp;creator=factset&amp;DYN_ARGS=TRUE&amp;DOC_NAME=FAT:FQL_AUDITING_CLIENT_TEMPLATE.FAT&amp;display_string=Audit&amp;VAR:KEY=SRSZGVUPSN&amp;VAR:QUERY=KEZGX0VCSVRfT1BFUihMVE1TLDEyLzMxLzIwMDksLCwsVVNEKUBGRl9FQklUX09QRVIoTFRNU19TRU1JLDEyL","zMxLzIwMDksLCwsVVNEKSk=&amp;WINDOW=FIRST_POPUP&amp;HEIGHT=450&amp;WIDTH=450&amp;START_MAXIMIZED=FALSE&amp;VAR:CALENDAR=US&amp;VAR:SYMBOL=TGI&amp;VAR:INDEX=0"}</definedName>
    <definedName name="_224__FDSAUDITLINK__" hidden="1">{"fdsup://directions/FAT Viewer?action=UPDATE&amp;creator=factset&amp;DYN_ARGS=TRUE&amp;DOC_NAME=FAT:FQL_AUDITING_CLIENT_TEMPLATE.FAT&amp;display_string=Audit&amp;VAR:KEY=EDEXMNWLOD&amp;VAR:QUERY=KEZGX05FVF9JTkMoTFRNUywxMi8zMS8yMDA5LCwsLFVTRClARkZfTkVUX0lOQyhMVE1TX1NFTUksMTIvMzEvM","jAwOSwsLCxVU0QpKQ==&amp;WINDOW=FIRST_POPUP&amp;HEIGHT=450&amp;WIDTH=450&amp;START_MAXIMIZED=FALSE&amp;VAR:CALENDAR=US&amp;VAR:SYMBOL=TGI&amp;VAR:INDEX=0"}</definedName>
    <definedName name="_225__FDSAUDITLINK__" hidden="1">{"fdsup://directions/FAT Viewer?action=UPDATE&amp;creator=factset&amp;DYN_ARGS=TRUE&amp;DOC_NAME=FAT:FQL_AUDITING_CLIENT_TEMPLATE.FAT&amp;display_string=Audit&amp;VAR:KEY=WLKNOJMXIX&amp;VAR:QUERY=KEZGX0NBUEVYKExUTVMsMTIvMzEvMjAwOSwsLCxVU0QpQEZGX0NBUEVYKExUTVNfU0VNSSwxMi8zMS8yMDA5L","CwsLFVTRCkp&amp;WINDOW=FIRST_POPUP&amp;HEIGHT=450&amp;WIDTH=450&amp;START_MAXIMIZED=FALSE&amp;VAR:CALENDAR=US&amp;VAR:SYMBOL=TGI&amp;VAR:INDEX=0"}</definedName>
    <definedName name="_226__FDSAUDITLINK__" hidden="1">{"fdsup://Directions/FactSet Auditing Viewer?action=AUDIT_VALUE&amp;DB=129&amp;ID1=00036110&amp;VALUEID=03426&amp;SDATE=200903&amp;PERIODTYPE=QTR_STD&amp;window=popup_no_bar&amp;width=385&amp;height=120&amp;START_MAXIMIZED=FALSE&amp;creator=factset&amp;display_string=Audit"}</definedName>
    <definedName name="_227__FDSAUDITLINK__" hidden="1">{"fdsup://Directions/FactSet Auditing Viewer?action=AUDIT_VALUE&amp;DB=129&amp;ID1=00036110&amp;VALUEID=02001&amp;SDATE=200903&amp;PERIODTYPE=QTR_STD&amp;window=popup_no_bar&amp;width=385&amp;height=120&amp;START_MAXIMIZED=FALSE&amp;creator=factset&amp;display_string=Audit"}</definedName>
    <definedName name="_228__FDSAUDITLINK__" hidden="1">{"fdsup://directions/FAT Viewer?action=UPDATE&amp;creator=factset&amp;DYN_ARGS=TRUE&amp;DOC_NAME=FAT:FQL_AUDITING_CLIENT_TEMPLATE.FAT&amp;display_string=Audit&amp;VAR:KEY=UPKFOLEXUT&amp;VAR:QUERY=KEZGX0VCSVREQV9PUEVSKExUTVMsMDIvMjYvMjAxMCwsLCxVU0QpQEZGX0VCSVREQV9PUEVSKExUTVNfU0VNS","SwwMi8yNi8yMDEwLCwsLFVTRCkp&amp;WINDOW=FIRST_POPUP&amp;HEIGHT=450&amp;WIDTH=450&amp;START_MAXIMIZED=FALSE&amp;VAR:CALENDAR=US&amp;VAR:SYMBOL=AIR&amp;VAR:INDEX=0"}</definedName>
    <definedName name="_229__FDSAUDITLINK__" hidden="1">{"fdsup://Directions/FactSet Auditing Viewer?action=AUDIT_VALUE&amp;DB=129&amp;ID1=00036110&amp;VALUEID=02001&amp;SDATE=200903&amp;PERIODTYPE=QTR_STD&amp;window=popup_no_bar&amp;width=385&amp;height=120&amp;START_MAXIMIZED=FALSE&amp;creator=factset&amp;display_string=Audit"}</definedName>
    <definedName name="_23__123Graph_LBL_BCHART_4" hidden="1">'[3]Historical IS'!#REF!</definedName>
    <definedName name="_23__FDSAUDITLINK__" hidden="1">{"fdsup://directions/FAT Viewer?action=UPDATE&amp;creator=factset&amp;DYN_ARGS=TRUE&amp;DOC_NAME=FAT:FQL_AUDITING_CLIENT_TEMPLATE.FAT&amp;display_string=Audit&amp;VAR:KEY=XWJWBUDWDY&amp;VAR:QUERY=KEZGX0VCSVRfT1BFUihMVE1TLDAxLzI5LzIwMTAsLCwsVVNEKUBGRl9FQklUX09QRVIoTFRNU19TRU1JLDAxL","zI5LzIwMTAsLCwsVVNEKSk=&amp;WINDOW=FIRST_POPUP&amp;HEIGHT=450&amp;WIDTH=450&amp;START_MAXIMIZED=FALSE&amp;VAR:CALENDAR=US&amp;VAR:SYMBOL=ESL&amp;VAR:INDEX=0"}</definedName>
    <definedName name="_230__FDSAUDITLINK__" hidden="1">{"fdsup://directions/FAT Viewer?action=UPDATE&amp;creator=factset&amp;DYN_ARGS=TRUE&amp;DOC_NAME=FAT:FQL_AUDITING_CLIENT_TEMPLATE.FAT&amp;display_string=Audit&amp;VAR:KEY=WXQPYLQJMB&amp;VAR:QUERY=KEZGX05FVF9ERUJUKFFUUiwwMi8yNi8yMDEwLCwsLFVTRClARkZfTkVUX0RFQlQoU0VNSSwwMi8yNi8yMDEwL","CwsLFVTRCkp&amp;WINDOW=FIRST_POPUP&amp;HEIGHT=450&amp;WIDTH=450&amp;START_MAXIMIZED=FALSE&amp;VAR:CALENDAR=US&amp;VAR:SYMBOL=AIR&amp;VAR:INDEX=0"}</definedName>
    <definedName name="_231__FDSAUDITLINK__" hidden="1">{"fdsup://directions/FAT Viewer?action=UPDATE&amp;creator=factset&amp;DYN_ARGS=TRUE&amp;DOC_NAME=FAT:FQL_AUDITING_CLIENT_TEMPLATE.FAT&amp;display_string=Audit&amp;VAR:KEY=AJWXQZSVEH&amp;VAR:QUERY=KEZGX0VCSVREQV9PUEVSKExUTVMsMDMvMzEvMjAxMCwsLCxVU0QpQEZGX0VCSVREQV9PUEVSKExUTVNfU0VNS","SwwMy8zMS8yMDEwLCwsLFVTRCkp&amp;WINDOW=FIRST_POPUP&amp;HEIGHT=450&amp;WIDTH=450&amp;START_MAXIMIZED=FALSE&amp;VAR:CALENDAR=US&amp;VAR:SYMBOL=AME&amp;VAR:INDEX=0"}</definedName>
    <definedName name="_232__FDSAUDITLINK__" hidden="1">{"fdsup://directions/FAT Viewer?action=UPDATE&amp;creator=factset&amp;DYN_ARGS=TRUE&amp;DOC_NAME=FAT:FQL_AUDITING_CLIENT_TEMPLATE.FAT&amp;display_string=Audit&amp;VAR:KEY=MZYXWNEJSX&amp;VAR:QUERY=KEZGX05FVF9ERUJUKFFUUiwwMy8zMS8yMDEwLCwsLFVTRClARkZfTkVUX0RFQlQoU0VNSSwwMy8zMS8yMDEwL","CwsLFVTRCkp&amp;WINDOW=FIRST_POPUP&amp;HEIGHT=450&amp;WIDTH=450&amp;START_MAXIMIZED=FALSE&amp;VAR:CALENDAR=US&amp;VAR:SYMBOL=AME&amp;VAR:INDEX=0"}</definedName>
    <definedName name="_233__FDSAUDITLINK__" hidden="1">{"fdsup://directions/FAT Viewer?action=UPDATE&amp;creator=factset&amp;DYN_ARGS=TRUE&amp;DOC_NAME=FAT:FQL_AUDITING_CLIENT_TEMPLATE.FAT&amp;display_string=Audit&amp;VAR:KEY=GFYTSLSBSJ&amp;VAR:QUERY=KEZGX0VCSVREQV9PUEVSKExUTVMsMDEvMjkvMjAxMCwsLCxVU0QpQEZGX0VCSVREQV9PUEVSKExUTVNfU0VNS","SwwMS8yOS8yMDEwLCwsLFVTRCkp&amp;WINDOW=FIRST_POPUP&amp;HEIGHT=450&amp;WIDTH=450&amp;START_MAXIMIZED=FALSE&amp;VAR:CALENDAR=US&amp;VAR:SYMBOL=ESL&amp;VAR:INDEX=0"}</definedName>
    <definedName name="_234__FDSAUDITLINK__" hidden="1">{"fdsup://directions/FAT Viewer?action=UPDATE&amp;creator=factset&amp;DYN_ARGS=TRUE&amp;DOC_NAME=FAT:FQL_AUDITING_CLIENT_TEMPLATE.FAT&amp;display_string=Audit&amp;VAR:KEY=QTKHQXCNQH&amp;VAR:QUERY=KEZGX05FVF9ERUJUKFFUUiwwMS8yOS8yMDEwLCwsLFVTRClARkZfTkVUX0RFQlQoU0VNSSwwMS8yOS8yMDEwL","CwsLFVTRCkp&amp;WINDOW=FIRST_POPUP&amp;HEIGHT=450&amp;WIDTH=450&amp;START_MAXIMIZED=FALSE&amp;VAR:CALENDAR=US&amp;VAR:SYMBOL=ESL&amp;VAR:INDEX=0"}</definedName>
    <definedName name="_235__FDSAUDITLINK__" hidden="1">{"fdsup://directions/FAT Viewer?action=UPDATE&amp;creator=factset&amp;DYN_ARGS=TRUE&amp;DOC_NAME=FAT:FQL_AUDITING_CLIENT_TEMPLATE.FAT&amp;display_string=Audit&amp;VAR:KEY=IDGRUBATER&amp;VAR:QUERY=KEZGX0VCSVREQV9PUEVSKExUTVMsMDMvMzEvMjAxMCwsLCxVU0QpQEZGX0VCSVREQV9PUEVSKExUTVNfU0VNS","SwwMy8zMS8yMDEwLCwsLFVTRCkp&amp;WINDOW=FIRST_POPUP&amp;HEIGHT=450&amp;WIDTH=450&amp;START_MAXIMIZED=FALSE&amp;VAR:CALENDAR=US&amp;VAR:SYMBOL=COL&amp;VAR:INDEX=0"}</definedName>
    <definedName name="_236__FDSAUDITLINK__" hidden="1">{"fdsup://directions/FAT Viewer?action=UPDATE&amp;creator=factset&amp;DYN_ARGS=TRUE&amp;DOC_NAME=FAT:FQL_AUDITING_CLIENT_TEMPLATE.FAT&amp;display_string=Audit&amp;VAR:KEY=MLURKLEHWJ&amp;VAR:QUERY=KEZGX05FVF9ERUJUKFFUUiwwMy8zMS8yMDEwLCwsLFVTRClARkZfTkVUX0RFQlQoU0VNSSwwMy8zMS8yMDEwL","CwsLFVTRCkp&amp;WINDOW=FIRST_POPUP&amp;HEIGHT=450&amp;WIDTH=450&amp;START_MAXIMIZED=FALSE&amp;VAR:CALENDAR=US&amp;VAR:SYMBOL=COL&amp;VAR:INDEX=0"}</definedName>
    <definedName name="_237__FDSAUDITLINK__" hidden="1">{"fdsup://Directions/FactSet Auditing Viewer?action=AUDIT_VALUE&amp;DB=129&amp;ID1=89364110&amp;VALUEID=02001&amp;SDATE=201001&amp;PERIODTYPE=QTR_STD&amp;window=popup_no_bar&amp;width=385&amp;height=120&amp;START_MAXIMIZED=FALSE&amp;creator=factset&amp;display_string=Audit"}</definedName>
    <definedName name="_238__FDSAUDITLINK__" hidden="1">{"fdsup://directions/FAT Viewer?action=UPDATE&amp;creator=factset&amp;DYN_ARGS=TRUE&amp;DOC_NAME=FAT:FQL_AUDITING_CLIENT_TEMPLATE.FAT&amp;display_string=Audit&amp;VAR:KEY=KZIHUNSDQP&amp;VAR:QUERY=KEZGX0VCSVREQV9PUEVSKExUTVMsMTIvMzEvMjAwOSwsLCxVU0QpQEZGX0VCSVREQV9PUEVSKExUTVNfU0VNS","SwxMi8zMS8yMDA5LCwsLFVTRCkp&amp;WINDOW=FIRST_POPUP&amp;HEIGHT=450&amp;WIDTH=450&amp;START_MAXIMIZED=FALSE&amp;VAR:CALENDAR=US&amp;VAR:SYMBOL=TDG&amp;VAR:INDEX=0"}</definedName>
    <definedName name="_239__FDSAUDITLINK__" hidden="1">{"fdsup://Directions/FactSet Auditing Viewer?action=AUDIT_VALUE&amp;DB=129&amp;ID1=89364110&amp;VALUEID=02001&amp;SDATE=201001&amp;PERIODTYPE=QTR_STD&amp;window=popup_no_bar&amp;width=385&amp;height=120&amp;START_MAXIMIZED=FALSE&amp;creator=factset&amp;display_string=Audit"}</definedName>
    <definedName name="_24__123Graph_LBL_CCHART_3" hidden="1">'[3]Historical IS'!#REF!</definedName>
    <definedName name="_24__FDSAUDITLINK__" hidden="1">{"fdsup://directions/FAT Viewer?action=UPDATE&amp;creator=factset&amp;DYN_ARGS=TRUE&amp;DOC_NAME=FAT:FQL_AUDITING_CLIENT_TEMPLATE.FAT&amp;display_string=Audit&amp;VAR:KEY=BYDMVKZWNG&amp;VAR:QUERY=KEZGX0VCSVREQV9PUEVSKExUTVMsMDEvMjkvMjAxMCwsLCxVU0QpQEZGX0VCSVREQV9PUEVSKExUTVNfU0VNS","SwwMS8yOS8yMDEwLCwsLFVTRCkp&amp;WINDOW=FIRST_POPUP&amp;HEIGHT=450&amp;WIDTH=450&amp;START_MAXIMIZED=FALSE&amp;VAR:CALENDAR=US&amp;VAR:SYMBOL=ESL&amp;VAR:INDEX=0"}</definedName>
    <definedName name="_240__FDSAUDITLINK__" hidden="1">{"fdsup://directions/FAT Viewer?action=UPDATE&amp;creator=factset&amp;DYN_ARGS=TRUE&amp;DOC_NAME=FAT:FQL_AUDITING_CLIENT_TEMPLATE.FAT&amp;display_string=Audit&amp;VAR:KEY=IZQDIHWZCR&amp;VAR:QUERY=KEZGX05FVF9ERUJUKFFUUiwxMi8zMS8yMDA5LCwsLFVTRClARkZfTkVUX0RFQlQoU0VNSSwxMi8zMS8yMDA5L","CwsLFVTRCkp&amp;WINDOW=FIRST_POPUP&amp;HEIGHT=450&amp;WIDTH=450&amp;START_MAXIMIZED=FALSE&amp;VAR:CALENDAR=US&amp;VAR:SYMBOL=TDG&amp;VAR:INDEX=0"}</definedName>
    <definedName name="_241__FDSAUDITLINK__" hidden="1">{"fdsup://Directions/FactSet Auditing Viewer?action=AUDIT_VALUE&amp;DB=129&amp;ID1=89681810&amp;VALUEID=02001&amp;SDATE=200903&amp;PERIODTYPE=QTR_STD&amp;window=popup_no_bar&amp;width=385&amp;height=120&amp;START_MAXIMIZED=FALSE&amp;creator=factset&amp;display_string=Audit"}</definedName>
    <definedName name="_242__FDSAUDITLINK__" hidden="1">{"fdsup://directions/FAT Viewer?action=UPDATE&amp;creator=factset&amp;DYN_ARGS=TRUE&amp;DOC_NAME=FAT:FQL_AUDITING_CLIENT_TEMPLATE.FAT&amp;display_string=Audit&amp;VAR:KEY=QBUBEDQTOJ&amp;VAR:QUERY=KEZGX0VCSVREQV9PUEVSKExUTVMsMTIvMzEvMjAwOSwsLCxVU0QpQEZGX0VCSVREQV9PUEVSKExUTVNfU0VNS","SwxMi8zMS8yMDA5LCwsLFVTRCkp&amp;WINDOW=FIRST_POPUP&amp;HEIGHT=450&amp;WIDTH=450&amp;START_MAXIMIZED=FALSE&amp;VAR:CALENDAR=US&amp;VAR:SYMBOL=TGI&amp;VAR:INDEX=0"}</definedName>
    <definedName name="_243__FDSAUDITLINK__" hidden="1">{"fdsup://Directions/FactSet Auditing Viewer?action=AUDIT_VALUE&amp;DB=129&amp;ID1=89681810&amp;VALUEID=02001&amp;SDATE=200903&amp;PERIODTYPE=QTR_STD&amp;window=popup_no_bar&amp;width=385&amp;height=120&amp;START_MAXIMIZED=FALSE&amp;creator=factset&amp;display_string=Audit"}</definedName>
    <definedName name="_244__FDSAUDITLINK__" hidden="1">{"fdsup://directions/FAT Viewer?action=UPDATE&amp;creator=factset&amp;DYN_ARGS=TRUE&amp;DOC_NAME=FAT:FQL_AUDITING_CLIENT_TEMPLATE.FAT&amp;display_string=Audit&amp;VAR:KEY=MREZYDQXOJ&amp;VAR:QUERY=KEZGX05FVF9ERUJUKFFUUiwxMi8zMS8yMDA5LCwsLFVTRClARkZfTkVUX0RFQlQoU0VNSSwxMi8zMS8yMDA5L","CwsLFVTRCkp&amp;WINDOW=FIRST_POPUP&amp;HEIGHT=450&amp;WIDTH=450&amp;START_MAXIMIZED=FALSE&amp;VAR:CALENDAR=US&amp;VAR:SYMBOL=TGI&amp;VAR:INDEX=0"}</definedName>
    <definedName name="_245__FDSAUDITLINK__" hidden="1">{"fdsup://directions/FAT Viewer?action=UPDATE&amp;creator=factset&amp;DYN_ARGS=TRUE&amp;DOC_NAME=FAT:FQL_AUDITING_CLIENT_TEMPLATE.FAT&amp;display_string=Audit&amp;VAR:KEY=GJOTSZQTUR&amp;VAR:QUERY=KEZGX0NPR1MoTFRNU19TRU1JLDEyLzMxLzIwMDksLCwsVVNEKUBGRl9DT0dTKExUTVMsMTIvMzEvMjAwOSwsL","CxVU0QpKQ==&amp;WINDOW=FIRST_POPUP&amp;HEIGHT=450&amp;WIDTH=450&amp;START_MAXIMIZED=FALSE&amp;VAR:CALENDAR=US&amp;VAR:SYMBOL=228645&amp;VAR:INDEX=0"}</definedName>
    <definedName name="_246__FDSAUDITLINK__" hidden="1">{"fdsup://directions/FAT Viewer?action=UPDATE&amp;creator=factset&amp;DYN_ARGS=TRUE&amp;DOC_NAME=FAT:FQL_AUDITING_CLIENT_TEMPLATE.FAT&amp;display_string=Audit&amp;VAR:KEY=WPQZMLSDSV&amp;VAR:QUERY=KEZGX0VCSVREQV9PUEVSKExUTVMsMTIvMzEvMjAwOSwsLCxVU0QpQEZGX0VCSVREQV9PUEVSKExUTVNfU0VNS","SwxMi8zMS8yMDA5LCwsLFVTRCkp&amp;WINDOW=FIRST_POPUP&amp;HEIGHT=450&amp;WIDTH=450&amp;START_MAXIMIZED=FALSE&amp;VAR:CALENDAR=US&amp;VAR:SYMBOL=228645&amp;VAR:INDEX=0"}</definedName>
    <definedName name="_247__FDSAUDITLINK__" hidden="1">{"fdsup://directions/FAT Viewer?action=UPDATE&amp;creator=factset&amp;DYN_ARGS=TRUE&amp;DOC_NAME=FAT:FQL_AUDITING_CLIENT_TEMPLATE.FAT&amp;display_string=Audit&amp;VAR:KEY=EVOBWDUNWT&amp;VAR:QUERY=KEZGX0VCSVRfT1BFUihMVE1TLDEyLzMxLzIwMDksLCwsVVNEKUBGRl9FQklUX09QRVIoTFRNU19TRU1JLDEyL","zMxLzIwMDksLCwsVVNEKSk=&amp;WINDOW=FIRST_POPUP&amp;HEIGHT=450&amp;WIDTH=450&amp;START_MAXIMIZED=FALSE&amp;VAR:CALENDAR=US&amp;VAR:SYMBOL=228645&amp;VAR:INDEX=0"}</definedName>
    <definedName name="_248__FDSAUDITLINK__" hidden="1">{"fdsup://directions/FAT Viewer?action=UPDATE&amp;creator=factset&amp;DYN_ARGS=TRUE&amp;DOC_NAME=FAT:FQL_AUDITING_CLIENT_TEMPLATE.FAT&amp;display_string=Audit&amp;VAR:KEY=WDOLSXGLIT&amp;VAR:QUERY=KEZGX05FVF9JTkMoTFRNUywxMi8zMS8yMDA5LCwsLFVTRClARkZfTkVUX0lOQyhMVE1TX1NFTUksMTIvMzEvM","jAwOSwsLCxVU0QpKQ==&amp;WINDOW=FIRST_POPUP&amp;HEIGHT=450&amp;WIDTH=450&amp;START_MAXIMIZED=FALSE&amp;VAR:CALENDAR=US&amp;VAR:SYMBOL=228645&amp;VAR:INDEX=0"}</definedName>
    <definedName name="_249__FDSAUDITLINK__" hidden="1">{"fdsup://directions/FAT Viewer?action=UPDATE&amp;creator=factset&amp;DYN_ARGS=TRUE&amp;DOC_NAME=FAT:FQL_AUDITING_CLIENT_TEMPLATE.FAT&amp;display_string=Audit&amp;VAR:KEY=QVGTORAFEH&amp;VAR:QUERY=KEZGX0NBUEVYKExUTVMsMTIvMzEvMjAwOSwsLCxVU0QpQEZGX0NBUEVYKExUTVNfU0VNSSwxMi8zMS8yMDA5L","CwsLFVTRCkp&amp;WINDOW=FIRST_POPUP&amp;HEIGHT=450&amp;WIDTH=450&amp;START_MAXIMIZED=FALSE&amp;VAR:CALENDAR=US&amp;VAR:SYMBOL=228645&amp;VAR:INDEX=0"}</definedName>
    <definedName name="_25__123Graph_XCHART_1" hidden="1">'[3]Historical IS'!#REF!</definedName>
    <definedName name="_25__FDSAUDITLINK__" hidden="1">{"fdsup://directions/FAT Viewer?action=UPDATE&amp;creator=factset&amp;DYN_ARGS=TRUE&amp;DOC_NAME=FAT:FQL_AUDITING_CLIENT_TEMPLATE.FAT&amp;display_string=Audit&amp;VAR:KEY=NWTYVILKBK&amp;VAR:QUERY=KEZGX0NBUEVYKExUTVMsMTIvMzEvMjAwOSwsLCxVU0QpQEZGX0NBUEVYKExUTVNfU0VNSSwxMi8zMS8yMDA5L","CwsLFVTRCkp&amp;WINDOW=FIRST_POPUP&amp;HEIGHT=450&amp;WIDTH=450&amp;START_MAXIMIZED=FALSE&amp;VAR:CALENDAR=US&amp;VAR:SYMBOL=B1FP89&amp;VAR:INDEX=0"}</definedName>
    <definedName name="_26__123Graph_XCHART_2" hidden="1">[5]ANNUAL!#REF!</definedName>
    <definedName name="_26__FDSAUDITLINK__" hidden="1">{"fdsup://directions/FAT Viewer?action=UPDATE&amp;creator=factset&amp;DYN_ARGS=TRUE&amp;DOC_NAME=FAT:FQL_AUDITING_CLIENT_TEMPLATE.FAT&amp;display_string=Audit&amp;VAR:KEY=JQDYXQVMNI&amp;VAR:QUERY=KEZGX05FVF9JTkMoTFRNUywxMi8zMS8yMDA5LCwsLFVTRClARkZfTkVUX0lOQyhMVE1TX1NFTUksMTIvMzEvM","jAwOSwsLCxVU0QpKQ==&amp;WINDOW=FIRST_POPUP&amp;HEIGHT=450&amp;WIDTH=450&amp;START_MAXIMIZED=FALSE&amp;VAR:CALENDAR=US&amp;VAR:SYMBOL=B1FP89&amp;VAR:INDEX=0"}</definedName>
    <definedName name="_27__123Graph_XCHART_3" hidden="1">'[3]Historical IS'!#REF!</definedName>
    <definedName name="_27__FDSAUDITLINK__" hidden="1">{"fdsup://directions/FAT Viewer?action=UPDATE&amp;creator=factset&amp;DYN_ARGS=TRUE&amp;DOC_NAME=FAT:FQL_AUDITING_CLIENT_TEMPLATE.FAT&amp;display_string=Audit&amp;VAR:KEY=DQTMHYPMRG&amp;VAR:QUERY=KEZGX0VCSVRfT1BFUihMVE1TLDEyLzMxLzIwMDksLCwsVVNEKUBGRl9FQklUX09QRVIoTFRNU19TRU1JLDEyL","zMxLzIwMDksLCwsVVNEKSk=&amp;WINDOW=FIRST_POPUP&amp;HEIGHT=450&amp;WIDTH=450&amp;START_MAXIMIZED=FALSE&amp;VAR:CALENDAR=US&amp;VAR:SYMBOL=B1FP89&amp;VAR:INDEX=0"}</definedName>
    <definedName name="_28__123Graph_XCHART_4" hidden="1">'[3]Historical IS'!#REF!</definedName>
    <definedName name="_28__FDSAUDITLINK__" hidden="1">{"fdsup://directions/FAT Viewer?action=UPDATE&amp;creator=factset&amp;DYN_ARGS=TRUE&amp;DOC_NAME=FAT:FQL_AUDITING_CLIENT_TEMPLATE.FAT&amp;display_string=Audit&amp;VAR:KEY=LEVMXIHKBW&amp;VAR:QUERY=KEZGX0VCSVREQV9PUEVSKExUTVMsMTIvMzEvMjAwOSwsLCxVU0QpQEZGX0VCSVREQV9PUEVSKExUTVNfU0VNS","SwxMi8zMS8yMDA5LCwsLFVTRCkp&amp;WINDOW=FIRST_POPUP&amp;HEIGHT=450&amp;WIDTH=450&amp;START_MAXIMIZED=FALSE&amp;VAR:CALENDAR=US&amp;VAR:SYMBOL=B1FP89&amp;VAR:INDEX=0"}</definedName>
    <definedName name="_29__123Graph_XCHART_8" hidden="1">'[3]Historical IS'!#REF!</definedName>
    <definedName name="_29__FDSAUDITLINK__" hidden="1">{"fdsup://directions/FAT Viewer?action=UPDATE&amp;creator=factset&amp;DYN_ARGS=TRUE&amp;DOC_NAME=FAT:FQL_AUDITING_CLIENT_TEMPLATE.FAT&amp;display_string=Audit&amp;VAR:KEY=PWLIPUFIFG&amp;VAR:QUERY=KEZGX0NBUEVYKExUTVMsMDMvMzEvMjAxMCwsLCxVU0QpQEZGX0NBUEVYKExUTVNfU0VNSSwwMy8zMS8yMDEwL","CwsLFVTRCkp&amp;WINDOW=FIRST_POPUP&amp;HEIGHT=450&amp;WIDTH=450&amp;START_MAXIMIZED=FALSE&amp;VAR:CALENDAR=US&amp;VAR:SYMBOL=AME&amp;VAR:INDEX=0"}</definedName>
    <definedName name="_2ND_TIER">#REF!</definedName>
    <definedName name="_3__123Graph_ACHART_1" hidden="1">[5]ANNUAL!#REF!</definedName>
    <definedName name="_3__FDSAUDITLINK__" hidden="1">{"fdsup://directions/FAT Viewer?action=UPDATE&amp;creator=factset&amp;DYN_ARGS=TRUE&amp;DOC_NAME=FAT:FQL_AUDITING_CLIENT_TEMPLATE.FAT&amp;display_string=Audit&amp;VAR:KEY=XSPIBURQXY&amp;VAR:QUERY=KEZGX0VCSVRfT1BFUihMVE1TLDEyLzMxLzIwMDksLCwsVVNEKUBGRl9FQklUX09QRVIoTFRNU19TRU1JLDEyL","zMxLzIwMDksLCwsVVNEKSk=&amp;WINDOW=FIRST_POPUP&amp;HEIGHT=450&amp;WIDTH=450&amp;START_MAXIMIZED=FALSE&amp;VAR:CALENDAR=US&amp;VAR:SYMBOL=228645&amp;VAR:INDEX=0"}</definedName>
    <definedName name="_30__FDSAUDITLINK__" hidden="1">{"fdsup://directions/FAT Viewer?action=UPDATE&amp;creator=factset&amp;DYN_ARGS=TRUE&amp;DOC_NAME=FAT:FQL_AUDITING_CLIENT_TEMPLATE.FAT&amp;display_string=Audit&amp;VAR:KEY=ZEXKDCHSDA&amp;VAR:QUERY=KEZGX05FVF9JTkMoTFRNUywwMy8zMS8yMDEwLCwsLFVTRClARkZfTkVUX0lOQyhMVE1TX1NFTUksMDMvMzEvM","jAxMCwsLCxVU0QpKQ==&amp;WINDOW=FIRST_POPUP&amp;HEIGHT=450&amp;WIDTH=450&amp;START_MAXIMIZED=FALSE&amp;VAR:CALENDAR=US&amp;VAR:SYMBOL=AME&amp;VAR:INDEX=0"}</definedName>
    <definedName name="_30_0__123Graph_ACHAR" hidden="1">'[6]Annual-Fiscal'!#REF!</definedName>
    <definedName name="_31__FDSAUDITLINK__" hidden="1">{"fdsup://directions/FAT Viewer?action=UPDATE&amp;creator=factset&amp;DYN_ARGS=TRUE&amp;DOC_NAME=FAT:FQL_AUDITING_CLIENT_TEMPLATE.FAT&amp;display_string=Audit&amp;VAR:KEY=LELWFYBCFG&amp;VAR:QUERY=KEZGX0VCSVRfT1BFUihMVE1TLDAzLzMxLzIwMTAsLCwsVVNEKUBGRl9FQklUX09QRVIoTFRNU19TRU1JLDAzL","zMxLzIwMTAsLCwsVVNEKSk=&amp;WINDOW=FIRST_POPUP&amp;HEIGHT=450&amp;WIDTH=450&amp;START_MAXIMIZED=FALSE&amp;VAR:CALENDAR=US&amp;VAR:SYMBOL=AME&amp;VAR:INDEX=0"}</definedName>
    <definedName name="_32__FDSAUDITLINK__" hidden="1">{"fdsup://directions/FAT Viewer?action=UPDATE&amp;creator=factset&amp;DYN_ARGS=TRUE&amp;DOC_NAME=FAT:FQL_AUDITING_CLIENT_TEMPLATE.FAT&amp;display_string=Audit&amp;VAR:KEY=XMFIJADQJY&amp;VAR:QUERY=KEZGX0VCSVREQV9PUEVSKExUTVMsMDMvMzEvMjAxMCwsLCxVU0QpQEZGX0VCSVREQV9PUEVSKExUTVNfU0VNS","SwwMy8zMS8yMDEwLCwsLFVTRCkp&amp;WINDOW=FIRST_POPUP&amp;HEIGHT=450&amp;WIDTH=450&amp;START_MAXIMIZED=FALSE&amp;VAR:CALENDAR=US&amp;VAR:SYMBOL=AME&amp;VAR:INDEX=0"}</definedName>
    <definedName name="_33__FDSAUDITLINK__" hidden="1">{"fdsup://directions/FAT Viewer?action=UPDATE&amp;creator=factset&amp;DYN_ARGS=TRUE&amp;DOC_NAME=FAT:FQL_AUDITING_CLIENT_TEMPLATE.FAT&amp;display_string=Audit&amp;VAR:KEY=HGNMVOPARU&amp;VAR:QUERY=KEZGX0NBUEVYKExUTVMsMDIvMjYvMjAxMCwsLCxVU0QpQEZGX0NBUEVYKExUTVNfU0VNSSwwMi8yNi8yMDEwL","CwsLFVTRCkp&amp;WINDOW=FIRST_POPUP&amp;HEIGHT=450&amp;WIDTH=450&amp;START_MAXIMIZED=FALSE&amp;VAR:CALENDAR=US&amp;VAR:SYMBOL=AIR&amp;VAR:INDEX=0"}</definedName>
    <definedName name="_34__FDSAUDITLINK__" hidden="1">{"fdsup://directions/FAT Viewer?action=UPDATE&amp;creator=factset&amp;DYN_ARGS=TRUE&amp;DOC_NAME=FAT:FQL_AUDITING_CLIENT_TEMPLATE.FAT&amp;display_string=Audit&amp;VAR:KEY=XAZUDCPERQ&amp;VAR:QUERY=KEZGX05FVF9JTkMoTFRNUywwMi8yNi8yMDEwLCwsLFVTRClARkZfTkVUX0lOQyhMVE1TX1NFTUksMDIvMjYvM","jAxMCwsLCxVU0QpKQ==&amp;WINDOW=FIRST_POPUP&amp;HEIGHT=450&amp;WIDTH=450&amp;START_MAXIMIZED=FALSE&amp;VAR:CALENDAR=US&amp;VAR:SYMBOL=AIR&amp;VAR:INDEX=0"}</definedName>
    <definedName name="_35__FDSAUDITLINK__" hidden="1">{"fdsup://directions/FAT Viewer?action=UPDATE&amp;creator=factset&amp;DYN_ARGS=TRUE&amp;DOC_NAME=FAT:FQL_AUDITING_CLIENT_TEMPLATE.FAT&amp;display_string=Audit&amp;VAR:KEY=DIDGHCTWXC&amp;VAR:QUERY=KEZGX0VCSVRfT1BFUihMVE1TLDAyLzI2LzIwMTAsLCwsVVNEKUBGRl9FQklUX09QRVIoTFRNU19TRU1JLDAyL","zI2LzIwMTAsLCwsVVNEKSk=&amp;WINDOW=FIRST_POPUP&amp;HEIGHT=450&amp;WIDTH=450&amp;START_MAXIMIZED=FALSE&amp;VAR:CALENDAR=US&amp;VAR:SYMBOL=AIR&amp;VAR:INDEX=0"}</definedName>
    <definedName name="_36__FDSAUDITLINK__" hidden="1">{"fdsup://directions/FAT Viewer?action=UPDATE&amp;creator=factset&amp;DYN_ARGS=TRUE&amp;DOC_NAME=FAT:FQL_AUDITING_CLIENT_TEMPLATE.FAT&amp;display_string=Audit&amp;VAR:KEY=JKXQNARWTI&amp;VAR:QUERY=KEZGX0VCSVREQV9PUEVSKExUTVMsMDIvMjYvMjAxMCwsLCxVU0QpQEZGX0VCSVREQV9PUEVSKExUTVNfU0VNS","SwwMi8yNi8yMDEwLCwsLFVTRCkp&amp;WINDOW=FIRST_POPUP&amp;HEIGHT=450&amp;WIDTH=450&amp;START_MAXIMIZED=FALSE&amp;VAR:CALENDAR=US&amp;VAR:SYMBOL=AIR&amp;VAR:INDEX=0"}</definedName>
    <definedName name="_37__FDSAUDITLINK__" hidden="1">{"fdsup://directions/FAT Viewer?action=UPDATE&amp;creator=factset&amp;DYN_ARGS=TRUE&amp;DOC_NAME=FAT:FQL_AUDITING_CLIENT_TEMPLATE.FAT&amp;display_string=Audit&amp;VAR:KEY=JGZWBCJADC&amp;VAR:QUERY=KEZGX0NPR1MoTFRNU19TRU1JLDEyLzMxLzIwMDksLCwsVVNEKUBGRl9DT0dTKExUTVMsMTIvMzEvMjAwOSwsL","CxVU0QpKQ==&amp;WINDOW=FIRST_POPUP&amp;HEIGHT=450&amp;WIDTH=450&amp;START_MAXIMIZED=FALSE&amp;VAR:CALENDAR=US&amp;VAR:SYMBOL=228645&amp;VAR:INDEX=0"}</definedName>
    <definedName name="_38__FDSAUDITLINK__" hidden="1">{"fdsup://directions/FAT Viewer?action=UPDATE&amp;creator=factset&amp;DYN_ARGS=TRUE&amp;DOC_NAME=FAT:FQL_AUDITING_CLIENT_TEMPLATE.FAT&amp;display_string=Audit&amp;VAR:KEY=LIXUVOTMDC&amp;VAR:QUERY=KEZGX0NPR1MoTFRNU19TRU1JLDEyLzMxLzIwMDksLCwsVVNEKUBGRl9DT0dTKExUTVMsMTIvMzEvMjAwOSwsL","CxVU0QpKQ==&amp;WINDOW=FIRST_POPUP&amp;HEIGHT=450&amp;WIDTH=450&amp;START_MAXIMIZED=FALSE&amp;VAR:CALENDAR=US&amp;VAR:SYMBOL=TGI&amp;VAR:INDEX=0"}</definedName>
    <definedName name="_39__FDSAUDITLINK__" hidden="1">{"fdsup://directions/FAT Viewer?action=UPDATE&amp;creator=factset&amp;DYN_ARGS=TRUE&amp;DOC_NAME=FAT:FQL_AUDITING_CLIENT_TEMPLATE.FAT&amp;display_string=Audit&amp;VAR:KEY=HSXMVMZODA&amp;VAR:QUERY=KEZGX0NPR1MoTFRNU19TRU1JLDEyLzMxLzIwMDksLCwsVVNEKUBGRl9DT0dTKExUTVMsMTIvMzEvMjAwOSwsL","CxVU0QpKQ==&amp;WINDOW=FIRST_POPUP&amp;HEIGHT=450&amp;WIDTH=450&amp;START_MAXIMIZED=FALSE&amp;VAR:CALENDAR=US&amp;VAR:SYMBOL=TDG&amp;VAR:INDEX=0"}</definedName>
    <definedName name="_3hlz">#REF!</definedName>
    <definedName name="_3hw">#REF!</definedName>
    <definedName name="_3hz">#REF!</definedName>
    <definedName name="_4__123Graph_ACHART_2" hidden="1">[5]ANNUAL!#REF!</definedName>
    <definedName name="_4__FDSAUDITLINK__" hidden="1">{"fdsup://directions/FAT Viewer?action=UPDATE&amp;creator=factset&amp;DYN_ARGS=TRUE&amp;DOC_NAME=FAT:FQL_AUDITING_CLIENT_TEMPLATE.FAT&amp;display_string=Audit&amp;VAR:KEY=DOVYVULQDY&amp;VAR:QUERY=KEZGX0VCSVREQV9PUEVSKExUTVMsMTIvMzEvMjAwOSwsLCxVU0QpQEZGX0VCSVREQV9PUEVSKExUTVNfU0VNS","SwxMi8zMS8yMDA5LCwsLFVTRCkp&amp;WINDOW=FIRST_POPUP&amp;HEIGHT=450&amp;WIDTH=450&amp;START_MAXIMIZED=FALSE&amp;VAR:CALENDAR=US&amp;VAR:SYMBOL=228645&amp;VAR:INDEX=0"}</definedName>
    <definedName name="_40__FDSAUDITLINK__" hidden="1">{"fdsup://directions/FAT Viewer?action=UPDATE&amp;creator=factset&amp;DYN_ARGS=TRUE&amp;DOC_NAME=FAT:FQL_AUDITING_CLIENT_TEMPLATE.FAT&amp;display_string=Audit&amp;VAR:KEY=DKPGZQHCLM&amp;VAR:QUERY=KEZGX0NPR1MoTFRNU19TRU1JLDAzLzMxLzIwMTAsLCwsVVNEKUBGRl9DT0dTKExUTVMsMDMvMzEvMjAxMCwsL","CxVU0QpKQ==&amp;WINDOW=FIRST_POPUP&amp;HEIGHT=450&amp;WIDTH=450&amp;START_MAXIMIZED=FALSE&amp;VAR:CALENDAR=US&amp;VAR:SYMBOL=B09DHL&amp;VAR:INDEX=0"}</definedName>
    <definedName name="_41__FDSAUDITLINK__" hidden="1">{"fdsup://directions/FAT Viewer?action=UPDATE&amp;creator=factset&amp;DYN_ARGS=TRUE&amp;DOC_NAME=FAT:FQL_AUDITING_CLIENT_TEMPLATE.FAT&amp;display_string=Audit&amp;VAR:KEY=ZIZCVOPQRA&amp;VAR:QUERY=KEZGX0NPR1MoTFRNU19TRU1JLDAzLzMxLzIwMTAsLCwsVVNEKUBGRl9DT0dTKExUTVMsMDMvMzEvMjAxMCwsL","CxVU0QpKQ==&amp;WINDOW=FIRST_POPUP&amp;HEIGHT=450&amp;WIDTH=450&amp;START_MAXIMIZED=FALSE&amp;VAR:CALENDAR=US&amp;VAR:SYMBOL=COL&amp;VAR:INDEX=0"}</definedName>
    <definedName name="_41a_0__123Graph_BCHAR" hidden="1">'[6]Annual-Fiscal'!#REF!</definedName>
    <definedName name="_42__FDSAUDITLINK__" hidden="1">{"fdsup://directions/FAT Viewer?action=UPDATE&amp;creator=factset&amp;DYN_ARGS=TRUE&amp;DOC_NAME=FAT:FQL_AUDITING_CLIENT_TEMPLATE.FAT&amp;display_string=Audit&amp;VAR:KEY=HENCFINOXK&amp;VAR:QUERY=KEZGX0NPR1MoTFRNU19TRU1JLDAxLzI5LzIwMTAsLCwsVVNEKUBGRl9DT0dTKExUTVMsMDEvMjkvMjAxMCwsL","CxVU0QpKQ==&amp;WINDOW=FIRST_POPUP&amp;HEIGHT=450&amp;WIDTH=450&amp;START_MAXIMIZED=FALSE&amp;VAR:CALENDAR=US&amp;VAR:SYMBOL=ESL&amp;VAR:INDEX=0"}</definedName>
    <definedName name="_42b_0__123Graph_CCHAR" hidden="1">'[6]Annual-Fiscal'!#REF!</definedName>
    <definedName name="_43__FDSAUDITLINK__" hidden="1">{"fdsup://directions/FAT Viewer?action=UPDATE&amp;creator=factset&amp;DYN_ARGS=TRUE&amp;DOC_NAME=FAT:FQL_AUDITING_CLIENT_TEMPLATE.FAT&amp;display_string=Audit&amp;VAR:KEY=JOJAPORYHO&amp;VAR:QUERY=KEZGX0NPR1MoTFRNU19TRU1JLDEyLzMxLzIwMDksLCwsVVNEKUBGRl9DT0dTKExUTVMsMTIvMzEvMjAwOSwsL","CxVU0QpKQ==&amp;WINDOW=FIRST_POPUP&amp;HEIGHT=450&amp;WIDTH=450&amp;START_MAXIMIZED=FALSE&amp;VAR:CALENDAR=US&amp;VAR:SYMBOL=B1FP89&amp;VAR:INDEX=0"}</definedName>
    <definedName name="_43c_0__123Graph_DCHAR" hidden="1">'[6]Annual-Fiscal'!#REF!</definedName>
    <definedName name="_44__FDSAUDITLINK__" hidden="1">{"fdsup://directions/FAT Viewer?action=UPDATE&amp;creator=factset&amp;DYN_ARGS=TRUE&amp;DOC_NAME=FAT:FQL_AUDITING_CLIENT_TEMPLATE.FAT&amp;display_string=Audit&amp;VAR:KEY=VURKBAJYZE&amp;VAR:QUERY=KEZGX0NPR1MoTFRNU19TRU1JLDAzLzMxLzIwMTAsLCwsVVNEKUBGRl9DT0dTKExUTVMsMDMvMzEvMjAxMCwsL","CxVU0QpKQ==&amp;WINDOW=FIRST_POPUP&amp;HEIGHT=450&amp;WIDTH=450&amp;START_MAXIMIZED=FALSE&amp;VAR:CALENDAR=US&amp;VAR:SYMBOL=AME&amp;VAR:INDEX=0"}</definedName>
    <definedName name="_45__FDSAUDITLINK__" hidden="1">{"fdsup://directions/FAT Viewer?action=UPDATE&amp;creator=factset&amp;DYN_ARGS=TRUE&amp;DOC_NAME=FAT:FQL_AUDITING_CLIENT_TEMPLATE.FAT&amp;display_string=Audit&amp;VAR:KEY=VAZYZCPUTC&amp;VAR:QUERY=KEZGX0NPR1MoTFRNU19TRU1JLDAyLzI2LzIwMTAsLCwsVVNEKUBGRl9DT0dTKExUTVMsMDIvMjYvMjAxMCwsL","CxVU0QpKQ==&amp;WINDOW=FIRST_POPUP&amp;HEIGHT=450&amp;WIDTH=450&amp;START_MAXIMIZED=FALSE&amp;VAR:CALENDAR=US&amp;VAR:SYMBOL=AIR&amp;VAR:INDEX=0"}</definedName>
    <definedName name="_46__FDSAUDITLINK__" hidden="1">{"fdsup://directions/FAT Viewer?action=UPDATE&amp;creator=factset&amp;DYN_ARGS=TRUE&amp;DOC_NAME=FAT:FQL_AUDITING_CLIENT_TEMPLATE.FAT&amp;display_string=Audit&amp;VAR:KEY=RQDGVKTKJM&amp;VAR:QUERY=KEZGX05FVF9ERUJUKFFUUiwxMi8zMS8yMDA5LCwsLFVTRClARkZfTkVUX0RFQlQoU0VNSSwxMi8zMS8yMDA5L","CwsLFVTRCkp&amp;WINDOW=FIRST_POPUP&amp;HEIGHT=450&amp;WIDTH=450&amp;START_MAXIMIZED=FALSE&amp;VAR:CALENDAR=US&amp;VAR:SYMBOL=228645&amp;VAR:INDEX=0"}</definedName>
    <definedName name="_47__FDSAUDITLINK__" hidden="1">{"fdsup://directions/FAT Viewer?action=UPDATE&amp;creator=factset&amp;DYN_ARGS=TRUE&amp;DOC_NAME=FAT:FQL_AUDITING_CLIENT_TEMPLATE.FAT&amp;display_string=Audit&amp;VAR:KEY=NSDYBGLGNK&amp;VAR:QUERY=KEZGX05FVF9ERUJUKFFUUiwxMi8zMS8yMDA5LCwsLFVTRClARkZfTkVUX0RFQlQoU0VNSSwxMi8zMS8yMDA5L","CwsLFVTRCkp&amp;WINDOW=FIRST_POPUP&amp;HEIGHT=450&amp;WIDTH=450&amp;START_MAXIMIZED=FALSE&amp;VAR:CALENDAR=US&amp;VAR:SYMBOL=TGI&amp;VAR:INDEX=0"}</definedName>
    <definedName name="_48__FDSAUDITLINK__" hidden="1">{"fdsup://directions/FAT Viewer?action=UPDATE&amp;creator=factset&amp;DYN_ARGS=TRUE&amp;DOC_NAME=FAT:FQL_AUDITING_CLIENT_TEMPLATE.FAT&amp;display_string=Audit&amp;VAR:KEY=ZOZODOZGVS&amp;VAR:QUERY=KEZGX05FVF9ERUJUKFFUUiwxMi8zMS8yMDA5LCwsLFVTRClARkZfTkVUX0RFQlQoU0VNSSwxMi8zMS8yMDA5L","CwsLFVTRCkp&amp;WINDOW=FIRST_POPUP&amp;HEIGHT=450&amp;WIDTH=450&amp;START_MAXIMIZED=FALSE&amp;VAR:CALENDAR=US&amp;VAR:SYMBOL=TDG&amp;VAR:INDEX=0"}</definedName>
    <definedName name="_49__FDSAUDITLINK__" hidden="1">{"fdsup://directions/FAT Viewer?action=UPDATE&amp;creator=factset&amp;DYN_ARGS=TRUE&amp;DOC_NAME=FAT:FQL_AUDITING_CLIENT_TEMPLATE.FAT&amp;display_string=Audit&amp;VAR:KEY=JYNUDKPORW&amp;VAR:QUERY=KEZGX05FVF9ERUJUKFFUUiwwMy8zMS8yMDEwLCwsLFVTRClARkZfTkVUX0RFQlQoU0VNSSwwMy8zMS8yMDEwL","CwsLFVTRCkp&amp;WINDOW=FIRST_POPUP&amp;HEIGHT=450&amp;WIDTH=450&amp;START_MAXIMIZED=FALSE&amp;VAR:CALENDAR=US&amp;VAR:SYMBOL=B09DHL&amp;VAR:INDEX=0"}</definedName>
    <definedName name="_5__123Graph_ACHART_3" hidden="1">'[3]Historical IS'!#REF!</definedName>
    <definedName name="_5__FDSAUDITLINK__" hidden="1">{"fdsup://directions/FAT Viewer?action=UPDATE&amp;creator=factset&amp;DYN_ARGS=TRUE&amp;DOC_NAME=FAT:FQL_AUDITING_CLIENT_TEMPLATE.FAT&amp;display_string=Audit&amp;VAR:KEY=JIBYJWJWXI&amp;VAR:QUERY=KEZGX0NBUEVYKExUTVMsMTIvMzEvMjAwOSwsLCxVU0QpQEZGX0NBUEVYKExUTVNfU0VNSSwxMi8zMS8yMDA5L","CwsLFVTRCkp&amp;WINDOW=FIRST_POPUP&amp;HEIGHT=450&amp;WIDTH=450&amp;START_MAXIMIZED=FALSE&amp;VAR:CALENDAR=US&amp;VAR:SYMBOL=TGI&amp;VAR:INDEX=0"}</definedName>
    <definedName name="_50__FDSAUDITLINK__" hidden="1">{"fdsup://Directions/FactSet Auditing Viewer?action=AUDIT_VALUE&amp;DB=129&amp;ID1=B09DHL&amp;VALUEID=02001&amp;SDATE=201001&amp;PERIODTYPE=QTR_STD&amp;window=popup_no_bar&amp;width=385&amp;height=120&amp;START_MAXIMIZED=FALSE&amp;creator=factset&amp;display_string=Audit"}</definedName>
    <definedName name="_51__FDSAUDITLINK__" hidden="1">{"fdsup://directions/FAT Viewer?action=UPDATE&amp;creator=factset&amp;DYN_ARGS=TRUE&amp;DOC_NAME=FAT:FQL_AUDITING_CLIENT_TEMPLATE.FAT&amp;display_string=Audit&amp;VAR:KEY=VQBSTKRIXQ&amp;VAR:QUERY=KEZGX05FVF9ERUJUKFFUUiwwMy8zMS8yMDEwLCwsLFVTRClARkZfTkVUX0RFQlQoU0VNSSwwMy8zMS8yMDEwL","CwsLFVTRCkp&amp;WINDOW=FIRST_POPUP&amp;HEIGHT=450&amp;WIDTH=450&amp;START_MAXIMIZED=FALSE&amp;VAR:CALENDAR=US&amp;VAR:SYMBOL=COL&amp;VAR:INDEX=0"}</definedName>
    <definedName name="_52__FDSAUDITLINK__" hidden="1">{"fdsup://directions/FAT Viewer?action=UPDATE&amp;creator=factset&amp;DYN_ARGS=TRUE&amp;DOC_NAME=FAT:FQL_AUDITING_CLIENT_TEMPLATE.FAT&amp;display_string=Audit&amp;VAR:KEY=VCTEFQPGLG&amp;VAR:QUERY=KEZGX05FVF9ERUJUKFFUUiwwMS8yOS8yMDEwLCwsLFVTRClARkZfTkVUX0RFQlQoU0VNSSwwMS8yOS8yMDEwL","CwsLFVTRCkp&amp;WINDOW=FIRST_POPUP&amp;HEIGHT=450&amp;WIDTH=450&amp;START_MAXIMIZED=FALSE&amp;VAR:CALENDAR=US&amp;VAR:SYMBOL=ESL&amp;VAR:INDEX=0"}</definedName>
    <definedName name="_53__FDSAUDITLINK__" hidden="1">{"fdsup://directions/FAT Viewer?action=UPDATE&amp;creator=factset&amp;DYN_ARGS=TRUE&amp;DOC_NAME=FAT:FQL_AUDITING_CLIENT_TEMPLATE.FAT&amp;display_string=Audit&amp;VAR:KEY=PADONEZSTG&amp;VAR:QUERY=KEZGX05FVF9ERUJUKFFUUiwxMi8zMS8yMDA5LCwsLFVTRClARkZfTkVUX0RFQlQoU0VNSSwxMi8zMS8yMDA5L","CwsLFVTRCkp&amp;WINDOW=FIRST_POPUP&amp;HEIGHT=450&amp;WIDTH=450&amp;START_MAXIMIZED=FALSE&amp;VAR:CALENDAR=US&amp;VAR:SYMBOL=B1FP89&amp;VAR:INDEX=0"}</definedName>
    <definedName name="_54__FDSAUDITLINK__" hidden="1">{"fdsup://directions/FAT Viewer?action=UPDATE&amp;creator=factset&amp;DYN_ARGS=TRUE&amp;DOC_NAME=FAT:FQL_AUDITING_CLIENT_TEMPLATE.FAT&amp;display_string=Audit&amp;VAR:KEY=JOXYXWTYNK&amp;VAR:QUERY=KEZGX05FVF9ERUJUKFFUUiwwMy8zMS8yMDEwLCwsLFVTRClARkZfTkVUX0RFQlQoU0VNSSwwMy8zMS8yMDEwL","CwsLFVTRCkp&amp;WINDOW=FIRST_POPUP&amp;HEIGHT=450&amp;WIDTH=450&amp;START_MAXIMIZED=FALSE&amp;VAR:CALENDAR=US&amp;VAR:SYMBOL=AME&amp;VAR:INDEX=0"}</definedName>
    <definedName name="_55__FDSAUDITLINK__" hidden="1">{"fdsup://directions/FAT Viewer?action=UPDATE&amp;creator=factset&amp;DYN_ARGS=TRUE&amp;DOC_NAME=FAT:FQL_AUDITING_CLIENT_TEMPLATE.FAT&amp;display_string=Audit&amp;VAR:KEY=RITMBSPKZC&amp;VAR:QUERY=KEZGX05FVF9ERUJUKFFUUiwwMi8yNi8yMDEwLCwsLFVTRClARkZfTkVUX0RFQlQoU0VNSSwwMi8yNi8yMDEwL","CwsLFVTRCkp&amp;WINDOW=FIRST_POPUP&amp;HEIGHT=450&amp;WIDTH=450&amp;START_MAXIMIZED=FALSE&amp;VAR:CALENDAR=US&amp;VAR:SYMBOL=AIR&amp;VAR:INDEX=0"}</definedName>
    <definedName name="_56__FDSAUDITLINK__" hidden="1">{"fdsup://directions/FAT Viewer?action=UPDATE&amp;creator=factset&amp;DYN_ARGS=TRUE&amp;DOC_NAME=FAT:FQL_AUDITING_CLIENT_TEMPLATE.FAT&amp;display_string=Audit&amp;VAR:KEY=DOVYVULQDY&amp;VAR:QUERY=KEZGX0VCSVREQV9PUEVSKExUTVMsMTIvMzEvMjAwOSwsLCxVU0QpQEZGX0VCSVREQV9PUEVSKExUTVNfU0VNS","SwxMi8zMS8yMDA5LCwsLFVTRCkp&amp;WINDOW=FIRST_POPUP&amp;HEIGHT=450&amp;WIDTH=450&amp;START_MAXIMIZED=FALSE&amp;VAR:CALENDAR=US&amp;VAR:SYMBOL=228645&amp;VAR:INDEX=0"}</definedName>
    <definedName name="_57__FDSAUDITLINK__" hidden="1">{"fdsup://directions/FAT Viewer?action=UPDATE&amp;creator=factset&amp;DYN_ARGS=TRUE&amp;DOC_NAME=FAT:FQL_AUDITING_CLIENT_TEMPLATE.FAT&amp;display_string=Audit&amp;VAR:KEY=JULGJKTKDE&amp;VAR:QUERY=KEZGX0VCSVREQV9PUEVSKExUTVMsMTIvMzEvMjAwOSwsLCxVU0QpQEZGX0VCSVREQV9PUEVSKExUTVNfU0VNS","SwxMi8zMS8yMDA5LCwsLFVTRCkp&amp;WINDOW=FIRST_POPUP&amp;HEIGHT=450&amp;WIDTH=450&amp;START_MAXIMIZED=FALSE&amp;VAR:CALENDAR=US&amp;VAR:SYMBOL=TGI&amp;VAR:INDEX=0"}</definedName>
    <definedName name="_58__FDSAUDITLINK__" hidden="1">{"fdsup://directions/FAT Viewer?action=UPDATE&amp;creator=factset&amp;DYN_ARGS=TRUE&amp;DOC_NAME=FAT:FQL_AUDITING_CLIENT_TEMPLATE.FAT&amp;display_string=Audit&amp;VAR:KEY=DMTGRWLKTG&amp;VAR:QUERY=KEZGX0VCSVREQV9PUEVSKExUTVMsMTIvMzEvMjAwOSwsLCxVU0QpQEZGX0VCSVREQV9PUEVSKExUTVNfU0VNS","SwxMi8zMS8yMDA5LCwsLFVTRCkp&amp;WINDOW=FIRST_POPUP&amp;HEIGHT=450&amp;WIDTH=450&amp;START_MAXIMIZED=FALSE&amp;VAR:CALENDAR=US&amp;VAR:SYMBOL=TDG&amp;VAR:INDEX=0"}</definedName>
    <definedName name="_59__FDSAUDITLINK__" hidden="1">{"fdsup://directions/FAT Viewer?action=UPDATE&amp;creator=factset&amp;DYN_ARGS=TRUE&amp;DOC_NAME=FAT:FQL_AUDITING_CLIENT_TEMPLATE.FAT&amp;display_string=Audit&amp;VAR:KEY=FIHITKDYZW&amp;VAR:QUERY=KEZGX0VCSVREQV9PUEVSKExUTVMsMDMvMzEvMjAxMCwsLCxVU0QpQEZGX0VCSVREQV9PUEVSKExUTVNfU0VNS","SwwMy8zMS8yMDEwLCwsLFVTRCkp&amp;WINDOW=FIRST_POPUP&amp;HEIGHT=450&amp;WIDTH=450&amp;START_MAXIMIZED=FALSE&amp;VAR:CALENDAR=US&amp;VAR:SYMBOL=B09DHL&amp;VAR:INDEX=0"}</definedName>
    <definedName name="_5hlz">#REF!</definedName>
    <definedName name="_5hw">#REF!</definedName>
    <definedName name="_5hzl">#REF!</definedName>
    <definedName name="_6__123Graph_ACHART_4" hidden="1">'[3]Historical IS'!#REF!</definedName>
    <definedName name="_6__FDSAUDITLINK__" hidden="1">{"fdsup://directions/FAT Viewer?action=UPDATE&amp;creator=factset&amp;DYN_ARGS=TRUE&amp;DOC_NAME=FAT:FQL_AUDITING_CLIENT_TEMPLATE.FAT&amp;display_string=Audit&amp;VAR:KEY=BWPOPQJSXI&amp;VAR:QUERY=KEZGX05FVF9JTkMoTFRNUywxMi8zMS8yMDA5LCwsLFVTRClARkZfTkVUX0lOQyhMVE1TX1NFTUksMTIvMzEvM","jAwOSwsLCxVU0QpKQ==&amp;WINDOW=FIRST_POPUP&amp;HEIGHT=450&amp;WIDTH=450&amp;START_MAXIMIZED=FALSE&amp;VAR:CALENDAR=US&amp;VAR:SYMBOL=TGI&amp;VAR:INDEX=0"}</definedName>
    <definedName name="_60__FDSAUDITLINK__" hidden="1">{"fdsup://directions/FAT Viewer?action=UPDATE&amp;creator=factset&amp;DYN_ARGS=TRUE&amp;DOC_NAME=FAT:FQL_AUDITING_CLIENT_TEMPLATE.FAT&amp;display_string=Audit&amp;VAR:KEY=TWVYTSPIJQ&amp;VAR:QUERY=KEZGX0VCSVREQV9PUEVSKExUTVMsMDMvMzEvMjAxMCwsLCxVU0QpQEZGX0VCSVREQV9PUEVSKExUTVNfU0VNS","SwwMy8zMS8yMDEwLCwsLFVTRCkp&amp;WINDOW=FIRST_POPUP&amp;HEIGHT=450&amp;WIDTH=450&amp;START_MAXIMIZED=FALSE&amp;VAR:CALENDAR=US&amp;VAR:SYMBOL=COL&amp;VAR:INDEX=0"}</definedName>
    <definedName name="_61__FDSAUDITLINK__" hidden="1">{"fdsup://directions/FAT Viewer?action=UPDATE&amp;creator=factset&amp;DYN_ARGS=TRUE&amp;DOC_NAME=FAT:FQL_AUDITING_CLIENT_TEMPLATE.FAT&amp;display_string=Audit&amp;VAR:KEY=BYDMVKZWNG&amp;VAR:QUERY=KEZGX0VCSVREQV9PUEVSKExUTVMsMDEvMjkvMjAxMCwsLCxVU0QpQEZGX0VCSVREQV9PUEVSKExUTVNfU0VNS","SwwMS8yOS8yMDEwLCwsLFVTRCkp&amp;WINDOW=FIRST_POPUP&amp;HEIGHT=450&amp;WIDTH=450&amp;START_MAXIMIZED=FALSE&amp;VAR:CALENDAR=US&amp;VAR:SYMBOL=ESL&amp;VAR:INDEX=0"}</definedName>
    <definedName name="_62__FDSAUDITLINK__" hidden="1">{"fdsup://directions/FAT Viewer?action=UPDATE&amp;creator=factset&amp;DYN_ARGS=TRUE&amp;DOC_NAME=FAT:FQL_AUDITING_CLIENT_TEMPLATE.FAT&amp;display_string=Audit&amp;VAR:KEY=LEVMXIHKBW&amp;VAR:QUERY=KEZGX0VCSVREQV9PUEVSKExUTVMsMTIvMzEvMjAwOSwsLCxVU0QpQEZGX0VCSVREQV9PUEVSKExUTVNfU0VNS","SwxMi8zMS8yMDA5LCwsLFVTRCkp&amp;WINDOW=FIRST_POPUP&amp;HEIGHT=450&amp;WIDTH=450&amp;START_MAXIMIZED=FALSE&amp;VAR:CALENDAR=US&amp;VAR:SYMBOL=B1FP89&amp;VAR:INDEX=0"}</definedName>
    <definedName name="_63__FDSAUDITLINK__" hidden="1">{"fdsup://directions/FAT Viewer?action=UPDATE&amp;creator=factset&amp;DYN_ARGS=TRUE&amp;DOC_NAME=FAT:FQL_AUDITING_CLIENT_TEMPLATE.FAT&amp;display_string=Audit&amp;VAR:KEY=XMFIJADQJY&amp;VAR:QUERY=KEZGX0VCSVREQV9PUEVSKExUTVMsMDMvMzEvMjAxMCwsLCxVU0QpQEZGX0VCSVREQV9PUEVSKExUTVNfU0VNS","SwwMy8zMS8yMDEwLCwsLFVTRCkp&amp;WINDOW=FIRST_POPUP&amp;HEIGHT=450&amp;WIDTH=450&amp;START_MAXIMIZED=FALSE&amp;VAR:CALENDAR=US&amp;VAR:SYMBOL=AME&amp;VAR:INDEX=0"}</definedName>
    <definedName name="_64__FDSAUDITLINK__" hidden="1">{"fdsup://directions/FAT Viewer?action=UPDATE&amp;creator=factset&amp;DYN_ARGS=TRUE&amp;DOC_NAME=FAT:FQL_AUDITING_CLIENT_TEMPLATE.FAT&amp;display_string=Audit&amp;VAR:KEY=JKXQNARWTI&amp;VAR:QUERY=KEZGX0VCSVREQV9PUEVSKExUTVMsMDIvMjYvMjAxMCwsLCxVU0QpQEZGX0VCSVREQV9PUEVSKExUTVNfU0VNS","SwwMi8yNi8yMDEwLCwsLFVTRCkp&amp;WINDOW=FIRST_POPUP&amp;HEIGHT=450&amp;WIDTH=450&amp;START_MAXIMIZED=FALSE&amp;VAR:CALENDAR=US&amp;VAR:SYMBOL=AIR&amp;VAR:INDEX=0"}</definedName>
    <definedName name="_65__FDSAUDITLINK__" hidden="1">{"fdsup://Directions/FactSet Auditing Viewer?action=AUDIT_VALUE&amp;DB=129&amp;ID1=B09DHL&amp;VALUEID=02001&amp;SDATE=201001&amp;PERIODTYPE=QTR_STD&amp;window=popup_no_bar&amp;width=385&amp;height=120&amp;START_MAXIMIZED=FALSE&amp;creator=factset&amp;display_string=Audit"}</definedName>
    <definedName name="_66__FDSAUDITLINK__" hidden="1">{"fdsup://directions/FAT Viewer?action=UPDATE&amp;creator=factset&amp;DYN_ARGS=TRUE&amp;DOC_NAME=FAT:FQL_AUDITING_CLIENT_TEMPLATE.FAT&amp;display_string=Audit&amp;VAR:KEY=RSHCBCTQFY&amp;VAR:QUERY=KEZGX0VCSVREQV9PUEVSKExUTVMsMDMvMzEvMjAxMCwsLCxVU0QpQEZGX0VCSVREQV9PUEVSKExUTVNfU0VNS","SwwMy8zMS8yMDEwLCwsLFVTRCkp&amp;WINDOW=FIRST_POPUP&amp;HEIGHT=450&amp;WIDTH=450&amp;START_MAXIMIZED=FALSE&amp;VAR:CALENDAR=US&amp;VAR:SYMBOL=AME&amp;VAR:INDEX=0"}</definedName>
    <definedName name="_67__FDSAUDITLINK__" hidden="1">{"fdsup://directions/FAT Viewer?action=UPDATE&amp;creator=factset&amp;DYN_ARGS=TRUE&amp;DOC_NAME=FAT:FQL_AUDITING_CLIENT_TEMPLATE.FAT&amp;display_string=Audit&amp;VAR:KEY=HMTERGVQTW&amp;VAR:QUERY=KEZGX0VCSVREQV9PUEVSKExUTVMsMDIvMjYvMjAxMCwsLCxVU0QpQEZGX0VCSVREQV9PUEVSKExUTVNfU0VNS","SwwMi8yNi8yMDEwLCwsLFVTRCkp&amp;WINDOW=FIRST_POPUP&amp;HEIGHT=450&amp;WIDTH=450&amp;START_MAXIMIZED=FALSE&amp;VAR:CALENDAR=US&amp;VAR:SYMBOL=AIR&amp;VAR:INDEX=0"}</definedName>
    <definedName name="_68__FDSAUDITLINK__" hidden="1">{"fdsup://Directions/FactSet Auditing Viewer?action=AUDIT_VALUE&amp;DB=129&amp;ID1=89681810&amp;VALUEID=02001&amp;SDATE=200903&amp;PERIODTYPE=QTR_STD&amp;window=popup_no_bar&amp;width=385&amp;height=120&amp;START_MAXIMIZED=FALSE&amp;creator=factset&amp;display_string=Audit"}</definedName>
    <definedName name="_69__FDSAUDITLINK__" hidden="1">{"fdsup://Directions/FactSet Auditing Viewer?action=AUDIT_VALUE&amp;DB=129&amp;ID1=89364110&amp;VALUEID=02001&amp;SDATE=201001&amp;PERIODTYPE=QTR_STD&amp;window=popup_no_bar&amp;width=385&amp;height=120&amp;START_MAXIMIZED=FALSE&amp;creator=factset&amp;display_string=Audit"}</definedName>
    <definedName name="_7__123Graph_ACHART_8" hidden="1">'[3]Historical IS'!#REF!</definedName>
    <definedName name="_7__FDSAUDITLINK__" hidden="1">{"fdsup://directions/FAT Viewer?action=UPDATE&amp;creator=factset&amp;DYN_ARGS=TRUE&amp;DOC_NAME=FAT:FQL_AUDITING_CLIENT_TEMPLATE.FAT&amp;display_string=Audit&amp;VAR:KEY=NKXEXQHGXS&amp;VAR:QUERY=KEZGX0VCSVRfT1BFUihMVE1TLDEyLzMxLzIwMDksLCwsVVNEKUBGRl9FQklUX09QRVIoTFRNU19TRU1JLDEyL","zMxLzIwMDksLCwsVVNEKSk=&amp;WINDOW=FIRST_POPUP&amp;HEIGHT=450&amp;WIDTH=450&amp;START_MAXIMIZED=FALSE&amp;VAR:CALENDAR=US&amp;VAR:SYMBOL=TGI&amp;VAR:INDEX=0"}</definedName>
    <definedName name="_70__FDSAUDITLINK__" hidden="1">{"fdsup://Directions/FactSet Auditing Viewer?action=AUDIT_VALUE&amp;DB=129&amp;ID1=B09DHL&amp;VALUEID=02001&amp;SDATE=201001&amp;PERIODTYPE=QTR_STD&amp;window=popup_no_bar&amp;width=385&amp;height=120&amp;START_MAXIMIZED=FALSE&amp;creator=factset&amp;display_string=Audit"}</definedName>
    <definedName name="_71__FDSAUDITLINK__" hidden="1">{"fdsup://Directions/FactSet Auditing Viewer?action=AUDIT_VALUE&amp;DB=129&amp;ID1=00036110&amp;VALUEID=03426&amp;SDATE=200903&amp;PERIODTYPE=QTR_STD&amp;window=popup_no_bar&amp;width=385&amp;height=120&amp;START_MAXIMIZED=FALSE&amp;creator=factset&amp;display_string=Audit"}</definedName>
    <definedName name="_72__FDSAUDITLINK__" hidden="1">{"fdsup://Directions/FactSet Auditing Viewer?action=AUDIT_VALUE&amp;DB=129&amp;ID1=00036110&amp;VALUEID=02001&amp;SDATE=200903&amp;PERIODTYPE=QTR_STD&amp;window=popup_no_bar&amp;width=385&amp;height=120&amp;START_MAXIMIZED=FALSE&amp;creator=factset&amp;display_string=Audit"}</definedName>
    <definedName name="_73__FDSAUDITLINK__" hidden="1">{"fdsup://directions/FAT Viewer?action=UPDATE&amp;creator=factset&amp;DYN_ARGS=TRUE&amp;DOC_NAME=FAT:FQL_AUDITING_CLIENT_TEMPLATE.FAT&amp;display_string=Audit&amp;VAR:KEY=JKRUVKBKNQ&amp;VAR:QUERY=KEZGX0VCSVREQV9PUEVSKExUTVMsMDMvMzEvMjAxMCwsLCxVU0QpQEZGX0VCSVREQV9PUEVSKExUTVNfU0VNS","SwwMy8zMS8yMDEwLCwsLFVTRCkp&amp;WINDOW=FIRST_POPUP&amp;HEIGHT=450&amp;WIDTH=450&amp;START_MAXIMIZED=FALSE&amp;VAR:CALENDAR=US&amp;VAR:SYMBOL=BA&amp;VAR:INDEX=0"}</definedName>
    <definedName name="_74__FDSAUDITLINK__" hidden="1">{"fdsup://Directions/FactSet Auditing Viewer?action=AUDIT_VALUE&amp;DB=129&amp;ID1=B09DHL&amp;VALUEID=02001&amp;SDATE=201001&amp;PERIODTYPE=QTR_STD&amp;window=popup_no_bar&amp;width=385&amp;height=120&amp;START_MAXIMIZED=FALSE&amp;creator=factset&amp;display_string=Audit"}</definedName>
    <definedName name="_75__FDSAUDITLINK__" hidden="1">{"fdsup://Directions/FactSet Auditing Viewer?action=AUDIT_VALUE&amp;DB=129&amp;ID1=89681810&amp;VALUEID=02001&amp;SDATE=200903&amp;PERIODTYPE=QTR_STD&amp;window=popup_no_bar&amp;width=385&amp;height=120&amp;START_MAXIMIZED=FALSE&amp;creator=factset&amp;display_string=Audit"}</definedName>
    <definedName name="_76__FDSAUDITLINK__" hidden="1">{"fdsup://Directions/FactSet Auditing Viewer?action=AUDIT_VALUE&amp;DB=129&amp;ID1=B09DHL&amp;VALUEID=02001&amp;SDATE=201001&amp;PERIODTYPE=QTR_STD&amp;window=popup_no_bar&amp;width=385&amp;height=120&amp;START_MAXIMIZED=FALSE&amp;creator=factset&amp;display_string=Audit"}</definedName>
    <definedName name="_77__FDSAUDITLINK__" hidden="1">{"fdsup://Directions/FactSet Auditing Viewer?action=AUDIT_VALUE&amp;DB=129&amp;ID1=00036110&amp;VALUEID=02001&amp;SDATE=200903&amp;PERIODTYPE=QTR_STD&amp;window=popup_no_bar&amp;width=385&amp;height=120&amp;START_MAXIMIZED=FALSE&amp;creator=factset&amp;display_string=Audit"}</definedName>
    <definedName name="_78__FDSAUDITLINK__" hidden="1">{"fdsup://directions/FAT Viewer?action=UPDATE&amp;creator=factset&amp;DYN_ARGS=TRUE&amp;DOC_NAME=FAT:FQL_AUDITING_CLIENT_TEMPLATE.FAT&amp;display_string=Audit&amp;VAR:KEY=RIBMPQJOFC&amp;VAR:QUERY=KEZGX05FVF9ERUJUKFFUUiwwMy8zMS8yMDEwLCwsLFVTRClARkZfTkVUX0RFQlQoU0VNSSwwMy8zMS8yMDEwL","CwsLFVTRCkp&amp;WINDOW=FIRST_POPUP&amp;HEIGHT=450&amp;WIDTH=450&amp;START_MAXIMIZED=FALSE&amp;VAR:CALENDAR=US&amp;VAR:SYMBOL=BA&amp;VAR:INDEX=0"}</definedName>
    <definedName name="_79__FDSAUDITLINK__" hidden="1">{"fdsup://directions/FAT Viewer?action=UPDATE&amp;creator=factset&amp;DYN_ARGS=TRUE&amp;DOC_NAME=FAT:FQL_AUDITING_CLIENT_TEMPLATE.FAT&amp;display_string=Audit&amp;VAR:KEY=HSLCDWVQDK&amp;VAR:QUERY=KEZGX0VCSVREQV9PUEVSKExUTVMsMDMvMzEvMjAxMCwsLCxVU0QpQEZGX0VCSVREQV9PUEVSKExUTVNfU0VNS","SwwMy8zMS8yMDEwLCwsLFVTRCkp&amp;WINDOW=FIRST_POPUP&amp;HEIGHT=450&amp;WIDTH=450&amp;START_MAXIMIZED=FALSE&amp;VAR:CALENDAR=US&amp;VAR:SYMBOL=BA&amp;VAR:INDEX=0"}</definedName>
    <definedName name="_8__123Graph_BCHART_1" hidden="1">[5]ANNUAL!#REF!</definedName>
    <definedName name="_8__FDSAUDITLINK__" hidden="1">{"fdsup://directions/FAT Viewer?action=UPDATE&amp;creator=factset&amp;DYN_ARGS=TRUE&amp;DOC_NAME=FAT:FQL_AUDITING_CLIENT_TEMPLATE.FAT&amp;display_string=Audit&amp;VAR:KEY=JULGJKTKDE&amp;VAR:QUERY=KEZGX0VCSVREQV9PUEVSKExUTVMsMTIvMzEvMjAwOSwsLCxVU0QpQEZGX0VCSVREQV9PUEVSKExUTVNfU0VNS","SwxMi8zMS8yMDA5LCwsLFVTRCkp&amp;WINDOW=FIRST_POPUP&amp;HEIGHT=450&amp;WIDTH=450&amp;START_MAXIMIZED=FALSE&amp;VAR:CALENDAR=US&amp;VAR:SYMBOL=TGI&amp;VAR:INDEX=0"}</definedName>
    <definedName name="_80__FDSAUDITLINK__" hidden="1">{"fdsup://directions/FAT Viewer?action=UPDATE&amp;creator=factset&amp;DYN_ARGS=TRUE&amp;DOC_NAME=FAT:FQL_AUDITING_CLIENT_TEMPLATE.FAT&amp;display_string=Audit&amp;VAR:KEY=FYRGVGDGXW&amp;VAR:QUERY=KEZGX0VCSVREQV9PUEVSKExUTVMsMTIvMzEvMjAwOSwsLCxVU0QpQEZGX0VCSVREQV9PUEVSKExUTVNfU0VNS","SwxMi8zMS8yMDA5LCwsLFVTRCkp&amp;WINDOW=FIRST_POPUP&amp;HEIGHT=450&amp;WIDTH=450&amp;START_MAXIMIZED=FALSE&amp;VAR:CALENDAR=US&amp;VAR:SYMBOL=228645&amp;VAR:INDEX=0"}</definedName>
    <definedName name="_81__FDSAUDITLINK__" hidden="1">{"fdsup://directions/FAT Viewer?action=UPDATE&amp;creator=factset&amp;DYN_ARGS=TRUE&amp;DOC_NAME=FAT:FQL_AUDITING_CLIENT_TEMPLATE.FAT&amp;display_string=Audit&amp;VAR:KEY=FCFETGLGVC&amp;VAR:QUERY=KEZGX0VCSVREQV9PUEVSKExUTVMsMDMvMzEvMjAxMCwsLCxVU0QpQEZGX0VCSVREQV9PUEVSKExUTVNfU0VNS","SwwMy8zMS8yMDEwLCwsLFVTRCkp&amp;WINDOW=FIRST_POPUP&amp;HEIGHT=450&amp;WIDTH=450&amp;START_MAXIMIZED=FALSE&amp;VAR:CALENDAR=US&amp;VAR:SYMBOL=B09DHL&amp;VAR:INDEX=0"}</definedName>
    <definedName name="_82__FDSAUDITLINK__" hidden="1">{"fdsup://directions/FAT Viewer?action=UPDATE&amp;creator=factset&amp;DYN_ARGS=TRUE&amp;DOC_NAME=FAT:FQL_AUDITING_CLIENT_TEMPLATE.FAT&amp;display_string=Audit&amp;VAR:KEY=NADUDEBYNG&amp;VAR:QUERY=KEZGX0VCSVREQV9PUEVSKExUTVMsMTIvMzEvMjAwOSwsLCxVU0QpQEZGX0VCSVREQV9PUEVSKExUTVNfU0VNS","SwxMi8zMS8yMDA5LCwsLFVTRCkp&amp;WINDOW=FIRST_POPUP&amp;HEIGHT=450&amp;WIDTH=450&amp;START_MAXIMIZED=FALSE&amp;VAR:CALENDAR=US&amp;VAR:SYMBOL=B1FP89&amp;VAR:INDEX=0"}</definedName>
    <definedName name="_83__FDSAUDITLINK__" hidden="1">{"fdsup://directions/FAT Viewer?action=UPDATE&amp;creator=factset&amp;DYN_ARGS=TRUE&amp;DOC_NAME=FAT:FQL_AUDITING_CLIENT_TEMPLATE.FAT&amp;display_string=Audit&amp;VAR:KEY=PADCRKFERK&amp;VAR:QUERY=KEZGX0VCSVREQV9PUEVSKExUTVMsMDMvMzEvMjAwOSwsLCxVU0QpQEZGX0VCSVREQV9PUEVSKExUTVNfU0VNS","SwwMy8zMS8yMDA5LCwsLFVTRCkp&amp;WINDOW=FIRST_POPUP&amp;HEIGHT=450&amp;WIDTH=450&amp;START_MAXIMIZED=FALSE&amp;VAR:CALENDAR=US&amp;VAR:SYMBOL=BA&amp;VAR:INDEX=0"}</definedName>
    <definedName name="_84__FDSAUDITLINK__" hidden="1">{"fdsup://Directions/FactSet Auditing Viewer?action=AUDIT_VALUE&amp;DB=129&amp;ID1=09702310&amp;VALUEID=03426&amp;SDATE=200901&amp;PERIODTYPE=QTR_STD&amp;window=popup_no_bar&amp;width=385&amp;height=120&amp;START_MAXIMIZED=FALSE&amp;creator=factset&amp;display_string=Audit"}</definedName>
    <definedName name="_85__FDSAUDITLINK__" hidden="1">{"fdsup://Directions/FactSet Auditing Viewer?action=AUDIT_VALUE&amp;DB=129&amp;ID1=09702310&amp;VALUEID=02001&amp;SDATE=200901&amp;PERIODTYPE=QTR_STD&amp;window=popup_no_bar&amp;width=385&amp;height=120&amp;START_MAXIMIZED=FALSE&amp;creator=factset&amp;display_string=Audit"}</definedName>
    <definedName name="_86__FDSAUDITLINK__" hidden="1">{"fdsup://directions/FAT Viewer?action=UPDATE&amp;creator=factset&amp;DYN_ARGS=TRUE&amp;DOC_NAME=FAT:FQL_AUDITING_CLIENT_TEMPLATE.FAT&amp;display_string=Audit&amp;VAR:KEY=WLKNOJMXIX&amp;VAR:QUERY=KEZGX0NBUEVYKExUTVMsMTIvMzEvMjAwOSwsLCxVU0QpQEZGX0NBUEVYKExUTVNfU0VNSSwxMi8zMS8yMDA5L","CwsLFVTRCkp&amp;WINDOW=FIRST_POPUP&amp;HEIGHT=450&amp;WIDTH=450&amp;START_MAXIMIZED=FALSE&amp;VAR:CALENDAR=US&amp;VAR:SYMBOL=TGI&amp;VAR:INDEX=0"}</definedName>
    <definedName name="_87__FDSAUDITLINK__" hidden="1">{"fdsup://directions/FAT Viewer?action=UPDATE&amp;creator=factset&amp;DYN_ARGS=TRUE&amp;DOC_NAME=FAT:FQL_AUDITING_CLIENT_TEMPLATE.FAT&amp;display_string=Audit&amp;VAR:KEY=EDEXMNWLOD&amp;VAR:QUERY=KEZGX05FVF9JTkMoTFRNUywxMi8zMS8yMDA5LCwsLFVTRClARkZfTkVUX0lOQyhMVE1TX1NFTUksMTIvMzEvM","jAwOSwsLCxVU0QpKQ==&amp;WINDOW=FIRST_POPUP&amp;HEIGHT=450&amp;WIDTH=450&amp;START_MAXIMIZED=FALSE&amp;VAR:CALENDAR=US&amp;VAR:SYMBOL=TGI&amp;VAR:INDEX=0"}</definedName>
    <definedName name="_88__FDSAUDITLINK__" hidden="1">{"fdsup://directions/FAT Viewer?action=UPDATE&amp;creator=factset&amp;DYN_ARGS=TRUE&amp;DOC_NAME=FAT:FQL_AUDITING_CLIENT_TEMPLATE.FAT&amp;display_string=Audit&amp;VAR:KEY=SRSZGVUPSN&amp;VAR:QUERY=KEZGX0VCSVRfT1BFUihMVE1TLDEyLzMxLzIwMDksLCwsVVNEKUBGRl9FQklUX09QRVIoTFRNU19TRU1JLDEyL","zMxLzIwMDksLCwsVVNEKSk=&amp;WINDOW=FIRST_POPUP&amp;HEIGHT=450&amp;WIDTH=450&amp;START_MAXIMIZED=FALSE&amp;VAR:CALENDAR=US&amp;VAR:SYMBOL=TGI&amp;VAR:INDEX=0"}</definedName>
    <definedName name="_89__FDSAUDITLINK__" hidden="1">{"fdsup://directions/FAT Viewer?action=UPDATE&amp;creator=factset&amp;DYN_ARGS=TRUE&amp;DOC_NAME=FAT:FQL_AUDITING_CLIENT_TEMPLATE.FAT&amp;display_string=Audit&amp;VAR:KEY=QBUBEDQTOJ&amp;VAR:QUERY=KEZGX0VCSVREQV9PUEVSKExUTVMsMTIvMzEvMjAwOSwsLCxVU0QpQEZGX0VCSVREQV9PUEVSKExUTVNfU0VNS","SwxMi8zMS8yMDA5LCwsLFVTRCkp&amp;WINDOW=FIRST_POPUP&amp;HEIGHT=450&amp;WIDTH=450&amp;START_MAXIMIZED=FALSE&amp;VAR:CALENDAR=US&amp;VAR:SYMBOL=TGI&amp;VAR:INDEX=0"}</definedName>
    <definedName name="_9__123Graph_BCHART_2" hidden="1">[5]ANNUAL!#REF!</definedName>
    <definedName name="_9__FDSAUDITLINK__" hidden="1">{"fdsup://directions/FAT Viewer?action=UPDATE&amp;creator=factset&amp;DYN_ARGS=TRUE&amp;DOC_NAME=FAT:FQL_AUDITING_CLIENT_TEMPLATE.FAT&amp;display_string=Audit&amp;VAR:KEY=FOBMLMBYBW&amp;VAR:QUERY=KEZGX0NBUEVYKExUTVMsMTIvMzEvMjAwOSwsLCxVU0QpQEZGX0NBUEVYKExUTVNfU0VNSSwxMi8zMS8yMDA5L","CwsLFVTRCkp&amp;WINDOW=FIRST_POPUP&amp;HEIGHT=450&amp;WIDTH=450&amp;START_MAXIMIZED=FALSE&amp;VAR:CALENDAR=US&amp;VAR:SYMBOL=TDG&amp;VAR:INDEX=0"}</definedName>
    <definedName name="_90__FDSAUDITLINK__" hidden="1">{"fdsup://directions/FAT Viewer?action=UPDATE&amp;creator=factset&amp;DYN_ARGS=TRUE&amp;DOC_NAME=FAT:FQL_AUDITING_CLIENT_TEMPLATE.FAT&amp;display_string=Audit&amp;VAR:KEY=GJEVIHILSP&amp;VAR:QUERY=KEZGX0NBUEVYKExUTVMsMTIvMzEvMjAwOSwsLCxVU0QpQEZGX0NBUEVYKExUTVNfU0VNSSwxMi8zMS8yMDA5L","CwsLFVTRCkp&amp;WINDOW=FIRST_POPUP&amp;HEIGHT=450&amp;WIDTH=450&amp;START_MAXIMIZED=FALSE&amp;VAR:CALENDAR=US&amp;VAR:SYMBOL=TDG&amp;VAR:INDEX=0"}</definedName>
    <definedName name="_91__FDSAUDITLINK__" hidden="1">{"fdsup://directions/FAT Viewer?action=UPDATE&amp;creator=factset&amp;DYN_ARGS=TRUE&amp;DOC_NAME=FAT:FQL_AUDITING_CLIENT_TEMPLATE.FAT&amp;display_string=Audit&amp;VAR:KEY=MJCTYDYJCX&amp;VAR:QUERY=KEZGX05FVF9JTkMoTFRNUywxMi8zMS8yMDA5LCwsLFVTRClARkZfTkVUX0lOQyhMVE1TX1NFTUksMTIvMzEvM","jAwOSwsLCxVU0QpKQ==&amp;WINDOW=FIRST_POPUP&amp;HEIGHT=450&amp;WIDTH=450&amp;START_MAXIMIZED=FALSE&amp;VAR:CALENDAR=US&amp;VAR:SYMBOL=TDG&amp;VAR:INDEX=0"}</definedName>
    <definedName name="_92__FDSAUDITLINK__" hidden="1">{"fdsup://directions/FAT Viewer?action=UPDATE&amp;creator=factset&amp;DYN_ARGS=TRUE&amp;DOC_NAME=FAT:FQL_AUDITING_CLIENT_TEMPLATE.FAT&amp;display_string=Audit&amp;VAR:KEY=UVEXALODSN&amp;VAR:QUERY=KEZGX0VCSVRfT1BFUihMVE1TLDEyLzMxLzIwMDksLCwsVVNEKUBGRl9FQklUX09QRVIoTFRNU19TRU1JLDEyL","zMxLzIwMDksLCwsVVNEKSk=&amp;WINDOW=FIRST_POPUP&amp;HEIGHT=450&amp;WIDTH=450&amp;START_MAXIMIZED=FALSE&amp;VAR:CALENDAR=US&amp;VAR:SYMBOL=TDG&amp;VAR:INDEX=0"}</definedName>
    <definedName name="_93__FDSAUDITLINK__" hidden="1">{"fdsup://directions/FAT Viewer?action=UPDATE&amp;creator=factset&amp;DYN_ARGS=TRUE&amp;DOC_NAME=FAT:FQL_AUDITING_CLIENT_TEMPLATE.FAT&amp;display_string=Audit&amp;VAR:KEY=KZIHUNSDQP&amp;VAR:QUERY=KEZGX0VCSVREQV9PUEVSKExUTVMsMTIvMzEvMjAwOSwsLCxVU0QpQEZGX0VCSVREQV9PUEVSKExUTVNfU0VNS","SwxMi8zMS8yMDA5LCwsLFVTRCkp&amp;WINDOW=FIRST_POPUP&amp;HEIGHT=450&amp;WIDTH=450&amp;START_MAXIMIZED=FALSE&amp;VAR:CALENDAR=US&amp;VAR:SYMBOL=TDG&amp;VAR:INDEX=0"}</definedName>
    <definedName name="_94__FDSAUDITLINK__" hidden="1">{"fdsup://directions/FAT Viewer?action=UPDATE&amp;creator=factset&amp;DYN_ARGS=TRUE&amp;DOC_NAME=FAT:FQL_AUDITING_CLIENT_TEMPLATE.FAT&amp;display_string=Audit&amp;VAR:KEY=EFETKDCBMD&amp;VAR:QUERY=KEZGX0NBUEVYKExUTVMsMDMvMzEvMjAxMCwsLCxVU0QpQEZGX0NBUEVYKExUTVNfU0VNSSwwMy8zMS8yMDEwL","CwsLFVTRCkp&amp;WINDOW=FIRST_POPUP&amp;HEIGHT=450&amp;WIDTH=450&amp;START_MAXIMIZED=FALSE&amp;VAR:CALENDAR=US&amp;VAR:SYMBOL=B09DHL&amp;VAR:INDEX=0"}</definedName>
    <definedName name="_95__FDSAUDITLINK__" hidden="1">{"fdsup://directions/FAT Viewer?action=UPDATE&amp;creator=factset&amp;DYN_ARGS=TRUE&amp;DOC_NAME=FAT:FQL_AUDITING_CLIENT_TEMPLATE.FAT&amp;display_string=Audit&amp;VAR:KEY=MNQXEPKDCR&amp;VAR:QUERY=KEZGX05FVF9JTkMoTFRNUywwMy8zMS8yMDEwLCwsLFVTRClARkZfTkVUX0lOQyhMVE1TX1NFTUksMDMvMzEvM","jAxMCwsLCxVU0QpKQ==&amp;WINDOW=FIRST_POPUP&amp;HEIGHT=450&amp;WIDTH=450&amp;START_MAXIMIZED=FALSE&amp;VAR:CALENDAR=US&amp;VAR:SYMBOL=B09DHL&amp;VAR:INDEX=0"}</definedName>
    <definedName name="_96__FDSAUDITLINK__" hidden="1">{"fdsup://directions/FAT Viewer?action=UPDATE&amp;creator=factset&amp;DYN_ARGS=TRUE&amp;DOC_NAME=FAT:FQL_AUDITING_CLIENT_TEMPLATE.FAT&amp;display_string=Audit&amp;VAR:KEY=EZYTYLUPIF&amp;VAR:QUERY=KEZGX0VCSVRfT1BFUihMVE1TLDAzLzMxLzIwMTAsLCwsVVNEKUBGRl9FQklUX09QRVIoTFRNU19TRU1JLDAzL","zMxLzIwMTAsLCwsVVNEKSk=&amp;WINDOW=FIRST_POPUP&amp;HEIGHT=450&amp;WIDTH=450&amp;START_MAXIMIZED=FALSE&amp;VAR:CALENDAR=US&amp;VAR:SYMBOL=B09DHL&amp;VAR:INDEX=0"}</definedName>
    <definedName name="_97__FDSAUDITLINK__" hidden="1">{"fdsup://directions/FAT Viewer?action=UPDATE&amp;creator=factset&amp;DYN_ARGS=TRUE&amp;DOC_NAME=FAT:FQL_AUDITING_CLIENT_TEMPLATE.FAT&amp;display_string=Audit&amp;VAR:KEY=MVCLIRSHWL&amp;VAR:QUERY=KEZGX0VCSVREQV9PUEVSKExUTVMsMDMvMzEvMjAxMCwsLCxVU0QpQEZGX0VCSVREQV9PUEVSKExUTVNfU0VNS","SwwMy8zMS8yMDEwLCwsLFVTRCkp&amp;WINDOW=FIRST_POPUP&amp;HEIGHT=450&amp;WIDTH=450&amp;START_MAXIMIZED=FALSE&amp;VAR:CALENDAR=US&amp;VAR:SYMBOL=B09DHL&amp;VAR:INDEX=0"}</definedName>
    <definedName name="_98__FDSAUDITLINK__" hidden="1">{"fdsup://directions/FAT Viewer?action=UPDATE&amp;creator=factset&amp;DYN_ARGS=TRUE&amp;DOC_NAME=FAT:FQL_AUDITING_CLIENT_TEMPLATE.FAT&amp;display_string=Audit&amp;VAR:KEY=WNKZGLSPWP&amp;VAR:QUERY=KEZGX0NBUEVYKExUTVMsMDMvMzEvMjAxMCwsLCxVU0QpQEZGX0NBUEVYKExUTVNfU0VNSSwwMy8zMS8yMDEwL","CwsLFVTRCkp&amp;WINDOW=FIRST_POPUP&amp;HEIGHT=450&amp;WIDTH=450&amp;START_MAXIMIZED=FALSE&amp;VAR:CALENDAR=US&amp;VAR:SYMBOL=COL&amp;VAR:INDEX=0"}</definedName>
    <definedName name="_99__FDSAUDITLINK__" hidden="1">{"fdsup://directions/FAT Viewer?action=UPDATE&amp;creator=factset&amp;DYN_ARGS=TRUE&amp;DOC_NAME=FAT:FQL_AUDITING_CLIENT_TEMPLATE.FAT&amp;display_string=Audit&amp;VAR:KEY=ABGNONYFGJ&amp;VAR:QUERY=KEZGX05FVF9JTkMoTFRNUywwMy8zMS8yMDEwLCwsLFVTRClARkZfTkVUX0lOQyhMVE1TX1NFTUksMDMvMzEvM","jAxMCwsLCxVU0QpKQ==&amp;WINDOW=FIRST_POPUP&amp;HEIGHT=450&amp;WIDTH=450&amp;START_MAXIMIZED=FALSE&amp;VAR:CALENDAR=US&amp;VAR:SYMBOL=COL&amp;VAR:INDEX=0"}</definedName>
    <definedName name="_a1" hidden="1">1/EUReXToITL</definedName>
    <definedName name="_A100" hidden="1">{#N/A,#N/A,FALSE,"Ocean";#N/A,#N/A,FALSE,"NewYork";#N/A,#N/A,FALSE,"Gateway";#N/A,#N/A,FALSE,"GVH";#N/A,#N/A,FALSE,"GVM";#N/A,#N/A,FALSE,"GVT"}</definedName>
    <definedName name="_A5100" hidden="1">{#N/A,#N/A,FALSE,"COVER";#N/A,#N/A,FALSE,"0";#N/A,#N/A,FALSE,"1";#N/A,#N/A,FALSE,"2";#N/A,#N/A,FALSE,"3";#N/A,#N/A,FALSE,"4";#N/A,#N/A,FALSE,"5";#N/A,#N/A,FALSE,"6";#N/A,#N/A,FALSE,"7";#N/A,#N/A,FALSE,"8";#N/A,#N/A,FALSE,"9";#N/A,#N/A,FALSE,"10";#N/A,#N/A,FALSE,"11"}</definedName>
    <definedName name="_aaa4" hidden="1">1/EUReXToNLG</definedName>
    <definedName name="_aaa5" hidden="1">1/EUReXToATS</definedName>
    <definedName name="_B103" hidden="1">1/EUReXToATS</definedName>
    <definedName name="_B201" hidden="1">{#N/A,#N/A,FALSE,"Ocean";#N/A,#N/A,FALSE,"NewYork";#N/A,#N/A,FALSE,"Gateway";#N/A,#N/A,FALSE,"GVH";#N/A,#N/A,FALSE,"GVM";#N/A,#N/A,FALSE,"GVT"}</definedName>
    <definedName name="_bdm.013DFC648A8B47B9ADE95800DBB51981.edm" hidden="1">#REF!</definedName>
    <definedName name="_bdm.03FEAA092B9E44A5A1D7DA548A04563A.edm" hidden="1">#REF!</definedName>
    <definedName name="_bdm.0E38A41CBB8F4836A80EF7FF56EBD88E.edm" hidden="1">#REF!</definedName>
    <definedName name="_bdm.5FFD660B49BE4663AE6A4E93A3337EFC.edm" hidden="1">#REF!</definedName>
    <definedName name="_bdm.76AB17EFD55E4229A56FC0F144EC8640.edm" hidden="1">#REF!</definedName>
    <definedName name="_bdm.88DC9E902C704FA2B2597EAF4A3E75C6.edm" hidden="1">#REF!</definedName>
    <definedName name="_bdm.A2F42C9AF9DD44BBA45A19CAD537CA5D.edm" hidden="1">#REF!</definedName>
    <definedName name="_bdm.A4B2F1098FA9458CBB377C3DCB6235EA.edm" hidden="1">#REF!</definedName>
    <definedName name="_bdm.B90CD9E8F3704E819F650180F902C5D6.edm" hidden="1">#REF!</definedName>
    <definedName name="_bdm.D11CB905FB5C46B6832CAC6F2CCF2998.edm" hidden="1">#REF!</definedName>
    <definedName name="_bdm.EBD758AECAE648288068C9D6CD123D5E.edm" hidden="1">#REF!</definedName>
    <definedName name="_BQ4.1" hidden="1">#REF!</definedName>
    <definedName name="_BQ4.2" hidden="1">#REF!</definedName>
    <definedName name="_bsm01">#REF!</definedName>
    <definedName name="_bsm02">#REF!</definedName>
    <definedName name="_bsm03">#REF!</definedName>
    <definedName name="_bsm04">#REF!</definedName>
    <definedName name="_bsm05">#REF!</definedName>
    <definedName name="_bsm06">#REF!</definedName>
    <definedName name="_bsm07">#REF!</definedName>
    <definedName name="_bsm08">#REF!</definedName>
    <definedName name="_bsm09">#REF!</definedName>
    <definedName name="_bsm10">#REF!</definedName>
    <definedName name="_bsm11">#REF!</definedName>
    <definedName name="_bsm12">#REF!</definedName>
    <definedName name="_bsm13">#REF!</definedName>
    <definedName name="_bsm14">#REF!</definedName>
    <definedName name="_bsm15">#REF!</definedName>
    <definedName name="_bsm16">#REF!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E11" hidden="1">{#N/A,#N/A,FALSE,"COVER";#N/A,#N/A,FALSE,"0";#N/A,#N/A,FALSE,"1";#N/A,#N/A,FALSE,"2";#N/A,#N/A,FALSE,"3";#N/A,#N/A,FALSE,"4";#N/A,#N/A,FALSE,"5";#N/A,#N/A,FALSE,"6";#N/A,#N/A,FALSE,"7";#N/A,#N/A,FALSE,"8";#N/A,#N/A,FALSE,"9";#N/A,#N/A,FALSE,"10";#N/A,#N/A,FALSE,"11"}</definedName>
    <definedName name="_enp2005">#REF!</definedName>
    <definedName name="_Fill" hidden="1">#REF!</definedName>
    <definedName name="_xlnm._FilterDatabase">#REF!</definedName>
    <definedName name="_GSRATES_1" hidden="1">"CT300001Latest          "</definedName>
    <definedName name="_GSRATES_COUNT" hidden="1">1</definedName>
    <definedName name="_K3" hidden="1">{#N/A,#N/A,FALSE,"COVER";#N/A,#N/A,FALSE,"0";#N/A,#N/A,FALSE,"1";#N/A,#N/A,FALSE,"2";#N/A,#N/A,FALSE,"3";#N/A,#N/A,FALSE,"4";#N/A,#N/A,FALSE,"5";#N/A,#N/A,FALSE,"6";#N/A,#N/A,FALSE,"7";#N/A,#N/A,FALSE,"8";#N/A,#N/A,FALSE,"9";#N/A,#N/A,FALSE,"10";#N/A,#N/A,FALSE,"11"}</definedName>
    <definedName name="_Key1" hidden="1">#REF!</definedName>
    <definedName name="_key1a" hidden="1">#REF!</definedName>
    <definedName name="_Key2" hidden="1">#REF!</definedName>
    <definedName name="_key2a" hidden="1">#REF!</definedName>
    <definedName name="_MY05" hidden="1">1/EUReXToIEP</definedName>
    <definedName name="_Order1" hidden="1">0</definedName>
    <definedName name="_Order2" hidden="1">255</definedName>
    <definedName name="_P1" hidden="1">{#N/A,#N/A,FALSE,"COVER";#N/A,#N/A,FALSE,"0";#N/A,#N/A,FALSE,"1";#N/A,#N/A,FALSE,"2";#N/A,#N/A,FALSE,"3";#N/A,#N/A,FALSE,"4";#N/A,#N/A,FALSE,"5";#N/A,#N/A,FALSE,"6";#N/A,#N/A,FALSE,"7";#N/A,#N/A,FALSE,"8";#N/A,#N/A,FALSE,"9";#N/A,#N/A,FALSE,"10";#N/A,#N/A,FALSE,"11"}</definedName>
    <definedName name="_Parse_Out" hidden="1">#REF!</definedName>
    <definedName name="_PG1">'[2]Timed Plan'!#REF!</definedName>
    <definedName name="_PG2">'[2]Timed Plan'!#REF!</definedName>
    <definedName name="_pp01">#REF!</definedName>
    <definedName name="_sh1">#REF!</definedName>
    <definedName name="_sh4">'[7]0402'!#REF!</definedName>
    <definedName name="_Sort" hidden="1">#REF!</definedName>
    <definedName name="_sorta" hidden="1">#REF!</definedName>
    <definedName name="_t9" hidden="1">{#N/A,#N/A,TRUE,"FD II Portfolio Summary";#N/A,#N/A,TRUE,"Fund II BV";#N/A,#N/A,TRUE,"Fund II FV";#N/A,#N/A,TRUE,"JRI";#N/A,#N/A,TRUE,"NDS";#N/A,#N/A,TRUE,"Weasler";#N/A,#N/A,TRUE,"Stronghaven";#N/A,#N/A,TRUE,"Connor";#N/A,#N/A,TRUE,"Docu";#N/A,#N/A,TRUE,"HWC";#N/A,#N/A,TRUE,"Temple";#N/A,#N/A,TRUE,"FD III Port Summ";#N/A,#N/A,TRUE,"Fund III BV ";#N/A,#N/A,TRUE,"Fund III MV ";#N/A,#N/A,TRUE,"Beacon";#N/A,#N/A,TRUE,"CII";#N/A,#N/A,TRUE,"MCA";#N/A,#N/A,TRUE,"Elm";#N/A,#N/A,TRUE,"Tharco";#N/A,#N/A,TRUE,"Dee H";#N/A,#N/A,TRUE,"Globe";#N/A,#N/A,TRUE,"Hunt Valve";#N/A,#N/A,TRUE,"KBA";#N/A,#N/A,TRUE,"Glassmaster";#N/A,#N/A,TRUE,"MLS";#N/A,#N/A,TRUE,"CBSA";#N/A,#N/A,TRUE,"ACE";#N/A,#N/A,TRUE,"United Central";#N/A,#N/A,TRUE,"Jakel";#N/A,#N/A,TRUE,"Lake City ";#N/A,#N/A,TRUE,"FD IV Portfolio Summary ";#N/A,#N/A,TRUE,"BV Valuation";#N/A,#N/A,TRUE,"Western";#N/A,#N/A,TRUE,"Kranson";#N/A,#N/A,TRUE,"ARC";#N/A,#N/A,TRUE,"Precise"}</definedName>
    <definedName name="_Table1_In1" hidden="1">#REF!</definedName>
    <definedName name="_Table1_Out" hidden="1">#REF!</definedName>
    <definedName name="_Table2_In1" hidden="1">[8]Warrants!#REF!</definedName>
    <definedName name="_Table2_In2" hidden="1">#REF!</definedName>
    <definedName name="_Table2_Out" hidden="1">[8]Warrants!#REF!</definedName>
    <definedName name="_Typ1">MID(CELL(File),FIND(".X",CELL(File))+2,1)</definedName>
    <definedName name="_Typ2">MID(CELL(File),FIND(".X",CELL(File))+3,1)</definedName>
    <definedName name="_ZL06">[9]ZLR1!$A$1:$Q$261</definedName>
    <definedName name="a">#REF!</definedName>
    <definedName name="aa">'[10]Part Table'!$A$5:$F$616</definedName>
    <definedName name="aaa" localSheetId="0">#REF!</definedName>
    <definedName name="aaa" hidden="1">{"adj95mult",#N/A,FALSE,"COMPCO";"adj95est",#N/A,FALSE,"COMPCO"}</definedName>
    <definedName name="AAA_DOCTOPS" hidden="1">"AAA_SET"</definedName>
    <definedName name="AAA_duser" hidden="1">"OFF"</definedName>
    <definedName name="aaaa" hidden="1">#REF!</definedName>
    <definedName name="aaaa1" hidden="1">1/EUReXToIEP</definedName>
    <definedName name="aaaa2" hidden="1">1/EUReXToITL</definedName>
    <definedName name="aaaa3" hidden="1">1/EUReXToLUF</definedName>
    <definedName name="aaaa4" hidden="1">1/EUReXToNLG</definedName>
    <definedName name="aaaa5" hidden="1">1/EUReXToPTE</definedName>
    <definedName name="aaaa6" hidden="1">1/EUReXToATS</definedName>
    <definedName name="aaaaa" hidden="1">1/EUReXToATS</definedName>
    <definedName name="aaaaaa" localSheetId="0" hidden="1">1/EUReXToFIM</definedName>
    <definedName name="aaaaaa" hidden="1">{#N/A,#N/A,FALSE,"Cashflow Analysis";#N/A,#N/A,FALSE,"Sensitivity Analysis";#N/A,#N/A,FALSE,"PV";#N/A,#N/A,FALSE,"Pro Forma"}</definedName>
    <definedName name="aaaaaaaaaaaa" localSheetId="0" hidden="1">{"Page1",#N/A,FALSE,"CompCo";"Page2",#N/A,FALSE,"CompCo"}</definedName>
    <definedName name="aaaaaaaaaaaa" hidden="1">{"Page1",#N/A,FALSE,"CompCo";"Page2",#N/A,FALSE,"CompCo"}</definedName>
    <definedName name="aaaaaaaaaaaaa" localSheetId="0" hidden="1">{"Page1",#N/A,FALSE,"CompCo";"Page2",#N/A,FALSE,"CompCo"}</definedName>
    <definedName name="aaaaaaaaaaaaa" hidden="1">{"Page1",#N/A,FALSE,"CompCo";"Page2",#N/A,FALSE,"CompCo"}</definedName>
    <definedName name="aaaab" hidden="1">1/EUReXToDEM</definedName>
    <definedName name="aaaac" hidden="1">1/EUReXToESP</definedName>
    <definedName name="aaaad" hidden="1">1/EUReXToFIM</definedName>
    <definedName name="aaaae" hidden="1">1/EUReXToFRF</definedName>
    <definedName name="AAB_Addin5" hidden="1">"AAB_Description for addin 5,Description for addin 5,Description for addin 5,Description for addin 5,Description for addin 5,Description for addin 5"</definedName>
    <definedName name="abc">'[11]ARP-U501'!#REF!</definedName>
    <definedName name="abcd" localSheetId="0" hidden="1">{#N/A,#N/A,FALSE,"Cashflow Analysis";#N/A,#N/A,FALSE,"Sensitivity Analysis";#N/A,#N/A,FALSE,"PV";#N/A,#N/A,FALSE,"Pro Forma"}</definedName>
    <definedName name="abcd" hidden="1">{#N/A,#N/A,FALSE,"Cashflow Analysis";#N/A,#N/A,FALSE,"Sensitivity Analysis";#N/A,#N/A,FALSE,"PV";#N/A,#N/A,FALSE,"Pro Forma"}</definedName>
    <definedName name="abd">'[11]ARP-U501'!#REF!</definedName>
    <definedName name="abv">'[12]ARP-U501'!#REF!</definedName>
    <definedName name="Access_Button" hidden="1">"Demo_Test_List"</definedName>
    <definedName name="AccessDatabase" hidden="1">"C:\My Documents\Demo.mdb"</definedName>
    <definedName name="ACT_FB">#REF!</definedName>
    <definedName name="ACTIVA">#REF!</definedName>
    <definedName name="ad">[13]应收帐款明细表!$A$3:$AA$15</definedName>
    <definedName name="Additional_need_of_cash">#REF!</definedName>
    <definedName name="adf">'[11]ARP-U501'!#REF!</definedName>
    <definedName name="adfdsaf" localSheetId="0" hidden="1">{"AQUIRORDCF",#N/A,FALSE,"Merger consequences";"Acquirorassns",#N/A,FALSE,"Merger consequences"}</definedName>
    <definedName name="adfdsaf" hidden="1">{"AQUIRORDCF",#N/A,FALSE,"Merger consequences";"Acquirorassns",#N/A,FALSE,"Merger consequences"}</definedName>
    <definedName name="Adjusted_Invest">'[14]Input 6_Invest '!#REF!</definedName>
    <definedName name="adsfa" hidden="1">{#N/A,#N/A,TRUE,"SCR-LA 2000";#N/A,#N/A,TRUE,"SCR-LA 2001";#N/A,#N/A,TRUE,"SCR-LA 2002";#N/A,#N/A,TRUE,"SCR-LA 2003"}</definedName>
    <definedName name="advance_payments__30">#REF!</definedName>
    <definedName name="AfA">#REF!</definedName>
    <definedName name="akt_spalte_prod">2</definedName>
    <definedName name="Anlage">MID(CELL(File),FIND("C60",CELL(File))-2,5)&amp;"a-"</definedName>
    <definedName name="anscount" localSheetId="0" hidden="1">1</definedName>
    <definedName name="anscount" hidden="1">2</definedName>
    <definedName name="ar">#REF!</definedName>
    <definedName name="ar_catalog">[15]master!$E$3:$E$7</definedName>
    <definedName name="are" localSheetId="0" hidden="1">{#N/A,#N/A,FALSE,"Sheet1"}</definedName>
    <definedName name="are" hidden="1">{#N/A,#N/A,FALSE,"Sheet1"}</definedName>
    <definedName name="arpA">#REF!</definedName>
    <definedName name="as">#REF!</definedName>
    <definedName name="AS2DocOpenMode" hidden="1">"AS2DocumentEdit"</definedName>
    <definedName name="AS2ReportLS" hidden="1">2</definedName>
    <definedName name="AS2SyncStepLS" hidden="1">0</definedName>
    <definedName name="AS2VersionLS" hidden="1">220</definedName>
    <definedName name="asd">'[12]ARP-U501'!#REF!</definedName>
    <definedName name="asdadafs" hidden="1">42115.615150463</definedName>
    <definedName name="asdf" hidden="1">1/EUReXToATS</definedName>
    <definedName name="asdfa" hidden="1">1/EUReXToBEF</definedName>
    <definedName name="asdfasdf" localSheetId="0" hidden="1">1/EUReXToFIM</definedName>
    <definedName name="asdfasdf" hidden="1">{#N/A,#N/A,FALSE,"TS";#N/A,#N/A,FALSE,"Combo";#N/A,#N/A,FALSE,"FAIR";#N/A,#N/A,FALSE,"RBC";#N/A,#N/A,FALSE,"xxxx";#N/A,#N/A,FALSE,"A_D";#N/A,#N/A,FALSE,"WACC";#N/A,#N/A,FALSE,"DCF";#N/A,#N/A,FALSE,"LBO";#N/A,#N/A,FALSE,"AcqMults";#N/A,#N/A,FALSE,"CompMults"}</definedName>
    <definedName name="asdfasdfasdfasdfasdf" hidden="1">1/EUReXToFRF</definedName>
    <definedName name="asfd">#REF!</definedName>
    <definedName name="ATSeXToEUR" hidden="1">1/EUReXToATS</definedName>
    <definedName name="AUDIT_qryCountry">#REF!</definedName>
    <definedName name="AUDIT_qryProfessionalsAll_wSalary">#REF!</definedName>
    <definedName name="Authorized_capital">#REF!</definedName>
    <definedName name="AWZ_Produkte">#REF!</definedName>
    <definedName name="b" hidden="1">1/EUReXToBEF</definedName>
    <definedName name="Balance_profit_loss">#REF!</definedName>
    <definedName name="bankval">#REF!</definedName>
    <definedName name="Basic_ckd_set">#REF!</definedName>
    <definedName name="bbb">#REF!</definedName>
    <definedName name="Bear" localSheetId="0" hidden="1">{#N/A,#N/A,FALSE,"TS";#N/A,#N/A,FALSE,"Combo";#N/A,#N/A,FALSE,"FAIR";#N/A,#N/A,FALSE,"RBC";#N/A,#N/A,FALSE,"xxxx";#N/A,#N/A,FALSE,"A_D";#N/A,#N/A,FALSE,"WACC";#N/A,#N/A,FALSE,"DCF";#N/A,#N/A,FALSE,"LBO";#N/A,#N/A,FALSE,"AcqMults";#N/A,#N/A,FALSE,"CompMults"}</definedName>
    <definedName name="Bear" hidden="1">{#N/A,#N/A,FALSE,"TS";#N/A,#N/A,FALSE,"Combo";#N/A,#N/A,FALSE,"FAIR";#N/A,#N/A,FALSE,"RBC";#N/A,#N/A,FALSE,"xxxx";#N/A,#N/A,FALSE,"A_D";#N/A,#N/A,FALSE,"WACC";#N/A,#N/A,FALSE,"DCF";#N/A,#N/A,FALSE,"LBO";#N/A,#N/A,FALSE,"AcqMults";#N/A,#N/A,FALSE,"CompMults"}</definedName>
    <definedName name="BEFeXToEUR" hidden="1">1/EUReXToBEF</definedName>
    <definedName name="begining">[16]master!$G$3:$G$6</definedName>
    <definedName name="Bereichskennung">SUM(IF(Center=UPPER(MID(Zentrale_Bereiche,1,2)),1,0))</definedName>
    <definedName name="BGTVSACT">#REF!</definedName>
    <definedName name="bkdata">#REF!</definedName>
    <definedName name="blah" localSheetId="0" hidden="1">{"multiple",#N/A,FALSE,"client (2)";"margins",#N/A,FALSE,"client (2)";"data",#N/A,FALSE,"client (2)";"multiple",#N/A,FALSE,"client";"margins",#N/A,FALSE,"client";"data",#N/A,FALSE,"client"}</definedName>
    <definedName name="blah" hidden="1">{"multiple",#N/A,FALSE,"client (2)";"margins",#N/A,FALSE,"client (2)";"data",#N/A,FALSE,"client (2)";"multiple",#N/A,FALSE,"client";"margins",#N/A,FALSE,"client";"data",#N/A,FALSE,"client"}</definedName>
    <definedName name="BLANK" localSheetId="0"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PH1" localSheetId="0" hidden="1">#REF!</definedName>
    <definedName name="BLPH1" hidden="1">#REF!</definedName>
    <definedName name="BLPH10" localSheetId="0" hidden="1">#REF!</definedName>
    <definedName name="BLPH10" hidden="1">#REF!</definedName>
    <definedName name="BLPH11" localSheetId="0" hidden="1">#REF!</definedName>
    <definedName name="BLPH11" hidden="1">#REF!</definedName>
    <definedName name="BLPH2" localSheetId="0" hidden="1">#REF!</definedName>
    <definedName name="BLPH2" hidden="1">#REF!</definedName>
    <definedName name="BLPH3" localSheetId="0" hidden="1">#REF!</definedName>
    <definedName name="BLPH3" hidden="1">#REF!</definedName>
    <definedName name="BLPH4" localSheetId="0" hidden="1">#REF!</definedName>
    <definedName name="BLPH4" hidden="1">#REF!</definedName>
    <definedName name="BLPH5" localSheetId="0" hidden="1">#REF!</definedName>
    <definedName name="BLPH5" hidden="1">#REF!</definedName>
    <definedName name="BLPH55" localSheetId="0" hidden="1">#REF!</definedName>
    <definedName name="BLPH55" hidden="1">#REF!</definedName>
    <definedName name="BLPH6" localSheetId="0" hidden="1">#REF!</definedName>
    <definedName name="BLPH6" hidden="1">#REF!</definedName>
    <definedName name="BLPH7" localSheetId="0" hidden="1">#REF!</definedName>
    <definedName name="BLPH7" hidden="1">#REF!</definedName>
    <definedName name="BLPH8" localSheetId="0" hidden="1">#REF!</definedName>
    <definedName name="BLPH8" hidden="1">#REF!</definedName>
    <definedName name="BLPH9" localSheetId="0" hidden="1">#REF!</definedName>
    <definedName name="BLPH9" hidden="1">#REF!</definedName>
    <definedName name="bob" localSheetId="0" hidden="1">{"Pre Opening Summary",#N/A,FALSE,"Pre-Opening";"Volume Analysis",#N/A,FALSE,"Volume Analysis";"Assumptions",#N/A,FALSE,"Stats and Assumptions";"IS 5 Yr",#N/A,FALSE,"Summary P&amp;L";"IS CS 5 Yr",#N/A,FALSE,"CS Inc. Stmt.";"BS 5 Yr",#N/A,FALSE,"Balance Sheet";"CF 5 Yr",#N/A,FALSE,"CashFlow";"Rev._Proc. 5 Yr",#N/A,FALSE,"Revenue";"Reimb. Data",#N/A,FALSE,"Deductions";"Deduction 5 Yr",#N/A,FALSE,"Deductions";"Salary_FTE 5 Yr",#N/A,FALSE,"Salaries, Wages, Benefits";"Variable Sal. 5 Yr",#N/A,FALSE,"Variable Salary Calc.";"Med_Phar 5 Yr",#N/A,FALSE,"Medical Supplies_Pharmacy";"Fees and Services 5 Yr",#N/A,FALSE,"Pro Fees &amp; Purch. Svcs";"Operating Expenses 5 Yr",#N/A,FALSE,"Operating Supplies_Expenses";"PPnE 5 Yr",#N/A,FALSE,"PP&amp;E Worksheet";"Debt 5 Yr",#N/A,FALSE,"Debt and Int. Worksheet"}</definedName>
    <definedName name="bob" hidden="1">{"Pre Opening Summary",#N/A,FALSE,"Pre-Opening";"Volume Analysis",#N/A,FALSE,"Volume Analysis";"Assumptions",#N/A,FALSE,"Stats and Assumptions";"IS 5 Yr",#N/A,FALSE,"Summary P&amp;L";"IS CS 5 Yr",#N/A,FALSE,"CS Inc. Stmt.";"BS 5 Yr",#N/A,FALSE,"Balance Sheet";"CF 5 Yr",#N/A,FALSE,"CashFlow";"Rev._Proc. 5 Yr",#N/A,FALSE,"Revenue";"Reimb. Data",#N/A,FALSE,"Deductions";"Deduction 5 Yr",#N/A,FALSE,"Deductions";"Salary_FTE 5 Yr",#N/A,FALSE,"Salaries, Wages, Benefits";"Variable Sal. 5 Yr",#N/A,FALSE,"Variable Salary Calc.";"Med_Phar 5 Yr",#N/A,FALSE,"Medical Supplies_Pharmacy";"Fees and Services 5 Yr",#N/A,FALSE,"Pro Fees &amp; Purch. Svcs";"Operating Expenses 5 Yr",#N/A,FALSE,"Operating Supplies_Expenses";"PPnE 5 Yr",#N/A,FALSE,"PP&amp;E Worksheet";"Debt 5 Yr",#N/A,FALSE,"Debt and Int. Worksheet"}</definedName>
    <definedName name="boring" localSheetId="0" hidden="1">{"Page1",#N/A,FALSE,"CompCo";"Page2",#N/A,FALSE,"CompCo"}</definedName>
    <definedName name="boring" hidden="1">{"Page1",#N/A,FALSE,"CompCo";"Page2",#N/A,FALSE,"CompCo"}</definedName>
    <definedName name="borrow" localSheetId="0">#REF!</definedName>
    <definedName name="borrow" hidden="1">#REF!</definedName>
    <definedName name="BROWN" localSheetId="0"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S_Data">#REF!</definedName>
    <definedName name="bsd00_filter">#REF!</definedName>
    <definedName name="bsd00_selection">#REF!</definedName>
    <definedName name="bsreport">#REF!</definedName>
    <definedName name="budget1" localSheetId="0" hidden="1">{#N/A,#N/A,FALSE,"mdr.XLS";"db",#N/A,FALSE,"mdr.XLS";#N/A,#N/A,FALSE,"Forside ";#N/A,#N/A,FALSE,"INVEST.XLS"}</definedName>
    <definedName name="budget1" hidden="1">{#N/A,#N/A,FALSE,"mdr.XLS";"db",#N/A,FALSE,"mdr.XLS";#N/A,#N/A,FALSE,"Forside ";#N/A,#N/A,FALSE,"INVEST.XLS"}</definedName>
    <definedName name="budget2" localSheetId="0" hidden="1">{#N/A,#N/A,FALSE,"mdr.XLS";"db",#N/A,FALSE,"mdr.XLS";#N/A,#N/A,FALSE,"Forside ";#N/A,#N/A,FALSE,"INVEST.XLS"}</definedName>
    <definedName name="budget2" hidden="1">{#N/A,#N/A,FALSE,"mdr.XLS";"db",#N/A,FALSE,"mdr.XLS";#N/A,#N/A,FALSE,"Forside ";#N/A,#N/A,FALSE,"INVEST.XLS"}</definedName>
    <definedName name="BUDGET3" localSheetId="0" hidden="1">{#N/A,#N/A,FALSE,"mdr.XLS";"db",#N/A,FALSE,"mdr.XLS";#N/A,#N/A,FALSE,"Forside ";#N/A,#N/A,FALSE,"INVEST.XLS"}</definedName>
    <definedName name="BUDGET3" hidden="1">{#N/A,#N/A,FALSE,"mdr.XLS";"db",#N/A,FALSE,"mdr.XLS";#N/A,#N/A,FALSE,"Forside ";#N/A,#N/A,FALSE,"INVEST.XLS"}</definedName>
    <definedName name="BUDGET5" localSheetId="0" hidden="1">{#N/A,#N/A,FALSE,"mdr.XLS";"db",#N/A,FALSE,"mdr.XLS";#N/A,#N/A,FALSE,"Forside ";#N/A,#N/A,FALSE,"INVEST.XLS"}</definedName>
    <definedName name="BUDGET5" hidden="1">{#N/A,#N/A,FALSE,"mdr.XLS";"db",#N/A,FALSE,"mdr.XLS";#N/A,#N/A,FALSE,"Forside ";#N/A,#N/A,FALSE,"INVEST.XLS"}</definedName>
    <definedName name="cap.pos" localSheetId="0" hidden="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cap.pos" hidden="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Capital_Employed">#REF!</definedName>
    <definedName name="Capitalization_of_start_up_expenses">#REF!</definedName>
    <definedName name="casds" localSheetId="0" hidden="1">{"DCF1",#N/A,FALSE,"SIERRA DCF";"MATRIX1",#N/A,FALSE,"SIERRA DCF"}</definedName>
    <definedName name="casds" hidden="1">{"DCF1",#N/A,FALSE,"SIERRA DCF";"MATRIX1",#N/A,FALSE,"SIERRA DCF"}</definedName>
    <definedName name="Cash_capital__Total">#REF!</definedName>
    <definedName name="cb_sChart13476674_opts" hidden="1">"2, 1, 1, True, 2, False, False, , 0, False, False, 1, 1"</definedName>
    <definedName name="cb_sChart13485B52_opts" hidden="1">"2, 1, 1, False, 2, False, False, , 0, False, False, 1, 1"</definedName>
    <definedName name="cb_sChart13786B54_opts" hidden="1">"2, 1, 1, False, 2, False, False, , 0, False, True, 1, 1"</definedName>
    <definedName name="cb_sChart1385548A_opts" hidden="1">"2, 1, 1, False, 2, False, False, , 0, False, True, 1, 1"</definedName>
    <definedName name="cb_sChart1386774B_opts" hidden="1">"2, 1, 2, True, 2, False, False, , 0, False, True, 1, 1"</definedName>
    <definedName name="cb_sChart1386B158_opts" hidden="1">"2, 1, 2, True, 2, False, False, , 0, False, True, 1, 1"</definedName>
    <definedName name="cb_sChart1386B304_opts" hidden="1">"2, 1, 1, False, 2, False, False, , 0, False, False, 1, 1"</definedName>
    <definedName name="cb_sChart1386B3E0_opts" hidden="1">"2, 1, 1, True, 2, False, False, , 0, False, False, 1, 1"</definedName>
    <definedName name="cb_sChart139636EA_opts" hidden="1">"1, 1, 1, False, 2, False, False, , 0, False, False, 1, 1"</definedName>
    <definedName name="cb_sChart139637E9_opts" hidden="1">"1, 1, 1, False, 2, False, False, , 0, False, False, 3, 1"</definedName>
    <definedName name="cb_sChart139638B9_opts" hidden="1">"1, 1, 1, False, 2, False, False, , 0, False, False, 1, 2"</definedName>
    <definedName name="cb_sChart1396821A_opts" hidden="1">"1, 9, 1, False, 2, False, False, , 0, False, True, 1, 1"</definedName>
    <definedName name="cb_sChart1396872A_opts" hidden="1">"1, 9, 1, False, 2, False, False, , 0, False, True, 1, 1"</definedName>
    <definedName name="cb_sChart1396D1AC_opts" hidden="1">"1, 9, 1, False, 2, False, False, , 0, False, True, 1, 1"</definedName>
    <definedName name="cb_sChart139AA6C1_opts" hidden="1">"2, 1, 1, True, 2, False, False, , 0, False, True, 1, 1"</definedName>
    <definedName name="CC101_ARP_A">[17]!CC101_ARP_A</definedName>
    <definedName name="CC101_ARP_B">[17]!CC101_ARP_B</definedName>
    <definedName name="CC101_ARP_C">[17]!CC101_ARP_C</definedName>
    <definedName name="cc101arpc">[18]C101!#REF!</definedName>
    <definedName name="cc101arpd">[18]C101!#REF!</definedName>
    <definedName name="cc101arpe">[18]C101!#REF!</definedName>
    <definedName name="CC101D">#REF!</definedName>
    <definedName name="ccc">#REF!</definedName>
    <definedName name="cdzc">#REF!</definedName>
    <definedName name="Center">MID(CELL(File),FIND(".X",CELL(File))-2,2)</definedName>
    <definedName name="Change_in_financing_credits_MBAG">#REF!</definedName>
    <definedName name="Change_in_reserves">#REF!</definedName>
    <definedName name="Change_in_Stock_E_200">#REF!</definedName>
    <definedName name="Change_in_Working_capital">#REF!</definedName>
    <definedName name="Change_in_Working_capital_E_230">#REF!</definedName>
    <definedName name="Change_sup._credits_E_230_to_prev_year">#REF!</definedName>
    <definedName name="ChangeRange" hidden="1">[19]!ChangeRange</definedName>
    <definedName name="changes_to_pr._y._E_230">#REF!</definedName>
    <definedName name="ChartingArea">'[20]QE2-PL1-QE2-EBITDA Bridge'!$A$6:$A$55,'[20]QE2-PL1-QE2-EBITDA Bridge'!$F$6:$L$55</definedName>
    <definedName name="ChartSubtitle" localSheetId="0" hidden="1">#REF!</definedName>
    <definedName name="ChartSubtitle" hidden="1">#REF!</definedName>
    <definedName name="ChartTitle" localSheetId="0" hidden="1">#REF!</definedName>
    <definedName name="ChartTitle" hidden="1">#REF!</definedName>
    <definedName name="CIQWBGuid" localSheetId="0" hidden="1">"98457f04-2483-44b1-8654-bb6e58658210"</definedName>
    <definedName name="CIQWBGuid" hidden="1">"Project QUANTUM_DRAFT_Model (7-30-18).xlsx"</definedName>
    <definedName name="cjb" localSheetId="0" hidden="1">{#N/A,#N/A,TRUE,"Cover00";#N/A,#N/A,TRUE,"Contents";#N/A,#N/A,TRUE,"IS00";#N/A,#N/A,TRUE,"BS00";#N/A,#N/A,TRUE,"CF00";#N/A,#N/A,TRUE,"SE00";#N/A,#N/A,TRUE,"COGS00";#N/A,#N/A,TRUE,"SG&amp;A00";#N/A,#N/A,TRUE,"Interest00";#N/A,#N/A,TRUE,"Stats00";#N/A,#N/A,TRUE,"Covenants00"}</definedName>
    <definedName name="cjb" hidden="1">{#N/A,#N/A,TRUE,"Cover00";#N/A,#N/A,TRUE,"Contents";#N/A,#N/A,TRUE,"IS00";#N/A,#N/A,TRUE,"BS00";#N/A,#N/A,TRUE,"CF00";#N/A,#N/A,TRUE,"SE00";#N/A,#N/A,TRUE,"COGS00";#N/A,#N/A,TRUE,"SG&amp;A00";#N/A,#N/A,TRUE,"Interest00";#N/A,#N/A,TRUE,"Stats00";#N/A,#N/A,TRUE,"Covenants00"}</definedName>
    <definedName name="CKD_val_uninflated">#REF!</definedName>
    <definedName name="CKD_value_in_stock">#REF!</definedName>
    <definedName name="client">#REF!</definedName>
    <definedName name="client11">#REF!</definedName>
    <definedName name="compco" localSheetId="0" hidden="1">{"Page1",#N/A,FALSE,"CompCo";"Page2",#N/A,FALSE,"CompCo"}</definedName>
    <definedName name="compco" hidden="1">{"Page1",#N/A,FALSE,"CompCo";"Page2",#N/A,FALSE,"CompCo"}</definedName>
    <definedName name="Compco1" localSheetId="0" hidden="1">{"Page1",#N/A,FALSE,"CompCo";"Page2",#N/A,FALSE,"CompCo"}</definedName>
    <definedName name="Compco1" hidden="1">{"Page1",#N/A,FALSE,"CompCo";"Page2",#N/A,FALSE,"CompCo"}</definedName>
    <definedName name="Compco2" localSheetId="0" hidden="1">{"Page1",#N/A,FALSE,"CompCo";"Page2",#N/A,FALSE,"CompCo"}</definedName>
    <definedName name="Compco2" hidden="1">{"Page1",#N/A,FALSE,"CompCo";"Page2",#N/A,FALSE,"CompCo"}</definedName>
    <definedName name="compresults" localSheetId="0" hidden="1">{"FCB_ALL",#N/A,FALSE,"FCB"}</definedName>
    <definedName name="compresults" hidden="1">{"FCB_ALL",#N/A,FALSE,"FCB"}</definedName>
    <definedName name="compresults2" localSheetId="0" hidden="1">{"FCB_ALL",#N/A,FALSE,"FCB"}</definedName>
    <definedName name="compresults2" hidden="1">{"FCB_ALL",#N/A,FALSE,"FCB"}</definedName>
    <definedName name="Confidentiality" localSheetId="0" hidden="1">#REF!</definedName>
    <definedName name="Confidentiality" hidden="1">#REF!</definedName>
    <definedName name="CONSOL">#REF!</definedName>
    <definedName name="CONSUMER">#REF!</definedName>
    <definedName name="ContentsHelp" hidden="1">[19]!ContentsHelp</definedName>
    <definedName name="Country">'[21]Retail Tabelle'!$B$7:$X$24</definedName>
    <definedName name="cpvs" localSheetId="0" hidden="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cpvs" hidden="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crate">#REF!</definedName>
    <definedName name="CreateTable" hidden="1">[19]!CreateTable</definedName>
    <definedName name="Credits_from_MBAG__E_230">#REF!</definedName>
    <definedName name="CT" localSheetId="0" hidden="1">{#N/A,#N/A,TRUE,"Cover00";#N/A,#N/A,TRUE,"Contents";#N/A,#N/A,TRUE,"IS00";#N/A,#N/A,TRUE,"BS00";#N/A,#N/A,TRUE,"CF00";#N/A,#N/A,TRUE,"SE00";#N/A,#N/A,TRUE,"COGS00";#N/A,#N/A,TRUE,"SG&amp;A00";#N/A,#N/A,TRUE,"Interest00";#N/A,#N/A,TRUE,"Stats00";#N/A,#N/A,TRUE,"Covenants00"}</definedName>
    <definedName name="CT" hidden="1">{#N/A,#N/A,TRUE,"Cover00";#N/A,#N/A,TRUE,"Contents";#N/A,#N/A,TRUE,"IS00";#N/A,#N/A,TRUE,"BS00";#N/A,#N/A,TRUE,"CF00";#N/A,#N/A,TRUE,"SE00";#N/A,#N/A,TRUE,"COGS00";#N/A,#N/A,TRUE,"SG&amp;A00";#N/A,#N/A,TRUE,"Interest00";#N/A,#N/A,TRUE,"Stats00";#N/A,#N/A,TRUE,"Covenants00"}</definedName>
    <definedName name="Curr">#REF!</definedName>
    <definedName name="curr_rates">[1]OPEX_Rates!$A$6:$H$414</definedName>
    <definedName name="Currency">#REF!</definedName>
    <definedName name="current">#REF!</definedName>
    <definedName name="Custom_base_E_230_CKD__CIF_value__inflated">#REF!</definedName>
    <definedName name="Customs_Aircon">#REF!</definedName>
    <definedName name="Customs_Battery">#REF!</definedName>
    <definedName name="Customs_E_200_total_inflated">#REF!</definedName>
    <definedName name="Customs_E_230_p._unit_CKD">#REF!</definedName>
    <definedName name="Customs_Exhaust_System">#REF!</definedName>
    <definedName name="Customs_Glass">'[22]#REF'!$C$7:$O$7</definedName>
    <definedName name="Customs_Instrument_Cluster">#REF!</definedName>
    <definedName name="Customs_on_parts__total_value">#REF!</definedName>
    <definedName name="Customs_on_parts_E_200___Unit">#REF!</definedName>
    <definedName name="Customs_on_parts_E_200_total_inflated">#REF!</definedName>
    <definedName name="Customs_on_parts_E_230___Unit">#REF!</definedName>
    <definedName name="Customs_on_parts_E_230_total_inflated">#REF!</definedName>
    <definedName name="Customs_on_parts_E_230_total_per_Unit">#REF!</definedName>
    <definedName name="Customs_p._unit__total_value">#REF!</definedName>
    <definedName name="Customs_p._unit_E_200__total_value">#REF!</definedName>
    <definedName name="Customs_Paint">#REF!</definedName>
    <definedName name="Customs_Radiator">#REF!</definedName>
    <definedName name="Customs_Radio">#REF!</definedName>
    <definedName name="Customs_Seats">#REF!</definedName>
    <definedName name="Customs_Wire_harness">#REF!</definedName>
    <definedName name="customval">#REF!</definedName>
    <definedName name="Cwvu.GREY_ALL." localSheetId="0" hidden="1">#REF!</definedName>
    <definedName name="Cwvu.GREY_ALL." hidden="1">#REF!</definedName>
    <definedName name="cZxc" hidden="1">1/EUReXToATS</definedName>
    <definedName name="dafdsf" localSheetId="0" hidden="1">{"qchm_dcf",#N/A,FALSE,"QCHMDCF2";"qchm_terminal",#N/A,FALSE,"QCHMDCF2"}</definedName>
    <definedName name="dafdsf" hidden="1">{"qchm_dcf",#N/A,FALSE,"QCHMDCF2";"qchm_terminal",#N/A,FALSE,"QCHMDCF2"}</definedName>
    <definedName name="data">#REF!</definedName>
    <definedName name="Data_salesQTY">'[23]CY sales report'!$T$4:$U$139</definedName>
    <definedName name="_xlnm.Database">#REF!</definedName>
    <definedName name="datacutoff" localSheetId="0" hidden="1">{#N/A,#N/A,FALSE,"Ocean";#N/A,#N/A,FALSE,"NewYork";#N/A,#N/A,FALSE,"Gateway";#N/A,#N/A,FALSE,"GVH";#N/A,#N/A,FALSE,"GVM";#N/A,#N/A,FALSE,"GVT"}</definedName>
    <definedName name="datacutoff" hidden="1">{#N/A,#N/A,FALSE,"Ocean";#N/A,#N/A,FALSE,"NewYork";#N/A,#N/A,FALSE,"Gateway";#N/A,#N/A,FALSE,"GVH";#N/A,#N/A,FALSE,"GVM";#N/A,#N/A,FALSE,"GVT"}</definedName>
    <definedName name="Datentabelle">2</definedName>
    <definedName name="DateRangePrice" hidden="1">OFFSET([24]!DateRangePriceMain,5,0,COUNTA([24]!DateRangePriceMain)-COUNTA(#REF!),1)</definedName>
    <definedName name="DateRangePriceMain" localSheetId="0" hidden="1">#REF!</definedName>
    <definedName name="DateRangePriceMain" hidden="1">#REF!</definedName>
    <definedName name="DateStart" localSheetId="0" hidden="1">#REF!</definedName>
    <definedName name="DateStart" hidden="1">#REF!</definedName>
    <definedName name="DBAG_capital">#REF!</definedName>
    <definedName name="DBAG_capital_share">#REF!</definedName>
    <definedName name="DBAG_share">#REF!</definedName>
    <definedName name="DBListArea\\B10_84_3" hidden="1">#REF!</definedName>
    <definedName name="DBListArea\\B8_145_3" hidden="1">#REF!</definedName>
    <definedName name="DBListArea\Blad13\H10_156_3" hidden="1">#REF!</definedName>
    <definedName name="DBListArea\Blad13\J4_112_2" hidden="1">#REF!</definedName>
    <definedName name="DBListArea\Sheet16\C6_101_2" hidden="1">#REF!</definedName>
    <definedName name="DBListArea\Sheet16\F6_119_2" hidden="1">#REF!</definedName>
    <definedName name="DCOS07" hidden="1">{#N/A,#N/A,TRUE,"Argentina";#N/A,#N/A,TRUE,"Brazil";#N/A,#N/A,TRUE,"Venezuela";#N/A,#N/A,TRUE,"Chile";#N/A,#N/A,TRUE,"Other LA";#N/A,#N/A,TRUE,"Puerto Rico"}</definedName>
    <definedName name="dcrate">#REF!</definedName>
    <definedName name="dd" localSheetId="0" hidden="1">#REF!</definedName>
    <definedName name="dd" hidden="1">#REF!</definedName>
    <definedName name="ddd">#REF!</definedName>
    <definedName name="dddddddddd" localSheetId="0"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dddddddddd"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DDOC">#REF!</definedName>
    <definedName name="DDODC">#REF!</definedName>
    <definedName name="ddrate">#REF!</definedName>
    <definedName name="DDRC">#REF!</definedName>
    <definedName name="Debt">#REF!</definedName>
    <definedName name="Debt_in___of_balance_vol.">#REF!</definedName>
    <definedName name="debtor">#REF!</definedName>
    <definedName name="DeleteRange" hidden="1">[19]!DeleteRange</definedName>
    <definedName name="DeleteTable" hidden="1">[19]!DeleteTable</definedName>
    <definedName name="Delta_Equity">#REF!</definedName>
    <definedName name="DEMeXToEUR" hidden="1">1/EUReXToDEM</definedName>
    <definedName name="deposit">#REF!</definedName>
    <definedName name="Deprec_financ">#REF!</definedName>
    <definedName name="Depreciation_E.G.A_financial">#REF!</definedName>
    <definedName name="Depreciation_E.G.A_notional">#REF!</definedName>
    <definedName name="desc">#REF!</definedName>
    <definedName name="DETROIT_DIESEL_CORPORATION">#REF!</definedName>
    <definedName name="df" localSheetId="0" hidden="1">{"Matrix",#N/A,FALSE,"ACQMTRX";"Fees",#N/A,FALSE,"ACQMTRX"}</definedName>
    <definedName name="df" hidden="1">{"Matrix",#N/A,FALSE,"ACQMTRX";"Fees",#N/A,FALSE,"ACQMTRX"}</definedName>
    <definedName name="dfa" localSheetId="0" hidden="1">{"Acq_matrix",#N/A,FALSE,"Acquisition Matrix"}</definedName>
    <definedName name="dfa" hidden="1">{"Acq_matrix",#N/A,FALSE,"Acquisition Matrix"}</definedName>
    <definedName name="dfdf" localSheetId="0" hidden="1">{"page1",#N/A,FALSE,"BHCOMPC5";"page2",#N/A,FALSE,"BHCOMPC5";"page3",#N/A,FALSE,"BHCOMPC5";"page4",#N/A,FALSE,"BHCOMPC5"}</definedName>
    <definedName name="dfdf" hidden="1">{"page1",#N/A,FALSE,"BHCOMPC5";"page2",#N/A,FALSE,"BHCOMPC5";"page3",#N/A,FALSE,"BHCOMPC5";"page4",#N/A,FALSE,"BHCOMPC5"}</definedName>
    <definedName name="dfg" localSheetId="0" hidden="1">{"cred comp",#N/A,FALSE,"Comparable Credit Analysis";"IS",#N/A,FALSE,"IS";"Sensitivity",#N/A,FALSE,"Sensitivity";"BS",#N/A,FALSE,"BS";"Bond Summary",#N/A,FALSE,"B Summary";"AD",#N/A,FALSE,"Accretion";"NAV",#N/A,FALSE,"NAV";"SU",#N/A,FALSE,"S&amp;U";"acq. study",#N/A,FALSE,"Acq. Study";"F Charges",#N/A,FALSE,"Fixed Charges"}</definedName>
    <definedName name="dfg" hidden="1">{"cred comp",#N/A,FALSE,"Comparable Credit Analysis";"IS",#N/A,FALSE,"IS";"Sensitivity",#N/A,FALSE,"Sensitivity";"BS",#N/A,FALSE,"BS";"Bond Summary",#N/A,FALSE,"B Summary";"AD",#N/A,FALSE,"Accretion";"NAV",#N/A,FALSE,"NAV";"SU",#N/A,FALSE,"S&amp;U";"acq. study",#N/A,FALSE,"Acq. Study";"F Charges",#N/A,FALSE,"Fixed Charges"}</definedName>
    <definedName name="dfhgfgdjgd" localSheetId="0" hidden="1">{"Matrix",#N/A,FALSE,"ACQMTRX";"Fees",#N/A,FALSE,"ACQMTRX"}</definedName>
    <definedName name="dfhgfgdjgd" hidden="1">{"Matrix",#N/A,FALSE,"ACQMTRX";"Fees",#N/A,FALSE,"ACQMTRX"}</definedName>
    <definedName name="dgrate">#REF!</definedName>
    <definedName name="dhrate">#REF!</definedName>
    <definedName name="diagramm_akt">2</definedName>
    <definedName name="diagramm_nr">2</definedName>
    <definedName name="Direct_labor_workers_E_230">#REF!</definedName>
    <definedName name="Direct_material_costs_E_200_Classic">#REF!</definedName>
    <definedName name="Direct_material_costs_E_230_Elegance">#REF!</definedName>
    <definedName name="Direct_workers_E_200">#REF!</definedName>
    <definedName name="disc">#REF!</definedName>
    <definedName name="disc1">#REF!</definedName>
    <definedName name="Discounted_Cash_flow">#REF!</definedName>
    <definedName name="Diskontierte_Cash_flow_s_in_LE">#REF!</definedName>
    <definedName name="disval">#REF!</definedName>
    <definedName name="Div_Industrial" localSheetId="0" hidden="1">{"adj95mult",#N/A,FALSE,"COMPCO";"adj95est",#N/A,FALSE,"COMPCO"}</definedName>
    <definedName name="Div_Industrial" hidden="1">{"adj95mult",#N/A,FALSE,"COMPCO";"adj95est",#N/A,FALSE,"COMPCO"}</definedName>
    <definedName name="Dividend_payments">#REF!</definedName>
    <definedName name="Dividend_payments__50__distributed">#REF!</definedName>
    <definedName name="Dividend_payments__after_provisions_distributed">#REF!</definedName>
    <definedName name="Dividend_payments_for_employees">#REF!</definedName>
    <definedName name="Dividend_payments_privileged_shares__40__of_net_profit_after_10__to_the_reserves">#REF!</definedName>
    <definedName name="Dividend_value_for_MBAG_in_DM">#REF!</definedName>
    <definedName name="Dividendenbarwerte_DBAG">#REF!</definedName>
    <definedName name="Dividends_f._ordinary_shares">#REF!</definedName>
    <definedName name="Dividends_for_privileged_shares__40__of_net_profit">#REF!</definedName>
    <definedName name="Dividends_for_the_employees">#REF!</definedName>
    <definedName name="Dividends_to_the_shareholders">#REF!</definedName>
    <definedName name="djrate">#REF!</definedName>
    <definedName name="dkfjakeur">#REF!,#REF!,#REF!,#REF!,#REF!,#REF!,#REF!,#REF!,#REF!,#REF!,#REF!,#REF!,#REF!,#REF!</definedName>
    <definedName name="dkrate">#REF!</definedName>
    <definedName name="DME_Dirty" hidden="1">"False"</definedName>
    <definedName name="DME_LocalFile" hidden="1">"True"</definedName>
    <definedName name="DME_ODMALinks1" hidden="1">"::ODMA\DME-MSE\London-44590=C:\TEMP\Dme\London-44590.xls"</definedName>
    <definedName name="DME_ODMALinksCount" hidden="1">"1"</definedName>
    <definedName name="dmrate">#REF!</definedName>
    <definedName name="dnrate">#REF!</definedName>
    <definedName name="DOM">#REF!</definedName>
    <definedName name="DOM_TRVL">#REF!</definedName>
    <definedName name="drate">#REF!</definedName>
    <definedName name="drrate">#REF!</definedName>
    <definedName name="dsrate">#REF!</definedName>
    <definedName name="durate">#REF!</definedName>
    <definedName name="dutieval">#REF!</definedName>
    <definedName name="e">1.95583</definedName>
    <definedName name="E_200_Classic_inflated__Egyptian_options">'[14]Input 1_Volume'!#REF!</definedName>
    <definedName name="E_200_Price__95">'[14]Input 1_Volume'!#REF!</definedName>
    <definedName name="E_200_Price__95_uninflated__German_marks">'[14]Input 1_Volume'!#REF!</definedName>
    <definedName name="E_200_Price__97">'[14]Input 1_Volume'!#REF!</definedName>
    <definedName name="E_230_Elegance_inflated__Egyptian_options">'[14]Input 1_Volume'!#REF!</definedName>
    <definedName name="E_230_Price__95_uninflated__German_marks">'[14]Input 1_Volume'!#REF!</definedName>
    <definedName name="e101arpa">[18]E101!$A$29</definedName>
    <definedName name="e101arpb">[18]E101!$A$56</definedName>
    <definedName name="e101arpc">[18]E101!$A$65</definedName>
    <definedName name="E11关联">[25]source!#REF!</definedName>
    <definedName name="Ea" localSheetId="0" hidden="1">{"Act Vs Fcst YTD",#N/A,TRUE,"Monthly PL"}</definedName>
    <definedName name="Ea" hidden="1">{"Act Vs Fcst YTD",#N/A,TRUE,"Monthly PL"}</definedName>
    <definedName name="Editieren_Datentabelle">2</definedName>
    <definedName name="Editieren_Worksheet">2</definedName>
    <definedName name="eee">#REF!</definedName>
    <definedName name="efgh" localSheetId="0" hidden="1">{#N/A,#N/A,FALSE,"Cashflow Analysis";#N/A,#N/A,FALSE,"Sensitivity Analysis";#N/A,#N/A,FALSE,"PV";#N/A,#N/A,FALSE,"Pro Forma"}</definedName>
    <definedName name="efgh" hidden="1">{#N/A,#N/A,FALSE,"Cashflow Analysis";#N/A,#N/A,FALSE,"Sensitivity Analysis";#N/A,#N/A,FALSE,"PV";#N/A,#N/A,FALSE,"Pro Forma"}</definedName>
    <definedName name="Eink.Basis">#REF!</definedName>
    <definedName name="Einmalausgaben">#REF!</definedName>
    <definedName name="ELIM">'[2]Timed Plan'!#REF!</definedName>
    <definedName name="Employees__incl._whole_sale_function__E_200">#REF!</definedName>
    <definedName name="Employees__incl._whole_sale_function__E_230">#REF!</definedName>
    <definedName name="ending">[16]master!$I$3:$I$7</definedName>
    <definedName name="ENG_93">#REF!</definedName>
    <definedName name="ENG_94">#REF!</definedName>
    <definedName name="ENG_96">#REF!</definedName>
    <definedName name="ENG_BI_EXE_NAME" hidden="1">"BICORE.EXE"</definedName>
    <definedName name="ENG_BI_EXEC_CMD_ARGS" hidden="1">"03304607807808310008509207808203605007003304907412708906908707207908410406808007306906512505112706312512707306708509308007306605313413009611212310611910211610507306609207808209007408306212405110410211610609912105113412409611711410912309712511006807007"</definedName>
    <definedName name="ENG_BI_EXEC_CMD_ARGS_2" hidden="1">"20660850690760830760611290581190541341240961171141091230971251100680700900840700860611181141111241050980991161261241001121181101181061251010720710810660870830910840820770680840670910660780630500520550590620680570580640530510630570590640560590660500490"</definedName>
    <definedName name="ENG_BI_EXEC_CMD_ARGS_3" hidden="1">"64060050054052063054050057068050054060060051055052063054051064066057052068051053060059053053051068058052053064050052060059060057059058058050059066051060058057063054057057068050053053060052052059053055055068056049050068051052061059054054056068065056063"</definedName>
    <definedName name="ENG_BI_EXEC_CMD_ARGS_4" hidden="1">"055057053063050053062059061061126123104113118103108109104076074087071071084069070065101114130123088089069069091070069085065086070077092070049129"</definedName>
    <definedName name="ENG_BI_GEN_LIC" hidden="1">"1"</definedName>
    <definedName name="ENG_BI_GEN_LIC_WS" hidden="1">"True"</definedName>
    <definedName name="ENG_BI_LANG_CODE" hidden="1">"en"</definedName>
    <definedName name="ENG_BI_LBI" hidden="1">"Q4YR18WWNE"</definedName>
    <definedName name="ENG_BI_REPOS_FILE" hidden="1">"\\file\sage intelligence\alchemex.svd"</definedName>
    <definedName name="ENG_BI_REPOS_PATH" hidden="1">"\\file\sage intelligence"</definedName>
    <definedName name="ENG_BI_TLA" hidden="1">"74;215;165;154;48;225;229;84;18;127;15;120;263;210;33;20;175;196;166;27;54;92;209;80;82;204;148;98;241;140;68;147"</definedName>
    <definedName name="ENG_BI_TLA2" hidden="1">"200;255;240;136;171;226;104;240;30;232;42;252;81;109;187;42;82;162;59;4;96;137;108;171;161;78;219;128;189;227;17;57"</definedName>
    <definedName name="ENG_CHRT">#REF!</definedName>
    <definedName name="enp">#REF!</definedName>
    <definedName name="ENP_CBU_E_230_Elegance_ex_factory">#REF!</definedName>
    <definedName name="ENP_CBU_ex_factory">#REF!</definedName>
    <definedName name="ENPScenario3">[26]Sales!#REF!</definedName>
    <definedName name="Equity">#REF!</definedName>
    <definedName name="er">#REF!</definedName>
    <definedName name="erew" localSheetId="0" hidden="1">{#N/A,#N/A,FALSE,"Sheet1"}</definedName>
    <definedName name="erew" hidden="1">{#N/A,#N/A,FALSE,"Sheet1"}</definedName>
    <definedName name="esd" localSheetId="0" hidden="1">{#N/A,#N/A,FALSE,"Trading-Mult ";#N/A,#N/A,FALSE,"M&amp;A info"}</definedName>
    <definedName name="esd" hidden="1">{#N/A,#N/A,FALSE,"Trading-Mult ";#N/A,#N/A,FALSE,"M&amp;A info"}</definedName>
    <definedName name="ESPeXToEUR" hidden="1">1/EUReXToESP</definedName>
    <definedName name="EST" localSheetId="0" hidden="1">{#N/A,#N/A,FALSE,"mdr.XLS";"db",#N/A,FALSE,"mdr.XLS";#N/A,#N/A,FALSE,"Forside ";#N/A,#N/A,FALSE,"INVEST.XLS"}</definedName>
    <definedName name="EST" hidden="1">{#N/A,#N/A,FALSE,"mdr.XLS";"db",#N/A,FALSE,"mdr.XLS";#N/A,#N/A,FALSE,"Forside ";#N/A,#N/A,FALSE,"INVEST.XLS"}</definedName>
    <definedName name="ESTEST" localSheetId="0" hidden="1">{#N/A,#N/A,FALSE,"mdr.XLS";"db",#N/A,FALSE,"mdr.XLS";#N/A,#N/A,FALSE,"Forside ";#N/A,#N/A,FALSE,"INVEST.XLS"}</definedName>
    <definedName name="ESTEST" hidden="1">{#N/A,#N/A,FALSE,"mdr.XLS";"db",#N/A,FALSE,"mdr.XLS";#N/A,#N/A,FALSE,"Forside ";#N/A,#N/A,FALSE,"INVEST.XLS"}</definedName>
    <definedName name="ESTEST2" localSheetId="0" hidden="1">{#N/A,#N/A,FALSE,"mdr.XLS";"db",#N/A,FALSE,"mdr.XLS";#N/A,#N/A,FALSE,"Forside ";#N/A,#N/A,FALSE,"INVEST.XLS"}</definedName>
    <definedName name="ESTEST2" hidden="1">{#N/A,#N/A,FALSE,"mdr.XLS";"db",#N/A,FALSE,"mdr.XLS";#N/A,#N/A,FALSE,"Forside ";#N/A,#N/A,FALSE,"INVEST.XLS"}</definedName>
    <definedName name="ESTEST3" localSheetId="0" hidden="1">{#N/A,#N/A,FALSE,"mdr.XLS";"db",#N/A,FALSE,"mdr.XLS";#N/A,#N/A,FALSE,"Forside ";#N/A,#N/A,FALSE,"INVEST.XLS"}</definedName>
    <definedName name="ESTEST3" hidden="1">{#N/A,#N/A,FALSE,"mdr.XLS";"db",#N/A,FALSE,"mdr.XLS";#N/A,#N/A,FALSE,"Forside ";#N/A,#N/A,FALSE,"INVEST.XLS"}</definedName>
    <definedName name="ESTEST5" localSheetId="0" hidden="1">{#N/A,#N/A,FALSE,"mdr.XLS";"db",#N/A,FALSE,"mdr.XLS";#N/A,#N/A,FALSE,"Forside ";#N/A,#N/A,FALSE,"INVEST.XLS"}</definedName>
    <definedName name="ESTEST5" hidden="1">{#N/A,#N/A,FALSE,"mdr.XLS";"db",#N/A,FALSE,"mdr.XLS";#N/A,#N/A,FALSE,"Forside ";#N/A,#N/A,FALSE,"INVEST.XLS"}</definedName>
    <definedName name="EUR">#REF!</definedName>
    <definedName name="Euro">1.95583</definedName>
    <definedName name="ev.Calculation" hidden="1">-4105</definedName>
    <definedName name="ev.Initialized" hidden="1">FALSE</definedName>
    <definedName name="Expats__plant_man_LC_QM_prod">'[14]Input 4_Wages'!#REF!</definedName>
    <definedName name="Expats__sales__controlling">'[14]Input 4_Wages'!#REF!</definedName>
    <definedName name="EXPENSES">#REF!</definedName>
    <definedName name="exrate">#REF!</definedName>
    <definedName name="_xlnm.Extract">#REF!</definedName>
    <definedName name="f" localSheetId="0" hidden="1">{#N/A,#N/A,FALSE,"COVER";#N/A,#N/A,FALSE,"0";#N/A,#N/A,FALSE,"1";#N/A,#N/A,FALSE,"2";#N/A,#N/A,FALSE,"3";#N/A,#N/A,FALSE,"4";#N/A,#N/A,FALSE,"5";#N/A,#N/A,FALSE,"6";#N/A,#N/A,FALSE,"7";#N/A,#N/A,FALSE,"8";#N/A,#N/A,FALSE,"9";#N/A,#N/A,FALSE,"10";#N/A,#N/A,FALSE,"11"}</definedName>
    <definedName name="f" hidden="1">{#N/A,#N/A,FALSE,"COVER";#N/A,#N/A,FALSE,"0";#N/A,#N/A,FALSE,"1";#N/A,#N/A,FALSE,"2";#N/A,#N/A,FALSE,"3";#N/A,#N/A,FALSE,"4";#N/A,#N/A,FALSE,"5";#N/A,#N/A,FALSE,"6";#N/A,#N/A,FALSE,"7";#N/A,#N/A,FALSE,"8";#N/A,#N/A,FALSE,"9";#N/A,#N/A,FALSE,"10";#N/A,#N/A,FALSE,"11"}</definedName>
    <definedName name="FA">[27]master!$L$3:$L$8</definedName>
    <definedName name="FASFAS" localSheetId="0" hidden="1">{#N/A,#N/A,FALSE,"mdr.XLS";"db",#N/A,FALSE,"mdr.XLS";#N/A,#N/A,FALSE,"Forside ";#N/A,#N/A,FALSE,"INVEST.XLS"}</definedName>
    <definedName name="FASFAS" hidden="1">{#N/A,#N/A,FALSE,"mdr.XLS";"db",#N/A,FALSE,"mdr.XLS";#N/A,#N/A,FALSE,"Forside ";#N/A,#N/A,FALSE,"INVEST.XLS"}</definedName>
    <definedName name="FASFAS2" localSheetId="0" hidden="1">{#N/A,#N/A,FALSE,"mdr.XLS";"db",#N/A,FALSE,"mdr.XLS";#N/A,#N/A,FALSE,"Forside ";#N/A,#N/A,FALSE,"INVEST.XLS"}</definedName>
    <definedName name="FASFAS2" hidden="1">{#N/A,#N/A,FALSE,"mdr.XLS";"db",#N/A,FALSE,"mdr.XLS";#N/A,#N/A,FALSE,"Forside ";#N/A,#N/A,FALSE,"INVEST.XLS"}</definedName>
    <definedName name="FASFAS6" localSheetId="0" hidden="1">{#N/A,#N/A,FALSE,"mdr.XLS";"db",#N/A,FALSE,"mdr.XLS";#N/A,#N/A,FALSE,"Forside ";#N/A,#N/A,FALSE,"INVEST.XLS"}</definedName>
    <definedName name="FASFAS6" hidden="1">{#N/A,#N/A,FALSE,"mdr.XLS";"db",#N/A,FALSE,"mdr.XLS";#N/A,#N/A,FALSE,"Forside ";#N/A,#N/A,FALSE,"INVEST.XLS"}</definedName>
    <definedName name="FB_EST">#REF!</definedName>
    <definedName name="FB_SUM">#REF!</definedName>
    <definedName name="FB_SUM_2">#REF!</definedName>
    <definedName name="FBVIHY" localSheetId="0" hidden="1">{#N/A,#N/A,FALSE,"mdr.XLS";"db",#N/A,FALSE,"mdr.XLS";#N/A,#N/A,FALSE,"Forside ";#N/A,#N/A,FALSE,"INVEST.XLS"}</definedName>
    <definedName name="FBVIHY" hidden="1">{#N/A,#N/A,FALSE,"mdr.XLS";"db",#N/A,FALSE,"mdr.XLS";#N/A,#N/A,FALSE,"Forside ";#N/A,#N/A,FALSE,"INVEST.XLS"}</definedName>
    <definedName name="FBVIHY2" localSheetId="0" hidden="1">{#N/A,#N/A,FALSE,"mdr.XLS";"db",#N/A,FALSE,"mdr.XLS";#N/A,#N/A,FALSE,"Forside ";#N/A,#N/A,FALSE,"INVEST.XLS"}</definedName>
    <definedName name="FBVIHY2" hidden="1">{#N/A,#N/A,FALSE,"mdr.XLS";"db",#N/A,FALSE,"mdr.XLS";#N/A,#N/A,FALSE,"Forside ";#N/A,#N/A,FALSE,"INVEST.XLS"}</definedName>
    <definedName name="FBVIHY3" localSheetId="0" hidden="1">{#N/A,#N/A,FALSE,"mdr.XLS";"db",#N/A,FALSE,"mdr.XLS";#N/A,#N/A,FALSE,"Forside ";#N/A,#N/A,FALSE,"INVEST.XLS"}</definedName>
    <definedName name="FBVIHY3" hidden="1">{#N/A,#N/A,FALSE,"mdr.XLS";"db",#N/A,FALSE,"mdr.XLS";#N/A,#N/A,FALSE,"Forside ";#N/A,#N/A,FALSE,"INVEST.XLS"}</definedName>
    <definedName name="FBVIHY5" localSheetId="0" hidden="1">{#N/A,#N/A,FALSE,"mdr.XLS";"db",#N/A,FALSE,"mdr.XLS";#N/A,#N/A,FALSE,"Forside ";#N/A,#N/A,FALSE,"INVEST.XLS"}</definedName>
    <definedName name="FBVIHY5" hidden="1">{#N/A,#N/A,FALSE,"mdr.XLS";"db",#N/A,FALSE,"mdr.XLS";#N/A,#N/A,FALSE,"Forside ";#N/A,#N/A,FALSE,"INVEST.XLS"}</definedName>
    <definedName name="FBVIHYFBVIHY" localSheetId="0" hidden="1">{#N/A,#N/A,FALSE,"mdr.XLS";"db",#N/A,FALSE,"mdr.XLS";#N/A,#N/A,FALSE,"Forside ";#N/A,#N/A,FALSE,"INVEST.XLS"}</definedName>
    <definedName name="FBVIHYFBVIHY" hidden="1">{#N/A,#N/A,FALSE,"mdr.XLS";"db",#N/A,FALSE,"mdr.XLS";#N/A,#N/A,FALSE,"Forside ";#N/A,#N/A,FALSE,"INVEST.XLS"}</definedName>
    <definedName name="fd" localSheetId="0" hidden="1">{"Unit Sales",#N/A,FALSE,"Cmrl"}</definedName>
    <definedName name="fd" hidden="1">{"Unit Sales",#N/A,FALSE,"Cmrl"}</definedName>
    <definedName name="fdfghdf" localSheetId="0" hidden="1">{"inputs raw data",#N/A,TRUE,"INPUT"}</definedName>
    <definedName name="fdfghdf" hidden="1">{"inputs raw data",#N/A,TRUE,"INPUT"}</definedName>
    <definedName name="fds" localSheetId="0" hidden="1">{#N/A,#N/A,FALSE,"Trading-Mult ";#N/A,#N/A,FALSE,"M&amp;A info"}</definedName>
    <definedName name="fds" hidden="1">{#N/A,#N/A,FALSE,"Trading-Mult ";#N/A,#N/A,FALSE,"M&amp;A info"}</definedName>
    <definedName name="FDS_CACHE_PTR" hidden="1">19663232</definedName>
    <definedName name="fdsasdfasd" hidden="1">1/EUReXToATS</definedName>
    <definedName name="Feiertage">#REF!,#REF!,#REF!,#REF!,#REF!,#REF!,#REF!,#REF!,#REF!,#REF!,#REF!,#REF!,#REF!,#REF!</definedName>
    <definedName name="ffdfg">#REF!</definedName>
    <definedName name="fff">#REF!</definedName>
    <definedName name="fgefgef" localSheetId="0" hidden="1">{"qchm_dcf",#N/A,FALSE,"QCHMDCF2";"qchm_terminal",#N/A,FALSE,"QCHMDCF2"}</definedName>
    <definedName name="fgefgef" hidden="1">{"qchm_dcf",#N/A,FALSE,"QCHMDCF2";"qchm_terminal",#N/A,FALSE,"QCHMDCF2"}</definedName>
    <definedName name="fhrghgrd" localSheetId="0" hidden="1">{"DCF1",#N/A,FALSE,"SIERRA DCF";"MATRIX1",#N/A,FALSE,"SIERRA DCF"}</definedName>
    <definedName name="fhrghgrd" hidden="1">{"DCF1",#N/A,FALSE,"SIERRA DCF";"MATRIX1",#N/A,FALSE,"SIERRA DCF"}</definedName>
    <definedName name="File">CHOOSE(Sprache,"Dateiname","Nombre")</definedName>
    <definedName name="Fill_1" localSheetId="0" hidden="1">#REF!</definedName>
    <definedName name="Fill_1" hidden="1">#REF!</definedName>
    <definedName name="FIMeXToEUR" hidden="1">1/EUReXToFIM</definedName>
    <definedName name="Final" localSheetId="0" hidden="1">{"cap_structure",#N/A,FALSE,"Graph-Mkt Cap";"price",#N/A,FALSE,"Graph-Price";"ebit",#N/A,FALSE,"Graph-EBITDA";"ebitda",#N/A,FALSE,"Graph-EBITDA"}</definedName>
    <definedName name="Final" hidden="1">{"cap_structure",#N/A,FALSE,"Graph-Mkt Cap";"price",#N/A,FALSE,"Graph-Price";"ebit",#N/A,FALSE,"Graph-EBITDA";"ebitda",#N/A,FALSE,"Graph-EBITDA"}</definedName>
    <definedName name="financial_assets">#REF!</definedName>
    <definedName name="Financial_result">#REF!</definedName>
    <definedName name="first_year">'[28]Project Information'!$N$9</definedName>
    <definedName name="FirstPlotDate" localSheetId="0" hidden="1">#REF!</definedName>
    <definedName name="FirstPlotDate" hidden="1">#REF!</definedName>
    <definedName name="Fixed_assets">#REF!</definedName>
    <definedName name="Footnote5" localSheetId="0" hidden="1">#REF!</definedName>
    <definedName name="Footnote5" hidden="1">#REF!</definedName>
    <definedName name="Footnote6" localSheetId="0" hidden="1">#REF!</definedName>
    <definedName name="Footnote6" hidden="1">#REF!</definedName>
    <definedName name="Footnote7" localSheetId="0" hidden="1">#REF!</definedName>
    <definedName name="Footnote7" hidden="1">#REF!</definedName>
    <definedName name="Footnote8" localSheetId="0" hidden="1">#REF!</definedName>
    <definedName name="Footnote8" hidden="1">#REF!</definedName>
    <definedName name="FORECAST">#REF!</definedName>
    <definedName name="fQWERQWERQWER" hidden="1">1/EUReXToPTE</definedName>
    <definedName name="FR" localSheetId="0" hidden="1">[29]Auditors!#REF!</definedName>
    <definedName name="FR" hidden="1">[30]Auditors!#REF!</definedName>
    <definedName name="freeval">#REF!</definedName>
    <definedName name="Freight_charge_Cif__percentage">'[14]Input 5_CKD Type Calculation'!#REF!</definedName>
    <definedName name="freightval">#REF!</definedName>
    <definedName name="FRFeXToEUR" hidden="1">1/EUReXToFRF</definedName>
    <definedName name="Frieght_charge_Cif__percentage">'[14]Input 5_CKD Type Calculation'!#REF!</definedName>
    <definedName name="Front_and_rear_axle_imported">'[14]Input 5_CKD Type Calculation'!#REF!</definedName>
    <definedName name="frs" localSheetId="0" hidden="1">{#N/A,#N/A,FALSE,"Sheet1"}</definedName>
    <definedName name="frs" hidden="1">{#N/A,#N/A,FALSE,"Sheet1"}</definedName>
    <definedName name="frttg888">#REF!</definedName>
    <definedName name="FS" localSheetId="0" hidden="1">{#N/A,#N/A,FALSE,"mdr.XLS";"db",#N/A,FALSE,"mdr.XLS";#N/A,#N/A,FALSE,"Forside ";#N/A,#N/A,FALSE,"INVEST.XLS"}</definedName>
    <definedName name="FS" hidden="1">{#N/A,#N/A,FALSE,"mdr.XLS";"db",#N/A,FALSE,"mdr.XLS";#N/A,#N/A,FALSE,"Forside ";#N/A,#N/A,FALSE,"INVEST.XLS"}</definedName>
    <definedName name="fsdfdfa" localSheetId="0" hidden="1">{"page1",#N/A,FALSE,"BHCOMPC5";"page2",#N/A,FALSE,"BHCOMPC5";"page3",#N/A,FALSE,"BHCOMPC5";"page4",#N/A,FALSE,"BHCOMPC5"}</definedName>
    <definedName name="fsdfdfa" hidden="1">{"page1",#N/A,FALSE,"BHCOMPC5";"page2",#N/A,FALSE,"BHCOMPC5";"page3",#N/A,FALSE,"BHCOMPC5";"page4",#N/A,FALSE,"BHCOMPC5"}</definedName>
    <definedName name="FSFS" localSheetId="0" hidden="1">{#N/A,#N/A,FALSE,"mdr.XLS";"db",#N/A,FALSE,"mdr.XLS";#N/A,#N/A,FALSE,"Forside ";#N/A,#N/A,FALSE,"INVEST.XLS"}</definedName>
    <definedName name="FSFS" hidden="1">{#N/A,#N/A,FALSE,"mdr.XLS";"db",#N/A,FALSE,"mdr.XLS";#N/A,#N/A,FALSE,"Forside ";#N/A,#N/A,FALSE,"INVEST.XLS"}</definedName>
    <definedName name="FSFS2" localSheetId="0" hidden="1">{#N/A,#N/A,FALSE,"mdr.XLS";"db",#N/A,FALSE,"mdr.XLS";#N/A,#N/A,FALSE,"Forside ";#N/A,#N/A,FALSE,"INVEST.XLS"}</definedName>
    <definedName name="FSFS2" hidden="1">{#N/A,#N/A,FALSE,"mdr.XLS";"db",#N/A,FALSE,"mdr.XLS";#N/A,#N/A,FALSE,"Forside ";#N/A,#N/A,FALSE,"INVEST.XLS"}</definedName>
    <definedName name="FSFS7" localSheetId="0" hidden="1">{#N/A,#N/A,FALSE,"mdr.XLS";"db",#N/A,FALSE,"mdr.XLS";#N/A,#N/A,FALSE,"Forside ";#N/A,#N/A,FALSE,"INVEST.XLS"}</definedName>
    <definedName name="FSFS7" hidden="1">{#N/A,#N/A,FALSE,"mdr.XLS";"db",#N/A,FALSE,"mdr.XLS";#N/A,#N/A,FALSE,"Forside ";#N/A,#N/A,FALSE,"INVEST.XLS"}</definedName>
    <definedName name="fundIV" localSheetId="0" hidden="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fundIV" hidden="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fundiv1" localSheetId="0" hidden="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fundiv1" hidden="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g">MID(CELL(File),FIND("C60",CELL(File))-2,5)&amp;"a-"</definedName>
    <definedName name="G101arpa">[18]G101!$A$24</definedName>
    <definedName name="G101arpb">[18]G101!$A$30</definedName>
    <definedName name="G101arpc">[18]G101!$A$37</definedName>
    <definedName name="G101arpd">'[31]ARP-G101'!#REF!</definedName>
    <definedName name="G201arpa">[18]G201!$A$31</definedName>
    <definedName name="g201arpb">[18]G201!$A$46</definedName>
    <definedName name="g201arpc">[18]G201!$A$51</definedName>
    <definedName name="g201arpd">[18]G201!$A$63</definedName>
    <definedName name="G201arpe">#REF!</definedName>
    <definedName name="G201arpf">#REF!</definedName>
    <definedName name="G201B">#REF!</definedName>
    <definedName name="G300arpa">#REF!</definedName>
    <definedName name="G300arpb">#REF!</definedName>
    <definedName name="G300arpc">#REF!</definedName>
    <definedName name="G300arpd">#REF!</definedName>
    <definedName name="G300arpe">#REF!</definedName>
    <definedName name="g301ard">[18]G301!$A$77</definedName>
    <definedName name="g301arpa">[18]G301!$A$37</definedName>
    <definedName name="g301arpb">[18]G301!$A$67</definedName>
    <definedName name="g301arpc">[18]G301!$A$73</definedName>
    <definedName name="G301arpd">[18]G301!$A$77</definedName>
    <definedName name="G301arpe">#REF!</definedName>
    <definedName name="G301arpf">#REF!</definedName>
    <definedName name="G301arpg">#REF!</definedName>
    <definedName name="G301arph">#REF!</definedName>
    <definedName name="GBDA_SAR">#REF!</definedName>
    <definedName name="gdzc">#REF!</definedName>
    <definedName name="GeelCapexFcst" localSheetId="0" hidden="1">{#N/A,#N/A,FALSE,"SUMMARY";#N/A,#N/A,FALSE,"mcsh";#N/A,#N/A,FALSE,"vol&amp;rev";#N/A,#N/A,FALSE,"wkgcap";#N/A,#N/A,FALSE,"DEPR&amp;DT";#N/A,#N/A,FALSE,"ASSETS";#N/A,#N/A,FALSE,"NI&amp;OTH&amp;DIV";#N/A,#N/A,FALSE,"CASHFLOW";#N/A,#N/A,FALSE,"CAPEMPL";#N/A,#N/A,FALSE,"ROCE"}</definedName>
    <definedName name="GeelCapexFcst" hidden="1">{#N/A,#N/A,FALSE,"SUMMARY";#N/A,#N/A,FALSE,"mcsh";#N/A,#N/A,FALSE,"vol&amp;rev";#N/A,#N/A,FALSE,"wkgcap";#N/A,#N/A,FALSE,"DEPR&amp;DT";#N/A,#N/A,FALSE,"ASSETS";#N/A,#N/A,FALSE,"NI&amp;OTH&amp;DIV";#N/A,#N/A,FALSE,"CASHFLOW";#N/A,#N/A,FALSE,"CAPEMPL";#N/A,#N/A,FALSE,"ROCE"}</definedName>
    <definedName name="German_Price_planning">'[14]Input 1_Volume'!#REF!</definedName>
    <definedName name="gfd" localSheetId="0" hidden="1">{#N/A,#N/A,FALSE,"Cashflow Analysis";#N/A,#N/A,FALSE,"Sensitivity Analysis";#N/A,#N/A,FALSE,"PV";#N/A,#N/A,FALSE,"Pro Forma"}</definedName>
    <definedName name="gfd" hidden="1">{#N/A,#N/A,FALSE,"Cashflow Analysis";#N/A,#N/A,FALSE,"Sensitivity Analysis";#N/A,#N/A,FALSE,"PV";#N/A,#N/A,FALSE,"Pro Forma"}</definedName>
    <definedName name="ggg">#REF!</definedName>
    <definedName name="gggg">#REF!</definedName>
    <definedName name="ggggggg">#REF!</definedName>
    <definedName name="Goto_U201">[17]!Goto_U201</definedName>
    <definedName name="Goto_U301">[17]!Goto_U301</definedName>
    <definedName name="GOVERNMENT_COMPUTATION">#REF!</definedName>
    <definedName name="Government_computation_CV">#REF!</definedName>
    <definedName name="grafik_dim1">2</definedName>
    <definedName name="grafik_zeile">2</definedName>
    <definedName name="grafik_zeile1">2</definedName>
    <definedName name="grafik_zeile2">2</definedName>
    <definedName name="GRAND_TOTAL_MATERIAL__ALL_AREA_s">#REF!</definedName>
    <definedName name="GraphPage" localSheetId="0" hidden="1">#REF!</definedName>
    <definedName name="GraphPage" hidden="1">#REF!</definedName>
    <definedName name="grate">#REF!</definedName>
    <definedName name="Gridlines" localSheetId="0" hidden="1">#REF!</definedName>
    <definedName name="Gridlines" hidden="1">#REF!</definedName>
    <definedName name="gross_discount">#REF!</definedName>
    <definedName name="gross_dm">#REF!</definedName>
    <definedName name="gross_dm1">#REF!</definedName>
    <definedName name="h">#REF!</definedName>
    <definedName name="hallo" localSheetId="0" hidden="1">{#N/A,#N/A,FALSE,"mdr.XLS";"db",#N/A,FALSE,"mdr.XLS";#N/A,#N/A,FALSE,"Forside ";#N/A,#N/A,FALSE,"INVEST.XLS"}</definedName>
    <definedName name="hallo" hidden="1">{#N/A,#N/A,FALSE,"mdr.XLS";"db",#N/A,FALSE,"mdr.XLS";#N/A,#N/A,FALSE,"Forside ";#N/A,#N/A,FALSE,"INVEST.XLS"}</definedName>
    <definedName name="HALLO." localSheetId="0" hidden="1">{#N/A,#N/A,FALSE,"mdr.XLS";"db",#N/A,FALSE,"mdr.XLS";#N/A,#N/A,FALSE,"Forside ";#N/A,#N/A,FALSE,"INVEST.XLS"}</definedName>
    <definedName name="HALLO." hidden="1">{#N/A,#N/A,FALSE,"mdr.XLS";"db",#N/A,FALSE,"mdr.XLS";#N/A,#N/A,FALSE,"Forside ";#N/A,#N/A,FALSE,"INVEST.XLS"}</definedName>
    <definedName name="HALLO2" localSheetId="0" hidden="1">{#N/A,#N/A,FALSE,"mdr.XLS";"db",#N/A,FALSE,"mdr.XLS";#N/A,#N/A,FALSE,"Forside ";#N/A,#N/A,FALSE,"INVEST.XLS"}</definedName>
    <definedName name="HALLO2" hidden="1">{#N/A,#N/A,FALSE,"mdr.XLS";"db",#N/A,FALSE,"mdr.XLS";#N/A,#N/A,FALSE,"Forside ";#N/A,#N/A,FALSE,"INVEST.XLS"}</definedName>
    <definedName name="HALLO3" localSheetId="0" hidden="1">{#N/A,#N/A,FALSE,"mdr.XLS";"db",#N/A,FALSE,"mdr.XLS";#N/A,#N/A,FALSE,"Forside ";#N/A,#N/A,FALSE,"INVEST.XLS"}</definedName>
    <definedName name="HALLO3" hidden="1">{#N/A,#N/A,FALSE,"mdr.XLS";"db",#N/A,FALSE,"mdr.XLS";#N/A,#N/A,FALSE,"Forside ";#N/A,#N/A,FALSE,"INVEST.XLS"}</definedName>
    <definedName name="HALLO4" localSheetId="0" hidden="1">{#N/A,#N/A,FALSE,"mdr.XLS";"db",#N/A,FALSE,"mdr.XLS";#N/A,#N/A,FALSE,"Forside ";#N/A,#N/A,FALSE,"INVEST.XLS"}</definedName>
    <definedName name="HALLO4" hidden="1">{#N/A,#N/A,FALSE,"mdr.XLS";"db",#N/A,FALSE,"mdr.XLS";#N/A,#N/A,FALSE,"Forside ";#N/A,#N/A,FALSE,"INVEST.XLS"}</definedName>
    <definedName name="HALLO45" localSheetId="0" hidden="1">{#N/A,#N/A,FALSE,"mdr.XLS";"db",#N/A,FALSE,"mdr.XLS";#N/A,#N/A,FALSE,"Forside ";#N/A,#N/A,FALSE,"INVEST.XLS"}</definedName>
    <definedName name="HALLO45" hidden="1">{#N/A,#N/A,FALSE,"mdr.XLS";"db",#N/A,FALSE,"mdr.XLS";#N/A,#N/A,FALSE,"Forside ";#N/A,#N/A,FALSE,"INVEST.XLS"}</definedName>
    <definedName name="HALLO5" localSheetId="0" hidden="1">{#N/A,#N/A,FALSE,"mdr.XLS";"db",#N/A,FALSE,"mdr.XLS";#N/A,#N/A,FALSE,"Forside ";#N/A,#N/A,FALSE,"INVEST.XLS"}</definedName>
    <definedName name="HALLO5" hidden="1">{#N/A,#N/A,FALSE,"mdr.XLS";"db",#N/A,FALSE,"mdr.XLS";#N/A,#N/A,FALSE,"Forside ";#N/A,#N/A,FALSE,"INVEST.XLS"}</definedName>
    <definedName name="HALLO55" localSheetId="0" hidden="1">{#N/A,#N/A,FALSE,"mdr.XLS";"db",#N/A,FALSE,"mdr.XLS";#N/A,#N/A,FALSE,"Forside ";#N/A,#N/A,FALSE,"INVEST.XLS"}</definedName>
    <definedName name="HALLO55" hidden="1">{#N/A,#N/A,FALSE,"mdr.XLS";"db",#N/A,FALSE,"mdr.XLS";#N/A,#N/A,FALSE,"Forside ";#N/A,#N/A,FALSE,"INVEST.XLS"}</definedName>
    <definedName name="hallohallo" localSheetId="0" hidden="1">{#N/A,#N/A,FALSE,"mdr.XLS";"db",#N/A,FALSE,"mdr.XLS";#N/A,#N/A,FALSE,"Forside ";#N/A,#N/A,FALSE,"INVEST.XLS"}</definedName>
    <definedName name="hallohallo" hidden="1">{#N/A,#N/A,FALSE,"mdr.XLS";"db",#N/A,FALSE,"mdr.XLS";#N/A,#N/A,FALSE,"Forside ";#N/A,#N/A,FALSE,"INVEST.XLS"}</definedName>
    <definedName name="happy" localSheetId="0" hidden="1">{"Page1",#N/A,FALSE,"CompCo";"Page2",#N/A,FALSE,"CompCo"}</definedName>
    <definedName name="happy" hidden="1">{"Page1",#N/A,FALSE,"CompCo";"Page2",#N/A,FALSE,"CompCo"}</definedName>
    <definedName name="henry" localSheetId="0" hidden="1">{#N/A,#N/A,FALSE,"Ocean";#N/A,#N/A,FALSE,"NewYork";#N/A,#N/A,FALSE,"Gateway";#N/A,#N/A,FALSE,"GVH";#N/A,#N/A,FALSE,"GVM";#N/A,#N/A,FALSE,"GVT"}</definedName>
    <definedName name="henry" hidden="1">{#N/A,#N/A,FALSE,"Ocean";#N/A,#N/A,FALSE,"NewYork";#N/A,#N/A,FALSE,"Gateway";#N/A,#N/A,FALSE,"GVH";#N/A,#N/A,FALSE,"GVM";#N/A,#N/A,FALSE,"GVT"}</definedName>
    <definedName name="hhgjghj" localSheetId="0" hidden="1">{"DCF1",#N/A,FALSE,"SIERRA DCF";"MATRIX1",#N/A,FALSE,"SIERRA DCF"}</definedName>
    <definedName name="hhgjghj" hidden="1">{"DCF1",#N/A,FALSE,"SIERRA DCF";"MATRIX1",#N/A,FALSE,"SIERRA DCF"}</definedName>
    <definedName name="hhhhhhhhhhhhh" localSheetId="0" hidden="1">{"Page1",#N/A,FALSE,"CompCo";"Page2",#N/A,FALSE,"CompCo"}</definedName>
    <definedName name="hhhhhhhhhhhhh" hidden="1">{"Page1",#N/A,FALSE,"CompCo";"Page2",#N/A,FALSE,"CompCo"}</definedName>
    <definedName name="hi">#REF!</definedName>
    <definedName name="hn.ExtDb" hidden="1">FALSE</definedName>
    <definedName name="hn.ModelType" hidden="1">"DEAL"</definedName>
    <definedName name="hn.ModelVersion" hidden="1">1</definedName>
    <definedName name="hn.NoUpload" hidden="1">0</definedName>
    <definedName name="hod" localSheetId="0" hidden="1">{#N/A,#N/A,FALSE,"TS";#N/A,#N/A,FALSE,"Combo";#N/A,#N/A,FALSE,"FAIR";#N/A,#N/A,FALSE,"RBC";#N/A,#N/A,FALSE,"xxxx";#N/A,#N/A,FALSE,"A_D";#N/A,#N/A,FALSE,"WACC";#N/A,#N/A,FALSE,"DCF";#N/A,#N/A,FALSE,"LBO";#N/A,#N/A,FALSE,"AcqMults";#N/A,#N/A,FALSE,"CompMults"}</definedName>
    <definedName name="hod" hidden="1">{#N/A,#N/A,FALSE,"TS";#N/A,#N/A,FALSE,"Combo";#N/A,#N/A,FALSE,"FAIR";#N/A,#N/A,FALSE,"RBC";#N/A,#N/A,FALSE,"xxxx";#N/A,#N/A,FALSE,"A_D";#N/A,#N/A,FALSE,"WACC";#N/A,#N/A,FALSE,"DCF";#N/A,#N/A,FALSE,"LBO";#N/A,#N/A,FALSE,"AcqMults";#N/A,#N/A,FALSE,"CompMults"}</definedName>
    <definedName name="HOURLY">#REF!</definedName>
    <definedName name="houy" localSheetId="0" hidden="1">{#N/A,#N/A,FALSE,"AD_Purchase";#N/A,#N/A,FALSE,"Credit";#N/A,#N/A,FALSE,"PF Acquisition";#N/A,#N/A,FALSE,"PF Offering"}</definedName>
    <definedName name="houy" hidden="1">{#N/A,#N/A,FALSE,"AD_Purchase";#N/A,#N/A,FALSE,"Credit";#N/A,#N/A,FALSE,"PF Acquisition";#N/A,#N/A,FALSE,"PF Offering"}</definedName>
    <definedName name="hrate">#REF!</definedName>
    <definedName name="htgrer" localSheetId="0" hidden="1">{"page1",#N/A,FALSE,"BHCOMPC5";"page2",#N/A,FALSE,"BHCOMPC5";"page3",#N/A,FALSE,"BHCOMPC5";"page4",#N/A,FALSE,"BHCOMPC5"}</definedName>
    <definedName name="htgrer" hidden="1">{"page1",#N/A,FALSE,"BHCOMPC5";"page2",#N/A,FALSE,"BHCOMPC5";"page3",#N/A,FALSE,"BHCOMPC5";"page4",#N/A,FALSE,"BHCOMPC5"}</definedName>
    <definedName name="HTML_CodePage" hidden="1">1252</definedName>
    <definedName name="HTML_Control" localSheetId="0" hidden="1">{"'Inventory &amp; Anal-Cur Wkbk'!$A$7:$AP$71"}</definedName>
    <definedName name="HTML_Control" hidden="1">{"'Inventory &amp; Anal-Cur Wkbk'!$A$7:$AP$71"}</definedName>
    <definedName name="HTML_Description" hidden="1">"All ScooterBug and original AMG Parks"</definedName>
    <definedName name="HTML_Email" hidden="1">"cmeehan@scooterbug.com"</definedName>
    <definedName name="HTML_Header" hidden="1">"Current Contracte Equipment Quantities"</definedName>
    <definedName name="HTML_LastUpdate" hidden="1">"3/15/01"</definedName>
    <definedName name="HTML_LineAfter" hidden="1">TRUE</definedName>
    <definedName name="HTML_LineBefore" hidden="1">TRUE</definedName>
    <definedName name="HTML_Name" hidden="1">"Chris Meehan"</definedName>
    <definedName name="HTML_OBDlg2" hidden="1">TRUE</definedName>
    <definedName name="HTML_OBDlg4" hidden="1">TRUE</definedName>
    <definedName name="HTML_OS" hidden="1">1</definedName>
    <definedName name="HTML_PathFileMac" hidden="1">"Powerbook G3:Documents:Core Docs 8600:Excel DOCUMENTS:STROLLER BUS:Admin/Other:Stroller Inventory Wkst:Contract Equip and Data.html"</definedName>
    <definedName name="HTML_Title" hidden="1">"Contract Equipment-Parks"</definedName>
    <definedName name="I01arpb">[18]I101!$A$49</definedName>
    <definedName name="I101arpa">[18]I101!$A$37</definedName>
    <definedName name="I101arpb">#REF!</definedName>
    <definedName name="I101arpc">[18]I101!$A$54</definedName>
    <definedName name="I101ARPD">[32]I101!#REF!</definedName>
    <definedName name="IEPeXToEUR" hidden="1">1/EUReXToIEP</definedName>
    <definedName name="iii" localSheetId="0" hidden="1">#REF!</definedName>
    <definedName name="iii" hidden="1">#REF!</definedName>
    <definedName name="Imp._material_E_230">#REF!</definedName>
    <definedName name="Imp._material_Including_freight">'[14]Input 5_CKD Type Calculation'!#REF!</definedName>
    <definedName name="impliceval">#REF!</definedName>
    <definedName name="Import_material_in_local_currency">'[14]Input 5_CKD Type Calculation'!#REF!</definedName>
    <definedName name="Import_value_E200__in_LE_inflated">#REF!</definedName>
    <definedName name="Import_value_in_LE_inflated">#REF!</definedName>
    <definedName name="Import_value_in_LE_inflated_E_230">#REF!</definedName>
    <definedName name="Import_value_in_LE_uninflated">#REF!</definedName>
    <definedName name="Imported_material_by_ABC">#REF!</definedName>
    <definedName name="Imported_material_from_Germany">#REF!</definedName>
    <definedName name="Importvalue_Aircon__Behr_delivery">'[14]Input 5_CKD Type Calculation'!#REF!</definedName>
    <definedName name="Importvalue_Battery">'[14]Input 5_CKD Type Calculation'!#REF!</definedName>
    <definedName name="Importvalue_Exhaust_system">'[14]Input 5_CKD Type Calculation'!#REF!</definedName>
    <definedName name="Importvalue_Fire_extinguisher">'[14]Input 5_CKD Type Calculation'!#REF!</definedName>
    <definedName name="Importvalue_Front_and_rear_axle__MBAG_delivery">'[14]Input 5_CKD Type Calculation'!#REF!</definedName>
    <definedName name="Importvalue_Instrument_panel__MBAG_delivery">'[14]Input 5_CKD Type Calculation'!#REF!</definedName>
    <definedName name="Importvalue_Radiator">'[14]Input 5_CKD Type Calculation'!#REF!</definedName>
    <definedName name="Importvalue_Radio_Exquisit">'[14]Input 5_CKD Type Calculation'!#REF!</definedName>
    <definedName name="Importvalue_Seats__MBAG_delivery">'[14]Input 5_CKD Type Calculation'!#REF!</definedName>
    <definedName name="Importvalue_Wire_harness">'[14]Input 5_CKD Type Calculation'!#REF!</definedName>
    <definedName name="ImportvalueE230_Aircon__Behr_delivery">#REF!</definedName>
    <definedName name="ImportvalueE230_Battery">#REF!</definedName>
    <definedName name="ImportvalueE230_Exhaust_system">#REF!</definedName>
    <definedName name="ImportvalueE230_Fire_extinguisher">#REF!</definedName>
    <definedName name="ImportvalueE230_Front_and_rear_axle__MBAG_delivery">#REF!</definedName>
    <definedName name="ImportvalueE230_Glass">#REF!</definedName>
    <definedName name="ImportvalueE230_Instrument_panel__MBAG_delivery">#REF!</definedName>
    <definedName name="ImportvalueE230_Paint_material">#REF!</definedName>
    <definedName name="ImportvalueE230_Radiator">#REF!</definedName>
    <definedName name="ImportvalueE230_Radio_Exquisit">#REF!</definedName>
    <definedName name="ImportvalueE230_Seats__MBAG_delivery">#REF!</definedName>
    <definedName name="ImportvalueE230_Wire_harness">#REF!</definedName>
    <definedName name="Income_Taxes">#REF!</definedName>
    <definedName name="Ind._labor_workers_E_230">#REF!</definedName>
    <definedName name="Ind._workers_E_200">#REF!</definedName>
    <definedName name="IndType" localSheetId="0" hidden="1">#REF!</definedName>
    <definedName name="IndType" hidden="1">#REF!</definedName>
    <definedName name="Inflated_cif_value_in_DEM__customs_base">#REF!</definedName>
    <definedName name="Inflated_cif_value_in_DM_E_200__customs_base">#REF!</definedName>
    <definedName name="Inflated_cif_value_in_DM_E_230__customs_base">#REF!</definedName>
    <definedName name="Inflated_direct_material_costs_E_200">#REF!</definedName>
    <definedName name="Inflated_direct_material_costs_E_230">#REF!</definedName>
    <definedName name="Inflated_manufactur_costs">#REF!</definedName>
    <definedName name="Inflated_price">'[14]Input 1_Volume'!#REF!</definedName>
    <definedName name="Inflated_price_E230">'[14]Input 1_Volume'!#REF!</definedName>
    <definedName name="Inflated_Retail_price">#REF!</definedName>
    <definedName name="INFO_BI_EXE_NAME" hidden="1">"BICORE.EXE"</definedName>
    <definedName name="INFO_EXE_SERVER_PATH" hidden="1">"C:\SageIntelligence\BICORE.EXE"</definedName>
    <definedName name="INFO_INSTANCE_ID" hidden="1">"0"</definedName>
    <definedName name="INFO_INSTANCE_NAME" hidden="1">"SM Format P&amp;L 2014_20141120_08_15_30_1515.xls"</definedName>
    <definedName name="INFO_REPORT_CODE" hidden="1">"X3v6-XL03-2-3"</definedName>
    <definedName name="INFO_REPORT_ID" hidden="1">"198"</definedName>
    <definedName name="INFO_REPORT_NAME" hidden="1">"SM Format P&amp;L 2014"</definedName>
    <definedName name="INFO_RUN_USER" hidden="1">""</definedName>
    <definedName name="INFO_RUN_WORKSTATION" hidden="1">"SB065"</definedName>
    <definedName name="insurval">#REF!</definedName>
    <definedName name="intangilble_nature">[33]master!$S$3:$S$11</definedName>
    <definedName name="Internal_rate_of_return">#REF!</definedName>
    <definedName name="INTL1">'[2]Timed Plan'!#REF!</definedName>
    <definedName name="Inventory">#REF!</definedName>
    <definedName name="Inventory__incl_CKD_Kits">#REF!</definedName>
    <definedName name="Inventory_Changes_Completed_cars">#REF!</definedName>
    <definedName name="Inventory_E_200__Stock__excl._receivables">#REF!</definedName>
    <definedName name="Inventory_of_vehicles">#REF!</definedName>
    <definedName name="Inventory_Stock_E_230__excl._receivables">#REF!</definedName>
    <definedName name="Investment">#REF!</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RES_DOM_FFIEC" hidden="1">"c15269"</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CCEPTANCES_OTHER_FOREIGN_BANKS_LL_REC_FFIEC" hidden="1">"c15293"</definedName>
    <definedName name="IQ_ACCEPTANCES_OTHER_US_BANKS_LL_REC_FFIEC" hidden="1">"c15292"</definedName>
    <definedName name="IQ_ACCOUNT_CHANGE" hidden="1">"c413"</definedName>
    <definedName name="IQ_ACCOUNT_CODE_INTEREST_PENALTIES" hidden="1">"c15741"</definedName>
    <definedName name="IQ_ACCOUNTING_FFIEC" hidden="1">"c13054"</definedName>
    <definedName name="IQ_ACCOUNTING_STANDARD_CIQ_COL" hidden="1">"c11739"</definedName>
    <definedName name="IQ_ACCOUNTS_PAY" hidden="1">"c32"</definedName>
    <definedName name="IQ_ACCR_INT_PAY" hidden="1">"c1"</definedName>
    <definedName name="IQ_ACCR_INT_PAY_CF" hidden="1">"c2"</definedName>
    <definedName name="IQ_ACCR_INT_RECEIV" hidden="1">"c3"</definedName>
    <definedName name="IQ_ACCR_INT_RECEIV_CF" hidden="1">"c4"</definedName>
    <definedName name="IQ_ACCRUED_EXP" hidden="1">"c8"</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"c7"</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_WIRELESS_SUB" hidden="1">"c2125"</definedName>
    <definedName name="IQ_ACQ_COSTS_CAPITALIZED" hidden="1">"c5"</definedName>
    <definedName name="IQ_ACQUIRE_REAL_ESTATE_CF" hidden="1">"c6"</definedName>
    <definedName name="IQ_ACQUIRED_BY_REPORTING_BANK_FDIC" hidden="1">"c6535"</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"c39"</definedName>
    <definedName name="IQ_ADD_TAX_POSITIONS_CURRENT_YR" hidden="1">"c15733"</definedName>
    <definedName name="IQ_ADD_TAX_POSITIONS_PRIOR_YRS" hidden="1">"c15735"</definedName>
    <definedName name="IQ_ADDIN" hidden="1">"AUTO"</definedName>
    <definedName name="IQ_ADDITIONAL_NON_INT_INC_FDIC" hidden="1">"c6574"</definedName>
    <definedName name="IQ_ADDITIONS_NON_ACCRUAL_ASSET_DURING_QTR_FFIEC" hidden="1">"c15349"</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FTER_TAX_INCOME_FDIC" hidden="1">"c6583"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"c16"</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ENDED_BALANCE_PREVIOUS_YR_FDIC" hidden="1">"c6499"</definedName>
    <definedName name="IQ_AMORT_EXP_IMPAIRMENT_OTHER_INTANGIBLE_ASSETS_FFIEC" hidden="1">"c13026"</definedName>
    <definedName name="IQ_AMORT_EXPENSE_FDIC" hidden="1">"c6677"</definedName>
    <definedName name="IQ_AMORTIZATION" hidden="1">"c1471"</definedName>
    <definedName name="IQ_AMORTIZED_COST_FDIC" hidden="1">"c6426"</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HELD_FDIC" hidden="1">"c6305"</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PER_EMPLOYEE_FDIC" hidden="1">"c6737"</definedName>
    <definedName name="IQ_ASSETS_REPRICE_ASSETS_TOT_FFIEC" hidden="1">"c13454"</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FOR_SALE_FDIC" hidden="1">"c6409"</definedName>
    <definedName name="IQ_AVAILABLE_SALE_SEC_FFIEC" hidden="1">"c12791"</definedName>
    <definedName name="IQ_AVERAGE_ASSETS_FDIC" hidden="1">"c6362"</definedName>
    <definedName name="IQ_AVERAGE_ASSETS_QUART_FDIC" hidden="1">"c6363"</definedName>
    <definedName name="IQ_AVERAGE_DEPOSITS" hidden="1">"c15256"</definedName>
    <definedName name="IQ_AVERAGE_EARNING_ASSETS_FDIC" hidden="1">"c6748"</definedName>
    <definedName name="IQ_AVERAGE_EQUITY_FDIC" hidden="1">"c6749"</definedName>
    <definedName name="IQ_AVERAGE_INTEREST_BEARING_DEPOSITS" hidden="1">"c15254"</definedName>
    <definedName name="IQ_AVERAGE_LOANS_FDIC" hidden="1">"c6750"</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NO" hidden="1">"c64"</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ICE_TARGET" hidden="1">"c82"</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"c65"</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FC_UNUSED_UNUSED_UNUSED" hidden="1">"c8353"</definedName>
    <definedName name="IQ_BALANCE_GOODS_APR_UNUSED" hidden="1">"c7473"</definedName>
    <definedName name="IQ_BALANCE_GOODS_APR_UNUSED_UNUSED_UNUSED" hidden="1">"c7473"</definedName>
    <definedName name="IQ_BALANCE_GOODS_FC_UNUSED" hidden="1">"c7693"</definedName>
    <definedName name="IQ_BALANCE_GOODS_FC_UNUSED_UNUSED_UNUSED" hidden="1">"c7693"</definedName>
    <definedName name="IQ_BALANCE_GOODS_POP_FC_UNUSED" hidden="1">"c7913"</definedName>
    <definedName name="IQ_BALANCE_GOODS_POP_FC_UNUSED_UNUSED_UNUSED" hidden="1">"c7913"</definedName>
    <definedName name="IQ_BALANCE_GOODS_POP_UNUSED" hidden="1">"c7033"</definedName>
    <definedName name="IQ_BALANCE_GOODS_POP_UNUSED_UNUSED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NUSED_UNUSED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FC_UNUSED_UNUSED_UNUSED" hidden="1">"c8133"</definedName>
    <definedName name="IQ_BALANCE_GOODS_YOY_UNUSED" hidden="1">"c7253"</definedName>
    <definedName name="IQ_BALANCE_GOODS_YOY_UNUSED_UNUSED_UNUSED" hidden="1">"c7253"</definedName>
    <definedName name="IQ_BALANCE_SERV_APR_FC_UNUSED" hidden="1">"c8355"</definedName>
    <definedName name="IQ_BALANCE_SERV_APR_FC_UNUSED_UNUSED_UNUSED" hidden="1">"c8355"</definedName>
    <definedName name="IQ_BALANCE_SERV_APR_UNUSED" hidden="1">"c7475"</definedName>
    <definedName name="IQ_BALANCE_SERV_APR_UNUSED_UNUSED_UNUSED" hidden="1">"c7475"</definedName>
    <definedName name="IQ_BALANCE_SERV_FC_UNUSED" hidden="1">"c7695"</definedName>
    <definedName name="IQ_BALANCE_SERV_FC_UNUSED_UNUSED_UNUSED" hidden="1">"c7695"</definedName>
    <definedName name="IQ_BALANCE_SERV_POP_FC_UNUSED" hidden="1">"c7915"</definedName>
    <definedName name="IQ_BALANCE_SERV_POP_FC_UNUSED_UNUSED_UNUSED" hidden="1">"c7915"</definedName>
    <definedName name="IQ_BALANCE_SERV_POP_UNUSED" hidden="1">"c7035"</definedName>
    <definedName name="IQ_BALANCE_SERV_POP_UNUSED_UNUSED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NUSED_UNUSED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FC_UNUSED_UNUSED_UNUSED" hidden="1">"c8135"</definedName>
    <definedName name="IQ_BALANCE_SERV_YOY_UNUSED" hidden="1">"c7255"</definedName>
    <definedName name="IQ_BALANCE_SERV_YOY_UNUSED_UNUSED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FC_UNUSED_UNUSED_UNUSED" hidden="1">"c8357"</definedName>
    <definedName name="IQ_BALANCE_TRADE_APR_UNUSED" hidden="1">"c7477"</definedName>
    <definedName name="IQ_BALANCE_TRADE_APR_UNUSED_UNUSED_UNUSED" hidden="1">"c7477"</definedName>
    <definedName name="IQ_BALANCE_TRADE_FC_UNUSED" hidden="1">"c7697"</definedName>
    <definedName name="IQ_BALANCE_TRADE_FC_UNUSED_UNUSED_UNUSED" hidden="1">"c7697"</definedName>
    <definedName name="IQ_BALANCE_TRADE_POP_FC_UNUSED" hidden="1">"c7917"</definedName>
    <definedName name="IQ_BALANCE_TRADE_POP_FC_UNUSED_UNUSED_UNUSED" hidden="1">"c7917"</definedName>
    <definedName name="IQ_BALANCE_TRADE_POP_UNUSED" hidden="1">"c7037"</definedName>
    <definedName name="IQ_BALANCE_TRADE_POP_UNUSED_UNUSED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NUSED_UNUSED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FC_UNUSED_UNUSED_UNUSED" hidden="1">"c8137"</definedName>
    <definedName name="IQ_BALANCE_TRADE_YOY_UNUSED" hidden="1">"c7257"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LOAN_LIST" hidden="1">"c13507"</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ING_FEES_OPERATING_INC_FFIEC" hidden="1">"c13386"</definedName>
    <definedName name="IQ_BANKS_FOREIGN_COUNTRIES_NON_TRANS_ACCTS_FFIEC" hidden="1">"c15326"</definedName>
    <definedName name="IQ_BANKS_FOREIGN_COUNTRIES_TOTAL_DEPOSITS_FDIC" hidden="1">"c6475"</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"c88"</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ED_DEPOSITS_FDIC" hidden="1">"c6486"</definedName>
    <definedName name="IQ_BUDGET_BALANCE_APR_FC_UNUSED" hidden="1">"c8359"</definedName>
    <definedName name="IQ_BUDGET_BALANCE_APR_FC_UNUSED_UNUSED_UNUSED" hidden="1">"c8359"</definedName>
    <definedName name="IQ_BUDGET_BALANCE_APR_UNUSED" hidden="1">"c7479"</definedName>
    <definedName name="IQ_BUDGET_BALANCE_APR_UNUSED_UNUSED_UNUSED" hidden="1">"c7479"</definedName>
    <definedName name="IQ_BUDGET_BALANCE_FC_UNUSED" hidden="1">"c7699"</definedName>
    <definedName name="IQ_BUDGET_BALANCE_FC_UNUSED_UNUSED_UNUSED" hidden="1">"c7699"</definedName>
    <definedName name="IQ_BUDGET_BALANCE_POP_FC_UNUSED" hidden="1">"c7919"</definedName>
    <definedName name="IQ_BUDGET_BALANCE_POP_FC_UNUSED_UNUSED_UNUSED" hidden="1">"c7919"</definedName>
    <definedName name="IQ_BUDGET_BALANCE_POP_UNUSED" hidden="1">"c7039"</definedName>
    <definedName name="IQ_BUDGET_BALANCE_POP_UNUSED_UNUSED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UNUSED_UNUSED_UNUSED" hidden="1">"c6819"</definedName>
    <definedName name="IQ_BUDGET_BALANCE_YOY_FC_UNUSED" hidden="1">"c8139"</definedName>
    <definedName name="IQ_BUDGET_BALANCE_YOY_FC_UNUSED_UNUSED_UNUSED" hidden="1">"c8139"</definedName>
    <definedName name="IQ_BUDGET_BALANCE_YOY_UNUSED" hidden="1">"c7259"</definedName>
    <definedName name="IQ_BUDGET_BALANCE_YOY_UNUSED_UNUSED_UNUSED" hidden="1">"c7259"</definedName>
    <definedName name="IQ_BUDGET_RECEIPTS_APR_FC_UNUSED" hidden="1">"c8361"</definedName>
    <definedName name="IQ_BUDGET_RECEIPTS_APR_FC_UNUSED_UNUSED_UNUSED" hidden="1">"c8361"</definedName>
    <definedName name="IQ_BUDGET_RECEIPTS_APR_UNUSED" hidden="1">"c7481"</definedName>
    <definedName name="IQ_BUDGET_RECEIPTS_APR_UNUSED_UNUSED_UNUSED" hidden="1">"c7481"</definedName>
    <definedName name="IQ_BUDGET_RECEIPTS_FC_UNUSED" hidden="1">"c7701"</definedName>
    <definedName name="IQ_BUDGET_RECEIPTS_FC_UNUSED_UNUSED_UNUSED" hidden="1">"c7701"</definedName>
    <definedName name="IQ_BUDGET_RECEIPTS_POP_FC_UNUSED" hidden="1">"c7921"</definedName>
    <definedName name="IQ_BUDGET_RECEIPTS_POP_FC_UNUSED_UNUSED_UNUSED" hidden="1">"c7921"</definedName>
    <definedName name="IQ_BUDGET_RECEIPTS_POP_UNUSED" hidden="1">"c7041"</definedName>
    <definedName name="IQ_BUDGET_RECEIPTS_POP_UNUSED_UNUSED_UNUSED" hidden="1">"c7041"</definedName>
    <definedName name="IQ_BUDGET_RECEIPTS_UNUSED" hidden="1">"c6821"</definedName>
    <definedName name="IQ_BUDGET_RECEIPTS_UNUSED_UNUSED_UNUSED" hidden="1">"c6821"</definedName>
    <definedName name="IQ_BUDGET_RECEIPTS_YOY_FC_UNUSED" hidden="1">"c8141"</definedName>
    <definedName name="IQ_BUDGET_RECEIPTS_YOY_FC_UNUSED_UNUSED_UNUSED" hidden="1">"c8141"</definedName>
    <definedName name="IQ_BUDGET_RECEIPTS_YOY_UNUSED" hidden="1">"c7261"</definedName>
    <definedName name="IQ_BUDGET_RECEIPTS_YOY_UNUSED_UNUSED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_COL" hidden="1">"c11715"</definedName>
    <definedName name="IQ_BV_ACT_OR_EST_REUT" hidden="1">"c5471"</definedName>
    <definedName name="IQ_BV_EST_REUT" hidden="1">"c5403"</definedName>
    <definedName name="IQ_BV_HIGH_EST_REUT" hidden="1">"c5405"</definedName>
    <definedName name="IQ_BV_LOW_EST_REUT" hidden="1">"c5406"</definedName>
    <definedName name="IQ_BV_MEDIAN_EST_REUT" hidden="1">"c5404"</definedName>
    <definedName name="IQ_BV_NUM_EST_REUT" hidden="1">"c5407"</definedName>
    <definedName name="IQ_BV_OVER_SHARES" hidden="1">"c100"</definedName>
    <definedName name="IQ_BV_SHARE" hidden="1">"c100"</definedName>
    <definedName name="IQ_BV_SHARE_ACT_OR_EST_CIQ_COL" hidden="1">"c11719"</definedName>
    <definedName name="IQ_BV_STDDEV_EST_REUT" hidden="1">"c5408"</definedName>
    <definedName name="IQ_CA_AP" hidden="1">"c8881"</definedName>
    <definedName name="IQ_CA_AP_ABS" hidden="1">"c8900"</definedName>
    <definedName name="IQ_CA_NAME_AP" hidden="1">"c8919"</definedName>
    <definedName name="IQ_CA_NAME_AP_ABS" hidden="1">"c8938"</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BUS_PHONE" hidden="1">"c15773"</definedName>
    <definedName name="IQ_CABLE_SUBS_DIG" hidden="1">"c2856"</definedName>
    <definedName name="IQ_CABLE_SUBS_LONG_DIST_PHONE" hidden="1">"c15775"</definedName>
    <definedName name="IQ_CABLE_SUBS_NON_VIDEO" hidden="1">"c2860"</definedName>
    <definedName name="IQ_CABLE_SUBS_PHONE" hidden="1">"c2859"</definedName>
    <definedName name="IQ_CABLE_SUBS_RES_PHONE" hidden="1">"c15772"</definedName>
    <definedName name="IQ_CABLE_SUBS_SATELITE" hidden="1">"c15771"</definedName>
    <definedName name="IQ_CABLE_SUBS_TOTAL" hidden="1">"c2862"</definedName>
    <definedName name="IQ_CABLE_SUBS_WHOLE_PHONE" hidden="1">"c15774"</definedName>
    <definedName name="IQ_CABLE_THP" hidden="1">"c2847"</definedName>
    <definedName name="IQ_CABLE_TOTAL_PENETRATION" hidden="1">"c2854"</definedName>
    <definedName name="IQ_CABLE_TOTAL_REV" hidden="1">"c2883"</definedName>
    <definedName name="IQ_CAL_Q" hidden="1">"c101"</definedName>
    <definedName name="IQ_CAL_Q_EST_CIQ_COL" hidden="1">"c11743"</definedName>
    <definedName name="IQ_CAL_Y" hidden="1">"c102"</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"c115"</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"c118"</definedName>
    <definedName name="IQ_CASH_ACQUIRE_CF" hidden="1">"c1630"</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IVIDENDS_NET_INCOME_FDIC" hidden="1">"c6738"</definedName>
    <definedName name="IQ_CASH_DUE_BANKS" hidden="1">"c118"</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"c124"</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CE_FDIC" hidden="1">"c6296"</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FC_UNUSED_UNUSED_UNUSED" hidden="1">"c8500"</definedName>
    <definedName name="IQ_CHANGE_INVENT_REAL_APR_UNUSED" hidden="1">"c7620"</definedName>
    <definedName name="IQ_CHANGE_INVENT_REAL_APR_UNUSED_UNUSED_UNUSED" hidden="1">"c7620"</definedName>
    <definedName name="IQ_CHANGE_INVENT_REAL_FC_UNUSED" hidden="1">"c7840"</definedName>
    <definedName name="IQ_CHANGE_INVENT_REAL_FC_UNUSED_UNUSED_UNUSED" hidden="1">"c7840"</definedName>
    <definedName name="IQ_CHANGE_INVENT_REAL_POP_FC_UNUSED" hidden="1">"c8060"</definedName>
    <definedName name="IQ_CHANGE_INVENT_REAL_POP_FC_UNUSED_UNUSED_UNUSED" hidden="1">"c8060"</definedName>
    <definedName name="IQ_CHANGE_INVENT_REAL_POP_UNUSED" hidden="1">"c7180"</definedName>
    <definedName name="IQ_CHANGE_INVENT_REAL_POP_UNUSED_UNUSED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NUSED_UNUSED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FC_UNUSED_UNUSED_UNUSED" hidden="1">"c8280"</definedName>
    <definedName name="IQ_CHANGE_INVENT_REAL_YOY_UNUSED" hidden="1">"c7400"</definedName>
    <definedName name="IQ_CHANGE_INVENT_REAL_YOY_UNUSED_UNUSED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"c161"</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ASSB_OUTSTANDING_BS_DATE" hidden="1">"c1972"</definedName>
    <definedName name="IQ_CLASSB_OUTSTANDING_FILING_DATE" hidden="1">"c1974"</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MO_FDIC" hidden="1">"c6406"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LLECTION_DOMESTIC_FDIC" hidden="1">"c6387"</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ET_FDIC" hidden="1">"c6317"</definedName>
    <definedName name="IQ_COMMERCIAL_INDUSTRIAL_LOANS_NON_ACCRUAL_FFIEC" hidden="1">"c13323"</definedName>
    <definedName name="IQ_COMMERCIAL_INDUSTRIAL_NET_CHARGE_OFFS_FDIC" hidden="1">"c6636"</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ECOVERIES_FDIC" hidden="1">"c6617"</definedName>
    <definedName name="IQ_COMMERCIAL_INDUSTRIAL_RISK_BASED_FFIEC" hidden="1">"c13431"</definedName>
    <definedName name="IQ_COMMERCIAL_INDUSTRIAL_TOTAL_LOANS_FOREIGN_FDIC" hidden="1">"c6451"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CONSTRUCTION_LAND_DEV_FDIC" hidden="1">"c6526"</definedName>
    <definedName name="IQ_COMMERCIAL_RE_GROSS_LOANS_FFIEC" hidden="1">"c13400"</definedName>
    <definedName name="IQ_COMMERCIAL_RE_LOANS_FDIC" hidden="1">"c6312"</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MATURITY_EXCEEDING_1YR_FDIC" hidden="1">"c6531"</definedName>
    <definedName name="IQ_COMMITMENTS_NOT_SECURED_RE_FDIC" hidden="1">"c6528"</definedName>
    <definedName name="IQ_COMMITMENTS_SECURED_RE_FDIC" hidden="1">"c6527"</definedName>
    <definedName name="IQ_COMMITMENTS_SELL_SEC_OTHER_OFF_BS_FFIEC" hidden="1">"c13129"</definedName>
    <definedName name="IQ_COMMODITY_EXPOSURE_FFIEC" hidden="1">"c13061"</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"c182"</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DEV_LOANS_FDIC" hidden="1">"c6313"</definedName>
    <definedName name="IQ_CONSTRUCTION_LAND_DEV_DOM_FFIEC" hidden="1">"c15267"</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ACTS_OTHER_COMMODITIES_EQUITIES._FDIC" hidden="1">"c6522"</definedName>
    <definedName name="IQ_CONTRACTS_OTHER_COMMODITIES_EQUITIES_FDIC" hidden="1">"c6522"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NVEYED_TO_OTHERS_FDIC" hidden="1">"c6534"</definedName>
    <definedName name="IQ_COO_ID" hidden="1">"c15222"</definedName>
    <definedName name="IQ_COO_NAME" hidden="1">"c15221"</definedName>
    <definedName name="IQ_CORE_CAPITAL_RATIO_FDIC" hidden="1">"c6745"</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FC_UNUSED_UNUSED_UNUSED" hidden="1">"c8381"</definedName>
    <definedName name="IQ_CORP_GOODS_PRICE_INDEX_APR_UNUSED" hidden="1">"c7501"</definedName>
    <definedName name="IQ_CORP_GOODS_PRICE_INDEX_APR_UNUSED_UNUSED_UNUSED" hidden="1">"c7501"</definedName>
    <definedName name="IQ_CORP_GOODS_PRICE_INDEX_FC_UNUSED" hidden="1">"c7721"</definedName>
    <definedName name="IQ_CORP_GOODS_PRICE_INDEX_FC_UNUSED_UNUSED_UNUSED" hidden="1">"c7721"</definedName>
    <definedName name="IQ_CORP_GOODS_PRICE_INDEX_POP_FC_UNUSED" hidden="1">"c7941"</definedName>
    <definedName name="IQ_CORP_GOODS_PRICE_INDEX_POP_FC_UNUSED_UNUSED_UNUSED" hidden="1">"c7941"</definedName>
    <definedName name="IQ_CORP_GOODS_PRICE_INDEX_POP_UNUSED" hidden="1">"c7061"</definedName>
    <definedName name="IQ_CORP_GOODS_PRICE_INDEX_POP_UNUSED_UNUSED_UNUSED" hidden="1">"c7061"</definedName>
    <definedName name="IQ_CORP_GOODS_PRICE_INDEX_UNUSED" hidden="1">"c6841"</definedName>
    <definedName name="IQ_CORP_GOODS_PRICE_INDEX_UNUSED_UNUSED_UNUSED" hidden="1">"c6841"</definedName>
    <definedName name="IQ_CORP_GOODS_PRICE_INDEX_YOY_FC_UNUSED" hidden="1">"c8161"</definedName>
    <definedName name="IQ_CORP_GOODS_PRICE_INDEX_YOY_FC_UNUSED_UNUSED_UNUSED" hidden="1">"c8161"</definedName>
    <definedName name="IQ_CORP_GOODS_PRICE_INDEX_YOY_UNUSED" hidden="1">"c7281"</definedName>
    <definedName name="IQ_CORP_GOODS_PRICE_INDEX_YOY_UNUSED_UNUSED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OF_FUNDING_ASSETS_FDIC" hidden="1">"c6725"</definedName>
    <definedName name="IQ_COST_REV" hidden="1">"c226"</definedName>
    <definedName name="IQ_COST_REVENUE" hidden="1">"c226"</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"c2124"</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5000</definedName>
    <definedName name="IQ_CREDIT_CARD_CHARGE_OFFS_FDIC" hidden="1">"c6652"</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FDIC" hidden="1">"c6525"</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FDIC" hidden="1">"c6319"</definedName>
    <definedName name="IQ_CREDIT_CARD_LOANS_NON_ACCRUAL_FFIEC" hidden="1">"c13324"</definedName>
    <definedName name="IQ_CREDIT_CARD_LOANS_RECOV_FFIEC" hidden="1">"c13202"</definedName>
    <definedName name="IQ_CREDIT_CARD_NET_CHARGE_OFFS_FDIC" hidden="1">"c6654"</definedName>
    <definedName name="IQ_CREDIT_CARD_RECOVERIES_FDIC" hidden="1">"c6653"</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_PROVISION_NET_CHARGE_OFFS_FDIC" hidden="1">"c6734"</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FC_UNUSED_UNUSED_UNUSED" hidden="1">"c8387"</definedName>
    <definedName name="IQ_CURR_ACCT_BALANCE_APR_UNUSED" hidden="1">"c7507"</definedName>
    <definedName name="IQ_CURR_ACCT_BALANCE_APR_UNUSED_UNUSED_UNUSED" hidden="1">"c7507"</definedName>
    <definedName name="IQ_CURR_ACCT_BALANCE_FC_UNUSED" hidden="1">"c7727"</definedName>
    <definedName name="IQ_CURR_ACCT_BALANCE_FC_UNUSED_UNUSED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FC_UNUSED_UNUSED_UNUSED" hidden="1">"c7947"</definedName>
    <definedName name="IQ_CURR_ACCT_BALANCE_POP_UNUSED" hidden="1">"c7067"</definedName>
    <definedName name="IQ_CURR_ACCT_BALANCE_POP_UNUSED_UNUSED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NUSED_UNUSED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FC_UNUSED_UNUSED_UNUSED" hidden="1">"c8167"</definedName>
    <definedName name="IQ_CURR_ACCT_BALANCE_YOY_UNUSED" hidden="1">"c7287"</definedName>
    <definedName name="IQ_CURR_ACCT_BALANCE_YOY_UNUSED_UNUSED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UST_PREMISE_EQUIP_CABLE_INVEST" hidden="1">"c15801"</definedName>
    <definedName name="IQ_CUSTOMER_LIAB_ACCEPTANCES_OUT_FFIEC" hidden="1">"c12835"</definedName>
    <definedName name="IQ_CY">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"c274"</definedName>
    <definedName name="IQ_DAYS_PAYABLE_OUT" hidden="1">"c274"</definedName>
    <definedName name="IQ_DAYS_SALES_OUT" hidden="1">"c275"</definedName>
    <definedName name="IQ_DAYS_SALES_OUTST" hidden="1">"c275"</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"c301"</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"c313"</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"c315"</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"c147"</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FDIC" hidden="1">"c6489"</definedName>
    <definedName name="IQ_DEMAND_DEPOSITS_TOT_DEPOSITS_FFIEC" hidden="1">"c13902"</definedName>
    <definedName name="IQ_DEPOSIT_ACCOUNTS_LESS_THAN_100K_FDIC" hidden="1">"c6494"</definedName>
    <definedName name="IQ_DEPOSIT_ACCOUNTS_MORE_THAN_100K_FDIC" hidden="1">"c6492"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HELD_DOMESTIC_FDIC" hidden="1">"c6340"</definedName>
    <definedName name="IQ_DEPOSITS_HELD_FOREIGN_FDIC" hidden="1">"c6341"</definedName>
    <definedName name="IQ_DEPOSITS_INTEREST_SECURITIES" hidden="1">"c5509"</definedName>
    <definedName name="IQ_DEPOSITS_LESS_100K_COMMERCIAL_BANK_SUBS_FFIEC" hidden="1">"c12948"</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"c247"</definedName>
    <definedName name="IQ_DEPRE_AMORT_SUPPL" hidden="1">"c1593"</definedName>
    <definedName name="IQ_DEPRE_DEPLE" hidden="1">"c261"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FDIC" hidden="1">"c6523"</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"c322"</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"c333"</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"c330"</definedName>
    <definedName name="IQ_DIVIDEND_YIELD" hidden="1">"c332"</definedName>
    <definedName name="IQ_DIVIDENDS_DECLARED_COMMON_FDIC" hidden="1">"c6659"</definedName>
    <definedName name="IQ_DIVIDENDS_DECLARED_COMMON_FFIEC" hidden="1">"c12969"</definedName>
    <definedName name="IQ_DIVIDENDS_DECLARED_PREFERRED_FDIC" hidden="1">"c6658"</definedName>
    <definedName name="IQ_DIVIDENDS_DECLARED_PREFERRED_FFIEC" hidden="1">"c12968"</definedName>
    <definedName name="IQ_DIVIDENDS_FDIC" hidden="1">"c6660"</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FDIC" hidden="1">"c6360"</definedName>
    <definedName name="IQ_EARNING_ASSETS_QUARTERLY_AVG_FFIEC" hidden="1">"c13086"</definedName>
    <definedName name="IQ_EARNING_ASSETS_REPRICE_ASSETS_TOT_FFIEC" hidden="1">"c13451"</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CO_FFIEC" hidden="1">"c13032"</definedName>
    <definedName name="IQ_EARNINGS_CONT_OPS_HOMEBUILDING_SALES" hidden="1">"c15817"</definedName>
    <definedName name="IQ_EARNINGS_COVERAGE_LOSSES_FFIEC" hidden="1">"c13351"</definedName>
    <definedName name="IQ_EARNINGS_COVERAGE_NET_CHARGE_OFFS_FDIC" hidden="1">"c6735"</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"c360"</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_CIQ_COL" hidden="1">"c11707"</definedName>
    <definedName name="IQ_EBITDA_CAPEX" hidden="1">"c19143"</definedName>
    <definedName name="IQ_EBITDA_CAPEX_INT" hidden="1">"c368"</definedName>
    <definedName name="IQ_EBITDA_CAPEX_OVER_TOTAL_IE" hidden="1">"c368"</definedName>
    <definedName name="IQ_EBITDA_EQ_INC" hidden="1">"c3496"</definedName>
    <definedName name="IQ_EBITDA_EQ_INC_EXCL_SBC" hidden="1">"c3500"</definedName>
    <definedName name="IQ_EBITDA_EXCL_SBC" hidden="1">"c3081"</definedName>
    <definedName name="IQ_EBITDA_GUIDANCE_CIQ" hidden="1">"c4859"</definedName>
    <definedName name="IQ_EBITDA_GUIDANCE_CIQ_COL" hidden="1">"c11506"</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GUIDANCE_CIQ" hidden="1">"c4622"</definedName>
    <definedName name="IQ_EBITDA_LOW_GUIDANCE_CIQ_COL" hidden="1">"c11271"</definedName>
    <definedName name="IQ_EBITDA_MARGIN" hidden="1">"c372"</definedName>
    <definedName name="IQ_EBITDA_OVER_TOTAL_IE" hidden="1">"c373"</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25_UNUSED_UNUSED_UNUSED" hidden="1">"c6825"</definedName>
    <definedName name="IQ_ECO_METRIC_6839_UNUSED" hidden="1">"c6839"</definedName>
    <definedName name="IQ_ECO_METRIC_6839_UNUSED_UNUSED_UNUSED" hidden="1">"c6839"</definedName>
    <definedName name="IQ_ECO_METRIC_6896_UNUSED" hidden="1">"c6896"</definedName>
    <definedName name="IQ_ECO_METRIC_6896_UNUSED_UNUSED_UNUSED" hidden="1">"c6896"</definedName>
    <definedName name="IQ_ECO_METRIC_6897_UNUSED" hidden="1">"c6897"</definedName>
    <definedName name="IQ_ECO_METRIC_6897_UNUSED_UNUSED_UNUSED" hidden="1">"c6897"</definedName>
    <definedName name="IQ_ECO_METRIC_6927" hidden="1">"c6927"</definedName>
    <definedName name="IQ_ECO_METRIC_6988_UNUSED" hidden="1">"c6988"</definedName>
    <definedName name="IQ_ECO_METRIC_6988_UNUSED_UNUSED_UNUSED" hidden="1">"c6988"</definedName>
    <definedName name="IQ_ECO_METRIC_7045_UNUSED" hidden="1">"c7045"</definedName>
    <definedName name="IQ_ECO_METRIC_7045_UNUSED_UNUSED_UNUSED" hidden="1">"c7045"</definedName>
    <definedName name="IQ_ECO_METRIC_7059_UNUSED" hidden="1">"c7059"</definedName>
    <definedName name="IQ_ECO_METRIC_7059_UNUSED_UNUSED_UNUSED" hidden="1">"c7059"</definedName>
    <definedName name="IQ_ECO_METRIC_7116_UNUSED" hidden="1">"c7116"</definedName>
    <definedName name="IQ_ECO_METRIC_7116_UNUSED_UNUSED_UNUSED" hidden="1">"c7116"</definedName>
    <definedName name="IQ_ECO_METRIC_7117_UNUSED" hidden="1">"c7117"</definedName>
    <definedName name="IQ_ECO_METRIC_7117_UNUSED_UNUSED_UNUSED" hidden="1">"c7117"</definedName>
    <definedName name="IQ_ECO_METRIC_7147" hidden="1">"c7147"</definedName>
    <definedName name="IQ_ECO_METRIC_7208_UNUSED" hidden="1">"c7208"</definedName>
    <definedName name="IQ_ECO_METRIC_7208_UNUSED_UNUSED_UNUSED" hidden="1">"c7208"</definedName>
    <definedName name="IQ_ECO_METRIC_7265_UNUSED" hidden="1">"c7265"</definedName>
    <definedName name="IQ_ECO_METRIC_7265_UNUSED_UNUSED_UNUSED" hidden="1">"c7265"</definedName>
    <definedName name="IQ_ECO_METRIC_7279_UNUSED" hidden="1">"c7279"</definedName>
    <definedName name="IQ_ECO_METRIC_7279_UNUSED_UNUSED_UNUSED" hidden="1">"c7279"</definedName>
    <definedName name="IQ_ECO_METRIC_7336_UNUSED" hidden="1">"c7336"</definedName>
    <definedName name="IQ_ECO_METRIC_7336_UNUSED_UNUSED_UNUSED" hidden="1">"c7336"</definedName>
    <definedName name="IQ_ECO_METRIC_7337_UNUSED" hidden="1">"c7337"</definedName>
    <definedName name="IQ_ECO_METRIC_7337_UNUSED_UNUSED_UNUSED" hidden="1">"c7337"</definedName>
    <definedName name="IQ_ECO_METRIC_7367" hidden="1">"c7367"</definedName>
    <definedName name="IQ_ECO_METRIC_7428_UNUSED" hidden="1">"c7428"</definedName>
    <definedName name="IQ_ECO_METRIC_7428_UNUSED_UNUSED_UNUSED" hidden="1">"c7428"</definedName>
    <definedName name="IQ_ECO_METRIC_7556_UNUSED" hidden="1">"c7556"</definedName>
    <definedName name="IQ_ECO_METRIC_7556_UNUSED_UNUSED_UNUSED" hidden="1">"c7556"</definedName>
    <definedName name="IQ_ECO_METRIC_7557_UNUSED" hidden="1">"c7557"</definedName>
    <definedName name="IQ_ECO_METRIC_7557_UNUSED_UNUSED_UNUSED" hidden="1">"c7557"</definedName>
    <definedName name="IQ_ECO_METRIC_7587" hidden="1">"c7587"</definedName>
    <definedName name="IQ_ECO_METRIC_7648_UNUSED" hidden="1">"c7648"</definedName>
    <definedName name="IQ_ECO_METRIC_7648_UNUSED_UNUSED_UNUSED" hidden="1">"c7648"</definedName>
    <definedName name="IQ_ECO_METRIC_7704" hidden="1">"c7704"</definedName>
    <definedName name="IQ_ECO_METRIC_7705_UNUSED" hidden="1">"c7705"</definedName>
    <definedName name="IQ_ECO_METRIC_7705_UNUSED_UNUSED_UNUSED" hidden="1">"c7705"</definedName>
    <definedName name="IQ_ECO_METRIC_7706" hidden="1">"c7706"</definedName>
    <definedName name="IQ_ECO_METRIC_7718" hidden="1">"c7718"</definedName>
    <definedName name="IQ_ECO_METRIC_7719_UNUSED" hidden="1">"c7719"</definedName>
    <definedName name="IQ_ECO_METRIC_7719_UNUSED_UNUSED_UNUSED" hidden="1">"c7719"</definedName>
    <definedName name="IQ_ECO_METRIC_7776_UNUSED" hidden="1">"c7776"</definedName>
    <definedName name="IQ_ECO_METRIC_7776_UNUSED_UNUSED_UNUSED" hidden="1">"c7776"</definedName>
    <definedName name="IQ_ECO_METRIC_7777_UNUSED" hidden="1">"c7777"</definedName>
    <definedName name="IQ_ECO_METRIC_7777_UNUSED_UNUSED_UNUSED" hidden="1">"c7777"</definedName>
    <definedName name="IQ_ECO_METRIC_7807" hidden="1">"c7807"</definedName>
    <definedName name="IQ_ECO_METRIC_7811" hidden="1">"c7811"</definedName>
    <definedName name="IQ_ECO_METRIC_7868_UNUSED" hidden="1">"c7868"</definedName>
    <definedName name="IQ_ECO_METRIC_7868_UNUSED_UNUSED_UNUSED" hidden="1">"c7868"</definedName>
    <definedName name="IQ_ECO_METRIC_7873" hidden="1">"c7873"</definedName>
    <definedName name="IQ_ECO_METRIC_7924" hidden="1">"c7924"</definedName>
    <definedName name="IQ_ECO_METRIC_7925_UNUSED" hidden="1">"c7925"</definedName>
    <definedName name="IQ_ECO_METRIC_7925_UNUSED_UNUSED_UNUSED" hidden="1">"c7925"</definedName>
    <definedName name="IQ_ECO_METRIC_7926" hidden="1">"c7926"</definedName>
    <definedName name="IQ_ECO_METRIC_7938" hidden="1">"c7938"</definedName>
    <definedName name="IQ_ECO_METRIC_7939_UNUSED" hidden="1">"c7939"</definedName>
    <definedName name="IQ_ECO_METRIC_7939_UNUSED_UNUSED_UNUSED" hidden="1">"c7939"</definedName>
    <definedName name="IQ_ECO_METRIC_7996_UNUSED" hidden="1">"c7996"</definedName>
    <definedName name="IQ_ECO_METRIC_7996_UNUSED_UNUSED_UNUSED" hidden="1">"c7996"</definedName>
    <definedName name="IQ_ECO_METRIC_7997_UNUSED" hidden="1">"c7997"</definedName>
    <definedName name="IQ_ECO_METRIC_7997_UNUSED_UNUSED_UNUSED" hidden="1">"c7997"</definedName>
    <definedName name="IQ_ECO_METRIC_8027" hidden="1">"c8027"</definedName>
    <definedName name="IQ_ECO_METRIC_8031" hidden="1">"c8031"</definedName>
    <definedName name="IQ_ECO_METRIC_8088_UNUSED" hidden="1">"c8088"</definedName>
    <definedName name="IQ_ECO_METRIC_8088_UNUSED_UNUSED_UNUSED" hidden="1">"c8088"</definedName>
    <definedName name="IQ_ECO_METRIC_8093" hidden="1">"c8093"</definedName>
    <definedName name="IQ_ECO_METRIC_8144" hidden="1">"c8144"</definedName>
    <definedName name="IQ_ECO_METRIC_8145_UNUSED" hidden="1">"c8145"</definedName>
    <definedName name="IQ_ECO_METRIC_8145_UNUSED_UNUSED_UNUSED" hidden="1">"c8145"</definedName>
    <definedName name="IQ_ECO_METRIC_8146" hidden="1">"c8146"</definedName>
    <definedName name="IQ_ECO_METRIC_8158" hidden="1">"c8158"</definedName>
    <definedName name="IQ_ECO_METRIC_8159_UNUSED" hidden="1">"c8159"</definedName>
    <definedName name="IQ_ECO_METRIC_8159_UNUSED_UNUSED_UNUSED" hidden="1">"c8159"</definedName>
    <definedName name="IQ_ECO_METRIC_8216_UNUSED" hidden="1">"c8216"</definedName>
    <definedName name="IQ_ECO_METRIC_8216_UNUSED_UNUSED_UNUSED" hidden="1">"c8216"</definedName>
    <definedName name="IQ_ECO_METRIC_8217_UNUSED" hidden="1">"c8217"</definedName>
    <definedName name="IQ_ECO_METRIC_8217_UNUSED_UNUSED_UNUSED" hidden="1">"c8217"</definedName>
    <definedName name="IQ_ECO_METRIC_8247" hidden="1">"c8247"</definedName>
    <definedName name="IQ_ECO_METRIC_8251" hidden="1">"c8251"</definedName>
    <definedName name="IQ_ECO_METRIC_8308_UNUSED" hidden="1">"c8308"</definedName>
    <definedName name="IQ_ECO_METRIC_8308_UNUSED_UNUSED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6_UNUSED_UNUSED_UNUSED" hidden="1">"c8436"</definedName>
    <definedName name="IQ_ECO_METRIC_8437_UNUSED" hidden="1">"c8437"</definedName>
    <definedName name="IQ_ECO_METRIC_8437_UNUSED_UNUSED_UNUSED" hidden="1">"c8437"</definedName>
    <definedName name="IQ_ECO_METRIC_8467" hidden="1">"c8467"</definedName>
    <definedName name="IQ_ECO_METRIC_8471" hidden="1">"c8471"</definedName>
    <definedName name="IQ_ECO_METRIC_8528_UNUSED" hidden="1">"c8528"</definedName>
    <definedName name="IQ_ECO_METRIC_8528_UNUSED_UNUSED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"c84"</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_COL" hidden="1">"c11705"</definedName>
    <definedName name="IQ_EPS_AP" hidden="1">"c8880"</definedName>
    <definedName name="IQ_EPS_AP_ABS" hidden="1">"c8899"</definedName>
    <definedName name="IQ_EPS_EST" hidden="1">"c399"</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GUIDANCE_CIQ" hidden="1">"c4897"</definedName>
    <definedName name="IQ_EPS_GW_GUIDANCE_CIQ_COL" hidden="1">"c11544"</definedName>
    <definedName name="IQ_EPS_GW_HIGH_GUIDANCE_CIQ" hidden="1">"c4898"</definedName>
    <definedName name="IQ_EPS_GW_HIGH_GUIDANCE_CIQ_COL" hidden="1">"c11545"</definedName>
    <definedName name="IQ_EPS_GW_LOW_GUIDANCE_CIQ" hidden="1">"c4618"</definedName>
    <definedName name="IQ_EPS_GW_LOW_GUIDANCE_CIQ_COL" hidden="1">"c11267"</definedName>
    <definedName name="IQ_EPS_HIGH_EST" hidden="1">"c400"</definedName>
    <definedName name="IQ_EPS_LOW_EST" hidden="1">"c401"</definedName>
    <definedName name="IQ_EPS_MEDIAN_EST" hidden="1">"c1661"</definedName>
    <definedName name="IQ_EPS_NAME_AP" hidden="1">"c8918"</definedName>
    <definedName name="IQ_EPS_NAME_AP_ABS" hidden="1">"c8937"</definedName>
    <definedName name="IQ_EPS_NORM" hidden="1">"c1902"</definedName>
    <definedName name="IQ_EPS_NUM_EST" hidden="1">"c402"</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QUITY_AFFIL" hidden="1">"c552"</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ASSETS_FDIC" hidden="1">"c6744"</definedName>
    <definedName name="IQ_EQUITY_CAPITAL_QUARTERLY_AVG_FFIEC" hidden="1">"c13092"</definedName>
    <definedName name="IQ_EQUITY_ENDING_FFIEC" hidden="1">"c12973"</definedName>
    <definedName name="IQ_EQUITY_FDIC" hidden="1">"c6353"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FDIC" hidden="1">"c6304"</definedName>
    <definedName name="IQ_EQUITY_SECURITIES_QUARTERLY_AVG_FFIEC" hidden="1">"c15474"</definedName>
    <definedName name="IQ_EQUITY_SECURITIES_WITHOUT_FAIR_VALUES_FFIEC" hidden="1">"c12846"</definedName>
    <definedName name="IQ_EQUITY_SECURITY_EXPOSURES_FDIC" hidden="1">"c6664"</definedName>
    <definedName name="IQ_EQUITY_TIER_ONE_CAPITAL" hidden="1">"c15246"</definedName>
    <definedName name="IQ_EQUITY_TIER_ONE_CAPITAL_RATIO" hidden="1">"c15242"</definedName>
    <definedName name="IQ_EQV_OVER_BV" hidden="1">"c1596"</definedName>
    <definedName name="IQ_EQV_OVER_LTM_PRETAX_INC" hidden="1">"c739"</definedName>
    <definedName name="IQ_ESOP_DEBT" hidden="1">"c1597"</definedName>
    <definedName name="IQ_ESOP_DEBT_GUARANTEED_FFIEC" hidden="1">"c12971"</definedName>
    <definedName name="IQ_ESOP_OVER_TOTAL" hidden="1">"c13768"</definedName>
    <definedName name="IQ_EST_ACT_BV_REUT" hidden="1">"c5409"</definedName>
    <definedName name="IQ_EST_ACT_DISTRIBUTABLE_CASH_CIQ_COL" hidden="1">"c11568"</definedName>
    <definedName name="IQ_EST_ACT_EPS" hidden="1">"c1648"</definedName>
    <definedName name="IQ_EST_ACT_FFO_CIQ_COL" hidden="1">"c11579"</definedName>
    <definedName name="IQ_EST_ACT_FFO_REUT" hidden="1">"c3843"</definedName>
    <definedName name="IQ_EST_ACT_FFO_THOM" hidden="1">"c4005"</definedName>
    <definedName name="IQ_EST_BV_DIFF_REUT" hidden="1">"c5433"</definedName>
    <definedName name="IQ_EST_BV_SURPRISE_PERCENT_REUT" hidden="1">"c5434"</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DATE" hidden="1">"c1634"</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SBC_DIFF_CIQ_COL" hidden="1">"c11507"</definedName>
    <definedName name="IQ_EST_EBITDA_SBC_SURPRISE_PERCENT_CIQ_COL" hidden="1">"c11516"</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GROWTH_1YR" hidden="1">"c1636"</definedName>
    <definedName name="IQ_EST_EPS_GROWTH_5YR" hidden="1">"c1655"</definedName>
    <definedName name="IQ_EST_EPS_GROWTH_Q_1YR" hidden="1">"c1641"</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URPRISE" hidden="1">"c1635"</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DIFF_REUT" hidden="1">"c3890"</definedName>
    <definedName name="IQ_EST_FFO_DIFF_THOM" hidden="1">"c5186"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FO_SURPRISE_PERCENT_REUT" hidden="1">"c3891"</definedName>
    <definedName name="IQ_EST_FFO_SURPRISE_PERCENT_THOM" hidden="1">"c5187"</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_REUT" hidden="1">"c3869"</definedName>
    <definedName name="IQ_EST_NUM_HOLD_REUT" hidden="1">"c3871"</definedName>
    <definedName name="IQ_EST_NUM_OUTPERFORM_REUT" hidden="1">"c3870"</definedName>
    <definedName name="IQ_EST_NUM_SELL_REUT" hidden="1">"c3873"</definedName>
    <definedName name="IQ_EST_NUM_UNDERPERFORM_REUT" hidden="1">"c3872"</definedName>
    <definedName name="IQ_EST_PERIOD_ID" hidden="1">"c13923"</definedName>
    <definedName name="IQ_EST_RECURRING_PROFIT_SHARE_DIFF_CIQ_COL" hidden="1">"c11690"</definedName>
    <definedName name="IQ_EST_RECURRING_PROFIT_SHARE_SURPRISE_PERCENT_CIQ_COL" hidden="1">"c11700"</definedName>
    <definedName name="IQ_ESTIMATED_ASSESSABLE_DEPOSITS_FDIC" hidden="1">"c6490"</definedName>
    <definedName name="IQ_ESTIMATED_INSURED_DEPOSITS_FDIC" hidden="1">"c6491"</definedName>
    <definedName name="IQ_EV_OVER_EMPLOYEE" hidden="1">"c1225"</definedName>
    <definedName name="IQ_EV_OVER_LTM_EBIT" hidden="1">"c1221"</definedName>
    <definedName name="IQ_EV_OVER_LTM_EBITDA" hidden="1">"c1223"</definedName>
    <definedName name="IQ_EV_OVER_LTM_REVENUE" hidden="1">"c1227"</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"c406"</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CODE_" hidden="1">"001"</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FC_UNUSED_UNUSED_UNUSED" hidden="1">"c8401"</definedName>
    <definedName name="IQ_EXPORTS_APR_UNUSED" hidden="1">"c7521"</definedName>
    <definedName name="IQ_EXPORTS_APR_UNUSED_UNUSED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FC_UNUSED_UNUSED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FC_UNUSED_UNUSED_UNUSED" hidden="1">"c8512"</definedName>
    <definedName name="IQ_EXPORTS_GOODS_REAL_SAAR_APR_UNUSED" hidden="1">"c7632"</definedName>
    <definedName name="IQ_EXPORTS_GOODS_REAL_SAAR_APR_UNUSED_UNUSED_UNUSED" hidden="1">"c7632"</definedName>
    <definedName name="IQ_EXPORTS_GOODS_REAL_SAAR_FC_UNUSED" hidden="1">"c7852"</definedName>
    <definedName name="IQ_EXPORTS_GOODS_REAL_SAAR_FC_UNUSED_UNUSED_UNUSED" hidden="1">"c7852"</definedName>
    <definedName name="IQ_EXPORTS_GOODS_REAL_SAAR_POP" hidden="1">"c11931"</definedName>
    <definedName name="IQ_EXPORTS_GOODS_REAL_SAAR_POP_FC_UNUSED" hidden="1">"c8072"</definedName>
    <definedName name="IQ_EXPORTS_GOODS_REAL_SAAR_POP_FC_UNUSED_UNUSED_UNUSED" hidden="1">"c8072"</definedName>
    <definedName name="IQ_EXPORTS_GOODS_REAL_SAAR_POP_UNUSED" hidden="1">"c7192"</definedName>
    <definedName name="IQ_EXPORTS_GOODS_REAL_SAAR_POP_UNUSED_UNUSED_UNUSED" hidden="1">"c7192"</definedName>
    <definedName name="IQ_EXPORTS_GOODS_REAL_SAAR_UNUSED" hidden="1">"c6972"</definedName>
    <definedName name="IQ_EXPORTS_GOODS_REAL_SAAR_UNUSED_UNUSED_UNUSED" hidden="1">"c6972"</definedName>
    <definedName name="IQ_EXPORTS_GOODS_REAL_SAAR_YOY" hidden="1">"c11932"</definedName>
    <definedName name="IQ_EXPORTS_GOODS_REAL_SAAR_YOY_FC_UNUSED" hidden="1">"c8292"</definedName>
    <definedName name="IQ_EXPORTS_GOODS_REAL_SAAR_YOY_FC_UNUSED_UNUSED_UNUSED" hidden="1">"c8292"</definedName>
    <definedName name="IQ_EXPORTS_GOODS_REAL_SAAR_YOY_UNUSED" hidden="1">"c7412"</definedName>
    <definedName name="IQ_EXPORTS_GOODS_REAL_SAAR_YOY_UNUSED_UNUSED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FC_UNUSED_UNUSED_UNUSED" hidden="1">"c7961"</definedName>
    <definedName name="IQ_EXPORTS_POP_UNUSED" hidden="1">"c7081"</definedName>
    <definedName name="IQ_EXPORTS_POP_UNUSED_UNUSED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FC_UNUSED_UNUSED_UNUSED" hidden="1">"c8516"</definedName>
    <definedName name="IQ_EXPORTS_SERVICES_REAL_SAAR_APR_UNUSED" hidden="1">"c7636"</definedName>
    <definedName name="IQ_EXPORTS_SERVICES_REAL_SAAR_APR_UNUSED_UNUSED_UNUSED" hidden="1">"c7636"</definedName>
    <definedName name="IQ_EXPORTS_SERVICES_REAL_SAAR_FC_UNUSED" hidden="1">"c7856"</definedName>
    <definedName name="IQ_EXPORTS_SERVICES_REAL_SAAR_FC_UNUSED_UNUSED_UNUSED" hidden="1">"c7856"</definedName>
    <definedName name="IQ_EXPORTS_SERVICES_REAL_SAAR_POP" hidden="1">"c11935"</definedName>
    <definedName name="IQ_EXPORTS_SERVICES_REAL_SAAR_POP_FC_UNUSED" hidden="1">"c8076"</definedName>
    <definedName name="IQ_EXPORTS_SERVICES_REAL_SAAR_POP_FC_UNUSED_UNUSED_UNUSED" hidden="1">"c8076"</definedName>
    <definedName name="IQ_EXPORTS_SERVICES_REAL_SAAR_POP_UNUSED" hidden="1">"c7196"</definedName>
    <definedName name="IQ_EXPORTS_SERVICES_REAL_SAAR_POP_UNUSED_UNUSED_UNUSED" hidden="1">"c7196"</definedName>
    <definedName name="IQ_EXPORTS_SERVICES_REAL_SAAR_UNUSED" hidden="1">"c6976"</definedName>
    <definedName name="IQ_EXPORTS_SERVICES_REAL_SAAR_UNUSED_UNUSED_UNUSED" hidden="1">"c6976"</definedName>
    <definedName name="IQ_EXPORTS_SERVICES_REAL_SAAR_YOY" hidden="1">"c11936"</definedName>
    <definedName name="IQ_EXPORTS_SERVICES_REAL_SAAR_YOY_FC_UNUSED" hidden="1">"c8296"</definedName>
    <definedName name="IQ_EXPORTS_SERVICES_REAL_SAAR_YOY_FC_UNUSED_UNUSED_UNUSED" hidden="1">"c8296"</definedName>
    <definedName name="IQ_EXPORTS_SERVICES_REAL_SAAR_YOY_UNUSED" hidden="1">"c7416"</definedName>
    <definedName name="IQ_EXPORTS_SERVICES_REAL_SAAR_YOY_UNUSED_UNUSED_UNUSED" hidden="1">"c7416"</definedName>
    <definedName name="IQ_EXPORTS_SERVICES_REAL_YOY" hidden="1">"c7417"</definedName>
    <definedName name="IQ_EXPORTS_SERVICES_REAL_YOY_FC" hidden="1">"c8297"</definedName>
    <definedName name="IQ_EXPORTS_UNUSED" hidden="1">"c6861"</definedName>
    <definedName name="IQ_EXPORTS_UNUSED_UNUSED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FC_UNUSED_UNUSED_UNUSED" hidden="1">"c8181"</definedName>
    <definedName name="IQ_EXPORTS_YOY_UNUSED" hidden="1">"c7301"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"c413"</definedName>
    <definedName name="IQ_EXTRA_ITEMS_OTHER_ADJUSTMENTS_FOREIGN_FFIEC" hidden="1">"c15392"</definedName>
    <definedName name="IQ_EXTRAORDINARY_GAINS_FDIC" hidden="1">"c6586"</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DIC" hidden="1">"c6427"</definedName>
    <definedName name="IQ_FAIR_VALUE_FIN_INSTRUMENTS_NAV" hidden="1">"c16002"</definedName>
    <definedName name="IQ_FAIR_VALUE_FIN_INSTRUMENTS_NNAV" hidden="1">"c16006"</definedName>
    <definedName name="IQ_FAIR_VALUE_TRADING_PROP" hidden="1">"c16001"</definedName>
    <definedName name="IQ_FARM_LOANS_NET_FDIC" hidden="1">"c6316"</definedName>
    <definedName name="IQ_FARM_LOANS_TOT_LOANS_FFIEC" hidden="1">"c13870"</definedName>
    <definedName name="IQ_FARM_LOANS_TOTAL_LOANS_FOREIGN_FDIC" hidden="1">"c6450"</definedName>
    <definedName name="IQ_FARMLAND_DOM_FFIEC" hidden="1">"c15268"</definedName>
    <definedName name="IQ_FARMLAND_LOANS_FDIC" hidden="1">"c6314"</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FDIC" hidden="1">"c6343"</definedName>
    <definedName name="IQ_FED_FUNDS_PURCHASED_QUARTERLY_AVG_FFIEC" hidden="1">"c13090"</definedName>
    <definedName name="IQ_FED_FUNDS_SOLD_DOM_FFIEC" hidden="1">"c12806"</definedName>
    <definedName name="IQ_FED_FUNDS_SOLD_FDIC" hidden="1">"c6307"</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EST_REUT" hidden="1">"c3837"</definedName>
    <definedName name="IQ_FFO_EST_THOM" hidden="1">"c3999"</definedName>
    <definedName name="IQ_FFO_GUIDANCE_CIQ" hidden="1">"c4968"</definedName>
    <definedName name="IQ_FFO_GUIDANCE_CIQ_COL" hidden="1">"c11615"</definedName>
    <definedName name="IQ_FFO_HIGH_EST_CIQ_COL" hidden="1">"c11624"</definedName>
    <definedName name="IQ_FFO_HIGH_EST_REUT" hidden="1">"c3839"</definedName>
    <definedName name="IQ_FFO_HIGH_EST_THOM" hidden="1">"c4001"</definedName>
    <definedName name="IQ_FFO_HIGH_GUIDANCE_CIQ" hidden="1">"c4596"</definedName>
    <definedName name="IQ_FFO_HIGH_GUIDANCE_CIQ_COL" hidden="1">"c11245"</definedName>
    <definedName name="IQ_FFO_LOW_EST_CIQ_COL" hidden="1">"c11625"</definedName>
    <definedName name="IQ_FFO_LOW_EST_REUT" hidden="1">"c3840"</definedName>
    <definedName name="IQ_FFO_LOW_EST_THOM" hidden="1">"c4002"</definedName>
    <definedName name="IQ_FFO_LOW_GUIDANCE_CIQ" hidden="1">"c4636"</definedName>
    <definedName name="IQ_FFO_LOW_GUIDANCE_CIQ_COL" hidden="1">"c11285"</definedName>
    <definedName name="IQ_FFO_MEDIAN_EST_CIQ_COL" hidden="1">"c11626"</definedName>
    <definedName name="IQ_FFO_MEDIAN_EST_REUT" hidden="1">"c3838"</definedName>
    <definedName name="IQ_FFO_MEDIAN_EST_THOM" hidden="1">"c4000"</definedName>
    <definedName name="IQ_FFO_NUM_EST_CIQ_COL" hidden="1">"c11627"</definedName>
    <definedName name="IQ_FFO_NUM_EST_REUT" hidden="1">"c3841"</definedName>
    <definedName name="IQ_FFO_NUM_EST_THOM" hidden="1">"c4003"</definedName>
    <definedName name="IQ_FFO_PAYOUT_RATIO" hidden="1">"c3492"</definedName>
    <definedName name="IQ_FFO_PER_SHARE_BASIC" hidden="1">"c8867"</definedName>
    <definedName name="IQ_FFO_PER_SHARE_DILUTED" hidden="1">"c8868"</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STDDEV_EST_REUT" hidden="1">"c3842"</definedName>
    <definedName name="IQ_FFO_STDDEV_EST_THOM" hidden="1">"c4004"</definedName>
    <definedName name="IQ_FFO_TOTAL_REVENUE" hidden="1">"c16060"</definedName>
    <definedName name="IQ_FH">100000</definedName>
    <definedName name="IQ_FHLB_ADVANCES_FDIC" hidden="1">"c6366"</definedName>
    <definedName name="IQ_FHLB_DEBT" hidden="1">"c423"</definedName>
    <definedName name="IQ_FHLB_DUE_AFTER_FIVE" hidden="1">"c2086"</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DUCIARY_INCOME_OPERATING_INC_FFIEC" hidden="1">"c13383"</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DEBT_TOTAL" hidden="1">"c5656"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NOTES_PAY_TOTAL" hidden="1">"c5522"</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"c893"</definedName>
    <definedName name="IQ_FINANCING_CASH_SUPPL" hidden="1">"c899"</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_CIQ_COL" hidden="1">"c11741"</definedName>
    <definedName name="IQ_FISCAL_Y" hidden="1">"c441"</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FC_UNUSED_UNUSED_UNUSED" hidden="1">"c8410"</definedName>
    <definedName name="IQ_FIXED_INVEST_APR_UNUSED" hidden="1">"c7530"</definedName>
    <definedName name="IQ_FIXED_INVEST_APR_UNUSED_UNUSED_UNUSED" hidden="1">"c7530"</definedName>
    <definedName name="IQ_FIXED_INVEST_FC_UNUSED" hidden="1">"c7750"</definedName>
    <definedName name="IQ_FIXED_INVEST_FC_UNUSED_UNUSED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FC_UNUSED_UNUSED_UNUSED" hidden="1">"c7970"</definedName>
    <definedName name="IQ_FIXED_INVEST_POP_UNUSED" hidden="1">"c7090"</definedName>
    <definedName name="IQ_FIXED_INVEST_POP_UNUSED_UNUSED_UNUSED" hidden="1">"c7090"</definedName>
    <definedName name="IQ_FIXED_INVEST_REAL_APR_FC_UNUSED" hidden="1">"c8518"</definedName>
    <definedName name="IQ_FIXED_INVEST_REAL_APR_FC_UNUSED_UNUSED_UNUSED" hidden="1">"c8518"</definedName>
    <definedName name="IQ_FIXED_INVEST_REAL_APR_UNUSED" hidden="1">"c7638"</definedName>
    <definedName name="IQ_FIXED_INVEST_REAL_APR_UNUSED_UNUSED_UNUSED" hidden="1">"c7638"</definedName>
    <definedName name="IQ_FIXED_INVEST_REAL_FC_UNUSED" hidden="1">"c7858"</definedName>
    <definedName name="IQ_FIXED_INVEST_REAL_FC_UNUSED_UNUSED_UNUSED" hidden="1">"c7858"</definedName>
    <definedName name="IQ_FIXED_INVEST_REAL_POP_FC_UNUSED" hidden="1">"c8078"</definedName>
    <definedName name="IQ_FIXED_INVEST_REAL_POP_FC_UNUSED_UNUSED_UNUSED" hidden="1">"c8078"</definedName>
    <definedName name="IQ_FIXED_INVEST_REAL_POP_UNUSED" hidden="1">"c7198"</definedName>
    <definedName name="IQ_FIXED_INVEST_REAL_POP_UNUSED_UNUSED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NUSED_UNUSED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FC_UNUSED_UNUSED_UNUSED" hidden="1">"c8298"</definedName>
    <definedName name="IQ_FIXED_INVEST_REAL_YOY_UNUSED" hidden="1">"c7418"</definedName>
    <definedName name="IQ_FIXED_INVEST_REAL_YOY_UNUSED_UNUSED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NUSED_UNUSED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FC_UNUSED_UNUSED_UNUSED" hidden="1">"c8190"</definedName>
    <definedName name="IQ_FIXED_INVEST_YOY_UNUSED" hidden="1">"c7310"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_GNMA_LOANS_FFIEC" hidden="1">"c15272"</definedName>
    <definedName name="IQ_FORECLOSED_PROPERTIES_FDIC" hidden="1">"c6459"</definedName>
    <definedName name="IQ_FOREIGN_BANK_LOANS_FDIC" hidden="1">"c6437"</definedName>
    <definedName name="IQ_FOREIGN_BANKS_DEPOSITS_FOREIGN_FDIC" hidden="1">"c6481"</definedName>
    <definedName name="IQ_FOREIGN_BANKS_DUE_30_89_FFIEC" hidden="1">"c13269"</definedName>
    <definedName name="IQ_FOREIGN_BANKS_DUE_90_FFIEC" hidden="1">"c13295"</definedName>
    <definedName name="IQ_FOREIGN_BANKS_LOAN_CHARG_OFFS_FDIC" hidden="1">"c6645"</definedName>
    <definedName name="IQ_FOREIGN_BANKS_NET_CHARGE_OFFS_FDIC" hidden="1">"c6647"</definedName>
    <definedName name="IQ_FOREIGN_BANKS_NON_ACCRUAL_FFIEC" hidden="1">"c13321"</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ASSETS_TOT_FFIEC" hidden="1">"c13445"</definedName>
    <definedName name="IQ_FOREIGN_DEPOSITS_NONTRANSACTION_ACCOUNTS_FDIC" hidden="1">"c6549"</definedName>
    <definedName name="IQ_FOREIGN_DEPOSITS_TOT_FFIEC" hidden="1">"c13486"</definedName>
    <definedName name="IQ_FOREIGN_DEPOSITS_TOTAL_DEPOSITS" hidden="1">"c15719"</definedName>
    <definedName name="IQ_FOREIGN_DEPOSITS_TRANSACTION_ACCOUNTS_FDIC" hidden="1">"c6541"</definedName>
    <definedName name="IQ_FOREIGN_EXCHANGE" hidden="1">"c451"</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LLY_INSURED_DEPOSITS_FDIC" hidden="1">"c6487"</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FFIEC" hidden="1">"c13125"</definedName>
    <definedName name="IQ_FX_CONTRACTS_SPOT_FDIC" hidden="1">"c6356"</definedName>
    <definedName name="IQ_FX_EXPOSURE_FFIEC" hidden="1">"c13059"</definedName>
    <definedName name="IQ_FY">1000</definedName>
    <definedName name="IQ_GA_EXP" hidden="1">"c2241"</definedName>
    <definedName name="IQ_GAAP_BS" hidden="1">"c6789"</definedName>
    <definedName name="IQ_GAAP_CF" hidden="1">"c6790"</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"c452"</definedName>
    <definedName name="IQ_GAIN_SALE_LOANS_FDIC" hidden="1">"c6673"</definedName>
    <definedName name="IQ_GAIN_SALE_RE_FDIC" hidden="1">"c6674"</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ASSETS_FDIC" hidden="1">"c6675"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FFIEC" hidden="1">"c12836"</definedName>
    <definedName name="IQ_GOODWILL_IMPAIRMENT_FDIC" hidden="1">"c6678"</definedName>
    <definedName name="IQ_GOODWILL_IMPAIRMENT_FFIEC" hidden="1">"c13025"</definedName>
    <definedName name="IQ_GOODWILL_INTAN_FDIC" hidden="1">"c6333"</definedName>
    <definedName name="IQ_GOODWILL_NET" hidden="1">"c530"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"c192"</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"c511"</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FC_UNUSED_UNUSED_UNUSED" hidden="1">"c8422"</definedName>
    <definedName name="IQ_HOUSING_COMPLETIONS_SINGLE_FAM_APR_UNUSED" hidden="1">"c7542"</definedName>
    <definedName name="IQ_HOUSING_COMPLETIONS_SINGLE_FAM_APR_UNUSED_UNUSED_UNUSED" hidden="1">"c7542"</definedName>
    <definedName name="IQ_HOUSING_COMPLETIONS_SINGLE_FAM_FC_UNUSED" hidden="1">"c7762"</definedName>
    <definedName name="IQ_HOUSING_COMPLETIONS_SINGLE_FAM_FC_UNUSED_UNUSED_UNUSED" hidden="1">"c7762"</definedName>
    <definedName name="IQ_HOUSING_COMPLETIONS_SINGLE_FAM_POP_FC_UNUSED" hidden="1">"c7982"</definedName>
    <definedName name="IQ_HOUSING_COMPLETIONS_SINGLE_FAM_POP_FC_UNUSED_UNUSED_UNUSED" hidden="1">"c7982"</definedName>
    <definedName name="IQ_HOUSING_COMPLETIONS_SINGLE_FAM_POP_UNUSED" hidden="1">"c7102"</definedName>
    <definedName name="IQ_HOUSING_COMPLETIONS_SINGLE_FAM_POP_UNUSED_UNUSED_UNUSED" hidden="1">"c7102"</definedName>
    <definedName name="IQ_HOUSING_COMPLETIONS_SINGLE_FAM_UNUSED" hidden="1">"c6882"</definedName>
    <definedName name="IQ_HOUSING_COMPLETIONS_SINGLE_FAM_UNUSED_UNUSED_UNUSED" hidden="1">"c6882"</definedName>
    <definedName name="IQ_HOUSING_COMPLETIONS_SINGLE_FAM_YOY_FC_UNUSED" hidden="1">"c8202"</definedName>
    <definedName name="IQ_HOUSING_COMPLETIONS_SINGLE_FAM_YOY_FC_UNUSED_UNUSED_UNUSED" hidden="1">"c8202"</definedName>
    <definedName name="IQ_HOUSING_COMPLETIONS_SINGLE_FAM_YOY_UNUSED" hidden="1">"c7322"</definedName>
    <definedName name="IQ_HOUSING_COMPLETIONS_SINGLE_FAM_YOY_UNUSED_UNUSED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FC_UNUSED_UNUSED_UNUSED" hidden="1">"c8523"</definedName>
    <definedName name="IQ_IMPORTS_GOODS_REAL_SAAR_APR_UNUSED" hidden="1">"c7643"</definedName>
    <definedName name="IQ_IMPORTS_GOODS_REAL_SAAR_APR_UNUSED_UNUSED_UNUSED" hidden="1">"c7643"</definedName>
    <definedName name="IQ_IMPORTS_GOODS_REAL_SAAR_FC_UNUSED" hidden="1">"c7863"</definedName>
    <definedName name="IQ_IMPORTS_GOODS_REAL_SAAR_FC_UNUSED_UNUSED_UNUSED" hidden="1">"c7863"</definedName>
    <definedName name="IQ_IMPORTS_GOODS_REAL_SAAR_POP_FC_UNUSED" hidden="1">"c8083"</definedName>
    <definedName name="IQ_IMPORTS_GOODS_REAL_SAAR_POP_FC_UNUSED_UNUSED_UNUSED" hidden="1">"c8083"</definedName>
    <definedName name="IQ_IMPORTS_GOODS_REAL_SAAR_POP_UNUSED" hidden="1">"c7203"</definedName>
    <definedName name="IQ_IMPORTS_GOODS_REAL_SAAR_POP_UNUSED_UNUSED_UNUSED" hidden="1">"c7203"</definedName>
    <definedName name="IQ_IMPORTS_GOODS_REAL_SAAR_UNUSED" hidden="1">"c6983"</definedName>
    <definedName name="IQ_IMPORTS_GOODS_REAL_SAAR_UNUSED_UNUSED_UNUSED" hidden="1">"c6983"</definedName>
    <definedName name="IQ_IMPORTS_GOODS_REAL_SAAR_YOY_FC_UNUSED" hidden="1">"c8303"</definedName>
    <definedName name="IQ_IMPORTS_GOODS_REAL_SAAR_YOY_FC_UNUSED_UNUSED_UNUSED" hidden="1">"c8303"</definedName>
    <definedName name="IQ_IMPORTS_GOODS_REAL_SAAR_YOY_UNUSED" hidden="1">"c7423"</definedName>
    <definedName name="IQ_IMPORTS_GOODS_REAL_SAAR_YOY_UNUSED_UNUSED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FC_UNUSED_UNUSED_UNUSED" hidden="1">"c8429"</definedName>
    <definedName name="IQ_IMPORTS_GOODS_SERVICES_APR_UNUSED" hidden="1">"c7549"</definedName>
    <definedName name="IQ_IMPORTS_GOODS_SERVICES_APR_UNUSED_UNUSED_UNUSED" hidden="1">"c7549"</definedName>
    <definedName name="IQ_IMPORTS_GOODS_SERVICES_FC_UNUSED" hidden="1">"c7769"</definedName>
    <definedName name="IQ_IMPORTS_GOODS_SERVICES_FC_UNUSED_UNUSED_UNUSED" hidden="1">"c7769"</definedName>
    <definedName name="IQ_IMPORTS_GOODS_SERVICES_POP_FC_UNUSED" hidden="1">"c7989"</definedName>
    <definedName name="IQ_IMPORTS_GOODS_SERVICES_POP_FC_UNUSED_UNUSED_UNUSED" hidden="1">"c7989"</definedName>
    <definedName name="IQ_IMPORTS_GOODS_SERVICES_POP_UNUSED" hidden="1">"c7109"</definedName>
    <definedName name="IQ_IMPORTS_GOODS_SERVICES_POP_UNUSED_UNUSED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FC_UNUSED_UNUSED_UNUSED" hidden="1">"c8524"</definedName>
    <definedName name="IQ_IMPORTS_GOODS_SERVICES_REAL_SAAR_APR_UNUSED" hidden="1">"c7644"</definedName>
    <definedName name="IQ_IMPORTS_GOODS_SERVICES_REAL_SAAR_APR_UNUSED_UNUSED_UNUSED" hidden="1">"c7644"</definedName>
    <definedName name="IQ_IMPORTS_GOODS_SERVICES_REAL_SAAR_FC_UNUSED" hidden="1">"c7864"</definedName>
    <definedName name="IQ_IMPORTS_GOODS_SERVICES_REAL_SAAR_FC_UNUSED_UNUSED_UNUSED" hidden="1">"c7864"</definedName>
    <definedName name="IQ_IMPORTS_GOODS_SERVICES_REAL_SAAR_POP" hidden="1">"c11959"</definedName>
    <definedName name="IQ_IMPORTS_GOODS_SERVICES_REAL_SAAR_POP_FC_UNUSED" hidden="1">"c8084"</definedName>
    <definedName name="IQ_IMPORTS_GOODS_SERVICES_REAL_SAAR_POP_FC_UNUSED_UNUSED_UNUSED" hidden="1">"c8084"</definedName>
    <definedName name="IQ_IMPORTS_GOODS_SERVICES_REAL_SAAR_POP_UNUSED" hidden="1">"c7204"</definedName>
    <definedName name="IQ_IMPORTS_GOODS_SERVICES_REAL_SAAR_POP_UNUSED_UNUSED_UNUSED" hidden="1">"c7204"</definedName>
    <definedName name="IQ_IMPORTS_GOODS_SERVICES_REAL_SAAR_UNUSED" hidden="1">"c6984"</definedName>
    <definedName name="IQ_IMPORTS_GOODS_SERVICES_REAL_SAAR_UNUSED_UNUSED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FC_UNUSED_UNUSED_UNUSED" hidden="1">"c8304"</definedName>
    <definedName name="IQ_IMPORTS_GOODS_SERVICES_REAL_SAAR_YOY_UNUSED" hidden="1">"c7424"</definedName>
    <definedName name="IQ_IMPORTS_GOODS_SERVICES_REAL_SAAR_YOY_UNUSED_UNUSED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NUSED_UNUSED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FC_UNUSED_UNUSED_UNUSED" hidden="1">"c8209"</definedName>
    <definedName name="IQ_IMPORTS_GOODS_SERVICES_YOY_UNUSED" hidden="1">"c7329"</definedName>
    <definedName name="IQ_IMPORTS_GOODS_SERVICES_YOY_UNUSED_UNUSED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"c789"</definedName>
    <definedName name="IQ_INC_AVAIL_INCL" hidden="1">"c791"</definedName>
    <definedName name="IQ_INC_BEFORE_TAX" hidden="1">"c386"</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CHECKS_FFIEC" hidden="1">"c13040"</definedName>
    <definedName name="IQ_INCOME_EARNED_FDIC" hidden="1">"c6359"</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DIC" hidden="1">"c6582"</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CHARGE_OFFS_FDIC" hidden="1">"c6599"</definedName>
    <definedName name="IQ_INDIVIDUALS_GROSS_LOANS_FFIEC" hidden="1">"c13411"</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LOANS_FDIC" hidden="1">"c6365"</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TITUTIONS_EARNINGS_GAINS_FDIC" hidden="1">"c6723"</definedName>
    <definedName name="IQ_INSUR_RECEIV" hidden="1">"c1600"</definedName>
    <definedName name="IQ_INSURANCE_COMMISSION_FEES_FDIC" hidden="1">"c6670"</definedName>
    <definedName name="IQ_INSURANCE_REINSURANCE_UNDERWRITING_INCOME_FFIEC" hidden="1">"c13008"</definedName>
    <definedName name="IQ_INSURANCE_REV_OPERATING_INC_FFIEC" hidden="1">"c13387"</definedName>
    <definedName name="IQ_INSURANCE_UNDERWRITING_INCOME_FDIC" hidden="1">"c6671"</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MAND_NOTES_FDIC" hidden="1">"c6567"</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DOMESTIC_DEPOSITS_FDIC" hidden="1">"c6564"</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EXPENSE_AVG_ASSET" hidden="1">"c15705"</definedName>
    <definedName name="IQ_INT_FED_FUNDS_FDIC" hidden="1">"c6566"</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FOREIGN_DEPOSITS_FDIC" hidden="1">"c6565"</definedName>
    <definedName name="IQ_INT_INC_AVG_ASSETS_FFIEC" hidden="1">"c13356"</definedName>
    <definedName name="IQ_INT_INC_BR" hidden="1">"c593"</definedName>
    <definedName name="IQ_INT_INC_DEPOSITORY_INST_FDIC" hidden="1">"c6558"</definedName>
    <definedName name="IQ_INT_INC_DOM_LOANS_FDIC" hidden="1">"c6555"</definedName>
    <definedName name="IQ_INT_INC_DUE_DEPOSITORY_INSTITUTIONS_FFIEC" hidden="1">"c12981"</definedName>
    <definedName name="IQ_INT_INC_EARNING_ASSETS_FFIEC" hidden="1">"c13375"</definedName>
    <definedName name="IQ_INT_INC_FED_FUNDS_FDIC" hidden="1">"c6561"</definedName>
    <definedName name="IQ_INT_INC_FED_FUNDS_SOLD_FFIEC" hidden="1">"c12987"</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DIC" hidden="1">"c6568"</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"c907"</definedName>
    <definedName name="IQ_INTERBANK_RATIO" hidden="1">"c19134"</definedName>
    <definedName name="IQ_INTEREST_ACCRUED_ON_DEPOSITS_DOM_FFIEC" hidden="1">"c15277"</definedName>
    <definedName name="IQ_INTEREST_BEARING_BALANCES_FDIC" hidden="1">"c6371"</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DEPOSITS_DOMESTIC_FDIC" hidden="1">"c6478"</definedName>
    <definedName name="IQ_INTEREST_BEARING_DEPOSITS_FDIC" hidden="1">"c6373"</definedName>
    <definedName name="IQ_INTEREST_BEARING_DEPOSITS_FOREIGN_FDIC" hidden="1">"c6485"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"c618"</definedName>
    <definedName name="IQ_INTEREST_EXP_SUPPL" hidden="1">"c1460"</definedName>
    <definedName name="IQ_INTEREST_INC" hidden="1">"c769"</definedName>
    <definedName name="IQ_INTEREST_INC_NON" hidden="1">"c619"</definedName>
    <definedName name="IQ_INTEREST_INVEST_INC" hidden="1">"c619"</definedName>
    <definedName name="IQ_INTEREST_LT_DEBT" hidden="1">"c2086"</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EST_RATE_CONTRACTS_FDIC" hidden="1">"c6512"</definedName>
    <definedName name="IQ_INTEREST_RATE_EXPOSURES_FDIC" hidden="1">"c6662"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BANKING_OTHER_FEES_FDIC" hidden="1">"c6666"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FC_UNUSED_UNUSED_UNUSED" hidden="1">"c8443"</definedName>
    <definedName name="IQ_ISM_SERVICES_APR_UNUSED" hidden="1">"c7563"</definedName>
    <definedName name="IQ_ISM_SERVICES_APR_UNUSED_UNUSED_UNUSED" hidden="1">"c7563"</definedName>
    <definedName name="IQ_ISM_SERVICES_FC_UNUSED" hidden="1">"c7783"</definedName>
    <definedName name="IQ_ISM_SERVICES_FC_UNUSED_UNUSED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FC_UNUSED_UNUSED_UNUSED" hidden="1">"c8003"</definedName>
    <definedName name="IQ_ISM_SERVICES_POP_UNUSED" hidden="1">"c7123"</definedName>
    <definedName name="IQ_ISM_SERVICES_POP_UNUSED_UNUSED_UNUSED" hidden="1">"c7123"</definedName>
    <definedName name="IQ_ISM_SERVICES_UNUSED" hidden="1">"c6903"</definedName>
    <definedName name="IQ_ISM_SERVICES_UNUSED_UNUSED_UNUSED" hidden="1">"c6903"</definedName>
    <definedName name="IQ_ISM_SERVICES_YOY_FC_UNUSED" hidden="1">"c8223"</definedName>
    <definedName name="IQ_ISM_SERVICES_YOY_FC_UNUSED_UNUSED_UNUSED" hidden="1">"c8223"</definedName>
    <definedName name="IQ_ISM_SERVICES_YOY_UNUSED" hidden="1">"c7343"</definedName>
    <definedName name="IQ_ISM_SERVICES_YOY_UNUSED_UNUSED_UNUSED" hidden="1">"c7343"</definedName>
    <definedName name="IQ_ISS_DEBT_NET" hidden="1">"c751"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CHARGE_OFFS_FDIC" hidden="1">"c6602"</definedName>
    <definedName name="IQ_LEASE_FINANCING_RECEIVABLES_DOM_FFIEC" hidden="1">"c12915"</definedName>
    <definedName name="IQ_LEASE_FINANCING_RECEIVABLES_FDIC" hidden="1">"c6433"</definedName>
    <definedName name="IQ_LEASE_FINANCING_RECEIVABLES_NET_CHARGE_OFFS_FDIC" hidden="1">"c6640"</definedName>
    <definedName name="IQ_LEASE_FINANCING_RECEIVABLES_QUARTERLY_AVG_FFIEC" hidden="1">"c15483"</definedName>
    <definedName name="IQ_LEASE_FINANCING_RECEIVABLES_RECOVERIES_FDIC" hidden="1">"c6621"</definedName>
    <definedName name="IQ_LEASE_FINANCING_RECEIVABLES_TOTAL_LOANS_FOREIGN_FDIC" hidden="1">"c6449"</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"c2123"</definedName>
    <definedName name="IQ_LICENSED_WIRELESS_POPS" hidden="1">"c2123"</definedName>
    <definedName name="IQ_LIFE_EARNED" hidden="1">"c2739"</definedName>
    <definedName name="IQ_LIFE_INSURANCE_ASSETS_FDIC" hidden="1">"c6372"</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ISTING_CURRENCY" hidden="1">"c2127"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COMMITMENTS_REVOLVING_FDIC" hidden="1">"c6524"</definedName>
    <definedName name="IQ_LOAN_LEASE_RECEIV" hidden="1">"c657"</definedName>
    <definedName name="IQ_LOAN_LOSS" hidden="1">"c656"</definedName>
    <definedName name="IQ_LOAN_LOSS_ALLOW_FDIC" hidden="1">"c6326"</definedName>
    <definedName name="IQ_LOAN_LOSS_ALLOWANCE_NON_PERF_ASSETS_FFIEC" hidden="1">"c13912"</definedName>
    <definedName name="IQ_LOAN_LOSS_ALLOWANCE_NONCURRENT_LOANS_FDIC" hidden="1">"c6740"</definedName>
    <definedName name="IQ_LOAN_LOSS_PROVISION_FOREIGN_FFIEC" hidden="1">"c15382"</definedName>
    <definedName name="IQ_LOAN_LOSSES_AVERAGE_LOANS_FFIEC" hidden="1">"c13350"</definedName>
    <definedName name="IQ_LOAN_LOSSES_FDIC" hidden="1">"c6580"</definedName>
    <definedName name="IQ_LOAN_SERVICE_REV" hidden="1">"c658"</definedName>
    <definedName name="IQ_LOANS_AGRICULTURAL_PROD_LL_REC_FFIEC" hidden="1">"c12886"</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EPOSITORY_INSTITUTIONS_FDIC" hidden="1">"c6382"</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HELD_FOREIGN_FDIC" hidden="1">"c6315"</definedName>
    <definedName name="IQ_LOANS_INDIVIDUALS_FOREIGN_FFIEC" hidden="1">"c13480"</definedName>
    <definedName name="IQ_LOANS_LEASES_ASSETS_TOT_FFIEC" hidden="1">"c13437"</definedName>
    <definedName name="IQ_LOANS_LEASES_FAIR_VALUE_TOT_FFIEC" hidden="1">"c13209"</definedName>
    <definedName name="IQ_LOANS_LEASES_FOREIGN_FDIC" hidden="1">"c6383"</definedName>
    <definedName name="IQ_LOANS_LEASES_GROSS_FDIC" hidden="1">"c6323"</definedName>
    <definedName name="IQ_LOANS_LEASES_GROSS_FOREIGN_FDIC" hidden="1">"c6384"</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FDIC" hidden="1">"c6327"</definedName>
    <definedName name="IQ_LOANS_LEASES_NET_UNEARNED_FDIC" hidden="1">"c6325"</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NOT_SECURED_RE_FDIC" hidden="1">"c6381"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BY_RE_CHARGE_OFFS_FDIC" hidden="1">"c6588"</definedName>
    <definedName name="IQ_LOANS_SECURED_BY_RE_RECOVERIES_FDIC" hidden="1">"c6607"</definedName>
    <definedName name="IQ_LOANS_SECURED_CONSTRUCTION_TRADING_DOM_FFIEC" hidden="1">"c12925"</definedName>
    <definedName name="IQ_LOANS_SECURED_FARMLAND_TRADING_DOM_FFIEC" hidden="1">"c12926"</definedName>
    <definedName name="IQ_LOANS_SECURED_NON_US_FDIC" hidden="1">"c6380"</definedName>
    <definedName name="IQ_LOANS_SECURED_RE_DOM_QUARTERLY_AVG_FFIEC" hidden="1">"c13083"</definedName>
    <definedName name="IQ_LOANS_SECURED_RE_FFIEC" hidden="1">"c12820"</definedName>
    <definedName name="IQ_LOANS_SECURED_RE_LL_REC_FFIEC" hidden="1">"c12883"</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ANS_US_INST_CHARGE_OFFS_FFIEC" hidden="1">"c13175"</definedName>
    <definedName name="IQ_LOANS_US_INST_RECOV_FFIEC" hidden="1">"c13197"</definedName>
    <definedName name="IQ_LONG_TERM_ASSETS_FDIC" hidden="1">"c6361"</definedName>
    <definedName name="IQ_LONG_TERM_DEBT" hidden="1">"c674"</definedName>
    <definedName name="IQ_LONG_TERM_DEBT_OVER_TOTAL_CAP" hidden="1">"c677"</definedName>
    <definedName name="IQ_LONG_TERM_GROWTH" hidden="1">"c671"</definedName>
    <definedName name="IQ_LONG_TERM_INV" hidden="1">"c697"</definedName>
    <definedName name="IQ_LOSS_ALLOWANCE_LOANS_FDIC" hidden="1">"c6739"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2000</definedName>
    <definedName name="IQ_LTM_REVENUE_OVER_EMPLOYEES" hidden="1">"c1304"</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ATURITY_ONE_YEAR_LESS_FDIC" hidden="1">"c6425"</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FC_UNUSED_UNUSED_UNUSED" hidden="1">"c8460"</definedName>
    <definedName name="IQ_MEDIAN_NEW_HOME_SALES_APR_UNUSED" hidden="1">"c7580"</definedName>
    <definedName name="IQ_MEDIAN_NEW_HOME_SALES_APR_UNUSED_UNUSED_UNUSED" hidden="1">"c7580"</definedName>
    <definedName name="IQ_MEDIAN_NEW_HOME_SALES_FC_UNUSED" hidden="1">"c7800"</definedName>
    <definedName name="IQ_MEDIAN_NEW_HOME_SALES_FC_UNUSED_UNUSED_UNUSED" hidden="1">"c7800"</definedName>
    <definedName name="IQ_MEDIAN_NEW_HOME_SALES_POP_FC_UNUSED" hidden="1">"c8020"</definedName>
    <definedName name="IQ_MEDIAN_NEW_HOME_SALES_POP_FC_UNUSED_UNUSED_UNUSED" hidden="1">"c8020"</definedName>
    <definedName name="IQ_MEDIAN_NEW_HOME_SALES_POP_UNUSED" hidden="1">"c7140"</definedName>
    <definedName name="IQ_MEDIAN_NEW_HOME_SALES_POP_UNUSED_UNUSED_UNUSED" hidden="1">"c7140"</definedName>
    <definedName name="IQ_MEDIAN_NEW_HOME_SALES_UNUSED" hidden="1">"c6920"</definedName>
    <definedName name="IQ_MEDIAN_NEW_HOME_SALES_UNUSED_UNUSED_UNUSED" hidden="1">"c6920"</definedName>
    <definedName name="IQ_MEDIAN_NEW_HOME_SALES_YOY_FC_UNUSED" hidden="1">"c8240"</definedName>
    <definedName name="IQ_MEDIAN_NEW_HOME_SALES_YOY_FC_UNUSED_UNUSED_UNUSED" hidden="1">"c8240"</definedName>
    <definedName name="IQ_MEDIAN_NEW_HOME_SALES_YOY_UNUSED" hidden="1">"c7360"</definedName>
    <definedName name="IQ_MEDIAN_NEW_HOME_SALES_YOY_UNUSED_UNUSED_UNUSED" hidden="1">"c7360"</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ARKET_DEPOSIT_ACCOUNTS_FDIC" hidden="1">"c6553"</definedName>
    <definedName name="IQ_MONEY_MKT_DEPOSITS_TOTAL_DEPOSITS" hidden="1">"c15720"</definedName>
    <definedName name="IQ_MONEY_MKT_SAVINGS_ACCT_DEPOSITS_TOTAL_DEPOSITS" hidden="1">"c15722"</definedName>
    <definedName name="IQ_MONTH">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DEBT_UNDER_CAPITAL_LEASES_FFIEC" hidden="1">"c15276"</definedName>
    <definedName name="IQ_MORTGAGE_SERV_RIGHTS" hidden="1">"c2242"</definedName>
    <definedName name="IQ_MORTGAGE_SERVICING_ASSETS_FFIEC" hidden="1">"c12838"</definedName>
    <definedName name="IQ_MORTGAGE_SERVICING_FDIC" hidden="1">"c6335"</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LTIFAMILY_RESIDENTIAL_LOANS_FDIC" hidden="1">"c6311"</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localSheetId="0" hidden="1">43335.6734606481</definedName>
    <definedName name="IQ_NAMES_REVISION_DATE_" hidden="1">43474.6505439815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ACT_OR_EST" hidden="1">"c2225"</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HARGE_OFFS_FDIC" hidden="1">"c6641"</definedName>
    <definedName name="IQ_NET_CHARGE_OFFS_LOANS_FDIC" hidden="1">"c6751"</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"c781"</definedName>
    <definedName name="IQ_NET_INC_BEFORE" hidden="1">"c344"</definedName>
    <definedName name="IQ_NET_INC_CF" hidden="1">"c793"</definedName>
    <definedName name="IQ_NET_INC_MARGIN" hidden="1">"c794"</definedName>
    <definedName name="IQ_NET_INCOME_FDIC" hidden="1">"c6587"</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"c764"</definedName>
    <definedName name="IQ_NET_INTEREST_INC_AFTER_LL" hidden="1">"c1604"</definedName>
    <definedName name="IQ_NET_INTEREST_INC_INTERNATIONAL_OPS_FFIEC" hidden="1">"c15375"</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LEASES_CORE_DEPOSITS_FDIC" hidden="1">"c6743"</definedName>
    <definedName name="IQ_NET_LOANS_LEASES_DEPOSITS_FDIC" hidden="1">"c6742"</definedName>
    <definedName name="IQ_NET_LOANS_TOTAL_DEPOSITS" hidden="1">"c779"</definedName>
    <definedName name="IQ_NET_LOSSES" hidden="1">"c15873"</definedName>
    <definedName name="IQ_NET_NONINTEREST_INC_EXP_INTERNATIONAL_OPS_FFIEC" hidden="1">"c15387"</definedName>
    <definedName name="IQ_NET_OPERATING_INCOME_ASSETS_FDIC" hidden="1">"c6729"</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"c797"</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"c800"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_INC_OPERATING_INC_FFIEC" hidden="1">"c13382"</definedName>
    <definedName name="IQ_NON_INT_INCOME_AVG_ASSET" hidden="1">"c15707"</definedName>
    <definedName name="IQ_NON_INT_INCOME_FFIEC" hidden="1">"c13017"</definedName>
    <definedName name="IQ_NON_INTEREST_EXP" hidden="1">"c801"</definedName>
    <definedName name="IQ_NON_INTEREST_INC" hidden="1">"c802"</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INCOME_AMORT_CLOSED_END_LOANS_FFIEC" hidden="1">"c13078"</definedName>
    <definedName name="IQ_NONCASH_PENSION_EXP" hidden="1">"c3000"</definedName>
    <definedName name="IQ_NONCORE_ASSETS_TOT_FFIEC" hidden="1">"c13443"</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CASH_FFIEC" hidden="1">"c12774"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_FOREIGN_FFIEC" hidden="1">"c15376"</definedName>
    <definedName name="IQ_NONINTEREST_INCOME_EARNING_ASSETS_FDIC" hidden="1">"c6727"</definedName>
    <definedName name="IQ_NONMORTGAGE_SERVICING_FDIC" hidden="1">"c6336"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FC_UNUSED_UNUSED_UNUSED" hidden="1">"c8468"</definedName>
    <definedName name="IQ_NONRES_FIXED_INVEST_PRIV_APR_UNUSED" hidden="1">"c7588"</definedName>
    <definedName name="IQ_NONRES_FIXED_INVEST_PRIV_APR_UNUSED_UNUSED_UNUSED" hidden="1">"c7588"</definedName>
    <definedName name="IQ_NONRES_FIXED_INVEST_PRIV_FC_UNUSED" hidden="1">"c7808"</definedName>
    <definedName name="IQ_NONRES_FIXED_INVEST_PRIV_FC_UNUSED_UNUSED_UNUSED" hidden="1">"c7808"</definedName>
    <definedName name="IQ_NONRES_FIXED_INVEST_PRIV_POP_FC_UNUSED" hidden="1">"c8028"</definedName>
    <definedName name="IQ_NONRES_FIXED_INVEST_PRIV_POP_FC_UNUSED_UNUSED_UNUSED" hidden="1">"c8028"</definedName>
    <definedName name="IQ_NONRES_FIXED_INVEST_PRIV_POP_UNUSED" hidden="1">"c7148"</definedName>
    <definedName name="IQ_NONRES_FIXED_INVEST_PRIV_POP_UNUSED_UNUSED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NUSED_UNUSED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FC_UNUSED_UNUSED_UNUSED" hidden="1">"c8248"</definedName>
    <definedName name="IQ_NONRES_FIXED_INVEST_PRIV_YOY_UNUSED" hidden="1">"c7368"</definedName>
    <definedName name="IQ_NONRES_FIXED_INVEST_PRIV_YOY_UNUSED_UNUSED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"c1176"</definedName>
    <definedName name="IQ_NOTIONAL_AMOUNT_CREDIT_DERIVATIVES_FDIC" hidden="1">"c6507"</definedName>
    <definedName name="IQ_NOTIONAL_AMT_DERIVATIVES_BENEFICIARY_FFIEC" hidden="1">"c13118"</definedName>
    <definedName name="IQ_NOTIONAL_AMT_DERIVATIVES_GUARANTOR_FFIEC" hidden="1">"c13111"</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_OFFICES" hidden="1">"c2088"</definedName>
    <definedName name="IQ_NUMBER_ADRHOLDERS" hidden="1">"c1970"</definedName>
    <definedName name="IQ_NUMBER_CELL_SITES" hidden="1">"c15762"</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CLASSB" hidden="1">"c1969"</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BLIGATIONS_OF_STATES_TOTAL_LOANS_FOREIGN_FDIC" hidden="1">"c6447"</definedName>
    <definedName name="IQ_OBLIGATIONS_STATES_FDIC" hidden="1">"c6431"</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 hidden="1">"c1999"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OIL_PRODUCT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ED55" hidden="1">1</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"c362"</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CERCISED" hidden="1">"c2116"</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FIEC" hidden="1">"c12831"</definedName>
    <definedName name="IQ_OREO_FOREIGN_FDIC" hidden="1">"c6460"</definedName>
    <definedName name="IQ_OREO_FOREIGN_FFIEC" hidden="1">"c15273"</definedName>
    <definedName name="IQ_OREO_MULTI_FAMILY_RESIDENTIAL_FDIC" hidden="1">"c6455"</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"c868"</definedName>
    <definedName name="IQ_OTHER_CURRENT_LIAB" hidden="1">"c877"</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ORY_INSTITUTIONS_LOANS_FDIC" hidden="1">"c6436"</definedName>
    <definedName name="IQ_OTHER_DEPOSITORY_INSTITUTIONS_TOTAL_LOANS_FOREIGN_FDIC" hidden="1">"c6442"</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DOMESTIC_DEBT_SECURITIES_FDIC" hidden="1">"c6302"</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FEES_FDIC" hidden="1">"c6672"</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"c916"</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CHARGE_OFFS_FDIC" hidden="1">"c6601"</definedName>
    <definedName name="IQ_OTHER_LOANS_DUE_30_89_FFIEC" hidden="1">"c13275"</definedName>
    <definedName name="IQ_OTHER_LOANS_DUE_90_FFIEC" hidden="1">"c13301"</definedName>
    <definedName name="IQ_OTHER_LOANS_FFIEC" hidden="1">"c12825"</definedName>
    <definedName name="IQ_OTHER_LOANS_FOREIGN_FDIC" hidden="1">"c6446"</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EASES_FDIC" hidden="1">"c6322"</definedName>
    <definedName name="IQ_OTHER_LOANS_LL_REC_DOM_FFIEC" hidden="1">"c12914"</definedName>
    <definedName name="IQ_OTHER_LOANS_NET_CHARGE_OFFS_FDIC" hidden="1">"c6639"</definedName>
    <definedName name="IQ_OTHER_LOANS_NON_ACCRUAL_FFIEC" hidden="1">"c13327"</definedName>
    <definedName name="IQ_OTHER_LOANS_RECOVERIES_FDIC" hidden="1">"c6620"</definedName>
    <definedName name="IQ_OTHER_LOANS_RISK_BASED_FFIEC" hidden="1">"c13435"</definedName>
    <definedName name="IQ_OTHER_LOANS_TOTAL_FDIC" hidden="1">"c6432"</definedName>
    <definedName name="IQ_OTHER_LOANS_TOTAL_LOANS" hidden="1">"c15716"</definedName>
    <definedName name="IQ_OTHER_LOANS_TRADING_DOM_FFIEC" hidden="1">"c12936"</definedName>
    <definedName name="IQ_OTHER_LONG_TERM" hidden="1">"c946"</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"c959"</definedName>
    <definedName name="IQ_OTHER_NON_INT_ALLOCATIONS_FFIEC" hidden="1">"c13065"</definedName>
    <definedName name="IQ_OTHER_NON_INT_EXP" hidden="1">"c953"</definedName>
    <definedName name="IQ_OTHER_NON_INT_EXP_FDIC" hidden="1">"c6578"</definedName>
    <definedName name="IQ_OTHER_NON_INT_EXP_FFIEC" hidden="1">"c13027"</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"c1010"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FDIC" hidden="1">"c6554"</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TRANSACTIONS_FDIC" hidden="1">"c6504"</definedName>
    <definedName name="IQ_OTHER_UNDRAWN" hidden="1">"c2522"</definedName>
    <definedName name="IQ_OTHER_UNITS" hidden="1">"c8772"</definedName>
    <definedName name="IQ_OTHER_UNUSED_COMMITMENTS_FDIC" hidden="1">"c6530"</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"c1022"</definedName>
    <definedName name="IQ_OUTSTANDING_FILING_DATE" hidden="1">"c1023"</definedName>
    <definedName name="IQ_OUTSTANDING_FILING_DATE_TOTAL" hidden="1">"c2107"</definedName>
    <definedName name="IQ_OVER_FIFETEEN_YEAR_MORTGAGE_PASS_THROUGHS_FDIC" hidden="1">"c6416"</definedName>
    <definedName name="IQ_OVER_FIFTEEN_YEAR_FIXED_AND_FLOATING_RATE_FDIC" hidden="1">"c6424"</definedName>
    <definedName name="IQ_OVER_THREE_YEARS_FDIC" hidden="1">"c6418"</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_POOLS_RESIDENTIAL_MORTGAGES_FDIC" hidden="1">"c6403"</definedName>
    <definedName name="IQ_PARTICIPATIONS_ACCEPTANCES_FFIEC" hidden="1">"c13254"</definedName>
    <definedName name="IQ_PARTNERSHIP_INC_RE" hidden="1">"c12039"</definedName>
    <definedName name="IQ_PASS_THROUGH_FNMA_GNMA_TRADING_FFIEC" hidden="1">"c12816"</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ST_DUE_ALLOW_GROSS_LOANS_FFIEC" hidden="1">"c13416"</definedName>
    <definedName name="IQ_PAY_ACCRUED" hidden="1">"c8"</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FFO_12MONTHS" hidden="1">"c1828"</definedName>
    <definedName name="IQ_PERCENT_CHANGE_EST_FFO_12MONTHS_CIQ" hidden="1">"c3769"</definedName>
    <definedName name="IQ_PERCENT_CHANGE_EST_FFO_12MONTHS_REUT" hidden="1">"c3938"</definedName>
    <definedName name="IQ_PERCENT_CHANGE_EST_FFO_12MONTHS_THOM" hidden="1">"c5248"</definedName>
    <definedName name="IQ_PERCENT_CHANGE_EST_FFO_18MONTHS" hidden="1">"c1829"</definedName>
    <definedName name="IQ_PERCENT_CHANGE_EST_FFO_18MONTHS_CIQ" hidden="1">"c3770"</definedName>
    <definedName name="IQ_PERCENT_CHANGE_EST_FFO_18MONTHS_REUT" hidden="1">"c3939"</definedName>
    <definedName name="IQ_PERCENT_CHANGE_EST_FFO_18MONTHS_THOM" hidden="1">"c5249"</definedName>
    <definedName name="IQ_PERCENT_CHANGE_EST_FFO_3MONTHS" hidden="1">"c1825"</definedName>
    <definedName name="IQ_PERCENT_CHANGE_EST_FFO_3MONTHS_CIQ" hidden="1">"c3766"</definedName>
    <definedName name="IQ_PERCENT_CHANGE_EST_FFO_3MONTHS_REUT" hidden="1">"c3935"</definedName>
    <definedName name="IQ_PERCENT_CHANGE_EST_FFO_3MONTHS_THOM" hidden="1">"c5245"</definedName>
    <definedName name="IQ_PERCENT_CHANGE_EST_FFO_6MONTHS" hidden="1">"c1826"</definedName>
    <definedName name="IQ_PERCENT_CHANGE_EST_FFO_6MONTHS_CIQ" hidden="1">"c3767"</definedName>
    <definedName name="IQ_PERCENT_CHANGE_EST_FFO_6MONTHS_REUT" hidden="1">"c3936"</definedName>
    <definedName name="IQ_PERCENT_CHANGE_EST_FFO_6MONTHS_THOM" hidden="1">"c5246"</definedName>
    <definedName name="IQ_PERCENT_CHANGE_EST_FFO_9MONTHS" hidden="1">"c1827"</definedName>
    <definedName name="IQ_PERCENT_CHANGE_EST_FFO_9MONTHS_CIQ" hidden="1">"c3768"</definedName>
    <definedName name="IQ_PERCENT_CHANGE_EST_FFO_9MONTHS_REUT" hidden="1">"c3937"</definedName>
    <definedName name="IQ_PERCENT_CHANGE_EST_FFO_9MONTHS_THOM" hidden="1">"c5247"</definedName>
    <definedName name="IQ_PERCENT_CHANGE_EST_FFO_DAY" hidden="1">"c1822"</definedName>
    <definedName name="IQ_PERCENT_CHANGE_EST_FFO_DAY_CIQ" hidden="1">"c3764"</definedName>
    <definedName name="IQ_PERCENT_CHANGE_EST_FFO_DAY_REUT" hidden="1">"c3933"</definedName>
    <definedName name="IQ_PERCENT_CHANGE_EST_FFO_DAY_THOM" hidden="1">"c5243"</definedName>
    <definedName name="IQ_PERCENT_CHANGE_EST_FFO_MONTH" hidden="1">"c1824"</definedName>
    <definedName name="IQ_PERCENT_CHANGE_EST_FFO_MONTH_CIQ" hidden="1">"c3765"</definedName>
    <definedName name="IQ_PERCENT_CHANGE_EST_FFO_MONTH_REUT" hidden="1">"c3934"</definedName>
    <definedName name="IQ_PERCENT_CHANGE_EST_FFO_MONTH_THOM" hidden="1">"c5244"</definedName>
    <definedName name="IQ_PERCENT_CHANGE_EST_FFO_WEEK" hidden="1">"c1823"</definedName>
    <definedName name="IQ_PERCENT_CHANGE_EST_FFO_WEEK_CIQ" hidden="1">"c3795"</definedName>
    <definedName name="IQ_PERCENT_CHANGE_EST_FFO_WEEK_REUT" hidden="1">"c3964"</definedName>
    <definedName name="IQ_PERCENT_CHANGE_EST_FFO_WEEK_THOM" hidden="1">"c5274"</definedName>
    <definedName name="IQ_PERCENT_INSURED_FDIC" hidden="1">"c6374"</definedName>
    <definedName name="IQ_PERCENTAGE_RENT" hidden="1">"c16018"</definedName>
    <definedName name="IQ_PERCENTAGE_RENT_RENTAL_REVENUE" hidden="1">"c16063"</definedName>
    <definedName name="IQ_PERFORMANCE_LOC_FOREIGN_GUARANTEES_FFIEC" hidden="1">"c13251"</definedName>
    <definedName name="IQ_PERIODDATE" hidden="1">"c1034"</definedName>
    <definedName name="IQ_PERIODDATE_AP" hidden="1">"c11745"</definedName>
    <definedName name="IQ_PERIODDATE_BS" hidden="1">"c1032"</definedName>
    <definedName name="IQ_PERIODDATE_CF" hidden="1">"c1033"</definedName>
    <definedName name="IQ_PERIODDATE_FDIC" hidden="1">"c13646"</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"c2121"</definedName>
    <definedName name="IQ_POSTPAID_SUBS" hidden="1">"c2118"</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"c1052"</definedName>
    <definedName name="IQ_PREF_STOCK_FFIEC" hidden="1">"c12875"</definedName>
    <definedName name="IQ_PREF_TOT" hidden="1">"c1044"</definedName>
    <definedName name="IQ_PREFERRED_DEPOSITS_FFIEC" hidden="1">"c15312"</definedName>
    <definedName name="IQ_PREFERRED_FDIC" hidden="1">"c6349"</definedName>
    <definedName name="IQ_PREFERRED_LIST" hidden="1">"c13506"</definedName>
    <definedName name="IQ_PREMISES_EQUIPMENT_FDIC" hidden="1">"c6577"</definedName>
    <definedName name="IQ_PREMISES_FIXED_ASSETS_CAP_LEASES_FFIEC" hidden="1">"c12830"</definedName>
    <definedName name="IQ_PREMIUM_INSURANCE_CREDIT_FFIEC" hidden="1">"c13070"</definedName>
    <definedName name="IQ_PREMIUMS_ANNUITY_REV" hidden="1">"c1067"</definedName>
    <definedName name="IQ_PREPAID_CHURN" hidden="1">"c2120"</definedName>
    <definedName name="IQ_PREPAID_EXP" hidden="1">"c1068"</definedName>
    <definedName name="IQ_PREPAID_EXPEN" hidden="1">"c1068"</definedName>
    <definedName name="IQ_PREPAID_SUBS" hidden="1">"c2117"</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TAX_RETURN_ASSETS_FDIC" hidden="1">"c6731"</definedName>
    <definedName name="IQ_PREV_MONTHLY_FACTOR" hidden="1">"c8973"</definedName>
    <definedName name="IQ_PREV_MONTHLY_FACTOR_DATE" hidden="1">"c8974"</definedName>
    <definedName name="IQ_PREVIOUS_TIME_RT" hidden="1">"PREVIOUSLASTTIME"</definedName>
    <definedName name="IQ_PRICE_OVER_BVPS" hidden="1">"c1026"</definedName>
    <definedName name="IQ_PRICE_OVER_LTM_EPS" hidden="1">"c1029"</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_THOM" hidden="1">"c5297"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FC_UNUSED_UNUSED_UNUSED" hidden="1">"c8559"</definedName>
    <definedName name="IQ_PRIVATE_CONST_TOTAL_APR_UNUSED" hidden="1">"c7679"</definedName>
    <definedName name="IQ_PRIVATE_CONST_TOTAL_APR_UNUSED_UNUSED_UNUSED" hidden="1">"c7679"</definedName>
    <definedName name="IQ_PRIVATE_CONST_TOTAL_FC_UNUSED" hidden="1">"c7899"</definedName>
    <definedName name="IQ_PRIVATE_CONST_TOTAL_FC_UNUSED_UNUSED_UNUSED" hidden="1">"c7899"</definedName>
    <definedName name="IQ_PRIVATE_CONST_TOTAL_POP_FC_UNUSED" hidden="1">"c8119"</definedName>
    <definedName name="IQ_PRIVATE_CONST_TOTAL_POP_FC_UNUSED_UNUSED_UNUSED" hidden="1">"c8119"</definedName>
    <definedName name="IQ_PRIVATE_CONST_TOTAL_POP_UNUSED" hidden="1">"c7239"</definedName>
    <definedName name="IQ_PRIVATE_CONST_TOTAL_POP_UNUSED_UNUSED_UNUSED" hidden="1">"c7239"</definedName>
    <definedName name="IQ_PRIVATE_CONST_TOTAL_UNUSED" hidden="1">"c7019"</definedName>
    <definedName name="IQ_PRIVATE_CONST_TOTAL_UNUSED_UNUSED_UNUSED" hidden="1">"c7019"</definedName>
    <definedName name="IQ_PRIVATE_CONST_TOTAL_YOY_FC_UNUSED" hidden="1">"c8339"</definedName>
    <definedName name="IQ_PRIVATE_CONST_TOTAL_YOY_FC_UNUSED_UNUSED_UNUSED" hidden="1">"c8339"</definedName>
    <definedName name="IQ_PRIVATE_CONST_TOTAL_YOY_UNUSED" hidden="1">"c7459"</definedName>
    <definedName name="IQ_PRIVATE_CONST_TOTAL_YOY_UNUSED_UNUSED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FC_UNUSED_UNUSED_UNUSED" hidden="1">"c8535"</definedName>
    <definedName name="IQ_PRIVATE_RES_CONST_REAL_APR_UNUSED" hidden="1">"c7655"</definedName>
    <definedName name="IQ_PRIVATE_RES_CONST_REAL_APR_UNUSED_UNUSED_UNUSED" hidden="1">"c7655"</definedName>
    <definedName name="IQ_PRIVATE_RES_CONST_REAL_FC_UNUSED" hidden="1">"c7875"</definedName>
    <definedName name="IQ_PRIVATE_RES_CONST_REAL_FC_UNUSED_UNUSED_UNUSED" hidden="1">"c7875"</definedName>
    <definedName name="IQ_PRIVATE_RES_CONST_REAL_POP_FC_UNUSED" hidden="1">"c8095"</definedName>
    <definedName name="IQ_PRIVATE_RES_CONST_REAL_POP_FC_UNUSED_UNUSED_UNUSED" hidden="1">"c8095"</definedName>
    <definedName name="IQ_PRIVATE_RES_CONST_REAL_POP_UNUSED" hidden="1">"c7215"</definedName>
    <definedName name="IQ_PRIVATE_RES_CONST_REAL_POP_UNUSED_UNUSED_UNUSED" hidden="1">"c7215"</definedName>
    <definedName name="IQ_PRIVATE_RES_CONST_REAL_UNUSED" hidden="1">"c6995"</definedName>
    <definedName name="IQ_PRIVATE_RES_CONST_REAL_UNUSED_UNUSED_UNUSED" hidden="1">"c6995"</definedName>
    <definedName name="IQ_PRIVATE_RES_CONST_REAL_YOY_FC_UNUSED" hidden="1">"c8315"</definedName>
    <definedName name="IQ_PRIVATE_RES_CONST_REAL_YOY_FC_UNUSED_UNUSED_UNUSED" hidden="1">"c8315"</definedName>
    <definedName name="IQ_PRIVATE_RES_CONST_REAL_YOY_UNUSED" hidden="1">"c7435"</definedName>
    <definedName name="IQ_PRIVATE_RES_CONST_REAL_YOY_UNUSED_UNUSED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"c795"</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"c518"</definedName>
    <definedName name="IQ_PROPERTY_MGMT_FEE" hidden="1">"c1074"</definedName>
    <definedName name="IQ_PROPERTY_NET" hidden="1">"c829"</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FOREIGN_CURRENCIES_FDIC" hidden="1">"c6513"</definedName>
    <definedName name="IQ_PURCHASE_TREASURY_FFIEC" hidden="1">"c12966"</definedName>
    <definedName name="IQ_PURCHASED_COAL" hidden="1">"c15934"</definedName>
    <definedName name="IQ_PURCHASED_CREDIT_RELS_SERVICING_ASSETS_FFIEC" hidden="1">"c12839"</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FC_UNUSED_UNUSED_UNUSED" hidden="1">"c8491"</definedName>
    <definedName name="IQ_PURCHASES_EQUIP_NONRES_SAAR_APR_UNUSED" hidden="1">"c7611"</definedName>
    <definedName name="IQ_PURCHASES_EQUIP_NONRES_SAAR_APR_UNUSED_UNUSED_UNUSED" hidden="1">"c7611"</definedName>
    <definedName name="IQ_PURCHASES_EQUIP_NONRES_SAAR_FC_UNUSED" hidden="1">"c7831"</definedName>
    <definedName name="IQ_PURCHASES_EQUIP_NONRES_SAAR_FC_UNUSED_UNUSED_UNUSED" hidden="1">"c7831"</definedName>
    <definedName name="IQ_PURCHASES_EQUIP_NONRES_SAAR_POP_FC_UNUSED" hidden="1">"c8051"</definedName>
    <definedName name="IQ_PURCHASES_EQUIP_NONRES_SAAR_POP_FC_UNUSED_UNUSED_UNUSED" hidden="1">"c8051"</definedName>
    <definedName name="IQ_PURCHASES_EQUIP_NONRES_SAAR_POP_UNUSED" hidden="1">"c7171"</definedName>
    <definedName name="IQ_PURCHASES_EQUIP_NONRES_SAAR_POP_UNUSED_UNUSED_UNUSED" hidden="1">"c7171"</definedName>
    <definedName name="IQ_PURCHASES_EQUIP_NONRES_SAAR_UNUSED" hidden="1">"c6951"</definedName>
    <definedName name="IQ_PURCHASES_EQUIP_NONRES_SAAR_UNUSED_UNUSED_UNUSED" hidden="1">"c6951"</definedName>
    <definedName name="IQ_PURCHASES_EQUIP_NONRES_SAAR_YOY_FC_UNUSED" hidden="1">"c8271"</definedName>
    <definedName name="IQ_PURCHASES_EQUIP_NONRES_SAAR_YOY_FC_UNUSED_UNUSED_UNUSED" hidden="1">"c8271"</definedName>
    <definedName name="IQ_PURCHASES_EQUIP_NONRES_SAAR_YOY_UNUSED" hidden="1">"c7391"</definedName>
    <definedName name="IQ_PURCHASES_EQUIP_NONRES_SAAR_YOY_UNUSED_UNUSED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FOREIGN_FFIEC" hidden="1">"c13479"</definedName>
    <definedName name="IQ_RE_GAIN_LOSS_SALE_ASSETS" hidden="1">"c8751"</definedName>
    <definedName name="IQ_RE_INVEST_FDIC" hidden="1">"c6331"</definedName>
    <definedName name="IQ_RE_LOANS_1_4_GROSS_LOANS_FFIEC" hidden="1">"c13397"</definedName>
    <definedName name="IQ_RE_LOANS_DOM_QUARTERLY_AVG_FFIEC" hidden="1">"c15476"</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1_4_FAMILY_LOANS_FDIC" hidden="1">"c6707"</definedName>
    <definedName name="IQ_RECOVERIES_AUTO_LOANS_FDIC" hidden="1">"c6701"</definedName>
    <definedName name="IQ_RECOVERIES_AVG_LOANS_FFIEC" hidden="1">"c13476"</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"c1059"</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LATED_PLANS_FDIC" hidden="1">"c6320"</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FC_UNUSED_UNUSED_UNUSED" hidden="1">"c8536"</definedName>
    <definedName name="IQ_RES_CONST_REAL_APR_UNUSED" hidden="1">"c7656"</definedName>
    <definedName name="IQ_RES_CONST_REAL_APR_UNUSED_UNUSED_UNUSED" hidden="1">"c7656"</definedName>
    <definedName name="IQ_RES_CONST_REAL_FC_UNUSED" hidden="1">"c7876"</definedName>
    <definedName name="IQ_RES_CONST_REAL_FC_UNUSED_UNUSED_UNUSED" hidden="1">"c7876"</definedName>
    <definedName name="IQ_RES_CONST_REAL_POP_FC_UNUSED" hidden="1">"c8096"</definedName>
    <definedName name="IQ_RES_CONST_REAL_POP_FC_UNUSED_UNUSED_UNUSED" hidden="1">"c8096"</definedName>
    <definedName name="IQ_RES_CONST_REAL_POP_UNUSED" hidden="1">"c7216"</definedName>
    <definedName name="IQ_RES_CONST_REAL_POP_UNUSED_UNUSED_UNUSED" hidden="1">"c7216"</definedName>
    <definedName name="IQ_RES_CONST_REAL_SAAR_APR_FC_UNUSED" hidden="1">"c8537"</definedName>
    <definedName name="IQ_RES_CONST_REAL_SAAR_APR_FC_UNUSED_UNUSED_UNUSED" hidden="1">"c8537"</definedName>
    <definedName name="IQ_RES_CONST_REAL_SAAR_APR_UNUSED" hidden="1">"c7657"</definedName>
    <definedName name="IQ_RES_CONST_REAL_SAAR_APR_UNUSED_UNUSED_UNUSED" hidden="1">"c7657"</definedName>
    <definedName name="IQ_RES_CONST_REAL_SAAR_FC_UNUSED" hidden="1">"c7877"</definedName>
    <definedName name="IQ_RES_CONST_REAL_SAAR_FC_UNUSED_UNUSED_UNUSED" hidden="1">"c7877"</definedName>
    <definedName name="IQ_RES_CONST_REAL_SAAR_POP_FC_UNUSED" hidden="1">"c8097"</definedName>
    <definedName name="IQ_RES_CONST_REAL_SAAR_POP_FC_UNUSED_UNUSED_UNUSED" hidden="1">"c8097"</definedName>
    <definedName name="IQ_RES_CONST_REAL_SAAR_POP_UNUSED" hidden="1">"c7217"</definedName>
    <definedName name="IQ_RES_CONST_REAL_SAAR_POP_UNUSED_UNUSED_UNUSED" hidden="1">"c7217"</definedName>
    <definedName name="IQ_RES_CONST_REAL_SAAR_UNUSED" hidden="1">"c6997"</definedName>
    <definedName name="IQ_RES_CONST_REAL_SAAR_UNUSED_UNUSED_UNUSED" hidden="1">"c6997"</definedName>
    <definedName name="IQ_RES_CONST_REAL_SAAR_YOY_FC_UNUSED" hidden="1">"c8317"</definedName>
    <definedName name="IQ_RES_CONST_REAL_SAAR_YOY_FC_UNUSED_UNUSED_UNUSED" hidden="1">"c8317"</definedName>
    <definedName name="IQ_RES_CONST_REAL_SAAR_YOY_UNUSED" hidden="1">"c7437"</definedName>
    <definedName name="IQ_RES_CONST_REAL_SAAR_YOY_UNUSED_UNUSED_UNUSED" hidden="1">"c7437"</definedName>
    <definedName name="IQ_RES_CONST_REAL_UNUSED" hidden="1">"c6996"</definedName>
    <definedName name="IQ_RES_CONST_REAL_UNUSED_UNUSED_UNUSED" hidden="1">"c6996"</definedName>
    <definedName name="IQ_RES_CONST_REAL_YOY_FC_UNUSED" hidden="1">"c8316"</definedName>
    <definedName name="IQ_RES_CONST_REAL_YOY_FC_UNUSED_UNUSED_UNUSED" hidden="1">"c8316"</definedName>
    <definedName name="IQ_RES_CONST_REAL_YOY_UNUSED" hidden="1">"c7436"</definedName>
    <definedName name="IQ_RES_CONST_REAL_YOY_UNUSED_UNUSED_UNUSED" hidden="1">"c7436"</definedName>
    <definedName name="IQ_RES_CONST_SAAR_APR_FC_UNUSED" hidden="1">"c8540"</definedName>
    <definedName name="IQ_RES_CONST_SAAR_APR_FC_UNUSED_UNUSED_UNUSED" hidden="1">"c8540"</definedName>
    <definedName name="IQ_RES_CONST_SAAR_APR_UNUSED" hidden="1">"c7660"</definedName>
    <definedName name="IQ_RES_CONST_SAAR_APR_UNUSED_UNUSED_UNUSED" hidden="1">"c7660"</definedName>
    <definedName name="IQ_RES_CONST_SAAR_FC_UNUSED" hidden="1">"c7880"</definedName>
    <definedName name="IQ_RES_CONST_SAAR_FC_UNUSED_UNUSED_UNUSED" hidden="1">"c7880"</definedName>
    <definedName name="IQ_RES_CONST_SAAR_POP_FC_UNUSED" hidden="1">"c8100"</definedName>
    <definedName name="IQ_RES_CONST_SAAR_POP_FC_UNUSED_UNUSED_UNUSED" hidden="1">"c8100"</definedName>
    <definedName name="IQ_RES_CONST_SAAR_POP_UNUSED" hidden="1">"c7220"</definedName>
    <definedName name="IQ_RES_CONST_SAAR_POP_UNUSED_UNUSED_UNUSED" hidden="1">"c7220"</definedName>
    <definedName name="IQ_RES_CONST_SAAR_UNUSED" hidden="1">"c7000"</definedName>
    <definedName name="IQ_RES_CONST_SAAR_UNUSED_UNUSED_UNUSED" hidden="1">"c7000"</definedName>
    <definedName name="IQ_RES_CONST_SAAR_YOY_FC_UNUSED" hidden="1">"c8320"</definedName>
    <definedName name="IQ_RES_CONST_SAAR_YOY_FC_UNUSED_UNUSED_UNUSED" hidden="1">"c8320"</definedName>
    <definedName name="IQ_RES_CONST_SAAR_YOY_UNUSED" hidden="1">"c7440"</definedName>
    <definedName name="IQ_RES_CONST_SAAR_YOY_UNUSED_UNUSED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"c1090"</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"c2903"</definedName>
    <definedName name="IQ_RETAIL_ACQUIRED_OWNED_STORES" hidden="1">"c2895"</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"c1092"</definedName>
    <definedName name="IQ_RETAINED_EARNINGS_AVERAGE_EQUITY_FDIC" hidden="1">"c6733"</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"c1117"</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UTI" hidden="1">"c1125"</definedName>
    <definedName name="IQ_REVALUATION_GAINS_DERIVATIVE_DOM_FFIEC" hidden="1">"c12828"</definedName>
    <definedName name="IQ_REVALUATION_GAINS_DERIVATIVE_FOREIGN_FFIEC" hidden="1">"c12829"</definedName>
    <definedName name="IQ_REVALUATION_GAINS_FDIC" hidden="1">"c6428"</definedName>
    <definedName name="IQ_REVALUATION_LOSSES_FDIC" hidden="1">"c6429"</definedName>
    <definedName name="IQ_REVALUATION_NON_TRADING_PROP" hidden="1">"c15999"</definedName>
    <definedName name="IQ_REVENUE" hidden="1">"c1122"</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GUIDANCE_CIQ" hidden="1">"c5057"</definedName>
    <definedName name="IQ_REVENUE_GUIDANCE_CIQ_COL" hidden="1">"c11704"</definedName>
    <definedName name="IQ_REVENUE_HIGH_GUIDANCE_CIQ" hidden="1">"c4581"</definedName>
    <definedName name="IQ_REVENUE_HIGH_GUIDANCE_CIQ_COL" hidden="1">"c11230"</definedName>
    <definedName name="IQ_REVENUE_LOW_GUIDANCE_CIQ" hidden="1">"c4621"</definedName>
    <definedName name="IQ_REVENUE_LOW_GUIDANCE_CIQ_COL" hidden="1">"c11270"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 hidden="1">38938.4095486111</definedName>
    <definedName name="IQ_REVISION_DATE_" hidden="1">39254.8235416667</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ISK_WEIGHTED_ASSETS_FDIC" hidden="1">"c6370"</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ARY_FDIC" hidden="1">"c6576"</definedName>
    <definedName name="IQ_SALE_COMMON_GROSS_FFIEC" hidden="1">"c12963"</definedName>
    <definedName name="IQ_SALE_CONVERSION_ACQUISITION_NET_COMMON_FFIEC" hidden="1">"c15351"</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FARMLAND_NET_CHARGE_OFFS_FDIC" hidden="1">"c6631"</definedName>
    <definedName name="IQ_SECURED_FARMLAND_RECOVERIES_FDIC" hidden="1">"c6612"</definedName>
    <definedName name="IQ_SECURED_MULTI_RES_LL_REC_DOM_FFIEC" hidden="1">"c12905"</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HELD_MATURITY_FFIEC" hidden="1">"c12777"</definedName>
    <definedName name="IQ_SECURITIES_ISSUED_STATES_FDIC" hidden="1">"c6300"</definedName>
    <definedName name="IQ_SECURITIES_ISSUED_US_FFIEC" hidden="1">"c12781"</definedName>
    <definedName name="IQ_SECURITIES_LENT_FDIC" hidden="1">"c6532"</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FDIC" hidden="1">"c6529"</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DOL" hidden="1">"c12042"</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FDIC" hidden="1">"c6572"</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OUTSTANDING" hidden="1">"c1347"</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"c1197"</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POLI_SUBD_US_NON_TRANS_ACCTS_FFIEC" hidden="1">"c15324"</definedName>
    <definedName name="IQ_STATES_POLI_SUBD_US_TRANS_ACCTS_FFIEC" hidden="1">"c15316"</definedName>
    <definedName name="IQ_STATES_TOTAL_DEPOSITS_FDIC" hidden="1">"c6473"</definedName>
    <definedName name="IQ_STATES_TRANSACTION_ACCOUNTS_FDIC" hidden="1">"c6539"</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DIC" hidden="1">"c6351"</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LASTCLOSE" hidden="1">"c1855"</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DIC" hidden="1">"c6746"</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FDIC" hidden="1">"c6369"</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LESS_THAN_100K_FDIC" hidden="1">"c6465"</definedName>
    <definedName name="IQ_TIME_DEPOSITS_MORE_100K_OTHER_INSTITUTIONS_FFIEC" hidden="1">"c12954"</definedName>
    <definedName name="IQ_TIME_DEPOSITS_MORE_100K_TOT_DEPOSITS_FFIEC" hidden="1">"c13906"</definedName>
    <definedName name="IQ_TIME_DEPOSITS_MORE_THAN_100K_FDIC" hidden="1">"c6470"</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DIC" hidden="1">"c6339"</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"c1266"</definedName>
    <definedName name="IQ_TOTAL_CASH_DUE_DEPOSITORY_INSTIT_DOM_FFIEC" hidden="1">"c15291"</definedName>
    <definedName name="IQ_TOTAL_CASH_DUE_DEPOSITORY_INSTIT_FFIEC" hidden="1">"c15285"</definedName>
    <definedName name="IQ_TOTAL_CASH_FINAN" hidden="1">"c119"</definedName>
    <definedName name="IQ_TOTAL_CASH_INVEST" hidden="1">"c121"</definedName>
    <definedName name="IQ_TOTAL_CASH_OPER" hidden="1">"c122"</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"c1022"</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"c1243"</definedName>
    <definedName name="IQ_TOTAL_CURRENT_LIAB" hidden="1">"c1245"</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"c1249"</definedName>
    <definedName name="IQ_TOTAL_DEBT_OVER_TOTAL_BV" hidden="1">"c1250"</definedName>
    <definedName name="IQ_TOTAL_DEBT_OVER_TOTAL_CAP" hidden="1">"c1248"</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DOM_FFIEC" hidden="1">"c15313"</definedName>
    <definedName name="IQ_TOTAL_DEPOSITS_FDIC" hidden="1">"c6342"</definedName>
    <definedName name="IQ_TOTAL_DEPOSITS_FFIEC" hidden="1">"c13623"</definedName>
    <definedName name="IQ_TOTAL_DEPOSITS_SUPPLE" hidden="1">"c15253"</definedName>
    <definedName name="IQ_TOTAL_DIV_PAID_CF" hidden="1">"c1266"</definedName>
    <definedName name="IQ_TOTAL_EMPLOYEE" hidden="1">"c1522"</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"c591"</definedName>
    <definedName name="IQ_TOTAL_INTEREST_EXP_FOREIGN_FFIEC" hidden="1">"c15374"</definedName>
    <definedName name="IQ_TOTAL_INTEREST_INC_FOREIGN_FFIEC" hidden="1">"c15373"</definedName>
    <definedName name="IQ_TOTAL_INVENTORY" hidden="1">"c622"</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"c1279"</definedName>
    <definedName name="IQ_TOTAL_LIAB_TOTAL_ASSETS" hidden="1">"c1283"</definedName>
    <definedName name="IQ_TOTAL_LIABILITIES_EQUITY_FFIEC" hidden="1">"c12882"</definedName>
    <definedName name="IQ_TOTAL_LIABILITIES_FAIR_VALUE_TOT_FFIEC" hidden="1">"c15411"</definedName>
    <definedName name="IQ_TOTAL_LIABILITIES_FDIC" hidden="1">"c6348"</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"c1294"</definedName>
    <definedName name="IQ_TOTAL_REVENUE_FFIEC" hidden="1">"c13020"</definedName>
    <definedName name="IQ_TOTAL_REVENUE_FOREIGN_FFIEC" hidden="1">"c15383"</definedName>
    <definedName name="IQ_TOTAL_RISK_BASED_CAPITAL_FFIEC" hidden="1">"c13153"</definedName>
    <definedName name="IQ_TOTAL_RISK_BASED_CAPITAL_RATIO_FDIC" hidden="1">"c6747"</definedName>
    <definedName name="IQ_TOTAL_RISK_BASED_CAPITAL_RATIO_FFIEC" hidden="1">"c13162"</definedName>
    <definedName name="IQ_TOTAL_RISK_WEIGHTED_ASSETS_FFIEC" hidden="1">"c13858"</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"c1177"</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IME_SAVINGS_DEPOSITS_FDIC" hidden="1">"c6498"</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"c40"</definedName>
    <definedName name="IQ_TRADE_PRINCIPAL" hidden="1">"c1309"</definedName>
    <definedName name="IQ_TRADING_ACCOUNT_GAINS_FEES_FDIC" hidden="1">"c6573"</definedName>
    <definedName name="IQ_TRADING_ASSETS" hidden="1">"c1310"</definedName>
    <definedName name="IQ_TRADING_ASSETS_FAIR_VALUE_TOT_FFIEC" hidden="1">"c13210"</definedName>
    <definedName name="IQ_TRADING_ASSETS_FDIC" hidden="1">"c6328"</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DIC" hidden="1">"c6344"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ACCOUNTS_FDIC" hidden="1">"c6544"</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"c1311"</definedName>
    <definedName name="IQ_TREASURY_STOCK_TRANSACTIONS_FDIC" hidden="1">"c6501"</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ED_LOAN_COMMITMENTS_FDIC" hidden="1">"c6368"</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DIC" hidden="1">"c6298"</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"c2203"</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B_BOOKMARK_COUNT" hidden="1">1</definedName>
    <definedName name="IQB_BOOKMARK_LOCATION_0" localSheetId="0" hidden="1">#REF!</definedName>
    <definedName name="IQB_BOOKMARK_LOCATION_0" hidden="1">#REF!</definedName>
    <definedName name="IR">#REF!</definedName>
    <definedName name="IsColHidden" hidden="1">FALSE</definedName>
    <definedName name="IsLTMColHidden" hidden="1">FALSE</definedName>
    <definedName name="Issued_capital">#REF!</definedName>
    <definedName name="ItemStart" localSheetId="0" hidden="1">#REF!</definedName>
    <definedName name="ItemStart" hidden="1">#REF!</definedName>
    <definedName name="ITLeXToEUR" hidden="1">1/EUReXToITL</definedName>
    <definedName name="iv" localSheetId="0" hidden="1">{#N/A,#N/A,TRUE,"F3 Bullets";#N/A,#N/A,TRUE,"FD III Port Summ";#N/A,#N/A,TRUE,"BV Valuation";#N/A,#N/A,TRUE,"MV Valuation";#N/A,#N/A,TRUE,"Fd III Cap. Position ";#N/A,#N/A,TRUE,"Beacon";#N/A,#N/A,TRUE,"CII";#N/A,#N/A,TRUE,"MCA";#N/A,#N/A,TRUE,"Elm";#N/A,#N/A,TRUE,"Tharco";#N/A,#N/A,TRUE,"Dee H";#N/A,#N/A,TRUE,"Globe";#N/A,#N/A,TRUE,"Hunt Valve";#N/A,#N/A,TRUE,"KBA";#N/A,#N/A,TRUE,"Glassmaster";#N/A,#N/A,TRUE,"May";#N/A,#N/A,TRUE,"ACE"}</definedName>
    <definedName name="iv" hidden="1">{#N/A,#N/A,TRUE,"F3 Bullets";#N/A,#N/A,TRUE,"FD III Port Summ";#N/A,#N/A,TRUE,"BV Valuation";#N/A,#N/A,TRUE,"MV Valuation";#N/A,#N/A,TRUE,"Fd III Cap. Position ";#N/A,#N/A,TRUE,"Beacon";#N/A,#N/A,TRUE,"CII";#N/A,#N/A,TRUE,"MCA";#N/A,#N/A,TRUE,"Elm";#N/A,#N/A,TRUE,"Tharco";#N/A,#N/A,TRUE,"Dee H";#N/A,#N/A,TRUE,"Globe";#N/A,#N/A,TRUE,"Hunt Valve";#N/A,#N/A,TRUE,"KBA";#N/A,#N/A,TRUE,"Glassmaster";#N/A,#N/A,TRUE,"May";#N/A,#N/A,TRUE,"ACE"}</definedName>
    <definedName name="IVZ_Blatt_Einblenden">TRUE</definedName>
    <definedName name="j" localSheetId="0" hidden="1">{"EVA",#N/A,FALSE,"EVA";"WACC",#N/A,FALSE,"WACC"}</definedName>
    <definedName name="j" hidden="1">{"EVA",#N/A,FALSE,"EVA";"WACC",#N/A,FALSE,"WACC"}</definedName>
    <definedName name="Jahr">98</definedName>
    <definedName name="jjjj" localSheetId="0" hidden="1">{"Page1",#N/A,FALSE,"CompCo";"Page2",#N/A,FALSE,"CompCo"}</definedName>
    <definedName name="jjjj" hidden="1">{"Page1",#N/A,FALSE,"CompCo";"Page2",#N/A,FALSE,"CompCo"}</definedName>
    <definedName name="jrate">#REF!</definedName>
    <definedName name="k" localSheetId="0" hidden="1">#REF!</definedName>
    <definedName name="k" hidden="1">#REF!</definedName>
    <definedName name="Kalender">#REF!</definedName>
    <definedName name="Kalwochen">#REF!,#REF!,#REF!,#REF!,#REF!,#REF!,#REF!,#REF!,#REF!,#REF!,#REF!,#REF!,#REF!,#REF!,#REF!,#REF!,#REF!,#REF!,#REF!,#REF!,#REF!,#REF!,#REF!,#REF!,#REF!,#REF!,#REF!,#REF!,#REF!,#REF!,#REF!,#REF!,#REF!,#REF!,#REF!,#REF!,#REF!,#REF!</definedName>
    <definedName name="KeyAssump" localSheetId="0" hidden="1">{#N/A,#N/A,FALSE,"Input";#N/A,#N/A,FALSE,"Assumptions";#N/A,#N/A,FALSE,"Valuation";#N/A,#N/A,FALSE,"Financial Alternatives";#N/A,#N/A,FALSE,"Cash Flow"}</definedName>
    <definedName name="KeyAssump" hidden="1">{#N/A,#N/A,FALSE,"Input";#N/A,#N/A,FALSE,"Assumptions";#N/A,#N/A,FALSE,"Valuation";#N/A,#N/A,FALSE,"Financial Alternatives";#N/A,#N/A,FALSE,"Cash Flow"}</definedName>
    <definedName name="keylook">'[34]KEY(1)'!$B$5:$C$708</definedName>
    <definedName name="kjdslf" localSheetId="0" hidden="1">{#N/A,#N/A,FALSE,"Sheet1"}</definedName>
    <definedName name="kjdslf" hidden="1">{#N/A,#N/A,FALSE,"Sheet1"}</definedName>
    <definedName name="kk" localSheetId="0" hidden="1">{#N/A,#N/A,FALSE,"COVER";#N/A,#N/A,FALSE,"0";#N/A,#N/A,FALSE,"1";#N/A,#N/A,FALSE,"2";#N/A,#N/A,FALSE,"3";#N/A,#N/A,FALSE,"4";#N/A,#N/A,FALSE,"5";#N/A,#N/A,FALSE,"6";#N/A,#N/A,FALSE,"7";#N/A,#N/A,FALSE,"8";#N/A,#N/A,FALSE,"9";#N/A,#N/A,FALSE,"10";#N/A,#N/A,FALSE,"11"}</definedName>
    <definedName name="kk" hidden="1">{#N/A,#N/A,FALSE,"COVER";#N/A,#N/A,FALSE,"0";#N/A,#N/A,FALSE,"1";#N/A,#N/A,FALSE,"2";#N/A,#N/A,FALSE,"3";#N/A,#N/A,FALSE,"4";#N/A,#N/A,FALSE,"5";#N/A,#N/A,FALSE,"6";#N/A,#N/A,FALSE,"7";#N/A,#N/A,FALSE,"8";#N/A,#N/A,FALSE,"9";#N/A,#N/A,FALSE,"10";#N/A,#N/A,FALSE,"11"}</definedName>
    <definedName name="Knew" localSheetId="0" hidden="1">{#N/A,#N/A,FALSE,"COVER";#N/A,#N/A,FALSE,"0";#N/A,#N/A,FALSE,"1";#N/A,#N/A,FALSE,"2";#N/A,#N/A,FALSE,"3";#N/A,#N/A,FALSE,"4";#N/A,#N/A,FALSE,"5";#N/A,#N/A,FALSE,"6";#N/A,#N/A,FALSE,"7";#N/A,#N/A,FALSE,"8";#N/A,#N/A,FALSE,"9";#N/A,#N/A,FALSE,"10";#N/A,#N/A,FALSE,"11"}</definedName>
    <definedName name="Knew" hidden="1">{#N/A,#N/A,FALSE,"COVER";#N/A,#N/A,FALSE,"0";#N/A,#N/A,FALSE,"1";#N/A,#N/A,FALSE,"2";#N/A,#N/A,FALSE,"3";#N/A,#N/A,FALSE,"4";#N/A,#N/A,FALSE,"5";#N/A,#N/A,FALSE,"6";#N/A,#N/A,FALSE,"7";#N/A,#N/A,FALSE,"8";#N/A,#N/A,FALSE,"9";#N/A,#N/A,FALSE,"10";#N/A,#N/A,FALSE,"11"}</definedName>
    <definedName name="kopf">#REF!</definedName>
    <definedName name="kopf1">[35]Erg_rechnung!#REF!</definedName>
    <definedName name="kopf11">#REF!</definedName>
    <definedName name="kopf3">[35]Erg_rechnung!#REF!</definedName>
    <definedName name="kopf4">#REF!</definedName>
    <definedName name="KR___Pl_Pl">#REF!</definedName>
    <definedName name="krate">#REF!</definedName>
    <definedName name="kyd.Dim.01." hidden="1">"currency"</definedName>
    <definedName name="kyd.Dim.02." hidden="1">"currency"</definedName>
    <definedName name="kyd.ElementType.01." hidden="1">3</definedName>
    <definedName name="kyd.ElementType.02." hidden="1">3</definedName>
    <definedName name="kyd.MemoSortHide." hidden="1">FALSE</definedName>
    <definedName name="kyd.NumLevels.01." hidden="1">999</definedName>
    <definedName name="kyd.NumLevels.02." hidden="1">999</definedName>
    <definedName name="kyd.ParentName.01." hidden="1">"AUD"</definedName>
    <definedName name="kyd.ParentName.02." hidden="1">"AUD"</definedName>
    <definedName name="kyd.PreScreenData." hidden="1">FALSE</definedName>
    <definedName name="kyd.PrintMemo." hidden="1">FALSE</definedName>
    <definedName name="kyd.PrintParent.01." hidden="1">TRUE</definedName>
    <definedName name="kyd.PrintParent.02." hidden="1">TRUE</definedName>
    <definedName name="kyd.PrintStdWhen." hidden="1">3</definedName>
    <definedName name="kyd.SaveAsFile." hidden="1">FALSE</definedName>
    <definedName name="kyd.SaveMemo." hidden="1">FALSE</definedName>
    <definedName name="kyd.SelectString.01." hidden="1">"*"</definedName>
    <definedName name="kyd.SelectString.02." hidden="1">"*"</definedName>
    <definedName name="kyd.StdSortHide." hidden="1">FALSE</definedName>
    <definedName name="kyd.StopRow." hidden="1">16384</definedName>
    <definedName name="kyd.WriteMemWhenOptn." hidden="1">3</definedName>
    <definedName name="Li">#REF!</definedName>
    <definedName name="Liquid_funds">#REF!</definedName>
    <definedName name="Liquid_funds__cash___bank_balance">#REF!</definedName>
    <definedName name="Liquidation_value">#REF!</definedName>
    <definedName name="Liquids_at_end_of_the_year">#REF!</definedName>
    <definedName name="Liquids_for_investment">#REF!</definedName>
    <definedName name="ListOffset" hidden="1">1</definedName>
    <definedName name="lkletter">[36]extra!$J$11:$N$26</definedName>
    <definedName name="llcnc">#REF!</definedName>
    <definedName name="llllllllllllllllll" localSheetId="0"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llllllllllllllllll"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llllllllllllllllllllllll" hidden="1">OFFSET([24]!DateRangePriceMain,5,0,COUNTA([24]!DateRangePriceMain)-COUNTA(#REF!),1)</definedName>
    <definedName name="Loans__total_Volume">#REF!</definedName>
    <definedName name="Loans_in_EGP">#REF!</definedName>
    <definedName name="Loans_in_EGP__total">#REF!</definedName>
    <definedName name="local">[36]TB!$J$3</definedName>
    <definedName name="Local_added_value_for_parts__percentage">#REF!</definedName>
    <definedName name="Local_content_from_ENP__percentage">'[14]Input 5_CKD Type Calculation'!#REF!</definedName>
    <definedName name="Local_material__imported">'[14]Input 5_CKD Type Calculation'!#REF!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2005">#REF!</definedName>
    <definedName name="localcontent">#REF!</definedName>
    <definedName name="localcontent0409">#REF!</definedName>
    <definedName name="Long_term_loans_current_value">#REF!</definedName>
    <definedName name="look">#REF!</definedName>
    <definedName name="LTV_Waterfall">[1]Active_Clients_PoP_Trend!$H$6:$BH$42</definedName>
    <definedName name="LUFeXToEUR" hidden="1">1/EUReXToLUF</definedName>
    <definedName name="Lump_sum">'[14]Input 7_Overhead'!#REF!</definedName>
    <definedName name="LUMPSUM_TE__Capital_in_Kind">'[14]Input 7_Overhead'!#REF!</definedName>
    <definedName name="LUMPSUM_TE_TA__Capital_in_Kind">'[14]Input 7_Overhead'!#REF!</definedName>
    <definedName name="LUMPSUM_TE_TA_in_Kind">'[14]Input 7_Overhead'!#REF!</definedName>
    <definedName name="M">#REF!</definedName>
    <definedName name="M_PlaceofPath" hidden="1">"F:\MREGAN\win\EXL\CO\HVAC\WLV\WLV_vdf.xls"</definedName>
    <definedName name="MACHINING__2_CYCLE_105_109_111_133_154_155_159_163_169_185_194_196_197_501_521_523_525_555_574">#REF!</definedName>
    <definedName name="MACHINING__4_CYCLE_136_191_522_561">#REF!</definedName>
    <definedName name="MACHINING__MIXED_2_CYCLE_101_110_137_156_161_166_181_188_192_193_570_571">#REF!</definedName>
    <definedName name="MAINSCRP">#REF!</definedName>
    <definedName name="MANPOWER">#REF!</definedName>
    <definedName name="mapit">[37]Mapping!$M$8:$N$28</definedName>
    <definedName name="MAR_EXP">#REF!</definedName>
    <definedName name="Margin_for_NATCO_services__wholesale">#REF!</definedName>
    <definedName name="match">#REF!</definedName>
    <definedName name="matching">#REF!</definedName>
    <definedName name="matchit" localSheetId="0">'[38]PoP Summary Fcst'!$A$5:$A$73</definedName>
    <definedName name="matchit">'[1]PoP Summary Fcst'!$A$5:$A$73</definedName>
    <definedName name="MATERIAL__2__CYCLE_DEDICATED_961_963_969_975_977_984_997">#REF!</definedName>
    <definedName name="MATERIAL__NON_PRODUCT_LINE_SUPPORT_909_930_938_970_974_978_987_995_998">#REF!</definedName>
    <definedName name="MATERIAL__S_2000_DEDICATED_D_902_SAL__D_912_HRLY">#REF!</definedName>
    <definedName name="MATERIAL__S_4000_DEDICATED_D_904_SAL__D_914_HRLY">#REF!</definedName>
    <definedName name="MATERIAL__S_50_DEDICATED_D_911">#REF!</definedName>
    <definedName name="MATERIAL__S_55_DEDICATED_D_905_SAL___D_962_HRLY">#REF!</definedName>
    <definedName name="MATERIAL__S_60__901_SAL__910_HRLY">#REF!</definedName>
    <definedName name="maylook">[34]MgmtFee!#REF!</definedName>
    <definedName name="MBAG">#REF!</definedName>
    <definedName name="MBAG_share">#REF!</definedName>
    <definedName name="mdrrapp" localSheetId="0" hidden="1">{#N/A,#N/A,FALSE,"mdr.XLS";"db",#N/A,FALSE,"mdr.XLS";#N/A,#N/A,FALSE,"Forside ";#N/A,#N/A,FALSE,"INVEST.XLS"}</definedName>
    <definedName name="mdrrapp" hidden="1">{#N/A,#N/A,FALSE,"mdr.XLS";"db",#N/A,FALSE,"mdr.XLS";#N/A,#N/A,FALSE,"Forside ";#N/A,#N/A,FALSE,"INVEST.XLS"}</definedName>
    <definedName name="mdrrapp2" localSheetId="0" hidden="1">{#N/A,#N/A,FALSE,"mdr.XLS";"db",#N/A,FALSE,"mdr.XLS";#N/A,#N/A,FALSE,"Forside ";#N/A,#N/A,FALSE,"INVEST.XLS"}</definedName>
    <definedName name="mdrrapp2" hidden="1">{#N/A,#N/A,FALSE,"mdr.XLS";"db",#N/A,FALSE,"mdr.XLS";#N/A,#N/A,FALSE,"Forside ";#N/A,#N/A,FALSE,"INVEST.XLS"}</definedName>
    <definedName name="MDRRAPP3" localSheetId="0" hidden="1">{#N/A,#N/A,FALSE,"mdr.XLS";"db",#N/A,FALSE,"mdr.XLS";#N/A,#N/A,FALSE,"Forside ";#N/A,#N/A,FALSE,"INVEST.XLS"}</definedName>
    <definedName name="MDRRAPP3" hidden="1">{#N/A,#N/A,FALSE,"mdr.XLS";"db",#N/A,FALSE,"mdr.XLS";#N/A,#N/A,FALSE,"Forside ";#N/A,#N/A,FALSE,"INVEST.XLS"}</definedName>
    <definedName name="MDRRAPP5" localSheetId="0" hidden="1">{#N/A,#N/A,FALSE,"mdr.XLS";"db",#N/A,FALSE,"mdr.XLS";#N/A,#N/A,FALSE,"Forside ";#N/A,#N/A,FALSE,"INVEST.XLS"}</definedName>
    <definedName name="MDRRAPP5" hidden="1">{#N/A,#N/A,FALSE,"mdr.XLS";"db",#N/A,FALSE,"mdr.XLS";#N/A,#N/A,FALSE,"Forside ";#N/A,#N/A,FALSE,"INVEST.XLS"}</definedName>
    <definedName name="MDRRAPPO7" localSheetId="0" hidden="1">{#N/A,#N/A,FALSE,"mdr.XLS";"db",#N/A,FALSE,"mdr.XLS";#N/A,#N/A,FALSE,"Forside ";#N/A,#N/A,FALSE,"INVEST.XLS"}</definedName>
    <definedName name="MDRRAPPO7" hidden="1">{#N/A,#N/A,FALSE,"mdr.XLS";"db",#N/A,FALSE,"mdr.XLS";#N/A,#N/A,FALSE,"Forside ";#N/A,#N/A,FALSE,"INVEST.XLS"}</definedName>
    <definedName name="me" localSheetId="0" hidden="1">{#N/A,#N/A,FALSE,"Input";#N/A,#N/A,FALSE,"Assumptions";#N/A,#N/A,FALSE,"Valuation";#N/A,#N/A,FALSE,"Financial Alternatives";#N/A,#N/A,FALSE,"Cash Flow"}</definedName>
    <definedName name="me" hidden="1">{#N/A,#N/A,FALSE,"Input";#N/A,#N/A,FALSE,"Assumptions";#N/A,#N/A,FALSE,"Valuation";#N/A,#N/A,FALSE,"Financial Alternatives";#N/A,#N/A,FALSE,"Cash Flow"}</definedName>
    <definedName name="Menp2005">#REF!</definedName>
    <definedName name="MerrillPrintIt" hidden="1">[19]!MerrillPrintIt</definedName>
    <definedName name="mgmtfeelook">'[39]CompbySource lookup'!$G$2:$J$50</definedName>
    <definedName name="MiLa_Brewing_Co.">#REF!</definedName>
    <definedName name="minlook">'[34]Client-Countries'!$Z$3:$AA$1299</definedName>
    <definedName name="misc18val">#REF!</definedName>
    <definedName name="misc19val">#REF!</definedName>
    <definedName name="miscval">#REF!</definedName>
    <definedName name="MLNK0fe7fc83a85540f094b896a0833e6e97" localSheetId="0" hidden="1">#REF!</definedName>
    <definedName name="MLNK0fe7fc83a85540f094b896a0833e6e97" hidden="1">#REF!</definedName>
    <definedName name="MLNK11da57b46e2446d1b7b157324d374bff" localSheetId="0" hidden="1">#REF!</definedName>
    <definedName name="MLNK11da57b46e2446d1b7b157324d374bff" hidden="1">#REF!</definedName>
    <definedName name="MLNK157676da305f4ec7aa44e967c97f1d72" localSheetId="0" hidden="1">#REF!</definedName>
    <definedName name="MLNK157676da305f4ec7aa44e967c97f1d72" hidden="1">#REF!</definedName>
    <definedName name="MLNK16eb70ea318148578a34283f9b56d779" localSheetId="0" hidden="1">#REF!</definedName>
    <definedName name="MLNK16eb70ea318148578a34283f9b56d779" hidden="1">#REF!</definedName>
    <definedName name="MLNK2e4ff4eac37941fc91fc5ee60ab6c8bf" localSheetId="0" hidden="1">#REF!</definedName>
    <definedName name="MLNK2e4ff4eac37941fc91fc5ee60ab6c8bf" hidden="1">#REF!</definedName>
    <definedName name="MLNK33b6ddd51ec14873bb1b5b07133b9f07" localSheetId="0" hidden="1">#REF!</definedName>
    <definedName name="MLNK33b6ddd51ec14873bb1b5b07133b9f07" hidden="1">#REF!</definedName>
    <definedName name="MLNK4568aceaf2d545eea6859a4688db4d54" localSheetId="0" hidden="1">#REF!</definedName>
    <definedName name="MLNK4568aceaf2d545eea6859a4688db4d54" hidden="1">#REF!</definedName>
    <definedName name="MLNK45e414c4bd3e44898cf412aaf15d617f" localSheetId="0" hidden="1">#REF!</definedName>
    <definedName name="MLNK45e414c4bd3e44898cf412aaf15d617f" hidden="1">#REF!</definedName>
    <definedName name="MLNK570e657c621c4cccbd6f7bb7bcf33cf8" localSheetId="0" hidden="1">#REF!</definedName>
    <definedName name="MLNK570e657c621c4cccbd6f7bb7bcf33cf8" hidden="1">#REF!</definedName>
    <definedName name="MLNK582ed6cd0c9248378c016b5b510ae4c7" localSheetId="0" hidden="1">#REF!</definedName>
    <definedName name="MLNK582ed6cd0c9248378c016b5b510ae4c7" hidden="1">#REF!</definedName>
    <definedName name="MLNK5f9e16493f3a4226be80d8406ff12817" localSheetId="0" hidden="1">#REF!</definedName>
    <definedName name="MLNK5f9e16493f3a4226be80d8406ff12817" hidden="1">#REF!</definedName>
    <definedName name="MLNK6610778ce3ea43c0b06dc6ffb8c41864" localSheetId="0" hidden="1">#REF!</definedName>
    <definedName name="MLNK6610778ce3ea43c0b06dc6ffb8c41864" hidden="1">#REF!</definedName>
    <definedName name="MLNK7514b9c0a2c9451288355d1b8f73e1fc" localSheetId="0" hidden="1">#REF!</definedName>
    <definedName name="MLNK7514b9c0a2c9451288355d1b8f73e1fc" hidden="1">#REF!</definedName>
    <definedName name="MLNK79dbfb13000c4625a322c335b86583f2" localSheetId="0" hidden="1">#REF!</definedName>
    <definedName name="MLNK79dbfb13000c4625a322c335b86583f2" hidden="1">#REF!</definedName>
    <definedName name="MLNK7f672e4fda1a47e5a8a9ee2d3d68b2ea" localSheetId="0" hidden="1">#REF!</definedName>
    <definedName name="MLNK7f672e4fda1a47e5a8a9ee2d3d68b2ea" hidden="1">#REF!</definedName>
    <definedName name="MLNK8f2c85d8d02f4116b0cd026347b75369" localSheetId="0" hidden="1">#REF!</definedName>
    <definedName name="MLNK8f2c85d8d02f4116b0cd026347b75369" hidden="1">#REF!</definedName>
    <definedName name="MLNK90a8c0511bdd40c6951d35a6ec39969f" localSheetId="0" hidden="1">#REF!</definedName>
    <definedName name="MLNK90a8c0511bdd40c6951d35a6ec39969f" hidden="1">#REF!</definedName>
    <definedName name="MLNK997b0bf32e3b479da9ed878b322b26d2" localSheetId="0" hidden="1">#REF!</definedName>
    <definedName name="MLNK997b0bf32e3b479da9ed878b322b26d2" hidden="1">#REF!</definedName>
    <definedName name="MLNK9ee60c18c14b43e9bd6fba2e60de6c9e" localSheetId="0" hidden="1">#REF!</definedName>
    <definedName name="MLNK9ee60c18c14b43e9bd6fba2e60de6c9e" hidden="1">#REF!</definedName>
    <definedName name="MLNKa3ad8404578b4a3b8d4fd88c5ef5a2ae" localSheetId="0" hidden="1">#REF!</definedName>
    <definedName name="MLNKa3ad8404578b4a3b8d4fd88c5ef5a2ae" hidden="1">#REF!</definedName>
    <definedName name="MLNKaf6d01976c524345871a9b30e71698ba" localSheetId="0" hidden="1">#REF!</definedName>
    <definedName name="MLNKaf6d01976c524345871a9b30e71698ba" hidden="1">#REF!</definedName>
    <definedName name="MLNKb16cec374b9145b892a7df3fd4d70ae8" localSheetId="0" hidden="1">#REF!</definedName>
    <definedName name="MLNKb16cec374b9145b892a7df3fd4d70ae8" hidden="1">#REF!</definedName>
    <definedName name="MLNKb64c0877903344edbfcdb71f7bac87d9" localSheetId="0" hidden="1">#REF!</definedName>
    <definedName name="MLNKb64c0877903344edbfcdb71f7bac87d9" hidden="1">#REF!</definedName>
    <definedName name="MLNKcba4fecf3fec41b5b838b2041ef9cace" localSheetId="0" hidden="1">#REF!</definedName>
    <definedName name="MLNKcba4fecf3fec41b5b838b2041ef9cace" hidden="1">#REF!</definedName>
    <definedName name="MLNKd5eb879f5a0046d28ac60c56273c34d3" localSheetId="0" hidden="1">#REF!</definedName>
    <definedName name="MLNKd5eb879f5a0046d28ac60c56273c34d3" hidden="1">#REF!</definedName>
    <definedName name="MLNKe380f171ae724883a8485b00dbcfcf48" localSheetId="0" hidden="1">#REF!</definedName>
    <definedName name="MLNKe380f171ae724883a8485b00dbcfcf48" hidden="1">#REF!</definedName>
    <definedName name="MLNKeabdbce63b704b30955c170349febf26" localSheetId="0" hidden="1">#REF!</definedName>
    <definedName name="MLNKeabdbce63b704b30955c170349febf26" hidden="1">#REF!</definedName>
    <definedName name="MLNKeaf8d82df305476abe33c4d7657da41c" localSheetId="0" hidden="1">#REF!</definedName>
    <definedName name="MLNKeaf8d82df305476abe33c4d7657da41c" hidden="1">#REF!</definedName>
    <definedName name="MLNKeeb11e890a894afba5f3e6a1a526838d" localSheetId="0" hidden="1">#REF!</definedName>
    <definedName name="MLNKeeb11e890a894afba5f3e6a1a526838d" hidden="1">#REF!</definedName>
    <definedName name="MLNKf1c050fd022c44af944a3cd14966aef0" localSheetId="0" hidden="1">#REF!</definedName>
    <definedName name="MLNKf1c050fd022c44af944a3cd14966aef0" hidden="1">#REF!</definedName>
    <definedName name="MLNKf5e86f5e3c314cca942172a9211cbff5" localSheetId="0" hidden="1">#REF!</definedName>
    <definedName name="MLNKf5e86f5e3c314cca942172a9211cbff5" hidden="1">#REF!</definedName>
    <definedName name="mmmmmmmmmmmm" hidden="1">OFFSET([24]!PriceRangeMain,5,0,COUNTA([24]!PriceRangeMain)-COUNTA(#REF!),1)</definedName>
    <definedName name="ModuleN101.ARP_A">[40]!ModuleN101.ARP_A</definedName>
    <definedName name="ModuleN101.ARP_B">[40]!ModuleN101.ARP_B</definedName>
    <definedName name="ModuleN101.ARP_C">[40]!ModuleN101.ARP_C</definedName>
    <definedName name="ModuleN101.ARP_D">[40]!ModuleN101.ARP_D</definedName>
    <definedName name="Monat_akt">2</definedName>
    <definedName name="mrate">#REF!</definedName>
    <definedName name="N101arpa">#REF!</definedName>
    <definedName name="N101arpb">#REF!</definedName>
    <definedName name="N101arpc">#REF!</definedName>
    <definedName name="N101arpd">#REF!</definedName>
    <definedName name="NATCO_share">#REF!</definedName>
    <definedName name="Net_revenue">#REF!</definedName>
    <definedName name="Net_revenue_E_200__ex_JV_price">#REF!</definedName>
    <definedName name="Net_revenue_E_230__ex_JV_price">#REF!</definedName>
    <definedName name="Net_revenue_local_assembled_E_200_Mio_LE">#REF!</definedName>
    <definedName name="Net_revenue_local_assembled_E_230_Mio_LE">#REF!</definedName>
    <definedName name="netexw">#REF!</definedName>
    <definedName name="netnatcurr">'[41]PC Parts Cal'!#REF!</definedName>
    <definedName name="Neues_jahr">#REF!</definedName>
    <definedName name="New">#REF!</definedName>
    <definedName name="New_added_capital_DBAG">#REF!</definedName>
    <definedName name="New_added_capital_MBAG">#REF!</definedName>
    <definedName name="New_added_capital_NATCO">#REF!</definedName>
    <definedName name="New_paid_in_capital">#REF!</definedName>
    <definedName name="newcash" localSheetId="0" hidden="1">{"AR_SCH1",#N/A,FALSE,"AR-SCH1"}</definedName>
    <definedName name="newcash" hidden="1">{"AR_SCH1",#N/A,FALSE,"AR-SCH1"}</definedName>
    <definedName name="nEWFILL" localSheetId="0" hidden="1">#REF!</definedName>
    <definedName name="nEWFILL" hidden="1">#REF!</definedName>
    <definedName name="NewRange" hidden="1">[19]!NewRange</definedName>
    <definedName name="nhjythh" localSheetId="0" hidden="1">{"DCF","UPSIDE CASE",FALSE,"Sheet1";"DCF","BASE CASE",FALSE,"Sheet1";"DCF","DOWNSIDE CASE",FALSE,"Sheet1"}</definedName>
    <definedName name="nhjythh" hidden="1">{"DCF","UPSIDE CASE",FALSE,"Sheet1";"DCF","BASE CASE",FALSE,"Sheet1";"DCF","DOWNSIDE CASE",FALSE,"Sheet1"}</definedName>
    <definedName name="NLGeXToEUR" hidden="1">1/EUReXToNLG</definedName>
    <definedName name="Note" localSheetId="0" hidden="1">#REF!</definedName>
    <definedName name="Note" hidden="1">#REF!</definedName>
    <definedName name="Note___Idealy_all_prices_should_be_quote_ex_VAT_with_freight_and_packaging_separately_negotiated_and_invoiced.">#REF!</definedName>
    <definedName name="notes_catalog">[42]source!$B$16:$B$31</definedName>
    <definedName name="notes_status">[43]master!$D$20:$D$22</definedName>
    <definedName name="Notional_depreciations">#REF!</definedName>
    <definedName name="Notional_inter._liquid_funds">#REF!</definedName>
    <definedName name="Notional_inter._working_capital_E_200">#REF!</definedName>
    <definedName name="Notional_inter._working_capital_E_230">#REF!</definedName>
    <definedName name="Notional_interest">#REF!</definedName>
    <definedName name="Notional_interest_E.G.A_on_fixed_assets">#REF!</definedName>
    <definedName name="Notional_interests">#REF!</definedName>
    <definedName name="NOW">'[44] '!$R$2</definedName>
    <definedName name="nrate">#REF!</definedName>
    <definedName name="o" localSheetId="0" hidden="1">{#N/A,#N/A,FALSE,"Ocean";#N/A,#N/A,FALSE,"NewYork";#N/A,#N/A,FALSE,"Gateway";#N/A,#N/A,FALSE,"GVH";#N/A,#N/A,FALSE,"GVM";#N/A,#N/A,FALSE,"GVT"}</definedName>
    <definedName name="o" hidden="1">{#N/A,#N/A,FALSE,"Ocean";#N/A,#N/A,FALSE,"NewYork";#N/A,#N/A,FALSE,"Gateway";#N/A,#N/A,FALSE,"GVH";#N/A,#N/A,FALSE,"GVM";#N/A,#N/A,FALSE,"GVT"}</definedName>
    <definedName name="ODC">#REF!</definedName>
    <definedName name="ODH">#REF!</definedName>
    <definedName name="ok" localSheetId="0" hidden="1">{#N/A,#N/A,FALSE,"Gateway";#N/A,#N/A,FALSE,"NewYork";#N/A,#N/A,FALSE,"Ocean";#N/A,#N/A,FALSE,"GVH";#N/A,#N/A,FALSE,"GVM";#N/A,#N/A,FALSE,"GVT"}</definedName>
    <definedName name="ok" hidden="1">{#N/A,#N/A,FALSE,"Gateway";#N/A,#N/A,FALSE,"NewYork";#N/A,#N/A,FALSE,"Ocean";#N/A,#N/A,FALSE,"GVH";#N/A,#N/A,FALSE,"GVM";#N/A,#N/A,FALSE,"GVT"}</definedName>
    <definedName name="old">#REF!</definedName>
    <definedName name="ON_HGHWY">#REF!</definedName>
    <definedName name="ool" localSheetId="0" hidden="1">{"Page1",#N/A,FALSE,"CompCo";"Page2",#N/A,FALSE,"CompCo"}</definedName>
    <definedName name="ool" hidden="1">{"Page1",#N/A,FALSE,"CompCo";"Page2",#N/A,FALSE,"CompCo"}</definedName>
    <definedName name="oooooooooooooooooo" localSheetId="0"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oooooooooooooooooo"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OP_nature">[42]source!$L$2:$L$45</definedName>
    <definedName name="oper_res_Usa">#REF!</definedName>
    <definedName name="Operating_Cash_Flow">#REF!</definedName>
    <definedName name="Operating_profit">#REF!</definedName>
    <definedName name="option_akt_verarbeitungsmonat">2</definedName>
    <definedName name="option_anpassung_fortschreibung">2</definedName>
    <definedName name="OR_nature">[45]master!$P$3:$P$27</definedName>
    <definedName name="Other_reimbursements">#REF!</definedName>
    <definedName name="Other_suppliers">#REF!</definedName>
    <definedName name="Oversigt" localSheetId="0" hidden="1">{#N/A,#N/A,FALSE,"mdr.XLS";"db",#N/A,FALSE,"mdr.XLS";#N/A,#N/A,FALSE,"Forside ";#N/A,#N/A,FALSE,"INVEST.XLS"}</definedName>
    <definedName name="Oversigt" hidden="1">{#N/A,#N/A,FALSE,"mdr.XLS";"db",#N/A,FALSE,"mdr.XLS";#N/A,#N/A,FALSE,"Forside ";#N/A,#N/A,FALSE,"INVEST.XLS"}</definedName>
    <definedName name="Oversigt1" localSheetId="0" hidden="1">{#N/A,#N/A,FALSE,"mdr.XLS";"db",#N/A,FALSE,"mdr.XLS";#N/A,#N/A,FALSE,"Forside ";#N/A,#N/A,FALSE,"INVEST.XLS"}</definedName>
    <definedName name="Oversigt1" hidden="1">{#N/A,#N/A,FALSE,"mdr.XLS";"db",#N/A,FALSE,"mdr.XLS";#N/A,#N/A,FALSE,"Forside ";#N/A,#N/A,FALSE,"INVEST.XLS"}</definedName>
    <definedName name="OVERSIGT2" localSheetId="0" hidden="1">{#N/A,#N/A,FALSE,"mdr.XLS";"db",#N/A,FALSE,"mdr.XLS";#N/A,#N/A,FALSE,"Forside ";#N/A,#N/A,FALSE,"INVEST.XLS"}</definedName>
    <definedName name="OVERSIGT2" hidden="1">{#N/A,#N/A,FALSE,"mdr.XLS";"db",#N/A,FALSE,"mdr.XLS";#N/A,#N/A,FALSE,"Forside ";#N/A,#N/A,FALSE,"INVEST.XLS"}</definedName>
    <definedName name="OVERSIGT6" localSheetId="0" hidden="1">{#N/A,#N/A,FALSE,"mdr.XLS";"db",#N/A,FALSE,"mdr.XLS";#N/A,#N/A,FALSE,"Forside ";#N/A,#N/A,FALSE,"INVEST.XLS"}</definedName>
    <definedName name="OVERSIGT6" hidden="1">{#N/A,#N/A,FALSE,"mdr.XLS";"db",#N/A,FALSE,"mdr.XLS";#N/A,#N/A,FALSE,"Forside ";#N/A,#N/A,FALSE,"INVEST.XLS"}</definedName>
    <definedName name="P101arpa">#REF!</definedName>
    <definedName name="P101arpb">#REF!</definedName>
    <definedName name="P101arpc">#REF!</definedName>
    <definedName name="P101arpd">#REF!</definedName>
    <definedName name="P101arpe">#REF!</definedName>
    <definedName name="P201arpa">#REF!</definedName>
    <definedName name="P201arpb">#REF!</definedName>
    <definedName name="P201arpc">#REF!</definedName>
    <definedName name="p401aprm">#REF!</definedName>
    <definedName name="P401arpa">#REF!</definedName>
    <definedName name="P401arpb">#REF!</definedName>
    <definedName name="P401arpc">#REF!</definedName>
    <definedName name="P401arpd">#REF!</definedName>
    <definedName name="P401arpe">#REF!</definedName>
    <definedName name="P401arpf">#REF!</definedName>
    <definedName name="P401arpg">#REF!</definedName>
    <definedName name="P401arph">#REF!</definedName>
    <definedName name="P401arpi">#REF!</definedName>
    <definedName name="P401arpj">#REF!</definedName>
    <definedName name="P401arpk">#REF!</definedName>
    <definedName name="P401arpl">#REF!</definedName>
    <definedName name="P401arpn">#REF!</definedName>
    <definedName name="P401arpo">#REF!</definedName>
    <definedName name="PA_F">#REF!</definedName>
    <definedName name="PA_M">#REF!</definedName>
    <definedName name="PA_MAS">#REF!</definedName>
    <definedName name="PA_MD">#REF!</definedName>
    <definedName name="PA_T">#REF!</definedName>
    <definedName name="packcst">'[41]PC Parts Cal'!#REF!</definedName>
    <definedName name="packvalue">#REF!</definedName>
    <definedName name="PageNumber" localSheetId="0" hidden="1">#REF!</definedName>
    <definedName name="PageNumber" hidden="1">#REF!</definedName>
    <definedName name="Paid_in_capital">#REF!</definedName>
    <definedName name="Paid_in_capital__Total">#REF!</definedName>
    <definedName name="PARTS_EX">#REF!</definedName>
    <definedName name="PASSIVA">#REF!</definedName>
    <definedName name="paystart">'[46]Total_PoP_-_MoM_data (96)'!$A$2:$T$8455</definedName>
    <definedName name="pemgrs">#N/A</definedName>
    <definedName name="Pension_funds">#REF!</definedName>
    <definedName name="period">'[36]Data sheet'!$D$10</definedName>
    <definedName name="PlanVLE" localSheetId="0" hidden="1">{#N/A,#N/A,FALSE,"SUMMARY";#N/A,#N/A,FALSE,"mcsh";#N/A,#N/A,FALSE,"vol&amp;rev";#N/A,#N/A,FALSE,"wkgcap";#N/A,#N/A,FALSE,"DEPR&amp;DT";#N/A,#N/A,FALSE,"ASSETS";#N/A,#N/A,FALSE,"NI&amp;OTH&amp;DIV";#N/A,#N/A,FALSE,"CASHFLOW";#N/A,#N/A,FALSE,"CAPEMPL";#N/A,#N/A,FALSE,"ROCE"}</definedName>
    <definedName name="PlanVLE" hidden="1">{#N/A,#N/A,FALSE,"SUMMARY";#N/A,#N/A,FALSE,"mcsh";#N/A,#N/A,FALSE,"vol&amp;rev";#N/A,#N/A,FALSE,"wkgcap";#N/A,#N/A,FALSE,"DEPR&amp;DT";#N/A,#N/A,FALSE,"ASSETS";#N/A,#N/A,FALSE,"NI&amp;OTH&amp;DIV";#N/A,#N/A,FALSE,"CASHFLOW";#N/A,#N/A,FALSE,"CAPEMPL";#N/A,#N/A,FALSE,"ROCE"}</definedName>
    <definedName name="pld02_filter">#REF!</definedName>
    <definedName name="pld02_selection">#REF!</definedName>
    <definedName name="pld02m01expenses">#REF!</definedName>
    <definedName name="pld02m01income">#REF!</definedName>
    <definedName name="pld02m01other">#REF!</definedName>
    <definedName name="pld02m02expenses">#REF!</definedName>
    <definedName name="pld02m02income">#REF!</definedName>
    <definedName name="pld02m02other">#REF!</definedName>
    <definedName name="pld02m03expenses">#REF!</definedName>
    <definedName name="pld02m03income">#REF!</definedName>
    <definedName name="pld02m03other">#REF!</definedName>
    <definedName name="pld02m04expenses">#REF!</definedName>
    <definedName name="pld02m04income">#REF!</definedName>
    <definedName name="pld02m04other">#REF!</definedName>
    <definedName name="pld02m05expenses">#REF!</definedName>
    <definedName name="pld02m05income">#REF!</definedName>
    <definedName name="pld02m05other">#REF!</definedName>
    <definedName name="pld02m06expenses">#REF!</definedName>
    <definedName name="pld02m06income">#REF!</definedName>
    <definedName name="pld02m06other">#REF!</definedName>
    <definedName name="pld02m07expenses">#REF!</definedName>
    <definedName name="pld02m07income">#REF!</definedName>
    <definedName name="pld02m07other">#REF!</definedName>
    <definedName name="pld02m08expenses">#REF!</definedName>
    <definedName name="pld02m08income">#REF!</definedName>
    <definedName name="pld02m08other">#REF!</definedName>
    <definedName name="pld02m09expenses">#REF!</definedName>
    <definedName name="pld02m09income">#REF!</definedName>
    <definedName name="pld02m09other">#REF!</definedName>
    <definedName name="pld02m10expenses">#REF!</definedName>
    <definedName name="pld02m10income">#REF!</definedName>
    <definedName name="pld02m10other">#REF!</definedName>
    <definedName name="pld02m11expenses">#REF!</definedName>
    <definedName name="pld02m11income">#REF!</definedName>
    <definedName name="pld02m11other">#REF!</definedName>
    <definedName name="pld02m12expenses">#REF!</definedName>
    <definedName name="pld02m12income">#REF!</definedName>
    <definedName name="pld02m12other">#REF!</definedName>
    <definedName name="pld02m13expenses">#REF!</definedName>
    <definedName name="pld02m13income">#REF!</definedName>
    <definedName name="pld02m13other">#REF!</definedName>
    <definedName name="pld02m14expenses">#REF!</definedName>
    <definedName name="pld02m14income">#REF!</definedName>
    <definedName name="pld02m14other">#REF!</definedName>
    <definedName name="pld02m15expenses">#REF!</definedName>
    <definedName name="pld02m15income">#REF!</definedName>
    <definedName name="pld02m15other">#REF!</definedName>
    <definedName name="pld02m16expenses">#REF!</definedName>
    <definedName name="pld02m16income">#REF!</definedName>
    <definedName name="pld02m16other">#REF!</definedName>
    <definedName name="pld02report">#REF!</definedName>
    <definedName name="pld03_filter">#REF!</definedName>
    <definedName name="pld03_selection">#REF!</definedName>
    <definedName name="pld03m01expenses">#REF!</definedName>
    <definedName name="pld03m01income">#REF!</definedName>
    <definedName name="pld03m01other">#REF!</definedName>
    <definedName name="pld03m02expenses">#REF!</definedName>
    <definedName name="pld03m02income">#REF!</definedName>
    <definedName name="pld03m02other">#REF!</definedName>
    <definedName name="pld03m03expenses">#REF!</definedName>
    <definedName name="pld03m03income">#REF!</definedName>
    <definedName name="pld03m03other">#REF!</definedName>
    <definedName name="pld03m04expenses">#REF!</definedName>
    <definedName name="pld03m04income">#REF!</definedName>
    <definedName name="pld03m04other">#REF!</definedName>
    <definedName name="pld03m05expenses">#REF!</definedName>
    <definedName name="pld03m05income">#REF!</definedName>
    <definedName name="pld03m05other">#REF!</definedName>
    <definedName name="pld03m06expenses">#REF!</definedName>
    <definedName name="pld03m06income">#REF!</definedName>
    <definedName name="pld03m06other">#REF!</definedName>
    <definedName name="pld03m07expenses">#REF!</definedName>
    <definedName name="pld03m07income">#REF!</definedName>
    <definedName name="pld03m07other">#REF!</definedName>
    <definedName name="pld03m08expenses">#REF!</definedName>
    <definedName name="pld03m08income">#REF!</definedName>
    <definedName name="pld03m08other">#REF!</definedName>
    <definedName name="pld03m09expenses">#REF!</definedName>
    <definedName name="pld03m09income">#REF!</definedName>
    <definedName name="pld03m09other">#REF!</definedName>
    <definedName name="pld03m10expenses">#REF!</definedName>
    <definedName name="pld03m10income">#REF!</definedName>
    <definedName name="pld03m10other">#REF!</definedName>
    <definedName name="pld03m11expenses">#REF!</definedName>
    <definedName name="pld03m11income">#REF!</definedName>
    <definedName name="pld03m11other">#REF!</definedName>
    <definedName name="pld03m12expenses">#REF!</definedName>
    <definedName name="pld03m12income">#REF!</definedName>
    <definedName name="pld03m12other">#REF!</definedName>
    <definedName name="pld03m13expenses">#REF!</definedName>
    <definedName name="pld03m13income">#REF!</definedName>
    <definedName name="pld03m13other">#REF!</definedName>
    <definedName name="pld03m14expenses">#REF!</definedName>
    <definedName name="pld03m14income">#REF!</definedName>
    <definedName name="pld03m14other">#REF!</definedName>
    <definedName name="pld03m15expenses">#REF!</definedName>
    <definedName name="pld03m15income">#REF!</definedName>
    <definedName name="pld03m15other">#REF!</definedName>
    <definedName name="pld03m16expenses">#REF!</definedName>
    <definedName name="pld03m16income">#REF!</definedName>
    <definedName name="pld03m16other">#REF!</definedName>
    <definedName name="pld03report">#REF!</definedName>
    <definedName name="pld04_filter">#REF!</definedName>
    <definedName name="pld04_selection">#REF!</definedName>
    <definedName name="pld04m01expenses">#REF!</definedName>
    <definedName name="pld04m01income">#REF!</definedName>
    <definedName name="pld04m01other">#REF!</definedName>
    <definedName name="pld04m02expenses">#REF!</definedName>
    <definedName name="pld04m02income">#REF!</definedName>
    <definedName name="pld04m02other">#REF!</definedName>
    <definedName name="pld04m03expenses">#REF!</definedName>
    <definedName name="pld04m03income">#REF!</definedName>
    <definedName name="pld04m03other">#REF!</definedName>
    <definedName name="pld04m04expenses">#REF!</definedName>
    <definedName name="pld04m04income">#REF!</definedName>
    <definedName name="pld04m04other">#REF!</definedName>
    <definedName name="pld04m05expenses">#REF!</definedName>
    <definedName name="pld04m05income">#REF!</definedName>
    <definedName name="pld04m05other">#REF!</definedName>
    <definedName name="pld04m06expenses">#REF!</definedName>
    <definedName name="pld04m06income">#REF!</definedName>
    <definedName name="pld04m06other">#REF!</definedName>
    <definedName name="pld04m07expenses">#REF!</definedName>
    <definedName name="pld04m07income">#REF!</definedName>
    <definedName name="pld04m07other">#REF!</definedName>
    <definedName name="pld04m08expenses">#REF!</definedName>
    <definedName name="pld04m08income">#REF!</definedName>
    <definedName name="pld04m08other">#REF!</definedName>
    <definedName name="pld04m09expenses">#REF!</definedName>
    <definedName name="pld04m09income">#REF!</definedName>
    <definedName name="pld04m09other">#REF!</definedName>
    <definedName name="pld04m10expenses">#REF!</definedName>
    <definedName name="pld04m10income">#REF!</definedName>
    <definedName name="pld04m10other">#REF!</definedName>
    <definedName name="pld04m11expenses">#REF!</definedName>
    <definedName name="pld04m11income">#REF!</definedName>
    <definedName name="pld04m11other">#REF!</definedName>
    <definedName name="pld04m12expenses">#REF!</definedName>
    <definedName name="pld04m12income">#REF!</definedName>
    <definedName name="pld04m12other">#REF!</definedName>
    <definedName name="pld04m13expenses">#REF!</definedName>
    <definedName name="pld04m13income">#REF!</definedName>
    <definedName name="pld04m13other">#REF!</definedName>
    <definedName name="pld04m14expenses">#REF!</definedName>
    <definedName name="pld04m14income">#REF!</definedName>
    <definedName name="pld04m14other">#REF!</definedName>
    <definedName name="pld04m15expenses">#REF!</definedName>
    <definedName name="pld04m15income">#REF!</definedName>
    <definedName name="pld04m15other">#REF!</definedName>
    <definedName name="pld04m16expenses">#REF!</definedName>
    <definedName name="pld04m16income">#REF!</definedName>
    <definedName name="pld04m16other">#REF!</definedName>
    <definedName name="pld04report">#REF!</definedName>
    <definedName name="pld05_filter">#REF!</definedName>
    <definedName name="pld05_selection">#REF!</definedName>
    <definedName name="pld05m01expenses">#REF!</definedName>
    <definedName name="pld05m01income">#REF!</definedName>
    <definedName name="pld05m01other">#REF!</definedName>
    <definedName name="pld05m02expenses">#REF!</definedName>
    <definedName name="pld05m02income">#REF!</definedName>
    <definedName name="pld05m02other">#REF!</definedName>
    <definedName name="pld05m03expenses">#REF!</definedName>
    <definedName name="pld05m03income">#REF!</definedName>
    <definedName name="pld05m03other">#REF!</definedName>
    <definedName name="pld05m04expenses">#REF!</definedName>
    <definedName name="pld05m04income">#REF!</definedName>
    <definedName name="pld05m04other">#REF!</definedName>
    <definedName name="pld05m05expenses">#REF!</definedName>
    <definedName name="pld05m05income">#REF!</definedName>
    <definedName name="pld05m05other">#REF!</definedName>
    <definedName name="pld05m06expenses">#REF!</definedName>
    <definedName name="pld05m06income">#REF!</definedName>
    <definedName name="pld05m06other">#REF!</definedName>
    <definedName name="pld05m07expenses">#REF!</definedName>
    <definedName name="pld05m07income">#REF!</definedName>
    <definedName name="pld05m07other">#REF!</definedName>
    <definedName name="pld05m08expenses">#REF!</definedName>
    <definedName name="pld05m08income">#REF!</definedName>
    <definedName name="pld05m08other">#REF!</definedName>
    <definedName name="pld05m09expenses">#REF!</definedName>
    <definedName name="pld05m09income">#REF!</definedName>
    <definedName name="pld05m09other">#REF!</definedName>
    <definedName name="pld05m10expenses">#REF!</definedName>
    <definedName name="pld05m10income">#REF!</definedName>
    <definedName name="pld05m10other">#REF!</definedName>
    <definedName name="pld05m11expenses">#REF!</definedName>
    <definedName name="pld05m11income">#REF!</definedName>
    <definedName name="pld05m11other">#REF!</definedName>
    <definedName name="pld05m12expenses">#REF!</definedName>
    <definedName name="pld05m12income">#REF!</definedName>
    <definedName name="pld05m12other">#REF!</definedName>
    <definedName name="pld05m13expenses">#REF!</definedName>
    <definedName name="pld05m13income">#REF!</definedName>
    <definedName name="pld05m13other">#REF!</definedName>
    <definedName name="pld05m14expenses">#REF!</definedName>
    <definedName name="pld05m14income">#REF!</definedName>
    <definedName name="pld05m14other">#REF!</definedName>
    <definedName name="pld05m15expenses">#REF!</definedName>
    <definedName name="pld05m15income">#REF!</definedName>
    <definedName name="pld05m15other">#REF!</definedName>
    <definedName name="pld05m16expenses">#REF!</definedName>
    <definedName name="pld05m16income">#REF!</definedName>
    <definedName name="pld05m16other">#REF!</definedName>
    <definedName name="pld05report">#REF!</definedName>
    <definedName name="pld06_filter">#REF!</definedName>
    <definedName name="pld06_selection">#REF!</definedName>
    <definedName name="pld06m01expenses">#REF!</definedName>
    <definedName name="pld06m01income">#REF!</definedName>
    <definedName name="pld06m01other">#REF!</definedName>
    <definedName name="pld06m02expenses">#REF!</definedName>
    <definedName name="pld06m02income">#REF!</definedName>
    <definedName name="pld06m02other">#REF!</definedName>
    <definedName name="pld06m03expenses">#REF!</definedName>
    <definedName name="pld06m03income">#REF!</definedName>
    <definedName name="pld06m03other">#REF!</definedName>
    <definedName name="pld06m04expenses">#REF!</definedName>
    <definedName name="pld06m04income">#REF!</definedName>
    <definedName name="pld06m04other">#REF!</definedName>
    <definedName name="pld06m05expenses">#REF!</definedName>
    <definedName name="pld06m05income">#REF!</definedName>
    <definedName name="pld06m05other">#REF!</definedName>
    <definedName name="pld06m06expenses">#REF!</definedName>
    <definedName name="pld06m06income">#REF!</definedName>
    <definedName name="pld06m06other">#REF!</definedName>
    <definedName name="pld06m07expenses">#REF!</definedName>
    <definedName name="pld06m07income">#REF!</definedName>
    <definedName name="pld06m07other">#REF!</definedName>
    <definedName name="pld06m08expenses">#REF!</definedName>
    <definedName name="pld06m08income">#REF!</definedName>
    <definedName name="pld06m08other">#REF!</definedName>
    <definedName name="pld06m09expenses">#REF!</definedName>
    <definedName name="pld06m09income">#REF!</definedName>
    <definedName name="pld06m09other">#REF!</definedName>
    <definedName name="pld06m10expenses">#REF!</definedName>
    <definedName name="pld06m10income">#REF!</definedName>
    <definedName name="pld06m10other">#REF!</definedName>
    <definedName name="pld06m11expenses">#REF!</definedName>
    <definedName name="pld06m11income">#REF!</definedName>
    <definedName name="pld06m11other">#REF!</definedName>
    <definedName name="pld06m12expenses">#REF!</definedName>
    <definedName name="pld06m12income">#REF!</definedName>
    <definedName name="pld06m12other">#REF!</definedName>
    <definedName name="pld06m13expenses">#REF!</definedName>
    <definedName name="pld06m13income">#REF!</definedName>
    <definedName name="pld06m13other">#REF!</definedName>
    <definedName name="pld06m14expenses">#REF!</definedName>
    <definedName name="pld06m14income">#REF!</definedName>
    <definedName name="pld06m14other">#REF!</definedName>
    <definedName name="pld06m15expenses">#REF!</definedName>
    <definedName name="pld06m15income">#REF!</definedName>
    <definedName name="pld06m15other">#REF!</definedName>
    <definedName name="pld06m16expenses">#REF!</definedName>
    <definedName name="pld06m16income">#REF!</definedName>
    <definedName name="pld06m16other">#REF!</definedName>
    <definedName name="pld06report">#REF!</definedName>
    <definedName name="pld07_filter">#REF!</definedName>
    <definedName name="pld07_selection">#REF!</definedName>
    <definedName name="pld07m01expenses">#REF!</definedName>
    <definedName name="pld07m01income">#REF!</definedName>
    <definedName name="pld07m01other">#REF!</definedName>
    <definedName name="pld07m02expenses">#REF!</definedName>
    <definedName name="pld07m02income">#REF!</definedName>
    <definedName name="pld07m02other">#REF!</definedName>
    <definedName name="pld07m03expenses">#REF!</definedName>
    <definedName name="pld07m03income">#REF!</definedName>
    <definedName name="pld07m03other">#REF!</definedName>
    <definedName name="pld07m04expenses">#REF!</definedName>
    <definedName name="pld07m04income">#REF!</definedName>
    <definedName name="pld07m04other">#REF!</definedName>
    <definedName name="pld07m05expenses">#REF!</definedName>
    <definedName name="pld07m05income">#REF!</definedName>
    <definedName name="pld07m05other">#REF!</definedName>
    <definedName name="pld07m06expenses">#REF!</definedName>
    <definedName name="pld07m06income">#REF!</definedName>
    <definedName name="pld07m06other">#REF!</definedName>
    <definedName name="pld07m07expenses">#REF!</definedName>
    <definedName name="pld07m07income">#REF!</definedName>
    <definedName name="pld07m07other">#REF!</definedName>
    <definedName name="pld07m08expenses">#REF!</definedName>
    <definedName name="pld07m08income">#REF!</definedName>
    <definedName name="pld07m08other">#REF!</definedName>
    <definedName name="pld07m09expenses">#REF!</definedName>
    <definedName name="pld07m09income">#REF!</definedName>
    <definedName name="pld07m09other">#REF!</definedName>
    <definedName name="pld07m10expenses">#REF!</definedName>
    <definedName name="pld07m10income">#REF!</definedName>
    <definedName name="pld07m10other">#REF!</definedName>
    <definedName name="pld07m11expenses">#REF!</definedName>
    <definedName name="pld07m11income">#REF!</definedName>
    <definedName name="pld07m11other">#REF!</definedName>
    <definedName name="pld07m12expenses">#REF!</definedName>
    <definedName name="pld07m12income">#REF!</definedName>
    <definedName name="pld07m12other">#REF!</definedName>
    <definedName name="pld07m13expenses">#REF!</definedName>
    <definedName name="pld07m13income">#REF!</definedName>
    <definedName name="pld07m13other">#REF!</definedName>
    <definedName name="pld07m14expenses">#REF!</definedName>
    <definedName name="pld07m14income">#REF!</definedName>
    <definedName name="pld07m14other">#REF!</definedName>
    <definedName name="pld07m15expenses">#REF!</definedName>
    <definedName name="pld07m15income">#REF!</definedName>
    <definedName name="pld07m15other">#REF!</definedName>
    <definedName name="pld07m16expenses">#REF!</definedName>
    <definedName name="pld07m16income">#REF!</definedName>
    <definedName name="pld07m16other">#REF!</definedName>
    <definedName name="pld07report">#REF!</definedName>
    <definedName name="pld08_filter">#REF!</definedName>
    <definedName name="pld08_selection">#REF!</definedName>
    <definedName name="pld08m01expenses">#REF!</definedName>
    <definedName name="pld08m01income">#REF!</definedName>
    <definedName name="pld08m01other">#REF!</definedName>
    <definedName name="pld08m02expenses">#REF!</definedName>
    <definedName name="pld08m02income">#REF!</definedName>
    <definedName name="pld08m02other">#REF!</definedName>
    <definedName name="pld08m03expenses">#REF!</definedName>
    <definedName name="pld08m03income">#REF!</definedName>
    <definedName name="pld08m03other">#REF!</definedName>
    <definedName name="pld08m04expenses">#REF!</definedName>
    <definedName name="pld08m04income">#REF!</definedName>
    <definedName name="pld08m04other">#REF!</definedName>
    <definedName name="pld08m05expenses">#REF!</definedName>
    <definedName name="pld08m05income">#REF!</definedName>
    <definedName name="pld08m05other">#REF!</definedName>
    <definedName name="pld08m06expenses">#REF!</definedName>
    <definedName name="pld08m06income">#REF!</definedName>
    <definedName name="pld08m06other">#REF!</definedName>
    <definedName name="pld08m07expenses">#REF!</definedName>
    <definedName name="pld08m07income">#REF!</definedName>
    <definedName name="pld08m07other">#REF!</definedName>
    <definedName name="pld08m08expenses">#REF!</definedName>
    <definedName name="pld08m08income">#REF!</definedName>
    <definedName name="pld08m08other">#REF!</definedName>
    <definedName name="pld08m09expenses">#REF!</definedName>
    <definedName name="pld08m09income">#REF!</definedName>
    <definedName name="pld08m09other">#REF!</definedName>
    <definedName name="pld08m10expenses">#REF!</definedName>
    <definedName name="pld08m10income">#REF!</definedName>
    <definedName name="pld08m10other">#REF!</definedName>
    <definedName name="pld08m11expenses">#REF!</definedName>
    <definedName name="pld08m11income">#REF!</definedName>
    <definedName name="pld08m11other">#REF!</definedName>
    <definedName name="pld08m12expenses">#REF!</definedName>
    <definedName name="pld08m12income">#REF!</definedName>
    <definedName name="pld08m12other">#REF!</definedName>
    <definedName name="pld08m13expenses">#REF!</definedName>
    <definedName name="pld08m13income">#REF!</definedName>
    <definedName name="pld08m13other">#REF!</definedName>
    <definedName name="pld08m14expenses">#REF!</definedName>
    <definedName name="pld08m14income">#REF!</definedName>
    <definedName name="pld08m14other">#REF!</definedName>
    <definedName name="pld08m15expenses">#REF!</definedName>
    <definedName name="pld08m15income">#REF!</definedName>
    <definedName name="pld08m15other">#REF!</definedName>
    <definedName name="pld08m16expenses">#REF!</definedName>
    <definedName name="pld08m16income">#REF!</definedName>
    <definedName name="pld08m16other">#REF!</definedName>
    <definedName name="pld08report">#REF!</definedName>
    <definedName name="pld09_filter">#REF!</definedName>
    <definedName name="pld09_selection">#REF!</definedName>
    <definedName name="pld09m01expenses">#REF!</definedName>
    <definedName name="pld09m01income">#REF!</definedName>
    <definedName name="pld09m01other">#REF!</definedName>
    <definedName name="pld09m02expenses">#REF!</definedName>
    <definedName name="pld09m02income">#REF!</definedName>
    <definedName name="pld09m02other">#REF!</definedName>
    <definedName name="pld09m03expenses">#REF!</definedName>
    <definedName name="pld09m03income">#REF!</definedName>
    <definedName name="pld09m03other">#REF!</definedName>
    <definedName name="pld09m04expenses">#REF!</definedName>
    <definedName name="pld09m04income">#REF!</definedName>
    <definedName name="pld09m04other">#REF!</definedName>
    <definedName name="pld09m05expenses">#REF!</definedName>
    <definedName name="pld09m05income">#REF!</definedName>
    <definedName name="pld09m05other">#REF!</definedName>
    <definedName name="pld09m06expenses">#REF!</definedName>
    <definedName name="pld09m06income">#REF!</definedName>
    <definedName name="pld09m06other">#REF!</definedName>
    <definedName name="pld09m07expenses">#REF!</definedName>
    <definedName name="pld09m07income">#REF!</definedName>
    <definedName name="pld09m07other">#REF!</definedName>
    <definedName name="pld09m08expenses">#REF!</definedName>
    <definedName name="pld09m08income">#REF!</definedName>
    <definedName name="pld09m08other">#REF!</definedName>
    <definedName name="pld09m09expenses">#REF!</definedName>
    <definedName name="pld09m09income">#REF!</definedName>
    <definedName name="pld09m09other">#REF!</definedName>
    <definedName name="pld09m10expenses">#REF!</definedName>
    <definedName name="pld09m10income">#REF!</definedName>
    <definedName name="pld09m10other">#REF!</definedName>
    <definedName name="pld09m11expenses">#REF!</definedName>
    <definedName name="pld09m11income">#REF!</definedName>
    <definedName name="pld09m11other">#REF!</definedName>
    <definedName name="pld09m12expenses">#REF!</definedName>
    <definedName name="pld09m12income">#REF!</definedName>
    <definedName name="pld09m12other">#REF!</definedName>
    <definedName name="pld09m13expenses">#REF!</definedName>
    <definedName name="pld09m13income">#REF!</definedName>
    <definedName name="pld09m13other">#REF!</definedName>
    <definedName name="pld09m14expenses">#REF!</definedName>
    <definedName name="pld09m14income">#REF!</definedName>
    <definedName name="pld09m14other">#REF!</definedName>
    <definedName name="pld09m15expenses">#REF!</definedName>
    <definedName name="pld09m15income">#REF!</definedName>
    <definedName name="pld09m15other">#REF!</definedName>
    <definedName name="pld09m16expenses">#REF!</definedName>
    <definedName name="pld09m16income">#REF!</definedName>
    <definedName name="pld09m16other">#REF!</definedName>
    <definedName name="pld09report">#REF!</definedName>
    <definedName name="pld10_filter">#REF!</definedName>
    <definedName name="pld10_selection">#REF!</definedName>
    <definedName name="pld10m01expenses">#REF!</definedName>
    <definedName name="pld10m01income">#REF!</definedName>
    <definedName name="pld10m01other">#REF!</definedName>
    <definedName name="pld10m02expenses">#REF!</definedName>
    <definedName name="pld10m02income">#REF!</definedName>
    <definedName name="pld10m02other">#REF!</definedName>
    <definedName name="pld10m03expenses">#REF!</definedName>
    <definedName name="pld10m03income">#REF!</definedName>
    <definedName name="pld10m03other">#REF!</definedName>
    <definedName name="pld10m04expenses">#REF!</definedName>
    <definedName name="pld10m04income">#REF!</definedName>
    <definedName name="pld10m04other">#REF!</definedName>
    <definedName name="pld10m05expenses">#REF!</definedName>
    <definedName name="pld10m05income">#REF!</definedName>
    <definedName name="pld10m05other">#REF!</definedName>
    <definedName name="pld10m06expenses">#REF!</definedName>
    <definedName name="pld10m06income">#REF!</definedName>
    <definedName name="pld10m06other">#REF!</definedName>
    <definedName name="pld10m07expenses">#REF!</definedName>
    <definedName name="pld10m07income">#REF!</definedName>
    <definedName name="pld10m07other">#REF!</definedName>
    <definedName name="pld10m08expenses">#REF!</definedName>
    <definedName name="pld10m08income">#REF!</definedName>
    <definedName name="pld10m08other">#REF!</definedName>
    <definedName name="pld10m09expenses">#REF!</definedName>
    <definedName name="pld10m09income">#REF!</definedName>
    <definedName name="pld10m09other">#REF!</definedName>
    <definedName name="pld10m10expenses">#REF!</definedName>
    <definedName name="pld10m10income">#REF!</definedName>
    <definedName name="pld10m10other">#REF!</definedName>
    <definedName name="pld10m11expenses">#REF!</definedName>
    <definedName name="pld10m11income">#REF!</definedName>
    <definedName name="pld10m11other">#REF!</definedName>
    <definedName name="pld10m12expenses">#REF!</definedName>
    <definedName name="pld10m12income">#REF!</definedName>
    <definedName name="pld10m12other">#REF!</definedName>
    <definedName name="pld10m13expenses">#REF!</definedName>
    <definedName name="pld10m13income">#REF!</definedName>
    <definedName name="pld10m13other">#REF!</definedName>
    <definedName name="pld10m14expenses">#REF!</definedName>
    <definedName name="pld10m14income">#REF!</definedName>
    <definedName name="pld10m14other">#REF!</definedName>
    <definedName name="pld10m15expenses">#REF!</definedName>
    <definedName name="pld10m15income">#REF!</definedName>
    <definedName name="pld10m15other">#REF!</definedName>
    <definedName name="pld10m16expenses">#REF!</definedName>
    <definedName name="pld10m16income">#REF!</definedName>
    <definedName name="pld10m16other">#REF!</definedName>
    <definedName name="pld10report">#REF!</definedName>
    <definedName name="pld11_filter">#REF!</definedName>
    <definedName name="pld11_selection">#REF!</definedName>
    <definedName name="pld11m01expenses">#REF!</definedName>
    <definedName name="pld11m01income">#REF!</definedName>
    <definedName name="pld11m01other">#REF!</definedName>
    <definedName name="pld11m02expenses">#REF!</definedName>
    <definedName name="pld11m02income">#REF!</definedName>
    <definedName name="pld11m02other">#REF!</definedName>
    <definedName name="pld11m03expenses">#REF!</definedName>
    <definedName name="pld11m03income">#REF!</definedName>
    <definedName name="pld11m03other">#REF!</definedName>
    <definedName name="pld11m04expenses">#REF!</definedName>
    <definedName name="pld11m04income">#REF!</definedName>
    <definedName name="pld11m04other">#REF!</definedName>
    <definedName name="pld11m05expenses">#REF!</definedName>
    <definedName name="pld11m05income">#REF!</definedName>
    <definedName name="pld11m05other">#REF!</definedName>
    <definedName name="pld11m06expenses">#REF!</definedName>
    <definedName name="pld11m06income">#REF!</definedName>
    <definedName name="pld11m06other">#REF!</definedName>
    <definedName name="pld11m07expenses">#REF!</definedName>
    <definedName name="pld11m07income">#REF!</definedName>
    <definedName name="pld11m07other">#REF!</definedName>
    <definedName name="pld11m08expenses">#REF!</definedName>
    <definedName name="pld11m08income">#REF!</definedName>
    <definedName name="pld11m08other">#REF!</definedName>
    <definedName name="pld11m09expenses">#REF!</definedName>
    <definedName name="pld11m09income">#REF!</definedName>
    <definedName name="pld11m09other">#REF!</definedName>
    <definedName name="pld11m10expenses">#REF!</definedName>
    <definedName name="pld11m10income">#REF!</definedName>
    <definedName name="pld11m10other">#REF!</definedName>
    <definedName name="pld11m11expenses">#REF!</definedName>
    <definedName name="pld11m11income">#REF!</definedName>
    <definedName name="pld11m11other">#REF!</definedName>
    <definedName name="pld11m12expenses">#REF!</definedName>
    <definedName name="pld11m12income">#REF!</definedName>
    <definedName name="pld11m12other">#REF!</definedName>
    <definedName name="pld11m13expenses">#REF!</definedName>
    <definedName name="pld11m13income">#REF!</definedName>
    <definedName name="pld11m13other">#REF!</definedName>
    <definedName name="pld11m14expenses">#REF!</definedName>
    <definedName name="pld11m14income">#REF!</definedName>
    <definedName name="pld11m14other">#REF!</definedName>
    <definedName name="pld11m15expenses">#REF!</definedName>
    <definedName name="pld11m15income">#REF!</definedName>
    <definedName name="pld11m15other">#REF!</definedName>
    <definedName name="pld11m16expenses">#REF!</definedName>
    <definedName name="pld11m16income">#REF!</definedName>
    <definedName name="pld11m16other">#REF!</definedName>
    <definedName name="pld11report">#REF!</definedName>
    <definedName name="pld12_filter">#REF!</definedName>
    <definedName name="pld12_selection">#REF!</definedName>
    <definedName name="pld12m01expenses">#REF!</definedName>
    <definedName name="pld12m01income">#REF!</definedName>
    <definedName name="pld12m01other">#REF!</definedName>
    <definedName name="pld12m02expenses">#REF!</definedName>
    <definedName name="pld12m02income">#REF!</definedName>
    <definedName name="pld12m02other">#REF!</definedName>
    <definedName name="pld12m03expenses">#REF!</definedName>
    <definedName name="pld12m03income">#REF!</definedName>
    <definedName name="pld12m03other">#REF!</definedName>
    <definedName name="pld12m04expenses">#REF!</definedName>
    <definedName name="pld12m04income">#REF!</definedName>
    <definedName name="pld12m04other">#REF!</definedName>
    <definedName name="pld12m05expenses">#REF!</definedName>
    <definedName name="pld12m05income">#REF!</definedName>
    <definedName name="pld12m05other">#REF!</definedName>
    <definedName name="pld12m06expenses">#REF!</definedName>
    <definedName name="pld12m06income">#REF!</definedName>
    <definedName name="pld12m06other">#REF!</definedName>
    <definedName name="pld12m07expenses">#REF!</definedName>
    <definedName name="pld12m07income">#REF!</definedName>
    <definedName name="pld12m07other">#REF!</definedName>
    <definedName name="pld12m08expenses">#REF!</definedName>
    <definedName name="pld12m08income">#REF!</definedName>
    <definedName name="pld12m08other">#REF!</definedName>
    <definedName name="pld12m09expenses">#REF!</definedName>
    <definedName name="pld12m09income">#REF!</definedName>
    <definedName name="pld12m09other">#REF!</definedName>
    <definedName name="pld12m10expenses">#REF!</definedName>
    <definedName name="pld12m10income">#REF!</definedName>
    <definedName name="pld12m10other">#REF!</definedName>
    <definedName name="pld12m11expenses">#REF!</definedName>
    <definedName name="pld12m11income">#REF!</definedName>
    <definedName name="pld12m11other">#REF!</definedName>
    <definedName name="pld12m12expenses">#REF!</definedName>
    <definedName name="pld12m12income">#REF!</definedName>
    <definedName name="pld12m12other">#REF!</definedName>
    <definedName name="pld12m13expenses">#REF!</definedName>
    <definedName name="pld12m13income">#REF!</definedName>
    <definedName name="pld12m13other">#REF!</definedName>
    <definedName name="pld12m14expenses">#REF!</definedName>
    <definedName name="pld12m14income">#REF!</definedName>
    <definedName name="pld12m14other">#REF!</definedName>
    <definedName name="pld12m15expenses">#REF!</definedName>
    <definedName name="pld12m15income">#REF!</definedName>
    <definedName name="pld12m15other">#REF!</definedName>
    <definedName name="pld12m16expenses">#REF!</definedName>
    <definedName name="pld12m16income">#REF!</definedName>
    <definedName name="pld12m16other">#REF!</definedName>
    <definedName name="pld12report">#REF!</definedName>
    <definedName name="pld13_filter">#REF!</definedName>
    <definedName name="pld13_selection">#REF!</definedName>
    <definedName name="pld13m01expenses">#REF!</definedName>
    <definedName name="pld13m01income">#REF!</definedName>
    <definedName name="pld13m01other">#REF!</definedName>
    <definedName name="pld13m02expenses">#REF!</definedName>
    <definedName name="pld13m02income">#REF!</definedName>
    <definedName name="pld13m02other">#REF!</definedName>
    <definedName name="pld13m03expenses">#REF!</definedName>
    <definedName name="pld13m03income">#REF!</definedName>
    <definedName name="pld13m03other">#REF!</definedName>
    <definedName name="pld13m04expenses">#REF!</definedName>
    <definedName name="pld13m04income">#REF!</definedName>
    <definedName name="pld13m04other">#REF!</definedName>
    <definedName name="pld13m05expenses">#REF!</definedName>
    <definedName name="pld13m05income">#REF!</definedName>
    <definedName name="pld13m05other">#REF!</definedName>
    <definedName name="pld13m06expenses">#REF!</definedName>
    <definedName name="pld13m06income">#REF!</definedName>
    <definedName name="pld13m06other">#REF!</definedName>
    <definedName name="pld13m07expenses">#REF!</definedName>
    <definedName name="pld13m07income">#REF!</definedName>
    <definedName name="pld13m07other">#REF!</definedName>
    <definedName name="pld13m08expenses">#REF!</definedName>
    <definedName name="pld13m08income">#REF!</definedName>
    <definedName name="pld13m08other">#REF!</definedName>
    <definedName name="pld13m09expenses">#REF!</definedName>
    <definedName name="pld13m09income">#REF!</definedName>
    <definedName name="pld13m09other">#REF!</definedName>
    <definedName name="pld13m10expenses">#REF!</definedName>
    <definedName name="pld13m10income">#REF!</definedName>
    <definedName name="pld13m10other">#REF!</definedName>
    <definedName name="pld13m11expenses">#REF!</definedName>
    <definedName name="pld13m11income">#REF!</definedName>
    <definedName name="pld13m11other">#REF!</definedName>
    <definedName name="pld13m12expenses">#REF!</definedName>
    <definedName name="pld13m12income">#REF!</definedName>
    <definedName name="pld13m12other">#REF!</definedName>
    <definedName name="pld13m13expenses">#REF!</definedName>
    <definedName name="pld13m13income">#REF!</definedName>
    <definedName name="pld13m13other">#REF!</definedName>
    <definedName name="pld13m14expenses">#REF!</definedName>
    <definedName name="pld13m14income">#REF!</definedName>
    <definedName name="pld13m14other">#REF!</definedName>
    <definedName name="pld13m15expenses">#REF!</definedName>
    <definedName name="pld13m15income">#REF!</definedName>
    <definedName name="pld13m15other">#REF!</definedName>
    <definedName name="pld13m16expenses">#REF!</definedName>
    <definedName name="pld13m16income">#REF!</definedName>
    <definedName name="pld13m16other">#REF!</definedName>
    <definedName name="pld13report">#REF!</definedName>
    <definedName name="pld14_filter">#REF!</definedName>
    <definedName name="pld14_selection">#REF!</definedName>
    <definedName name="pld14m01expenses">#REF!</definedName>
    <definedName name="pld14m01income">#REF!</definedName>
    <definedName name="pld14m01other">#REF!</definedName>
    <definedName name="pld14m02expenses">#REF!</definedName>
    <definedName name="pld14m02income">#REF!</definedName>
    <definedName name="pld14m02other">#REF!</definedName>
    <definedName name="pld14m03expenses">#REF!</definedName>
    <definedName name="pld14m03income">#REF!</definedName>
    <definedName name="pld14m03other">#REF!</definedName>
    <definedName name="pld14m04expenses">#REF!</definedName>
    <definedName name="pld14m04income">#REF!</definedName>
    <definedName name="pld14m04other">#REF!</definedName>
    <definedName name="pld14m05expenses">#REF!</definedName>
    <definedName name="pld14m05income">#REF!</definedName>
    <definedName name="pld14m05other">#REF!</definedName>
    <definedName name="pld14m06expenses">#REF!</definedName>
    <definedName name="pld14m06income">#REF!</definedName>
    <definedName name="pld14m06other">#REF!</definedName>
    <definedName name="pld14m07expenses">#REF!</definedName>
    <definedName name="pld14m07income">#REF!</definedName>
    <definedName name="pld14m07other">#REF!</definedName>
    <definedName name="pld14m08expenses">#REF!</definedName>
    <definedName name="pld14m08income">#REF!</definedName>
    <definedName name="pld14m08other">#REF!</definedName>
    <definedName name="pld14m09expenses">#REF!</definedName>
    <definedName name="pld14m09income">#REF!</definedName>
    <definedName name="pld14m09other">#REF!</definedName>
    <definedName name="pld14m10expenses">#REF!</definedName>
    <definedName name="pld14m10income">#REF!</definedName>
    <definedName name="pld14m10other">#REF!</definedName>
    <definedName name="pld14m11expenses">#REF!</definedName>
    <definedName name="pld14m11income">#REF!</definedName>
    <definedName name="pld14m11other">#REF!</definedName>
    <definedName name="pld14m12expenses">#REF!</definedName>
    <definedName name="pld14m12income">#REF!</definedName>
    <definedName name="pld14m12other">#REF!</definedName>
    <definedName name="pld14m13expenses">#REF!</definedName>
    <definedName name="pld14m13income">#REF!</definedName>
    <definedName name="pld14m13other">#REF!</definedName>
    <definedName name="pld14m14expenses">#REF!</definedName>
    <definedName name="pld14m14income">#REF!</definedName>
    <definedName name="pld14m14other">#REF!</definedName>
    <definedName name="pld14m15expenses">#REF!</definedName>
    <definedName name="pld14m15income">#REF!</definedName>
    <definedName name="pld14m15other">#REF!</definedName>
    <definedName name="pld14m16expenses">#REF!</definedName>
    <definedName name="pld14m16income">#REF!</definedName>
    <definedName name="pld14m16other">#REF!</definedName>
    <definedName name="pld14report">#REF!</definedName>
    <definedName name="pld15_filter">#REF!</definedName>
    <definedName name="pld15_selection">#REF!</definedName>
    <definedName name="pld15m01expenses">#REF!</definedName>
    <definedName name="pld15m01income">#REF!</definedName>
    <definedName name="pld15m01other">#REF!</definedName>
    <definedName name="pld15m02expenses">#REF!</definedName>
    <definedName name="pld15m02income">#REF!</definedName>
    <definedName name="pld15m02other">#REF!</definedName>
    <definedName name="pld15m03expenses">#REF!</definedName>
    <definedName name="pld15m03income">#REF!</definedName>
    <definedName name="pld15m03other">#REF!</definedName>
    <definedName name="pld15m04expenses">#REF!</definedName>
    <definedName name="pld15m04income">#REF!</definedName>
    <definedName name="pld15m04other">#REF!</definedName>
    <definedName name="pld15m05expenses">#REF!</definedName>
    <definedName name="pld15m05income">#REF!</definedName>
    <definedName name="pld15m05other">#REF!</definedName>
    <definedName name="pld15m06expenses">#REF!</definedName>
    <definedName name="pld15m06income">#REF!</definedName>
    <definedName name="pld15m06other">#REF!</definedName>
    <definedName name="pld15m07expenses">#REF!</definedName>
    <definedName name="pld15m07income">#REF!</definedName>
    <definedName name="pld15m07other">#REF!</definedName>
    <definedName name="pld15m08expenses">#REF!</definedName>
    <definedName name="pld15m08income">#REF!</definedName>
    <definedName name="pld15m08other">#REF!</definedName>
    <definedName name="pld15m09expenses">#REF!</definedName>
    <definedName name="pld15m09income">#REF!</definedName>
    <definedName name="pld15m09other">#REF!</definedName>
    <definedName name="pld15m10expenses">#REF!</definedName>
    <definedName name="pld15m10income">#REF!</definedName>
    <definedName name="pld15m10other">#REF!</definedName>
    <definedName name="pld15m11expenses">#REF!</definedName>
    <definedName name="pld15m11income">#REF!</definedName>
    <definedName name="pld15m11other">#REF!</definedName>
    <definedName name="pld15m12expenses">#REF!</definedName>
    <definedName name="pld15m12income">#REF!</definedName>
    <definedName name="pld15m12other">#REF!</definedName>
    <definedName name="pld15m13expenses">#REF!</definedName>
    <definedName name="pld15m13income">#REF!</definedName>
    <definedName name="pld15m13other">#REF!</definedName>
    <definedName name="pld15m14expenses">#REF!</definedName>
    <definedName name="pld15m14income">#REF!</definedName>
    <definedName name="pld15m14other">#REF!</definedName>
    <definedName name="pld15m15expenses">#REF!</definedName>
    <definedName name="pld15m15income">#REF!</definedName>
    <definedName name="pld15m15other">#REF!</definedName>
    <definedName name="pld15m16expenses">#REF!</definedName>
    <definedName name="pld15m16income">#REF!</definedName>
    <definedName name="pld15m16other">#REF!</definedName>
    <definedName name="pld15report">#REF!</definedName>
    <definedName name="pld16_filter">#REF!</definedName>
    <definedName name="pld16_selection">#REF!</definedName>
    <definedName name="pld16m01expenses">#REF!</definedName>
    <definedName name="pld16m01income">#REF!</definedName>
    <definedName name="pld16m01other">#REF!</definedName>
    <definedName name="pld16m02expenses">#REF!</definedName>
    <definedName name="pld16m02income">#REF!</definedName>
    <definedName name="pld16m02other">#REF!</definedName>
    <definedName name="pld16m03expenses">#REF!</definedName>
    <definedName name="pld16m03income">#REF!</definedName>
    <definedName name="pld16m03other">#REF!</definedName>
    <definedName name="pld16m04expenses">#REF!</definedName>
    <definedName name="pld16m04income">#REF!</definedName>
    <definedName name="pld16m04other">#REF!</definedName>
    <definedName name="pld16m05expenses">#REF!</definedName>
    <definedName name="pld16m05income">#REF!</definedName>
    <definedName name="pld16m05other">#REF!</definedName>
    <definedName name="pld16m06expenses">#REF!</definedName>
    <definedName name="pld16m06income">#REF!</definedName>
    <definedName name="pld16m06other">#REF!</definedName>
    <definedName name="pld16m07expenses">#REF!</definedName>
    <definedName name="pld16m07income">#REF!</definedName>
    <definedName name="pld16m07other">#REF!</definedName>
    <definedName name="pld16m08expenses">#REF!</definedName>
    <definedName name="pld16m08income">#REF!</definedName>
    <definedName name="pld16m08other">#REF!</definedName>
    <definedName name="pld16m09expenses">#REF!</definedName>
    <definedName name="pld16m09income">#REF!</definedName>
    <definedName name="pld16m09other">#REF!</definedName>
    <definedName name="pld16m10expenses">#REF!</definedName>
    <definedName name="pld16m10income">#REF!</definedName>
    <definedName name="pld16m10other">#REF!</definedName>
    <definedName name="pld16m11expenses">#REF!</definedName>
    <definedName name="pld16m11income">#REF!</definedName>
    <definedName name="pld16m11other">#REF!</definedName>
    <definedName name="pld16m12expenses">#REF!</definedName>
    <definedName name="pld16m12income">#REF!</definedName>
    <definedName name="pld16m12other">#REF!</definedName>
    <definedName name="pld16m13expenses">#REF!</definedName>
    <definedName name="pld16m13income">#REF!</definedName>
    <definedName name="pld16m13other">#REF!</definedName>
    <definedName name="pld16m14expenses">#REF!</definedName>
    <definedName name="pld16m14income">#REF!</definedName>
    <definedName name="pld16m14other">#REF!</definedName>
    <definedName name="pld16m15expenses">#REF!</definedName>
    <definedName name="pld16m15income">#REF!</definedName>
    <definedName name="pld16m15other">#REF!</definedName>
    <definedName name="pld16m16expenses">#REF!</definedName>
    <definedName name="pld16m16income">#REF!</definedName>
    <definedName name="pld16m16other">#REF!</definedName>
    <definedName name="pld16report">#REF!</definedName>
    <definedName name="pld17_filter">#REF!</definedName>
    <definedName name="pld17_selection">#REF!</definedName>
    <definedName name="pld17m01expenses">#REF!</definedName>
    <definedName name="pld17m01income">#REF!</definedName>
    <definedName name="pld17m01other">#REF!</definedName>
    <definedName name="pld17m02expenses">#REF!</definedName>
    <definedName name="pld17m02income">#REF!</definedName>
    <definedName name="pld17m02other">#REF!</definedName>
    <definedName name="pld17m03expenses">#REF!</definedName>
    <definedName name="pld17m03income">#REF!</definedName>
    <definedName name="pld17m03other">#REF!</definedName>
    <definedName name="pld17m04expenses">#REF!</definedName>
    <definedName name="pld17m04income">#REF!</definedName>
    <definedName name="pld17m04other">#REF!</definedName>
    <definedName name="pld17m05expenses">#REF!</definedName>
    <definedName name="pld17m05income">#REF!</definedName>
    <definedName name="pld17m05other">#REF!</definedName>
    <definedName name="pld17m06expenses">#REF!</definedName>
    <definedName name="pld17m06income">#REF!</definedName>
    <definedName name="pld17m06other">#REF!</definedName>
    <definedName name="pld17m07expenses">#REF!</definedName>
    <definedName name="pld17m07income">#REF!</definedName>
    <definedName name="pld17m07other">#REF!</definedName>
    <definedName name="pld17m08expenses">#REF!</definedName>
    <definedName name="pld17m08income">#REF!</definedName>
    <definedName name="pld17m08other">#REF!</definedName>
    <definedName name="pld17m09expenses">#REF!</definedName>
    <definedName name="pld17m09income">#REF!</definedName>
    <definedName name="pld17m09other">#REF!</definedName>
    <definedName name="pld17m10expenses">#REF!</definedName>
    <definedName name="pld17m10income">#REF!</definedName>
    <definedName name="pld17m10other">#REF!</definedName>
    <definedName name="pld17m11expenses">#REF!</definedName>
    <definedName name="pld17m11income">#REF!</definedName>
    <definedName name="pld17m11other">#REF!</definedName>
    <definedName name="pld17m12expenses">#REF!</definedName>
    <definedName name="pld17m12income">#REF!</definedName>
    <definedName name="pld17m12other">#REF!</definedName>
    <definedName name="pld17m13expenses">#REF!</definedName>
    <definedName name="pld17m13income">#REF!</definedName>
    <definedName name="pld17m13other">#REF!</definedName>
    <definedName name="pld17m14expenses">#REF!</definedName>
    <definedName name="pld17m14income">#REF!</definedName>
    <definedName name="pld17m14other">#REF!</definedName>
    <definedName name="pld17m15expenses">#REF!</definedName>
    <definedName name="pld17m15income">#REF!</definedName>
    <definedName name="pld17m15other">#REF!</definedName>
    <definedName name="pld17m16expenses">#REF!</definedName>
    <definedName name="pld17m16income">#REF!</definedName>
    <definedName name="pld17m16other">#REF!</definedName>
    <definedName name="pld17report">#REF!</definedName>
    <definedName name="pld18_filter">#REF!</definedName>
    <definedName name="pld18_selection">#REF!</definedName>
    <definedName name="pld18m01expenses">#REF!</definedName>
    <definedName name="pld18m01income">#REF!</definedName>
    <definedName name="pld18m01other">#REF!</definedName>
    <definedName name="pld18m02expenses">#REF!</definedName>
    <definedName name="pld18m02income">#REF!</definedName>
    <definedName name="pld18m02other">#REF!</definedName>
    <definedName name="pld18m03expenses">#REF!</definedName>
    <definedName name="pld18m03income">#REF!</definedName>
    <definedName name="pld18m03other">#REF!</definedName>
    <definedName name="pld18m04expenses">#REF!</definedName>
    <definedName name="pld18m04income">#REF!</definedName>
    <definedName name="pld18m04other">#REF!</definedName>
    <definedName name="pld18m05expenses">#REF!</definedName>
    <definedName name="pld18m05income">#REF!</definedName>
    <definedName name="pld18m05other">#REF!</definedName>
    <definedName name="pld18m06expenses">#REF!</definedName>
    <definedName name="pld18m06income">#REF!</definedName>
    <definedName name="pld18m06other">#REF!</definedName>
    <definedName name="pld18m07expenses">#REF!</definedName>
    <definedName name="pld18m07income">#REF!</definedName>
    <definedName name="pld18m07other">#REF!</definedName>
    <definedName name="pld18m08expenses">#REF!</definedName>
    <definedName name="pld18m08income">#REF!</definedName>
    <definedName name="pld18m08other">#REF!</definedName>
    <definedName name="pld18m09expenses">#REF!</definedName>
    <definedName name="pld18m09income">#REF!</definedName>
    <definedName name="pld18m09other">#REF!</definedName>
    <definedName name="pld18m10expenses">#REF!</definedName>
    <definedName name="pld18m10income">#REF!</definedName>
    <definedName name="pld18m10other">#REF!</definedName>
    <definedName name="pld18m11expenses">#REF!</definedName>
    <definedName name="pld18m11income">#REF!</definedName>
    <definedName name="pld18m11other">#REF!</definedName>
    <definedName name="pld18m12expenses">#REF!</definedName>
    <definedName name="pld18m12income">#REF!</definedName>
    <definedName name="pld18m12other">#REF!</definedName>
    <definedName name="pld18m13expenses">#REF!</definedName>
    <definedName name="pld18m13income">#REF!</definedName>
    <definedName name="pld18m13other">#REF!</definedName>
    <definedName name="pld18m14expenses">#REF!</definedName>
    <definedName name="pld18m14income">#REF!</definedName>
    <definedName name="pld18m14other">#REF!</definedName>
    <definedName name="pld18m15expenses">#REF!</definedName>
    <definedName name="pld18m15income">#REF!</definedName>
    <definedName name="pld18m15other">#REF!</definedName>
    <definedName name="pld18m16expenses">#REF!</definedName>
    <definedName name="pld18m16income">#REF!</definedName>
    <definedName name="pld18m16other">#REF!</definedName>
    <definedName name="pld18report">#REF!</definedName>
    <definedName name="pld19_filter">#REF!</definedName>
    <definedName name="pld19_selection">#REF!</definedName>
    <definedName name="pld19m01expenses">#REF!</definedName>
    <definedName name="pld19m01income">#REF!</definedName>
    <definedName name="pld19m01other">#REF!</definedName>
    <definedName name="pld19m02expenses">#REF!</definedName>
    <definedName name="pld19m02income">#REF!</definedName>
    <definedName name="pld19m02other">#REF!</definedName>
    <definedName name="pld19m03expenses">#REF!</definedName>
    <definedName name="pld19m03income">#REF!</definedName>
    <definedName name="pld19m03other">#REF!</definedName>
    <definedName name="pld19m04expenses">#REF!</definedName>
    <definedName name="pld19m04income">#REF!</definedName>
    <definedName name="pld19m04other">#REF!</definedName>
    <definedName name="pld19m05expenses">#REF!</definedName>
    <definedName name="pld19m05income">#REF!</definedName>
    <definedName name="pld19m05other">#REF!</definedName>
    <definedName name="pld19m06expenses">#REF!</definedName>
    <definedName name="pld19m06income">#REF!</definedName>
    <definedName name="pld19m06other">#REF!</definedName>
    <definedName name="pld19m07expenses">#REF!</definedName>
    <definedName name="pld19m07income">#REF!</definedName>
    <definedName name="pld19m07other">#REF!</definedName>
    <definedName name="pld19m08expenses">#REF!</definedName>
    <definedName name="pld19m08income">#REF!</definedName>
    <definedName name="pld19m08other">#REF!</definedName>
    <definedName name="pld19m09expenses">#REF!</definedName>
    <definedName name="pld19m09income">#REF!</definedName>
    <definedName name="pld19m09other">#REF!</definedName>
    <definedName name="pld19m10expenses">#REF!</definedName>
    <definedName name="pld19m10income">#REF!</definedName>
    <definedName name="pld19m10other">#REF!</definedName>
    <definedName name="pld19m11expenses">#REF!</definedName>
    <definedName name="pld19m11income">#REF!</definedName>
    <definedName name="pld19m11other">#REF!</definedName>
    <definedName name="pld19m12expenses">#REF!</definedName>
    <definedName name="pld19m12income">#REF!</definedName>
    <definedName name="pld19m12other">#REF!</definedName>
    <definedName name="pld19m13expenses">#REF!</definedName>
    <definedName name="pld19m13income">#REF!</definedName>
    <definedName name="pld19m13other">#REF!</definedName>
    <definedName name="pld19m14expenses">#REF!</definedName>
    <definedName name="pld19m14income">#REF!</definedName>
    <definedName name="pld19m14other">#REF!</definedName>
    <definedName name="pld19m15expenses">#REF!</definedName>
    <definedName name="pld19m15income">#REF!</definedName>
    <definedName name="pld19m15other">#REF!</definedName>
    <definedName name="pld19m16expenses">#REF!</definedName>
    <definedName name="pld19m16income">#REF!</definedName>
    <definedName name="pld19m16other">#REF!</definedName>
    <definedName name="pld19report">#REF!</definedName>
    <definedName name="pld20_filter">#REF!</definedName>
    <definedName name="pld20_selection">#REF!</definedName>
    <definedName name="pld20m01expenses">#REF!</definedName>
    <definedName name="pld20m01income">#REF!</definedName>
    <definedName name="pld20m01other">#REF!</definedName>
    <definedName name="pld20m02expenses">#REF!</definedName>
    <definedName name="pld20m02income">#REF!</definedName>
    <definedName name="pld20m02other">#REF!</definedName>
    <definedName name="pld20m03expenses">#REF!</definedName>
    <definedName name="pld20m03income">#REF!</definedName>
    <definedName name="pld20m03other">#REF!</definedName>
    <definedName name="pld20m04expenses">#REF!</definedName>
    <definedName name="pld20m04income">#REF!</definedName>
    <definedName name="pld20m04other">#REF!</definedName>
    <definedName name="pld20m05expenses">#REF!</definedName>
    <definedName name="pld20m05income">#REF!</definedName>
    <definedName name="pld20m05other">#REF!</definedName>
    <definedName name="pld20m06expenses">#REF!</definedName>
    <definedName name="pld20m06income">#REF!</definedName>
    <definedName name="pld20m06other">#REF!</definedName>
    <definedName name="pld20m07expenses">#REF!</definedName>
    <definedName name="pld20m07income">#REF!</definedName>
    <definedName name="pld20m07other">#REF!</definedName>
    <definedName name="pld20m08expenses">#REF!</definedName>
    <definedName name="pld20m08income">#REF!</definedName>
    <definedName name="pld20m08other">#REF!</definedName>
    <definedName name="pld20m09expenses">#REF!</definedName>
    <definedName name="pld20m09income">#REF!</definedName>
    <definedName name="pld20m09other">#REF!</definedName>
    <definedName name="pld20m10expenses">#REF!</definedName>
    <definedName name="pld20m10income">#REF!</definedName>
    <definedName name="pld20m10other">#REF!</definedName>
    <definedName name="pld20m11expenses">#REF!</definedName>
    <definedName name="pld20m11income">#REF!</definedName>
    <definedName name="pld20m11other">#REF!</definedName>
    <definedName name="pld20m12expenses">#REF!</definedName>
    <definedName name="pld20m12income">#REF!</definedName>
    <definedName name="pld20m12other">#REF!</definedName>
    <definedName name="pld20m13expenses">#REF!</definedName>
    <definedName name="pld20m13income">#REF!</definedName>
    <definedName name="pld20m13other">#REF!</definedName>
    <definedName name="pld20m14expenses">#REF!</definedName>
    <definedName name="pld20m14income">#REF!</definedName>
    <definedName name="pld20m14other">#REF!</definedName>
    <definedName name="pld20m15expenses">#REF!</definedName>
    <definedName name="pld20m15income">#REF!</definedName>
    <definedName name="pld20m15other">#REF!</definedName>
    <definedName name="pld20m16expenses">#REF!</definedName>
    <definedName name="pld20m16income">#REF!</definedName>
    <definedName name="pld20m16other">#REF!</definedName>
    <definedName name="pld20report">#REF!</definedName>
    <definedName name="portwareval">#REF!</definedName>
    <definedName name="ppp" localSheetId="0" hidden="1">#REF!</definedName>
    <definedName name="ppp" hidden="1">#REF!</definedName>
    <definedName name="price">#REF!</definedName>
    <definedName name="Price_C180">'[14]Input 1_Volume'!#REF!</definedName>
    <definedName name="Price_E200">'[14]Input 1_Volume'!#REF!</definedName>
    <definedName name="Price_Increase_MB_products">'[14]Input 0_Macro_eco'!#REF!</definedName>
    <definedName name="pricedisc" localSheetId="0">'[38]Pricing Lookup'!$B$2:$D$58</definedName>
    <definedName name="pricedisc">'[1]Pricing Lookup'!$B$2:$D$58</definedName>
    <definedName name="PriceRange" hidden="1">OFFSET([24]!PriceRangeMain,5,0,COUNTA([24]!PriceRangeMain)-COUNTA(#REF!),1)</definedName>
    <definedName name="PriceRangeMain" localSheetId="0" hidden="1">#REF!</definedName>
    <definedName name="PriceRangeMain" hidden="1">#REF!</definedName>
    <definedName name="_xlnm.Print_Area">#REF!</definedName>
    <definedName name="Print_Area_MI">#REF!</definedName>
    <definedName name="Print_Head">#REF!</definedName>
    <definedName name="Print_Titles_MI">#REF!</definedName>
    <definedName name="PrintAreaPrice" localSheetId="0" hidden="1">#REF!</definedName>
    <definedName name="PrintAreaPrice" hidden="1">#REF!</definedName>
    <definedName name="printbs_page1">#REF!</definedName>
    <definedName name="printbs_page2">#REF!</definedName>
    <definedName name="printd02_page1">#REF!</definedName>
    <definedName name="printd02_page2">#REF!</definedName>
    <definedName name="printd03_page1">#REF!</definedName>
    <definedName name="printd03_page2">#REF!</definedName>
    <definedName name="printd04_page1">#REF!</definedName>
    <definedName name="printd04_page2">#REF!</definedName>
    <definedName name="printd05_page1">#REF!</definedName>
    <definedName name="printd05_page2">#REF!</definedName>
    <definedName name="printd06_page1">#REF!</definedName>
    <definedName name="printd06_page2">#REF!</definedName>
    <definedName name="printd07_page1">#REF!</definedName>
    <definedName name="printd07_page2">#REF!</definedName>
    <definedName name="printd08_page1">#REF!</definedName>
    <definedName name="printd08_page2">#REF!</definedName>
    <definedName name="printd09_page1">#REF!</definedName>
    <definedName name="printd09_page2">#REF!</definedName>
    <definedName name="printd10_page1">#REF!</definedName>
    <definedName name="printd10_page2">#REF!</definedName>
    <definedName name="printd11_page1">#REF!</definedName>
    <definedName name="printd11_page2">#REF!</definedName>
    <definedName name="printd12_page1">#REF!</definedName>
    <definedName name="printd12_page2">#REF!</definedName>
    <definedName name="printd13_page1">#REF!</definedName>
    <definedName name="printd13_page2">#REF!</definedName>
    <definedName name="printd14_page1">#REF!</definedName>
    <definedName name="printd14_page2">#REF!</definedName>
    <definedName name="printd15_page1">#REF!</definedName>
    <definedName name="printd15_page2">#REF!</definedName>
    <definedName name="printd16_page1">#REF!</definedName>
    <definedName name="printd16_page2">#REF!</definedName>
    <definedName name="printd17_page1">#REF!</definedName>
    <definedName name="printd17_page2">#REF!</definedName>
    <definedName name="printd18_page1">#REF!</definedName>
    <definedName name="printd18_page2">#REF!</definedName>
    <definedName name="printd19_page1">#REF!</definedName>
    <definedName name="printd19_page2">#REF!</definedName>
    <definedName name="printd20_page1">#REF!</definedName>
    <definedName name="printd20_page2">#REF!</definedName>
    <definedName name="produkte">#REF!</definedName>
    <definedName name="prof">#REF!</definedName>
    <definedName name="prof11">#REF!</definedName>
    <definedName name="Profit___Loss_brought_forward">#REF!</definedName>
    <definedName name="Profit__before_tax">#REF!</definedName>
    <definedName name="Profit__Loss_to_bring_forward">#REF!</definedName>
    <definedName name="Profit_after_tax">#REF!</definedName>
    <definedName name="Profit_Loss_after_tax">#REF!</definedName>
    <definedName name="Profit_Loss_for_the_year__after_tax">#REF!</definedName>
    <definedName name="Profits_Losses_brought_forward__5_years_tax_holiday">#REF!</definedName>
    <definedName name="Project_Start">[47]Gantt!$F$3</definedName>
    <definedName name="projections" localSheetId="0" hidden="1">{#N/A,#N/A,FALSE,"Sheet1"}</definedName>
    <definedName name="projections" hidden="1">{#N/A,#N/A,FALSE,"Sheet1"}</definedName>
    <definedName name="PROMO_EX">#REF!</definedName>
    <definedName name="Property_tax">#REF!</definedName>
    <definedName name="PTEeXToEUR" hidden="1">1/EUReXToPTE</definedName>
    <definedName name="q" localSheetId="0">#REF!</definedName>
    <definedName name="q" hidden="1">{#N/A,#N/A,FALSE,"Ocean";#N/A,#N/A,FALSE,"NewYork";#N/A,#N/A,FALSE,"Gateway";#N/A,#N/A,FALSE,"GVH";#N/A,#N/A,FALSE,"GVM";#N/A,#N/A,FALSE,"GVT"}</definedName>
    <definedName name="qqq" localSheetId="0" hidden="1">{"Unit Sales",#N/A,FALSE,"Cmrl"}</definedName>
    <definedName name="qqq" hidden="1">{"Unit Sales",#N/A,FALSE,"Cmrl"}</definedName>
    <definedName name="qqqqq">#REF!</definedName>
    <definedName name="qqqqqqqqqq" localSheetId="0" hidden="1">{"Page1",#N/A,FALSE,"CompCo";"Page2",#N/A,FALSE,"CompCo"}</definedName>
    <definedName name="qqqqqqqqqq" hidden="1">{"Page1",#N/A,FALSE,"CompCo";"Page2",#N/A,FALSE,"CompCo"}</definedName>
    <definedName name="qqqqqqqqqqqqqqq" localSheetId="0" hidden="1">{"Operating Data",#N/A,TRUE,"Sheet1";"Valuation Matrix",#N/A,TRUE,"Sheet1";"Sales Analysis",#N/A,TRUE,"Sheet1";"Closed Remodelled New",#N/A,TRUE,"Sheet1";"Competitive and FSP",#N/A,TRUE,"Sheet1";"Working Capital and Capex",#N/A,TRUE,"Sheet1";"depreciation",#N/A,TRUE,"Sheet1"}</definedName>
    <definedName name="qqqqqqqqqqqqqqq" hidden="1">{"Operating Data",#N/A,TRUE,"Sheet1";"Valuation Matrix",#N/A,TRUE,"Sheet1";"Sales Analysis",#N/A,TRUE,"Sheet1";"Closed Remodelled New",#N/A,TRUE,"Sheet1";"Competitive and FSP",#N/A,TRUE,"Sheet1";"Working Capital and Capex",#N/A,TRUE,"Sheet1";"depreciation",#N/A,TRUE,"Sheet1"}</definedName>
    <definedName name="qqqqqqqqqqqqqqqqqqqq" localSheetId="0" hidden="1">{"PA1",#N/A,FALSE,"BORDMW";"pa2",#N/A,FALSE,"BORDMW";"PA3",#N/A,FALSE,"BORDMW";"PA4",#N/A,FALSE,"BORDMW"}</definedName>
    <definedName name="qqqqqqqqqqqqqqqqqqqq" hidden="1">{"PA1",#N/A,FALSE,"BORDMW";"pa2",#N/A,FALSE,"BORDMW";"PA3",#N/A,FALSE,"BORDMW";"PA4",#N/A,FALSE,"BORDMW"}</definedName>
    <definedName name="qqqqqqqqqqqqqqqqqqqqqqqq" localSheetId="0"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qqqqqqqqqqqqqqqqqqqqqqqq"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qryProfessionalsAll_Summary">#REF!</definedName>
    <definedName name="qwer">#REF!</definedName>
    <definedName name="rate">#REF!</definedName>
    <definedName name="Receivables">#REF!</definedName>
    <definedName name="Receivables___changes_to_pr._y.">#REF!</definedName>
    <definedName name="Receivables__E_230__changes_to_pr._y.">#REF!</definedName>
    <definedName name="Receivables_E_200__changes_to_pr._y.">#REF!</definedName>
    <definedName name="RedefinePrintTableRange" hidden="1">[19]!RedefinePrintTableRange</definedName>
    <definedName name="Reimbursements">#REF!</definedName>
    <definedName name="Repayment_LTL">#REF!</definedName>
    <definedName name="Repayment_STL">#REF!</definedName>
    <definedName name="report">#REF!</definedName>
    <definedName name="ReportGroup" hidden="1">0</definedName>
    <definedName name="Repurchase_value_of_DP">#REF!</definedName>
    <definedName name="Repurchase_value_of_tangible_assets">#REF!</definedName>
    <definedName name="Reserves_brought_forward">#REF!</definedName>
    <definedName name="Reserves_for_Tax_payments">#REF!</definedName>
    <definedName name="Rest_value_of_Lump_sum___TE_TA">#REF!</definedName>
    <definedName name="Restwert">#REF!</definedName>
    <definedName name="Results" localSheetId="0" hidden="1">{"FCB_ALL",#N/A,FALSE,"FCB"}</definedName>
    <definedName name="Results" hidden="1">{"FCB_ALL",#N/A,FALSE,"FCB"}</definedName>
    <definedName name="ritachung">#REF!</definedName>
    <definedName name="RNG_6B">#REF!,#REF!,#REF!,#REF!</definedName>
    <definedName name="rngGBText">#REF!</definedName>
    <definedName name="Royalties__on_deletion_prices_MBAG_._._10">#REF!</definedName>
    <definedName name="Royalties_E_200__on_deletion_prices_MBAG_._._10">'[14]Input 7_Overhead'!#REF!</definedName>
    <definedName name="Royalties_E_230__on_deletion_prices_MBAG_._._10">'[14]Input 7_Overhead'!#REF!</definedName>
    <definedName name="rrate">#REF!</definedName>
    <definedName name="Running_capital">#REF!</definedName>
    <definedName name="RunningHead" localSheetId="0" hidden="1">#REF!</definedName>
    <definedName name="RunningHead" hidden="1">#REF!</definedName>
    <definedName name="SAC" localSheetId="0" hidden="1">{#N/A,#N/A,FALSE,"Projections";#N/A,#N/A,FALSE,"Multiples Valuation";#N/A,#N/A,FALSE,"LBO";#N/A,#N/A,FALSE,"Multiples_Sensitivity";#N/A,#N/A,FALSE,"Summary"}</definedName>
    <definedName name="SAC" hidden="1">{#N/A,#N/A,FALSE,"Projections";#N/A,#N/A,FALSE,"Multiples Valuation";#N/A,#N/A,FALSE,"LBO";#N/A,#N/A,FALSE,"Multiples_Sensitivity";#N/A,#N/A,FALSE,"Summary"}</definedName>
    <definedName name="sadd" localSheetId="0" hidden="1">{"DCF","UPSIDE CASE",FALSE,"Sheet1";"DCF","BASE CASE",FALSE,"Sheet1";"DCF","DOWNSIDE CASE",FALSE,"Sheet1"}</definedName>
    <definedName name="sadd" hidden="1">{"DCF","UPSIDE CASE",FALSE,"Sheet1";"DCF","BASE CASE",FALSE,"Sheet1";"DCF","DOWNSIDE CASE",FALSE,"Sheet1"}</definedName>
    <definedName name="sadf" localSheetId="0" hidden="1">{"ReportTop",#N/A,FALSE,"report top"}</definedName>
    <definedName name="sadf" hidden="1">{"ReportTop",#N/A,FALSE,"report top"}</definedName>
    <definedName name="SAL_SERV">#REF!</definedName>
    <definedName name="SALARIED">#REF!</definedName>
    <definedName name="Saldo_LTL">#REF!</definedName>
    <definedName name="Saldo_STL">#REF!</definedName>
    <definedName name="SALE_ANLYS">#REF!</definedName>
    <definedName name="SALES_EMPL">#REF!</definedName>
    <definedName name="SALES_EX">#REF!</definedName>
    <definedName name="Sales_Margin">#REF!</definedName>
    <definedName name="Sales_Margin__total_amount">#REF!</definedName>
    <definedName name="Sales_Tax">#REF!</definedName>
    <definedName name="Sales_Tax__total_amount">#REF!</definedName>
    <definedName name="SAPBEXrevision" hidden="1">34</definedName>
    <definedName name="SAPBEXsysID" hidden="1">"BWP"</definedName>
    <definedName name="SAPBEXwbID" hidden="1">"3LREDSKW4HNMKWATQ2UJVAC70"</definedName>
    <definedName name="savings">#REF!</definedName>
    <definedName name="Schedule_1.2">#REF!</definedName>
    <definedName name="Schedule_13">#REF!</definedName>
    <definedName name="Schedule_4">#REF!</definedName>
    <definedName name="Schedule_5">#REF!</definedName>
    <definedName name="Schedule_9">#REF!</definedName>
    <definedName name="Scrolling_Increment">[47]Gantt!$F$4</definedName>
    <definedName name="sdasd" localSheetId="0" hidden="1">{"EVA",#N/A,FALSE,"EVA";"WACC",#N/A,FALSE,"WACC"}</definedName>
    <definedName name="sdasd" hidden="1">{"EVA",#N/A,FALSE,"EVA";"WACC",#N/A,FALSE,"WACC"}</definedName>
    <definedName name="sdf" localSheetId="0" hidden="1">{#N/A,#N/A,FALSE,"SUMMARY";#N/A,#N/A,FALSE,"mcsh";#N/A,#N/A,FALSE,"vol&amp;rev";#N/A,#N/A,FALSE,"wkgcap";#N/A,#N/A,FALSE,"DEPR&amp;DT";#N/A,#N/A,FALSE,"ASSETS";#N/A,#N/A,FALSE,"NI&amp;OTH&amp;DIV";#N/A,#N/A,FALSE,"CASHFLOW";#N/A,#N/A,FALSE,"CAPEMPL";#N/A,#N/A,FALSE,"ROCE"}</definedName>
    <definedName name="sdf" hidden="1">{#N/A,#N/A,FALSE,"SUMMARY";#N/A,#N/A,FALSE,"mcsh";#N/A,#N/A,FALSE,"vol&amp;rev";#N/A,#N/A,FALSE,"wkgcap";#N/A,#N/A,FALSE,"DEPR&amp;DT";#N/A,#N/A,FALSE,"ASSETS";#N/A,#N/A,FALSE,"NI&amp;OTH&amp;DIV";#N/A,#N/A,FALSE,"CASHFLOW";#N/A,#N/A,FALSE,"CAPEMPL";#N/A,#N/A,FALSE,"ROCE"}</definedName>
    <definedName name="sdfasdfsd" localSheetId="0"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dfsd" hidden="1">{TRUE,TRUE,-1.25,-15.5,604.5,369,FALSE,FALSE,TRUE,TRUE,0,1,83,1,38,4,5,4,TRUE,TRUE,3,TRUE,1,TRUE,75,"Swvu.inputs._.raw._.data.","ACwvu.inputs._.raw._.data.",#N/A,FALSE,FALSE,0.5,0.5,0.5,0.5,2,"&amp;F","&amp;A&amp;RPage &amp;P",FALSE,FALSE,FALSE,FALSE,1,60,#N/A,#N/A,"=R1C61:R53C89","=C1:C5",#N/A,#N/A,FALSE,FALSE,FALSE,1,600,600,FALSE,FALSE,TRUE,TRUE,TRUE}</definedName>
    <definedName name="sdsd">MID(CELL(File),FIND(".X",CELL(File))+2,1)</definedName>
    <definedName name="SectionHead" localSheetId="0" hidden="1">#REF!</definedName>
    <definedName name="SectionHead" hidden="1">#REF!</definedName>
    <definedName name="Securing_cost__percentage">#REF!</definedName>
    <definedName name="Securities">#REF!</definedName>
    <definedName name="segfsdvgfsd" localSheetId="0" hidden="1">{"page1",#N/A,FALSE,"BHCOMPC5";"page2",#N/A,FALSE,"BHCOMPC5";"page3",#N/A,FALSE,"BHCOMPC5";"page4",#N/A,FALSE,"BHCOMPC5"}</definedName>
    <definedName name="segfsdvgfsd" hidden="1">{"page1",#N/A,FALSE,"BHCOMPC5";"page2",#N/A,FALSE,"BHCOMPC5";"page3",#N/A,FALSE,"BHCOMPC5";"page4",#N/A,FALSE,"BHCOMPC5"}</definedName>
    <definedName name="SEL_SERV">#REF!</definedName>
    <definedName name="Self_financing">#REF!</definedName>
    <definedName name="SELLING">#REF!</definedName>
    <definedName name="sencount" hidden="1">1</definedName>
    <definedName name="SER_TRVL">#REF!</definedName>
    <definedName name="SERV_EX">#REF!</definedName>
    <definedName name="Service_tax__total_amount">#REF!</definedName>
    <definedName name="sfads" localSheetId="0" hidden="1">{"EVA",#N/A,FALSE,"EVA";"WACC",#N/A,FALSE,"WACC"}</definedName>
    <definedName name="sfads" hidden="1">{"EVA",#N/A,FALSE,"EVA";"WACC",#N/A,FALSE,"WACC"}</definedName>
    <definedName name="sgag" localSheetId="0" hidden="1">{"page1",#N/A,FALSE,"BHCOMPC5";"page2",#N/A,FALSE,"BHCOMPC5";"page3",#N/A,FALSE,"BHCOMPC5";"page4",#N/A,FALSE,"BHCOMPC5"}</definedName>
    <definedName name="sgag" hidden="1">{"page1",#N/A,FALSE,"BHCOMPC5";"page2",#N/A,FALSE,"BHCOMPC5";"page3",#N/A,FALSE,"BHCOMPC5";"page4",#N/A,FALSE,"BHCOMPC5"}</definedName>
    <definedName name="Short_term_loans_current_value">#REF!</definedName>
    <definedName name="SLEVIN" localSheetId="0"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ocial">'[34]Client-Countries'!$A$3:$T$1183</definedName>
    <definedName name="solver_adj" localSheetId="0" hidden="1">[48]DIL4!#REF!</definedName>
    <definedName name="solver_adj" hidden="1">[49]DIL4!#REF!</definedName>
    <definedName name="solver_lhs1" localSheetId="0" hidden="1">[48]DIL4!#REF!</definedName>
    <definedName name="solver_lhs1" hidden="1">[49]DIL4!#REF!</definedName>
    <definedName name="solver_lin" hidden="1">0</definedName>
    <definedName name="solver_num" hidden="1">1</definedName>
    <definedName name="solver_opt" localSheetId="0" hidden="1">[48]DIL4!#REF!</definedName>
    <definedName name="solver_opt" hidden="1">[49]DIL4!#REF!</definedName>
    <definedName name="solver_rel1" hidden="1">1</definedName>
    <definedName name="solver_rhs1" hidden="1">0.15</definedName>
    <definedName name="solver_tmp" hidden="1">0.15</definedName>
    <definedName name="solver_typ" hidden="1">3</definedName>
    <definedName name="solver_val" hidden="1">0.25</definedName>
    <definedName name="SOP">[50]NPV!$C$27</definedName>
    <definedName name="Sort">#REF!</definedName>
    <definedName name="spalte_monat_akt">2</definedName>
    <definedName name="spalte_monat_akt2">2</definedName>
    <definedName name="spalte_monat_akt3">2</definedName>
    <definedName name="spalte_regression_akt">2</definedName>
    <definedName name="Sparte">IF(MID(CELL("Dateiname"),FIND(".X",CELL("Dateiname"))-3,3)="ATS","Sparte: ATS gesamt")</definedName>
    <definedName name="Sprache">IF(ISTEXT(CELL("Dateiname")),1,IF(ISTEXT(CELL("nombre")),2,3))</definedName>
    <definedName name="srate">#REF!</definedName>
    <definedName name="ss" localSheetId="0"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s"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ss" localSheetId="0" hidden="1">{#N/A,#N/A,FALSE,"COVER";#N/A,#N/A,FALSE,"0";#N/A,#N/A,FALSE,"1";#N/A,#N/A,FALSE,"2";#N/A,#N/A,FALSE,"3";#N/A,#N/A,FALSE,"4";#N/A,#N/A,FALSE,"5";#N/A,#N/A,FALSE,"6";#N/A,#N/A,FALSE,"7";#N/A,#N/A,FALSE,"8";#N/A,#N/A,FALSE,"9";#N/A,#N/A,FALSE,"10";#N/A,#N/A,FALSE,"11"}</definedName>
    <definedName name="sss" hidden="1">{#N/A,#N/A,FALSE,"COVER";#N/A,#N/A,FALSE,"0";#N/A,#N/A,FALSE,"1";#N/A,#N/A,FALSE,"2";#N/A,#N/A,FALSE,"3";#N/A,#N/A,FALSE,"4";#N/A,#N/A,FALSE,"5";#N/A,#N/A,FALSE,"6";#N/A,#N/A,FALSE,"7";#N/A,#N/A,FALSE,"8";#N/A,#N/A,FALSE,"9";#N/A,#N/A,FALSE,"10";#N/A,#N/A,FALSE,"11"}</definedName>
    <definedName name="ssss">#N/A</definedName>
    <definedName name="ssssssss" localSheetId="0" hidden="1">{"PA1",#N/A,FALSE,"BORDMW";"pa2",#N/A,FALSE,"BORDMW";"PA3",#N/A,FALSE,"BORDMW";"PA4",#N/A,FALSE,"BORDMW"}</definedName>
    <definedName name="ssssssss" hidden="1">{"PA1",#N/A,FALSE,"BORDMW";"pa2",#N/A,FALSE,"BORDMW";"PA3",#N/A,FALSE,"BORDMW";"PA4",#N/A,FALSE,"BORDMW"}</definedName>
    <definedName name="ssssssssssss" localSheetId="0" hidden="1">{"Operating Data",#N/A,TRUE,"Sheet1";"Valuation Matrix",#N/A,TRUE,"Sheet1";"Sales Analysis",#N/A,TRUE,"Sheet1";"Closed Remodelled New",#N/A,TRUE,"Sheet1";"Competitive and FSP",#N/A,TRUE,"Sheet1";"Working Capital and Capex",#N/A,TRUE,"Sheet1";"depreciation",#N/A,TRUE,"Sheet1"}</definedName>
    <definedName name="ssssssssssss" hidden="1">{"Operating Data",#N/A,TRUE,"Sheet1";"Valuation Matrix",#N/A,TRUE,"Sheet1";"Sales Analysis",#N/A,TRUE,"Sheet1";"Closed Remodelled New",#N/A,TRUE,"Sheet1";"Competitive and FSP",#N/A,TRUE,"Sheet1";"Working Capital and Capex",#N/A,TRUE,"Sheet1";"depreciation",#N/A,TRUE,"Sheet1"}</definedName>
    <definedName name="ssssssssssssss" localSheetId="0"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sssssssssssss"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tamp_tax">#REF!</definedName>
    <definedName name="Stamp_tax_on_nominal_capital">#REF!</definedName>
    <definedName name="StartDate" localSheetId="0" hidden="1">#REF!</definedName>
    <definedName name="StartDate" hidden="1">#REF!</definedName>
    <definedName name="Status_OP">#REF!</definedName>
    <definedName name="Status_SRDB">#REF!</definedName>
    <definedName name="Steuer">#REF!</definedName>
    <definedName name="Steuer_basis">#REF!</definedName>
    <definedName name="Strategic_Cash_Flow">#REF!</definedName>
    <definedName name="Strategic_Cash_Flow_DB_Rules">#REF!</definedName>
    <definedName name="string">2</definedName>
    <definedName name="Stückergebnis_W_210">#REF!</definedName>
    <definedName name="stuff" localSheetId="0" hidden="1">{"TOTAL",#N/A,FALSE,"A";"FISCAL94",#N/A,FALSE,"A";"FISCAL95",#N/A,FALSE,"A";"FISCAL96",#N/A,FALSE,"A";"misc page",#N/A,FALSE,"A"}</definedName>
    <definedName name="stuff" hidden="1">{"TOTAL",#N/A,FALSE,"A";"FISCAL94",#N/A,FALSE,"A";"FISCAL95",#N/A,FALSE,"A";"FISCAL96",#N/A,FALSE,"A";"misc page",#N/A,FALSE,"A"}</definedName>
    <definedName name="Subtotal__Added_capital">#REF!</definedName>
    <definedName name="Subtotal__Gross_cash_flow">#REF!</definedName>
    <definedName name="Subtotal__Net._cash_flow">#REF!</definedName>
    <definedName name="Subtotal__paid_in_capital">#REF!</definedName>
    <definedName name="Subtotal__Surplus_deficit">#REF!</definedName>
    <definedName name="Subtotal_CKD_value__landed_costs">#REF!</definedName>
    <definedName name="Subtotal_Dividend_payments">#REF!</definedName>
    <definedName name="Subtotal_Local_parts">'[14]Input 5_CKD Type Calculation'!#REF!</definedName>
    <definedName name="Subtotal_net_turnover">#REF!</definedName>
    <definedName name="summary">#REF!</definedName>
    <definedName name="SUMMARY_BOOK" localSheetId="0" hidden="1">{"page1",#N/A,FALSE,"GIRLBO";"page2",#N/A,FALSE,"GIRLBO";"page3",#N/A,FALSE,"GIRLBO";"page4",#N/A,FALSE,"GIRLBO";"page5",#N/A,FALSE,"GIRLBO"}</definedName>
    <definedName name="SUMMARY_BOOK" hidden="1">{"page1",#N/A,FALSE,"GIRLBO";"page2",#N/A,FALSE,"GIRLBO";"page3",#N/A,FALSE,"GIRLBO";"page4",#N/A,FALSE,"GIRLBO";"page5",#N/A,FALSE,"GIRLBO"}</definedName>
    <definedName name="summary2005">#REF!</definedName>
    <definedName name="Supplier_credits___advance_payments">#REF!</definedName>
    <definedName name="Supplier_credits___advance_payments_E_200">#REF!</definedName>
    <definedName name="Supplier_credits___advance_payments_E_230">#REF!</definedName>
    <definedName name="SV_AUTO_CONN_CATALOG" hidden="1">"x3v6"</definedName>
    <definedName name="SV_AUTO_CONN_SERVER" hidden="1">"x3data\x3"</definedName>
    <definedName name="SV_ENCPT_AUTO_CONN_PASSWORD" hidden="1">"083096084083070121100112113116105116098126110049053056"</definedName>
    <definedName name="SV_ENCPT_AUTO_CONN_USER" hidden="1">"095094088070084120110112117098101101107"</definedName>
    <definedName name="SV_ENCPT_LOGON_PWD" hidden="1">"078104085088070"</definedName>
    <definedName name="SV_ENCPT_LOGON_USER" hidden="1">"095094088070084084080096087083073084"</definedName>
    <definedName name="t" localSheetId="0" hidden="1">{"DCF","UPSIDE CASE",FALSE,"Sheet1";"DCF","BASE CASE",FALSE,"Sheet1";"DCF","DOWNSIDE CASE",FALSE,"Sheet1"}</definedName>
    <definedName name="t" hidden="1">{"DCF","UPSIDE CASE",FALSE,"Sheet1";"DCF","BASE CASE",FALSE,"Sheet1";"DCF","DOWNSIDE CASE",FALSE,"Sheet1"}</definedName>
    <definedName name="T_E_EXP">#REF!</definedName>
    <definedName name="table">'[51]Cust Table'!$A$4:$B$13</definedName>
    <definedName name="tangible_and_intangible_assets">#REF!</definedName>
    <definedName name="TAX_BASE">#REF!</definedName>
    <definedName name="TAX_basis_Net_revenue">#REF!</definedName>
    <definedName name="Taxable_income">#REF!</definedName>
    <definedName name="Taxes_on_income">#REF!</definedName>
    <definedName name="TB">#REF!</definedName>
    <definedName name="tbcheck">[36]TB!$F$52:$F$52</definedName>
    <definedName name="TBV">#REF!</definedName>
    <definedName name="TE_TA_einmalig">'[14]Input 7_Overhead'!#REF!</definedName>
    <definedName name="TE_TA_frequently">'[14]Input 7_Overhead'!#REF!</definedName>
    <definedName name="temp1" localSheetId="0" hidden="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temp1" hidden="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temp2" localSheetId="0" hidden="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temp2" hidden="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tempq" localSheetId="0" hidden="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tempq" hidden="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tempq2" localSheetId="0" hidden="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tempq2" hidden="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tempq3" localSheetId="0" hidden="1">{#N/A,#N/A,TRUE,"F3 Bullets";#N/A,#N/A,TRUE,"FD III Port Summ";#N/A,#N/A,TRUE,"BV Valuation";#N/A,#N/A,TRUE,"Fd III Cap. Position ";#N/A,#N/A,TRUE,"Beacon";#N/A,#N/A,TRUE,"Beacon (2)";#N/A,#N/A,TRUE,"CII";#N/A,#N/A,TRUE,"CII 2";#N/A,#N/A,TRUE,"MCA";#N/A,#N/A,TRUE,"Elm";#N/A,#N/A,TRUE,"Tharco";#N/A,#N/A,TRUE,"Dee H";#N/A,#N/A,TRUE,"Globe";#N/A,#N/A,TRUE,"Hunt Valve";#N/A,#N/A,TRUE,"KBA";#N/A,#N/A,TRUE,"Glassmaster";#N/A,#N/A,TRUE,"May"}</definedName>
    <definedName name="tempq3" hidden="1">{#N/A,#N/A,TRUE,"F3 Bullets";#N/A,#N/A,TRUE,"FD III Port Summ";#N/A,#N/A,TRUE,"BV Valuation";#N/A,#N/A,TRUE,"Fd III Cap. Position ";#N/A,#N/A,TRUE,"Beacon";#N/A,#N/A,TRUE,"Beacon (2)";#N/A,#N/A,TRUE,"CII";#N/A,#N/A,TRUE,"CII 2";#N/A,#N/A,TRUE,"MCA";#N/A,#N/A,TRUE,"Elm";#N/A,#N/A,TRUE,"Tharco";#N/A,#N/A,TRUE,"Dee H";#N/A,#N/A,TRUE,"Globe";#N/A,#N/A,TRUE,"Hunt Valve";#N/A,#N/A,TRUE,"KBA";#N/A,#N/A,TRUE,"Glassmaster";#N/A,#N/A,TRUE,"May"}</definedName>
    <definedName name="tempq4" localSheetId="0" hidden="1">{#N/A,#N/A,TRUE,"FD III Port Summ";#N/A,#N/A,TRUE,"Beacon";#N/A,#N/A,TRUE,"CII";#N/A,#N/A,TRUE,"MCA";#N/A,#N/A,TRUE,"Elm";#N/A,#N/A,TRUE,"Tharco";#N/A,#N/A,TRUE,"Dee H";#N/A,#N/A,TRUE,"Globe";#N/A,#N/A,TRUE,"Hunt Valve";#N/A,#N/A,TRUE,"KBA";#N/A,#N/A,TRUE,"Glassmaster";#N/A,#N/A,TRUE,"MLS";#N/A,#N/A,TRUE,"CBSA";#N/A,#N/A,TRUE,"ACE";#N/A,#N/A,TRUE,"United Central";#N/A,#N/A,TRUE,"Jakel";#N/A,#N/A,TRUE,"Lake City "}</definedName>
    <definedName name="tempq4" hidden="1">{#N/A,#N/A,TRUE,"FD III Port Summ";#N/A,#N/A,TRUE,"Beacon";#N/A,#N/A,TRUE,"CII";#N/A,#N/A,TRUE,"MCA";#N/A,#N/A,TRUE,"Elm";#N/A,#N/A,TRUE,"Tharco";#N/A,#N/A,TRUE,"Dee H";#N/A,#N/A,TRUE,"Globe";#N/A,#N/A,TRUE,"Hunt Valve";#N/A,#N/A,TRUE,"KBA";#N/A,#N/A,TRUE,"Glassmaster";#N/A,#N/A,TRUE,"MLS";#N/A,#N/A,TRUE,"CBSA";#N/A,#N/A,TRUE,"ACE";#N/A,#N/A,TRUE,"United Central";#N/A,#N/A,TRUE,"Jakel";#N/A,#N/A,TRUE,"Lake City "}</definedName>
    <definedName name="tempq5" localSheetId="0" hidden="1">{#N/A,#N/A,TRUE,"F3 Bullets";#N/A,#N/A,TRUE,"FD III Port Summ";#N/A,#N/A,TRUE,"BV Valuation";#N/A,#N/A,TRUE,"MV Valuation";#N/A,#N/A,TRUE,"Fd III Cap. Position ";#N/A,#N/A,TRUE,"Beacon";#N/A,#N/A,TRUE,"CII";#N/A,#N/A,TRUE,"MCA";#N/A,#N/A,TRUE,"Elm";#N/A,#N/A,TRUE,"Tharco";#N/A,#N/A,TRUE,"Dee H";#N/A,#N/A,TRUE,"Globe";#N/A,#N/A,TRUE,"Hunt Valve";#N/A,#N/A,TRUE,"KBA";#N/A,#N/A,TRUE,"Glassmaster";#N/A,#N/A,TRUE,"May";#N/A,#N/A,TRUE,"ACE"}</definedName>
    <definedName name="tempq5" hidden="1">{#N/A,#N/A,TRUE,"F3 Bullets";#N/A,#N/A,TRUE,"FD III Port Summ";#N/A,#N/A,TRUE,"BV Valuation";#N/A,#N/A,TRUE,"MV Valuation";#N/A,#N/A,TRUE,"Fd III Cap. Position ";#N/A,#N/A,TRUE,"Beacon";#N/A,#N/A,TRUE,"CII";#N/A,#N/A,TRUE,"MCA";#N/A,#N/A,TRUE,"Elm";#N/A,#N/A,TRUE,"Tharco";#N/A,#N/A,TRUE,"Dee H";#N/A,#N/A,TRUE,"Globe";#N/A,#N/A,TRUE,"Hunt Valve";#N/A,#N/A,TRUE,"KBA";#N/A,#N/A,TRUE,"Glassmaster";#N/A,#N/A,TRUE,"May";#N/A,#N/A,TRUE,"ACE"}</definedName>
    <definedName name="tempq6" localSheetId="0" hidden="1">{#N/A,#N/A,TRUE,"FD IV Portfolio Summary ";#N/A,#N/A,TRUE,"Western";#N/A,#N/A,TRUE,"Kranson";#N/A,#N/A,TRUE,"ARC";#N/A,#N/A,TRUE,"Precise";#N/A,#N/A,TRUE,"WNA"}</definedName>
    <definedName name="tempq6" hidden="1">{#N/A,#N/A,TRUE,"FD IV Portfolio Summary ";#N/A,#N/A,TRUE,"Western";#N/A,#N/A,TRUE,"Kranson";#N/A,#N/A,TRUE,"ARC";#N/A,#N/A,TRUE,"Precise";#N/A,#N/A,TRUE,"WNA"}</definedName>
    <definedName name="tempq7" localSheetId="0" hidden="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tempq7" hidden="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tempq8" localSheetId="0" hidden="1">{#N/A,#N/A,TRUE," Bullets II";#N/A,#N/A,TRUE,"Fd II Cap. Position ";#N/A,#N/A,TRUE,"FD II Portfolio Summary";#N/A,#N/A,TRUE,"BV Valuation";#N/A,#N/A,TRUE,"FV Valuation";#N/A,#N/A,TRUE,"Valuation Change II";#N/A,#N/A,TRUE,"Utiliserve";#N/A,#N/A,TRUE,"Temple";#N/A,#N/A,TRUE,"JRI";#N/A,#N/A,TRUE,"Weasler";#N/A,#N/A,TRUE,"NDS ";#N/A,#N/A,TRUE,"Stronghaven";#N/A,#N/A,TRUE,"Connor";#N/A,#N/A,TRUE,"DSI";#N/A,#N/A,TRUE,"HWC";#N/A,#N/A,TRUE,"Bullets III";#N/A,#N/A,TRUE,"Fd III Cap. Position ";#N/A,#N/A,TRUE,"FD III Port Summ";#N/A,#N/A,TRUE,"BV Valuation (2)";#N/A,#N/A,TRUE,"MV Valuation";#N/A,#N/A,TRUE,"Valuation Change III";#N/A,#N/A,TRUE,"Globe";#N/A,#N/A,TRUE,"Beacon";#N/A,#N/A,TRUE,"CII";#N/A,#N/A,TRUE,"MCA";#N/A,#N/A,TRUE,"Elm";#N/A,#N/A,TRUE,"Tharco";#N/A,#N/A,TRUE,"Dee H";#N/A,#N/A,TRUE,"Hunt Valve";#N/A,#N/A,TRUE,"KBA";#N/A,#N/A,TRUE,"Glassmaster";#N/A,#N/A,TRUE,"MLS";#N/A,#N/A,TRUE,"CBSA";#N/A,#N/A,TRUE,"ACE";#N/A,#N/A,TRUE,"United Central";#N/A,#N/A,TRUE,"Jakel";#N/A,#N/A,TRUE,"Lake City ";#N/A,#N/A,TRUE,"Bullets IV";#N/A,#N/A,TRUE,"Fd IV Cap. Position  ";#N/A,#N/A,TRUE,"FD IV Portfolio Summary ";#N/A,#N/A,TRUE,"Fund IV BV  ";#N/A,#N/A,TRUE,"Western";#N/A,#N/A,TRUE,"Kranson"}</definedName>
    <definedName name="tempq8" hidden="1">{#N/A,#N/A,TRUE," Bullets II";#N/A,#N/A,TRUE,"Fd II Cap. Position ";#N/A,#N/A,TRUE,"FD II Portfolio Summary";#N/A,#N/A,TRUE,"BV Valuation";#N/A,#N/A,TRUE,"FV Valuation";#N/A,#N/A,TRUE,"Valuation Change II";#N/A,#N/A,TRUE,"Utiliserve";#N/A,#N/A,TRUE,"Temple";#N/A,#N/A,TRUE,"JRI";#N/A,#N/A,TRUE,"Weasler";#N/A,#N/A,TRUE,"NDS ";#N/A,#N/A,TRUE,"Stronghaven";#N/A,#N/A,TRUE,"Connor";#N/A,#N/A,TRUE,"DSI";#N/A,#N/A,TRUE,"HWC";#N/A,#N/A,TRUE,"Bullets III";#N/A,#N/A,TRUE,"Fd III Cap. Position ";#N/A,#N/A,TRUE,"FD III Port Summ";#N/A,#N/A,TRUE,"BV Valuation (2)";#N/A,#N/A,TRUE,"MV Valuation";#N/A,#N/A,TRUE,"Valuation Change III";#N/A,#N/A,TRUE,"Globe";#N/A,#N/A,TRUE,"Beacon";#N/A,#N/A,TRUE,"CII";#N/A,#N/A,TRUE,"MCA";#N/A,#N/A,TRUE,"Elm";#N/A,#N/A,TRUE,"Tharco";#N/A,#N/A,TRUE,"Dee H";#N/A,#N/A,TRUE,"Hunt Valve";#N/A,#N/A,TRUE,"KBA";#N/A,#N/A,TRUE,"Glassmaster";#N/A,#N/A,TRUE,"MLS";#N/A,#N/A,TRUE,"CBSA";#N/A,#N/A,TRUE,"ACE";#N/A,#N/A,TRUE,"United Central";#N/A,#N/A,TRUE,"Jakel";#N/A,#N/A,TRUE,"Lake City ";#N/A,#N/A,TRUE,"Bullets IV";#N/A,#N/A,TRUE,"Fd IV Cap. Position  ";#N/A,#N/A,TRUE,"FD IV Portfolio Summary ";#N/A,#N/A,TRUE,"Fund IV BV  ";#N/A,#N/A,TRUE,"Western";#N/A,#N/A,TRUE,"Kranson"}</definedName>
    <definedName name="test">#REF!</definedName>
    <definedName name="TEST0">#REF!</definedName>
    <definedName name="test1">#REF!</definedName>
    <definedName name="test10">#REF!</definedName>
    <definedName name="test11">#REF!</definedName>
    <definedName name="test12">#REF!</definedName>
    <definedName name="test13">#REF!</definedName>
    <definedName name="test14">#REF!</definedName>
    <definedName name="test15">#REF!</definedName>
    <definedName name="test18">#REF!</definedName>
    <definedName name="test19">#REF!</definedName>
    <definedName name="test2" hidden="1">{#N/A,#N/A,TRUE,"Argentina";#N/A,#N/A,TRUE,"Brazil";#N/A,#N/A,TRUE,"Venezuela";#N/A,#N/A,TRUE,"Chile";#N/A,#N/A,TRUE,"Other LA";#N/A,#N/A,TRUE,"Puerto Rico"}</definedName>
    <definedName name="test20">#REF!</definedName>
    <definedName name="test21">#REF!</definedName>
    <definedName name="test22">#REF!</definedName>
    <definedName name="test23">#REF!</definedName>
    <definedName name="test24">#REF!</definedName>
    <definedName name="test25">#REF!</definedName>
    <definedName name="test26">#REF!</definedName>
    <definedName name="test27">#REF!</definedName>
    <definedName name="test31">#REF!</definedName>
    <definedName name="test32">#REF!</definedName>
    <definedName name="test33">#REF!</definedName>
    <definedName name="test34">#REF!</definedName>
    <definedName name="test35">#REF!</definedName>
    <definedName name="test36">#REF!</definedName>
    <definedName name="test37">#REF!</definedName>
    <definedName name="test38">#REF!</definedName>
    <definedName name="test39">#REF!</definedName>
    <definedName name="test4" hidden="1">{#N/A,#N/A,TRUE,"SCR-LA 2000";#N/A,#N/A,TRUE,"SCR-LA 2001";#N/A,#N/A,TRUE,"SCR-LA 2002";#N/A,#N/A,TRUE,"SCR-LA 2003"}</definedName>
    <definedName name="test40">#REF!</definedName>
    <definedName name="test7">#REF!</definedName>
    <definedName name="test8">#REF!</definedName>
    <definedName name="test9">#REF!</definedName>
    <definedName name="testerror">#REF!</definedName>
    <definedName name="testerror2">#REF!</definedName>
    <definedName name="testerror3">#REF!</definedName>
    <definedName name="testerror4">#REF!</definedName>
    <definedName name="testerror5">#REF!</definedName>
    <definedName name="testerror6">#REF!</definedName>
    <definedName name="TESTHKEY">#REF!</definedName>
    <definedName name="TESTKEYS">#REF!</definedName>
    <definedName name="TESTVKEY">#REF!</definedName>
    <definedName name="TextRefCopyRangeCount" hidden="1">38</definedName>
    <definedName name="tgg">#REF!</definedName>
    <definedName name="thereof_change_in_investment_reserves__10__of_profit">#REF!</definedName>
    <definedName name="thereof_change_in_reserves__20__of_profit">#REF!</definedName>
    <definedName name="Timestamp" localSheetId="0" hidden="1">#REF!</definedName>
    <definedName name="Timestamp" hidden="1">#REF!</definedName>
    <definedName name="Total_assets">#REF!</definedName>
    <definedName name="Total_assets__fixed_and_current">#REF!</definedName>
    <definedName name="Total_change_in_reserves">#REF!</definedName>
    <definedName name="Total_credits_from_MBAG">#REF!</definedName>
    <definedName name="Total_customs">#REF!</definedName>
    <definedName name="Total_customs_per_unit_E_200">#REF!</definedName>
    <definedName name="Total_customs_per_unit_E_230">#REF!</definedName>
    <definedName name="Total_direct_costs">#REF!</definedName>
    <definedName name="Total_equity">#REF!</definedName>
    <definedName name="Total_expenses__without_depr.">#REF!</definedName>
    <definedName name="Total_German_Index_1995___100">'[14]Input 0_Macro_eco'!#REF!</definedName>
    <definedName name="Total_interest_on_working_capital">#REF!</definedName>
    <definedName name="Total_liabilities">#REF!</definedName>
    <definedName name="Total_liquid_funds">#REF!</definedName>
    <definedName name="Total_material_costs">#REF!</definedName>
    <definedName name="Total_net_revenue_Mio_LE">#REF!</definedName>
    <definedName name="Total_overheads">#REF!</definedName>
    <definedName name="Total_passiva">#REF!</definedName>
    <definedName name="Total_price_Index_MB_products">'[14]Input 0_Macro_eco'!#REF!</definedName>
    <definedName name="Total_rest_value_of_assets">#REF!</definedName>
    <definedName name="Total_rest_value_of_tangible_assets">#REF!</definedName>
    <definedName name="Total_revenue_from_sales_W_210">#REF!</definedName>
    <definedName name="Total_securing_cost">#REF!</definedName>
    <definedName name="Total_working_capital">#REF!</definedName>
    <definedName name="Total_working_capital_E_230">#REF!</definedName>
    <definedName name="Total_working_capital_E200__without_l._funds">#REF!</definedName>
    <definedName name="Total_working_capital_E200_incl_all_liquid_funds">#REF!</definedName>
    <definedName name="Total_Workload_p.y._E_200">#REF!</definedName>
    <definedName name="Total_Workload_p.y._E_230">#REF!</definedName>
    <definedName name="Trade_creditors">#REF!</definedName>
    <definedName name="tradingcompar" localSheetId="0" hidden="1">{#N/A,#N/A,FALSE,"Trading-Mult ";#N/A,#N/A,FALSE,"Trading-Cap";#N/A,#N/A,FALSE,"Trading-Inc";#N/A,#N/A,FALSE,"Cash Flow";#N/A,#N/A,FALSE,"M&amp;A info"}</definedName>
    <definedName name="tradingcompar" hidden="1">{#N/A,#N/A,FALSE,"Trading-Mult ";#N/A,#N/A,FALSE,"Trading-Cap";#N/A,#N/A,FALSE,"Trading-Inc";#N/A,#N/A,FALSE,"Cash Flow";#N/A,#N/A,FALSE,"M&amp;A info"}</definedName>
    <definedName name="transpval">#REF!</definedName>
    <definedName name="TRVL_EXP">#REF!</definedName>
    <definedName name="tt">#REF!</definedName>
    <definedName name="ttt">#REF!</definedName>
    <definedName name="TTTT">#REF!</definedName>
    <definedName name="u" localSheetId="0" hidden="1">{#N/A,#N/A,FALSE,"Ocean";#N/A,#N/A,FALSE,"NewYork";#N/A,#N/A,FALSE,"Gateway";#N/A,#N/A,FALSE,"GVH";#N/A,#N/A,FALSE,"GVM";#N/A,#N/A,FALSE,"GVT"}</definedName>
    <definedName name="u" hidden="1">{#N/A,#N/A,FALSE,"Ocean";#N/A,#N/A,FALSE,"NewYork";#N/A,#N/A,FALSE,"Gateway";#N/A,#N/A,FALSE,"GVH";#N/A,#N/A,FALSE,"GVM";#N/A,#N/A,FALSE,"GVT"}</definedName>
    <definedName name="U101apra">#REF!</definedName>
    <definedName name="U101ARPA">'[18]ARP-U101'!$A$6</definedName>
    <definedName name="U101ARPB">'[18]ARP-U101'!$A$11</definedName>
    <definedName name="U101ARPC">'[18]ARP-U101'!$A$16</definedName>
    <definedName name="U101ARPD">'[18]ARP-U101'!$A$21</definedName>
    <definedName name="U101ARPE">'[31]ARP-U101'!#REF!</definedName>
    <definedName name="U101ARPF">'[18]ARP-U101'!$A$35</definedName>
    <definedName name="U201apra">'[31]ARP-U301'!#REF!</definedName>
    <definedName name="U221arpa">[31]E221!#REF!</definedName>
    <definedName name="U301arpa">'[18]ARP-U301'!$A$6</definedName>
    <definedName name="U301arpb">'[18]ARP-U301'!$A$28</definedName>
    <definedName name="U301arpc">'[18]ARP-U301'!$A$34</definedName>
    <definedName name="U301arpd">'[18]ARP-U301'!$A$41</definedName>
    <definedName name="U301arpe">'[18]ARP-U301'!$A$47</definedName>
    <definedName name="U301arpf">'[18]ARP-U301'!$A$74</definedName>
    <definedName name="u301arpg">'[18]ARP-U301'!$A$77</definedName>
    <definedName name="U301arph">'[18]ARP-U301'!$A$83</definedName>
    <definedName name="U301arpi">'[52]ARP-U301'!#REF!</definedName>
    <definedName name="U311arpa">#REF!</definedName>
    <definedName name="U311arpb">#REF!</definedName>
    <definedName name="U311arpc">#REF!</definedName>
    <definedName name="U321arpa">#REF!</definedName>
    <definedName name="U321arpb">#REF!</definedName>
    <definedName name="U321arpc">#REF!</definedName>
    <definedName name="U321arpd">#REF!</definedName>
    <definedName name="U331arpa">#REF!</definedName>
    <definedName name="U331arpb">#REF!</definedName>
    <definedName name="U331arpc">#REF!</definedName>
    <definedName name="U331arpd">#REF!</definedName>
    <definedName name="U331arpe">#REF!</definedName>
    <definedName name="U341ARPA">#REF!</definedName>
    <definedName name="U341ARPB">#REF!</definedName>
    <definedName name="U341ARPC">#REF!</definedName>
    <definedName name="U341ARPD">#REF!</definedName>
    <definedName name="U341ARPE">#REF!</definedName>
    <definedName name="U341ARPF">#REF!</definedName>
    <definedName name="U341ARPG">#REF!</definedName>
    <definedName name="U401arpa">[18]U401!$A$36</definedName>
    <definedName name="U401arpb">[18]U401!$A$59</definedName>
    <definedName name="U401arpc">[18]U401!$A$72</definedName>
    <definedName name="U401arpd">[18]U401!$A$101</definedName>
    <definedName name="U401ARPE">#REF!</definedName>
    <definedName name="U411ARPA">#REF!</definedName>
    <definedName name="U411ARPB">#REF!</definedName>
    <definedName name="U411ARPC">#REF!</definedName>
    <definedName name="U411ARPD">#REF!</definedName>
    <definedName name="U411ARPE">#REF!</definedName>
    <definedName name="u411arpf">[52]U411!#REF!</definedName>
    <definedName name="U501ARPA">#REF!</definedName>
    <definedName name="U501ARPB">#REF!</definedName>
    <definedName name="U501ARPC">#REF!</definedName>
    <definedName name="U501ARPD">#REF!</definedName>
    <definedName name="U501ARPDV">#REF!</definedName>
    <definedName name="U501ARPE">#REF!</definedName>
    <definedName name="U501ARPF">#REF!</definedName>
    <definedName name="U501arpg">'[18]ARP-U501'!$A$49</definedName>
    <definedName name="U501arph">'[18]ARP-U501'!$A$62</definedName>
    <definedName name="U501ARPI">#REF!</definedName>
    <definedName name="U501ARPJ">#REF!</definedName>
    <definedName name="U501ARPK">#REF!</definedName>
    <definedName name="U501ARPL">#REF!</definedName>
    <definedName name="U501ARPM">#REF!</definedName>
    <definedName name="U501ARPN">#REF!</definedName>
    <definedName name="U501ARPO">#REF!</definedName>
    <definedName name="U501ARPP">#REF!</definedName>
    <definedName name="U501ARPQ">#REF!</definedName>
    <definedName name="U501ARPR">#REF!</definedName>
    <definedName name="U501ARPS">#REF!</definedName>
    <definedName name="U501ARPT">#REF!</definedName>
    <definedName name="U501ARPU">#REF!</definedName>
    <definedName name="U501ARPV">#REF!</definedName>
    <definedName name="U501ARPW">#REF!</definedName>
    <definedName name="U601arpa">#REF!</definedName>
    <definedName name="Überschrift">"Jahresabschluß 1996"</definedName>
    <definedName name="udskriv" localSheetId="0" hidden="1">{#N/A,#N/A,FALSE,"mdr.XLS";"db",#N/A,FALSE,"mdr.XLS";#N/A,#N/A,FALSE,"Forside ";#N/A,#N/A,FALSE,"INVEST.XLS"}</definedName>
    <definedName name="udskriv" hidden="1">{#N/A,#N/A,FALSE,"mdr.XLS";"db",#N/A,FALSE,"mdr.XLS";#N/A,#N/A,FALSE,"Forside ";#N/A,#N/A,FALSE,"INVEST.XLS"}</definedName>
    <definedName name="udskriv1" localSheetId="0" hidden="1">{#N/A,#N/A,FALSE,"mdr.XLS";"db",#N/A,FALSE,"mdr.XLS";#N/A,#N/A,FALSE,"Forside ";#N/A,#N/A,FALSE,"INVEST.XLS"}</definedName>
    <definedName name="udskriv1" hidden="1">{#N/A,#N/A,FALSE,"mdr.XLS";"db",#N/A,FALSE,"mdr.XLS";#N/A,#N/A,FALSE,"Forside ";#N/A,#N/A,FALSE,"INVEST.XLS"}</definedName>
    <definedName name="UDSKRIV2" localSheetId="0" hidden="1">{#N/A,#N/A,FALSE,"mdr.XLS";"db",#N/A,FALSE,"mdr.XLS";#N/A,#N/A,FALSE,"Forside ";#N/A,#N/A,FALSE,"INVEST.XLS"}</definedName>
    <definedName name="UDSKRIV2" hidden="1">{#N/A,#N/A,FALSE,"mdr.XLS";"db",#N/A,FALSE,"mdr.XLS";#N/A,#N/A,FALSE,"Forside ";#N/A,#N/A,FALSE,"INVEST.XLS"}</definedName>
    <definedName name="UDSKRIV3" localSheetId="0" hidden="1">{#N/A,#N/A,FALSE,"mdr.XLS";"db",#N/A,FALSE,"mdr.XLS";#N/A,#N/A,FALSE,"Forside ";#N/A,#N/A,FALSE,"INVEST.XLS"}</definedName>
    <definedName name="UDSKRIV3" hidden="1">{#N/A,#N/A,FALSE,"mdr.XLS";"db",#N/A,FALSE,"mdr.XLS";#N/A,#N/A,FALSE,"Forside ";#N/A,#N/A,FALSE,"INVEST.XLS"}</definedName>
    <definedName name="UDSKRIV7" localSheetId="0" hidden="1">{#N/A,#N/A,FALSE,"mdr.XLS";"db",#N/A,FALSE,"mdr.XLS";#N/A,#N/A,FALSE,"Forside ";#N/A,#N/A,FALSE,"INVEST.XLS"}</definedName>
    <definedName name="UDSKRIV7" hidden="1">{#N/A,#N/A,FALSE,"mdr.XLS";"db",#N/A,FALSE,"mdr.XLS";#N/A,#N/A,FALSE,"Forside ";#N/A,#N/A,FALSE,"INVEST.XLS"}</definedName>
    <definedName name="UFPrn20010108090115">#REF!</definedName>
    <definedName name="UFPrn20010108113912">#REF!</definedName>
    <definedName name="UFPrn20010108131414">#REF!</definedName>
    <definedName name="UFPrn20010108131443">#REF!</definedName>
    <definedName name="UFPrn20010108173700">#REF!</definedName>
    <definedName name="UFPrn20010108203155">#REF!</definedName>
    <definedName name="UFPrn20010108205829">#REF!</definedName>
    <definedName name="UFPrn20010108205957">#REF!</definedName>
    <definedName name="UFPrn20010109110526">#REF!</definedName>
    <definedName name="UFPrn20010109110725">#REF!</definedName>
    <definedName name="UFPrn20010109134332">#REF!</definedName>
    <definedName name="UFPrn20010111105231">#REF!</definedName>
    <definedName name="UFPrn20010111113026">#REF!</definedName>
    <definedName name="UFPrn20010111131324">#REF!</definedName>
    <definedName name="UFPrn20010112091434">#REF!</definedName>
    <definedName name="UFPrn20010112091521">#REF!</definedName>
    <definedName name="UFPrn20010112093546">#REF!</definedName>
    <definedName name="UFPrn20010112112117">#REF!</definedName>
    <definedName name="UFPrn20010112112912">#REF!</definedName>
    <definedName name="UFPrn20010112115337">#REF!</definedName>
    <definedName name="UFPrn20010112123319">#REF!</definedName>
    <definedName name="UFPrn20040211145235">#REF!</definedName>
    <definedName name="UFPrn20040211152158">#REF!</definedName>
    <definedName name="UFPrn20040217160453">#REF!</definedName>
    <definedName name="UFPrn20040217183729">#REF!</definedName>
    <definedName name="UFPrn20040305085828">#REF!</definedName>
    <definedName name="UFPrn20040305085920">#REF!</definedName>
    <definedName name="UFPrn20040405190841">#REF!</definedName>
    <definedName name="UFPrn20040405190858">#REF!</definedName>
    <definedName name="UFPrn20040518082659">#REF!</definedName>
    <definedName name="UFPrn20040518113519">#REF!</definedName>
    <definedName name="UFPrn20040518113603">#REF!</definedName>
    <definedName name="UFPrn20040518144728">#REF!</definedName>
    <definedName name="UFPrn20040614154753">#REF!</definedName>
    <definedName name="UFPrn20040614154811">#REF!</definedName>
    <definedName name="UFPrn20071129152332">#REF!</definedName>
    <definedName name="UFPrn20071129153521">#REF!</definedName>
    <definedName name="UFPrn20090429144457">#REF!</definedName>
    <definedName name="UFPrn20090429144520">#REF!</definedName>
    <definedName name="UFPrn20090505190052">#REF!</definedName>
    <definedName name="UFPrn20090505200503">#REF!</definedName>
    <definedName name="UFPrn20100505185612">#REF!</definedName>
    <definedName name="UFPrn20100507101148">#REF!</definedName>
    <definedName name="UFPrn20100602213423">#REF!</definedName>
    <definedName name="UFPrn20100804173659">#REF!</definedName>
    <definedName name="UFPrn20110304153852">#REF!</definedName>
    <definedName name="UFPrn20110406143028">#REF!</definedName>
    <definedName name="UFPrn20110505200826">#REF!</definedName>
    <definedName name="UFPrn20171031102015">#REF!</definedName>
    <definedName name="UFPrn20171031102032">#REF!</definedName>
    <definedName name="UMSA">#REF!</definedName>
    <definedName name="UMSA_OPROFIT">#REF!</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ted" localSheetId="0" hidden="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United" hidden="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urate">#REF!</definedName>
    <definedName name="Use_of_profit_for_investment">#REF!</definedName>
    <definedName name="Use_of_profit_for_investment_reserves">#REF!</definedName>
    <definedName name="Use_of_profit_for_provision">#REF!</definedName>
    <definedName name="Use_of_profit_for_reserves__JV_contract">#REF!</definedName>
    <definedName name="UU" localSheetId="0" hidden="1">{#N/A,#N/A,FALSE,"COVER";#N/A,#N/A,FALSE,"0";#N/A,#N/A,FALSE,"1";#N/A,#N/A,FALSE,"2";#N/A,#N/A,FALSE,"3";#N/A,#N/A,FALSE,"4";#N/A,#N/A,FALSE,"5";#N/A,#N/A,FALSE,"6";#N/A,#N/A,FALSE,"7";#N/A,#N/A,FALSE,"8";#N/A,#N/A,FALSE,"9";#N/A,#N/A,FALSE,"10";#N/A,#N/A,FALSE,"11"}</definedName>
    <definedName name="UU" hidden="1">{#N/A,#N/A,FALSE,"COVER";#N/A,#N/A,FALSE,"0";#N/A,#N/A,FALSE,"1";#N/A,#N/A,FALSE,"2";#N/A,#N/A,FALSE,"3";#N/A,#N/A,FALSE,"4";#N/A,#N/A,FALSE,"5";#N/A,#N/A,FALSE,"6";#N/A,#N/A,FALSE,"7";#N/A,#N/A,FALSE,"8";#N/A,#N/A,FALSE,"9";#N/A,#N/A,FALSE,"10";#N/A,#N/A,FALSE,"11"}</definedName>
    <definedName name="UUU" localSheetId="0" hidden="1">{#N/A,#N/A,FALSE,"COVER";#N/A,#N/A,FALSE,"0";#N/A,#N/A,FALSE,"1";#N/A,#N/A,FALSE,"2";#N/A,#N/A,FALSE,"3";#N/A,#N/A,FALSE,"4";#N/A,#N/A,FALSE,"5";#N/A,#N/A,FALSE,"6";#N/A,#N/A,FALSE,"7";#N/A,#N/A,FALSE,"8";#N/A,#N/A,FALSE,"9";#N/A,#N/A,FALSE,"10";#N/A,#N/A,FALSE,"11"}</definedName>
    <definedName name="UUU" hidden="1">{#N/A,#N/A,FALSE,"COVER";#N/A,#N/A,FALSE,"0";#N/A,#N/A,FALSE,"1";#N/A,#N/A,FALSE,"2";#N/A,#N/A,FALSE,"3";#N/A,#N/A,FALSE,"4";#N/A,#N/A,FALSE,"5";#N/A,#N/A,FALSE,"6";#N/A,#N/A,FALSE,"7";#N/A,#N/A,FALSE,"8";#N/A,#N/A,FALSE,"9";#N/A,#N/A,FALSE,"10";#N/A,#N/A,FALSE,"11"}</definedName>
    <definedName name="v" localSheetId="0" hidden="1">1/EUReXToDEM</definedName>
    <definedName name="v" hidden="1">{#N/A,#N/A,FALSE,"Ocean";#N/A,#N/A,FALSE,"NewYork";#N/A,#N/A,FALSE,"Gateway";#N/A,#N/A,FALSE,"GVH";#N/A,#N/A,FALSE,"GVM";#N/A,#N/A,FALSE,"GVT"}</definedName>
    <definedName name="Value">#REF!</definedName>
    <definedName name="Value_for_royalty_calculation">#REF!</definedName>
    <definedName name="Value_for_royalty_calculation_E_200">#REF!</definedName>
    <definedName name="Value_for_royalty_calculation_E_230">#REF!</definedName>
    <definedName name="value1" localSheetId="0" hidden="1">{#N/A,#N/A,FALSE,"Cashflow Analysis";#N/A,#N/A,FALSE,"Sensitivity Analysis";#N/A,#N/A,FALSE,"PV";#N/A,#N/A,FALSE,"Pro Forma"}</definedName>
    <definedName name="value1" hidden="1">{#N/A,#N/A,FALSE,"Cashflow Analysis";#N/A,#N/A,FALSE,"Sensitivity Analysis";#N/A,#N/A,FALSE,"PV";#N/A,#N/A,FALSE,"Pro Forma"}</definedName>
    <definedName name="vehicles_CBU">#REF!</definedName>
    <definedName name="ver" localSheetId="0" hidden="1">{#N/A,#N/A,FALSE,"mdr.XLS";"db",#N/A,FALSE,"mdr.XLS";#N/A,#N/A,FALSE,"Forside ";#N/A,#N/A,FALSE,"INVEST.XLS"}</definedName>
    <definedName name="ver" hidden="1">{#N/A,#N/A,FALSE,"mdr.XLS";"db",#N/A,FALSE,"mdr.XLS";#N/A,#N/A,FALSE,"Forside ";#N/A,#N/A,FALSE,"INVEST.XLS"}</definedName>
    <definedName name="verver" localSheetId="0" hidden="1">{#N/A,#N/A,FALSE,"mdr.XLS";"db",#N/A,FALSE,"mdr.XLS";#N/A,#N/A,FALSE,"Forside ";#N/A,#N/A,FALSE,"INVEST.XLS"}</definedName>
    <definedName name="verver" hidden="1">{#N/A,#N/A,FALSE,"mdr.XLS";"db",#N/A,FALSE,"mdr.XLS";#N/A,#N/A,FALSE,"Forside ";#N/A,#N/A,FALSE,"INVEST.XLS"}</definedName>
    <definedName name="VERVER2" localSheetId="0" hidden="1">{#N/A,#N/A,FALSE,"mdr.XLS";"db",#N/A,FALSE,"mdr.XLS";#N/A,#N/A,FALSE,"Forside ";#N/A,#N/A,FALSE,"INVEST.XLS"}</definedName>
    <definedName name="VERVER2" hidden="1">{#N/A,#N/A,FALSE,"mdr.XLS";"db",#N/A,FALSE,"mdr.XLS";#N/A,#N/A,FALSE,"Forside ";#N/A,#N/A,FALSE,"INVEST.XLS"}</definedName>
    <definedName name="VERVER4" localSheetId="0" hidden="1">{#N/A,#N/A,FALSE,"mdr.XLS";"db",#N/A,FALSE,"mdr.XLS";#N/A,#N/A,FALSE,"Forside ";#N/A,#N/A,FALSE,"INVEST.XLS"}</definedName>
    <definedName name="VERVER4" hidden="1">{#N/A,#N/A,FALSE,"mdr.XLS";"db",#N/A,FALSE,"mdr.XLS";#N/A,#N/A,FALSE,"Forside ";#N/A,#N/A,FALSE,"INVEST.XLS"}</definedName>
    <definedName name="VERVER5" localSheetId="0" hidden="1">{#N/A,#N/A,FALSE,"mdr.XLS";"db",#N/A,FALSE,"mdr.XLS";#N/A,#N/A,FALSE,"Forside ";#N/A,#N/A,FALSE,"INVEST.XLS"}</definedName>
    <definedName name="VERVER5" hidden="1">{#N/A,#N/A,FALSE,"mdr.XLS";"db",#N/A,FALSE,"mdr.XLS";#N/A,#N/A,FALSE,"Forside ";#N/A,#N/A,FALSE,"INVEST.XLS"}</definedName>
    <definedName name="VM_DDMB">#REF!</definedName>
    <definedName name="Volume_CBU_changes_to_pr._y.">#REF!</definedName>
    <definedName name="Volume_CBU_E_200_changes_to_pr._y.">#REF!</definedName>
    <definedName name="Volume_CBU_E_230_changes_to_pr._y.">#REF!</definedName>
    <definedName name="Volume_CKD_Kits">#REF!</definedName>
    <definedName name="Volume_Receivables">#REF!</definedName>
    <definedName name="Volume_Receivables_E_200__Gen._Distr.__Dealers">#REF!</definedName>
    <definedName name="Volume_Receivables_E_230__Gen._Distr.__Dealers">#REF!</definedName>
    <definedName name="vv" localSheetId="0" hidden="1">{"adj95mult",#N/A,FALSE,"COMPCO";"adj95est",#N/A,FALSE,"COMPCO"}</definedName>
    <definedName name="vv" hidden="1">{"adj95mult",#N/A,FALSE,"COMPCO";"adj95est",#N/A,FALSE,"COMPCO"}</definedName>
    <definedName name="w" localSheetId="0">CHOOSE(Sprache,"Dateiname","Nombre")</definedName>
    <definedName name="w" hidden="1">{"DCF1",#N/A,FALSE,"SIERRA DCF";"MATRIX1",#N/A,FALSE,"SIERRA DCF"}</definedName>
    <definedName name="WACC">[50]NPV!$C$23</definedName>
    <definedName name="WACC3" localSheetId="0" hidden="1">{"adj95mult",#N/A,FALSE,"COMPCO";"adj95est",#N/A,FALSE,"COMPCO"}</definedName>
    <definedName name="WACC3" hidden="1">{"adj95mult",#N/A,FALSE,"COMPCO";"adj95est",#N/A,FALSE,"COMPCO"}</definedName>
    <definedName name="Warranty_reimbursement">#REF!</definedName>
    <definedName name="wew" localSheetId="0" hidden="1">{#N/A,#N/A,FALSE,"Sheet1"}</definedName>
    <definedName name="wew" hidden="1">{#N/A,#N/A,FALSE,"Sheet1"}</definedName>
    <definedName name="what" localSheetId="0" hidden="1">{#N/A,#N/A,FALSE,"Input";#N/A,#N/A,FALSE,"Assumptions";#N/A,#N/A,FALSE,"Valuation";#N/A,#N/A,FALSE,"Financial Alternatives";#N/A,#N/A,FALSE,"Cash Flow"}</definedName>
    <definedName name="what" hidden="1">{#N/A,#N/A,FALSE,"Input";#N/A,#N/A,FALSE,"Assumptions";#N/A,#N/A,FALSE,"Valuation";#N/A,#N/A,FALSE,"Financial Alternatives";#N/A,#N/A,FALSE,"Cash Flow"}</definedName>
    <definedName name="wholesale" hidden="1">1/EUReXToLUF</definedName>
    <definedName name="Wochenende">#REF!,#REF!,#REF!,#REF!,#REF!,#REF!,#REF!,#REF!</definedName>
    <definedName name="Worksheet">2</definedName>
    <definedName name="wrd.2._.pagers.3" localSheetId="0" hidden="1">{"Cover",#N/A,FALSE,"Cover";"Summary",#N/A,FALSE,"Summarpage"}</definedName>
    <definedName name="wrd.2._.pagers.3" hidden="1">{"Cover",#N/A,FALSE,"Cover";"Summary",#N/A,FALSE,"Summarpage"}</definedName>
    <definedName name="wrn.1." localSheetId="0" hidden="1">{"cover",#N/A,TRUE,"Cover";"toc1",#N/A,TRUE,"TOC";"ts1",#N/A,TRUE,"Transaction Summary";"ei",#N/A,TRUE,"Earnings Impact";"ad",#N/A,TRUE,"accretion dilution"}</definedName>
    <definedName name="wrn.1." hidden="1">{"cover",#N/A,TRUE,"Cover";"toc1",#N/A,TRUE,"TOC";"ts1",#N/A,TRUE,"Transaction Summary";"ei",#N/A,TRUE,"Earnings Impact";"ad",#N/A,TRUE,"accretion dilution"}</definedName>
    <definedName name="wrn.1.._.5._.Year._.Model." localSheetId="0" hidden="1">{"Pre Opening Summary",#N/A,FALSE,"Pre-Opening";"Volume Analysis",#N/A,FALSE,"Volume Analysis";"Assumptions",#N/A,FALSE,"Stats and Assumptions";"IS 5 Yr",#N/A,FALSE,"Summary P&amp;L";"IS CS 5 Yr",#N/A,FALSE,"CS Inc. Stmt.";"BS 5 Yr",#N/A,FALSE,"Balance Sheet";"CF 5 Yr",#N/A,FALSE,"CashFlow";"Rev._Proc. 5 Yr",#N/A,FALSE,"Revenue";"Reimb. Data",#N/A,FALSE,"Deductions";"Deduction 5 Yr",#N/A,FALSE,"Deductions";"Salary_FTE 5 Yr",#N/A,FALSE,"Salaries, Wages, Benefits";"Variable Sal. 5 Yr",#N/A,FALSE,"Variable Salary Calc.";"Med_Phar 5 Yr",#N/A,FALSE,"Medical Supplies_Pharmacy";"Fees and Services 5 Yr",#N/A,FALSE,"Pro Fees &amp; Purch. Svcs";"Operating Expenses 5 Yr",#N/A,FALSE,"Operating Supplies_Expenses";"PPnE 5 Yr",#N/A,FALSE,"PP&amp;E Worksheet";"Debt 5 Yr",#N/A,FALSE,"Debt and Int. Worksheet"}</definedName>
    <definedName name="wrn.1.._.5._.Year._.Model." hidden="1">{"Pre Opening Summary",#N/A,FALSE,"Pre-Opening";"Volume Analysis",#N/A,FALSE,"Volume Analysis";"Assumptions",#N/A,FALSE,"Stats and Assumptions";"IS 5 Yr",#N/A,FALSE,"Summary P&amp;L";"IS CS 5 Yr",#N/A,FALSE,"CS Inc. Stmt.";"BS 5 Yr",#N/A,FALSE,"Balance Sheet";"CF 5 Yr",#N/A,FALSE,"CashFlow";"Rev._Proc. 5 Yr",#N/A,FALSE,"Revenue";"Reimb. Data",#N/A,FALSE,"Deductions";"Deduction 5 Yr",#N/A,FALSE,"Deductions";"Salary_FTE 5 Yr",#N/A,FALSE,"Salaries, Wages, Benefits";"Variable Sal. 5 Yr",#N/A,FALSE,"Variable Salary Calc.";"Med_Phar 5 Yr",#N/A,FALSE,"Medical Supplies_Pharmacy";"Fees and Services 5 Yr",#N/A,FALSE,"Pro Fees &amp; Purch. Svcs";"Operating Expenses 5 Yr",#N/A,FALSE,"Operating Supplies_Expenses";"PPnE 5 Yr",#N/A,FALSE,"PP&amp;E Worksheet";"Debt 5 Yr",#N/A,FALSE,"Debt and Int. Worksheet"}</definedName>
    <definedName name="wrn.10." localSheetId="0" hidden="1">{"cover",#N/A,TRUE,"Cover";"toc3",#N/A,TRUE,"TOC";"over",#N/A,TRUE,"Overview";"ts2",#N/A,TRUE,"Det_Trans_Sum";"ei1c",#N/A,TRUE,"Earnings Impact";"ad1",#N/A,TRUE,"accretion dilution";"pfis1",#N/A,TRUE,"Pro Forma Income Statement";"acq1c",#N/A,TRUE,"Acquirer";"tar1c",#N/A,TRUE,"Target"}</definedName>
    <definedName name="wrn.10." hidden="1">{"cover",#N/A,TRUE,"Cover";"toc3",#N/A,TRUE,"TOC";"over",#N/A,TRUE,"Overview";"ts2",#N/A,TRUE,"Det_Trans_Sum";"ei1c",#N/A,TRUE,"Earnings Impact";"ad1",#N/A,TRUE,"accretion dilution";"pfis1",#N/A,TRUE,"Pro Forma Income Statement";"acq1c",#N/A,TRUE,"Acquirer";"tar1c",#N/A,TRUE,"Target"}</definedName>
    <definedName name="wrn.11." localSheetId="0" hidden="1">{"cover",#N/A,TRUE,"Cover";"toc3",#N/A,TRUE,"TOC";"over",#N/A,TRUE,"Overview";"ts2",#N/A,TRUE,"Det_Trans_Sum";"ei2c",#N/A,TRUE,"Earnings Impact";"ad2",#N/A,TRUE,"accretion dilution";"pfis2",#N/A,TRUE,"Pro Forma Income Statement";"acq2c",#N/A,TRUE,"Acquirer";"tar2c",#N/A,TRUE,"Target"}</definedName>
    <definedName name="wrn.11." hidden="1">{"cover",#N/A,TRUE,"Cover";"toc3",#N/A,TRUE,"TOC";"over",#N/A,TRUE,"Overview";"ts2",#N/A,TRUE,"Det_Trans_Sum";"ei2c",#N/A,TRUE,"Earnings Impact";"ad2",#N/A,TRUE,"accretion dilution";"pfis2",#N/A,TRUE,"Pro Forma Income Statement";"acq2c",#N/A,TRUE,"Acquirer";"tar2c",#N/A,TRUE,"Target"}</definedName>
    <definedName name="wrn.12." localSheetId="0" hidden="1">{"cover",#N/A,TRUE,"Cover";"toc3",#N/A,TRUE,"TOC";"over",#N/A,TRUE,"Overview";"ts2",#N/A,TRUE,"Det_Trans_Sum";"ei3c",#N/A,TRUE,"Earnings Impact";"ad3",#N/A,TRUE,"accretion dilution";"pfis3",#N/A,TRUE,"Pro Forma Income Statement";"acq3c",#N/A,TRUE,"Acquirer";"tar3c",#N/A,TRUE,"Target"}</definedName>
    <definedName name="wrn.12." hidden="1">{"cover",#N/A,TRUE,"Cover";"toc3",#N/A,TRUE,"TOC";"over",#N/A,TRUE,"Overview";"ts2",#N/A,TRUE,"Det_Trans_Sum";"ei3c",#N/A,TRUE,"Earnings Impact";"ad3",#N/A,TRUE,"accretion dilution";"pfis3",#N/A,TRUE,"Pro Forma Income Statement";"acq3c",#N/A,TRUE,"Acquirer";"tar3c",#N/A,TRUE,"Target"}</definedName>
    <definedName name="wrn.12_30._.Adv._.Book." localSheetId="0" hidden="1">{#N/A,#N/A,TRUE,"Fd II Bullets";#N/A,#N/A,TRUE,"Fd II Cap. Position ";#N/A,#N/A,TRUE,"FD II Portfolio Summary";#N/A,#N/A,TRUE,"Fund II BV";#N/A,#N/A,TRUE,"Fund II FV";#N/A,#N/A,TRUE,"JRI";#N/A,#N/A,TRUE,"Weasler";#N/A,#N/A,TRUE,"NDS ";#N/A,#N/A,TRUE,"J Chain";#N/A,#N/A,TRUE,"Stronghaven";#N/A,#N/A,TRUE,"Connor";#N/A,#N/A,TRUE,"DSI";#N/A,#N/A,TRUE,"HWC";#N/A,#N/A,TRUE,"Temple";#N/A,#N/A,TRUE,"F3 Bullets";#N/A,#N/A,TRUE,"Fd III Cap. Position ";#N/A,#N/A,TRUE,"FD III Port Summ";#N/A,#N/A,TRUE,"Fund III BV";#N/A,#N/A,TRUE,"Fund III MV";#N/A,#N/A,TRUE,"Beacon";#N/A,#N/A,TRUE,"CII";#N/A,#N/A,TRUE,"MCA";#N/A,#N/A,TRUE,"Elm";#N/A,#N/A,TRUE,"Tharco";#N/A,#N/A,TRUE,"Dee H";#N/A,#N/A,TRUE,"Globe";#N/A,#N/A,TRUE,"Hunt Valve";#N/A,#N/A,TRUE,"KBA";#N/A,#N/A,TRUE,"Glassmaster";#N/A,#N/A,TRUE,"May";#N/A,#N/A,TRUE,"CBSA";#N/A,#N/A,TRUE,"ACE";#N/A,#N/A,TRUE,"United Central";#N/A,#N/A,TRUE,"Jakel";#N/A,#N/A,TRUE,"Lake City ";#N/A,#N/A,TRUE,"F4 Bullets ";#N/A,#N/A,TRUE,"Fd IV Cap. Position  ";#N/A,#N/A,TRUE,"FD IV Portfolio Summary ";#N/A,#N/A,TRUE,"Fund IV BV";#N/A,#N/A,TRUE,"Western";#N/A,#N/A,TRUE,"Kranson"}</definedName>
    <definedName name="wrn.12_30._.Adv._.Book." hidden="1">{#N/A,#N/A,TRUE,"Fd II Bullets";#N/A,#N/A,TRUE,"Fd II Cap. Position ";#N/A,#N/A,TRUE,"FD II Portfolio Summary";#N/A,#N/A,TRUE,"Fund II BV";#N/A,#N/A,TRUE,"Fund II FV";#N/A,#N/A,TRUE,"JRI";#N/A,#N/A,TRUE,"Weasler";#N/A,#N/A,TRUE,"NDS ";#N/A,#N/A,TRUE,"J Chain";#N/A,#N/A,TRUE,"Stronghaven";#N/A,#N/A,TRUE,"Connor";#N/A,#N/A,TRUE,"DSI";#N/A,#N/A,TRUE,"HWC";#N/A,#N/A,TRUE,"Temple";#N/A,#N/A,TRUE,"F3 Bullets";#N/A,#N/A,TRUE,"Fd III Cap. Position ";#N/A,#N/A,TRUE,"FD III Port Summ";#N/A,#N/A,TRUE,"Fund III BV";#N/A,#N/A,TRUE,"Fund III MV";#N/A,#N/A,TRUE,"Beacon";#N/A,#N/A,TRUE,"CII";#N/A,#N/A,TRUE,"MCA";#N/A,#N/A,TRUE,"Elm";#N/A,#N/A,TRUE,"Tharco";#N/A,#N/A,TRUE,"Dee H";#N/A,#N/A,TRUE,"Globe";#N/A,#N/A,TRUE,"Hunt Valve";#N/A,#N/A,TRUE,"KBA";#N/A,#N/A,TRUE,"Glassmaster";#N/A,#N/A,TRUE,"May";#N/A,#N/A,TRUE,"CBSA";#N/A,#N/A,TRUE,"ACE";#N/A,#N/A,TRUE,"United Central";#N/A,#N/A,TRUE,"Jakel";#N/A,#N/A,TRUE,"Lake City ";#N/A,#N/A,TRUE,"F4 Bullets ";#N/A,#N/A,TRUE,"Fd IV Cap. Position  ";#N/A,#N/A,TRUE,"FD IV Portfolio Summary ";#N/A,#N/A,TRUE,"Fund IV BV";#N/A,#N/A,TRUE,"Western";#N/A,#N/A,TRUE,"Kranson"}</definedName>
    <definedName name="wrn.123100._.Port._.Review." localSheetId="0" hidden="1">{#N/A,#N/A,TRUE,"Port Summary II";#N/A,#N/A,TRUE,"II BV IRR";#N/A,#N/A,TRUE,"II FV IRR";#N/A,#N/A,TRUE,"JRI";#N/A,#N/A,TRUE,"Weasler";#N/A,#N/A,TRUE,"Stronghaven";#N/A,#N/A,TRUE,"Connor";#N/A,#N/A,TRUE,"HWC";#N/A,#N/A,TRUE,"Temple";#N/A,#N/A,TRUE,"Port Summary III";#N/A,#N/A,TRUE,"III BV IRR";#N/A,#N/A,TRUE,"III MV IRR";#N/A,#N/A,TRUE,"Beacon";#N/A,#N/A,TRUE,"CII";#N/A,#N/A,TRUE,"MCA";#N/A,#N/A,TRUE,"Elm";#N/A,#N/A,TRUE,"Elm Memo";#N/A,#N/A,TRUE,"Tharco";#N/A,#N/A,TRUE,"Dee H";#N/A,#N/A,TRUE,"DH Memo";#N/A,#N/A,TRUE,"Hunt Valve";#N/A,#N/A,TRUE,"KBA";#N/A,#N/A,TRUE,"Glassmaster";#N/A,#N/A,TRUE,"MLS";#N/A,#N/A,TRUE,"CBSA";#N/A,#N/A,TRUE,"ACE";#N/A,#N/A,TRUE,"United Central";#N/A,#N/A,TRUE,"Jakel";#N/A,#N/A,TRUE,"Lake City ";#N/A,#N/A,TRUE,"LCI Memo";#N/A,#N/A,TRUE,"Port Summary IV";#N/A,#N/A,TRUE,"IV BV IRR";#N/A,#N/A,TRUE,"Western";#N/A,#N/A,TRUE,"Kranson";#N/A,#N/A,TRUE,"ARC";#N/A,#N/A,TRUE,"Precise";#N/A,#N/A,TRUE,"WNA"}</definedName>
    <definedName name="wrn.123100._.Port._.Review." hidden="1">{#N/A,#N/A,TRUE,"Port Summary II";#N/A,#N/A,TRUE,"II BV IRR";#N/A,#N/A,TRUE,"II FV IRR";#N/A,#N/A,TRUE,"JRI";#N/A,#N/A,TRUE,"Weasler";#N/A,#N/A,TRUE,"Stronghaven";#N/A,#N/A,TRUE,"Connor";#N/A,#N/A,TRUE,"HWC";#N/A,#N/A,TRUE,"Temple";#N/A,#N/A,TRUE,"Port Summary III";#N/A,#N/A,TRUE,"III BV IRR";#N/A,#N/A,TRUE,"III MV IRR";#N/A,#N/A,TRUE,"Beacon";#N/A,#N/A,TRUE,"CII";#N/A,#N/A,TRUE,"MCA";#N/A,#N/A,TRUE,"Elm";#N/A,#N/A,TRUE,"Elm Memo";#N/A,#N/A,TRUE,"Tharco";#N/A,#N/A,TRUE,"Dee H";#N/A,#N/A,TRUE,"DH Memo";#N/A,#N/A,TRUE,"Hunt Valve";#N/A,#N/A,TRUE,"KBA";#N/A,#N/A,TRUE,"Glassmaster";#N/A,#N/A,TRUE,"MLS";#N/A,#N/A,TRUE,"CBSA";#N/A,#N/A,TRUE,"ACE";#N/A,#N/A,TRUE,"United Central";#N/A,#N/A,TRUE,"Jakel";#N/A,#N/A,TRUE,"Lake City ";#N/A,#N/A,TRUE,"LCI Memo";#N/A,#N/A,TRUE,"Port Summary IV";#N/A,#N/A,TRUE,"IV BV IRR";#N/A,#N/A,TRUE,"Western";#N/A,#N/A,TRUE,"Kranson";#N/A,#N/A,TRUE,"ARC";#N/A,#N/A,TRUE,"Precise";#N/A,#N/A,TRUE,"WNA"}</definedName>
    <definedName name="wrn.13." localSheetId="0" hidden="1">{"cover",#N/A,TRUE,"Cover";"toc4",#N/A,TRUE,"TOC";"over",#N/A,TRUE,"Overview";"ts2",#N/A,TRUE,"Det_Trans_Sum";"eic",#N/A,TRUE,"Earnings Impact";"ad",#N/A,TRUE,"accretion dilution";"tas",#N/A,TRUE,"TaintedShares";"hg",#N/A,TRUE,"Has-Gets";"pfis",#N/A,TRUE,"Pro Forma Income Statement";"ca",#N/A,TRUE,"Contribution_Analysis";"acqc",#N/A,TRUE,"Acquirer";"tarc",#N/A,TRUE,"Target"}</definedName>
    <definedName name="wrn.13." hidden="1">{"cover",#N/A,TRUE,"Cover";"toc4",#N/A,TRUE,"TOC";"over",#N/A,TRUE,"Overview";"ts2",#N/A,TRUE,"Det_Trans_Sum";"eic",#N/A,TRUE,"Earnings Impact";"ad",#N/A,TRUE,"accretion dilution";"tas",#N/A,TRUE,"TaintedShares";"hg",#N/A,TRUE,"Has-Gets";"pfis",#N/A,TRUE,"Pro Forma Income Statement";"ca",#N/A,TRUE,"Contribution_Analysis";"acqc",#N/A,TRUE,"Acquirer";"tarc",#N/A,TRUE,"Target"}</definedName>
    <definedName name="wrn.14." localSheetId="0" hidden="1">{"cover",#N/A,TRUE,"Cover";"toc4",#N/A,TRUE,"TOC";"over",#N/A,TRUE,"Overview";"ts2",#N/A,TRUE,"Det_Trans_Sum";"ei1c",#N/A,TRUE,"Earnings Impact";"ad1",#N/A,TRUE,"accretion dilution";"tas",#N/A,TRUE,"TaintedShares";"hg1",#N/A,TRUE,"Has-Gets";"pfis1",#N/A,TRUE,"Pro Forma Income Statement";"ca1",#N/A,TRUE,"Contribution_Analysis";"acq1c",#N/A,TRUE,"Acquirer";"tar1c",#N/A,TRUE,"Target"}</definedName>
    <definedName name="wrn.14." hidden="1">{"cover",#N/A,TRUE,"Cover";"toc4",#N/A,TRUE,"TOC";"over",#N/A,TRUE,"Overview";"ts2",#N/A,TRUE,"Det_Trans_Sum";"ei1c",#N/A,TRUE,"Earnings Impact";"ad1",#N/A,TRUE,"accretion dilution";"tas",#N/A,TRUE,"TaintedShares";"hg1",#N/A,TRUE,"Has-Gets";"pfis1",#N/A,TRUE,"Pro Forma Income Statement";"ca1",#N/A,TRUE,"Contribution_Analysis";"acq1c",#N/A,TRUE,"Acquirer";"tar1c",#N/A,TRUE,"Target"}</definedName>
    <definedName name="wrn.15." localSheetId="0" hidden="1">{"cover",#N/A,TRUE,"Cover";"toc4",#N/A,TRUE,"TOC";"over",#N/A,TRUE,"Overview";"ts2",#N/A,TRUE,"Det_Trans_Sum";"ei2c",#N/A,TRUE,"Earnings Impact";"ad2",#N/A,TRUE,"accretion dilution";"tas",#N/A,TRUE,"TaintedShares";"hg2",#N/A,TRUE,"Has-Gets";"pfis2",#N/A,TRUE,"Pro Forma Income Statement";"ca2",#N/A,TRUE,"Contribution_Analysis";"acq2c",#N/A,TRUE,"Acquirer";"tar2c",#N/A,TRUE,"Target"}</definedName>
    <definedName name="wrn.15." hidden="1">{"cover",#N/A,TRUE,"Cover";"toc4",#N/A,TRUE,"TOC";"over",#N/A,TRUE,"Overview";"ts2",#N/A,TRUE,"Det_Trans_Sum";"ei2c",#N/A,TRUE,"Earnings Impact";"ad2",#N/A,TRUE,"accretion dilution";"tas",#N/A,TRUE,"TaintedShares";"hg2",#N/A,TRUE,"Has-Gets";"pfis2",#N/A,TRUE,"Pro Forma Income Statement";"ca2",#N/A,TRUE,"Contribution_Analysis";"acq2c",#N/A,TRUE,"Acquirer";"tar2c",#N/A,TRUE,"Target"}</definedName>
    <definedName name="wrn.16." localSheetId="0" hidden="1">{"cover",#N/A,TRUE,"Cover";"toc4",#N/A,TRUE,"TOC";"over",#N/A,TRUE,"Overview";"ts2",#N/A,TRUE,"Det_Trans_Sum";"ei3c",#N/A,TRUE,"Earnings Impact";"ad3",#N/A,TRUE,"accretion dilution";"tas",#N/A,TRUE,"TaintedShares";"hg3",#N/A,TRUE,"Has-Gets";"pfis3",#N/A,TRUE,"Pro Forma Income Statement";"ca3",#N/A,TRUE,"Contribution_Analysis";"acq3c",#N/A,TRUE,"Acquirer";"tar3c",#N/A,TRUE,"Target"}</definedName>
    <definedName name="wrn.16." hidden="1">{"cover",#N/A,TRUE,"Cover";"toc4",#N/A,TRUE,"TOC";"over",#N/A,TRUE,"Overview";"ts2",#N/A,TRUE,"Det_Trans_Sum";"ei3c",#N/A,TRUE,"Earnings Impact";"ad3",#N/A,TRUE,"accretion dilution";"tas",#N/A,TRUE,"TaintedShares";"hg3",#N/A,TRUE,"Has-Gets";"pfis3",#N/A,TRUE,"Pro Forma Income Statement";"ca3",#N/A,TRUE,"Contribution_Analysis";"acq3c",#N/A,TRUE,"Acquirer";"tar3c",#N/A,TRUE,"Target"}</definedName>
    <definedName name="wrn.17." localSheetId="0" hidden="1">{"cover",#N/A,TRUE,"Cover";"toc5",#N/A,TRUE,"TOC";"over",#N/A,TRUE,"Overview";"ts2",#N/A,TRUE,"Det_Trans_Sum";"eic",#N/A,TRUE,"Earnings Impact";"ad",#N/A,TRUE,"accretion dilution";"pfis",#N/A,TRUE,"Pro Forma Income Statement";"ca",#N/A,TRUE,"Contribution_Analysis";"acqc",#N/A,TRUE,"Acquirer";"tarc",#N/A,TRUE,"Target"}</definedName>
    <definedName name="wrn.17." hidden="1">{"cover",#N/A,TRUE,"Cover";"toc5",#N/A,TRUE,"TOC";"over",#N/A,TRUE,"Overview";"ts2",#N/A,TRUE,"Det_Trans_Sum";"eic",#N/A,TRUE,"Earnings Impact";"ad",#N/A,TRUE,"accretion dilution";"pfis",#N/A,TRUE,"Pro Forma Income Statement";"ca",#N/A,TRUE,"Contribution_Analysis";"acqc",#N/A,TRUE,"Acquirer";"tarc",#N/A,TRUE,"Target"}</definedName>
    <definedName name="wrn.18." localSheetId="0" hidden="1">{"cover",#N/A,TRUE,"Cover";"toc5",#N/A,TRUE,"TOC";"over",#N/A,TRUE,"Overview";"ts2",#N/A,TRUE,"Det_Trans_Sum";"ei1c",#N/A,TRUE,"Earnings Impact";"ad1",#N/A,TRUE,"accretion dilution";"pfis1",#N/A,TRUE,"Pro Forma Income Statement";"ca1",#N/A,TRUE,"Contribution_Analysis";"acq1c",#N/A,TRUE,"Acquirer";"tar1c",#N/A,TRUE,"Target"}</definedName>
    <definedName name="wrn.18." hidden="1">{"cover",#N/A,TRUE,"Cover";"toc5",#N/A,TRUE,"TOC";"over",#N/A,TRUE,"Overview";"ts2",#N/A,TRUE,"Det_Trans_Sum";"ei1c",#N/A,TRUE,"Earnings Impact";"ad1",#N/A,TRUE,"accretion dilution";"pfis1",#N/A,TRUE,"Pro Forma Income Statement";"ca1",#N/A,TRUE,"Contribution_Analysis";"acq1c",#N/A,TRUE,"Acquirer";"tar1c",#N/A,TRUE,"Target"}</definedName>
    <definedName name="wrn.19." localSheetId="0" hidden="1">{"cover",#N/A,TRUE,"Cover";"toc5",#N/A,TRUE,"TOC";"ts2",#N/A,TRUE,"Det_Trans_Sum";"over",#N/A,TRUE,"Overview";"ei2c",#N/A,TRUE,"Earnings Impact";"ad2",#N/A,TRUE,"accretion dilution";"pfis2",#N/A,TRUE,"Pro Forma Income Statement";"ca2",#N/A,TRUE,"Contribution_Analysis";"acq2c",#N/A,TRUE,"Acquirer";"tar2c",#N/A,TRUE,"Target"}</definedName>
    <definedName name="wrn.19." hidden="1">{"cover",#N/A,TRUE,"Cover";"toc5",#N/A,TRUE,"TOC";"ts2",#N/A,TRUE,"Det_Trans_Sum";"over",#N/A,TRUE,"Overview";"ei2c",#N/A,TRUE,"Earnings Impact";"ad2",#N/A,TRUE,"accretion dilution";"pfis2",#N/A,TRUE,"Pro Forma Income Statement";"ca2",#N/A,TRUE,"Contribution_Analysis";"acq2c",#N/A,TRUE,"Acquirer";"tar2c",#N/A,TRUE,"Target"}</definedName>
    <definedName name="wrn.1995._.afe." localSheetId="0" hidden="1">{#N/A,#N/A,FALSE,"OK2";#N/A,#N/A,FALSE,"OK1";#N/A,#N/A,FALSE,"Kentucky";#N/A,#N/A,FALSE,"Summary"}</definedName>
    <definedName name="wrn.1995._.afe." hidden="1">{#N/A,#N/A,FALSE,"OK2";#N/A,#N/A,FALSE,"OK1";#N/A,#N/A,FALSE,"Kentucky";#N/A,#N/A,FALSE,"Summary"}</definedName>
    <definedName name="wrn.2." localSheetId="0" hidden="1">{"cover",#N/A,TRUE,"Cover";"toc1",#N/A,TRUE,"TOC";"ts1",#N/A,TRUE,"Transaction Summary";"ei1",#N/A,TRUE,"Earnings Impact";"ad1",#N/A,TRUE,"accretion dilution"}</definedName>
    <definedName name="wrn.2." hidden="1">{"cover",#N/A,TRUE,"Cover";"toc1",#N/A,TRUE,"TOC";"ts1",#N/A,TRUE,"Transaction Summary";"ei1",#N/A,TRUE,"Earnings Impact";"ad1",#N/A,TRUE,"accretion dilution"}</definedName>
    <definedName name="wrn.2.._.PPM." localSheetId="0" hidden="1">{#N/A,#N/A,FALSE,"PPM Cover";"PPM Summary",#N/A,FALSE,"PPM Summary";"PPM IS",#N/A,FALSE,"PPM Statements";"PPM CF",#N/A,FALSE,"PPM Statements";"PPM BS",#N/A,FALSE,"PPM Statements";"Footnotes",#N/A,FALSE,"PPM Notes";"Pre Opening Summary",#N/A,FALSE,"Pre-Opening"}</definedName>
    <definedName name="wrn.2.._.PPM." hidden="1">{#N/A,#N/A,FALSE,"PPM Cover";"PPM Summary",#N/A,FALSE,"PPM Summary";"PPM IS",#N/A,FALSE,"PPM Statements";"PPM CF",#N/A,FALSE,"PPM Statements";"PPM BS",#N/A,FALSE,"PPM Statements";"Footnotes",#N/A,FALSE,"PPM Notes";"Pre Opening Summary",#N/A,FALSE,"Pre-Opening"}</definedName>
    <definedName name="wrn.2._.pagers." localSheetId="0" hidden="1">{"Cover",#N/A,FALSE,"Cover";"Summary",#N/A,FALSE,"Summarpage"}</definedName>
    <definedName name="wrn.2._.pagers." hidden="1">{"Cover",#N/A,FALSE,"Cover";"Summary",#N/A,FALSE,"Summarpage"}</definedName>
    <definedName name="wrn.2._.pagers.2" localSheetId="0" hidden="1">{"Cover",#N/A,FALSE,"Cover";"Summary",#N/A,FALSE,"Summarpage"}</definedName>
    <definedName name="wrn.2._.pagers.2" hidden="1">{"Cover",#N/A,FALSE,"Cover";"Summary",#N/A,FALSE,"Summarpage"}</definedName>
    <definedName name="wrn.20." localSheetId="0" hidden="1">{"cover",#N/A,TRUE,"Cover";"toc5",#N/A,TRUE,"TOC";"over",#N/A,TRUE,"Overview";"ts2",#N/A,TRUE,"Det_Trans_Sum";"ei3c",#N/A,TRUE,"Earnings Impact";"ad3",#N/A,TRUE,"accretion dilution";"pfis3",#N/A,TRUE,"Pro Forma Income Statement";"ca3",#N/A,TRUE,"Contribution_Analysis";"acq3c",#N/A,TRUE,"Acquirer";"tar3c",#N/A,TRUE,"Target"}</definedName>
    <definedName name="wrn.20." hidden="1">{"cover",#N/A,TRUE,"Cover";"toc5",#N/A,TRUE,"TOC";"over",#N/A,TRUE,"Overview";"ts2",#N/A,TRUE,"Det_Trans_Sum";"ei3c",#N/A,TRUE,"Earnings Impact";"ad3",#N/A,TRUE,"accretion dilution";"pfis3",#N/A,TRUE,"Pro Forma Income Statement";"ca3",#N/A,TRUE,"Contribution_Analysis";"acq3c",#N/A,TRUE,"Acquirer";"tar3c",#N/A,TRUE,"Target"}</definedName>
    <definedName name="wrn.2001._.Product." hidden="1">{#N/A,#N/A,TRUE,"2001 TOTAL";#N/A,#N/A,TRUE,"2001 South Africa";#N/A,#N/A,TRUE,"2001 Egypt";#N/A,#N/A,TRUE,"2001 RCENA";#N/A,#N/A,TRUE,"2001Czech Rep";#N/A,#N/A,TRUE,"2001 Poland";#N/A,#N/A,TRUE,"2001 RCWA";#N/A,#N/A,TRUE,"2001 RCSA";#N/A,#N/A,TRUE,"2001 Turkey";#N/A,#N/A,TRUE,"2001 Dubai"}</definedName>
    <definedName name="wrn.2001._.Summary." hidden="1">{#N/A,#N/A,TRUE,"SCR-LA 2001";#N/A,#N/A,TRUE,"2001 TOTAL";#N/A,#N/A,TRUE,"2001 Puerto Rico";#N/A,#N/A,TRUE,"2001 Argentina";#N/A,#N/A,TRUE,"2001 Brazil";#N/A,#N/A,TRUE,"2001 Venezuela";#N/A,#N/A,TRUE,"2001 Chile";#N/A,#N/A,TRUE,"2001 Other Latin America"}</definedName>
    <definedName name="wrn.21." localSheetId="0" hidden="1">{"cover",#N/A,TRUE,"Cover";"toc6",#N/A,TRUE,"TOC";"over",#N/A,TRUE,"Overview";"ts2",#N/A,TRUE,"Det_Trans_Sum";"eic",#N/A,TRUE,"Earnings Impact";"ad",#N/A,TRUE,"accretion dilution";"hg",#N/A,TRUE,"Has-Gets";"pfis",#N/A,TRUE,"Pro Forma Income Statement";"ca",#N/A,TRUE,"Contribution_Analysis";"acqc",#N/A,TRUE,"Acquirer";"tarc",#N/A,TRUE,"Target"}</definedName>
    <definedName name="wrn.21." hidden="1">{"cover",#N/A,TRUE,"Cover";"toc6",#N/A,TRUE,"TOC";"over",#N/A,TRUE,"Overview";"ts2",#N/A,TRUE,"Det_Trans_Sum";"eic",#N/A,TRUE,"Earnings Impact";"ad",#N/A,TRUE,"accretion dilution";"hg",#N/A,TRUE,"Has-Gets";"pfis",#N/A,TRUE,"Pro Forma Income Statement";"ca",#N/A,TRUE,"Contribution_Analysis";"acqc",#N/A,TRUE,"Acquirer";"tarc",#N/A,TRUE,"Target"}</definedName>
    <definedName name="wrn.22." localSheetId="0" hidden="1">{"cover",#N/A,TRUE,"Cover";"toc6",#N/A,TRUE,"TOC";"over",#N/A,TRUE,"Overview";"ts2",#N/A,TRUE,"Det_Trans_Sum";"ei1c",#N/A,TRUE,"Earnings Impact";"ad1",#N/A,TRUE,"accretion dilution";"hg1",#N/A,TRUE,"Has-Gets";"pfis1",#N/A,TRUE,"Pro Forma Income Statement";"ca1",#N/A,TRUE,"Contribution_Analysis";"acq1c",#N/A,TRUE,"Acquirer";"tar1c",#N/A,TRUE,"Target"}</definedName>
    <definedName name="wrn.22." hidden="1">{"cover",#N/A,TRUE,"Cover";"toc6",#N/A,TRUE,"TOC";"over",#N/A,TRUE,"Overview";"ts2",#N/A,TRUE,"Det_Trans_Sum";"ei1c",#N/A,TRUE,"Earnings Impact";"ad1",#N/A,TRUE,"accretion dilution";"hg1",#N/A,TRUE,"Has-Gets";"pfis1",#N/A,TRUE,"Pro Forma Income Statement";"ca1",#N/A,TRUE,"Contribution_Analysis";"acq1c",#N/A,TRUE,"Acquirer";"tar1c",#N/A,TRUE,"Target"}</definedName>
    <definedName name="wrn.23." localSheetId="0" hidden="1">{"cover",#N/A,TRUE,"Cover";"toc6",#N/A,TRUE,"TOC";"pfis3",#N/A,TRUE,"Overview";"ts2",#N/A,TRUE,"Det_Trans_Sum";"ei2c",#N/A,TRUE,"Earnings Impact";"ad2",#N/A,TRUE,"accretion dilution";"hg2",#N/A,TRUE,"Has-Gets";"pfis2",#N/A,TRUE,"Pro Forma Income Statement";"ca2",#N/A,TRUE,"Contribution_Analysis";"acq2c",#N/A,TRUE,"Acquirer";"tar2c",#N/A,TRUE,"Target"}</definedName>
    <definedName name="wrn.23." hidden="1">{"cover",#N/A,TRUE,"Cover";"toc6",#N/A,TRUE,"TOC";"pfis3",#N/A,TRUE,"Overview";"ts2",#N/A,TRUE,"Det_Trans_Sum";"ei2c",#N/A,TRUE,"Earnings Impact";"ad2",#N/A,TRUE,"accretion dilution";"hg2",#N/A,TRUE,"Has-Gets";"pfis2",#N/A,TRUE,"Pro Forma Income Statement";"ca2",#N/A,TRUE,"Contribution_Analysis";"acq2c",#N/A,TRUE,"Acquirer";"tar2c",#N/A,TRUE,"Target"}</definedName>
    <definedName name="wrn.24." localSheetId="0" hidden="1">{"cover",#N/A,TRUE,"Cover";"toc6",#N/A,TRUE,"TOC";"over",#N/A,TRUE,"Overview";"ts2",#N/A,TRUE,"Det_Trans_Sum";"ei3c",#N/A,TRUE,"Earnings Impact";"ad3",#N/A,TRUE,"accretion dilution";"hg3",#N/A,TRUE,"Has-Gets";"pfis",#N/A,TRUE,"Pro Forma Income Statement";"ca3",#N/A,TRUE,"Contribution_Analysis";"acq3c",#N/A,TRUE,"Acquirer";"tar3c",#N/A,TRUE,"Target"}</definedName>
    <definedName name="wrn.24." hidden="1">{"cover",#N/A,TRUE,"Cover";"toc6",#N/A,TRUE,"TOC";"over",#N/A,TRUE,"Overview";"ts2",#N/A,TRUE,"Det_Trans_Sum";"ei3c",#N/A,TRUE,"Earnings Impact";"ad3",#N/A,TRUE,"accretion dilution";"hg3",#N/A,TRUE,"Has-Gets";"pfis",#N/A,TRUE,"Pro Forma Income Statement";"ca3",#N/A,TRUE,"Contribution_Analysis";"acq3c",#N/A,TRUE,"Acquirer";"tar3c",#N/A,TRUE,"Target"}</definedName>
    <definedName name="wrn.25." localSheetId="0" hidden="1">{"cover",#N/A,TRUE,"Cover";"toc3",#N/A,TRUE,"TOC";"over",#N/A,TRUE,"Overview";"ts2",#N/A,TRUE,"Det_Trans_Sum";"ei",#N/A,TRUE,"Earnings Impact";"ad",#N/A,TRUE,"accretion dilution";"pfis",#N/A,TRUE,"Pro Forma Income Statement";"acq",#N/A,TRUE,"Acquirer";"tar",#N/A,TRUE,"Target"}</definedName>
    <definedName name="wrn.25." hidden="1">{"cover",#N/A,TRUE,"Cover";"toc3",#N/A,TRUE,"TOC";"over",#N/A,TRUE,"Overview";"ts2",#N/A,TRUE,"Det_Trans_Sum";"ei",#N/A,TRUE,"Earnings Impact";"ad",#N/A,TRUE,"accretion dilution";"pfis",#N/A,TRUE,"Pro Forma Income Statement";"acq",#N/A,TRUE,"Acquirer";"tar",#N/A,TRUE,"Target"}</definedName>
    <definedName name="wrn.26." localSheetId="0" hidden="1">{"cover",#N/A,TRUE,"Cover";"toc3",#N/A,TRUE,"TOC";"over",#N/A,TRUE,"Overview";"ts2",#N/A,TRUE,"Det_Trans_Sum";"ei1",#N/A,TRUE,"Earnings Impact";"ad1",#N/A,TRUE,"accretion dilution";"pfis1",#N/A,TRUE,"Pro Forma Income Statement";"acq1",#N/A,TRUE,"Acquirer";"tar1",#N/A,TRUE,"Target"}</definedName>
    <definedName name="wrn.26." hidden="1">{"cover",#N/A,TRUE,"Cover";"toc3",#N/A,TRUE,"TOC";"over",#N/A,TRUE,"Overview";"ts2",#N/A,TRUE,"Det_Trans_Sum";"ei1",#N/A,TRUE,"Earnings Impact";"ad1",#N/A,TRUE,"accretion dilution";"pfis1",#N/A,TRUE,"Pro Forma Income Statement";"acq1",#N/A,TRUE,"Acquirer";"tar1",#N/A,TRUE,"Target"}</definedName>
    <definedName name="wrn.27." localSheetId="0" hidden="1">{"cover",#N/A,TRUE,"Cover";"toc3",#N/A,TRUE,"TOC";"over",#N/A,TRUE,"Overview";"ts2",#N/A,TRUE,"Det_Trans_Sum";"ei2",#N/A,TRUE,"Earnings Impact";"ad2",#N/A,TRUE,"accretion dilution";"pfis2",#N/A,TRUE,"Pro Forma Income Statement";"acq2",#N/A,TRUE,"Acquirer";"tar2",#N/A,TRUE,"Target"}</definedName>
    <definedName name="wrn.27." hidden="1">{"cover",#N/A,TRUE,"Cover";"toc3",#N/A,TRUE,"TOC";"over",#N/A,TRUE,"Overview";"ts2",#N/A,TRUE,"Det_Trans_Sum";"ei2",#N/A,TRUE,"Earnings Impact";"ad2",#N/A,TRUE,"accretion dilution";"pfis2",#N/A,TRUE,"Pro Forma Income Statement";"acq2",#N/A,TRUE,"Acquirer";"tar2",#N/A,TRUE,"Target"}</definedName>
    <definedName name="wrn.28." localSheetId="0" hidden="1">{"cover",#N/A,TRUE,"Cover";"toc3",#N/A,TRUE,"TOC";"over",#N/A,TRUE,"Overview";"ts2",#N/A,TRUE,"Det_Trans_Sum";"ei3",#N/A,TRUE,"Earnings Impact";"ad3",#N/A,TRUE,"accretion dilution";"pfis3",#N/A,TRUE,"Pro Forma Income Statement";"acq3",#N/A,TRUE,"Acquirer";"tar3",#N/A,TRUE,"Target"}</definedName>
    <definedName name="wrn.28." hidden="1">{"cover",#N/A,TRUE,"Cover";"toc3",#N/A,TRUE,"TOC";"over",#N/A,TRUE,"Overview";"ts2",#N/A,TRUE,"Det_Trans_Sum";"ei3",#N/A,TRUE,"Earnings Impact";"ad3",#N/A,TRUE,"accretion dilution";"pfis3",#N/A,TRUE,"Pro Forma Income Statement";"acq3",#N/A,TRUE,"Acquirer";"tar3",#N/A,TRUE,"Target"}</definedName>
    <definedName name="wrn.29." localSheetId="0" hidden="1">{"cover",#N/A,TRUE,"Cover";"toc4",#N/A,TRUE,"TOC";"over",#N/A,TRUE,"Overview";"ts2",#N/A,TRUE,"Det_Trans_Sum";"ei",#N/A,TRUE,"Earnings Impact";"ad",#N/A,TRUE,"accretion dilution";"tas",#N/A,TRUE,"TaintedShares";"hg",#N/A,TRUE,"Has-Gets";"pfis",#N/A,TRUE,"Pro Forma Income Statement";"ca",#N/A,TRUE,"Contribution_Analysis";"acq",#N/A,TRUE,"Acquirer";"tar",#N/A,TRUE,"Target"}</definedName>
    <definedName name="wrn.29." hidden="1">{"cover",#N/A,TRUE,"Cover";"toc4",#N/A,TRUE,"TOC";"over",#N/A,TRUE,"Overview";"ts2",#N/A,TRUE,"Det_Trans_Sum";"ei",#N/A,TRUE,"Earnings Impact";"ad",#N/A,TRUE,"accretion dilution";"tas",#N/A,TRUE,"TaintedShares";"hg",#N/A,TRUE,"Has-Gets";"pfis",#N/A,TRUE,"Pro Forma Income Statement";"ca",#N/A,TRUE,"Contribution_Analysis";"acq",#N/A,TRUE,"Acquirer";"tar",#N/A,TRUE,"Target"}</definedName>
    <definedName name="wrn.3." localSheetId="0" hidden="1">{"cover",#N/A,TRUE,"Cover";"toc1",#N/A,TRUE,"TOC";"ts1",#N/A,TRUE,"Transaction Summary";"ei2",#N/A,TRUE,"Earnings Impact";"ad2",#N/A,TRUE,"accretion dilution"}</definedName>
    <definedName name="wrn.3." hidden="1">{"cover",#N/A,TRUE,"Cover";"toc1",#N/A,TRUE,"TOC";"ts1",#N/A,TRUE,"Transaction Summary";"ei2",#N/A,TRUE,"Earnings Impact";"ad2",#N/A,TRUE,"accretion dilution"}</definedName>
    <definedName name="wrn.3.._.Pre._.Opening." localSheetId="0" hidden="1">{"Pre Opening BS",#N/A,FALSE,"Pre-Opening";"Pre Opening Worksheet",#N/A,FALSE,"Pre-Opening"}</definedName>
    <definedName name="wrn.3.._.Pre._.Opening." hidden="1">{"Pre Opening BS",#N/A,FALSE,"Pre-Opening";"Pre Opening Worksheet",#N/A,FALSE,"Pre-Opening"}</definedName>
    <definedName name="wrn.3.00._.Adv.._.Board." localSheetId="0" hidden="1">{#N/A,#N/A,TRUE,"Fd II Inv. act.";#N/A,#N/A,TRUE,"Fd II Cap. Position ";#N/A,#N/A,TRUE,"FD II Portfolio Summary";#N/A,#N/A,TRUE,"BV Valuation";#N/A,#N/A,TRUE,"FV Valuation";#N/A,#N/A,TRUE,"JRI";#N/A,#N/A,TRUE,"Weasler";#N/A,#N/A,TRUE,"NDS ";#N/A,#N/A,TRUE,"Stronghaven";#N/A,#N/A,TRUE,"Connor";#N/A,#N/A,TRUE,"DSI";#N/A,#N/A,TRUE,"HWC";#N/A,#N/A,TRUE,"Temple";#N/A,#N/A,TRUE,"Fd III Inv. act.";#N/A,#N/A,TRUE,"Fd III Cap. Position ";#N/A,#N/A,TRUE,"FD III Port Summ";#N/A,#N/A,TRUE,"FD III BV";#N/A,#N/A,TRUE,"FD III MV";#N/A,#N/A,TRUE,"Beacon";#N/A,#N/A,TRUE,"CII";#N/A,#N/A,TRUE,"MCA";#N/A,#N/A,TRUE,"Elm";#N/A,#N/A,TRUE,"Tharco";#N/A,#N/A,TRUE,"Dee H";#N/A,#N/A,TRUE,"Globe";#N/A,#N/A,TRUE,"Hunt Valve";#N/A,#N/A,TRUE,"KBA";#N/A,#N/A,TRUE,"Glassmaster";#N/A,#N/A,TRUE,"MLS";#N/A,#N/A,TRUE,"CBSA";#N/A,#N/A,TRUE,"ACE";#N/A,#N/A,TRUE,"United Central";#N/A,#N/A,TRUE,"Jakel";#N/A,#N/A,TRUE,"Lake City ";#N/A,#N/A,TRUE,"Fd IV Inv. act.";#N/A,#N/A,TRUE,"Fd IV Cap. Position  ";#N/A,#N/A,TRUE,"FD IV Portfolio Summary ";#N/A,#N/A,TRUE,"FD IV BV";#N/A,#N/A,TRUE,"Western";#N/A,#N/A,TRUE,"Kranson"}</definedName>
    <definedName name="wrn.3.00._.Adv.._.Board." hidden="1">{#N/A,#N/A,TRUE,"Fd II Inv. act.";#N/A,#N/A,TRUE,"Fd II Cap. Position ";#N/A,#N/A,TRUE,"FD II Portfolio Summary";#N/A,#N/A,TRUE,"BV Valuation";#N/A,#N/A,TRUE,"FV Valuation";#N/A,#N/A,TRUE,"JRI";#N/A,#N/A,TRUE,"Weasler";#N/A,#N/A,TRUE,"NDS ";#N/A,#N/A,TRUE,"Stronghaven";#N/A,#N/A,TRUE,"Connor";#N/A,#N/A,TRUE,"DSI";#N/A,#N/A,TRUE,"HWC";#N/A,#N/A,TRUE,"Temple";#N/A,#N/A,TRUE,"Fd III Inv. act.";#N/A,#N/A,TRUE,"Fd III Cap. Position ";#N/A,#N/A,TRUE,"FD III Port Summ";#N/A,#N/A,TRUE,"FD III BV";#N/A,#N/A,TRUE,"FD III MV";#N/A,#N/A,TRUE,"Beacon";#N/A,#N/A,TRUE,"CII";#N/A,#N/A,TRUE,"MCA";#N/A,#N/A,TRUE,"Elm";#N/A,#N/A,TRUE,"Tharco";#N/A,#N/A,TRUE,"Dee H";#N/A,#N/A,TRUE,"Globe";#N/A,#N/A,TRUE,"Hunt Valve";#N/A,#N/A,TRUE,"KBA";#N/A,#N/A,TRUE,"Glassmaster";#N/A,#N/A,TRUE,"MLS";#N/A,#N/A,TRUE,"CBSA";#N/A,#N/A,TRUE,"ACE";#N/A,#N/A,TRUE,"United Central";#N/A,#N/A,TRUE,"Jakel";#N/A,#N/A,TRUE,"Lake City ";#N/A,#N/A,TRUE,"Fd IV Inv. act.";#N/A,#N/A,TRUE,"Fd IV Cap. Position  ";#N/A,#N/A,TRUE,"FD IV Portfolio Summary ";#N/A,#N/A,TRUE,"FD IV BV";#N/A,#N/A,TRUE,"Western";#N/A,#N/A,TRUE,"Kranson"}</definedName>
    <definedName name="wrn.30." localSheetId="0" hidden="1">{"cover",#N/A,TRUE,"Cover";"toc4",#N/A,TRUE,"TOC";"over",#N/A,TRUE,"Overview";"ts2",#N/A,TRUE,"Det_Trans_Sum";"ei1",#N/A,TRUE,"Earnings Impact";"ad1",#N/A,TRUE,"accretion dilution";"tas",#N/A,TRUE,"TaintedShares";"hg1",#N/A,TRUE,"Has-Gets";"pfis1",#N/A,TRUE,"Pro Forma Income Statement";"ca1",#N/A,TRUE,"Contribution_Analysis";"acq1",#N/A,TRUE,"Acquirer";"tar1",#N/A,TRUE,"Target"}</definedName>
    <definedName name="wrn.30." hidden="1">{"cover",#N/A,TRUE,"Cover";"toc4",#N/A,TRUE,"TOC";"over",#N/A,TRUE,"Overview";"ts2",#N/A,TRUE,"Det_Trans_Sum";"ei1",#N/A,TRUE,"Earnings Impact";"ad1",#N/A,TRUE,"accretion dilution";"tas",#N/A,TRUE,"TaintedShares";"hg1",#N/A,TRUE,"Has-Gets";"pfis1",#N/A,TRUE,"Pro Forma Income Statement";"ca1",#N/A,TRUE,"Contribution_Analysis";"acq1",#N/A,TRUE,"Acquirer";"tar1",#N/A,TRUE,"Target"}</definedName>
    <definedName name="wrn.31." localSheetId="0" hidden="1">{"cover",#N/A,TRUE,"Cover";"toc4",#N/A,TRUE,"TOC";"over",#N/A,TRUE,"Overview";"ts2",#N/A,TRUE,"Det_Trans_Sum";"ei2",#N/A,TRUE,"Earnings Impact";"ad2",#N/A,TRUE,"accretion dilution";"tas",#N/A,TRUE,"TaintedShares";"hg2",#N/A,TRUE,"Has-Gets";"pfis2",#N/A,TRUE,"Pro Forma Income Statement";"ca2",#N/A,TRUE,"Contribution_Analysis";"acq2",#N/A,TRUE,"Acquirer";"tar2",#N/A,TRUE,"Target"}</definedName>
    <definedName name="wrn.31." hidden="1">{"cover",#N/A,TRUE,"Cover";"toc4",#N/A,TRUE,"TOC";"over",#N/A,TRUE,"Overview";"ts2",#N/A,TRUE,"Det_Trans_Sum";"ei2",#N/A,TRUE,"Earnings Impact";"ad2",#N/A,TRUE,"accretion dilution";"tas",#N/A,TRUE,"TaintedShares";"hg2",#N/A,TRUE,"Has-Gets";"pfis2",#N/A,TRUE,"Pro Forma Income Statement";"ca2",#N/A,TRUE,"Contribution_Analysis";"acq2",#N/A,TRUE,"Acquirer";"tar2",#N/A,TRUE,"Target"}</definedName>
    <definedName name="wrn.32." localSheetId="0" hidden="1">{"cover",#N/A,TRUE,"Cover";"toc4",#N/A,TRUE,"TOC";"over",#N/A,TRUE,"Overview";"ts2",#N/A,TRUE,"Det_Trans_Sum";"ei3",#N/A,TRUE,"Earnings Impact";"ad3",#N/A,TRUE,"accretion dilution";"tas",#N/A,TRUE,"TaintedShares";"hg3",#N/A,TRUE,"Has-Gets";"pfis3",#N/A,TRUE,"Pro Forma Income Statement";"ca3",#N/A,TRUE,"Contribution_Analysis";"acq3",#N/A,TRUE,"Acquirer";"tar3",#N/A,TRUE,"Target"}</definedName>
    <definedName name="wrn.32." hidden="1">{"cover",#N/A,TRUE,"Cover";"toc4",#N/A,TRUE,"TOC";"over",#N/A,TRUE,"Overview";"ts2",#N/A,TRUE,"Det_Trans_Sum";"ei3",#N/A,TRUE,"Earnings Impact";"ad3",#N/A,TRUE,"accretion dilution";"tas",#N/A,TRUE,"TaintedShares";"hg3",#N/A,TRUE,"Has-Gets";"pfis3",#N/A,TRUE,"Pro Forma Income Statement";"ca3",#N/A,TRUE,"Contribution_Analysis";"acq3",#N/A,TRUE,"Acquirer";"tar3",#N/A,TRUE,"Target"}</definedName>
    <definedName name="wrn.33." localSheetId="0" hidden="1">{"cover",#N/A,TRUE,"Cover";"toc5",#N/A,TRUE,"TOC";"over",#N/A,TRUE,"Overview";"ts2",#N/A,TRUE,"Det_Trans_Sum";"ei",#N/A,TRUE,"Earnings Impact";"ad",#N/A,TRUE,"accretion dilution";"pfis",#N/A,TRUE,"Pro Forma Income Statement";"ca",#N/A,TRUE,"Contribution_Analysis";"acq",#N/A,TRUE,"Acquirer";"tar",#N/A,TRUE,"Target"}</definedName>
    <definedName name="wrn.33." hidden="1">{"cover",#N/A,TRUE,"Cover";"toc5",#N/A,TRUE,"TOC";"over",#N/A,TRUE,"Overview";"ts2",#N/A,TRUE,"Det_Trans_Sum";"ei",#N/A,TRUE,"Earnings Impact";"ad",#N/A,TRUE,"accretion dilution";"pfis",#N/A,TRUE,"Pro Forma Income Statement";"ca",#N/A,TRUE,"Contribution_Analysis";"acq",#N/A,TRUE,"Acquirer";"tar",#N/A,TRUE,"Target"}</definedName>
    <definedName name="wrn.34." localSheetId="0" hidden="1">{"cover",#N/A,TRUE,"Cover";"toc5",#N/A,TRUE,"TOC";"over",#N/A,TRUE,"Overview";"ts2",#N/A,TRUE,"Det_Trans_Sum";"ei1",#N/A,TRUE,"Earnings Impact";"ad1",#N/A,TRUE,"accretion dilution";"pfis1",#N/A,TRUE,"Pro Forma Income Statement";"ca1",#N/A,TRUE,"Contribution_Analysis";"acq1",#N/A,TRUE,"Acquirer";"tar1",#N/A,TRUE,"Target"}</definedName>
    <definedName name="wrn.34." hidden="1">{"cover",#N/A,TRUE,"Cover";"toc5",#N/A,TRUE,"TOC";"over",#N/A,TRUE,"Overview";"ts2",#N/A,TRUE,"Det_Trans_Sum";"ei1",#N/A,TRUE,"Earnings Impact";"ad1",#N/A,TRUE,"accretion dilution";"pfis1",#N/A,TRUE,"Pro Forma Income Statement";"ca1",#N/A,TRUE,"Contribution_Analysis";"acq1",#N/A,TRUE,"Acquirer";"tar1",#N/A,TRUE,"Target"}</definedName>
    <definedName name="wrn.35." localSheetId="0" hidden="1">{"cover",#N/A,TRUE,"Cover";"toc5",#N/A,TRUE,"TOC";"over",#N/A,TRUE,"Overview";"ts2",#N/A,TRUE,"Det_Trans_Sum";"ei2",#N/A,TRUE,"Earnings Impact";"ad2",#N/A,TRUE,"accretion dilution";"pfis2",#N/A,TRUE,"Pro Forma Income Statement";"ca2",#N/A,TRUE,"Contribution_Analysis";"acq2",#N/A,TRUE,"Acquirer";"tar2",#N/A,TRUE,"Target"}</definedName>
    <definedName name="wrn.35." hidden="1">{"cover",#N/A,TRUE,"Cover";"toc5",#N/A,TRUE,"TOC";"over",#N/A,TRUE,"Overview";"ts2",#N/A,TRUE,"Det_Trans_Sum";"ei2",#N/A,TRUE,"Earnings Impact";"ad2",#N/A,TRUE,"accretion dilution";"pfis2",#N/A,TRUE,"Pro Forma Income Statement";"ca2",#N/A,TRUE,"Contribution_Analysis";"acq2",#N/A,TRUE,"Acquirer";"tar2",#N/A,TRUE,"Target"}</definedName>
    <definedName name="wrn.36." localSheetId="0" hidden="1">{"cover",#N/A,TRUE,"Cover";"toc5",#N/A,TRUE,"TOC";"over",#N/A,TRUE,"Overview";"ts2",#N/A,TRUE,"Det_Trans_Sum";"ei3",#N/A,TRUE,"Earnings Impact";"ad3",#N/A,TRUE,"accretion dilution";"pfis3",#N/A,TRUE,"Pro Forma Income Statement";"ca3",#N/A,TRUE,"Contribution_Analysis";"acq3",#N/A,TRUE,"Acquirer";"tar3",#N/A,TRUE,"Target"}</definedName>
    <definedName name="wrn.36." hidden="1">{"cover",#N/A,TRUE,"Cover";"toc5",#N/A,TRUE,"TOC";"over",#N/A,TRUE,"Overview";"ts2",#N/A,TRUE,"Det_Trans_Sum";"ei3",#N/A,TRUE,"Earnings Impact";"ad3",#N/A,TRUE,"accretion dilution";"pfis3",#N/A,TRUE,"Pro Forma Income Statement";"ca3",#N/A,TRUE,"Contribution_Analysis";"acq3",#N/A,TRUE,"Acquirer";"tar3",#N/A,TRUE,"Target"}</definedName>
    <definedName name="wrn.37." localSheetId="0" hidden="1">{"cover",#N/A,TRUE,"Cover";"toc6",#N/A,TRUE,"TOC";"over",#N/A,TRUE,"Overview";"ts2",#N/A,TRUE,"Det_Trans_Sum";"ei",#N/A,TRUE,"Earnings Impact";"ad",#N/A,TRUE,"accretion dilution";"hg",#N/A,TRUE,"Has-Gets";"pfis",#N/A,TRUE,"Pro Forma Income Statement";"ca",#N/A,TRUE,"Contribution_Analysis";"acq",#N/A,TRUE,"Acquirer";"tar",#N/A,TRUE,"Target"}</definedName>
    <definedName name="wrn.37." hidden="1">{"cover",#N/A,TRUE,"Cover";"toc6",#N/A,TRUE,"TOC";"over",#N/A,TRUE,"Overview";"ts2",#N/A,TRUE,"Det_Trans_Sum";"ei",#N/A,TRUE,"Earnings Impact";"ad",#N/A,TRUE,"accretion dilution";"hg",#N/A,TRUE,"Has-Gets";"pfis",#N/A,TRUE,"Pro Forma Income Statement";"ca",#N/A,TRUE,"Contribution_Analysis";"acq",#N/A,TRUE,"Acquirer";"tar",#N/A,TRUE,"Target"}</definedName>
    <definedName name="wrn.38." localSheetId="0" hidden="1">{"cover",#N/A,TRUE,"Cover";"toc6",#N/A,TRUE,"TOC";"over",#N/A,TRUE,"Overview";"ts2",#N/A,TRUE,"Det_Trans_Sum";"ei1",#N/A,TRUE,"Earnings Impact";"ad1",#N/A,TRUE,"accretion dilution";"hg1",#N/A,TRUE,"Has-Gets";"pfis1",#N/A,TRUE,"Pro Forma Income Statement";"ca1",#N/A,TRUE,"Contribution_Analysis";"acq1",#N/A,TRUE,"Acquirer";"tar1",#N/A,TRUE,"Target"}</definedName>
    <definedName name="wrn.38." hidden="1">{"cover",#N/A,TRUE,"Cover";"toc6",#N/A,TRUE,"TOC";"over",#N/A,TRUE,"Overview";"ts2",#N/A,TRUE,"Det_Trans_Sum";"ei1",#N/A,TRUE,"Earnings Impact";"ad1",#N/A,TRUE,"accretion dilution";"hg1",#N/A,TRUE,"Has-Gets";"pfis1",#N/A,TRUE,"Pro Forma Income Statement";"ca1",#N/A,TRUE,"Contribution_Analysis";"acq1",#N/A,TRUE,"Acquirer";"tar1",#N/A,TRUE,"Target"}</definedName>
    <definedName name="wrn.39." localSheetId="0" hidden="1">{"cover",#N/A,TRUE,"Cover";"toc6",#N/A,TRUE,"TOC";"over",#N/A,TRUE,"Overview";"ts2",#N/A,TRUE,"Det_Trans_Sum";"ei2",#N/A,TRUE,"Earnings Impact";"ad2",#N/A,TRUE,"accretion dilution";"hg2",#N/A,TRUE,"Has-Gets";"pfis2",#N/A,TRUE,"Pro Forma Income Statement";"ca2",#N/A,TRUE,"Contribution_Analysis";"acq2",#N/A,TRUE,"Acquirer";"tar2",#N/A,TRUE,"Target"}</definedName>
    <definedName name="wrn.39." hidden="1">{"cover",#N/A,TRUE,"Cover";"toc6",#N/A,TRUE,"TOC";"over",#N/A,TRUE,"Overview";"ts2",#N/A,TRUE,"Det_Trans_Sum";"ei2",#N/A,TRUE,"Earnings Impact";"ad2",#N/A,TRUE,"accretion dilution";"hg2",#N/A,TRUE,"Has-Gets";"pfis2",#N/A,TRUE,"Pro Forma Income Statement";"ca2",#N/A,TRUE,"Contribution_Analysis";"acq2",#N/A,TRUE,"Acquirer";"tar2",#N/A,TRUE,"Target"}</definedName>
    <definedName name="wrn.4." localSheetId="0" hidden="1">{"toc1",#N/A,FALSE,"TOC";"cover",#N/A,FALSE,"Cover";"ts1",#N/A,FALSE,"Transaction Summary";"ei3",#N/A,FALSE,"Earnings Impact";"ad3",#N/A,FALSE,"accretion dilution"}</definedName>
    <definedName name="wrn.4." hidden="1">{"toc1",#N/A,FALSE,"TOC";"cover",#N/A,FALSE,"Cover";"ts1",#N/A,FALSE,"Transaction Summary";"ei3",#N/A,FALSE,"Earnings Impact";"ad3",#N/A,FALSE,"accretion dilution"}</definedName>
    <definedName name="wrn.4.._.Detail._.Financial._.Statements." localSheetId="0" hidden="1">{"IS All",#N/A,FALSE,"Summary P&amp;L";"IS CS All",#N/A,FALSE,"CS Inc. Stmt.";"BS All",#N/A,FALSE,"Balance Sheet";"CF All",#N/A,FALSE,"CashFlow"}</definedName>
    <definedName name="wrn.4.._.Detail._.Financial._.Statements." hidden="1">{"IS All",#N/A,FALSE,"Summary P&amp;L";"IS CS All",#N/A,FALSE,"CS Inc. Stmt.";"BS All",#N/A,FALSE,"Balance Sheet";"CF All",#N/A,FALSE,"CashFlow"}</definedName>
    <definedName name="wrn.40." localSheetId="0" hidden="1">{"cover",#N/A,TRUE,"Cover";"toc6",#N/A,TRUE,"TOC";"over",#N/A,TRUE,"Overview";"ts2",#N/A,TRUE,"Det_Trans_Sum";"ei3",#N/A,TRUE,"Earnings Impact";"ad3",#N/A,TRUE,"accretion dilution";"hg3",#N/A,TRUE,"Has-Gets";"pfis3",#N/A,TRUE,"Pro Forma Income Statement";"ca3",#N/A,TRUE,"Contribution_Analysis";"acq3",#N/A,TRUE,"Acquirer";"tar3",#N/A,TRUE,"Target"}</definedName>
    <definedName name="wrn.40." hidden="1">{"cover",#N/A,TRUE,"Cover";"toc6",#N/A,TRUE,"TOC";"over",#N/A,TRUE,"Overview";"ts2",#N/A,TRUE,"Det_Trans_Sum";"ei3",#N/A,TRUE,"Earnings Impact";"ad3",#N/A,TRUE,"accretion dilution";"hg3",#N/A,TRUE,"Has-Gets";"pfis3",#N/A,TRUE,"Pro Forma Income Statement";"ca3",#N/A,TRUE,"Contribution_Analysis";"acq3",#N/A,TRUE,"Acquirer";"tar3",#N/A,TRUE,"Target"}</definedName>
    <definedName name="wrn.41." localSheetId="0" hidden="1">{"cover",#N/A,TRUE,"Cover";"toc7",#N/A,TRUE,"TOC";"over",#N/A,TRUE,"Overview";"ts2",#N/A,TRUE,"Det_Trans_Sum";"eic",#N/A,TRUE,"Earnings Impact";"ad",#N/A,TRUE,"accretion dilution";"pfis",#N/A,TRUE,"Pro Forma Income Statement";"profba",#N/A,TRUE,"Pro Forma Balance Sheet";"acqc",#N/A,TRUE,"Acquirer";"tarc",#N/A,TRUE,"Target"}</definedName>
    <definedName name="wrn.41." hidden="1">{"cover",#N/A,TRUE,"Cover";"toc7",#N/A,TRUE,"TOC";"over",#N/A,TRUE,"Overview";"ts2",#N/A,TRUE,"Det_Trans_Sum";"eic",#N/A,TRUE,"Earnings Impact";"ad",#N/A,TRUE,"accretion dilution";"pfis",#N/A,TRUE,"Pro Forma Income Statement";"profba",#N/A,TRUE,"Pro Forma Balance Sheet";"acqc",#N/A,TRUE,"Acquirer";"tarc",#N/A,TRUE,"Target"}</definedName>
    <definedName name="wrn.42." localSheetId="0" hidden="1">{"cover",#N/A,TRUE,"Cover";"toc7",#N/A,TRUE,"TOC";"over",#N/A,TRUE,"Overview";"ts2",#N/A,TRUE,"Det_Trans_Sum";"ei1c",#N/A,TRUE,"Earnings Impact";"ad1",#N/A,TRUE,"accretion dilution";"pfis1",#N/A,TRUE,"Pro Forma Income Statement";"profba",#N/A,TRUE,"Pro Forma Balance Sheet";"acq1c",#N/A,TRUE,"Acquirer";"tar1c",#N/A,TRUE,"Target"}</definedName>
    <definedName name="wrn.42." hidden="1">{"cover",#N/A,TRUE,"Cover";"toc7",#N/A,TRUE,"TOC";"over",#N/A,TRUE,"Overview";"ts2",#N/A,TRUE,"Det_Trans_Sum";"ei1c",#N/A,TRUE,"Earnings Impact";"ad1",#N/A,TRUE,"accretion dilution";"pfis1",#N/A,TRUE,"Pro Forma Income Statement";"profba",#N/A,TRUE,"Pro Forma Balance Sheet";"acq1c",#N/A,TRUE,"Acquirer";"tar1c",#N/A,TRUE,"Target"}</definedName>
    <definedName name="wrn.43." localSheetId="0" hidden="1">{"cover",#N/A,TRUE,"Cover";"toc7",#N/A,TRUE,"TOC";"over",#N/A,TRUE,"Overview";"ts2",#N/A,TRUE,"Det_Trans_Sum";"ei2c",#N/A,TRUE,"Earnings Impact";"ad2",#N/A,TRUE,"accretion dilution";"pfis2",#N/A,TRUE,"Pro Forma Income Statement";"profba",#N/A,TRUE,"Pro Forma Balance Sheet";"acq2c",#N/A,TRUE,"Acquirer";"tar2c",#N/A,TRUE,"Target"}</definedName>
    <definedName name="wrn.43." hidden="1">{"cover",#N/A,TRUE,"Cover";"toc7",#N/A,TRUE,"TOC";"over",#N/A,TRUE,"Overview";"ts2",#N/A,TRUE,"Det_Trans_Sum";"ei2c",#N/A,TRUE,"Earnings Impact";"ad2",#N/A,TRUE,"accretion dilution";"pfis2",#N/A,TRUE,"Pro Forma Income Statement";"profba",#N/A,TRUE,"Pro Forma Balance Sheet";"acq2c",#N/A,TRUE,"Acquirer";"tar2c",#N/A,TRUE,"Target"}</definedName>
    <definedName name="wrn.44." localSheetId="0" hidden="1">{"cover",#N/A,TRUE,"Cover";"toc7",#N/A,TRUE,"TOC";"over",#N/A,TRUE,"Overview";"ts2",#N/A,TRUE,"Det_Trans_Sum";"ei3c",#N/A,TRUE,"Earnings Impact";"ad3",#N/A,TRUE,"accretion dilution";"pfis3",#N/A,TRUE,"Pro Forma Income Statement";"profba",#N/A,TRUE,"Pro Forma Balance Sheet";"acq3c",#N/A,TRUE,"Acquirer";"tar3c",#N/A,TRUE,"Target"}</definedName>
    <definedName name="wrn.44." hidden="1">{"cover",#N/A,TRUE,"Cover";"toc7",#N/A,TRUE,"TOC";"over",#N/A,TRUE,"Overview";"ts2",#N/A,TRUE,"Det_Trans_Sum";"ei3c",#N/A,TRUE,"Earnings Impact";"ad3",#N/A,TRUE,"accretion dilution";"pfis3",#N/A,TRUE,"Pro Forma Income Statement";"profba",#N/A,TRUE,"Pro Forma Balance Sheet";"acq3c",#N/A,TRUE,"Acquirer";"tar3c",#N/A,TRUE,"Target"}</definedName>
    <definedName name="wrn.45." localSheetId="0" hidden="1">{"cover",#N/A,TRUE,"Cover";"toc8",#N/A,TRUE,"TOC";"over",#N/A,TRUE,"Overview";"ts2",#N/A,TRUE,"Det_Trans_Sum";"eic",#N/A,TRUE,"Earnings Impact";"ad",#N/A,TRUE,"accretion dilution";"pfis",#N/A,TRUE,"Pro Forma Income Statement";"ca",#N/A,TRUE,"Contribution_Analysis";"profba",#N/A,TRUE,"Pro Forma Balance Sheet";"acqc",#N/A,TRUE,"Acquirer";"tarc",#N/A,TRUE,"Target"}</definedName>
    <definedName name="wrn.45." hidden="1">{"cover",#N/A,TRUE,"Cover";"toc8",#N/A,TRUE,"TOC";"over",#N/A,TRUE,"Overview";"ts2",#N/A,TRUE,"Det_Trans_Sum";"eic",#N/A,TRUE,"Earnings Impact";"ad",#N/A,TRUE,"accretion dilution";"pfis",#N/A,TRUE,"Pro Forma Income Statement";"ca",#N/A,TRUE,"Contribution_Analysis";"profba",#N/A,TRUE,"Pro Forma Balance Sheet";"acqc",#N/A,TRUE,"Acquirer";"tarc",#N/A,TRUE,"Target"}</definedName>
    <definedName name="wrn.46." localSheetId="0" hidden="1">{"cover",#N/A,TRUE,"Cover";"toc8",#N/A,TRUE,"TOC";"over",#N/A,TRUE,"Overview";"ts2",#N/A,TRUE,"Det_Trans_Sum";"ei1c",#N/A,TRUE,"Earnings Impact";"ad1",#N/A,TRUE,"accretion dilution";"pfis1",#N/A,TRUE,"Pro Forma Income Statement";"ca1",#N/A,TRUE,"Contribution_Analysis";"profba",#N/A,TRUE,"Pro Forma Balance Sheet";"acq1c",#N/A,TRUE,"Acquirer";"tar1c",#N/A,TRUE,"Target"}</definedName>
    <definedName name="wrn.46." hidden="1">{"cover",#N/A,TRUE,"Cover";"toc8",#N/A,TRUE,"TOC";"over",#N/A,TRUE,"Overview";"ts2",#N/A,TRUE,"Det_Trans_Sum";"ei1c",#N/A,TRUE,"Earnings Impact";"ad1",#N/A,TRUE,"accretion dilution";"pfis1",#N/A,TRUE,"Pro Forma Income Statement";"ca1",#N/A,TRUE,"Contribution_Analysis";"profba",#N/A,TRUE,"Pro Forma Balance Sheet";"acq1c",#N/A,TRUE,"Acquirer";"tar1c",#N/A,TRUE,"Target"}</definedName>
    <definedName name="wrn.47." localSheetId="0" hidden="1">{"cover",#N/A,TRUE,"Cover";"toc8",#N/A,TRUE,"TOC";"over",#N/A,TRUE,"Overview";"ts2",#N/A,TRUE,"Det_Trans_Sum";"ei2c",#N/A,TRUE,"Earnings Impact";"ad2",#N/A,TRUE,"accretion dilution";"pfis2",#N/A,TRUE,"Pro Forma Income Statement";"ca2",#N/A,TRUE,"Contribution_Analysis";"profba",#N/A,TRUE,"Pro Forma Balance Sheet";"acq2c",#N/A,TRUE,"Acquirer";"tar2c",#N/A,TRUE,"Target"}</definedName>
    <definedName name="wrn.47." hidden="1">{"cover",#N/A,TRUE,"Cover";"toc8",#N/A,TRUE,"TOC";"over",#N/A,TRUE,"Overview";"ts2",#N/A,TRUE,"Det_Trans_Sum";"ei2c",#N/A,TRUE,"Earnings Impact";"ad2",#N/A,TRUE,"accretion dilution";"pfis2",#N/A,TRUE,"Pro Forma Income Statement";"ca2",#N/A,TRUE,"Contribution_Analysis";"profba",#N/A,TRUE,"Pro Forma Balance Sheet";"acq2c",#N/A,TRUE,"Acquirer";"tar2c",#N/A,TRUE,"Target"}</definedName>
    <definedName name="wrn.48." localSheetId="0" hidden="1">{"cover",#N/A,TRUE,"Cover";"toc8",#N/A,TRUE,"TOC";"over",#N/A,TRUE,"Overview";"ts2",#N/A,TRUE,"Det_Trans_Sum";"ei3c",#N/A,TRUE,"Earnings Impact";"ad3",#N/A,TRUE,"accretion dilution";"pfis3",#N/A,TRUE,"Pro Forma Income Statement";"ca3",#N/A,TRUE,"Contribution_Analysis";"profba",#N/A,TRUE,"Pro Forma Balance Sheet";"acq3c",#N/A,TRUE,"Acquirer";"tar3c",#N/A,TRUE,"Target"}</definedName>
    <definedName name="wrn.48." hidden="1">{"cover",#N/A,TRUE,"Cover";"toc8",#N/A,TRUE,"TOC";"over",#N/A,TRUE,"Overview";"ts2",#N/A,TRUE,"Det_Trans_Sum";"ei3c",#N/A,TRUE,"Earnings Impact";"ad3",#N/A,TRUE,"accretion dilution";"pfis3",#N/A,TRUE,"Pro Forma Income Statement";"ca3",#N/A,TRUE,"Contribution_Analysis";"profba",#N/A,TRUE,"Pro Forma Balance Sheet";"acq3c",#N/A,TRUE,"Acquirer";"tar3c",#N/A,TRUE,"Target"}</definedName>
    <definedName name="wrn.49." localSheetId="0" hidden="1">{"cover",#N/A,TRUE,"Cover";"toc9",#N/A,TRUE,"TOC";"over",#N/A,TRUE,"Overview";"ts2",#N/A,TRUE,"Det_Trans_Sum";"eic",#N/A,TRUE,"Earnings Impact";"ad",#N/A,TRUE,"accretion dilution";"tas",#N/A,TRUE,"TaintedShares";"hg",#N/A,TRUE,"Has-Gets";"pfis",#N/A,TRUE,"Pro Forma Income Statement";"ca",#N/A,TRUE,"Contribution_Analysis";"profba",#N/A,TRUE,"Pro Forma Balance Sheet";"acqc",#N/A,TRUE,"Acquirer";"tarc",#N/A,TRUE,"Target"}</definedName>
    <definedName name="wrn.49." hidden="1">{"cover",#N/A,TRUE,"Cover";"toc9",#N/A,TRUE,"TOC";"over",#N/A,TRUE,"Overview";"ts2",#N/A,TRUE,"Det_Trans_Sum";"eic",#N/A,TRUE,"Earnings Impact";"ad",#N/A,TRUE,"accretion dilution";"tas",#N/A,TRUE,"TaintedShares";"hg",#N/A,TRUE,"Has-Gets";"pfis",#N/A,TRUE,"Pro Forma Income Statement";"ca",#N/A,TRUE,"Contribution_Analysis";"profba",#N/A,TRUE,"Pro Forma Balance Sheet";"acqc",#N/A,TRUE,"Acquirer";"tarc",#N/A,TRUE,"Target"}</definedName>
    <definedName name="wrn.5." localSheetId="0" hidden="1">{"cover",#N/A,TRUE,"Cover";"toc2",#N/A,TRUE,"TOC";"ts1",#N/A,TRUE,"Transaction Summary";"ei",#N/A,TRUE,"Earnings Impact";"ad",#N/A,TRUE,"accretion dilution";"hg",#N/A,TRUE,"Has-Gets"}</definedName>
    <definedName name="wrn.5." hidden="1">{"cover",#N/A,TRUE,"Cover";"toc2",#N/A,TRUE,"TOC";"ts1",#N/A,TRUE,"Transaction Summary";"ei",#N/A,TRUE,"Earnings Impact";"ad",#N/A,TRUE,"accretion dilution";"hg",#N/A,TRUE,"Has-Gets"}</definedName>
    <definedName name="wrn.5.._.ALL._.Detail._.Support." localSheetId="0" hidden="1">{"Volume Analysis",#N/A,FALSE,"Volume Analysis";"Assumptions",#N/A,FALSE,"Stats and Assumptions";"ALOS_Charges",#N/A,FALSE,"Revenue";"Revenue_Procedure Detail",#N/A,FALSE,"Revenue";"Other Rev. Detail",#N/A,FALSE,"Other Revenue";"Deduction Detail",#N/A,FALSE,"Deductions";"Cap. Reimb. Detail",#N/A,FALSE,"Capital Reimb.";"Fixed FTE Detail",#N/A,FALSE,"Salaries, Wages, Benefits";"Fixed Salary Detail",#N/A,FALSE,"Salaries, Wages, Benefits";"Var. FTE Detail",#N/A,FALSE,"Variable Salary Calc.";"Var. Salary Detail",#N/A,FALSE,"Variable Salary Calc.";"Med._Phar Detail",#N/A,FALSE,"Medical Supplies_Pharmacy";"Fees and Services Detail",#N/A,FALSE,"Pro Fees &amp; Purch. Svcs";"Operating Expenses Detail",#N/A,FALSE,"Operating Supplies_Expenses";"Outsourced Detail",#N/A,FALSE,"Outsourced";"PPnE Detail",#N/A,FALSE,"PP&amp;E Worksheet";"Debt Detail",#N/A,FALSE,"Debt and Int. Worksheet"}</definedName>
    <definedName name="wrn.5.._.ALL._.Detail._.Support." hidden="1">{"Volume Analysis",#N/A,FALSE,"Volume Analysis";"Assumptions",#N/A,FALSE,"Stats and Assumptions";"ALOS_Charges",#N/A,FALSE,"Revenue";"Revenue_Procedure Detail",#N/A,FALSE,"Revenue";"Other Rev. Detail",#N/A,FALSE,"Other Revenue";"Deduction Detail",#N/A,FALSE,"Deductions";"Cap. Reimb. Detail",#N/A,FALSE,"Capital Reimb.";"Fixed FTE Detail",#N/A,FALSE,"Salaries, Wages, Benefits";"Fixed Salary Detail",#N/A,FALSE,"Salaries, Wages, Benefits";"Var. FTE Detail",#N/A,FALSE,"Variable Salary Calc.";"Var. Salary Detail",#N/A,FALSE,"Variable Salary Calc.";"Med._Phar Detail",#N/A,FALSE,"Medical Supplies_Pharmacy";"Fees and Services Detail",#N/A,FALSE,"Pro Fees &amp; Purch. Svcs";"Operating Expenses Detail",#N/A,FALSE,"Operating Supplies_Expenses";"Outsourced Detail",#N/A,FALSE,"Outsourced";"PPnE Detail",#N/A,FALSE,"PP&amp;E Worksheet";"Debt Detail",#N/A,FALSE,"Debt and Int. Worksheet"}</definedName>
    <definedName name="wrn.50." localSheetId="0" hidden="1">{"cover",#N/A,TRUE,"Cover";"toc9",#N/A,TRUE,"TOC";"over",#N/A,TRUE,"Overview";"ts2",#N/A,TRUE,"Det_Trans_Sum";"ei1c",#N/A,TRUE,"Earnings Impact";"ad1",#N/A,TRUE,"accretion dilution";"tas",#N/A,TRUE,"TaintedShares";"hg1",#N/A,TRUE,"Has-Gets";"pfis1",#N/A,TRUE,"Pro Forma Income Statement";"ca1",#N/A,TRUE,"Contribution_Analysis";"profba",#N/A,TRUE,"Pro Forma Balance Sheet";"acq1c",#N/A,TRUE,"Acquirer";"tar1c",#N/A,TRUE,"Target"}</definedName>
    <definedName name="wrn.50." hidden="1">{"cover",#N/A,TRUE,"Cover";"toc9",#N/A,TRUE,"TOC";"over",#N/A,TRUE,"Overview";"ts2",#N/A,TRUE,"Det_Trans_Sum";"ei1c",#N/A,TRUE,"Earnings Impact";"ad1",#N/A,TRUE,"accretion dilution";"tas",#N/A,TRUE,"TaintedShares";"hg1",#N/A,TRUE,"Has-Gets";"pfis1",#N/A,TRUE,"Pro Forma Income Statement";"ca1",#N/A,TRUE,"Contribution_Analysis";"profba",#N/A,TRUE,"Pro Forma Balance Sheet";"acq1c",#N/A,TRUE,"Acquirer";"tar1c",#N/A,TRUE,"Target"}</definedName>
    <definedName name="wrn.51." localSheetId="0" hidden="1">{"cover",#N/A,TRUE,"Cover";"toc9",#N/A,TRUE,"TOC";"over",#N/A,TRUE,"Overview";"ei2c",#N/A,TRUE,"Earnings Impact";"ts2",#N/A,TRUE,"Det_Trans_Sum";"ad2",#N/A,TRUE,"accretion dilution";"tas",#N/A,TRUE,"TaintedShares";"hg2",#N/A,TRUE,"Has-Gets";"pfis2",#N/A,TRUE,"Pro Forma Income Statement";"ca2",#N/A,TRUE,"Contribution_Analysis";"profba",#N/A,TRUE,"Pro Forma Balance Sheet";"acq2c",#N/A,TRUE,"Acquirer";"tar2c",#N/A,TRUE,"Target"}</definedName>
    <definedName name="wrn.51." hidden="1">{"cover",#N/A,TRUE,"Cover";"toc9",#N/A,TRUE,"TOC";"over",#N/A,TRUE,"Overview";"ei2c",#N/A,TRUE,"Earnings Impact";"ts2",#N/A,TRUE,"Det_Trans_Sum";"ad2",#N/A,TRUE,"accretion dilution";"tas",#N/A,TRUE,"TaintedShares";"hg2",#N/A,TRUE,"Has-Gets";"pfis2",#N/A,TRUE,"Pro Forma Income Statement";"ca2",#N/A,TRUE,"Contribution_Analysis";"profba",#N/A,TRUE,"Pro Forma Balance Sheet";"acq2c",#N/A,TRUE,"Acquirer";"tar2c",#N/A,TRUE,"Target"}</definedName>
    <definedName name="wrn.52." localSheetId="0" hidden="1">{"cover",#N/A,TRUE,"Cover";"toc9",#N/A,TRUE,"TOC";"over",#N/A,TRUE,"Overview";"ts2",#N/A,TRUE,"Det_Trans_Sum";"ei3c",#N/A,TRUE,"Earnings Impact";"ad3",#N/A,TRUE,"accretion dilution";"tas",#N/A,TRUE,"TaintedShares";"hg3",#N/A,TRUE,"Has-Gets";"pfis3",#N/A,TRUE,"Pro Forma Income Statement";"ca3",#N/A,TRUE,"Contribution_Analysis";"profba",#N/A,TRUE,"Pro Forma Balance Sheet";"acq3c",#N/A,TRUE,"Acquirer";"tar3c",#N/A,TRUE,"Target"}</definedName>
    <definedName name="wrn.52." hidden="1">{"cover",#N/A,TRUE,"Cover";"toc9",#N/A,TRUE,"TOC";"over",#N/A,TRUE,"Overview";"ts2",#N/A,TRUE,"Det_Trans_Sum";"ei3c",#N/A,TRUE,"Earnings Impact";"ad3",#N/A,TRUE,"accretion dilution";"tas",#N/A,TRUE,"TaintedShares";"hg3",#N/A,TRUE,"Has-Gets";"pfis3",#N/A,TRUE,"Pro Forma Income Statement";"ca3",#N/A,TRUE,"Contribution_Analysis";"profba",#N/A,TRUE,"Pro Forma Balance Sheet";"acq3c",#N/A,TRUE,"Acquirer";"tar3c",#N/A,TRUE,"Target"}</definedName>
    <definedName name="wrn.53." localSheetId="0" hidden="1">{"cover",#N/A,TRUE,"Cover";"toc10",#N/A,TRUE,"TOC";"over",#N/A,TRUE,"Overview";"ts2",#N/A,TRUE,"Det_Trans_Sum";"eic",#N/A,TRUE,"Earnings Impact";"ad",#N/A,TRUE,"accretion dilution";"hg",#N/A,TRUE,"Has-Gets";"pfis",#N/A,TRUE,"Pro Forma Income Statement";"ca",#N/A,TRUE,"Contribution_Analysis";"profba",#N/A,TRUE,"Pro Forma Balance Sheet";"acqc",#N/A,TRUE,"Acquirer";"tarc",#N/A,TRUE,"Target"}</definedName>
    <definedName name="wrn.53." hidden="1">{"cover",#N/A,TRUE,"Cover";"toc10",#N/A,TRUE,"TOC";"over",#N/A,TRUE,"Overview";"ts2",#N/A,TRUE,"Det_Trans_Sum";"eic",#N/A,TRUE,"Earnings Impact";"ad",#N/A,TRUE,"accretion dilution";"hg",#N/A,TRUE,"Has-Gets";"pfis",#N/A,TRUE,"Pro Forma Income Statement";"ca",#N/A,TRUE,"Contribution_Analysis";"profba",#N/A,TRUE,"Pro Forma Balance Sheet";"acqc",#N/A,TRUE,"Acquirer";"tarc",#N/A,TRUE,"Target"}</definedName>
    <definedName name="wrn.54." localSheetId="0" hidden="1">{"cover",#N/A,TRUE,"Cover";"toc10",#N/A,TRUE,"TOC";"over",#N/A,TRUE,"Overview";"over",#N/A,TRUE,"Det_Trans_Sum";"ei1c",#N/A,TRUE,"Earnings Impact";"ad1",#N/A,TRUE,"accretion dilution";"hg1",#N/A,TRUE,"Has-Gets";"pfis1",#N/A,TRUE,"Pro Forma Income Statement";"ca1",#N/A,TRUE,"Contribution_Analysis";"profba",#N/A,TRUE,"Pro Forma Balance Sheet";"acq1c",#N/A,TRUE,"Acquirer";"tar1c",#N/A,TRUE,"Target"}</definedName>
    <definedName name="wrn.54." hidden="1">{"cover",#N/A,TRUE,"Cover";"toc10",#N/A,TRUE,"TOC";"over",#N/A,TRUE,"Overview";"over",#N/A,TRUE,"Det_Trans_Sum";"ei1c",#N/A,TRUE,"Earnings Impact";"ad1",#N/A,TRUE,"accretion dilution";"hg1",#N/A,TRUE,"Has-Gets";"pfis1",#N/A,TRUE,"Pro Forma Income Statement";"ca1",#N/A,TRUE,"Contribution_Analysis";"profba",#N/A,TRUE,"Pro Forma Balance Sheet";"acq1c",#N/A,TRUE,"Acquirer";"tar1c",#N/A,TRUE,"Target"}</definedName>
    <definedName name="wrn.55." localSheetId="0" hidden="1">{"cover",#N/A,TRUE,"Cover";"toc10",#N/A,TRUE,"TOC";"over",#N/A,TRUE,"Overview";"ts2",#N/A,TRUE,"Det_Trans_Sum";"ei2c",#N/A,TRUE,"Earnings Impact";"ad2",#N/A,TRUE,"accretion dilution";"hg2",#N/A,TRUE,"Has-Gets";"pfis2",#N/A,TRUE,"Pro Forma Income Statement";"ca2",#N/A,TRUE,"Contribution_Analysis";"profba",#N/A,TRUE,"Pro Forma Balance Sheet";"acq2c",#N/A,TRUE,"Acquirer";"tar2c",#N/A,TRUE,"Target"}</definedName>
    <definedName name="wrn.55." hidden="1">{"cover",#N/A,TRUE,"Cover";"toc10",#N/A,TRUE,"TOC";"over",#N/A,TRUE,"Overview";"ts2",#N/A,TRUE,"Det_Trans_Sum";"ei2c",#N/A,TRUE,"Earnings Impact";"ad2",#N/A,TRUE,"accretion dilution";"hg2",#N/A,TRUE,"Has-Gets";"pfis2",#N/A,TRUE,"Pro Forma Income Statement";"ca2",#N/A,TRUE,"Contribution_Analysis";"profba",#N/A,TRUE,"Pro Forma Balance Sheet";"acq2c",#N/A,TRUE,"Acquirer";"tar2c",#N/A,TRUE,"Target"}</definedName>
    <definedName name="wrn.56." localSheetId="0" hidden="1">{"cover",#N/A,TRUE,"Cover";"toc10",#N/A,TRUE,"TOC";"over",#N/A,TRUE,"Overview";"ts2",#N/A,TRUE,"Det_Trans_Sum";"ei3c",#N/A,TRUE,"Earnings Impact";"ad3",#N/A,TRUE,"accretion dilution";"hg3",#N/A,TRUE,"Has-Gets";"pfis3",#N/A,TRUE,"Pro Forma Income Statement";"ca3",#N/A,TRUE,"Contribution_Analysis";"profba",#N/A,TRUE,"Pro Forma Balance Sheet";"acq3c",#N/A,TRUE,"Acquirer";"tar3c",#N/A,TRUE,"Target"}</definedName>
    <definedName name="wrn.56." hidden="1">{"cover",#N/A,TRUE,"Cover";"toc10",#N/A,TRUE,"TOC";"over",#N/A,TRUE,"Overview";"ts2",#N/A,TRUE,"Det_Trans_Sum";"ei3c",#N/A,TRUE,"Earnings Impact";"ad3",#N/A,TRUE,"accretion dilution";"hg3",#N/A,TRUE,"Has-Gets";"pfis3",#N/A,TRUE,"Pro Forma Income Statement";"ca3",#N/A,TRUE,"Contribution_Analysis";"profba",#N/A,TRUE,"Pro Forma Balance Sheet";"acq3c",#N/A,TRUE,"Acquirer";"tar3c",#N/A,TRUE,"Target"}</definedName>
    <definedName name="wrn.57." localSheetId="0" hidden="1">{"cover",#N/A,TRUE,"Cover";"toc7",#N/A,TRUE,"TOC";"over",#N/A,TRUE,"Overview";"ts2",#N/A,TRUE,"Det_Trans_Sum";"ei",#N/A,TRUE,"Earnings Impact";"ad",#N/A,TRUE,"accretion dilution";"pfis",#N/A,TRUE,"Pro Forma Income Statement";"profba",#N/A,TRUE,"Pro Forma Balance Sheet";"acq",#N/A,TRUE,"Acquirer";"tar",#N/A,TRUE,"Target"}</definedName>
    <definedName name="wrn.57." hidden="1">{"cover",#N/A,TRUE,"Cover";"toc7",#N/A,TRUE,"TOC";"over",#N/A,TRUE,"Overview";"ts2",#N/A,TRUE,"Det_Trans_Sum";"ei",#N/A,TRUE,"Earnings Impact";"ad",#N/A,TRUE,"accretion dilution";"pfis",#N/A,TRUE,"Pro Forma Income Statement";"profba",#N/A,TRUE,"Pro Forma Balance Sheet";"acq",#N/A,TRUE,"Acquirer";"tar",#N/A,TRUE,"Target"}</definedName>
    <definedName name="wrn.58." localSheetId="0" hidden="1">{"cover",#N/A,TRUE,"Cover";"toc7",#N/A,TRUE,"TOC";"over",#N/A,TRUE,"Overview";"ts2",#N/A,TRUE,"Det_Trans_Sum";"ei1",#N/A,TRUE,"Earnings Impact";"ad1",#N/A,TRUE,"accretion dilution";"pfis1",#N/A,TRUE,"Pro Forma Income Statement";"profba",#N/A,TRUE,"Pro Forma Balance Sheet";"acq1",#N/A,TRUE,"Acquirer";"tar1",#N/A,TRUE,"Target"}</definedName>
    <definedName name="wrn.58." hidden="1">{"cover",#N/A,TRUE,"Cover";"toc7",#N/A,TRUE,"TOC";"over",#N/A,TRUE,"Overview";"ts2",#N/A,TRUE,"Det_Trans_Sum";"ei1",#N/A,TRUE,"Earnings Impact";"ad1",#N/A,TRUE,"accretion dilution";"pfis1",#N/A,TRUE,"Pro Forma Income Statement";"profba",#N/A,TRUE,"Pro Forma Balance Sheet";"acq1",#N/A,TRUE,"Acquirer";"tar1",#N/A,TRUE,"Target"}</definedName>
    <definedName name="wrn.59." localSheetId="0" hidden="1">{"cover",#N/A,TRUE,"Cover";"toc7",#N/A,TRUE,"TOC";"over",#N/A,TRUE,"Overview";"ts2",#N/A,TRUE,"Det_Trans_Sum";"ei2",#N/A,TRUE,"Earnings Impact";"ad2",#N/A,TRUE,"accretion dilution";"pfis2",#N/A,TRUE,"Pro Forma Income Statement";"profba",#N/A,TRUE,"Pro Forma Balance Sheet";"acq2",#N/A,TRUE,"Acquirer";"tar2",#N/A,TRUE,"Target"}</definedName>
    <definedName name="wrn.59." hidden="1">{"cover",#N/A,TRUE,"Cover";"toc7",#N/A,TRUE,"TOC";"over",#N/A,TRUE,"Overview";"ts2",#N/A,TRUE,"Det_Trans_Sum";"ei2",#N/A,TRUE,"Earnings Impact";"ad2",#N/A,TRUE,"accretion dilution";"pfis2",#N/A,TRUE,"Pro Forma Income Statement";"profba",#N/A,TRUE,"Pro Forma Balance Sheet";"acq2",#N/A,TRUE,"Acquirer";"tar2",#N/A,TRUE,"Target"}</definedName>
    <definedName name="wrn.6." localSheetId="0" hidden="1">{"cover",#N/A,TRUE,"Cover";"toc2",#N/A,TRUE,"TOC";"ts1",#N/A,TRUE,"Transaction Summary";"ei1",#N/A,TRUE,"Earnings Impact";"ad1",#N/A,TRUE,"accretion dilution";"hg1",#N/A,TRUE,"Has-Gets"}</definedName>
    <definedName name="wrn.6." hidden="1">{"cover",#N/A,TRUE,"Cover";"toc2",#N/A,TRUE,"TOC";"ts1",#N/A,TRUE,"Transaction Summary";"ei1",#N/A,TRUE,"Earnings Impact";"ad1",#N/A,TRUE,"accretion dilution";"hg1",#N/A,TRUE,"Has-Gets"}</definedName>
    <definedName name="wrn.6.._.Two._.Year._.Reports." localSheetId="0" hidden="1">{"Volume Analysis",#N/A,FALSE,"Volume Analysis";"Assumptions",#N/A,FALSE,"Stats and Assumptions";"IS 2 Yrs",#N/A,FALSE,"Summary P&amp;L";"IS CS 2 Yr",#N/A,FALSE,"CS Inc. Stmt.";"BS 2 Yr",#N/A,FALSE,"Balance Sheet";"CF 2 Yr",#N/A,FALSE,"CashFlow";"Rev._Proc. 2 Yr",#N/A,FALSE,"Revenue";"Deduction 2 Yr",#N/A,FALSE,"Deductions";"Reimb. Data",#N/A,FALSE,"Deductions";"Salary_FTE 2 Yr",#N/A,FALSE,"Salaries, Wages, Benefits";"Variable Sal. 2 Yr",#N/A,FALSE,"Variable Salary Calc.";"Med_Phar 2 Yr",#N/A,FALSE,"Medical Supplies_Pharmacy";"Fees and Services 2 Yr",#N/A,FALSE,"Pro Fees &amp; Purch. Svcs";"Operating Expenses 2 Yr",#N/A,FALSE,"Operating Supplies_Expenses";"PPnE 5 Yr",#N/A,FALSE,"PP&amp;E Worksheet";"Debt 5 Yr",#N/A,FALSE,"Debt and Int. Worksheet"}</definedName>
    <definedName name="wrn.6.._.Two._.Year._.Reports." hidden="1">{"Volume Analysis",#N/A,FALSE,"Volume Analysis";"Assumptions",#N/A,FALSE,"Stats and Assumptions";"IS 2 Yrs",#N/A,FALSE,"Summary P&amp;L";"IS CS 2 Yr",#N/A,FALSE,"CS Inc. Stmt.";"BS 2 Yr",#N/A,FALSE,"Balance Sheet";"CF 2 Yr",#N/A,FALSE,"CashFlow";"Rev._Proc. 2 Yr",#N/A,FALSE,"Revenue";"Deduction 2 Yr",#N/A,FALSE,"Deductions";"Reimb. Data",#N/A,FALSE,"Deductions";"Salary_FTE 2 Yr",#N/A,FALSE,"Salaries, Wages, Benefits";"Variable Sal. 2 Yr",#N/A,FALSE,"Variable Salary Calc.";"Med_Phar 2 Yr",#N/A,FALSE,"Medical Supplies_Pharmacy";"Fees and Services 2 Yr",#N/A,FALSE,"Pro Fees &amp; Purch. Svcs";"Operating Expenses 2 Yr",#N/A,FALSE,"Operating Supplies_Expenses";"PPnE 5 Yr",#N/A,FALSE,"PP&amp;E Worksheet";"Debt 5 Yr",#N/A,FALSE,"Debt and Int. Worksheet"}</definedName>
    <definedName name="wrn.60." localSheetId="0" hidden="1">{"cover",#N/A,TRUE,"Cover";"toc7",#N/A,TRUE,"TOC";"over",#N/A,TRUE,"Overview";"ts2",#N/A,TRUE,"Det_Trans_Sum";"ei3",#N/A,TRUE,"Earnings Impact";"ad3",#N/A,TRUE,"accretion dilution";"pfis3",#N/A,TRUE,"Pro Forma Income Statement";"profba",#N/A,TRUE,"Pro Forma Balance Sheet";"acq3",#N/A,TRUE,"Acquirer";"tar3",#N/A,TRUE,"Target"}</definedName>
    <definedName name="wrn.60." hidden="1">{"cover",#N/A,TRUE,"Cover";"toc7",#N/A,TRUE,"TOC";"over",#N/A,TRUE,"Overview";"ts2",#N/A,TRUE,"Det_Trans_Sum";"ei3",#N/A,TRUE,"Earnings Impact";"ad3",#N/A,TRUE,"accretion dilution";"pfis3",#N/A,TRUE,"Pro Forma Income Statement";"profba",#N/A,TRUE,"Pro Forma Balance Sheet";"acq3",#N/A,TRUE,"Acquirer";"tar3",#N/A,TRUE,"Target"}</definedName>
    <definedName name="wrn.61." localSheetId="0" hidden="1">{"cover",#N/A,TRUE,"Cover";"toc8",#N/A,TRUE,"TOC";"over",#N/A,TRUE,"Overview";"ts2",#N/A,TRUE,"Det_Trans_Sum";"ei",#N/A,TRUE,"Earnings Impact";"ad",#N/A,TRUE,"accretion dilution";"tas",#N/A,TRUE,"TaintedShares";"hg",#N/A,TRUE,"Has-Gets";"pfis",#N/A,TRUE,"Pro Forma Income Statement";"ca",#N/A,TRUE,"Contribution_Analysis";"profba",#N/A,TRUE,"Pro Forma Balance Sheet";"acq",#N/A,TRUE,"Acquirer";"tar",#N/A,TRUE,"Target"}</definedName>
    <definedName name="wrn.61." hidden="1">{"cover",#N/A,TRUE,"Cover";"toc8",#N/A,TRUE,"TOC";"over",#N/A,TRUE,"Overview";"ts2",#N/A,TRUE,"Det_Trans_Sum";"ei",#N/A,TRUE,"Earnings Impact";"ad",#N/A,TRUE,"accretion dilution";"tas",#N/A,TRUE,"TaintedShares";"hg",#N/A,TRUE,"Has-Gets";"pfis",#N/A,TRUE,"Pro Forma Income Statement";"ca",#N/A,TRUE,"Contribution_Analysis";"profba",#N/A,TRUE,"Pro Forma Balance Sheet";"acq",#N/A,TRUE,"Acquirer";"tar",#N/A,TRUE,"Target"}</definedName>
    <definedName name="wrn.62." localSheetId="0" hidden="1">{"cover",#N/A,TRUE,"Cover";"toc8",#N/A,TRUE,"TOC";"over",#N/A,TRUE,"Overview";"ts2",#N/A,TRUE,"Det_Trans_Sum";"ei1",#N/A,TRUE,"Earnings Impact";"ad1",#N/A,TRUE,"accretion dilution";"tas",#N/A,TRUE,"TaintedShares";"hg1",#N/A,TRUE,"Has-Gets";"pfis1",#N/A,TRUE,"Pro Forma Income Statement";"ca1",#N/A,TRUE,"Contribution_Analysis";"profba",#N/A,TRUE,"Pro Forma Balance Sheet";"acq1",#N/A,TRUE,"Acquirer";"tar1",#N/A,TRUE,"Target"}</definedName>
    <definedName name="wrn.62." hidden="1">{"cover",#N/A,TRUE,"Cover";"toc8",#N/A,TRUE,"TOC";"over",#N/A,TRUE,"Overview";"ts2",#N/A,TRUE,"Det_Trans_Sum";"ei1",#N/A,TRUE,"Earnings Impact";"ad1",#N/A,TRUE,"accretion dilution";"tas",#N/A,TRUE,"TaintedShares";"hg1",#N/A,TRUE,"Has-Gets";"pfis1",#N/A,TRUE,"Pro Forma Income Statement";"ca1",#N/A,TRUE,"Contribution_Analysis";"profba",#N/A,TRUE,"Pro Forma Balance Sheet";"acq1",#N/A,TRUE,"Acquirer";"tar1",#N/A,TRUE,"Target"}</definedName>
    <definedName name="wrn.63." localSheetId="0" hidden="1">{"cover",#N/A,TRUE,"Cover";"toc8",#N/A,TRUE,"TOC";"over",#N/A,TRUE,"Overview";"ts2",#N/A,TRUE,"Det_Trans_Sum";"ei2",#N/A,TRUE,"Earnings Impact";"ad2",#N/A,TRUE,"accretion dilution";"tas",#N/A,TRUE,"TaintedShares";"hg2",#N/A,TRUE,"Has-Gets";"pfis2",#N/A,TRUE,"Pro Forma Income Statement";"ca2",#N/A,TRUE,"Contribution_Analysis";"profba",#N/A,TRUE,"Pro Forma Balance Sheet";"acq2",#N/A,TRUE,"Acquirer";"tar2",#N/A,TRUE,"Target"}</definedName>
    <definedName name="wrn.63." hidden="1">{"cover",#N/A,TRUE,"Cover";"toc8",#N/A,TRUE,"TOC";"over",#N/A,TRUE,"Overview";"ts2",#N/A,TRUE,"Det_Trans_Sum";"ei2",#N/A,TRUE,"Earnings Impact";"ad2",#N/A,TRUE,"accretion dilution";"tas",#N/A,TRUE,"TaintedShares";"hg2",#N/A,TRUE,"Has-Gets";"pfis2",#N/A,TRUE,"Pro Forma Income Statement";"ca2",#N/A,TRUE,"Contribution_Analysis";"profba",#N/A,TRUE,"Pro Forma Balance Sheet";"acq2",#N/A,TRUE,"Acquirer";"tar2",#N/A,TRUE,"Target"}</definedName>
    <definedName name="wrn.64." localSheetId="0" hidden="1">{"cover",#N/A,TRUE,"Cover";"toc8",#N/A,TRUE,"TOC";"over",#N/A,TRUE,"Overview";"ts2",#N/A,TRUE,"Det_Trans_Sum";"ei3",#N/A,TRUE,"Earnings Impact";"ad3",#N/A,TRUE,"accretion dilution";"tas",#N/A,TRUE,"TaintedShares";"hg3",#N/A,TRUE,"Has-Gets";"pfis3",#N/A,TRUE,"Pro Forma Income Statement";"ca3",#N/A,TRUE,"Contribution_Analysis";"profba",#N/A,TRUE,"Pro Forma Balance Sheet";"acq3",#N/A,TRUE,"Acquirer";"tar3",#N/A,TRUE,"Target"}</definedName>
    <definedName name="wrn.64." hidden="1">{"cover",#N/A,TRUE,"Cover";"toc8",#N/A,TRUE,"TOC";"over",#N/A,TRUE,"Overview";"ts2",#N/A,TRUE,"Det_Trans_Sum";"ei3",#N/A,TRUE,"Earnings Impact";"ad3",#N/A,TRUE,"accretion dilution";"tas",#N/A,TRUE,"TaintedShares";"hg3",#N/A,TRUE,"Has-Gets";"pfis3",#N/A,TRUE,"Pro Forma Income Statement";"ca3",#N/A,TRUE,"Contribution_Analysis";"profba",#N/A,TRUE,"Pro Forma Balance Sheet";"acq3",#N/A,TRUE,"Acquirer";"tar3",#N/A,TRUE,"Target"}</definedName>
    <definedName name="wrn.65." localSheetId="0" hidden="1">{"cover",#N/A,TRUE,"Cover";"toc9",#N/A,TRUE,"TOC";"over",#N/A,TRUE,"Overview";"ts2",#N/A,TRUE,"Det_Trans_Sum";"ei",#N/A,TRUE,"Earnings Impact";"ad1",#N/A,TRUE,"accretion dilution";"pfis",#N/A,TRUE,"Pro Forma Income Statement";"ca",#N/A,TRUE,"Contribution_Analysis";"profba",#N/A,TRUE,"Pro Forma Balance Sheet";"acq",#N/A,TRUE,"Acquirer";"tar",#N/A,TRUE,"Target"}</definedName>
    <definedName name="wrn.65." hidden="1">{"cover",#N/A,TRUE,"Cover";"toc9",#N/A,TRUE,"TOC";"over",#N/A,TRUE,"Overview";"ts2",#N/A,TRUE,"Det_Trans_Sum";"ei",#N/A,TRUE,"Earnings Impact";"ad1",#N/A,TRUE,"accretion dilution";"pfis",#N/A,TRUE,"Pro Forma Income Statement";"ca",#N/A,TRUE,"Contribution_Analysis";"profba",#N/A,TRUE,"Pro Forma Balance Sheet";"acq",#N/A,TRUE,"Acquirer";"tar",#N/A,TRUE,"Target"}</definedName>
    <definedName name="wrn.66." localSheetId="0" hidden="1">{"cover",#N/A,TRUE,"Cover";"toc9",#N/A,TRUE,"TOC";"over",#N/A,TRUE,"Overview";"ts2",#N/A,TRUE,"Det_Trans_Sum";"ei1",#N/A,TRUE,"Earnings Impact";"ad1",#N/A,TRUE,"accretion dilution";"pfis1",#N/A,TRUE,"Pro Forma Income Statement";"ca1",#N/A,TRUE,"Contribution_Analysis";"profba",#N/A,TRUE,"Pro Forma Balance Sheet";"acq1",#N/A,TRUE,"Acquirer";"tar1",#N/A,TRUE,"Target"}</definedName>
    <definedName name="wrn.66." hidden="1">{"cover",#N/A,TRUE,"Cover";"toc9",#N/A,TRUE,"TOC";"over",#N/A,TRUE,"Overview";"ts2",#N/A,TRUE,"Det_Trans_Sum";"ei1",#N/A,TRUE,"Earnings Impact";"ad1",#N/A,TRUE,"accretion dilution";"pfis1",#N/A,TRUE,"Pro Forma Income Statement";"ca1",#N/A,TRUE,"Contribution_Analysis";"profba",#N/A,TRUE,"Pro Forma Balance Sheet";"acq1",#N/A,TRUE,"Acquirer";"tar1",#N/A,TRUE,"Target"}</definedName>
    <definedName name="wrn.67." localSheetId="0" hidden="1">{"cover",#N/A,TRUE,"Cover";"toc9",#N/A,TRUE,"TOC";"over",#N/A,TRUE,"Overview";"ts2",#N/A,TRUE,"Det_Trans_Sum";"ei2",#N/A,TRUE,"Earnings Impact";"ad2",#N/A,TRUE,"accretion dilution";"pfis2",#N/A,TRUE,"Pro Forma Income Statement";"ca2",#N/A,TRUE,"Contribution_Analysis";"profba",#N/A,TRUE,"Pro Forma Balance Sheet";"acq2",#N/A,TRUE,"Acquirer";"tar2",#N/A,TRUE,"Target"}</definedName>
    <definedName name="wrn.67." hidden="1">{"cover",#N/A,TRUE,"Cover";"toc9",#N/A,TRUE,"TOC";"over",#N/A,TRUE,"Overview";"ts2",#N/A,TRUE,"Det_Trans_Sum";"ei2",#N/A,TRUE,"Earnings Impact";"ad2",#N/A,TRUE,"accretion dilution";"pfis2",#N/A,TRUE,"Pro Forma Income Statement";"ca2",#N/A,TRUE,"Contribution_Analysis";"profba",#N/A,TRUE,"Pro Forma Balance Sheet";"acq2",#N/A,TRUE,"Acquirer";"tar2",#N/A,TRUE,"Target"}</definedName>
    <definedName name="wrn.68." localSheetId="0" hidden="1">{"cover",#N/A,TRUE,"Cover";"toc9",#N/A,TRUE,"TOC";"over",#N/A,TRUE,"Overview";"ts2",#N/A,TRUE,"Det_Trans_Sum";"ei3",#N/A,TRUE,"Earnings Impact";"ad3",#N/A,TRUE,"accretion dilution";"pfis3",#N/A,TRUE,"Pro Forma Income Statement";"ca3",#N/A,TRUE,"Contribution_Analysis";"profba",#N/A,TRUE,"Pro Forma Balance Sheet";"acq3",#N/A,TRUE,"Acquirer";"tar3",#N/A,TRUE,"Target"}</definedName>
    <definedName name="wrn.68." hidden="1">{"cover",#N/A,TRUE,"Cover";"toc9",#N/A,TRUE,"TOC";"over",#N/A,TRUE,"Overview";"ts2",#N/A,TRUE,"Det_Trans_Sum";"ei3",#N/A,TRUE,"Earnings Impact";"ad3",#N/A,TRUE,"accretion dilution";"pfis3",#N/A,TRUE,"Pro Forma Income Statement";"ca3",#N/A,TRUE,"Contribution_Analysis";"profba",#N/A,TRUE,"Pro Forma Balance Sheet";"acq3",#N/A,TRUE,"Acquirer";"tar3",#N/A,TRUE,"Target"}</definedName>
    <definedName name="wrn.69." localSheetId="0" hidden="1">{"cover",#N/A,TRUE,"Cover";"toc10",#N/A,TRUE,"TOC";"over",#N/A,TRUE,"Overview";"ts2",#N/A,TRUE,"Det_Trans_Sum";"ei",#N/A,TRUE,"Earnings Impact";"ad",#N/A,TRUE,"accretion dilution";"hg",#N/A,TRUE,"Has-Gets";"pfis",#N/A,TRUE,"Pro Forma Income Statement";"ca",#N/A,TRUE,"Contribution_Analysis";"profba",#N/A,TRUE,"Pro Forma Balance Sheet";"acq",#N/A,TRUE,"Acquirer";"tar",#N/A,TRUE,"Target"}</definedName>
    <definedName name="wrn.69." hidden="1">{"cover",#N/A,TRUE,"Cover";"toc10",#N/A,TRUE,"TOC";"over",#N/A,TRUE,"Overview";"ts2",#N/A,TRUE,"Det_Trans_Sum";"ei",#N/A,TRUE,"Earnings Impact";"ad",#N/A,TRUE,"accretion dilution";"hg",#N/A,TRUE,"Has-Gets";"pfis",#N/A,TRUE,"Pro Forma Income Statement";"ca",#N/A,TRUE,"Contribution_Analysis";"profba",#N/A,TRUE,"Pro Forma Balance Sheet";"acq",#N/A,TRUE,"Acquirer";"tar",#N/A,TRUE,"Target"}</definedName>
    <definedName name="wrn.7." localSheetId="0" hidden="1">{"cover",#N/A,TRUE,"Cover";"toc2",#N/A,TRUE,"TOC";"ts1",#N/A,TRUE,"Transaction Summary";"ei2c",#N/A,TRUE,"Earnings Impact";"ad2",#N/A,TRUE,"accretion dilution";"hg2",#N/A,TRUE,"Has-Gets"}</definedName>
    <definedName name="wrn.7." hidden="1">{"cover",#N/A,TRUE,"Cover";"toc2",#N/A,TRUE,"TOC";"ts1",#N/A,TRUE,"Transaction Summary";"ei2c",#N/A,TRUE,"Earnings Impact";"ad2",#N/A,TRUE,"accretion dilution";"hg2",#N/A,TRUE,"Has-Gets"}</definedName>
    <definedName name="wrn.70." localSheetId="0" hidden="1">{"cover",#N/A,TRUE,"Cover";"toc10",#N/A,TRUE,"TOC";"over",#N/A,TRUE,"Overview";"ts2",#N/A,TRUE,"Det_Trans_Sum";"ei1",#N/A,TRUE,"Earnings Impact";"ad1",#N/A,TRUE,"accretion dilution";"hg",#N/A,TRUE,"Has-Gets";"pfis1",#N/A,TRUE,"Pro Forma Income Statement";"ca1",#N/A,TRUE,"Contribution_Analysis";"profba",#N/A,TRUE,"Pro Forma Balance Sheet";"acq1",#N/A,TRUE,"Acquirer";"tar1",#N/A,TRUE,"Target"}</definedName>
    <definedName name="wrn.70." hidden="1">{"cover",#N/A,TRUE,"Cover";"toc10",#N/A,TRUE,"TOC";"over",#N/A,TRUE,"Overview";"ts2",#N/A,TRUE,"Det_Trans_Sum";"ei1",#N/A,TRUE,"Earnings Impact";"ad1",#N/A,TRUE,"accretion dilution";"hg",#N/A,TRUE,"Has-Gets";"pfis1",#N/A,TRUE,"Pro Forma Income Statement";"ca1",#N/A,TRUE,"Contribution_Analysis";"profba",#N/A,TRUE,"Pro Forma Balance Sheet";"acq1",#N/A,TRUE,"Acquirer";"tar1",#N/A,TRUE,"Target"}</definedName>
    <definedName name="wrn.71." localSheetId="0" hidden="1">{"cover",#N/A,TRUE,"Cover";"toc10",#N/A,TRUE,"TOC";"over",#N/A,TRUE,"Overview";"ts2",#N/A,TRUE,"Det_Trans_Sum";"ei2",#N/A,TRUE,"Earnings Impact";"ad2",#N/A,TRUE,"accretion dilution";"hg2",#N/A,TRUE,"Has-Gets";"pfis2",#N/A,TRUE,"Pro Forma Income Statement";"ca2",#N/A,TRUE,"Contribution_Analysis";"profba",#N/A,TRUE,"Pro Forma Balance Sheet";"acq2",#N/A,TRUE,"Acquirer";"tar2",#N/A,TRUE,"Target"}</definedName>
    <definedName name="wrn.71." hidden="1">{"cover",#N/A,TRUE,"Cover";"toc10",#N/A,TRUE,"TOC";"over",#N/A,TRUE,"Overview";"ts2",#N/A,TRUE,"Det_Trans_Sum";"ei2",#N/A,TRUE,"Earnings Impact";"ad2",#N/A,TRUE,"accretion dilution";"hg2",#N/A,TRUE,"Has-Gets";"pfis2",#N/A,TRUE,"Pro Forma Income Statement";"ca2",#N/A,TRUE,"Contribution_Analysis";"profba",#N/A,TRUE,"Pro Forma Balance Sheet";"acq2",#N/A,TRUE,"Acquirer";"tar2",#N/A,TRUE,"Target"}</definedName>
    <definedName name="wrn.72." localSheetId="0" hidden="1">{"cover",#N/A,TRUE,"Cover";"toc10",#N/A,TRUE,"TOC";"over",#N/A,TRUE,"Overview";"ts2",#N/A,TRUE,"Det_Trans_Sum";"ei3",#N/A,TRUE,"Earnings Impact";"ad3",#N/A,TRUE,"accretion dilution";"hg3",#N/A,TRUE,"Has-Gets";"pfis3",#N/A,TRUE,"Pro Forma Income Statement";"ca3",#N/A,TRUE,"Contribution_Analysis";"profba",#N/A,TRUE,"Pro Forma Balance Sheet";"acq3",#N/A,TRUE,"Acquirer";"tar3",#N/A,TRUE,"Target"}</definedName>
    <definedName name="wrn.72." hidden="1">{"cover",#N/A,TRUE,"Cover";"toc10",#N/A,TRUE,"TOC";"over",#N/A,TRUE,"Overview";"ts2",#N/A,TRUE,"Det_Trans_Sum";"ei3",#N/A,TRUE,"Earnings Impact";"ad3",#N/A,TRUE,"accretion dilution";"hg3",#N/A,TRUE,"Has-Gets";"pfis3",#N/A,TRUE,"Pro Forma Income Statement";"ca3",#N/A,TRUE,"Contribution_Analysis";"profba",#N/A,TRUE,"Pro Forma Balance Sheet";"acq3",#N/A,TRUE,"Acquirer";"tar3",#N/A,TRUE,"Target"}</definedName>
    <definedName name="wrn.8." localSheetId="0" hidden="1">{"cover",#N/A,TRUE,"Cover";"toc2",#N/A,TRUE,"TOC";"ts1",#N/A,TRUE,"Transaction Summary";"ei3",#N/A,TRUE,"Earnings Impact";"ad3",#N/A,TRUE,"accretion dilution";"hg3",#N/A,TRUE,"Has-Gets"}</definedName>
    <definedName name="wrn.8." hidden="1">{"cover",#N/A,TRUE,"Cover";"toc2",#N/A,TRUE,"TOC";"ts1",#N/A,TRUE,"Transaction Summary";"ei3",#N/A,TRUE,"Earnings Impact";"ad3",#N/A,TRUE,"accretion dilution";"hg3",#N/A,TRUE,"Has-Gets"}</definedName>
    <definedName name="wrn.9." localSheetId="0" hidden="1">{"cover",#N/A,TRUE,"Cover";"toc3",#N/A,TRUE,"TOC";"over",#N/A,TRUE,"Overview";"ts2",#N/A,TRUE,"Det_Trans_Sum";"eic",#N/A,TRUE,"Earnings Impact";"ad",#N/A,TRUE,"accretion dilution";"pfis",#N/A,TRUE,"Pro Forma Income Statement";"acqc",#N/A,TRUE,"Acquirer";"tarc",#N/A,TRUE,"Target"}</definedName>
    <definedName name="wrn.9." hidden="1">{"cover",#N/A,TRUE,"Cover";"toc3",#N/A,TRUE,"TOC";"over",#N/A,TRUE,"Overview";"ts2",#N/A,TRUE,"Det_Trans_Sum";"eic",#N/A,TRUE,"Earnings Impact";"ad",#N/A,TRUE,"accretion dilution";"pfis",#N/A,TRUE,"Pro Forma Income Statement";"acqc",#N/A,TRUE,"Acquirer";"tarc",#N/A,TRUE,"Target"}</definedName>
    <definedName name="wrn.9_30._.Adv._.Board." localSheetId="0" hidden="1">{#N/A,#N/A,TRUE,"Fd II Bullets";#N/A,#N/A,TRUE,"Fd II Cap. Position ";#N/A,#N/A,TRUE,"FD II Portfolio Summary";#N/A,#N/A,TRUE,"BV Valuation ";#N/A,#N/A,TRUE,"FV Valuation";#N/A,#N/A,TRUE,"Valuation Change II";#N/A,#N/A,TRUE,"Costumes";#N/A,#N/A,TRUE,"DSI";#N/A,#N/A,TRUE,"Temple";#N/A,#N/A,TRUE,"Temple Value";#N/A,#N/A,TRUE,"JRI";#N/A,#N/A,TRUE,"Weasler";#N/A,#N/A,TRUE,"NDS ";#N/A,#N/A,TRUE,"J Chain";#N/A,#N/A,TRUE,"Stronghaven";#N/A,#N/A,TRUE,"Connor";#N/A,#N/A,TRUE,"HWC";#N/A,#N/A,TRUE,"F3 Bullets";#N/A,#N/A,TRUE,"Fd III Cap. Position  ";#N/A,#N/A,TRUE,"FD III Port Summ";#N/A,#N/A,TRUE,"BV Valuation";#N/A,#N/A,TRUE,"MV Valuation";#N/A,#N/A,TRUE,"Valuation Change III";#N/A,#N/A,TRUE,"Beacon";#N/A,#N/A,TRUE,"Beacon Value";#N/A,#N/A,TRUE,"Tharco";#N/A,#N/A,TRUE,"Tharco Value";#N/A,#N/A,TRUE,"Dee H";#N/A,#N/A,TRUE,"Dee H Value";#N/A,#N/A,TRUE,"Globe";#N/A,#N/A,TRUE,"Globe Value";#N/A,#N/A,TRUE,"CII";#N/A,#N/A,TRUE,"MCA";#N/A,#N/A,TRUE,"Elm";#N/A,#N/A,TRUE,"Hunt Valve";#N/A,#N/A,TRUE,"Hund 2";#N/A,#N/A,TRUE,"KBA";#N/A,#N/A,TRUE,"Glassmaster";#N/A,#N/A,TRUE,"May";#N/A,#N/A,TRUE,"CBSA";#N/A,#N/A,TRUE,"ACE";#N/A,#N/A,TRUE,"United Central";#N/A,#N/A,TRUE,"Jakel";#N/A,#N/A,TRUE,"Lake City ";#N/A,#N/A,TRUE,"F4 Bullets ";#N/A,#N/A,TRUE,"Fd IV Cap. Position  ";#N/A,#N/A,TRUE,"FD IV Portfolio Summary ";#N/A,#N/A,TRUE,"BV Valuation IV ";#N/A,#N/A,TRUE,"Western"}</definedName>
    <definedName name="wrn.9_30._.Adv._.Board." hidden="1">{#N/A,#N/A,TRUE,"Fd II Bullets";#N/A,#N/A,TRUE,"Fd II Cap. Position ";#N/A,#N/A,TRUE,"FD II Portfolio Summary";#N/A,#N/A,TRUE,"BV Valuation ";#N/A,#N/A,TRUE,"FV Valuation";#N/A,#N/A,TRUE,"Valuation Change II";#N/A,#N/A,TRUE,"Costumes";#N/A,#N/A,TRUE,"DSI";#N/A,#N/A,TRUE,"Temple";#N/A,#N/A,TRUE,"Temple Value";#N/A,#N/A,TRUE,"JRI";#N/A,#N/A,TRUE,"Weasler";#N/A,#N/A,TRUE,"NDS ";#N/A,#N/A,TRUE,"J Chain";#N/A,#N/A,TRUE,"Stronghaven";#N/A,#N/A,TRUE,"Connor";#N/A,#N/A,TRUE,"HWC";#N/A,#N/A,TRUE,"F3 Bullets";#N/A,#N/A,TRUE,"Fd III Cap. Position  ";#N/A,#N/A,TRUE,"FD III Port Summ";#N/A,#N/A,TRUE,"BV Valuation";#N/A,#N/A,TRUE,"MV Valuation";#N/A,#N/A,TRUE,"Valuation Change III";#N/A,#N/A,TRUE,"Beacon";#N/A,#N/A,TRUE,"Beacon Value";#N/A,#N/A,TRUE,"Tharco";#N/A,#N/A,TRUE,"Tharco Value";#N/A,#N/A,TRUE,"Dee H";#N/A,#N/A,TRUE,"Dee H Value";#N/A,#N/A,TRUE,"Globe";#N/A,#N/A,TRUE,"Globe Value";#N/A,#N/A,TRUE,"CII";#N/A,#N/A,TRUE,"MCA";#N/A,#N/A,TRUE,"Elm";#N/A,#N/A,TRUE,"Hunt Valve";#N/A,#N/A,TRUE,"Hund 2";#N/A,#N/A,TRUE,"KBA";#N/A,#N/A,TRUE,"Glassmaster";#N/A,#N/A,TRUE,"May";#N/A,#N/A,TRUE,"CBSA";#N/A,#N/A,TRUE,"ACE";#N/A,#N/A,TRUE,"United Central";#N/A,#N/A,TRUE,"Jakel";#N/A,#N/A,TRUE,"Lake City ";#N/A,#N/A,TRUE,"F4 Bullets ";#N/A,#N/A,TRUE,"Fd IV Cap. Position  ";#N/A,#N/A,TRUE,"FD IV Portfolio Summary ";#N/A,#N/A,TRUE,"BV Valuation IV ";#N/A,#N/A,TRUE,"Western"}</definedName>
    <definedName name="wrn.9_30._.LP._.Meeting." localSheetId="0" hidden="1">{#N/A,#N/A,TRUE,"Fund II Graph";#N/A,#N/A,TRUE,"Fd II Cap. Position ";#N/A,#N/A,TRUE,"Fd II Inv. act.";#N/A,#N/A,TRUE,"FD II Portfolio Summary";#N/A,#N/A,TRUE,"BV Valuation II";#N/A,#N/A,TRUE,"FV Valuation II";#N/A,#N/A,TRUE,"Fund II Per.";#N/A,#N/A,TRUE,"Valuation Change II";#N/A,#N/A,TRUE,"JRI";#N/A,#N/A,TRUE,"Weasler";#N/A,#N/A,TRUE,"Return Analysis";#N/A,#N/A,TRUE,"NDS Return";#N/A,#N/A,TRUE,"NDS";#N/A,#N/A,TRUE,"Stronghaven";#N/A,#N/A,TRUE,"Connor";#N/A,#N/A,TRUE,"HWC";#N/A,#N/A,TRUE,"Temple";#N/A,#N/A,TRUE,"Fund III Graph";#N/A,#N/A,TRUE,"Fd III Cap. Position ";#N/A,#N/A,TRUE,"Add-ons";#N/A,#N/A,TRUE,"Fd III Inv. act.";#N/A,#N/A,TRUE,"FD III Port Summ";#N/A,#N/A,TRUE,"BV Valuation III";#N/A,#N/A,TRUE,"MV Valuation III";#N/A,#N/A,TRUE,"Fund III Per.";#N/A,#N/A,TRUE,"Valuation Change III";#N/A,#N/A,TRUE,"Beacon";#N/A,#N/A,TRUE,"CII";#N/A,#N/A,TRUE,"MCA";#N/A,#N/A,TRUE,"Elm";#N/A,#N/A,TRUE,"Tharco";#N/A,#N/A,TRUE,"Tharco Write-up";#N/A,#N/A,TRUE,"Dee H";#N/A,#N/A,TRUE,"Dee H. Memo";#N/A,#N/A,TRUE,"Globe";#N/A,#N/A,TRUE,"Hunt Valve";#N/A,#N/A,TRUE,"KBA";#N/A,#N/A,TRUE,"Glassmaster";#N/A,#N/A,TRUE,"MLS";#N/A,#N/A,TRUE,"CBSA";#N/A,#N/A,TRUE,"ACE";#N/A,#N/A,TRUE,"United Central";#N/A,#N/A,TRUE,"Jakel";#N/A,#N/A,TRUE,"Lake City ";#N/A,#N/A,TRUE,"LCF Com.";#N/A,#N/A,TRUE,"Fund IV Graph";#N/A,#N/A,TRUE,"Fd IV Cap. Position  ";#N/A,#N/A,TRUE,"Fd IV Inv. act.";#N/A,#N/A,TRUE,"FD IV Portfolio Summary ";#N/A,#N/A,TRUE,"BV Valuation";#N/A,#N/A,TRUE,"Fund IV Per.";#N/A,#N/A,TRUE,"Western";#N/A,#N/A,TRUE,"Kranson";#N/A,#N/A,TRUE,"ARC";#N/A,#N/A,TRUE,"Precise";#N/A,#N/A,TRUE,"WNA"}</definedName>
    <definedName name="wrn.9_30._.LP._.Meeting." hidden="1">{#N/A,#N/A,TRUE,"Fund II Graph";#N/A,#N/A,TRUE,"Fd II Cap. Position ";#N/A,#N/A,TRUE,"Fd II Inv. act.";#N/A,#N/A,TRUE,"FD II Portfolio Summary";#N/A,#N/A,TRUE,"BV Valuation II";#N/A,#N/A,TRUE,"FV Valuation II";#N/A,#N/A,TRUE,"Fund II Per.";#N/A,#N/A,TRUE,"Valuation Change II";#N/A,#N/A,TRUE,"JRI";#N/A,#N/A,TRUE,"Weasler";#N/A,#N/A,TRUE,"Return Analysis";#N/A,#N/A,TRUE,"NDS Return";#N/A,#N/A,TRUE,"NDS";#N/A,#N/A,TRUE,"Stronghaven";#N/A,#N/A,TRUE,"Connor";#N/A,#N/A,TRUE,"HWC";#N/A,#N/A,TRUE,"Temple";#N/A,#N/A,TRUE,"Fund III Graph";#N/A,#N/A,TRUE,"Fd III Cap. Position ";#N/A,#N/A,TRUE,"Add-ons";#N/A,#N/A,TRUE,"Fd III Inv. act.";#N/A,#N/A,TRUE,"FD III Port Summ";#N/A,#N/A,TRUE,"BV Valuation III";#N/A,#N/A,TRUE,"MV Valuation III";#N/A,#N/A,TRUE,"Fund III Per.";#N/A,#N/A,TRUE,"Valuation Change III";#N/A,#N/A,TRUE,"Beacon";#N/A,#N/A,TRUE,"CII";#N/A,#N/A,TRUE,"MCA";#N/A,#N/A,TRUE,"Elm";#N/A,#N/A,TRUE,"Tharco";#N/A,#N/A,TRUE,"Tharco Write-up";#N/A,#N/A,TRUE,"Dee H";#N/A,#N/A,TRUE,"Dee H. Memo";#N/A,#N/A,TRUE,"Globe";#N/A,#N/A,TRUE,"Hunt Valve";#N/A,#N/A,TRUE,"KBA";#N/A,#N/A,TRUE,"Glassmaster";#N/A,#N/A,TRUE,"MLS";#N/A,#N/A,TRUE,"CBSA";#N/A,#N/A,TRUE,"ACE";#N/A,#N/A,TRUE,"United Central";#N/A,#N/A,TRUE,"Jakel";#N/A,#N/A,TRUE,"Lake City ";#N/A,#N/A,TRUE,"LCF Com.";#N/A,#N/A,TRUE,"Fund IV Graph";#N/A,#N/A,TRUE,"Fd IV Cap. Position  ";#N/A,#N/A,TRUE,"Fd IV Inv. act.";#N/A,#N/A,TRUE,"FD IV Portfolio Summary ";#N/A,#N/A,TRUE,"BV Valuation";#N/A,#N/A,TRUE,"Fund IV Per.";#N/A,#N/A,TRUE,"Western";#N/A,#N/A,TRUE,"Kranson";#N/A,#N/A,TRUE,"ARC";#N/A,#N/A,TRUE,"Precise";#N/A,#N/A,TRUE,"WNA"}</definedName>
    <definedName name="wrn.97." hidden="1">{"ONE",#N/A,FALSE,"96DDCOD";"TWO",#N/A,FALSE,"96DDCOD"}</definedName>
    <definedName name="wrn.A_VALUATION." localSheetId="0" hidden="1">{#N/A,#N/A,FALSE,"A_D";#N/A,#N/A,FALSE,"WACC";#N/A,#N/A,FALSE,"DCF";#N/A,#N/A,FALSE,"A";#N/A,#N/A,FALSE,"LBO";#N/A,#N/A,FALSE,"C";#N/A,#N/A,FALSE,"impd";#N/A,#N/A,FALSE,"comps"}</definedName>
    <definedName name="wrn.A_VALUATION." hidden="1">{#N/A,#N/A,FALSE,"A_D";#N/A,#N/A,FALSE,"WACC";#N/A,#N/A,FALSE,"DCF";#N/A,#N/A,FALSE,"A";#N/A,#N/A,FALSE,"LBO";#N/A,#N/A,FALSE,"C";#N/A,#N/A,FALSE,"impd";#N/A,#N/A,FALSE,"comps"}</definedName>
    <definedName name="wrn.Accr_Dil." localSheetId="0" hidden="1">{#N/A,#N/A,FALSE,"Debt Accr";#N/A,#N/A,FALSE,"Stock Accr";#N/A,#N/A,FALSE,"Debt Stock Accr"}</definedName>
    <definedName name="wrn.Accr_Dil." hidden="1">{#N/A,#N/A,FALSE,"Debt Accr";#N/A,#N/A,FALSE,"Stock Accr";#N/A,#N/A,FALSE,"Debt Stock Accr"}</definedName>
    <definedName name="wrn.Acquisition_matrix." localSheetId="0" hidden="1">{"Acq_matrix",#N/A,FALSE,"Acquisition Matrix"}</definedName>
    <definedName name="wrn.Acquisition_matrix." hidden="1">{"Acq_matrix",#N/A,FALSE,"Acquisition Matrix"}</definedName>
    <definedName name="wrn.adj95." localSheetId="0" hidden="1">{"adj95mult",#N/A,FALSE,"COMPCO";"adj95est",#N/A,FALSE,"COMPCO"}</definedName>
    <definedName name="wrn.adj95." hidden="1">{"adj95mult",#N/A,FALSE,"COMPCO";"adj95est",#N/A,FALSE,"COMPCO"}</definedName>
    <definedName name="wrn.Aging._.and._.Trend._.Analysis." localSheetId="0"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ll." localSheetId="0" hidden="1">{#N/A,#N/A,FALSE,"COVER";#N/A,#N/A,FALSE,"0";#N/A,#N/A,FALSE,"1";#N/A,#N/A,FALSE,"2";#N/A,#N/A,FALSE,"3";#N/A,#N/A,FALSE,"4";#N/A,#N/A,FALSE,"5";#N/A,#N/A,FALSE,"6";#N/A,#N/A,FALSE,"7";#N/A,#N/A,FALSE,"8";#N/A,#N/A,FALSE,"9";#N/A,#N/A,FALSE,"10";#N/A,#N/A,FALSE,"11"}</definedName>
    <definedName name="wrn.all." hidden="1">{#N/A,#N/A,FALSE,"COVER";#N/A,#N/A,FALSE,"0";#N/A,#N/A,FALSE,"1";#N/A,#N/A,FALSE,"2";#N/A,#N/A,FALSE,"3";#N/A,#N/A,FALSE,"4";#N/A,#N/A,FALSE,"5";#N/A,#N/A,FALSE,"6";#N/A,#N/A,FALSE,"7";#N/A,#N/A,FALSE,"8";#N/A,#N/A,FALSE,"9";#N/A,#N/A,FALSE,"10";#N/A,#N/A,FALSE,"11"}</definedName>
    <definedName name="wrn.all._.gulp._.sheets." localSheetId="0" hidden="1">{#N/A,#N/A,FALSE,"units";#N/A,#N/A,FALSE,"projections";#N/A,#N/A,FALSE,"calendar";#N/A,#N/A,FALSE,"gulp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wrn.all._.gulp._.sheets." hidden="1">{#N/A,#N/A,FALSE,"units";#N/A,#N/A,FALSE,"projections";#N/A,#N/A,FALSE,"calendar";#N/A,#N/A,FALSE,"gulp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wrn.all._.input." localSheetId="0"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PAGES." localSheetId="0" hidden="1">{#N/A,#N/A,FALSE,"puboff";#N/A,#N/A,FALSE,"financials";#N/A,#N/A,FALSE,"valuation";#N/A,#N/A,FALSE,"split"}</definedName>
    <definedName name="wrn.ALL._.PAGES." hidden="1">{#N/A,#N/A,FALSE,"puboff";#N/A,#N/A,FALSE,"financials";#N/A,#N/A,FALSE,"valuation";#N/A,#N/A,FALSE,"split"}</definedName>
    <definedName name="wrn.ALL._.SCH.." localSheetId="0" hidden="1">{"AR_SCH1",#N/A,FALSE,"AR-SCH1";"AR_SCH2",#N/A,FALSE,"AR-SCH2";"AR_SCH3",#N/A,FALSE,"AR-SCH3";"AR_SCH4",#N/A,FALSE,"ARSCH4-5";"AR_SCH5",#N/A,FALSE,"ARSCH4-5";"AR_SCH6",#N/A,FALSE,"AR-SCH6";"AR_SCH7",#N/A,FALSE,"AR-SCH7 PROG_SUM";"AR_SCH8",#N/A,FALSE,"AR_SCH8 BARTER SUM";"Costprogram",#N/A,FALSE,"COST OF PROGRAM PROJECTION";"DAYPART",#N/A,FALSE,"CONT. DAYPART";"INVENTORY",#N/A,FALSE,"RECAP OF INVENTORY";"REVENUE",#N/A,FALSE,"REVENUE COMPARISON"}</definedName>
    <definedName name="wrn.ALL._.SCH.." hidden="1">{"AR_SCH1",#N/A,FALSE,"AR-SCH1";"AR_SCH2",#N/A,FALSE,"AR-SCH2";"AR_SCH3",#N/A,FALSE,"AR-SCH3";"AR_SCH4",#N/A,FALSE,"ARSCH4-5";"AR_SCH5",#N/A,FALSE,"ARSCH4-5";"AR_SCH6",#N/A,FALSE,"AR-SCH6";"AR_SCH7",#N/A,FALSE,"AR-SCH7 PROG_SUM";"AR_SCH8",#N/A,FALSE,"AR_SCH8 BARTER SUM";"Costprogram",#N/A,FALSE,"COST OF PROGRAM PROJECTION";"DAYPART",#N/A,FALSE,"CONT. DAYPART";"INVENTORY",#N/A,FALSE,"RECAP OF INVENTORY";"REVENUE",#N/A,FALSE,"REVENUE COMPARISON"}</definedName>
    <definedName name="wrn.All._.Sections." localSheetId="0" hidden="1">{"Data Entry",#N/A,FALSE,"COMPTEMP";"Ratios",#N/A,FALSE,"COMPTEMP";"Aggregate Values",#N/A,FALSE,"COMPTEMP";"Equity Multiples",#N/A,FALSE,"COMPTEMP";"Summary Overview",#N/A,FALSE,"COMPTEMP"}</definedName>
    <definedName name="wrn.All._.Sections." hidden="1">{"Data Entry",#N/A,FALSE,"COMPTEMP";"Ratios",#N/A,FALSE,"COMPTEMP";"Aggregate Values",#N/A,FALSE,"COMPTEMP";"Equity Multiples",#N/A,FALSE,"COMPTEMP";"Summary Overview",#N/A,FALSE,"COMPTEMP"}</definedName>
    <definedName name="wrn.ALL._.SHEETS." localSheetId="0" hidden="1">{#N/A,#N/A,FALSE,"Adj Proj";#N/A,#N/A,FALSE,"Sheet1";#N/A,#N/A,FALSE,"LBO";#N/A,#N/A,FALSE,"LBOMER";#N/A,#N/A,FALSE,"WACC";#N/A,#N/A,FALSE,"DCF";#N/A,#N/A,FALSE,"DCFMER";#N/A,#N/A,FALSE,"Pooling";#N/A,#N/A,FALSE,"income";#N/A,#N/A,FALSE,"Offer"}</definedName>
    <definedName name="wrn.ALL._.SHEETS." hidden="1">{#N/A,#N/A,FALSE,"Adj Proj";#N/A,#N/A,FALSE,"Sheet1";#N/A,#N/A,FALSE,"LBO";#N/A,#N/A,FALSE,"LBOMER";#N/A,#N/A,FALSE,"WACC";#N/A,#N/A,FALSE,"DCF";#N/A,#N/A,FALSE,"DCFMER";#N/A,#N/A,FALSE,"Pooling";#N/A,#N/A,FALSE,"income";#N/A,#N/A,FALSE,"Offer"}</definedName>
    <definedName name="wrn.All_Models." localSheetId="0" hidden="1">{#N/A,#N/A,FALSE,"Summary";#N/A,#N/A,FALSE,"Projections";#N/A,#N/A,FALSE,"Mkt Mults";#N/A,#N/A,FALSE,"DCF";#N/A,#N/A,FALSE,"Accr Dil";#N/A,#N/A,FALSE,"PIC LBO";#N/A,#N/A,FALSE,"MULT10_4";#N/A,#N/A,FALSE,"CBI LBO"}</definedName>
    <definedName name="wrn.All_Models." hidden="1">{#N/A,#N/A,FALSE,"Summary";#N/A,#N/A,FALSE,"Projections";#N/A,#N/A,FALSE,"Mkt Mults";#N/A,#N/A,FALSE,"DCF";#N/A,#N/A,FALSE,"Accr Dil";#N/A,#N/A,FALSE,"PIC LBO";#N/A,#N/A,FALSE,"MULT10_4";#N/A,#N/A,FALSE,"CBI LBO"}</definedName>
    <definedName name="wrn.All_Sheets." localSheetId="0" hidden="1">{#N/A,#N/A,FALSE,"Projections";#N/A,#N/A,FALSE,"Contribution_Stock";#N/A,#N/A,FALSE,"PF_Combo_Stock";#N/A,#N/A,FALSE,"Projections";#N/A,#N/A,FALSE,"Contribution_Cash";#N/A,#N/A,FALSE,"PF_Combo_Cash";#N/A,#N/A,FALSE,"IPO_Cash"}</definedName>
    <definedName name="wrn.All_Sheets." hidden="1">{#N/A,#N/A,FALSE,"Projections";#N/A,#N/A,FALSE,"Contribution_Stock";#N/A,#N/A,FALSE,"PF_Combo_Stock";#N/A,#N/A,FALSE,"Projections";#N/A,#N/A,FALSE,"Contribution_Cash";#N/A,#N/A,FALSE,"PF_Combo_Cash";#N/A,#N/A,FALSE,"IPO_Cash"}</definedName>
    <definedName name="wrn.ALLbutPREMIUM." localSheetId="0" hidden="1">{#N/A,#N/A,FALSE,"Projections";#N/A,#N/A,FALSE,"AccrDil";#N/A,#N/A,FALSE,"PurchPriMult";#N/A,#N/A,FALSE,"Mults7_13";#N/A,#N/A,FALSE,"Mkt Mults";#N/A,#N/A,FALSE,"Acq Mults";#N/A,#N/A,FALSE,"StockPrices";#N/A,#N/A,FALSE,"Prem Paid";#N/A,#N/A,FALSE,"DCF";#N/A,#N/A,FALSE,"AUTO";#N/A,#N/A,FALSE,"Relative Trading";#N/A,#N/A,FALSE,"Mkt Val";#N/A,#N/A,FALSE,"Acq Val"}</definedName>
    <definedName name="wrn.ALLbutPREMIUM." hidden="1">{#N/A,#N/A,FALSE,"Projections";#N/A,#N/A,FALSE,"AccrDil";#N/A,#N/A,FALSE,"PurchPriMult";#N/A,#N/A,FALSE,"Mults7_13";#N/A,#N/A,FALSE,"Mkt Mults";#N/A,#N/A,FALSE,"Acq Mults";#N/A,#N/A,FALSE,"StockPrices";#N/A,#N/A,FALSE,"Prem Paid";#N/A,#N/A,FALSE,"DCF";#N/A,#N/A,FALSE,"AUTO";#N/A,#N/A,FALSE,"Relative Trading";#N/A,#N/A,FALSE,"Mkt Val";#N/A,#N/A,FALSE,"Acq Val"}</definedName>
    <definedName name="wrn.AllModels." localSheetId="0" hidden="1">{#N/A,#N/A,FALSE,"AD_Purchase";#N/A,#N/A,FALSE,"Credit";#N/A,#N/A,FALSE,"PF Acquisition";#N/A,#N/A,FALSE,"PF Offering"}</definedName>
    <definedName name="wrn.AllModels." hidden="1">{#N/A,#N/A,FALSE,"AD_Purchase";#N/A,#N/A,FALSE,"Credit";#N/A,#N/A,FALSE,"PF Acquisition";#N/A,#N/A,FALSE,"PF Offering"}</definedName>
    <definedName name="wrn.ALLMOSANDQTRS." hidden="1">{"CONS12",#N/A,FALSE,"1996BSCH";"DOM12",#N/A,FALSE,"1996BSCH";"CAN12",#N/A,FALSE,"1996BSCH";"DDODC12",#N/A,FALSE,"1996BSCH";"DDE12",#N/A,FALSE,"1996BSCH";"DDOC12",#N/A,FALSE,"1996BSCH";"ELIM6MO",#N/A,FALSE,"1996BSCH";"other12",#N/A,FALSE,"1996BSCH";"var12",#N/A,FALSE,"1996BSCH"}</definedName>
    <definedName name="wrn.AOB." hidden="1">{"TRAD DDC",#N/A,FALSE,"AOB96";"DOMESTIC",#N/A,FALSE,"AOB96";"CANADA",#N/A,FALSE,"AOB96";"EUROPE",#N/A,FALSE,"AOB96";"DOC",#N/A,FALSE,"AOB96";"DDODC",#N/A,FALSE,"AOB96";"ELIMS",#N/A,FALSE,"AOB96"}</definedName>
    <definedName name="wrn.AQUIROR._.DCF." localSheetId="0" hidden="1">{"AQUIRORDCF",#N/A,FALSE,"Merger consequences";"Acquirorassns",#N/A,FALSE,"Merger consequences"}</definedName>
    <definedName name="wrn.AQUIROR._.DCF." hidden="1">{"AQUIRORDCF",#N/A,FALSE,"Merger consequences";"Acquirorassns",#N/A,FALSE,"Merger consequences"}</definedName>
    <definedName name="wrn.ARSC2." localSheetId="0" hidden="1">{"AR_SCH2",#N/A,FALSE,"AR-SCH2"}</definedName>
    <definedName name="wrn.ARSC2." hidden="1">{"AR_SCH2",#N/A,FALSE,"AR-SCH2"}</definedName>
    <definedName name="wrn.ARSC3." localSheetId="0" hidden="1">{"AR_SCH3",#N/A,FALSE,"AR-SCH3"}</definedName>
    <definedName name="wrn.ARSC3." hidden="1">{"AR_SCH3",#N/A,FALSE,"AR-SCH3"}</definedName>
    <definedName name="wrn.ARSC4." localSheetId="0" hidden="1">{"AR_SCH3",#N/A,FALSE,"AR-SCH3"}</definedName>
    <definedName name="wrn.ARSC4." hidden="1">{"AR_SCH3",#N/A,FALSE,"AR-SCH3"}</definedName>
    <definedName name="wrn.ARSC4.5." localSheetId="0" hidden="1">{"AR_SCH4",#N/A,FALSE,"ARSCH4-5";"AR_SCH5",#N/A,FALSE,"ARSCH4-5"}</definedName>
    <definedName name="wrn.ARSC4.5." hidden="1">{"AR_SCH4",#N/A,FALSE,"ARSCH4-5";"AR_SCH5",#N/A,FALSE,"ARSCH4-5"}</definedName>
    <definedName name="wrn.ARSC6." localSheetId="0" hidden="1">{"AR_SCH6",#N/A,FALSE,"AR-SCH6"}</definedName>
    <definedName name="wrn.ARSC6." hidden="1">{"AR_SCH6",#N/A,FALSE,"AR-SCH6"}</definedName>
    <definedName name="wrn.ARSCH1." localSheetId="0" hidden="1">{"AR_SCH1",#N/A,FALSE,"AR-SCH1"}</definedName>
    <definedName name="wrn.ARSCH1." hidden="1">{"AR_SCH1",#N/A,FALSE,"AR-SCH1"}</definedName>
    <definedName name="wrn.Auto._.Comp." localSheetId="0" hidden="1">{#N/A,#N/A,FALSE,"Sheet1"}</definedName>
    <definedName name="wrn.Auto._.Comp." hidden="1">{#N/A,#N/A,FALSE,"Sheet1"}</definedName>
    <definedName name="wrn.Auto._.Comp2." localSheetId="0" hidden="1">{#N/A,#N/A,FALSE,"Sheet1"}</definedName>
    <definedName name="wrn.Auto._.Comp2." hidden="1">{#N/A,#N/A,FALSE,"Sheet1"}</definedName>
    <definedName name="wrn.Backup." localSheetId="0" hidden="1">{#N/A,#N/A,FALSE,"Back-up";#N/A,#N/A,FALSE,"Pricing";#N/A,#N/A,FALSE,"Incentives";#N/A,#N/A,FALSE,"Cons. Employment";#N/A,#N/A,FALSE,"Manufacturing";#N/A,#N/A,FALSE,"Engineering II";#N/A,#N/A,FALSE,"Expenses";#N/A,#N/A,FALSE,"Administration";#N/A,#N/A,FALSE,"Selling";#N/A,#N/A,FALSE,"Marketing";#N/A,#N/A,FALSE,"Warehouse";#N/A,#N/A,FALSE,"Warranty";#N/A,#N/A,FALSE,"CAPEX";#N/A,#N/A,FALSE,"Series 50-60";#N/A,#N/A,FALSE,"2 Cycle";#N/A,#N/A,FALSE,"Series 2000";#N/A,#N/A,FALSE,"Series 4000";#N/A,#N/A,FALSE,"Series 30-40";#N/A,#N/A,FALSE,"Reman";#N/A,#N/A,FALSE,"Cento";#N/A,#N/A,FALSE,"Distr";#N/A,#N/A,FALSE,"Deep Backup";#N/A,#N/A,FALSE,"Series 50-60 (2)";#N/A,#N/A,FALSE,"2 Cycle (2)";#N/A,#N/A,FALSE,"Series 2000 (2)";#N/A,#N/A,FALSE,"Series 4000 (2)";#N/A,#N/A,FALSE,"Series 30-40 (2)";#N/A,#N/A,FALSE,"Deducts";#N/A,#N/A,FALSE,"EBIT";#N/A,#N/A,FALSE,"Employment"}</definedName>
    <definedName name="wrn.backup." hidden="1">{"background",#N/A,FALSE,"CS First Boston Merger Model";"inputs",#N/A,FALSE,"CS First Boston Merger Model"}</definedName>
    <definedName name="wrn.Bank._.of._.America." localSheetId="0" hidden="1">{#N/A,#N/A,TRUE,"Cover_Page";#N/A,#N/A,TRUE,"Balance Sheet FY12";#N/A,#N/A,TRUE,"Debt Covenants_BofA_Cons";#N/A,#N/A,TRUE,"Consolidated-Cash Flow";#N/A,#N/A,TRUE,"CY_Per Inc FY12";#N/A,#N/A,TRUE,"Income FY12";#N/A,#N/A,TRUE,"Consolidated"}</definedName>
    <definedName name="wrn.Bank._.of._.America." hidden="1">{#N/A,#N/A,TRUE,"Cover_Page";#N/A,#N/A,TRUE,"Balance Sheet FY12";#N/A,#N/A,TRUE,"Debt Covenants_BofA_Cons";#N/A,#N/A,TRUE,"Consolidated-Cash Flow";#N/A,#N/A,TRUE,"CY_Per Inc FY12";#N/A,#N/A,TRUE,"Income FY12";#N/A,#N/A,TRUE,"Consolidated"}</definedName>
    <definedName name="wrn.Bank._.Rec." localSheetId="0" hidden="1">{#N/A,#N/A,FALSE,"1stRec"}</definedName>
    <definedName name="wrn.Bank._.Rec." hidden="1">{#N/A,#N/A,FALSE,"1stRec"}</definedName>
    <definedName name="wrn.BARTERSUM." localSheetId="0" hidden="1">{#N/A,#N/A,FALSE,"AR_SCH8 BARTER SUM"}</definedName>
    <definedName name="wrn.BARTERSUM." hidden="1">{#N/A,#N/A,FALSE,"AR_SCH8 BARTER SUM"}</definedName>
    <definedName name="wrn.basics." localSheetId="0" hidden="1">{#N/A,#N/A,FALSE,"TSUM";#N/A,#N/A,FALSE,"shares";#N/A,#N/A,FALSE,"earnout";#N/A,#N/A,FALSE,"Heaty";#N/A,#N/A,FALSE,"self-tend";#N/A,#N/A,FALSE,"self-sum"}</definedName>
    <definedName name="wrn.basics." hidden="1">{#N/A,#N/A,FALSE,"TSUM";#N/A,#N/A,FALSE,"shares";#N/A,#N/A,FALSE,"earnout";#N/A,#N/A,FALSE,"Heaty";#N/A,#N/A,FALSE,"self-tend";#N/A,#N/A,FALSE,"self-sum"}</definedName>
    <definedName name="wrn.BKD." localSheetId="0" hidden="1">{#N/A,#N/A,FALSE,"Cover_Page";#N/A,#N/A,FALSE,"Balance Sheet FY12";#N/A,#N/A,FALSE,"Debt Covenants_US Bank_Cons";#N/A,#N/A,FALSE,"Debt Covenants_BofA_Cons";#N/A,#N/A,FALSE,"Consolidated-Cash Flow";#N/A,#N/A,FALSE,"CY_Per Inc FY12";#N/A,#N/A,FALSE,"Income FY12";#N/A,#N/A,FALSE,"Consolidated"}</definedName>
    <definedName name="wrn.BKD." hidden="1">{#N/A,#N/A,FALSE,"Cover_Page";#N/A,#N/A,FALSE,"Balance Sheet FY12";#N/A,#N/A,FALSE,"Debt Covenants_US Bank_Cons";#N/A,#N/A,FALSE,"Debt Covenants_BofA_Cons";#N/A,#N/A,FALSE,"Consolidated-Cash Flow";#N/A,#N/A,FALSE,"CY_Per Inc FY12";#N/A,#N/A,FALSE,"Income FY12";#N/A,#N/A,FALSE,"Consolidated"}</definedName>
    <definedName name="wrn.Board._.Report." localSheetId="0" hidden="1">{#N/A,#N/A,TRUE,"Cover";#N/A,#N/A,TRUE,"Contents (2)";#N/A,#N/A,TRUE,"I_S";#N/A,#N/A,TRUE,"Stats";#N/A,#N/A,TRUE,"Unit Analysis";#N/A,#N/A,TRUE,"B_S";#N/A,#N/A,TRUE,"C_F";#N/A,#N/A,TRUE,"S_E";#N/A,#N/A,TRUE,"SG&amp;A";#N/A,#N/A,TRUE,"R&amp;D Costs";#N/A,#N/A,TRUE,"M&amp;A Costs";#N/A,#N/A,TRUE,"Interest";#N/A,#N/A,TRUE,"Lumber Inv.";#N/A,#N/A,TRUE,"Sales Summary "}</definedName>
    <definedName name="wrn.Board._.Report." hidden="1">{#N/A,#N/A,TRUE,"Cover";#N/A,#N/A,TRUE,"Contents (2)";#N/A,#N/A,TRUE,"I_S";#N/A,#N/A,TRUE,"Stats";#N/A,#N/A,TRUE,"Unit Analysis";#N/A,#N/A,TRUE,"B_S";#N/A,#N/A,TRUE,"C_F";#N/A,#N/A,TRUE,"S_E";#N/A,#N/A,TRUE,"SG&amp;A";#N/A,#N/A,TRUE,"R&amp;D Costs";#N/A,#N/A,TRUE,"M&amp;A Costs";#N/A,#N/A,TRUE,"Interest";#N/A,#N/A,TRUE,"Lumber Inv.";#N/A,#N/A,TRUE,"Sales Summary "}</definedName>
    <definedName name="wrn.breakup." localSheetId="0" hidden="1">{"comps1",#N/A,FALSE,"Comps Sheet";"comps2",#N/A,FALSE,"Comps Sheet";"comps3",#N/A,FALSE,"Comps Sheet";"comps4",#N/A,FALSE,"Comps Sheet";"comps5",#N/A,FALSE,"Comps Sheet";"comps6",#N/A,FALSE,"Comps Sheet";"ec",#N/A,FALSE,"E&amp;C";"environmental",#N/A,FALSE,"Environmental";"heavy",#N/A,FALSE,"Heavy Const."}</definedName>
    <definedName name="wrn.breakup." hidden="1">{"comps1",#N/A,FALSE,"Comps Sheet";"comps2",#N/A,FALSE,"Comps Sheet";"comps3",#N/A,FALSE,"Comps Sheet";"comps4",#N/A,FALSE,"Comps Sheet";"comps5",#N/A,FALSE,"Comps Sheet";"comps6",#N/A,FALSE,"Comps Sheet";"ec",#N/A,FALSE,"E&amp;C";"environmental",#N/A,FALSE,"Environmental";"heavy",#N/A,FALSE,"Heavy Const."}</definedName>
    <definedName name="wrn.bullshit1." localSheetId="0" hidden="1">{#N/A,#N/A,FALSE,"Sheet1";#N/A,#N/A,FALSE,"Summary";#N/A,#N/A,FALSE,"proj1";#N/A,#N/A,FALSE,"proj2"}</definedName>
    <definedName name="wrn.bullshit1." hidden="1">{#N/A,#N/A,FALSE,"Sheet1";#N/A,#N/A,FALSE,"Summary";#N/A,#N/A,FALSE,"proj1";#N/A,#N/A,FALSE,"proj2"}</definedName>
    <definedName name="wrn.client." localSheetId="0" hidden="1">{"multiple",#N/A,FALSE,"client";"margins",#N/A,FALSE,"client";"data",#N/A,FALSE,"client"}</definedName>
    <definedName name="wrn.client." hidden="1">{"multiple",#N/A,FALSE,"client";"margins",#N/A,FALSE,"client";"data",#N/A,FALSE,"client"}</definedName>
    <definedName name="wrn.Client3." localSheetId="0" hidden="1">{"data",#N/A,FALSE,"client (3)";"margins",#N/A,FALSE,"client (3)";"multiple",#N/A,FALSE,"client (3)"}</definedName>
    <definedName name="wrn.Client3." hidden="1">{"data",#N/A,FALSE,"client (3)";"margins",#N/A,FALSE,"client (3)";"multiple",#N/A,FALSE,"client (3)"}</definedName>
    <definedName name="wrn.client4." localSheetId="0" hidden="1">{"multiple",#N/A,FALSE,"client (4)";"margins",#N/A,FALSE,"client (4)";"data",#N/A,FALSE,"client (4)"}</definedName>
    <definedName name="wrn.client4." hidden="1">{"multiple",#N/A,FALSE,"client (4)";"margins",#N/A,FALSE,"client (4)";"data",#N/A,FALSE,"client (4)"}</definedName>
    <definedName name="wrn.Cmrl._.Unit._.Sales." localSheetId="0" hidden="1">{"Unit Sales",#N/A,FALSE,"Cmrl"}</definedName>
    <definedName name="wrn.Cmrl._.Unit._.Sales." hidden="1">{"Unit Sales",#N/A,FALSE,"Cmrl"}</definedName>
    <definedName name="wrn.Cmrl._.Unit._.Sales2" localSheetId="0" hidden="1">{"Unit Sales",#N/A,FALSE,"Cmrl"}</definedName>
    <definedName name="wrn.Cmrl._.Unit._.Sales2" hidden="1">{"Unit Sales",#N/A,FALSE,"Cmrl"}</definedName>
    <definedName name="wrn.Cmrl._.Unit._.Sales3" localSheetId="0" hidden="1">{"Unit Sales",#N/A,FALSE,"Cmrl"}</definedName>
    <definedName name="wrn.Cmrl._.Unit._.Sales3" hidden="1">{"Unit Sales",#N/A,FALSE,"Cmrl"}</definedName>
    <definedName name="wrn.Comparison." hidden="1">{#N/A,#N/A,TRUE,"SCR-DCOS 2001";#N/A,#N/A,TRUE,"SCR-DCOS 2000 Per Unit";#N/A,#N/A,TRUE,"SCR-DCOS 2000-01 Compare";#N/A,#N/A,TRUE,"SCR-DCOS 2002";#N/A,#N/A,TRUE,"Per Unit Comparison";#N/A,#N/A,TRUE,"SCR-DCOS 2001 Per Unit"}</definedName>
    <definedName name="wrn.compco." localSheetId="0" hidden="1">{"mult96",#N/A,FALSE,"PETCOMP";"est96",#N/A,FALSE,"PETCOMP";"mult95",#N/A,FALSE,"PETCOMP";"est95",#N/A,FALSE,"PETCOMP";"multltm",#N/A,FALSE,"PETCOMP";"resultltm",#N/A,FALSE,"PETCOMP"}</definedName>
    <definedName name="wrn.compco." hidden="1">{"mult96",#N/A,FALSE,"PETCOMP";"est96",#N/A,FALSE,"PETCOMP";"mult95",#N/A,FALSE,"PETCOMP";"est95",#N/A,FALSE,"PETCOMP";"multltm",#N/A,FALSE,"PETCOMP";"resultltm",#N/A,FALSE,"PETCOMP"}</definedName>
    <definedName name="wrn.compco2" localSheetId="0" hidden="1">{"page1",#N/A,FALSE,"BHCOMPC5";"page2",#N/A,FALSE,"BHCOMPC5";"page3",#N/A,FALSE,"BHCOMPC5";"page4",#N/A,FALSE,"BHCOMPC5"}</definedName>
    <definedName name="wrn.compco2" hidden="1">{"page1",#N/A,FALSE,"BHCOMPC5";"page2",#N/A,FALSE,"BHCOMPC5";"page3",#N/A,FALSE,"BHCOMPC5";"page4",#N/A,FALSE,"BHCOMPC5"}</definedName>
    <definedName name="wrn.Compensation." localSheetId="0" hidden="1">{"Comp sum",#N/A,FALSE,"Compensation";"Comp by emp",#N/A,FALSE,"Compensation";"Salary summary",#N/A,FALSE,"Compensation";"Payroll taxes",#N/A,FALSE,"Compensation";"HC by Month",#N/A,FALSE,"Compensation";"Misc",#N/A,FALSE,"Compensation"}</definedName>
    <definedName name="wrn.Compensation." hidden="1">{"Comp sum",#N/A,FALSE,"Compensation";"Comp by emp",#N/A,FALSE,"Compensation";"Salary summary",#N/A,FALSE,"Compensation";"Payroll taxes",#N/A,FALSE,"Compensation";"HC by Month",#N/A,FALSE,"Compensation";"Misc",#N/A,FALSE,"Compensation"}</definedName>
    <definedName name="wrn.Complete." localSheetId="0"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2" localSheetId="0"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2"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3" localSheetId="0"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3"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STPROGPROJ." localSheetId="0" hidden="1">{"Costprogram",#N/A,FALSE,"COST OF PROGRAM PROJECTION"}</definedName>
    <definedName name="wrn.COSTPROGPROJ." hidden="1">{"Costprogram",#N/A,FALSE,"COST OF PROGRAM PROJECTION"}</definedName>
    <definedName name="wrn.cotop." localSheetId="0" hidden="1">{"ReportTop",#N/A,FALSE,"report top"}</definedName>
    <definedName name="wrn.cotop." hidden="1">{"ReportTop",#N/A,FALSE,"report top"}</definedName>
    <definedName name="wrn.Country._.by._.Year." hidden="1">{#N/A,#N/A,TRUE,"Argentina";#N/A,#N/A,TRUE,"Brazil";#N/A,#N/A,TRUE,"Venezuela";#N/A,#N/A,TRUE,"Chile";#N/A,#N/A,TRUE,"Other LA";#N/A,#N/A,TRUE,"Puerto Rico";#N/A,#N/A,TRUE,"Group Office"}</definedName>
    <definedName name="wrn.DCF." localSheetId="0" hidden="1">{#N/A,#N/A,FALSE,"DCF Cov";#N/A,#N/A,FALSE,"dcf"}</definedName>
    <definedName name="wrn.DCF." hidden="1">{#N/A,#N/A,FALSE,"DCF Cov";#N/A,#N/A,FALSE,"dcf"}</definedName>
    <definedName name="wrn.DCF_Terminal_Value_qchm." localSheetId="0" hidden="1">{"qchm_dcf",#N/A,FALSE,"QCHMDCF2";"qchm_terminal",#N/A,FALSE,"QCHMDCF2"}</definedName>
    <definedName name="wrn.DCF_Terminal_Value_qchm." hidden="1">{"qchm_dcf",#N/A,FALSE,"QCHMDCF2";"qchm_terminal",#N/A,FALSE,"QCHMDCF2"}</definedName>
    <definedName name="wrn.dcf2" localSheetId="0" hidden="1">{"DCF1",#N/A,FALSE,"SIERRA DCF";"MATRIX1",#N/A,FALSE,"SIERRA DCF"}</definedName>
    <definedName name="wrn.dcf2" hidden="1">{"DCF1",#N/A,FALSE,"SIERRA DCF";"MATRIX1",#N/A,FALSE,"SIERRA DCF"}</definedName>
    <definedName name="wrn.Delchamps." localSheetId="0" hidden="1">{"Operating Data",#N/A,TRUE,"Sheet1";"Valuation Matrix",#N/A,TRUE,"Sheet1";"Sales Analysis",#N/A,TRUE,"Sheet1";"Closed Remodelled New",#N/A,TRUE,"Sheet1";"Competitive and FSP",#N/A,TRUE,"Sheet1";"Working Capital and Capex",#N/A,TRUE,"Sheet1";"depreciation",#N/A,TRUE,"Sheet1"}</definedName>
    <definedName name="wrn.Delchamps." hidden="1">{"Operating Data",#N/A,TRUE,"Sheet1";"Valuation Matrix",#N/A,TRUE,"Sheet1";"Sales Analysis",#N/A,TRUE,"Sheet1";"Closed Remodelled New",#N/A,TRUE,"Sheet1";"Competitive and FSP",#N/A,TRUE,"Sheet1";"Working Capital and Capex",#N/A,TRUE,"Sheet1";"depreciation",#N/A,TRUE,"Sheet1"}</definedName>
    <definedName name="wrn.Detailed._.Model." localSheetId="0" hidden="1">{"P_L",#N/A,TRUE,"P&amp;L";"Rev",#N/A,TRUE,"Rev";"Staff",#N/A,TRUE,"Staff";"Exp",#N/A,TRUE,"Exp";"Capital",#N/A,TRUE,"Capital"}</definedName>
    <definedName name="wrn.Detailed._.Model." hidden="1">{"P_L",#N/A,TRUE,"P&amp;L";"Rev",#N/A,TRUE,"Rev";"Staff",#N/A,TRUE,"Staff";"Exp",#N/A,TRUE,"Exp";"Capital",#N/A,TRUE,"Capital"}</definedName>
    <definedName name="wrn.devdeal." localSheetId="0" hidden="1">{"top",#N/A,TRUE,"Detail";"next",#N/A,TRUE,"Detail";"then",#N/A,TRUE,"Detail";"and",#N/A,TRUE,"Detail";"inaddition",#N/A,TRUE,"Detail";"finally",#N/A,TRUE,"Detail"}</definedName>
    <definedName name="wrn.devdeal." hidden="1">{"top",#N/A,TRUE,"Detail";"next",#N/A,TRUE,"Detail";"then",#N/A,TRUE,"Detail";"and",#N/A,TRUE,"Detail";"inaddition",#N/A,TRUE,"Detail";"finally",#N/A,TRUE,"Detail"}</definedName>
    <definedName name="wrn.Development._.Model." localSheetId="0" hidden="1">{#N/A,#N/A,FALSE,"Input";#N/A,#N/A,FALSE,"Assumptions";#N/A,#N/A,FALSE,"Valuation";#N/A,#N/A,FALSE,"Financial Alternatives";#N/A,#N/A,FALSE,"Cash Flow"}</definedName>
    <definedName name="wrn.Development._.Model." hidden="1">{#N/A,#N/A,FALSE,"Input";#N/A,#N/A,FALSE,"Assumptions";#N/A,#N/A,FALSE,"Valuation";#N/A,#N/A,FALSE,"Financial Alternatives";#N/A,#N/A,FALSE,"Cash Flow"}</definedName>
    <definedName name="wrn.Divisional._.IS." localSheetId="0" hidden="1">{"Elkton IS",#N/A,FALSE,"Elkton IS";"Marion IS",#N/A,FALSE,"Marion IS";"Clinton IS",#N/A,FALSE,"Clinton IS";"Sebewaing IS",#N/A,FALSE,"Sebewaing IS";"T&amp;E IS",#N/A,FALSE,"T&amp;E IS";"Pedals IS",#N/A,FALSE,"Pedals IS";"Homes IS",#N/A,FALSE,"Homes IS";"Development IS",#N/A,FALSE,"Development IS"}</definedName>
    <definedName name="wrn.Divisional._.IS." hidden="1">{"Elkton IS",#N/A,FALSE,"Elkton IS";"Marion IS",#N/A,FALSE,"Marion IS";"Clinton IS",#N/A,FALSE,"Clinton IS";"Sebewaing IS",#N/A,FALSE,"Sebewaing IS";"T&amp;E IS",#N/A,FALSE,"T&amp;E IS";"Pedals IS",#N/A,FALSE,"Pedals IS";"Homes IS",#N/A,FALSE,"Homes IS";"Development IS",#N/A,FALSE,"Development IS"}</definedName>
    <definedName name="wrn.Economic._.Value._.Added._.Analysis." localSheetId="0" hidden="1">{"EVA",#N/A,FALSE,"EVA";"WACC",#N/A,FALSE,"WACC"}</definedName>
    <definedName name="wrn.Economic._.Value._.Added._.Analysis." hidden="1">{"EVA",#N/A,FALSE,"EVA";"WACC",#N/A,FALSE,"WACC"}</definedName>
    <definedName name="wrn.Executive._.Summary." hidden="1">{#N/A,#N/A,FALSE,"Exec 2000";#N/A,#N/A,FALSE,"Exec 2001";#N/A,#N/A,FALSE,"Exec Comparison"}</definedName>
    <definedName name="wrn.FCB." localSheetId="0" hidden="1">{"FCB_ALL",#N/A,FALSE,"FCB"}</definedName>
    <definedName name="wrn.FCB." hidden="1">{"FCB_ALL",#N/A,FALSE,"FCB"}</definedName>
    <definedName name="wrn.FDII6_01PortReview." localSheetId="0" hidden="1">{#N/A,#N/A,TRUE,"Port Summary II";#N/A,#N/A,TRUE,"BV Valuation";#N/A,#N/A,TRUE,"FV Valuation";#N/A,#N/A,TRUE,"JRI";#N/A,#N/A,TRUE,"Weasler";#N/A,#N/A,TRUE,"Stronghaven";#N/A,#N/A,TRUE,"Connor";#N/A,#N/A,TRUE,"HWC";#N/A,#N/A,TRUE,"Temple"}</definedName>
    <definedName name="wrn.FDII6_01PortReview." hidden="1">{#N/A,#N/A,TRUE,"Port Summary II";#N/A,#N/A,TRUE,"BV Valuation";#N/A,#N/A,TRUE,"FV Valuation";#N/A,#N/A,TRUE,"JRI";#N/A,#N/A,TRUE,"Weasler";#N/A,#N/A,TRUE,"Stronghaven";#N/A,#N/A,TRUE,"Connor";#N/A,#N/A,TRUE,"HWC";#N/A,#N/A,TRUE,"Temple"}</definedName>
    <definedName name="wrn.FdIII6_30_01PortRev.." localSheetId="0" hidden="1">{#N/A,#N/A,TRUE,"Beacon";#N/A,#N/A,TRUE,"CII";#N/A,#N/A,TRUE,"MCA";#N/A,#N/A,TRUE,"Elm";#N/A,#N/A,TRUE,"Tharco";#N/A,#N/A,TRUE,"Dee H";#N/A,#N/A,TRUE,"Hunt Valve";#N/A,#N/A,TRUE,"KBA";#N/A,#N/A,TRUE,"Glassmaster";#N/A,#N/A,TRUE,"MLS";#N/A,#N/A,TRUE,"CBSA";#N/A,#N/A,TRUE,"ACE";#N/A,#N/A,TRUE,"United Central";#N/A,#N/A,TRUE,"Jakel";#N/A,#N/A,TRUE,"Lake City "}</definedName>
    <definedName name="wrn.FdIII6_30_01PortRev.." hidden="1">{#N/A,#N/A,TRUE,"Beacon";#N/A,#N/A,TRUE,"CII";#N/A,#N/A,TRUE,"MCA";#N/A,#N/A,TRUE,"Elm";#N/A,#N/A,TRUE,"Tharco";#N/A,#N/A,TRUE,"Dee H";#N/A,#N/A,TRUE,"Hunt Valve";#N/A,#N/A,TRUE,"KBA";#N/A,#N/A,TRUE,"Glassmaster";#N/A,#N/A,TRUE,"MLS";#N/A,#N/A,TRUE,"CBSA";#N/A,#N/A,TRUE,"ACE";#N/A,#N/A,TRUE,"United Central";#N/A,#N/A,TRUE,"Jakel";#N/A,#N/A,TRUE,"Lake City "}</definedName>
    <definedName name="wrn.Ferro." localSheetId="0" hidden="1">{"matt","zero",FALSE,"CS First Boston Merger Model";"matt","twenty",FALSE,"CS First Boston Merger Model";"matt","forty",FALSE,"CS First Boston Merger Model";"matt","sixty",FALSE,"CS First Boston Merger Model";"matt","eighty",FALSE,"CS First Boston Merger Model";"matt","hundred",FALSE,"CS First Boston Merger Model"}</definedName>
    <definedName name="wrn.Ferro." hidden="1">{"matt","zero",FALSE,"CS First Boston Merger Model";"matt","twenty",FALSE,"CS First Boston Merger Model";"matt","forty",FALSE,"CS First Boston Merger Model";"matt","sixty",FALSE,"CS First Boston Merger Model";"matt","eighty",FALSE,"CS First Boston Merger Model";"matt","hundred",FALSE,"CS First Boston Merger Model"}</definedName>
    <definedName name="wrn.Filter." localSheetId="0" hidden="1">{#N/A,#N/A,FALSE,"Assump2";#N/A,#N/A,FALSE,"Income2";#N/A,#N/A,FALSE,"Balance2";#N/A,#N/A,FALSE,"DCF Filter";#N/A,#N/A,FALSE,"Trans Assump2";#N/A,#N/A,FALSE,"Combined Income2";#N/A,#N/A,FALSE,"Combined Balance2"}</definedName>
    <definedName name="wrn.Filter." hidden="1">{#N/A,#N/A,FALSE,"Assump2";#N/A,#N/A,FALSE,"Income2";#N/A,#N/A,FALSE,"Balance2";#N/A,#N/A,FALSE,"DCF Filter";#N/A,#N/A,FALSE,"Trans Assump2";#N/A,#N/A,FALSE,"Combined Income2";#N/A,#N/A,FALSE,"Combined Balance2"}</definedName>
    <definedName name="wrn.Financials._.for._.PPM." localSheetId="0" hidden="1">{"Cover",#N/A,FALSE,"Cover";"Income Statement",#N/A,FALSE,"IncStmt";"Balance Sheet",#N/A,FALSE,"BalSht";"Cash Flow",#N/A,FALSE,"CashFlow";"Footnotes",#N/A,FALSE,"Footnotes"}</definedName>
    <definedName name="wrn.Financials._.for._.PPM." hidden="1">{"Cover",#N/A,FALSE,"Cover";"Income Statement",#N/A,FALSE,"IncStmt";"Balance Sheet",#N/A,FALSE,"BalSht";"Cash Flow",#N/A,FALSE,"CashFlow";"Footnotes",#N/A,FALSE,"Footnotes"}</definedName>
    <definedName name="wrn.first2." localSheetId="0" hidden="1">{#N/A,#N/A,FALSE,"sum-don";#N/A,#N/A,FALSE,"inc-don"}</definedName>
    <definedName name="wrn.first2." hidden="1">{#N/A,#N/A,FALSE,"sum-don";#N/A,#N/A,FALSE,"inc-don"}</definedName>
    <definedName name="wrn.first3." localSheetId="0" hidden="1">{#N/A,#N/A,FALSE,"Summary";#N/A,#N/A,FALSE,"proj1";#N/A,#N/A,FALSE,"proj2"}</definedName>
    <definedName name="wrn.first3." hidden="1">{#N/A,#N/A,FALSE,"Summary";#N/A,#N/A,FALSE,"proj1";#N/A,#N/A,FALSE,"proj2"}</definedName>
    <definedName name="wrn.first4." localSheetId="0" hidden="1">{#N/A,#N/A,FALSE,"Summary";#N/A,#N/A,FALSE,"proj1";#N/A,#N/A,FALSE,"proj2";#N/A,#N/A,FALSE,"DCF"}</definedName>
    <definedName name="wrn.first4." hidden="1">{#N/A,#N/A,FALSE,"Summary";#N/A,#N/A,FALSE,"proj1";#N/A,#N/A,FALSE,"proj2";#N/A,#N/A,FALSE,"DCF"}</definedName>
    <definedName name="wrn.FOUR._.CASES." localSheetId="0" hidden="1">{"MODEL","ALL STOCK",FALSE,"CS First Boston Merger Model";"MODEL","ALL CASH",FALSE,"CS First Boston Merger Model";"MODEL","ALL CASH WITH EQUITY OFFERING",FALSE,"CS First Boston Merger Model";"MODEL","HALF CASH/HALF STOCK",FALSE,"CS First Boston Merger Model"}</definedName>
    <definedName name="wrn.FOUR._.CASES." hidden="1">{"MODEL","ALL STOCK",FALSE,"CS First Boston Merger Model";"MODEL","ALL CASH",FALSE,"CS First Boston Merger Model";"MODEL","ALL CASH WITH EQUITY OFFERING",FALSE,"CS First Boston Merger Model";"MODEL","HALF CASH/HALF STOCK",FALSE,"CS First Boston Merger Model"}</definedName>
    <definedName name="wrn.Full." localSheetId="0" hidden="1">{"Comp1",#N/A,FALSE,"COMP";"Comp2",#N/A,FALSE,"COMP";"Comp3",#N/A,FALSE,"COMP";"Comp4",#N/A,FALSE,"COMP"}</definedName>
    <definedName name="wrn.Full." hidden="1">{"Comp1",#N/A,FALSE,"COMP";"Comp2",#N/A,FALSE,"COMP";"Comp3",#N/A,FALSE,"COMP";"Comp4",#N/A,FALSE,"COMP"}</definedName>
    <definedName name="wrn.Full._.Model." localSheetId="0" hidden="1">{#N/A,#N/A,FALSE,"Cov";#N/A,#N/A,FALSE,"sum";#N/A,#N/A,FALSE,"baladj";#N/A,#N/A,FALSE,"bs";#N/A,#N/A,FALSE,"is";#N/A,#N/A,FALSE,"pis";#N/A,#N/A,FALSE,"pis";#N/A,#N/A,FALSE,"cf";#N/A,#N/A,FALSE,"balhist";#N/A,#N/A,FALSE,"wc";#N/A,#N/A,FALSE,"ltd";#N/A,#N/A,FALSE,"cover";#N/A,#N/A,FALSE,"fa";#N/A,#N/A,FALSE,"tax";#N/A,#N/A,FALSE,"irr";#N/A,#N/A,FALSE,"in";#N/A,#N/A,FALSE,"DCF Cov";#N/A,#N/A,FALSE,"dcf"}</definedName>
    <definedName name="wrn.Full._.Model." hidden="1">{#N/A,#N/A,FALSE,"Cov";#N/A,#N/A,FALSE,"sum";#N/A,#N/A,FALSE,"baladj";#N/A,#N/A,FALSE,"bs";#N/A,#N/A,FALSE,"is";#N/A,#N/A,FALSE,"pis";#N/A,#N/A,FALSE,"pis";#N/A,#N/A,FALSE,"cf";#N/A,#N/A,FALSE,"balhist";#N/A,#N/A,FALSE,"wc";#N/A,#N/A,FALSE,"ltd";#N/A,#N/A,FALSE,"cover";#N/A,#N/A,FALSE,"fa";#N/A,#N/A,FALSE,"tax";#N/A,#N/A,FALSE,"irr";#N/A,#N/A,FALSE,"in";#N/A,#N/A,FALSE,"DCF Cov";#N/A,#N/A,FALSE,"dcf"}</definedName>
    <definedName name="wrn.full._.report." localSheetId="0"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nd._.II." localSheetId="0" hidden="1">{#N/A,#N/A,TRUE,"Fd II Bullets";#N/A,#N/A,TRUE,"FD II Portfolio Summary";#N/A,#N/A,TRUE,"BV Valuation";#N/A,#N/A,TRUE,"FV Valuation";#N/A,#N/A,TRUE,"Fd II Cap. Position ";#N/A,#N/A,TRUE,"JRI";#N/A,#N/A,TRUE,"Weasler";#N/A,#N/A,TRUE,"Weasler val";#N/A,#N/A,TRUE,"NDS ";#N/A,#N/A,TRUE,"J Chain";#N/A,#N/A,TRUE,"J Chain Val";#N/A,#N/A,TRUE,"Monona";#N/A,#N/A,TRUE,"Monona Val";#N/A,#N/A,TRUE,"Stronghaven";#N/A,#N/A,TRUE,"Connor";#N/A,#N/A,TRUE,"DSI";#N/A,#N/A,TRUE,"DSI Val";#N/A,#N/A,TRUE,"HWC";#N/A,#N/A,TRUE,"Temple";#N/A,#N/A,TRUE,"Temple Val"}</definedName>
    <definedName name="wrn.Fund._.II." hidden="1">{#N/A,#N/A,TRUE,"Fd II Bullets";#N/A,#N/A,TRUE,"FD II Portfolio Summary";#N/A,#N/A,TRUE,"BV Valuation";#N/A,#N/A,TRUE,"FV Valuation";#N/A,#N/A,TRUE,"Fd II Cap. Position ";#N/A,#N/A,TRUE,"JRI";#N/A,#N/A,TRUE,"Weasler";#N/A,#N/A,TRUE,"Weasler val";#N/A,#N/A,TRUE,"NDS ";#N/A,#N/A,TRUE,"J Chain";#N/A,#N/A,TRUE,"J Chain Val";#N/A,#N/A,TRUE,"Monona";#N/A,#N/A,TRUE,"Monona Val";#N/A,#N/A,TRUE,"Stronghaven";#N/A,#N/A,TRUE,"Connor";#N/A,#N/A,TRUE,"DSI";#N/A,#N/A,TRUE,"DSI Val";#N/A,#N/A,TRUE,"HWC";#N/A,#N/A,TRUE,"Temple";#N/A,#N/A,TRUE,"Temple Val"}</definedName>
    <definedName name="wrn.Fund._.II._.Adv.._.Brd._.June._.2000." localSheetId="0" hidden="1">{#N/A,#N/A,TRUE,"FD II Portfolio Summary";#N/A,#N/A,TRUE,"JRI";#N/A,#N/A,TRUE,"NDS";#N/A,#N/A,TRUE,"Weasler";#N/A,#N/A,TRUE,"Stronghaven";#N/A,#N/A,TRUE,"Connor";#N/A,#N/A,TRUE,"Docu";#N/A,#N/A,TRUE,"HWC";#N/A,#N/A,TRUE,"Temple"}</definedName>
    <definedName name="wrn.Fund._.II._.Adv.._.Brd._.June._.2000." hidden="1">{#N/A,#N/A,TRUE,"FD II Portfolio Summary";#N/A,#N/A,TRUE,"JRI";#N/A,#N/A,TRUE,"NDS";#N/A,#N/A,TRUE,"Weasler";#N/A,#N/A,TRUE,"Stronghaven";#N/A,#N/A,TRUE,"Connor";#N/A,#N/A,TRUE,"Docu";#N/A,#N/A,TRUE,"HWC";#N/A,#N/A,TRUE,"Temple"}</definedName>
    <definedName name="wrn.Fund._.II._.Adv._.Mtg.." localSheetId="0" hidden="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wrn.Fund._.II._.Adv._.Mtg.." hidden="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wrn.Fund._.II._.Mtg.." localSheetId="0" hidden="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wrn.Fund._.II._.Mtg.." hidden="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wrn.Fund._.III." localSheetId="0" hidden="1">{#N/A,#N/A,TRUE,"F3 Bullets";#N/A,#N/A,TRUE,"FD III Port Summ";#N/A,#N/A,TRUE,"BV Valuation";#N/A,#N/A,TRUE,"Fd III Cap. Position ";#N/A,#N/A,TRUE,"Beacon";#N/A,#N/A,TRUE,"Beacon (2)";#N/A,#N/A,TRUE,"CII";#N/A,#N/A,TRUE,"CII 2";#N/A,#N/A,TRUE,"MCA";#N/A,#N/A,TRUE,"Elm";#N/A,#N/A,TRUE,"Tharco";#N/A,#N/A,TRUE,"Dee H";#N/A,#N/A,TRUE,"Globe";#N/A,#N/A,TRUE,"Hunt Valve";#N/A,#N/A,TRUE,"KBA";#N/A,#N/A,TRUE,"Glassmaster";#N/A,#N/A,TRUE,"May"}</definedName>
    <definedName name="wrn.Fund._.III." hidden="1">{#N/A,#N/A,TRUE,"F3 Bullets";#N/A,#N/A,TRUE,"FD III Port Summ";#N/A,#N/A,TRUE,"BV Valuation";#N/A,#N/A,TRUE,"Fd III Cap. Position ";#N/A,#N/A,TRUE,"Beacon";#N/A,#N/A,TRUE,"Beacon (2)";#N/A,#N/A,TRUE,"CII";#N/A,#N/A,TRUE,"CII 2";#N/A,#N/A,TRUE,"MCA";#N/A,#N/A,TRUE,"Elm";#N/A,#N/A,TRUE,"Tharco";#N/A,#N/A,TRUE,"Dee H";#N/A,#N/A,TRUE,"Globe";#N/A,#N/A,TRUE,"Hunt Valve";#N/A,#N/A,TRUE,"KBA";#N/A,#N/A,TRUE,"Glassmaster";#N/A,#N/A,TRUE,"May"}</definedName>
    <definedName name="wrn.Fund._.III._.Adv.._.Brd.._.June._.2000." localSheetId="0" hidden="1">{#N/A,#N/A,TRUE,"FD III Port Summ";#N/A,#N/A,TRUE,"Beacon";#N/A,#N/A,TRUE,"CII";#N/A,#N/A,TRUE,"MCA";#N/A,#N/A,TRUE,"Elm";#N/A,#N/A,TRUE,"Tharco";#N/A,#N/A,TRUE,"Dee H";#N/A,#N/A,TRUE,"Globe";#N/A,#N/A,TRUE,"Hunt Valve";#N/A,#N/A,TRUE,"KBA";#N/A,#N/A,TRUE,"Glassmaster";#N/A,#N/A,TRUE,"MLS";#N/A,#N/A,TRUE,"CBSA";#N/A,#N/A,TRUE,"ACE";#N/A,#N/A,TRUE,"United Central";#N/A,#N/A,TRUE,"Jakel";#N/A,#N/A,TRUE,"Lake City "}</definedName>
    <definedName name="wrn.Fund._.III._.Adv.._.Brd.._.June._.2000." hidden="1">{#N/A,#N/A,TRUE,"FD III Port Summ";#N/A,#N/A,TRUE,"Beacon";#N/A,#N/A,TRUE,"CII";#N/A,#N/A,TRUE,"MCA";#N/A,#N/A,TRUE,"Elm";#N/A,#N/A,TRUE,"Tharco";#N/A,#N/A,TRUE,"Dee H";#N/A,#N/A,TRUE,"Globe";#N/A,#N/A,TRUE,"Hunt Valve";#N/A,#N/A,TRUE,"KBA";#N/A,#N/A,TRUE,"Glassmaster";#N/A,#N/A,TRUE,"MLS";#N/A,#N/A,TRUE,"CBSA";#N/A,#N/A,TRUE,"ACE";#N/A,#N/A,TRUE,"United Central";#N/A,#N/A,TRUE,"Jakel";#N/A,#N/A,TRUE,"Lake City "}</definedName>
    <definedName name="wrn.Fund._.III._.Adv._.Mtg.." localSheetId="0" hidden="1">{#N/A,#N/A,TRUE,"F3 Bullets";#N/A,#N/A,TRUE,"FD III Port Summ";#N/A,#N/A,TRUE,"BV Valuation";#N/A,#N/A,TRUE,"MV Valuation";#N/A,#N/A,TRUE,"Fd III Cap. Position ";#N/A,#N/A,TRUE,"Beacon";#N/A,#N/A,TRUE,"CII";#N/A,#N/A,TRUE,"MCA";#N/A,#N/A,TRUE,"Elm";#N/A,#N/A,TRUE,"Tharco";#N/A,#N/A,TRUE,"Dee H";#N/A,#N/A,TRUE,"Globe";#N/A,#N/A,TRUE,"Hunt Valve";#N/A,#N/A,TRUE,"KBA";#N/A,#N/A,TRUE,"Glassmaster";#N/A,#N/A,TRUE,"May";#N/A,#N/A,TRUE,"ACE"}</definedName>
    <definedName name="wrn.Fund._.III._.Adv._.Mtg.." hidden="1">{#N/A,#N/A,TRUE,"F3 Bullets";#N/A,#N/A,TRUE,"FD III Port Summ";#N/A,#N/A,TRUE,"BV Valuation";#N/A,#N/A,TRUE,"MV Valuation";#N/A,#N/A,TRUE,"Fd III Cap. Position ";#N/A,#N/A,TRUE,"Beacon";#N/A,#N/A,TRUE,"CII";#N/A,#N/A,TRUE,"MCA";#N/A,#N/A,TRUE,"Elm";#N/A,#N/A,TRUE,"Tharco";#N/A,#N/A,TRUE,"Dee H";#N/A,#N/A,TRUE,"Globe";#N/A,#N/A,TRUE,"Hunt Valve";#N/A,#N/A,TRUE,"KBA";#N/A,#N/A,TRUE,"Glassmaster";#N/A,#N/A,TRUE,"May";#N/A,#N/A,TRUE,"ACE"}</definedName>
    <definedName name="wrn.Fund._.IV._.Adv.._.Brd.._.June._.2000." localSheetId="0" hidden="1">{#N/A,#N/A,TRUE,"FD IV Portfolio Summary ";#N/A,#N/A,TRUE,"Western";#N/A,#N/A,TRUE,"Kranson";#N/A,#N/A,TRUE,"ARC";#N/A,#N/A,TRUE,"Precise";#N/A,#N/A,TRUE,"WNA"}</definedName>
    <definedName name="wrn.Fund._.IV._.Adv.._.Brd.._.June._.2000." hidden="1">{#N/A,#N/A,TRUE,"FD IV Portfolio Summary ";#N/A,#N/A,TRUE,"Western";#N/A,#N/A,TRUE,"Kranson";#N/A,#N/A,TRUE,"ARC";#N/A,#N/A,TRUE,"Precise";#N/A,#N/A,TRUE,"WNA"}</definedName>
    <definedName name="wrn.FY._.2000." localSheetId="0" hidden="1">{#N/A,#N/A,TRUE,"Cover00";#N/A,#N/A,TRUE,"Contents";#N/A,#N/A,TRUE,"IS00";#N/A,#N/A,TRUE,"BS00";#N/A,#N/A,TRUE,"CF00";#N/A,#N/A,TRUE,"SE00";#N/A,#N/A,TRUE,"COGS00";#N/A,#N/A,TRUE,"SG&amp;A00";#N/A,#N/A,TRUE,"Interest00";#N/A,#N/A,TRUE,"Stats00";#N/A,#N/A,TRUE,"Covenants00"}</definedName>
    <definedName name="wrn.FY._.2000." hidden="1">{#N/A,#N/A,TRUE,"Cover00";#N/A,#N/A,TRUE,"Contents";#N/A,#N/A,TRUE,"IS00";#N/A,#N/A,TRUE,"BS00";#N/A,#N/A,TRUE,"CF00";#N/A,#N/A,TRUE,"SE00";#N/A,#N/A,TRUE,"COGS00";#N/A,#N/A,TRUE,"SG&amp;A00";#N/A,#N/A,TRUE,"Interest00";#N/A,#N/A,TRUE,"Stats00";#N/A,#N/A,TRUE,"Covenants00"}</definedName>
    <definedName name="wrn.FY._.2001." localSheetId="0" hidden="1">{#N/A,#N/A,TRUE,"Cover01";#N/A,#N/A,TRUE,"Contents";#N/A,#N/A,TRUE,"IS01";#N/A,#N/A,TRUE,"BS01";#N/A,#N/A,TRUE,"CF01";#N/A,#N/A,TRUE,"SE01";#N/A,#N/A,TRUE,"COGS01";#N/A,#N/A,TRUE,"SG&amp;A01";#N/A,#N/A,TRUE,"Interest01";#N/A,#N/A,TRUE,"Stats01";#N/A,#N/A,TRUE,"Covenants01"}</definedName>
    <definedName name="wrn.FY._.2001." hidden="1">{#N/A,#N/A,TRUE,"Cover01";#N/A,#N/A,TRUE,"Contents";#N/A,#N/A,TRUE,"IS01";#N/A,#N/A,TRUE,"BS01";#N/A,#N/A,TRUE,"CF01";#N/A,#N/A,TRUE,"SE01";#N/A,#N/A,TRUE,"COGS01";#N/A,#N/A,TRUE,"SG&amp;A01";#N/A,#N/A,TRUE,"Interest01";#N/A,#N/A,TRUE,"Stats01";#N/A,#N/A,TRUE,"Covenants01"}</definedName>
    <definedName name="wrn.FY._.2002." localSheetId="0" hidden="1">{#N/A,#N/A,TRUE,"Cover02";"Fiscal Year 2002",#N/A,TRUE,"IS";"Fiscal Year 2002",#N/A,TRUE,"BS";"Fiscal Year 2002",#N/A,TRUE,"CF";"Fiscal Year 2002",#N/A,TRUE,"SE";"Fiscal Year 2002",#N/A,TRUE,"COGS";"Fiscal Year 2002",#N/A,TRUE,"SG&amp;A";"Fiscal Year 2002",#N/A,TRUE,"Interest";"Fiscal Year 2002",#N/A,TRUE,"Stats";"Fiscal Year 2002",#N/A,TRUE,"Fixed-Variable";"Fiscal Year 2002",#N/A,TRUE,"Lumber Inv"}</definedName>
    <definedName name="wrn.FY._.2002." hidden="1">{#N/A,#N/A,TRUE,"Cover02";"Fiscal Year 2002",#N/A,TRUE,"IS";"Fiscal Year 2002",#N/A,TRUE,"BS";"Fiscal Year 2002",#N/A,TRUE,"CF";"Fiscal Year 2002",#N/A,TRUE,"SE";"Fiscal Year 2002",#N/A,TRUE,"COGS";"Fiscal Year 2002",#N/A,TRUE,"SG&amp;A";"Fiscal Year 2002",#N/A,TRUE,"Interest";"Fiscal Year 2002",#N/A,TRUE,"Stats";"Fiscal Year 2002",#N/A,TRUE,"Fixed-Variable";"Fiscal Year 2002",#N/A,TRUE,"Lumber Inv"}</definedName>
    <definedName name="wrn.FY._.2002._.Ex._.Harrison." localSheetId="0" hidden="1">{"FY 2002 Ex Harrison",#N/A,TRUE,"Cover02";"FY 2002 Ex Harrison",#N/A,TRUE,"IS";"FY 2002 Ex Harrison",#N/A,TRUE,"BS";"FY 2002 Ex Harrison",#N/A,TRUE,"CF";"FY 2002 Ex Harrison",#N/A,TRUE,"SE";"FY 2002 Ex Harrison",#N/A,TRUE,"COGS";"FY 2002 Ex Harrison",#N/A,TRUE,"SG&amp;A";"FY 2002 Ex Harrison",#N/A,TRUE,"Interest";"FY 2002 Ex Harrison",#N/A,TRUE,"Stats";"FY 2002 Ex Harrison",#N/A,TRUE,"Fixed-Variable";"FY 2002 Ex Harrison",#N/A,TRUE,"Lumber Inv"}</definedName>
    <definedName name="wrn.FY._.2002._.Ex._.Harrison." hidden="1">{"FY 2002 Ex Harrison",#N/A,TRUE,"Cover02";"FY 2002 Ex Harrison",#N/A,TRUE,"IS";"FY 2002 Ex Harrison",#N/A,TRUE,"BS";"FY 2002 Ex Harrison",#N/A,TRUE,"CF";"FY 2002 Ex Harrison",#N/A,TRUE,"SE";"FY 2002 Ex Harrison",#N/A,TRUE,"COGS";"FY 2002 Ex Harrison",#N/A,TRUE,"SG&amp;A";"FY 2002 Ex Harrison",#N/A,TRUE,"Interest";"FY 2002 Ex Harrison",#N/A,TRUE,"Stats";"FY 2002 Ex Harrison",#N/A,TRUE,"Fixed-Variable";"FY 2002 Ex Harrison",#N/A,TRUE,"Lumber Inv"}</definedName>
    <definedName name="wrn.HEAT." localSheetId="0" hidden="1">{#N/A,#N/A,FALSE,"Heat";#N/A,#N/A,FALSE,"DCF";#N/A,#N/A,FALSE,"LBO";#N/A,#N/A,FALSE,"A";#N/A,#N/A,FALSE,"C";#N/A,#N/A,FALSE,"impd";#N/A,#N/A,FALSE,"Accr-Dilu"}</definedName>
    <definedName name="wrn.HEAT." hidden="1">{#N/A,#N/A,FALSE,"Heat";#N/A,#N/A,FALSE,"DCF";#N/A,#N/A,FALSE,"LBO";#N/A,#N/A,FALSE,"A";#N/A,#N/A,FALSE,"C";#N/A,#N/A,FALSE,"impd";#N/A,#N/A,FALSE,"Accr-Dilu"}</definedName>
    <definedName name="wrn.Historical._.Financials." localSheetId="0" hidden="1">{"Summary PL",#N/A,FALSE,"Summary PL";"Summary BS",#N/A,FALSE,"Summary BS";"12-31-02 PL 12",#N/A,FALSE,"12-31-02 PL 12";"12-31-01 PL 12",#N/A,FALSE,"12-31-01 PL 12";"12-31-00 PL 12",#N/A,FALSE,"12-31-00 PL 12";"12-31-99 PL 12",#N/A,FALSE,"12-31-99 PL 12";"12-31-98 PL 12",#N/A,FALSE,"12-31-98 PL 12";"12-31-97 PL 6",#N/A,FALSE,"12-31-97 PL 6";"12-31-97 BS",#N/A,FALSE,"12-31-97 BS";"6-30-97 PL 12",#N/A,FALSE,"6-30-97 PL 12";"6-30-97 BS",#N/A,FALSE,"6-30-97 BS";"6-30-96 PL 12",#N/A,FALSE,"6-30-96 PL 12";"6-30-96 BS",#N/A,FALSE,"6-30-96 BS"}</definedName>
    <definedName name="wrn.Historical._.Financials." hidden="1">{"Summary PL",#N/A,FALSE,"Summary PL";"Summary BS",#N/A,FALSE,"Summary BS";"12-31-02 PL 12",#N/A,FALSE,"12-31-02 PL 12";"12-31-01 PL 12",#N/A,FALSE,"12-31-01 PL 12";"12-31-00 PL 12",#N/A,FALSE,"12-31-00 PL 12";"12-31-99 PL 12",#N/A,FALSE,"12-31-99 PL 12";"12-31-98 PL 12",#N/A,FALSE,"12-31-98 PL 12";"12-31-97 PL 6",#N/A,FALSE,"12-31-97 PL 6";"12-31-97 BS",#N/A,FALSE,"12-31-97 BS";"6-30-97 PL 12",#N/A,FALSE,"6-30-97 PL 12";"6-30-97 BS",#N/A,FALSE,"6-30-97 BS";"6-30-96 PL 12",#N/A,FALSE,"6-30-96 PL 12";"6-30-96 BS",#N/A,FALSE,"6-30-96 BS"}</definedName>
    <definedName name="wrn.Hydraulic." localSheetId="0" hidden="1">{#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wrn.Hydraulic." hidden="1">{#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wrn.Hydraulic2." localSheetId="0" hidden="1">{#N/A,#N/A,FALSE,"HuscoCombined-Summ";#N/A,#N/A,FALSE,"HuscoCombined-Income";#N/A,#N/A,FALSE,"HuscoCombined-Offering";#N/A,#N/A,FALSE,"Husco-Income";#N/A,#N/A,FALSE,"TargetEngineer";#N/A,#N/A,FALSE,"TargetAcqCalc";#N/A,#N/A,FALSE,"Husco-Acq"}</definedName>
    <definedName name="wrn.Hydraulic2." hidden="1">{#N/A,#N/A,FALSE,"HuscoCombined-Summ";#N/A,#N/A,FALSE,"HuscoCombined-Income";#N/A,#N/A,FALSE,"HuscoCombined-Offering";#N/A,#N/A,FALSE,"Husco-Income";#N/A,#N/A,FALSE,"TargetEngineer";#N/A,#N/A,FALSE,"TargetAcqCalc";#N/A,#N/A,FALSE,"Husco-Acq"}</definedName>
    <definedName name="wrn.II._.PortRev33102." localSheetId="0" hidden="1">{#N/A,#N/A,TRUE,"Port Summary II";#N/A,#N/A,TRUE,"BV Valuation";#N/A,#N/A,TRUE,"FV Valuation";#N/A,#N/A,TRUE,"JRI";#N/A,#N/A,TRUE,"Weasler";#N/A,#N/A,TRUE,"Stronghaven";#N/A,#N/A,TRUE,"Connor";#N/A,#N/A,TRUE,"HWC";#N/A,#N/A,TRUE,"Temple"}</definedName>
    <definedName name="wrn.II._.PortRev33102." hidden="1">{#N/A,#N/A,TRUE,"Port Summary II";#N/A,#N/A,TRUE,"BV Valuation";#N/A,#N/A,TRUE,"FV Valuation";#N/A,#N/A,TRUE,"JRI";#N/A,#N/A,TRUE,"Weasler";#N/A,#N/A,TRUE,"Stronghaven";#N/A,#N/A,TRUE,"Connor";#N/A,#N/A,TRUE,"HWC";#N/A,#N/A,TRUE,"Temple"}</definedName>
    <definedName name="wrn.ipovalue." localSheetId="0" hidden="1">{#N/A,#N/A,FALSE,"puboff";#N/A,#N/A,FALSE,"valuation";#N/A,#N/A,FALSE,"finanalsis";#N/A,#N/A,FALSE,"split";#N/A,#N/A,FALSE,"ownership"}</definedName>
    <definedName name="wrn.ipovalue." hidden="1">{#N/A,#N/A,FALSE,"puboff";#N/A,#N/A,FALSE,"valuation";#N/A,#N/A,FALSE,"finanalsis";#N/A,#N/A,FALSE,"split";#N/A,#N/A,FALSE,"ownership"}</definedName>
    <definedName name="wrn.ISCG._.model." localSheetId="0" hidden="1">{#N/A,#N/A,FALSE,"Second";#N/A,#N/A,FALSE,"ownership";#N/A,#N/A,FALSE,"Valuation";#N/A,#N/A,FALSE,"Eqiv";#N/A,#N/A,FALSE,"Mults";#N/A,#N/A,FALSE,"ISCG Graphics"}</definedName>
    <definedName name="wrn.ISCG._.model." hidden="1">{#N/A,#N/A,FALSE,"Second";#N/A,#N/A,FALSE,"ownership";#N/A,#N/A,FALSE,"Valuation";#N/A,#N/A,FALSE,"Eqiv";#N/A,#N/A,FALSE,"Mults";#N/A,#N/A,FALSE,"ISCG Graphics"}</definedName>
    <definedName name="wrn.JANI._.REBATES." localSheetId="0" hidden="1">{"TOTAL",#N/A,FALSE,"A";"FISCAL94",#N/A,FALSE,"A";"FISCAL95",#N/A,FALSE,"A";"FISCAL96",#N/A,FALSE,"A";"misc page",#N/A,FALSE,"A"}</definedName>
    <definedName name="wrn.JANI._.REBATES." hidden="1">{"TOTAL",#N/A,FALSE,"A";"FISCAL94",#N/A,FALSE,"A";"FISCAL95",#N/A,FALSE,"A";"FISCAL96",#N/A,FALSE,"A";"misc page",#N/A,FALSE,"A"}</definedName>
    <definedName name="wrn.jerrys_copy." localSheetId="0" hidden="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 hidden="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ODM._.Graphs." localSheetId="0"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LBO." localSheetId="0" hidden="1">{#N/A,#N/A,FALSE,"Cov";#N/A,#N/A,FALSE,"sum";#N/A,#N/A,FALSE,"baladj";#N/A,#N/A,FALSE,"bs";#N/A,#N/A,FALSE,"is";#N/A,#N/A,FALSE,"pis";#N/A,#N/A,FALSE,"cf";#N/A,#N/A,FALSE,"balhist";#N/A,#N/A,FALSE,"wc";#N/A,#N/A,FALSE,"ltd";#N/A,#N/A,FALSE,"cover";#N/A,#N/A,FALSE,"fa";#N/A,#N/A,FALSE,"tax";#N/A,#N/A,FALSE,"irr";#N/A,#N/A,FALSE,"in"}</definedName>
    <definedName name="wrn.LBO." hidden="1">{#N/A,#N/A,FALSE,"Cov";#N/A,#N/A,FALSE,"sum";#N/A,#N/A,FALSE,"baladj";#N/A,#N/A,FALSE,"bs";#N/A,#N/A,FALSE,"is";#N/A,#N/A,FALSE,"pis";#N/A,#N/A,FALSE,"cf";#N/A,#N/A,FALSE,"balhist";#N/A,#N/A,FALSE,"wc";#N/A,#N/A,FALSE,"ltd";#N/A,#N/A,FALSE,"cover";#N/A,#N/A,FALSE,"fa";#N/A,#N/A,FALSE,"tax";#N/A,#N/A,FALSE,"irr";#N/A,#N/A,FALSE,"in"}</definedName>
    <definedName name="wrn.LP._.Committee._.Book." localSheetId="0" hidden="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wrn.LP._.Committee._.Book." hidden="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wrn.LP._.Committee._.June._.13.._.2000." localSheetId="0" hidden="1">{#N/A,#N/A,TRUE," Bullets II";#N/A,#N/A,TRUE,"Fd II Cap. Position ";#N/A,#N/A,TRUE,"FD II Portfolio Summary";#N/A,#N/A,TRUE,"BV Valuation";#N/A,#N/A,TRUE,"FV Valuation";#N/A,#N/A,TRUE,"Valuation Change II";#N/A,#N/A,TRUE,"Utiliserve";#N/A,#N/A,TRUE,"Temple";#N/A,#N/A,TRUE,"JRI";#N/A,#N/A,TRUE,"Weasler";#N/A,#N/A,TRUE,"NDS ";#N/A,#N/A,TRUE,"Stronghaven";#N/A,#N/A,TRUE,"Connor";#N/A,#N/A,TRUE,"DSI";#N/A,#N/A,TRUE,"HWC";#N/A,#N/A,TRUE,"Bullets III";#N/A,#N/A,TRUE,"Fd III Cap. Position ";#N/A,#N/A,TRUE,"FD III Port Summ";#N/A,#N/A,TRUE,"BV Valuation (2)";#N/A,#N/A,TRUE,"MV Valuation";#N/A,#N/A,TRUE,"Valuation Change III";#N/A,#N/A,TRUE,"Globe";#N/A,#N/A,TRUE,"Beacon";#N/A,#N/A,TRUE,"CII";#N/A,#N/A,TRUE,"MCA";#N/A,#N/A,TRUE,"Elm";#N/A,#N/A,TRUE,"Tharco";#N/A,#N/A,TRUE,"Dee H";#N/A,#N/A,TRUE,"Hunt Valve";#N/A,#N/A,TRUE,"KBA";#N/A,#N/A,TRUE,"Glassmaster";#N/A,#N/A,TRUE,"MLS";#N/A,#N/A,TRUE,"CBSA";#N/A,#N/A,TRUE,"ACE";#N/A,#N/A,TRUE,"United Central";#N/A,#N/A,TRUE,"Jakel";#N/A,#N/A,TRUE,"Lake City ";#N/A,#N/A,TRUE,"Bullets IV";#N/A,#N/A,TRUE,"Fd IV Cap. Position  ";#N/A,#N/A,TRUE,"FD IV Portfolio Summary ";#N/A,#N/A,TRUE,"Fund IV BV  ";#N/A,#N/A,TRUE,"Western";#N/A,#N/A,TRUE,"Kranson"}</definedName>
    <definedName name="wrn.LP._.Committee._.June._.13.._.2000." hidden="1">{#N/A,#N/A,TRUE," Bullets II";#N/A,#N/A,TRUE,"Fd II Cap. Position ";#N/A,#N/A,TRUE,"FD II Portfolio Summary";#N/A,#N/A,TRUE,"BV Valuation";#N/A,#N/A,TRUE,"FV Valuation";#N/A,#N/A,TRUE,"Valuation Change II";#N/A,#N/A,TRUE,"Utiliserve";#N/A,#N/A,TRUE,"Temple";#N/A,#N/A,TRUE,"JRI";#N/A,#N/A,TRUE,"Weasler";#N/A,#N/A,TRUE,"NDS ";#N/A,#N/A,TRUE,"Stronghaven";#N/A,#N/A,TRUE,"Connor";#N/A,#N/A,TRUE,"DSI";#N/A,#N/A,TRUE,"HWC";#N/A,#N/A,TRUE,"Bullets III";#N/A,#N/A,TRUE,"Fd III Cap. Position ";#N/A,#N/A,TRUE,"FD III Port Summ";#N/A,#N/A,TRUE,"BV Valuation (2)";#N/A,#N/A,TRUE,"MV Valuation";#N/A,#N/A,TRUE,"Valuation Change III";#N/A,#N/A,TRUE,"Globe";#N/A,#N/A,TRUE,"Beacon";#N/A,#N/A,TRUE,"CII";#N/A,#N/A,TRUE,"MCA";#N/A,#N/A,TRUE,"Elm";#N/A,#N/A,TRUE,"Tharco";#N/A,#N/A,TRUE,"Dee H";#N/A,#N/A,TRUE,"Hunt Valve";#N/A,#N/A,TRUE,"KBA";#N/A,#N/A,TRUE,"Glassmaster";#N/A,#N/A,TRUE,"MLS";#N/A,#N/A,TRUE,"CBSA";#N/A,#N/A,TRUE,"ACE";#N/A,#N/A,TRUE,"United Central";#N/A,#N/A,TRUE,"Jakel";#N/A,#N/A,TRUE,"Lake City ";#N/A,#N/A,TRUE,"Bullets IV";#N/A,#N/A,TRUE,"Fd IV Cap. Position  ";#N/A,#N/A,TRUE,"FD IV Portfolio Summary ";#N/A,#N/A,TRUE,"Fund IV BV  ";#N/A,#N/A,TRUE,"Western";#N/A,#N/A,TRUE,"Kranson"}</definedName>
    <definedName name="wrn.Maine." localSheetId="0" hidden="1">{"Assumptions",#N/A,TRUE,"Assumptions";"Income",#N/A,TRUE,"Income";"Balance",#N/A,TRUE,"Balance"}</definedName>
    <definedName name="wrn.Maine." hidden="1">{"Assumptions",#N/A,TRUE,"Assumptions";"Income",#N/A,TRUE,"Income";"Balance",#N/A,TRUE,"Balance"}</definedName>
    <definedName name="wrn.Maine2." localSheetId="0" hidden="1">{"TransactionAssump",#N/A,FALSE,"Transaction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wrn.Maine2." hidden="1">{"TransactionAssump",#N/A,FALSE,"Transaction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wrn.master." localSheetId="0" hidden="1">{#N/A,#N/A,FALSE,"SUMMARY";#N/A,#N/A,FALSE,"mcsh";#N/A,#N/A,FALSE,"vol&amp;rev";#N/A,#N/A,FALSE,"wkgcap";#N/A,#N/A,FALSE,"DEPR&amp;DT";#N/A,#N/A,FALSE,"ASSETS";#N/A,#N/A,FALSE,"NI&amp;OTH&amp;DIV";#N/A,#N/A,FALSE,"CASHFLOW";#N/A,#N/A,FALSE,"CAPEMPL";#N/A,#N/A,FALSE,"ROCE"}</definedName>
    <definedName name="wrn.master." hidden="1">{#N/A,#N/A,FALSE,"SUMMARY";#N/A,#N/A,FALSE,"mcsh";#N/A,#N/A,FALSE,"vol&amp;rev";#N/A,#N/A,FALSE,"wkgcap";#N/A,#N/A,FALSE,"DEPR&amp;DT";#N/A,#N/A,FALSE,"ASSETS";#N/A,#N/A,FALSE,"NI&amp;OTH&amp;DIV";#N/A,#N/A,FALSE,"CASHFLOW";#N/A,#N/A,FALSE,"CAPEMPL";#N/A,#N/A,FALSE,"ROCE"}</definedName>
    <definedName name="wrn.mdrrapp." localSheetId="0" hidden="1">{#N/A,#N/A,FALSE,"mdr.XLS";"db",#N/A,FALSE,"mdr.XLS";#N/A,#N/A,FALSE,"Forside ";#N/A,#N/A,FALSE,"INVEST.XLS"}</definedName>
    <definedName name="wrn.mdrrapp." hidden="1">{#N/A,#N/A,FALSE,"mdr.XLS";"db",#N/A,FALSE,"mdr.XLS";#N/A,#N/A,FALSE,"Forside ";#N/A,#N/A,FALSE,"INVEST.XLS"}</definedName>
    <definedName name="wrn.merge." localSheetId="0" hidden="1">{#N/A,#N/A,FALSE,"IPO";#N/A,#N/A,FALSE,"DCF";#N/A,#N/A,FALSE,"LBO";#N/A,#N/A,FALSE,"MULT_VAL";#N/A,#N/A,FALSE,"Status Quo";#N/A,#N/A,FALSE,"Recap"}</definedName>
    <definedName name="wrn.merge." hidden="1">{#N/A,#N/A,FALSE,"IPO";#N/A,#N/A,FALSE,"DCF";#N/A,#N/A,FALSE,"LBO";#N/A,#N/A,FALSE,"MULT_VAL";#N/A,#N/A,FALSE,"Status Quo";#N/A,#N/A,FALSE,"Recap"}</definedName>
    <definedName name="wrn.mikes_copy." localSheetId="0" hidden="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 hidden="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odel." localSheetId="0" hidden="1">{"page1",#N/A,FALSE,"GIRLBO";"page2",#N/A,FALSE,"GIRLBO";"page3",#N/A,FALSE,"GIRLBO";"page4",#N/A,FALSE,"GIRLBO";"page5",#N/A,FALSE,"GIRLBO"}</definedName>
    <definedName name="wrn.model." hidden="1">{"page1",#N/A,FALSE,"GIRLBO";"page2",#N/A,FALSE,"GIRLBO";"page3",#N/A,FALSE,"GIRLBO";"page4",#N/A,FALSE,"GIRLBO";"page5",#N/A,FALSE,"GIRLBO"}</definedName>
    <definedName name="wrn.Monthly." localSheetId="0" hidden="1">{#N/A,#N/A,TRUE,"Cover";#N/A,#N/A,TRUE,"Contents";#N/A,#N/A,TRUE,"I_S";#N/A,#N/A,TRUE,"Unit Analysis";#N/A,#N/A,TRUE,"Stats";#N/A,#N/A,TRUE,"B_S";#N/A,#N/A,TRUE,"C_F";#N/A,#N/A,TRUE,"SG&amp;A";#N/A,#N/A,TRUE,"S_E";#N/A,#N/A,TRUE,"R&amp;D Costs";#N/A,#N/A,TRUE,"M&amp;A Costs";#N/A,#N/A,TRUE,"Other";#N/A,#N/A,TRUE,"Interest";#N/A,#N/A,TRUE,"GM";#N/A,#N/A,TRUE,"Trckg";#N/A,#N/A,TRUE,"FrstP";#N/A,#N/A,TRUE,"Lumber Inv."}</definedName>
    <definedName name="wrn.Monthly." hidden="1">{#N/A,#N/A,TRUE,"Cover";#N/A,#N/A,TRUE,"Contents";#N/A,#N/A,TRUE,"I_S";#N/A,#N/A,TRUE,"Unit Analysis";#N/A,#N/A,TRUE,"Stats";#N/A,#N/A,TRUE,"B_S";#N/A,#N/A,TRUE,"C_F";#N/A,#N/A,TRUE,"SG&amp;A";#N/A,#N/A,TRUE,"S_E";#N/A,#N/A,TRUE,"R&amp;D Costs";#N/A,#N/A,TRUE,"M&amp;A Costs";#N/A,#N/A,TRUE,"Other";#N/A,#N/A,TRUE,"Interest";#N/A,#N/A,TRUE,"GM";#N/A,#N/A,TRUE,"Trckg";#N/A,#N/A,TRUE,"FrstP";#N/A,#N/A,TRUE,"Lumber Inv."}</definedName>
    <definedName name="wrn.Monthly._.PL._.Act._.Vs._.Fcst._.YTD." localSheetId="0" hidden="1">{"Act Vs Fcst YTD",#N/A,TRUE,"Monthly PL"}</definedName>
    <definedName name="wrn.Monthly._.PL._.Act._.Vs._.Fcst._.YTD." hidden="1">{"Act Vs Fcst YTD",#N/A,TRUE,"Monthly PL"}</definedName>
    <definedName name="wrn.newest." localSheetId="0" hidden="1">{#N/A,#N/A,TRUE,"TS";#N/A,#N/A,TRUE,"Combo";#N/A,#N/A,TRUE,"FAIR";#N/A,#N/A,TRUE,"RBC";#N/A,#N/A,TRUE,"xxxx"}</definedName>
    <definedName name="wrn.newest." hidden="1">{#N/A,#N/A,TRUE,"TS";#N/A,#N/A,TRUE,"Combo";#N/A,#N/A,TRUE,"FAIR";#N/A,#N/A,TRUE,"RBC";#N/A,#N/A,TRUE,"xxxx"}</definedName>
    <definedName name="wrn.newoutput" localSheetId="0" hidden="1">{"DCF","UPSIDE CASE",FALSE,"Sheet1";"DCF","BASE CASE",FALSE,"Sheet1";"DCF","DOWNSIDE CASE",FALSE,"Sheet1"}</definedName>
    <definedName name="wrn.newoutput" hidden="1">{"DCF","UPSIDE CASE",FALSE,"Sheet1";"DCF","BASE CASE",FALSE,"Sheet1";"DCF","DOWNSIDE CASE",FALSE,"Sheet1"}</definedName>
    <definedName name="wrn.Nico." localSheetId="0" hidden="1">{#N/A,#N/A,TRUE,"Cover";#N/A,#N/A,TRUE,"Transaction Summary";#N/A,#N/A,TRUE,"Earnings Impact";#N/A,#N/A,TRUE,"accretion dilution"}</definedName>
    <definedName name="wrn.Nico." hidden="1">{#N/A,#N/A,TRUE,"Cover";#N/A,#N/A,TRUE,"Transaction Summary";#N/A,#N/A,TRUE,"Earnings Impact";#N/A,#N/A,TRUE,"accretion dilution"}</definedName>
    <definedName name="wrn.offering." localSheetId="0" hidden="1">{"nwp1",#N/A,FALSE,"pro forma offering";"first sensitivity",#N/A,FALSE,"pro forma offering";"summary",#N/A,FALSE,"pro forma offering";"ownership",#N/A,FALSE,"pro forma offering";"pf1",#N/A,FALSE,"pro forma offering";"data tables",#N/A,FALSE,"pro forma offering"}</definedName>
    <definedName name="wrn.offering." hidden="1">{"nwp1",#N/A,FALSE,"pro forma offering";"first sensitivity",#N/A,FALSE,"pro forma offering";"summary",#N/A,FALSE,"pro forma offering";"ownership",#N/A,FALSE,"pro forma offering";"pf1",#N/A,FALSE,"pro forma offering";"data tables",#N/A,FALSE,"pro forma offering"}</definedName>
    <definedName name="wrn.OUTPUT." localSheetId="0" hidden="1">{"DCF","UPSIDE CASE",FALSE,"Sheet1";"DCF","BASE CASE",FALSE,"Sheet1";"DCF","DOWNSIDE CASE",FALSE,"Sheet1"}</definedName>
    <definedName name="wrn.OUTPUT." hidden="1">{"DCF","UPSIDE CASE",FALSE,"Sheet1";"DCF","BASE CASE",FALSE,"Sheet1";"DCF","DOWNSIDE CASE",FALSE,"Sheet1"}</definedName>
    <definedName name="wrn.packer._.1." localSheetId="0" hidden="1">{#N/A,#N/A,FALSE,"gopher summary";#N/A,#N/A,FALSE,"GOPH-Comp Co. Mult";#N/A,#N/A,FALSE,"GOPH-Acq. Mult ";#N/A,#N/A,FALSE,"gopher dcf";#N/A,#N/A,FALSE,"goph-dividend";#N/A,#N/A,FALSE,"GOPHER WACC";#N/A,#N/A,FALSE,"Contribution";#N/A,#N/A,FALSE,"contr.anal.";#N/A,#N/A,FALSE,"acc_dil";#N/A,#N/A,FALSE,"GOPHER";#N/A,#N/A,FALSE,"pro forma";#N/A,#N/A,FALSE,"PACK-Comp Co. Mult";#N/A,#N/A,FALSE,"packer dcf ";#N/A,#N/A,FALSE,"PACK WACC ";#N/A,#N/A,FALSE,"PACKER";#N/A,#N/A,FALSE,"PurchPriMult"}</definedName>
    <definedName name="wrn.packer._.1." hidden="1">{#N/A,#N/A,FALSE,"gopher summary";#N/A,#N/A,FALSE,"GOPH-Comp Co. Mult";#N/A,#N/A,FALSE,"GOPH-Acq. Mult ";#N/A,#N/A,FALSE,"gopher dcf";#N/A,#N/A,FALSE,"goph-dividend";#N/A,#N/A,FALSE,"GOPHER WACC";#N/A,#N/A,FALSE,"Contribution";#N/A,#N/A,FALSE,"contr.anal.";#N/A,#N/A,FALSE,"acc_dil";#N/A,#N/A,FALSE,"GOPHER";#N/A,#N/A,FALSE,"pro forma";#N/A,#N/A,FALSE,"PACK-Comp Co. Mult";#N/A,#N/A,FALSE,"packer dcf ";#N/A,#N/A,FALSE,"PACK WACC ";#N/A,#N/A,FALSE,"PACKER";#N/A,#N/A,FALSE,"PurchPriMult"}</definedName>
    <definedName name="wrn.PLX." localSheetId="0"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int" localSheetId="0" hidden="1">{#N/A,#N/A,FALSE,"Trading-Mult ";#N/A,#N/A,FALSE,"Trading-Cap";#N/A,#N/A,FALSE,"Trading-Inc";#N/A,#N/A,FALSE,"Cash Flow";#N/A,#N/A,FALSE,"M&amp;A info"}</definedName>
    <definedName name="wrn.print" hidden="1">{#N/A,#N/A,FALSE,"Trading-Mult ";#N/A,#N/A,FALSE,"Trading-Cap";#N/A,#N/A,FALSE,"Trading-Inc";#N/A,#N/A,FALSE,"Cash Flow";#N/A,#N/A,FALSE,"M&amp;A info"}</definedName>
    <definedName name="wrn.Print." localSheetId="0" hidden="1">{#N/A,#N/A,FALSE,"Trading-Mult ";#N/A,#N/A,FALSE,"Trading-Cap";#N/A,#N/A,FALSE,"Trading-Inc";#N/A,#N/A,FALSE,"Cash Flow";#N/A,#N/A,FALSE,"M&amp;A info"}</definedName>
    <definedName name="wrn.Print." hidden="1">{#N/A,#N/A,FALSE,"Trading-Mult ";#N/A,#N/A,FALSE,"Trading-Cap";#N/A,#N/A,FALSE,"Trading-Inc";#N/A,#N/A,FALSE,"Cash Flow";#N/A,#N/A,FALSE,"M&amp;A info"}</definedName>
    <definedName name="wrn.print._.all." localSheetId="0" hidden="1">{#N/A,#N/A,FALSE,"Gateway";#N/A,#N/A,FALSE,"NewYork";#N/A,#N/A,FALSE,"Ocean";#N/A,#N/A,FALSE,"GVH";#N/A,#N/A,FALSE,"GVM";#N/A,#N/A,FALSE,"GVT"}</definedName>
    <definedName name="wrn.print._.all." hidden="1">{#N/A,#N/A,FALSE,"Gateway";#N/A,#N/A,FALSE,"NewYork";#N/A,#N/A,FALSE,"Ocean";#N/A,#N/A,FALSE,"GVH";#N/A,#N/A,FALSE,"GVM";#N/A,#N/A,FALSE,"GVT"}</definedName>
    <definedName name="wrn.print._.graphs." localSheetId="0" hidden="1">{"cap_structure",#N/A,FALSE,"Graph-Mkt Cap";"price",#N/A,FALSE,"Graph-Price";"ebit",#N/A,FALSE,"Graph-EBITDA";"ebitda",#N/A,FALSE,"Graph-EBITDA"}</definedName>
    <definedName name="wrn.print._.graphs." hidden="1">{"cap_structure",#N/A,FALSE,"Graph-Mkt Cap";"price",#N/A,FALSE,"Graph-Price";"ebit",#N/A,FALSE,"Graph-EBITDA";"ebitda",#N/A,FALSE,"Graph-EBITDA"}</definedName>
    <definedName name="wrn.print._.raw._.data._.entry." localSheetId="0" hidden="1">{"inputs raw data",#N/A,TRUE,"INPUT"}</definedName>
    <definedName name="wrn.print._.raw._.data._.entry." hidden="1">{"inputs raw data",#N/A,TRUE,"INPUT"}</definedName>
    <definedName name="wrn.print._.summary._.sheets." localSheetId="0" hidden="1">{"summary1",#N/A,TRUE,"Comps";"summary2",#N/A,TRUE,"Comps";"summary3",#N/A,TRUE,"Comps"}</definedName>
    <definedName name="wrn.print._.summary._.sheets." hidden="1">{"summary1",#N/A,TRUE,"Comps";"summary2",#N/A,TRUE,"Comps";"summary3",#N/A,TRUE,"Comps"}</definedName>
    <definedName name="wrn.PrintAll." localSheetId="0" hidden="1">{"PA1",#N/A,FALSE,"BORDMW";"pa2",#N/A,FALSE,"BORDMW";"PA3",#N/A,FALSE,"BORDMW";"PA4",#N/A,FALSE,"BORDMW"}</definedName>
    <definedName name="wrn.PrintAll." hidden="1">{"PA1",#N/A,FALSE,"BORDMW";"pa2",#N/A,FALSE,"BORDMW";"PA3",#N/A,FALSE,"BORDMW";"PA4",#N/A,FALSE,"BORDMW"}</definedName>
    <definedName name="wrn.PrintCap." localSheetId="0" hidden="1">{"page1",#N/A,FALSE,"Capital";"page2",#N/A,FALSE,"Capital";"page3",#N/A,FALSE,"Capital"}</definedName>
    <definedName name="wrn.PrintCap." hidden="1">{"page1",#N/A,FALSE,"Capital";"page2",#N/A,FALSE,"Capital";"page3",#N/A,FALSE,"Capital"}</definedName>
    <definedName name="wrn.PROGRAMSUMMARY." localSheetId="0" hidden="1">{"INVENTORY",#N/A,FALSE,"RECAP OF INVENTORY"}</definedName>
    <definedName name="wrn.PROGRAMSUMMARY." hidden="1">{"INVENTORY",#N/A,FALSE,"RECAP OF INVENTORY"}</definedName>
    <definedName name="wrn.Projection._.Inputs." localSheetId="0" hidden="1">{"Elkton Input 3",#N/A,FALSE,"Elkton Months";"Elkton Input 1",#N/A,FALSE,"Elkton Inputs";"Elkton Input 2",#N/A,FALSE,"Elkton Inputs";"Marion Input 3",#N/A,FALSE,"Marion Months";"Marion Input 1",#N/A,FALSE,"Marion Inputs";"Marion Input 2",#N/A,FALSE,"Marion Inputs";"Clinton Input 3",#N/A,FALSE,"Clinton Months";"Clinton Input 1",#N/A,FALSE,"Clinton Inputs";"Clinton Input 2",#N/A,FALSE,"Clinton Inputs";"Sebewaing Input 3",#N/A,FALSE,"Sebewaing Months";"Sebewaing Input 1",#N/A,FALSE,"Sebewaing Inputs";"Sebewaing Input 2",#N/A,FALSE,"Sebewaing Inputs"}</definedName>
    <definedName name="wrn.Projection._.Inputs." hidden="1">{"Elkton Input 3",#N/A,FALSE,"Elkton Months";"Elkton Input 1",#N/A,FALSE,"Elkton Inputs";"Elkton Input 2",#N/A,FALSE,"Elkton Inputs";"Marion Input 3",#N/A,FALSE,"Marion Months";"Marion Input 1",#N/A,FALSE,"Marion Inputs";"Marion Input 2",#N/A,FALSE,"Marion Inputs";"Clinton Input 3",#N/A,FALSE,"Clinton Months";"Clinton Input 1",#N/A,FALSE,"Clinton Inputs";"Clinton Input 2",#N/A,FALSE,"Clinton Inputs";"Sebewaing Input 3",#N/A,FALSE,"Sebewaing Months";"Sebewaing Input 1",#N/A,FALSE,"Sebewaing Inputs";"Sebewaing Input 2",#N/A,FALSE,"Sebewaing Inputs"}</definedName>
    <definedName name="wrn.Pulp." localSheetId="0" hidden="1">{"Pulp Production",#N/A,FALSE,"Pulp";"Pulp Earnings",#N/A,FALSE,"Pulp"}</definedName>
    <definedName name="wrn.Pulp." hidden="1">{"Pulp Production",#N/A,FALSE,"Pulp";"Pulp Earnings",#N/A,FALSE,"Pulp"}</definedName>
    <definedName name="wrn.Pulp.2" localSheetId="0" hidden="1">{"Pulp Production",#N/A,FALSE,"Pulp";"Pulp Earnings",#N/A,FALSE,"Pulp"}</definedName>
    <definedName name="wrn.Pulp.2" hidden="1">{"Pulp Production",#N/A,FALSE,"Pulp";"Pulp Earnings",#N/A,FALSE,"Pulp"}</definedName>
    <definedName name="wrn.Pulp.3" localSheetId="0" hidden="1">{"Pulp Production",#N/A,FALSE,"Pulp";"Pulp Earnings",#N/A,FALSE,"Pulp"}</definedName>
    <definedName name="wrn.Pulp.3" hidden="1">{"Pulp Production",#N/A,FALSE,"Pulp";"Pulp Earnings",#N/A,FALSE,"Pulp"}</definedName>
    <definedName name="wrn.Pump." localSheetId="0" hidden="1">{#N/A,#N/A,FALSE,"Assump";#N/A,#N/A,FALSE,"Income";#N/A,#N/A,FALSE,"Balance";#N/A,#N/A,FALSE,"DCF Pump";#N/A,#N/A,FALSE,"Trans Assump";#N/A,#N/A,FALSE,"Combined Income";#N/A,#N/A,FALSE,"Combined Balance"}</definedName>
    <definedName name="wrn.Pump." hidden="1">{#N/A,#N/A,FALSE,"Assump";#N/A,#N/A,FALSE,"Income";#N/A,#N/A,FALSE,"Balance";#N/A,#N/A,FALSE,"DCF Pump";#N/A,#N/A,FALSE,"Trans Assump";#N/A,#N/A,FALSE,"Combined Income";#N/A,#N/A,FALSE,"Combined Balance"}</definedName>
    <definedName name="wrn.Q3._.Prof._.Serv._.Summary." localSheetId="0" hidden="1">{"Professional Service Summary",#N/A,FALSE,"Q3 Prof Serv"}</definedName>
    <definedName name="wrn.Q3._.Prof._.Serv._.Summary." hidden="1">{"Professional Service Summary",#N/A,FALSE,"Q3 Prof Serv"}</definedName>
    <definedName name="wrn.Q3._.Professional._.service._.detail." localSheetId="0" hidden="1">{"Professional Service Detail",#N/A,FALSE,"Q3 Prof Serv"}</definedName>
    <definedName name="wrn.Q3._.Professional._.service._.detail." hidden="1">{"Professional Service Detail",#N/A,FALSE,"Q3 Prof Serv"}</definedName>
    <definedName name="wrn.RATIO_SCHEDULE." localSheetId="0" hidden="1">{#N/A,#N/A,FALSE,"RATIO_ANALYSIS"}</definedName>
    <definedName name="wrn.RATIO_SCHEDULE." hidden="1">{#N/A,#N/A,FALSE,"RATIO_ANALYSIS"}</definedName>
    <definedName name="wrn.RATIO_SCHEDULE._1" localSheetId="0" hidden="1">{#N/A,#N/A,FALSE,"RATIO_ANALYSIS"}</definedName>
    <definedName name="wrn.RATIO_SCHEDULE._1" hidden="1">{#N/A,#N/A,FALSE,"RATIO_ANALYSIS"}</definedName>
    <definedName name="wrn.RATIOS." localSheetId="0" hidden="1">{#N/A,#N/A,TRUE,"RATIO_ANALYSIS"}</definedName>
    <definedName name="wrn.RATIOS." hidden="1">{#N/A,#N/A,TRUE,"RATIO_ANALYSIS"}</definedName>
    <definedName name="wrn.RATIOS._1" localSheetId="0" hidden="1">{#N/A,#N/A,TRUE,"RATIO_ANALYSIS"}</definedName>
    <definedName name="wrn.RATIOS._1" hidden="1">{#N/A,#N/A,TRUE,"RATIO_ANALYSIS"}</definedName>
    <definedName name="wrn.RECAPINVENTORY." localSheetId="0" hidden="1">{#N/A,#N/A,FALSE,"RECAP OF INVENTORY"}</definedName>
    <definedName name="wrn.RECAPINVENTORY." hidden="1">{#N/A,#N/A,FALSE,"RECAP OF INVENTORY"}</definedName>
    <definedName name="wrn.Regions._.Bank." localSheetId="0" hidden="1">{#N/A,#N/A,FALSE,"Cover_Page";#N/A,#N/A,FALSE,"Balance Sheet FY12";#N/A,#N/A,FALSE,"Consolidated-Cash Flow";#N/A,#N/A,FALSE,"CY_Per Inc FY12"}</definedName>
    <definedName name="wrn.Regions._.Bank." hidden="1">{#N/A,#N/A,FALSE,"Cover_Page";#N/A,#N/A,FALSE,"Balance Sheet FY12";#N/A,#N/A,FALSE,"Consolidated-Cash Flow";#N/A,#N/A,FALSE,"CY_Per Inc FY12"}</definedName>
    <definedName name="wrn.RELEVANTSHEETS." localSheetId="0" hidden="1">{#N/A,#N/A,FALSE,"AD_Purch";#N/A,#N/A,FALSE,"Projections";#N/A,#N/A,FALSE,"DCF";#N/A,#N/A,FALSE,"Mkt Val"}</definedName>
    <definedName name="wrn.RELEVANTSHEETS." hidden="1">{#N/A,#N/A,FALSE,"AD_Purch";#N/A,#N/A,FALSE,"Projections";#N/A,#N/A,FALSE,"DCF";#N/A,#N/A,FALSE,"Mkt Val"}</definedName>
    <definedName name="wrn.report." localSheetId="0" hidden="1">{#N/A,#N/A,FALSE,"ValSum";#N/A,#N/A,FALSE,"Market Multiple";#N/A,#N/A,FALSE,"Multiple Analysis";#N/A,#N/A,FALSE,"Representative Levels";#N/A,#N/A,FALSE,"SCF - BS";#N/A,#N/A,FALSE,"SCF - IS";#N/A,#N/A,FALSE,"SCF - CFA";#N/A,#N/A,FALSE,"Market Info1";#N/A,#N/A,FALSE,"Market Info2";#N/A,#N/A,FALSE,"Operating Data";#N/A,#N/A,FALSE,"Balance Sheet Ratios";#N/A,#N/A,FALSE,"Financial";#N/A,#N/A,FALSE,"Trend";#N/A,#N/A,FALSE,"Rankings"}</definedName>
    <definedName name="wrn.report." hidden="1">{#N/A,#N/A,FALSE,"ValSum";#N/A,#N/A,FALSE,"Market Multiple";#N/A,#N/A,FALSE,"Multiple Analysis";#N/A,#N/A,FALSE,"Representative Levels";#N/A,#N/A,FALSE,"SCF - BS";#N/A,#N/A,FALSE,"SCF - IS";#N/A,#N/A,FALSE,"SCF - CFA";#N/A,#N/A,FALSE,"Market Info1";#N/A,#N/A,FALSE,"Market Info2";#N/A,#N/A,FALSE,"Operating Data";#N/A,#N/A,FALSE,"Balance Sheet Ratios";#N/A,#N/A,FALSE,"Financial";#N/A,#N/A,FALSE,"Trend";#N/A,#N/A,FALSE,"Rankings"}</definedName>
    <definedName name="wrn.ReviewPack." localSheetId="0" hidden="1">{#N/A,#N/A,FALSE,"PCS";#N/A,#N/A,FALSE,"Market Info1";#N/A,#N/A,FALSE,"Market Info2";#N/A,#N/A,FALSE,"Operating Data";#N/A,#N/A,FALSE,"Balance Sheet Ratios";#N/A,#N/A,FALSE,"Financial";#N/A,#N/A,FALSE,"Trend";#N/A,#N/A,FALSE,"Rankings";#N/A,#N/A,FALSE,"Wage Analysis";#N/A,#N/A,FALSE,"SCF - BS";#N/A,#N/A,FALSE,"SCF - IS";#N/A,#N/A,FALSE,"SCF - CFA";#N/A,#N/A,FALSE,"Volatility";#N/A,#N/A,FALSE,"Option Analysis";#N/A,#N/A,FALSE,"Representative Levels";#N/A,#N/A,FALSE,"ValSum";#N/A,#N/A,FALSE,"Market Multiple";#N/A,#N/A,FALSE,"Multiple Analysis";#N/A,#N/A,FALSE,"Market Changes"}</definedName>
    <definedName name="wrn.ReviewPack." hidden="1">{#N/A,#N/A,FALSE,"PCS";#N/A,#N/A,FALSE,"Market Info1";#N/A,#N/A,FALSE,"Market Info2";#N/A,#N/A,FALSE,"Operating Data";#N/A,#N/A,FALSE,"Balance Sheet Ratios";#N/A,#N/A,FALSE,"Financial";#N/A,#N/A,FALSE,"Trend";#N/A,#N/A,FALSE,"Rankings";#N/A,#N/A,FALSE,"Wage Analysis";#N/A,#N/A,FALSE,"SCF - BS";#N/A,#N/A,FALSE,"SCF - IS";#N/A,#N/A,FALSE,"SCF - CFA";#N/A,#N/A,FALSE,"Volatility";#N/A,#N/A,FALSE,"Option Analysis";#N/A,#N/A,FALSE,"Representative Levels";#N/A,#N/A,FALSE,"ValSum";#N/A,#N/A,FALSE,"Market Multiple";#N/A,#N/A,FALSE,"Multiple Analysis";#N/A,#N/A,FALSE,"Market Changes"}</definedName>
    <definedName name="wrn.ReviewPackBrief." localSheetId="0" hidden="1">{#N/A,#N/A,FALSE,"Market Info1";#N/A,#N/A,FALSE,"Market Info2";#N/A,#N/A,FALSE,"PCS";#N/A,#N/A,FALSE,"Operating Data";#N/A,#N/A,FALSE,"Balance Sheet Ratios";#N/A,#N/A,FALSE,"Financial";#N/A,#N/A,FALSE,"Trend";#N/A,#N/A,FALSE,"Rankings";#N/A,#N/A,FALSE,"Market Changes";#N/A,#N/A,FALSE,"Other Analysis"}</definedName>
    <definedName name="wrn.ReviewPackBrief." hidden="1">{#N/A,#N/A,FALSE,"Market Info1";#N/A,#N/A,FALSE,"Market Info2";#N/A,#N/A,FALSE,"PCS";#N/A,#N/A,FALSE,"Operating Data";#N/A,#N/A,FALSE,"Balance Sheet Ratios";#N/A,#N/A,FALSE,"Financial";#N/A,#N/A,FALSE,"Trend";#N/A,#N/A,FALSE,"Rankings";#N/A,#N/A,FALSE,"Market Changes";#N/A,#N/A,FALSE,"Other Analysis"}</definedName>
    <definedName name="wrn.REVSUM." localSheetId="0" hidden="1">{"REVENUE",#N/A,FALSE,"REVENUE COMPARISON"}</definedName>
    <definedName name="wrn.REVSUM." hidden="1">{"REVENUE",#N/A,FALSE,"REVENUE COMPARISON"}</definedName>
    <definedName name="wrn.rollup" localSheetId="0" hidden="1">{#N/A,#N/A,FALSE,"Summary"}</definedName>
    <definedName name="wrn.rollup" hidden="1">{#N/A,#N/A,FALSE,"Summary"}</definedName>
    <definedName name="wrn.sales." localSheetId="0" hidden="1">{"sales",#N/A,FALSE,"Sales";"sales existing",#N/A,FALSE,"Sales";"sales rd1",#N/A,FALSE,"Sales";"sales rd2",#N/A,FALSE,"Sales"}</definedName>
    <definedName name="wrn.sales." hidden="1">{"sales",#N/A,FALSE,"Sales";"sales existing",#N/A,FALSE,"Sales";"sales rd1",#N/A,FALSE,"Sales";"sales rd2",#N/A,FALSE,"Sales"}</definedName>
    <definedName name="wrn.Slides." hidden="1">{#N/A,#N/A,FALSE,"Cover";#N/A,#N/A,FALSE,"Process";#N/A,#N/A,FALSE,"Next Steps";#N/A,#N/A,FALSE,"Goals";#N/A,#N/A,FALSE,"Units";#N/A,#N/A,FALSE,"Units By Market";#N/A,#N/A,FALSE,"Sales";#N/A,#N/A,FALSE,"Comparative IS";#N/A,#N/A,FALSE,"Consolidating";#N/A,#N/A,FALSE,"Metrics";#N/A,#N/A,FALSE,"PowerEvolution";#N/A,#N/A,FALSE,"Prod Line Title";#N/A,#N/A,FALSE,"50-60 Highlights";#N/A,#N/A,FALSE,"2 Cyl Reman Highlights";#N/A,#N/A,FALSE,"2-4000 Highlights";#N/A,#N/A,FALSE,"Cento Highlights";#N/A,#N/A,FALSE,"PL Income";#N/A,#N/A,FALSE,"PL Metrics";#N/A,#N/A,FALSE,"Sub Performance";#N/A,#N/A,FALSE,"Sensitivity"}</definedName>
    <definedName name="wrn.STAND_ALONE_BOTH." localSheetId="0" hidden="1">{"FCB_ALL",#N/A,FALSE,"FCB";"GREY_ALL",#N/A,FALSE,"GREY"}</definedName>
    <definedName name="wrn.STAND_ALONE_BOTH." hidden="1">{"FCB_ALL",#N/A,FALSE,"FCB";"GREY_ALL",#N/A,FALSE,"GREY"}</definedName>
    <definedName name="wrn.SUMMARY." localSheetId="0"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wrn.SUMMARY."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wrn.Summary2" localSheetId="0" hidden="1">{#N/A,#N/A,FALSE,"Summary"}</definedName>
    <definedName name="wrn.Summary2" hidden="1">{#N/A,#N/A,FALSE,"Summary"}</definedName>
    <definedName name="wrn.Summary3" localSheetId="0" hidden="1">{#N/A,#N/A,FALSE,"Summary"}</definedName>
    <definedName name="wrn.Summary3" hidden="1">{#N/A,#N/A,FALSE,"Summary"}</definedName>
    <definedName name="wrn.TARGET._.DCF." localSheetId="0" hidden="1">{"targetdcf",#N/A,FALSE,"Merger consequences";"TARGETASSU",#N/A,FALSE,"Merger consequences";"TERMINAL VALUE",#N/A,FALSE,"Merger consequences"}</definedName>
    <definedName name="wrn.TARGET._.DCF." hidden="1">{"targetdcf",#N/A,FALSE,"Merger consequences";"TARGETASSU",#N/A,FALSE,"Merger consequences";"TERMINAL VALUE",#N/A,FALSE,"Merger consequences"}</definedName>
    <definedName name="wrn.Textron." localSheetId="0" hidden="1">{#N/A,#N/A,FALSE,"IS";#N/A,#N/A,FALSE,"SG";#N/A,#N/A,FALSE,"FF";#N/A,#N/A,FALSE,"BS";#N/A,#N/A,FALSE,"DCF";#N/A,#N/A,FALSE,"EVA";#N/A,#N/A,FALSE,"Air";#N/A,#N/A,FALSE,"Car";#N/A,#N/A,FALSE,"Ind";#N/A,#N/A,FALSE,"Sys";#N/A,#N/A,FALSE,"Fin";#N/A,#N/A,FALSE,"Ces";#N/A,#N/A,FALSE,"Bell"}</definedName>
    <definedName name="wrn.Textron." hidden="1">{#N/A,#N/A,FALSE,"IS";#N/A,#N/A,FALSE,"SG";#N/A,#N/A,FALSE,"FF";#N/A,#N/A,FALSE,"BS";#N/A,#N/A,FALSE,"DCF";#N/A,#N/A,FALSE,"EVA";#N/A,#N/A,FALSE,"Air";#N/A,#N/A,FALSE,"Car";#N/A,#N/A,FALSE,"Ind";#N/A,#N/A,FALSE,"Sys";#N/A,#N/A,FALSE,"Fin";#N/A,#N/A,FALSE,"Ces";#N/A,#N/A,FALSE,"Bell"}</definedName>
    <definedName name="wrn.three" localSheetId="0" hidden="1">{"EVA",#N/A,FALSE,"EVA";"WACC",#N/A,FALSE,"WACC"}</definedName>
    <definedName name="wrn.three" hidden="1">{"EVA",#N/A,FALSE,"EVA";"WACC",#N/A,FALSE,"WACC"}</definedName>
    <definedName name="wrn.TOOL." localSheetId="0" hidden="1">{#N/A,#N/A,TRUE,"Consolidated";#N/A,#N/A,TRUE,"Offering";#N/A,#N/A,TRUE,"WAE";#N/A,#N/A,TRUE,"Combined";#N/A,#N/A,TRUE,"PE Consolidated";#N/A,#N/A,TRUE,"CF Consolidated";#N/A,#N/A,TRUE,"Income";#N/A,#N/A,TRUE,"OfferingTool";#N/A,#N/A,TRUE,"Inputs";#N/A,#N/A,TRUE,"PE";#N/A,#N/A,TRUE,"CF";#N/A,#N/A,TRUE,"Income (2)";#N/A,#N/A,TRUE,"Inputs (2)";#N/A,#N/A,TRUE,"PE (2)";#N/A,#N/A,TRUE,"CF (2)";#N/A,#N/A,TRUE,"Summary"}</definedName>
    <definedName name="wrn.TOOL." hidden="1">{#N/A,#N/A,TRUE,"Consolidated";#N/A,#N/A,TRUE,"Offering";#N/A,#N/A,TRUE,"WAE";#N/A,#N/A,TRUE,"Combined";#N/A,#N/A,TRUE,"PE Consolidated";#N/A,#N/A,TRUE,"CF Consolidated";#N/A,#N/A,TRUE,"Income";#N/A,#N/A,TRUE,"OfferingTool";#N/A,#N/A,TRUE,"Inputs";#N/A,#N/A,TRUE,"PE";#N/A,#N/A,TRUE,"CF";#N/A,#N/A,TRUE,"Income (2)";#N/A,#N/A,TRUE,"Inputs (2)";#N/A,#N/A,TRUE,"PE (2)";#N/A,#N/A,TRUE,"CF (2)";#N/A,#N/A,TRUE,"Summary"}</definedName>
    <definedName name="wrn.Total." localSheetId="0" hidden="1">{#N/A,#N/A,FALSE,"Trans-Sum";#N/A,#N/A,FALSE,"Accr-Dilu2";#N/A,#N/A,FALSE,"Contribution";#N/A,#N/A,FALSE,"Combined";#N/A,#N/A,FALSE,"ASTF";#N/A,#N/A,FALSE,"BRA";#N/A,#N/A,FALSE,"Bra_C";#N/A,#N/A,FALSE,"AcqMults";#N/A,#N/A,FALSE,"CompMults";#N/A,#N/A,FALSE,"DCF";#N/A,#N/A,FALSE,"WACC";#N/A,#N/A,FALSE,"LBO";#N/A,#N/A,FALSE,"Summary";#N/A,#N/A,FALSE,"StructSum"}</definedName>
    <definedName name="wrn.Total." hidden="1">{#N/A,#N/A,FALSE,"Trans-Sum";#N/A,#N/A,FALSE,"Accr-Dilu2";#N/A,#N/A,FALSE,"Contribution";#N/A,#N/A,FALSE,"Combined";#N/A,#N/A,FALSE,"ASTF";#N/A,#N/A,FALSE,"BRA";#N/A,#N/A,FALSE,"Bra_C";#N/A,#N/A,FALSE,"AcqMults";#N/A,#N/A,FALSE,"CompMults";#N/A,#N/A,FALSE,"DCF";#N/A,#N/A,FALSE,"WACC";#N/A,#N/A,FALSE,"LBO";#N/A,#N/A,FALSE,"Summary";#N/A,#N/A,FALSE,"StructSum"}</definedName>
    <definedName name="wrn.TransPrcd_123." localSheetId="0" hidden="1">{#N/A,#N/A,TRUE,"TransPrcd 1";#N/A,#N/A,TRUE,"TransPrcd 2";#N/A,#N/A,TRUE,"TransPrcd 3"}</definedName>
    <definedName name="wrn.TransPrcd_123." hidden="1">{#N/A,#N/A,TRUE,"TransPrcd 1";#N/A,#N/A,TRUE,"TransPrcd 2";#N/A,#N/A,TRUE,"TransPrcd 3"}</definedName>
    <definedName name="wrn.U.S.._.Industries._.Inc.." localSheetId="0" hidden="1">{#N/A,#N/A,TRUE,"3QRpt";#N/A,#N/A,TRUE,"EST";#N/A,#N/A,TRUE,"HOUSE";#N/A,#N/A,TRUE,"REC";#N/A,#N/A,TRUE,"SHOE";#N/A,#N/A,TRUE,"BLD";#N/A,#N/A,TRUE,"IND";#N/A,#N/A,TRUE,"COMP";#N/A,#N/A,TRUE,"COMP2";#N/A,#N/A,TRUE,"KEEP";#N/A,#N/A,TRUE,"IntExp";#N/A,#N/A,TRUE,"Proceeds"}</definedName>
    <definedName name="wrn.U.S.._.Industries._.Inc.." hidden="1">{#N/A,#N/A,TRUE,"3QRpt";#N/A,#N/A,TRUE,"EST";#N/A,#N/A,TRUE,"HOUSE";#N/A,#N/A,TRUE,"REC";#N/A,#N/A,TRUE,"SHOE";#N/A,#N/A,TRUE,"BLD";#N/A,#N/A,TRUE,"IND";#N/A,#N/A,TRUE,"COMP";#N/A,#N/A,TRUE,"COMP2";#N/A,#N/A,TRUE,"KEEP";#N/A,#N/A,TRUE,"IntExp";#N/A,#N/A,TRUE,"Proceeds"}</definedName>
    <definedName name="wrn.US._.Bank." localSheetId="0" hidden="1">{#N/A,#N/A,TRUE,"Cover_Page";#N/A,#N/A,TRUE,"Balance Sheet FY12";#N/A,#N/A,TRUE,"Debt Covenants_US Bank_Cons";#N/A,#N/A,TRUE,"Consolidated-Cash Flow";#N/A,#N/A,TRUE,"CY_Per Inc FY12";#N/A,#N/A,TRUE,"Income FY12";#N/A,#N/A,TRUE,"Consolidated"}</definedName>
    <definedName name="wrn.US._.Bank." hidden="1">{#N/A,#N/A,TRUE,"Cover_Page";#N/A,#N/A,TRUE,"Balance Sheet FY12";#N/A,#N/A,TRUE,"Debt Covenants_US Bank_Cons";#N/A,#N/A,TRUE,"Consolidated-Cash Flow";#N/A,#N/A,TRUE,"CY_Per Inc FY12";#N/A,#N/A,TRUE,"Income FY12";#N/A,#N/A,TRUE,"Consolidated"}</definedName>
    <definedName name="wrn.VALUATION." localSheetId="0" hidden="1">{#N/A,#N/A,FALSE,"Pooling";#N/A,#N/A,FALSE,"income";#N/A,#N/A,FALSE,"valuation"}</definedName>
    <definedName name="wrn.VALUATION." hidden="1">{#N/A,#N/A,FALSE,"Pooling";#N/A,#N/A,FALSE,"income";#N/A,#N/A,FALSE,"valuation"}</definedName>
    <definedName name="wrn.Value." localSheetId="0" hidden="1">{#N/A,#N/A,FALSE,"Cashflow Analysis";#N/A,#N/A,FALSE,"Sensitivity Analysis";#N/A,#N/A,FALSE,"PV";#N/A,#N/A,FALSE,"Pro Forma"}</definedName>
    <definedName name="wrn.Value." hidden="1">{#N/A,#N/A,FALSE,"Cashflow Analysis";#N/A,#N/A,FALSE,"Sensitivity Analysis";#N/A,#N/A,FALSE,"PV";#N/A,#N/A,FALSE,"Pro Forma"}</definedName>
    <definedName name="wrn.Web._.Portfolio._.Companies._.June._.2000." localSheetId="0" hidden="1">{#N/A,#N/A,TRUE,"FD II Portfolio Summary";#N/A,#N/A,TRUE,"Fund II BV";#N/A,#N/A,TRUE,"Fund II FV";#N/A,#N/A,TRUE,"JRI";#N/A,#N/A,TRUE,"NDS";#N/A,#N/A,TRUE,"Weasler";#N/A,#N/A,TRUE,"Stronghaven";#N/A,#N/A,TRUE,"Connor";#N/A,#N/A,TRUE,"Docu";#N/A,#N/A,TRUE,"HWC";#N/A,#N/A,TRUE,"Temple";#N/A,#N/A,TRUE,"FD III Port Summ";#N/A,#N/A,TRUE,"Fund III BV ";#N/A,#N/A,TRUE,"Fund III MV ";#N/A,#N/A,TRUE,"Beacon";#N/A,#N/A,TRUE,"CII";#N/A,#N/A,TRUE,"MCA";#N/A,#N/A,TRUE,"Elm";#N/A,#N/A,TRUE,"Tharco";#N/A,#N/A,TRUE,"Dee H";#N/A,#N/A,TRUE,"Globe";#N/A,#N/A,TRUE,"Hunt Valve";#N/A,#N/A,TRUE,"KBA";#N/A,#N/A,TRUE,"Glassmaster";#N/A,#N/A,TRUE,"MLS";#N/A,#N/A,TRUE,"CBSA";#N/A,#N/A,TRUE,"ACE";#N/A,#N/A,TRUE,"United Central";#N/A,#N/A,TRUE,"Jakel";#N/A,#N/A,TRUE,"Lake City ";#N/A,#N/A,TRUE,"FD IV Portfolio Summary ";#N/A,#N/A,TRUE,"BV Valuation";#N/A,#N/A,TRUE,"Western";#N/A,#N/A,TRUE,"Kranson";#N/A,#N/A,TRUE,"ARC";#N/A,#N/A,TRUE,"Precise"}</definedName>
    <definedName name="wrn.Web._.Portfolio._.Companies._.June._.2000." hidden="1">{#N/A,#N/A,TRUE,"FD II Portfolio Summary";#N/A,#N/A,TRUE,"Fund II BV";#N/A,#N/A,TRUE,"Fund II FV";#N/A,#N/A,TRUE,"JRI";#N/A,#N/A,TRUE,"NDS";#N/A,#N/A,TRUE,"Weasler";#N/A,#N/A,TRUE,"Stronghaven";#N/A,#N/A,TRUE,"Connor";#N/A,#N/A,TRUE,"Docu";#N/A,#N/A,TRUE,"HWC";#N/A,#N/A,TRUE,"Temple";#N/A,#N/A,TRUE,"FD III Port Summ";#N/A,#N/A,TRUE,"Fund III BV ";#N/A,#N/A,TRUE,"Fund III MV ";#N/A,#N/A,TRUE,"Beacon";#N/A,#N/A,TRUE,"CII";#N/A,#N/A,TRUE,"MCA";#N/A,#N/A,TRUE,"Elm";#N/A,#N/A,TRUE,"Tharco";#N/A,#N/A,TRUE,"Dee H";#N/A,#N/A,TRUE,"Globe";#N/A,#N/A,TRUE,"Hunt Valve";#N/A,#N/A,TRUE,"KBA";#N/A,#N/A,TRUE,"Glassmaster";#N/A,#N/A,TRUE,"MLS";#N/A,#N/A,TRUE,"CBSA";#N/A,#N/A,TRUE,"ACE";#N/A,#N/A,TRUE,"United Central";#N/A,#N/A,TRUE,"Jakel";#N/A,#N/A,TRUE,"Lake City ";#N/A,#N/A,TRUE,"FD IV Portfolio Summary ";#N/A,#N/A,TRUE,"BV Valuation";#N/A,#N/A,TRUE,"Western";#N/A,#N/A,TRUE,"Kranson";#N/A,#N/A,TRUE,"ARC";#N/A,#N/A,TRUE,"Precise"}</definedName>
    <definedName name="wrn.wicor." localSheetId="0" hidden="1">{#N/A,#N/A,FALSE,"FACTSHEETS";#N/A,#N/A,FALSE,"pump";#N/A,#N/A,FALSE,"filter"}</definedName>
    <definedName name="wrn.wicor." hidden="1">{#N/A,#N/A,FALSE,"FACTSHEETS";#N/A,#N/A,FALSE,"pump";#N/A,#N/A,FALSE,"filter"}</definedName>
    <definedName name="wrn.Year._.by._.Country." hidden="1">{#N/A,#N/A,TRUE,"SCR-DCOS 2000";#N/A,#N/A,TRUE,"SCR-DCOS 2001";#N/A,#N/A,TRUE,"SCR-DCOS 2002";#N/A,#N/A,TRUE,"SCR-DCOS 2003"}</definedName>
    <definedName name="wvu.inputs._.raw._.data." localSheetId="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summary1." localSheetId="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localSheetId="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localSheetId="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wwwwwww" localSheetId="0"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wwwwwwww"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x" localSheetId="0" hidden="1">[53]Regionen!$B$7</definedName>
    <definedName name="x" hidden="1">{#N/A,#N/A,FALSE,"SUMMARY";#N/A,#N/A,FALSE,"mcsh";#N/A,#N/A,FALSE,"vol&amp;rev";#N/A,#N/A,FALSE,"wkgcap";#N/A,#N/A,FALSE,"DEPR&amp;DT";#N/A,#N/A,FALSE,"ASSETS";#N/A,#N/A,FALSE,"NI&amp;OTH&amp;DIV";#N/A,#N/A,FALSE,"CASHFLOW";#N/A,#N/A,FALSE,"CAPEMPL";#N/A,#N/A,FALSE,"ROCE"}</definedName>
    <definedName name="XAxisIncr" localSheetId="0" hidden="1">#REF!</definedName>
    <definedName name="XAxisIncr" hidden="1">#REF!</definedName>
    <definedName name="XREF_COLUMN_1" localSheetId="0" hidden="1">#REF!</definedName>
    <definedName name="XREF_COLUMN_1" hidden="1">#REF!</definedName>
    <definedName name="XREF_COLUMN_2" localSheetId="0" hidden="1">#REF!</definedName>
    <definedName name="XREF_COLUMN_2" hidden="1">#REF!</definedName>
    <definedName name="XREF_COLUMN_3" localSheetId="0" hidden="1">#REF!</definedName>
    <definedName name="XREF_COLUMN_3" hidden="1">#REF!</definedName>
    <definedName name="XREF_COLUMN_4" localSheetId="0" hidden="1">#REF!</definedName>
    <definedName name="XREF_COLUMN_4" hidden="1">#REF!</definedName>
    <definedName name="XREF_COLUMN_5" localSheetId="0" hidden="1">#REF!</definedName>
    <definedName name="XREF_COLUMN_5" hidden="1">#REF!</definedName>
    <definedName name="XREF_COLUMN_6" localSheetId="0" hidden="1">#REF!</definedName>
    <definedName name="XREF_COLUMN_6" hidden="1">#REF!</definedName>
    <definedName name="XRefActiveRow" localSheetId="0" hidden="1">#REF!</definedName>
    <definedName name="XRefActiveRow" hidden="1">#REF!</definedName>
    <definedName name="XRefColumnsCount" hidden="1">6</definedName>
    <definedName name="XRefCopy2" localSheetId="0" hidden="1">#REF!</definedName>
    <definedName name="XRefCopy2" hidden="1">#REF!</definedName>
    <definedName name="XRefCopyRangeCount" hidden="1">2</definedName>
    <definedName name="XRefPaste10" localSheetId="0" hidden="1">#REF!</definedName>
    <definedName name="XRefPaste10" hidden="1">#REF!</definedName>
    <definedName name="XRefPaste10Row" localSheetId="0" hidden="1">#REF!</definedName>
    <definedName name="XRefPaste10Row" hidden="1">#REF!</definedName>
    <definedName name="XRefPaste11" localSheetId="0" hidden="1">#REF!</definedName>
    <definedName name="XRefPaste11" hidden="1">#REF!</definedName>
    <definedName name="XRefPaste11Row" localSheetId="0" hidden="1">#REF!</definedName>
    <definedName name="XRefPaste11Row" hidden="1">#REF!</definedName>
    <definedName name="XRefPaste12" localSheetId="0" hidden="1">#REF!</definedName>
    <definedName name="XRefPaste12" hidden="1">#REF!</definedName>
    <definedName name="XRefPaste12Row" localSheetId="0" hidden="1">#REF!</definedName>
    <definedName name="XRefPaste12Row" hidden="1">#REF!</definedName>
    <definedName name="XRefPaste13" localSheetId="0" hidden="1">#REF!</definedName>
    <definedName name="XRefPaste13" hidden="1">#REF!</definedName>
    <definedName name="XRefPaste13Row" localSheetId="0" hidden="1">#REF!</definedName>
    <definedName name="XRefPaste13Row" hidden="1">#REF!</definedName>
    <definedName name="XRefPaste14" localSheetId="0" hidden="1">#REF!</definedName>
    <definedName name="XRefPaste14" hidden="1">#REF!</definedName>
    <definedName name="XRefPaste14Row" localSheetId="0" hidden="1">#REF!</definedName>
    <definedName name="XRefPaste14Row" hidden="1">#REF!</definedName>
    <definedName name="XRefPaste15" localSheetId="0" hidden="1">#REF!</definedName>
    <definedName name="XRefPaste15" hidden="1">#REF!</definedName>
    <definedName name="XRefPaste15Row" localSheetId="0" hidden="1">#REF!</definedName>
    <definedName name="XRefPaste15Row" hidden="1">#REF!</definedName>
    <definedName name="XRefPaste16" localSheetId="0" hidden="1">#REF!</definedName>
    <definedName name="XRefPaste16" hidden="1">#REF!</definedName>
    <definedName name="XRefPaste16Row" localSheetId="0" hidden="1">#REF!</definedName>
    <definedName name="XRefPaste16Row" hidden="1">#REF!</definedName>
    <definedName name="XRefPaste17" localSheetId="0" hidden="1">#REF!</definedName>
    <definedName name="XRefPaste17" hidden="1">#REF!</definedName>
    <definedName name="XRefPaste17Row" localSheetId="0" hidden="1">#REF!</definedName>
    <definedName name="XRefPaste17Row" hidden="1">#REF!</definedName>
    <definedName name="XRefPaste18" localSheetId="0" hidden="1">#REF!</definedName>
    <definedName name="XRefPaste18" hidden="1">#REF!</definedName>
    <definedName name="XRefPaste18Row" localSheetId="0" hidden="1">#REF!</definedName>
    <definedName name="XRefPaste18Row" hidden="1">#REF!</definedName>
    <definedName name="XRefPaste19" localSheetId="0" hidden="1">#REF!</definedName>
    <definedName name="XRefPaste19" hidden="1">#REF!</definedName>
    <definedName name="XRefPaste19Row" localSheetId="0" hidden="1">#REF!</definedName>
    <definedName name="XRefPaste19Row" hidden="1">#REF!</definedName>
    <definedName name="XRefPaste20" localSheetId="0" hidden="1">#REF!</definedName>
    <definedName name="XRefPaste20" hidden="1">#REF!</definedName>
    <definedName name="XRefPaste20Row" localSheetId="0" hidden="1">#REF!</definedName>
    <definedName name="XRefPaste20Row" hidden="1">#REF!</definedName>
    <definedName name="XRefPaste21" localSheetId="0" hidden="1">#REF!</definedName>
    <definedName name="XRefPaste21" hidden="1">#REF!</definedName>
    <definedName name="XRefPaste21Row" localSheetId="0" hidden="1">#REF!</definedName>
    <definedName name="XRefPaste21Row" hidden="1">#REF!</definedName>
    <definedName name="XRefPaste22" localSheetId="0" hidden="1">#REF!</definedName>
    <definedName name="XRefPaste22" hidden="1">#REF!</definedName>
    <definedName name="XRefPaste22Row" localSheetId="0" hidden="1">#REF!</definedName>
    <definedName name="XRefPaste22Row" hidden="1">#REF!</definedName>
    <definedName name="XRefPaste23" localSheetId="0" hidden="1">#REF!</definedName>
    <definedName name="XRefPaste23" hidden="1">#REF!</definedName>
    <definedName name="XRefPaste23Row" localSheetId="0" hidden="1">#REF!</definedName>
    <definedName name="XRefPaste23Row" hidden="1">#REF!</definedName>
    <definedName name="XRefPaste24" localSheetId="0" hidden="1">#REF!</definedName>
    <definedName name="XRefPaste24" hidden="1">#REF!</definedName>
    <definedName name="XRefPaste24Row" localSheetId="0" hidden="1">#REF!</definedName>
    <definedName name="XRefPaste24Row" hidden="1">#REF!</definedName>
    <definedName name="XRefPaste25" localSheetId="0" hidden="1">#REF!</definedName>
    <definedName name="XRefPaste25" hidden="1">#REF!</definedName>
    <definedName name="XRefPaste25Row" localSheetId="0" hidden="1">#REF!</definedName>
    <definedName name="XRefPaste25Row" hidden="1">#REF!</definedName>
    <definedName name="XRefPaste26" localSheetId="0" hidden="1">#REF!</definedName>
    <definedName name="XRefPaste26" hidden="1">#REF!</definedName>
    <definedName name="XRefPaste26Row" localSheetId="0" hidden="1">#REF!</definedName>
    <definedName name="XRefPaste26Row" hidden="1">#REF!</definedName>
    <definedName name="XRefPaste27" localSheetId="0" hidden="1">#REF!</definedName>
    <definedName name="XRefPaste27" hidden="1">#REF!</definedName>
    <definedName name="XRefPaste27Row" localSheetId="0" hidden="1">#REF!</definedName>
    <definedName name="XRefPaste27Row" hidden="1">#REF!</definedName>
    <definedName name="XRefPaste28" localSheetId="0" hidden="1">#REF!</definedName>
    <definedName name="XRefPaste28" hidden="1">#REF!</definedName>
    <definedName name="XRefPaste28Row" localSheetId="0" hidden="1">#REF!</definedName>
    <definedName name="XRefPaste28Row" hidden="1">#REF!</definedName>
    <definedName name="XRefPaste29" localSheetId="0" hidden="1">#REF!</definedName>
    <definedName name="XRefPaste29" hidden="1">#REF!</definedName>
    <definedName name="XRefPaste29Row" localSheetId="0" hidden="1">#REF!</definedName>
    <definedName name="XRefPaste29Row" hidden="1">#REF!</definedName>
    <definedName name="XRefPaste30" localSheetId="0" hidden="1">#REF!</definedName>
    <definedName name="XRefPaste30" hidden="1">#REF!</definedName>
    <definedName name="XRefPaste30Row" localSheetId="0" hidden="1">#REF!</definedName>
    <definedName name="XRefPaste30Row" hidden="1">#REF!</definedName>
    <definedName name="XRefPaste31" localSheetId="0" hidden="1">#REF!</definedName>
    <definedName name="XRefPaste31" hidden="1">#REF!</definedName>
    <definedName name="XRefPaste31Row" localSheetId="0" hidden="1">#REF!</definedName>
    <definedName name="XRefPaste31Row" hidden="1">#REF!</definedName>
    <definedName name="XRefPaste32" localSheetId="0" hidden="1">#REF!</definedName>
    <definedName name="XRefPaste32" hidden="1">#REF!</definedName>
    <definedName name="XRefPaste32Row" localSheetId="0" hidden="1">#REF!</definedName>
    <definedName name="XRefPaste32Row" hidden="1">#REF!</definedName>
    <definedName name="XRefPaste33" localSheetId="0" hidden="1">#REF!</definedName>
    <definedName name="XRefPaste33" hidden="1">#REF!</definedName>
    <definedName name="XRefPaste33Row" localSheetId="0" hidden="1">#REF!</definedName>
    <definedName name="XRefPaste33Row" hidden="1">#REF!</definedName>
    <definedName name="XRefPaste37" localSheetId="0" hidden="1">#REF!</definedName>
    <definedName name="XRefPaste37" hidden="1">#REF!</definedName>
    <definedName name="XRefPaste37Row" localSheetId="0" hidden="1">#REF!</definedName>
    <definedName name="XRefPaste37Row" hidden="1">#REF!</definedName>
    <definedName name="XRefPasteRangeCount" hidden="1">37</definedName>
    <definedName name="xvfsd" localSheetId="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xvfsd"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xx" localSheetId="0" hidden="1">{#N/A,#N/A,FALSE,"Sheet1"}</definedName>
    <definedName name="xx" hidden="1">{#N/A,#N/A,FALSE,"Sheet1"}</definedName>
    <definedName name="xxx">[54]其他业务利润明细表!$A$3:$L$10</definedName>
    <definedName name="xxxx">[54]投资收益明细表!#REF!</definedName>
    <definedName name="xxxxx">[54]未交税金明细表!$A$3:$N$14</definedName>
    <definedName name="XXXXXXXX" hidden="1">1/EUReXToATS</definedName>
    <definedName name="y" localSheetId="0" hidden="1">{#N/A,#N/A,FALSE,"SUMMARY";#N/A,#N/A,FALSE,"mcsh";#N/A,#N/A,FALSE,"vol&amp;rev";#N/A,#N/A,FALSE,"wkgcap";#N/A,#N/A,FALSE,"DEPR&amp;DT";#N/A,#N/A,FALSE,"ASSETS";#N/A,#N/A,FALSE,"NI&amp;OTH&amp;DIV";#N/A,#N/A,FALSE,"CASHFLOW";#N/A,#N/A,FALSE,"CAPEMPL";#N/A,#N/A,FALSE,"ROCE"}</definedName>
    <definedName name="y" hidden="1">{#N/A,#N/A,FALSE,"SUMMARY";#N/A,#N/A,FALSE,"mcsh";#N/A,#N/A,FALSE,"vol&amp;rev";#N/A,#N/A,FALSE,"wkgcap";#N/A,#N/A,FALSE,"DEPR&amp;DT";#N/A,#N/A,FALSE,"ASSETS";#N/A,#N/A,FALSE,"NI&amp;OTH&amp;DIV";#N/A,#N/A,FALSE,"CASHFLOW";#N/A,#N/A,FALSE,"CAPEMPL";#N/A,#N/A,FALSE,"ROCE"}</definedName>
    <definedName name="YACHT">#REF!</definedName>
    <definedName name="YAxisIncr" localSheetId="0" hidden="1">#REF!</definedName>
    <definedName name="YAxisIncr" hidden="1">#REF!</definedName>
    <definedName name="YAxisMax" localSheetId="0" hidden="1">#REF!</definedName>
    <definedName name="YAxisMax" hidden="1">#REF!</definedName>
    <definedName name="YAxisMin" localSheetId="0" hidden="1">#REF!</definedName>
    <definedName name="YAxisMin" hidden="1">#REF!</definedName>
    <definedName name="Year">#REF!</definedName>
    <definedName name="years">#REF!</definedName>
    <definedName name="YearStart2">'[20]QE2-PL1-QE2-EBITDA Bridge'!$C$23</definedName>
    <definedName name="YearStart3">'[20]QE2-PL1-QE2-EBITDA Bridge'!$C$39</definedName>
    <definedName name="YearStart4">'[20]QE2-PL1-QE2-EBITDA Bridge'!$C$55</definedName>
    <definedName name="yinhang">[15]master!#REF!</definedName>
    <definedName name="z" localSheetId="0">#REF!</definedName>
    <definedName name="z" hidden="1">{"EVA",#N/A,FALSE,"EVA";"WACC",#N/A,FALSE,"WACC"}</definedName>
    <definedName name="Z_677C6337_708E_11D3_B400_0000E21227E8_.wvu.Rows" localSheetId="0" hidden="1">#REF!</definedName>
    <definedName name="Z_677C6337_708E_11D3_B400_0000E21227E8_.wvu.Rows" hidden="1">#REF!</definedName>
    <definedName name="Zähler">2</definedName>
    <definedName name="zähler_bis">2</definedName>
    <definedName name="zeitraum">2</definedName>
    <definedName name="zfzsf" localSheetId="0" hidden="1">{"page1",#N/A,FALSE,"BHCOMPC5";"page2",#N/A,FALSE,"BHCOMPC5";"page3",#N/A,FALSE,"BHCOMPC5";"page4",#N/A,FALSE,"BHCOMPC5"}</definedName>
    <definedName name="zfzsf" hidden="1">{"page1",#N/A,FALSE,"BHCOMPC5";"page2",#N/A,FALSE,"BHCOMPC5";"page3",#N/A,FALSE,"BHCOMPC5";"page4",#N/A,FALSE,"BHCOMPC5"}</definedName>
    <definedName name="Zinssatz">[50]NPV!$B$2</definedName>
    <definedName name="zzz">#REF!</definedName>
    <definedName name="主营业务收入与成本明细表">#REF!</definedName>
    <definedName name="主营业务税金及附加明细表">#REF!</definedName>
    <definedName name="住房周转金明细表">#REF!</definedName>
    <definedName name="公司类型">[42]source!$B$2:$B$9</definedName>
    <definedName name="关联">[15]master!$E$3:$E$10</definedName>
    <definedName name="其他应付款明细表">#REF!</definedName>
    <definedName name="其他应收款明细表">#REF!</definedName>
    <definedName name="其他未交款明细表">#REF!</definedName>
    <definedName name="其他货币资金明细表">#REF!</definedName>
    <definedName name="其他长期债权投资明细表">#REF!</definedName>
    <definedName name="其他长期股权投资明细表_成本法_">#REF!</definedName>
    <definedName name="其他长期负债明细表">#REF!</definedName>
    <definedName name="净_利_润93">'[55]M-5C'!$B$24</definedName>
    <definedName name="净_利_润94">'[55]M-5C'!$D$24</definedName>
    <definedName name="净_利_润95">'[55]M-5C'!$F$24</definedName>
    <definedName name="净资产合计93期初">[55]企业表一!$C$20</definedName>
    <definedName name="净资产合计93期末">[55]企业表一!$D$20</definedName>
    <definedName name="净资产合计94期初">[55]企业表一!$E$20</definedName>
    <definedName name="净资产合计94期末">[55]企业表一!$F$20</definedName>
    <definedName name="净资产合计95期初">[55]企业表一!$G$20</definedName>
    <definedName name="净资产合计95期末">[55]企业表一!$H$20</definedName>
    <definedName name="分类">[56]source!$B$2:$B$4</definedName>
    <definedName name="利_润_总_额93">'[55]M-5A'!$B$10</definedName>
    <definedName name="利_润_总_额94">'[55]M-5A'!$C$10</definedName>
    <definedName name="利_润_总_额95">'[55]M-5A'!$D$10</definedName>
    <definedName name="參照資料">#REF!</definedName>
    <definedName name="合并价差明细表">#REF!</definedName>
    <definedName name="固定资产原值明细表">#REF!</definedName>
    <definedName name="在建工程明细表">#REF!</definedName>
    <definedName name="坏帐准备明细表">#REF!</definedName>
    <definedName name="存货93期初">[55]企业表一!$C$7</definedName>
    <definedName name="存货93期末">[55]企业表一!$D$7</definedName>
    <definedName name="存货94期初">[55]企业表一!$E$7</definedName>
    <definedName name="存货94期末">[55]企业表一!$F$7</definedName>
    <definedName name="存货95期初">[55]企业表一!$G$7</definedName>
    <definedName name="存货95期末">[55]企业表一!$H$7</definedName>
    <definedName name="存货明细表">#REF!</definedName>
    <definedName name="工程物资明细表">#REF!</definedName>
    <definedName name="应付债券明细表">#REF!</definedName>
    <definedName name="应付帐款明细表">#REF!</definedName>
    <definedName name="应付票据明细表">#REF!</definedName>
    <definedName name="应付股利明细表">#REF!</definedName>
    <definedName name="应收利息明细表">#REF!</definedName>
    <definedName name="应收帐款93期初">[55]企业表一!$C$6</definedName>
    <definedName name="应收帐款93期末">[55]企业表一!$D$6</definedName>
    <definedName name="应收帐款94期初">[55]企业表一!$E$6</definedName>
    <definedName name="应收帐款94期末">[55]企业表一!$F$6</definedName>
    <definedName name="应收帐款95期初">[55]企业表一!$G$6</definedName>
    <definedName name="应收帐款95期末">[55]企业表一!$H$6</definedName>
    <definedName name="应收帐款明细表">#REF!</definedName>
    <definedName name="应收票据明细表">#REF!</definedName>
    <definedName name="应收股利明细表">#REF!</definedName>
    <definedName name="应收补贴款明细表">#REF!</definedName>
    <definedName name="开办费明细表">#REF!</definedName>
    <definedName name="待处理固定资产净损失明细表">#REF!</definedName>
    <definedName name="待处理流动资产净损失明细表">#REF!</definedName>
    <definedName name="待摊费用明细表">#REF!</definedName>
    <definedName name="投资收益明细表">[57]投资收益明细表!#REF!</definedName>
    <definedName name="数字">[58]Source!#REF!</definedName>
    <definedName name="无对应明细表的报表项目">#REF!</definedName>
    <definedName name="无形资产明细表">#REF!</definedName>
    <definedName name="有">[59]master!$E$12:$E$13</definedName>
    <definedName name="期初">[60]source!$G$2:$G$5</definedName>
    <definedName name="期末">[60]source!$H$2:$H$6</definedName>
    <definedName name="期货会员资格投资明细表">#REF!</definedName>
    <definedName name="流_动_资_产93">'[55]M-5A'!$B$15</definedName>
    <definedName name="流_动_资_产94">'[55]M-5A'!$C$15</definedName>
    <definedName name="流_动_资_产95">'[55]M-5A'!$D$15</definedName>
    <definedName name="流动负债93期末">[55]企业表一!$D$15</definedName>
    <definedName name="流动负债94期末">[55]企业表一!$F$15</definedName>
    <definedName name="流动负债95期末">[55]企业表一!$H$15</definedName>
    <definedName name="状态">[58]Source!$D$11:$D$13</definedName>
    <definedName name="现金明细表">#REF!</definedName>
    <definedName name="短期借款明细表">#REF!</definedName>
    <definedName name="短期投资_债券_明细表">#REF!</definedName>
    <definedName name="短期投资_其他_明细表">#REF!</definedName>
    <definedName name="短期投资_股票_明细表">#REF!</definedName>
    <definedName name="短期投资跌价损失准备明细表">#REF!</definedName>
    <definedName name="管理费用明细表">#REF!</definedName>
    <definedName name="累计折旧明细表">#REF!</definedName>
    <definedName name="股本明细表">#REF!</definedName>
    <definedName name="营业外支出明细表">#REF!</definedName>
    <definedName name="营业外收入明细表">#REF!</definedName>
    <definedName name="营业费用明细表">#REF!</definedName>
    <definedName name="补贴收入明细表">#REF!</definedName>
    <definedName name="设备">[61]设备部房屋!$C$5:$AC$108</definedName>
    <definedName name="负债合计93期末">[55]企业表一!$D$17</definedName>
    <definedName name="负债合计94期末">[55]企业表一!$F$17</definedName>
    <definedName name="负债合计95期末">[55]企业表一!$H$17</definedName>
    <definedName name="财务费用1">[62]财务费用明细表!$A$4:$L$13</definedName>
    <definedName name="财务费用明细表">#REF!</definedName>
    <definedName name="账龄分析">#REF!</definedName>
    <definedName name="资产合计93期初">[55]企业表一!$C$14</definedName>
    <definedName name="资产合计93期末">[55]企业表一!$D$14</definedName>
    <definedName name="资产合计94期初">[55]企业表一!$E$14</definedName>
    <definedName name="资产合计94期末">[55]企业表一!$F$14</definedName>
    <definedName name="资产合计95期初">[55]企业表一!$G$14</definedName>
    <definedName name="资产合计95期末">[55]企业表一!$H$14</definedName>
    <definedName name="速_动_资_产93">'[55]M-5A'!$B$14</definedName>
    <definedName name="速_动_资_产94">'[55]M-5A'!$C$14</definedName>
    <definedName name="速_动_资_产95">'[55]M-5A'!$D$14</definedName>
    <definedName name="银行存款明细表">#REF!</definedName>
    <definedName name="长期借款明细表">#REF!</definedName>
    <definedName name="长期债券投资明细表">#REF!</definedName>
    <definedName name="长期应付款明细表">#REF!</definedName>
    <definedName name="长期待摊费用1">[62]长期待摊费用明细表!$A$3:$L$13</definedName>
    <definedName name="长期待摊费用明细表">#REF!</definedName>
    <definedName name="长期股权投资明细表_权益法_">#REF!</definedName>
    <definedName name="长期股票投资明细表_成本法_">#REF!</definedName>
    <definedName name="雠电费">[63]Bank!#REF!</definedName>
    <definedName name="预付帐款明细表">#REF!</definedName>
    <definedName name="预收货款明细表">#REF!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99" i="1" l="1"/>
  <c r="L199" i="1"/>
  <c r="C181" i="1"/>
  <c r="G166" i="1"/>
  <c r="H155" i="1"/>
  <c r="H166" i="1" s="1"/>
  <c r="G155" i="1"/>
  <c r="F155" i="1"/>
  <c r="E155" i="1"/>
  <c r="D155" i="1"/>
  <c r="C155" i="1"/>
  <c r="H149" i="1"/>
  <c r="G149" i="1"/>
  <c r="H138" i="1"/>
  <c r="G138" i="1"/>
  <c r="F138" i="1"/>
  <c r="E138" i="1"/>
  <c r="D138" i="1"/>
  <c r="C138" i="1"/>
  <c r="J137" i="1"/>
  <c r="J138" i="1" s="1"/>
  <c r="I137" i="1"/>
  <c r="I138" i="1" s="1"/>
  <c r="G135" i="1"/>
  <c r="H135" i="1" s="1"/>
  <c r="G134" i="1"/>
  <c r="H134" i="1" s="1"/>
  <c r="J131" i="1"/>
  <c r="J132" i="1" s="1"/>
  <c r="I131" i="1"/>
  <c r="I132" i="1" s="1"/>
  <c r="H131" i="1"/>
  <c r="H132" i="1" s="1"/>
  <c r="G131" i="1"/>
  <c r="G132" i="1" s="1"/>
  <c r="G143" i="1" s="1"/>
  <c r="F131" i="1"/>
  <c r="F132" i="1" s="1"/>
  <c r="E131" i="1"/>
  <c r="E132" i="1" s="1"/>
  <c r="D131" i="1"/>
  <c r="D132" i="1" s="1"/>
  <c r="C131" i="1"/>
  <c r="C132" i="1" s="1"/>
  <c r="J181" i="1"/>
  <c r="H181" i="1"/>
  <c r="G181" i="1"/>
  <c r="I118" i="1"/>
  <c r="H118" i="1"/>
  <c r="G118" i="1"/>
  <c r="F118" i="1"/>
  <c r="E118" i="1"/>
  <c r="H116" i="1"/>
  <c r="G116" i="1"/>
  <c r="H115" i="1"/>
  <c r="G115" i="1"/>
  <c r="H112" i="1"/>
  <c r="J111" i="1"/>
  <c r="I111" i="1"/>
  <c r="F111" i="1"/>
  <c r="F141" i="1" s="1"/>
  <c r="E111" i="1"/>
  <c r="E141" i="1" s="1"/>
  <c r="D111" i="1"/>
  <c r="C111" i="1"/>
  <c r="C118" i="1" s="1"/>
  <c r="H110" i="1"/>
  <c r="G110" i="1"/>
  <c r="F110" i="1"/>
  <c r="E110" i="1"/>
  <c r="E140" i="1" s="1"/>
  <c r="E142" i="1" s="1"/>
  <c r="D110" i="1"/>
  <c r="C110" i="1"/>
  <c r="C172" i="1" s="1"/>
  <c r="J109" i="1"/>
  <c r="I109" i="1"/>
  <c r="M109" i="1" s="1"/>
  <c r="J108" i="1"/>
  <c r="I108" i="1"/>
  <c r="J107" i="1"/>
  <c r="M107" i="1" s="1"/>
  <c r="I107" i="1"/>
  <c r="I110" i="1" s="1"/>
  <c r="M104" i="1"/>
  <c r="J104" i="1"/>
  <c r="I104" i="1"/>
  <c r="H104" i="1"/>
  <c r="G104" i="1"/>
  <c r="D104" i="1"/>
  <c r="C104" i="1"/>
  <c r="F103" i="1"/>
  <c r="E103" i="1"/>
  <c r="D103" i="1"/>
  <c r="H102" i="1"/>
  <c r="G102" i="1"/>
  <c r="H100" i="1"/>
  <c r="F99" i="1"/>
  <c r="F105" i="1" s="1"/>
  <c r="E99" i="1"/>
  <c r="D99" i="1"/>
  <c r="M98" i="1"/>
  <c r="L98" i="1"/>
  <c r="F97" i="1"/>
  <c r="E97" i="1"/>
  <c r="D97" i="1"/>
  <c r="C97" i="1"/>
  <c r="C103" i="1" s="1"/>
  <c r="J96" i="1"/>
  <c r="J102" i="1" s="1"/>
  <c r="J94" i="1"/>
  <c r="J100" i="1" s="1"/>
  <c r="I94" i="1"/>
  <c r="H94" i="1"/>
  <c r="H114" i="1" s="1"/>
  <c r="G94" i="1"/>
  <c r="G114" i="1" s="1"/>
  <c r="M91" i="1"/>
  <c r="F91" i="1"/>
  <c r="F92" i="1" s="1"/>
  <c r="E91" i="1"/>
  <c r="D91" i="1"/>
  <c r="D92" i="1" s="1"/>
  <c r="C91" i="1"/>
  <c r="C92" i="1" s="1"/>
  <c r="L90" i="1"/>
  <c r="H90" i="1"/>
  <c r="H92" i="1" s="1"/>
  <c r="G90" i="1"/>
  <c r="G92" i="1" s="1"/>
  <c r="M89" i="1"/>
  <c r="I96" i="1"/>
  <c r="I102" i="1" s="1"/>
  <c r="J95" i="1"/>
  <c r="J101" i="1" s="1"/>
  <c r="H101" i="1"/>
  <c r="G101" i="1"/>
  <c r="J90" i="1"/>
  <c r="J92" i="1" s="1"/>
  <c r="G100" i="1"/>
  <c r="G84" i="1"/>
  <c r="F84" i="1"/>
  <c r="E84" i="1"/>
  <c r="I82" i="1"/>
  <c r="H82" i="1"/>
  <c r="J78" i="1"/>
  <c r="I78" i="1"/>
  <c r="H78" i="1"/>
  <c r="G78" i="1"/>
  <c r="M77" i="1"/>
  <c r="H84" i="1"/>
  <c r="D84" i="1"/>
  <c r="C84" i="1"/>
  <c r="F78" i="1"/>
  <c r="E78" i="1"/>
  <c r="D78" i="1"/>
  <c r="L76" i="1"/>
  <c r="G82" i="1"/>
  <c r="M74" i="1"/>
  <c r="H80" i="1"/>
  <c r="G80" i="1"/>
  <c r="J67" i="1"/>
  <c r="J65" i="1"/>
  <c r="I65" i="1"/>
  <c r="H65" i="1"/>
  <c r="G65" i="1"/>
  <c r="M65" i="1" s="1"/>
  <c r="F65" i="1"/>
  <c r="E65" i="1"/>
  <c r="D65" i="1"/>
  <c r="C65" i="1"/>
  <c r="J64" i="1"/>
  <c r="I64" i="1"/>
  <c r="H64" i="1"/>
  <c r="G64" i="1"/>
  <c r="F64" i="1"/>
  <c r="E64" i="1"/>
  <c r="D64" i="1"/>
  <c r="C64" i="1"/>
  <c r="L64" i="1" s="1"/>
  <c r="J63" i="1"/>
  <c r="H63" i="1"/>
  <c r="G63" i="1"/>
  <c r="F63" i="1"/>
  <c r="E63" i="1"/>
  <c r="D63" i="1"/>
  <c r="C63" i="1"/>
  <c r="L63" i="1" s="1"/>
  <c r="M62" i="1"/>
  <c r="L62" i="1"/>
  <c r="F62" i="1"/>
  <c r="C57" i="1"/>
  <c r="J56" i="1"/>
  <c r="I56" i="1"/>
  <c r="H56" i="1"/>
  <c r="G56" i="1"/>
  <c r="M56" i="1" s="1"/>
  <c r="F56" i="1"/>
  <c r="E56" i="1"/>
  <c r="D56" i="1"/>
  <c r="C56" i="1"/>
  <c r="L56" i="1" s="1"/>
  <c r="M54" i="1"/>
  <c r="L54" i="1"/>
  <c r="M53" i="1"/>
  <c r="L53" i="1"/>
  <c r="J52" i="1"/>
  <c r="I52" i="1"/>
  <c r="H52" i="1"/>
  <c r="G52" i="1"/>
  <c r="M52" i="1" s="1"/>
  <c r="F52" i="1"/>
  <c r="E52" i="1"/>
  <c r="D52" i="1"/>
  <c r="C52" i="1"/>
  <c r="J51" i="1"/>
  <c r="J55" i="1" s="1"/>
  <c r="J57" i="1" s="1"/>
  <c r="I51" i="1"/>
  <c r="I55" i="1" s="1"/>
  <c r="I57" i="1" s="1"/>
  <c r="H51" i="1"/>
  <c r="H55" i="1" s="1"/>
  <c r="H57" i="1" s="1"/>
  <c r="G51" i="1"/>
  <c r="M51" i="1" s="1"/>
  <c r="M55" i="1" s="1"/>
  <c r="M57" i="1" s="1"/>
  <c r="F51" i="1"/>
  <c r="F55" i="1" s="1"/>
  <c r="F57" i="1" s="1"/>
  <c r="E51" i="1"/>
  <c r="D51" i="1"/>
  <c r="D55" i="1" s="1"/>
  <c r="D57" i="1" s="1"/>
  <c r="C51" i="1"/>
  <c r="C55" i="1" s="1"/>
  <c r="C46" i="1"/>
  <c r="J45" i="1"/>
  <c r="I45" i="1"/>
  <c r="H45" i="1"/>
  <c r="G45" i="1"/>
  <c r="M45" i="1" s="1"/>
  <c r="F45" i="1"/>
  <c r="E45" i="1"/>
  <c r="D45" i="1"/>
  <c r="C45" i="1"/>
  <c r="L45" i="1" s="1"/>
  <c r="G44" i="1"/>
  <c r="E44" i="1"/>
  <c r="M43" i="1"/>
  <c r="L43" i="1"/>
  <c r="M42" i="1"/>
  <c r="L42" i="1"/>
  <c r="L41" i="1"/>
  <c r="J41" i="1"/>
  <c r="I41" i="1"/>
  <c r="I63" i="1" s="1"/>
  <c r="J40" i="1"/>
  <c r="I40" i="1"/>
  <c r="H40" i="1"/>
  <c r="G40" i="1"/>
  <c r="F40" i="1"/>
  <c r="E40" i="1"/>
  <c r="D40" i="1"/>
  <c r="C40" i="1"/>
  <c r="L40" i="1" s="1"/>
  <c r="J39" i="1"/>
  <c r="J44" i="1" s="1"/>
  <c r="I39" i="1"/>
  <c r="H39" i="1"/>
  <c r="H44" i="1" s="1"/>
  <c r="G39" i="1"/>
  <c r="F39" i="1"/>
  <c r="F44" i="1" s="1"/>
  <c r="E39" i="1"/>
  <c r="D39" i="1"/>
  <c r="D44" i="1" s="1"/>
  <c r="C39" i="1"/>
  <c r="C44" i="1" s="1"/>
  <c r="C47" i="1" s="1"/>
  <c r="J34" i="1"/>
  <c r="J183" i="1" s="1"/>
  <c r="I34" i="1"/>
  <c r="I183" i="1" s="1"/>
  <c r="H34" i="1"/>
  <c r="H183" i="1" s="1"/>
  <c r="G34" i="1"/>
  <c r="F34" i="1"/>
  <c r="F183" i="1" s="1"/>
  <c r="E34" i="1"/>
  <c r="E183" i="1" s="1"/>
  <c r="D34" i="1"/>
  <c r="D183" i="1" s="1"/>
  <c r="C34" i="1"/>
  <c r="C183" i="1" s="1"/>
  <c r="C33" i="1"/>
  <c r="C200" i="1" s="1"/>
  <c r="M32" i="1"/>
  <c r="L32" i="1"/>
  <c r="M31" i="1"/>
  <c r="L31" i="1"/>
  <c r="J30" i="1"/>
  <c r="I30" i="1"/>
  <c r="H30" i="1"/>
  <c r="G30" i="1"/>
  <c r="M30" i="1" s="1"/>
  <c r="F30" i="1"/>
  <c r="E30" i="1"/>
  <c r="E180" i="1" s="1"/>
  <c r="D30" i="1"/>
  <c r="C30" i="1"/>
  <c r="L30" i="1" s="1"/>
  <c r="J29" i="1"/>
  <c r="J33" i="1" s="1"/>
  <c r="I29" i="1"/>
  <c r="M29" i="1" s="1"/>
  <c r="H29" i="1"/>
  <c r="H33" i="1" s="1"/>
  <c r="G29" i="1"/>
  <c r="G179" i="1" s="1"/>
  <c r="F29" i="1"/>
  <c r="F33" i="1" s="1"/>
  <c r="E29" i="1"/>
  <c r="E33" i="1" s="1"/>
  <c r="E200" i="1" s="1"/>
  <c r="E201" i="1" s="1"/>
  <c r="D29" i="1"/>
  <c r="D33" i="1" s="1"/>
  <c r="C29" i="1"/>
  <c r="L29" i="1" s="1"/>
  <c r="L33" i="1" s="1"/>
  <c r="F25" i="1"/>
  <c r="J24" i="1"/>
  <c r="I24" i="1"/>
  <c r="I67" i="1" s="1"/>
  <c r="H24" i="1"/>
  <c r="H67" i="1" s="1"/>
  <c r="G24" i="1"/>
  <c r="F24" i="1"/>
  <c r="F67" i="1" s="1"/>
  <c r="E24" i="1"/>
  <c r="E67" i="1" s="1"/>
  <c r="D24" i="1"/>
  <c r="D67" i="1" s="1"/>
  <c r="C24" i="1"/>
  <c r="L24" i="1" s="1"/>
  <c r="M22" i="1"/>
  <c r="L22" i="1"/>
  <c r="M21" i="1"/>
  <c r="L21" i="1"/>
  <c r="M20" i="1"/>
  <c r="L20" i="1"/>
  <c r="J19" i="1"/>
  <c r="J61" i="1" s="1"/>
  <c r="I19" i="1"/>
  <c r="I23" i="1" s="1"/>
  <c r="H19" i="1"/>
  <c r="G19" i="1"/>
  <c r="F19" i="1"/>
  <c r="F61" i="1" s="1"/>
  <c r="E19" i="1"/>
  <c r="E61" i="1" s="1"/>
  <c r="D19" i="1"/>
  <c r="D61" i="1" s="1"/>
  <c r="C19" i="1"/>
  <c r="C61" i="1" s="1"/>
  <c r="L61" i="1" s="1"/>
  <c r="M18" i="1"/>
  <c r="J18" i="1"/>
  <c r="J60" i="1" s="1"/>
  <c r="I18" i="1"/>
  <c r="H18" i="1"/>
  <c r="H60" i="1" s="1"/>
  <c r="G18" i="1"/>
  <c r="G60" i="1" s="1"/>
  <c r="F18" i="1"/>
  <c r="F60" i="1" s="1"/>
  <c r="F66" i="1" s="1"/>
  <c r="E18" i="1"/>
  <c r="D18" i="1"/>
  <c r="C18" i="1"/>
  <c r="C60" i="1" s="1"/>
  <c r="J14" i="1"/>
  <c r="J153" i="1" s="1"/>
  <c r="I14" i="1"/>
  <c r="I153" i="1" s="1"/>
  <c r="H14" i="1"/>
  <c r="H153" i="1" s="1"/>
  <c r="G14" i="1"/>
  <c r="F14" i="1"/>
  <c r="F153" i="1" s="1"/>
  <c r="E14" i="1"/>
  <c r="E153" i="1" s="1"/>
  <c r="D14" i="1"/>
  <c r="D153" i="1" s="1"/>
  <c r="C14" i="1"/>
  <c r="C153" i="1" s="1"/>
  <c r="C164" i="1" s="1"/>
  <c r="J12" i="1"/>
  <c r="J151" i="1" s="1"/>
  <c r="I12" i="1"/>
  <c r="I151" i="1" s="1"/>
  <c r="H12" i="1"/>
  <c r="H151" i="1" s="1"/>
  <c r="G12" i="1"/>
  <c r="G151" i="1" s="1"/>
  <c r="G162" i="1" s="1"/>
  <c r="F12" i="1"/>
  <c r="F151" i="1" s="1"/>
  <c r="E12" i="1"/>
  <c r="E151" i="1" s="1"/>
  <c r="D12" i="1"/>
  <c r="D151" i="1" s="1"/>
  <c r="C12" i="1"/>
  <c r="C151" i="1" s="1"/>
  <c r="I10" i="1"/>
  <c r="F10" i="1"/>
  <c r="F149" i="1" s="1"/>
  <c r="E10" i="1"/>
  <c r="E149" i="1" s="1"/>
  <c r="D10" i="1"/>
  <c r="D149" i="1" s="1"/>
  <c r="C10" i="1"/>
  <c r="L8" i="1"/>
  <c r="J8" i="1"/>
  <c r="I8" i="1"/>
  <c r="L7" i="1"/>
  <c r="J82" i="1"/>
  <c r="M6" i="1"/>
  <c r="I81" i="1"/>
  <c r="H5" i="1"/>
  <c r="G5" i="1"/>
  <c r="G81" i="1" s="1"/>
  <c r="J80" i="1"/>
  <c r="I80" i="1"/>
  <c r="J97" i="1" l="1"/>
  <c r="J103" i="1" s="1"/>
  <c r="I26" i="1"/>
  <c r="L148" i="1"/>
  <c r="L83" i="1"/>
  <c r="L9" i="1"/>
  <c r="I95" i="1"/>
  <c r="I90" i="1"/>
  <c r="I92" i="1" s="1"/>
  <c r="I172" i="1"/>
  <c r="I175" i="1"/>
  <c r="I171" i="1"/>
  <c r="I174" i="1"/>
  <c r="I170" i="1"/>
  <c r="I112" i="1"/>
  <c r="E191" i="1"/>
  <c r="E55" i="1"/>
  <c r="E57" i="1" s="1"/>
  <c r="J81" i="1"/>
  <c r="J7" i="1"/>
  <c r="G7" i="1"/>
  <c r="D162" i="1"/>
  <c r="M12" i="1"/>
  <c r="M151" i="1" s="1"/>
  <c r="L19" i="1"/>
  <c r="C201" i="1"/>
  <c r="L39" i="1"/>
  <c r="L44" i="1" s="1"/>
  <c r="F35" i="1"/>
  <c r="F184" i="1" s="1"/>
  <c r="F46" i="1"/>
  <c r="F47" i="1" s="1"/>
  <c r="L65" i="1"/>
  <c r="F174" i="1"/>
  <c r="F170" i="1"/>
  <c r="F117" i="1"/>
  <c r="F112" i="1"/>
  <c r="F119" i="1" s="1"/>
  <c r="F172" i="1"/>
  <c r="F175" i="1"/>
  <c r="F171" i="1"/>
  <c r="F140" i="1"/>
  <c r="F142" i="1" s="1"/>
  <c r="H7" i="1"/>
  <c r="H81" i="1"/>
  <c r="E148" i="1"/>
  <c r="E83" i="1"/>
  <c r="E9" i="1"/>
  <c r="F160" i="1"/>
  <c r="F148" i="1"/>
  <c r="F83" i="1"/>
  <c r="F9" i="1"/>
  <c r="I149" i="1"/>
  <c r="C162" i="1"/>
  <c r="L12" i="1"/>
  <c r="L151" i="1" s="1"/>
  <c r="G192" i="1"/>
  <c r="M5" i="1"/>
  <c r="M81" i="1" s="1"/>
  <c r="E162" i="1"/>
  <c r="E164" i="1"/>
  <c r="J23" i="1"/>
  <c r="H46" i="1"/>
  <c r="H175" i="1" s="1"/>
  <c r="H25" i="1"/>
  <c r="H35" i="1"/>
  <c r="H184" i="1" s="1"/>
  <c r="H185" i="1" s="1"/>
  <c r="C35" i="1"/>
  <c r="C25" i="1"/>
  <c r="L78" i="1"/>
  <c r="L77" i="1"/>
  <c r="J115" i="1"/>
  <c r="M108" i="1"/>
  <c r="E60" i="1"/>
  <c r="E66" i="1" s="1"/>
  <c r="E23" i="1"/>
  <c r="H200" i="1"/>
  <c r="H201" i="1" s="1"/>
  <c r="I46" i="1"/>
  <c r="I35" i="1"/>
  <c r="I184" i="1" s="1"/>
  <c r="I185" i="1" s="1"/>
  <c r="I25" i="1"/>
  <c r="E92" i="1"/>
  <c r="L92" i="1" s="1"/>
  <c r="E104" i="1"/>
  <c r="I181" i="1"/>
  <c r="I180" i="1"/>
  <c r="I179" i="1"/>
  <c r="I143" i="1"/>
  <c r="I192" i="1" s="1"/>
  <c r="D60" i="1"/>
  <c r="D66" i="1" s="1"/>
  <c r="D23" i="1"/>
  <c r="D26" i="1" s="1"/>
  <c r="M33" i="1"/>
  <c r="I33" i="1"/>
  <c r="M63" i="1"/>
  <c r="G55" i="1"/>
  <c r="G57" i="1" s="1"/>
  <c r="I100" i="1"/>
  <c r="F164" i="1"/>
  <c r="J200" i="1"/>
  <c r="J201" i="1" s="1"/>
  <c r="I155" i="1"/>
  <c r="I84" i="1"/>
  <c r="M8" i="1"/>
  <c r="C149" i="1"/>
  <c r="L10" i="1"/>
  <c r="L149" i="1" s="1"/>
  <c r="G153" i="1"/>
  <c r="M14" i="1"/>
  <c r="M153" i="1" s="1"/>
  <c r="C148" i="1"/>
  <c r="C83" i="1"/>
  <c r="C9" i="1"/>
  <c r="J155" i="1"/>
  <c r="J84" i="1"/>
  <c r="J10" i="1"/>
  <c r="J149" i="1" s="1"/>
  <c r="D160" i="1"/>
  <c r="H164" i="1"/>
  <c r="F68" i="1"/>
  <c r="F69" i="1" s="1"/>
  <c r="D200" i="1"/>
  <c r="D201" i="1" s="1"/>
  <c r="J46" i="1"/>
  <c r="J35" i="1"/>
  <c r="J184" i="1" s="1"/>
  <c r="J25" i="1"/>
  <c r="I60" i="1"/>
  <c r="M64" i="1"/>
  <c r="M96" i="1"/>
  <c r="M102" i="1" s="1"/>
  <c r="D105" i="1"/>
  <c r="D118" i="1"/>
  <c r="D166" i="1"/>
  <c r="D141" i="1"/>
  <c r="C23" i="1"/>
  <c r="G67" i="1"/>
  <c r="M67" i="1" s="1"/>
  <c r="M24" i="1"/>
  <c r="M34" i="1"/>
  <c r="G183" i="1"/>
  <c r="J47" i="1"/>
  <c r="D148" i="1"/>
  <c r="D83" i="1"/>
  <c r="D9" i="1"/>
  <c r="L155" i="1"/>
  <c r="L84" i="1"/>
  <c r="E160" i="1"/>
  <c r="I162" i="1"/>
  <c r="I164" i="1"/>
  <c r="J66" i="1"/>
  <c r="M19" i="1"/>
  <c r="M23" i="1" s="1"/>
  <c r="C36" i="1"/>
  <c r="H47" i="1"/>
  <c r="M40" i="1"/>
  <c r="L52" i="1"/>
  <c r="G61" i="1"/>
  <c r="E166" i="1"/>
  <c r="C66" i="1"/>
  <c r="L60" i="1"/>
  <c r="L18" i="1"/>
  <c r="I61" i="1"/>
  <c r="F200" i="1"/>
  <c r="F201" i="1" s="1"/>
  <c r="F36" i="1"/>
  <c r="I44" i="1"/>
  <c r="I47" i="1" s="1"/>
  <c r="D35" i="1"/>
  <c r="D184" i="1" s="1"/>
  <c r="D185" i="1" s="1"/>
  <c r="D25" i="1"/>
  <c r="D68" i="1" s="1"/>
  <c r="D46" i="1"/>
  <c r="D47" i="1" s="1"/>
  <c r="J185" i="1"/>
  <c r="M39" i="1"/>
  <c r="H61" i="1"/>
  <c r="H66" i="1" s="1"/>
  <c r="C67" i="1"/>
  <c r="L67" i="1" s="1"/>
  <c r="L97" i="1"/>
  <c r="L103" i="1" s="1"/>
  <c r="G112" i="1"/>
  <c r="G172" i="1"/>
  <c r="G171" i="1"/>
  <c r="G140" i="1"/>
  <c r="I7" i="1"/>
  <c r="L14" i="1"/>
  <c r="L153" i="1" s="1"/>
  <c r="L34" i="1"/>
  <c r="L183" i="1" s="1"/>
  <c r="C78" i="1"/>
  <c r="M88" i="1"/>
  <c r="L91" i="1"/>
  <c r="L104" i="1" s="1"/>
  <c r="M94" i="1"/>
  <c r="H172" i="1"/>
  <c r="H171" i="1"/>
  <c r="H140" i="1"/>
  <c r="H174" i="1"/>
  <c r="H170" i="1"/>
  <c r="H160" i="1"/>
  <c r="C180" i="1"/>
  <c r="G170" i="1"/>
  <c r="F162" i="1"/>
  <c r="M4" i="1"/>
  <c r="H162" i="1"/>
  <c r="D164" i="1"/>
  <c r="F23" i="1"/>
  <c r="F26" i="1" s="1"/>
  <c r="M73" i="1"/>
  <c r="F104" i="1"/>
  <c r="J116" i="1"/>
  <c r="I116" i="1"/>
  <c r="D180" i="1"/>
  <c r="I134" i="1"/>
  <c r="J134" i="1" s="1"/>
  <c r="H141" i="1"/>
  <c r="E171" i="1"/>
  <c r="G23" i="1"/>
  <c r="G33" i="1"/>
  <c r="L51" i="1"/>
  <c r="L55" i="1" s="1"/>
  <c r="L57" i="1" s="1"/>
  <c r="I114" i="1"/>
  <c r="J110" i="1"/>
  <c r="J164" i="1" s="1"/>
  <c r="J141" i="1"/>
  <c r="J118" i="1"/>
  <c r="J114" i="1"/>
  <c r="C117" i="1"/>
  <c r="E179" i="1"/>
  <c r="I135" i="1"/>
  <c r="J135" i="1" s="1"/>
  <c r="H143" i="1"/>
  <c r="H192" i="1" s="1"/>
  <c r="H206" i="1" s="1"/>
  <c r="H23" i="1"/>
  <c r="H26" i="1" s="1"/>
  <c r="H197" i="1" s="1"/>
  <c r="F185" i="1"/>
  <c r="M75" i="1"/>
  <c r="M82" i="1" s="1"/>
  <c r="M87" i="1"/>
  <c r="G97" i="1"/>
  <c r="G117" i="1" s="1"/>
  <c r="C99" i="1"/>
  <c r="C175" i="1"/>
  <c r="C171" i="1"/>
  <c r="C140" i="1"/>
  <c r="C174" i="1"/>
  <c r="C170" i="1"/>
  <c r="L110" i="1"/>
  <c r="L111" i="1"/>
  <c r="L118" i="1" s="1"/>
  <c r="F179" i="1"/>
  <c r="H97" i="1"/>
  <c r="D175" i="1"/>
  <c r="D171" i="1"/>
  <c r="D140" i="1"/>
  <c r="D142" i="1" s="1"/>
  <c r="D174" i="1"/>
  <c r="D170" i="1"/>
  <c r="D117" i="1"/>
  <c r="D172" i="1"/>
  <c r="C112" i="1"/>
  <c r="C119" i="1" s="1"/>
  <c r="H117" i="1"/>
  <c r="C141" i="1"/>
  <c r="L141" i="1" s="1"/>
  <c r="C166" i="1"/>
  <c r="M41" i="1"/>
  <c r="E174" i="1"/>
  <c r="E170" i="1"/>
  <c r="E117" i="1"/>
  <c r="E112" i="1"/>
  <c r="E119" i="1" s="1"/>
  <c r="E172" i="1"/>
  <c r="D112" i="1"/>
  <c r="D119" i="1" s="1"/>
  <c r="G160" i="1"/>
  <c r="G174" i="1"/>
  <c r="H179" i="1"/>
  <c r="F180" i="1"/>
  <c r="D181" i="1"/>
  <c r="M111" i="1"/>
  <c r="M118" i="1" s="1"/>
  <c r="L121" i="1"/>
  <c r="G180" i="1"/>
  <c r="G182" i="1" s="1"/>
  <c r="E181" i="1"/>
  <c r="M121" i="1"/>
  <c r="J143" i="1"/>
  <c r="J192" i="1" s="1"/>
  <c r="J206" i="1" s="1"/>
  <c r="F166" i="1"/>
  <c r="J179" i="1"/>
  <c r="H180" i="1"/>
  <c r="F181" i="1"/>
  <c r="G141" i="1"/>
  <c r="C143" i="1"/>
  <c r="C179" i="1"/>
  <c r="C182" i="1" s="1"/>
  <c r="D143" i="1"/>
  <c r="D192" i="1" s="1"/>
  <c r="D206" i="1" s="1"/>
  <c r="D179" i="1"/>
  <c r="D182" i="1" s="1"/>
  <c r="J180" i="1"/>
  <c r="E143" i="1"/>
  <c r="E192" i="1" s="1"/>
  <c r="E206" i="1" s="1"/>
  <c r="F143" i="1"/>
  <c r="F192" i="1" s="1"/>
  <c r="F206" i="1" s="1"/>
  <c r="M183" i="1" l="1"/>
  <c r="J182" i="1"/>
  <c r="J99" i="1"/>
  <c r="J105" i="1" s="1"/>
  <c r="M76" i="1"/>
  <c r="M78" i="1" s="1"/>
  <c r="E173" i="1"/>
  <c r="C85" i="1"/>
  <c r="C11" i="1"/>
  <c r="C13" i="1" s="1"/>
  <c r="C15" i="1" s="1"/>
  <c r="C196" i="1" s="1"/>
  <c r="M155" i="1"/>
  <c r="M84" i="1"/>
  <c r="G46" i="1"/>
  <c r="G25" i="1"/>
  <c r="G35" i="1"/>
  <c r="D197" i="1"/>
  <c r="F85" i="1"/>
  <c r="F11" i="1"/>
  <c r="F13" i="1" s="1"/>
  <c r="F15" i="1" s="1"/>
  <c r="F196" i="1" s="1"/>
  <c r="I101" i="1"/>
  <c r="M95" i="1"/>
  <c r="M101" i="1" s="1"/>
  <c r="I115" i="1"/>
  <c r="C192" i="1"/>
  <c r="L143" i="1"/>
  <c r="M180" i="1"/>
  <c r="M179" i="1"/>
  <c r="M181" i="1"/>
  <c r="H182" i="1"/>
  <c r="H186" i="1" s="1"/>
  <c r="L99" i="1"/>
  <c r="L105" i="1" s="1"/>
  <c r="C105" i="1"/>
  <c r="I148" i="1"/>
  <c r="I83" i="1"/>
  <c r="I9" i="1"/>
  <c r="E105" i="1"/>
  <c r="L166" i="1"/>
  <c r="D69" i="1"/>
  <c r="I68" i="1"/>
  <c r="H68" i="1"/>
  <c r="H69" i="1" s="1"/>
  <c r="M192" i="1"/>
  <c r="E150" i="1"/>
  <c r="E159" i="1"/>
  <c r="E161" i="1" s="1"/>
  <c r="E163" i="1" s="1"/>
  <c r="E165" i="1" s="1"/>
  <c r="G148" i="1"/>
  <c r="G83" i="1"/>
  <c r="G9" i="1"/>
  <c r="I173" i="1"/>
  <c r="F182" i="1"/>
  <c r="D173" i="1"/>
  <c r="E182" i="1"/>
  <c r="I141" i="1"/>
  <c r="G173" i="1"/>
  <c r="G142" i="1"/>
  <c r="M61" i="1"/>
  <c r="I66" i="1"/>
  <c r="I69" i="1" s="1"/>
  <c r="I166" i="1"/>
  <c r="M143" i="1"/>
  <c r="F150" i="1"/>
  <c r="F159" i="1"/>
  <c r="F161" i="1" s="1"/>
  <c r="F163" i="1" s="1"/>
  <c r="F165" i="1" s="1"/>
  <c r="F173" i="1"/>
  <c r="J148" i="1"/>
  <c r="J9" i="1"/>
  <c r="J83" i="1"/>
  <c r="I176" i="1"/>
  <c r="L85" i="1"/>
  <c r="L11" i="1"/>
  <c r="L13" i="1" s="1"/>
  <c r="L15" i="1" s="1"/>
  <c r="L164" i="1"/>
  <c r="M141" i="1"/>
  <c r="G103" i="1"/>
  <c r="G99" i="1"/>
  <c r="G105" i="1" s="1"/>
  <c r="M44" i="1"/>
  <c r="D176" i="1"/>
  <c r="D177" i="1" s="1"/>
  <c r="L171" i="1"/>
  <c r="L174" i="1"/>
  <c r="L170" i="1"/>
  <c r="L173" i="1" s="1"/>
  <c r="L117" i="1"/>
  <c r="L172" i="1"/>
  <c r="L112" i="1"/>
  <c r="L119" i="1" s="1"/>
  <c r="M90" i="1"/>
  <c r="M92" i="1" s="1"/>
  <c r="G200" i="1"/>
  <c r="G36" i="1"/>
  <c r="M100" i="1"/>
  <c r="M97" i="1"/>
  <c r="J186" i="1"/>
  <c r="L23" i="1"/>
  <c r="C26" i="1"/>
  <c r="C197" i="1" s="1"/>
  <c r="J68" i="1"/>
  <c r="J69" i="1" s="1"/>
  <c r="J36" i="1"/>
  <c r="I182" i="1"/>
  <c r="I186" i="1" s="1"/>
  <c r="J26" i="1"/>
  <c r="J197" i="1" s="1"/>
  <c r="L162" i="1"/>
  <c r="H148" i="1"/>
  <c r="H83" i="1"/>
  <c r="H9" i="1"/>
  <c r="F176" i="1"/>
  <c r="F177" i="1" s="1"/>
  <c r="L200" i="1"/>
  <c r="I140" i="1"/>
  <c r="I142" i="1" s="1"/>
  <c r="D11" i="1"/>
  <c r="D13" i="1" s="1"/>
  <c r="D15" i="1" s="1"/>
  <c r="D196" i="1" s="1"/>
  <c r="D198" i="1" s="1"/>
  <c r="D85" i="1"/>
  <c r="C150" i="1"/>
  <c r="C159" i="1"/>
  <c r="L180" i="1"/>
  <c r="L179" i="1"/>
  <c r="L181" i="1"/>
  <c r="D144" i="1"/>
  <c r="D191" i="1"/>
  <c r="C173" i="1"/>
  <c r="G26" i="1"/>
  <c r="M7" i="1"/>
  <c r="M80" i="1"/>
  <c r="L66" i="1"/>
  <c r="D150" i="1"/>
  <c r="D159" i="1"/>
  <c r="D161" i="1" s="1"/>
  <c r="D163" i="1" s="1"/>
  <c r="D165" i="1" s="1"/>
  <c r="J162" i="1"/>
  <c r="F191" i="1"/>
  <c r="F144" i="1"/>
  <c r="M114" i="1"/>
  <c r="L201" i="1"/>
  <c r="E46" i="1"/>
  <c r="E47" i="1" s="1"/>
  <c r="E25" i="1"/>
  <c r="E26" i="1" s="1"/>
  <c r="E197" i="1" s="1"/>
  <c r="E35" i="1"/>
  <c r="L150" i="1"/>
  <c r="L159" i="1"/>
  <c r="C176" i="1"/>
  <c r="C177" i="1" s="1"/>
  <c r="F186" i="1"/>
  <c r="H173" i="1"/>
  <c r="J160" i="1"/>
  <c r="G164" i="1"/>
  <c r="M60" i="1"/>
  <c r="M66" i="1" s="1"/>
  <c r="I200" i="1"/>
  <c r="I201" i="1" s="1"/>
  <c r="I36" i="1"/>
  <c r="M110" i="1"/>
  <c r="E144" i="1"/>
  <c r="L140" i="1"/>
  <c r="C142" i="1"/>
  <c r="D186" i="1"/>
  <c r="H176" i="1"/>
  <c r="H177" i="1" s="1"/>
  <c r="G119" i="1"/>
  <c r="D36" i="1"/>
  <c r="L160" i="1"/>
  <c r="G66" i="1"/>
  <c r="I97" i="1"/>
  <c r="M116" i="1"/>
  <c r="H36" i="1"/>
  <c r="L25" i="1"/>
  <c r="C68" i="1"/>
  <c r="M10" i="1"/>
  <c r="M149" i="1" s="1"/>
  <c r="M162" i="1"/>
  <c r="E193" i="1"/>
  <c r="H103" i="1"/>
  <c r="H99" i="1"/>
  <c r="J172" i="1"/>
  <c r="J175" i="1"/>
  <c r="J171" i="1"/>
  <c r="J140" i="1"/>
  <c r="J142" i="1" s="1"/>
  <c r="J174" i="1"/>
  <c r="J176" i="1" s="1"/>
  <c r="J170" i="1"/>
  <c r="J117" i="1"/>
  <c r="J112" i="1"/>
  <c r="F197" i="1"/>
  <c r="H142" i="1"/>
  <c r="D202" i="1"/>
  <c r="J166" i="1"/>
  <c r="C160" i="1"/>
  <c r="C184" i="1"/>
  <c r="C185" i="1" s="1"/>
  <c r="C186" i="1" s="1"/>
  <c r="L35" i="1"/>
  <c r="L184" i="1" s="1"/>
  <c r="L185" i="1" s="1"/>
  <c r="I160" i="1"/>
  <c r="E85" i="1"/>
  <c r="E11" i="1"/>
  <c r="E13" i="1" s="1"/>
  <c r="E15" i="1" s="1"/>
  <c r="E196" i="1" s="1"/>
  <c r="I197" i="1"/>
  <c r="J119" i="1" l="1"/>
  <c r="M115" i="1"/>
  <c r="H144" i="1"/>
  <c r="H191" i="1"/>
  <c r="C144" i="1"/>
  <c r="L144" i="1" s="1"/>
  <c r="C191" i="1"/>
  <c r="L142" i="1"/>
  <c r="L152" i="1"/>
  <c r="I144" i="1"/>
  <c r="I191" i="1"/>
  <c r="J150" i="1"/>
  <c r="J159" i="1"/>
  <c r="J161" i="1" s="1"/>
  <c r="J163" i="1" s="1"/>
  <c r="J165" i="1" s="1"/>
  <c r="F198" i="1"/>
  <c r="F202" i="1" s="1"/>
  <c r="M166" i="1"/>
  <c r="E198" i="1"/>
  <c r="M160" i="1"/>
  <c r="F193" i="1"/>
  <c r="L182" i="1"/>
  <c r="G159" i="1"/>
  <c r="G161" i="1" s="1"/>
  <c r="G163" i="1" s="1"/>
  <c r="G165" i="1" s="1"/>
  <c r="G150" i="1"/>
  <c r="I85" i="1"/>
  <c r="I11" i="1"/>
  <c r="I13" i="1" s="1"/>
  <c r="I15" i="1" s="1"/>
  <c r="I196" i="1" s="1"/>
  <c r="I198" i="1" s="1"/>
  <c r="M182" i="1"/>
  <c r="C198" i="1"/>
  <c r="L196" i="1"/>
  <c r="H105" i="1"/>
  <c r="H119" i="1"/>
  <c r="E184" i="1"/>
  <c r="E185" i="1" s="1"/>
  <c r="E186" i="1" s="1"/>
  <c r="E36" i="1"/>
  <c r="M200" i="1"/>
  <c r="G201" i="1"/>
  <c r="M171" i="1"/>
  <c r="M174" i="1"/>
  <c r="M170" i="1"/>
  <c r="M173" i="1" s="1"/>
  <c r="M117" i="1"/>
  <c r="M172" i="1"/>
  <c r="M112" i="1"/>
  <c r="C69" i="1"/>
  <c r="E68" i="1"/>
  <c r="E69" i="1" s="1"/>
  <c r="E175" i="1"/>
  <c r="E176" i="1" s="1"/>
  <c r="E177" i="1" s="1"/>
  <c r="M148" i="1"/>
  <c r="M83" i="1"/>
  <c r="M9" i="1"/>
  <c r="C161" i="1"/>
  <c r="C163" i="1" s="1"/>
  <c r="C165" i="1" s="1"/>
  <c r="H85" i="1"/>
  <c r="H11" i="1"/>
  <c r="H13" i="1" s="1"/>
  <c r="H15" i="1" s="1"/>
  <c r="H196" i="1" s="1"/>
  <c r="H198" i="1" s="1"/>
  <c r="H202" i="1" s="1"/>
  <c r="I150" i="1"/>
  <c r="I159" i="1"/>
  <c r="I161" i="1" s="1"/>
  <c r="I163" i="1" s="1"/>
  <c r="I165" i="1" s="1"/>
  <c r="J173" i="1"/>
  <c r="L36" i="1"/>
  <c r="C152" i="1"/>
  <c r="L197" i="1"/>
  <c r="I206" i="1"/>
  <c r="E152" i="1"/>
  <c r="L192" i="1"/>
  <c r="L206" i="1" s="1"/>
  <c r="C206" i="1"/>
  <c r="G184" i="1"/>
  <c r="G185" i="1" s="1"/>
  <c r="G186" i="1" s="1"/>
  <c r="M35" i="1"/>
  <c r="J177" i="1"/>
  <c r="I202" i="1"/>
  <c r="M164" i="1"/>
  <c r="H159" i="1"/>
  <c r="H161" i="1" s="1"/>
  <c r="H163" i="1" s="1"/>
  <c r="H165" i="1" s="1"/>
  <c r="H150" i="1"/>
  <c r="L26" i="1"/>
  <c r="M47" i="1"/>
  <c r="I177" i="1"/>
  <c r="F152" i="1"/>
  <c r="M142" i="1"/>
  <c r="G144" i="1"/>
  <c r="G191" i="1"/>
  <c r="L46" i="1"/>
  <c r="L47" i="1" s="1"/>
  <c r="G206" i="1"/>
  <c r="G68" i="1"/>
  <c r="M68" i="1" s="1"/>
  <c r="M69" i="1" s="1"/>
  <c r="M25" i="1"/>
  <c r="M26" i="1" s="1"/>
  <c r="G175" i="1"/>
  <c r="G176" i="1" s="1"/>
  <c r="G177" i="1" s="1"/>
  <c r="J144" i="1"/>
  <c r="J191" i="1"/>
  <c r="D205" i="1"/>
  <c r="D193" i="1"/>
  <c r="D207" i="1" s="1"/>
  <c r="M140" i="1"/>
  <c r="M206" i="1"/>
  <c r="M46" i="1"/>
  <c r="M175" i="1" s="1"/>
  <c r="G47" i="1"/>
  <c r="G197" i="1" s="1"/>
  <c r="M197" i="1" s="1"/>
  <c r="L186" i="1"/>
  <c r="I103" i="1"/>
  <c r="I99" i="1"/>
  <c r="I117" i="1"/>
  <c r="L161" i="1"/>
  <c r="L163" i="1" s="1"/>
  <c r="L165" i="1" s="1"/>
  <c r="D152" i="1"/>
  <c r="M103" i="1"/>
  <c r="M99" i="1"/>
  <c r="M105" i="1" s="1"/>
  <c r="J85" i="1"/>
  <c r="J11" i="1"/>
  <c r="J13" i="1" s="1"/>
  <c r="J15" i="1" s="1"/>
  <c r="J196" i="1" s="1"/>
  <c r="J198" i="1" s="1"/>
  <c r="J202" i="1" s="1"/>
  <c r="G85" i="1"/>
  <c r="G11" i="1"/>
  <c r="G13" i="1" s="1"/>
  <c r="G15" i="1" s="1"/>
  <c r="G196" i="1" s="1"/>
  <c r="F207" i="1" l="1"/>
  <c r="F205" i="1"/>
  <c r="I105" i="1"/>
  <c r="I119" i="1"/>
  <c r="M184" i="1"/>
  <c r="M185" i="1" s="1"/>
  <c r="M186" i="1" s="1"/>
  <c r="M36" i="1"/>
  <c r="C154" i="1"/>
  <c r="M191" i="1"/>
  <c r="G193" i="1"/>
  <c r="H152" i="1"/>
  <c r="M119" i="1"/>
  <c r="J205" i="1"/>
  <c r="J193" i="1"/>
  <c r="J207" i="1" s="1"/>
  <c r="M144" i="1"/>
  <c r="M11" i="1"/>
  <c r="M13" i="1" s="1"/>
  <c r="M15" i="1" s="1"/>
  <c r="M85" i="1"/>
  <c r="J152" i="1"/>
  <c r="L191" i="1"/>
  <c r="C193" i="1"/>
  <c r="C205" i="1"/>
  <c r="D154" i="1"/>
  <c r="F154" i="1"/>
  <c r="E154" i="1"/>
  <c r="L68" i="1"/>
  <c r="L69" i="1" s="1"/>
  <c r="G152" i="1"/>
  <c r="M150" i="1"/>
  <c r="M159" i="1"/>
  <c r="M161" i="1" s="1"/>
  <c r="M163" i="1" s="1"/>
  <c r="M165" i="1" s="1"/>
  <c r="M176" i="1"/>
  <c r="M177" i="1" s="1"/>
  <c r="E202" i="1"/>
  <c r="E207" i="1" s="1"/>
  <c r="E205" i="1"/>
  <c r="G69" i="1"/>
  <c r="M196" i="1"/>
  <c r="G198" i="1"/>
  <c r="M198" i="1" s="1"/>
  <c r="I152" i="1"/>
  <c r="I205" i="1"/>
  <c r="I193" i="1"/>
  <c r="I207" i="1" s="1"/>
  <c r="H205" i="1"/>
  <c r="H193" i="1"/>
  <c r="H207" i="1" s="1"/>
  <c r="M201" i="1"/>
  <c r="G202" i="1"/>
  <c r="M202" i="1" s="1"/>
  <c r="L198" i="1"/>
  <c r="C202" i="1"/>
  <c r="L202" i="1" s="1"/>
  <c r="L154" i="1"/>
  <c r="L175" i="1"/>
  <c r="L176" i="1" s="1"/>
  <c r="L177" i="1" s="1"/>
  <c r="M152" i="1" l="1"/>
  <c r="D156" i="1"/>
  <c r="G205" i="1"/>
  <c r="G154" i="1"/>
  <c r="M205" i="1"/>
  <c r="C156" i="1"/>
  <c r="J154" i="1"/>
  <c r="I154" i="1"/>
  <c r="F156" i="1"/>
  <c r="C207" i="1"/>
  <c r="L193" i="1"/>
  <c r="L207" i="1" s="1"/>
  <c r="L156" i="1"/>
  <c r="L205" i="1"/>
  <c r="M193" i="1"/>
  <c r="M207" i="1" s="1"/>
  <c r="G207" i="1"/>
  <c r="E156" i="1"/>
  <c r="H154" i="1"/>
  <c r="C167" i="1" l="1"/>
  <c r="M154" i="1"/>
  <c r="E167" i="1"/>
  <c r="F167" i="1"/>
  <c r="H156" i="1"/>
  <c r="G156" i="1"/>
  <c r="I156" i="1"/>
  <c r="L167" i="1"/>
  <c r="J156" i="1"/>
  <c r="D167" i="1"/>
  <c r="H167" i="1" l="1"/>
  <c r="J167" i="1"/>
  <c r="I167" i="1"/>
  <c r="G167" i="1"/>
  <c r="M156" i="1"/>
  <c r="M167" i="1" l="1"/>
</calcChain>
</file>

<file path=xl/sharedStrings.xml><?xml version="1.0" encoding="utf-8"?>
<sst xmlns="http://schemas.openxmlformats.org/spreadsheetml/2006/main" count="320" uniqueCount="135">
  <si>
    <t>Revenue ROI Analysis/Trends</t>
  </si>
  <si>
    <t>Desc</t>
  </si>
  <si>
    <t>Q1 19</t>
  </si>
  <si>
    <t>Q2 19</t>
  </si>
  <si>
    <t>Q3 19</t>
  </si>
  <si>
    <t>Q4 19</t>
  </si>
  <si>
    <t>Q1 20</t>
  </si>
  <si>
    <t>Q2 20</t>
  </si>
  <si>
    <t>Q3 20</t>
  </si>
  <si>
    <t>Q4 20</t>
  </si>
  <si>
    <t>FY19</t>
  </si>
  <si>
    <t>FY20</t>
  </si>
  <si>
    <r>
      <t xml:space="preserve">Tier 1 </t>
    </r>
    <r>
      <rPr>
        <vertAlign val="superscript"/>
        <sz val="11"/>
        <rFont val="Calibri"/>
        <family val="2"/>
        <scheme val="minor"/>
      </rPr>
      <t>3</t>
    </r>
  </si>
  <si>
    <t>NA</t>
  </si>
  <si>
    <r>
      <t xml:space="preserve">Tier 2 </t>
    </r>
    <r>
      <rPr>
        <vertAlign val="superscript"/>
        <sz val="11"/>
        <rFont val="Calibri"/>
        <family val="2"/>
        <scheme val="minor"/>
      </rPr>
      <t>3</t>
    </r>
  </si>
  <si>
    <r>
      <t xml:space="preserve">Tier 3 </t>
    </r>
    <r>
      <rPr>
        <vertAlign val="superscript"/>
        <sz val="11"/>
        <rFont val="Calibri"/>
        <family val="2"/>
        <scheme val="minor"/>
      </rPr>
      <t>3</t>
    </r>
  </si>
  <si>
    <r>
      <t xml:space="preserve">Mkt Spend - DG </t>
    </r>
    <r>
      <rPr>
        <b/>
        <vertAlign val="superscript"/>
        <sz val="11"/>
        <color theme="1"/>
        <rFont val="Calibri"/>
        <family val="2"/>
        <scheme val="minor"/>
      </rPr>
      <t>3</t>
    </r>
  </si>
  <si>
    <t>Partner</t>
  </si>
  <si>
    <t>Mkt Spend ex Indirect</t>
  </si>
  <si>
    <t>Mkt Indirect Spend</t>
  </si>
  <si>
    <t>Total Mkt Spend Programs</t>
  </si>
  <si>
    <t>Mkt Hdct</t>
  </si>
  <si>
    <t>Total Mkt Spend Programs &amp; Hdct</t>
  </si>
  <si>
    <t>Mkt Allocated Overhead</t>
  </si>
  <si>
    <t>Total Mkt Costs w/ alloc</t>
  </si>
  <si>
    <t>Sales Executive (SE)</t>
  </si>
  <si>
    <t>Fixed Salaries with Fringe</t>
  </si>
  <si>
    <t>Variable Pay with Fringe</t>
  </si>
  <si>
    <t>Variable Pay - 2019 Plan Sunset (paid in 2020)</t>
  </si>
  <si>
    <t>T&amp;E</t>
  </si>
  <si>
    <t>Other OPEX</t>
  </si>
  <si>
    <t>Total Sales Executive - Direct</t>
  </si>
  <si>
    <t>Sales Exec Allocated Overhead</t>
  </si>
  <si>
    <t>Rev Ops Leadership / Sales Ops Allocation</t>
  </si>
  <si>
    <t>Total Sales Executive - Direct w/ alloc</t>
  </si>
  <si>
    <t>Account Executive (AE)</t>
  </si>
  <si>
    <t>Total Account Executive - Direct</t>
  </si>
  <si>
    <t>Account Exec Allocated Overhead</t>
  </si>
  <si>
    <t>Total Account Executive - Direct w/ alloc</t>
  </si>
  <si>
    <t>Partner Executive (PE)</t>
  </si>
  <si>
    <t>Variable Referral Fees</t>
  </si>
  <si>
    <t>Total Partner Executive - Direct</t>
  </si>
  <si>
    <t>Partner Exec Allocated Overhead</t>
  </si>
  <si>
    <t>Total Partner Executive - Direct w/ alloc</t>
  </si>
  <si>
    <t>Rev Leadership / Sales Ops (Allocated to SE, AE, and PE) - Presetation Only</t>
  </si>
  <si>
    <t>Other OPEX (Sales Kick Off)</t>
  </si>
  <si>
    <t>Total Rev Ldrshp/Sales Ops - Direct</t>
  </si>
  <si>
    <t>Rev Ldrshp/Sales Ops Alloc Overhead</t>
  </si>
  <si>
    <t>Total Rev Ldrshp/Sales Ops - Direct w/ Alloc</t>
  </si>
  <si>
    <t>Total Sales</t>
  </si>
  <si>
    <t>Total Sales - Direct</t>
  </si>
  <si>
    <t>Sales Allocated Overhead</t>
  </si>
  <si>
    <t>Total Sales - Direct w/ alloc</t>
  </si>
  <si>
    <t>Tier 1</t>
  </si>
  <si>
    <t>Tier 2</t>
  </si>
  <si>
    <t>Tier 3</t>
  </si>
  <si>
    <t>MQL - DG</t>
  </si>
  <si>
    <t>Total MQL</t>
  </si>
  <si>
    <r>
      <t xml:space="preserve">Tier 1 </t>
    </r>
    <r>
      <rPr>
        <i/>
        <vertAlign val="superscript"/>
        <sz val="10"/>
        <color rgb="FF0070C0"/>
        <rFont val="Calibri"/>
        <family val="2"/>
        <scheme val="minor"/>
      </rPr>
      <t>3</t>
    </r>
  </si>
  <si>
    <r>
      <t xml:space="preserve">Tier 2 </t>
    </r>
    <r>
      <rPr>
        <i/>
        <vertAlign val="superscript"/>
        <sz val="10"/>
        <color rgb="FF0070C0"/>
        <rFont val="Calibri"/>
        <family val="2"/>
        <scheme val="minor"/>
      </rPr>
      <t>3</t>
    </r>
  </si>
  <si>
    <r>
      <t xml:space="preserve">Tier 3 </t>
    </r>
    <r>
      <rPr>
        <i/>
        <vertAlign val="superscript"/>
        <sz val="10"/>
        <color rgb="FF0070C0"/>
        <rFont val="Calibri"/>
        <family val="2"/>
        <scheme val="minor"/>
      </rPr>
      <t>3</t>
    </r>
  </si>
  <si>
    <t>Cost/Lead (CPL) - DG</t>
  </si>
  <si>
    <r>
      <t>Partner</t>
    </r>
    <r>
      <rPr>
        <i/>
        <vertAlign val="superscript"/>
        <sz val="10"/>
        <color rgb="FF0070C0"/>
        <rFont val="Calibri"/>
        <family val="2"/>
        <scheme val="minor"/>
      </rPr>
      <t xml:space="preserve"> 1</t>
    </r>
  </si>
  <si>
    <t>Total Cost/Lead (CPL)</t>
  </si>
  <si>
    <t>SQL - DG</t>
  </si>
  <si>
    <r>
      <t xml:space="preserve">Partner </t>
    </r>
    <r>
      <rPr>
        <vertAlign val="superscript"/>
        <sz val="11"/>
        <rFont val="Calibri"/>
        <family val="2"/>
        <scheme val="minor"/>
      </rPr>
      <t>1</t>
    </r>
  </si>
  <si>
    <t xml:space="preserve">Total SQL </t>
  </si>
  <si>
    <r>
      <t xml:space="preserve">SAL - DG </t>
    </r>
    <r>
      <rPr>
        <b/>
        <vertAlign val="superscript"/>
        <sz val="11"/>
        <color theme="1"/>
        <rFont val="Calibri"/>
        <family val="2"/>
        <scheme val="minor"/>
      </rPr>
      <t>2</t>
    </r>
  </si>
  <si>
    <t>Total SAL</t>
  </si>
  <si>
    <r>
      <t>SAL Conv % - DG</t>
    </r>
    <r>
      <rPr>
        <b/>
        <i/>
        <vertAlign val="superscript"/>
        <sz val="10"/>
        <color rgb="FF0070C0"/>
        <rFont val="Calibri"/>
        <family val="2"/>
        <scheme val="minor"/>
      </rPr>
      <t xml:space="preserve"> 2</t>
    </r>
  </si>
  <si>
    <r>
      <t>SAL Conv % - Partner</t>
    </r>
    <r>
      <rPr>
        <i/>
        <vertAlign val="superscript"/>
        <sz val="10"/>
        <color rgb="FF0070C0"/>
        <rFont val="Calibri"/>
        <family val="2"/>
        <scheme val="minor"/>
      </rPr>
      <t xml:space="preserve"> 1</t>
    </r>
  </si>
  <si>
    <r>
      <t>Total SAL Conv %</t>
    </r>
    <r>
      <rPr>
        <b/>
        <i/>
        <vertAlign val="superscript"/>
        <sz val="10"/>
        <color rgb="FF0070C0"/>
        <rFont val="Calibri"/>
        <family val="2"/>
        <scheme val="minor"/>
      </rPr>
      <t xml:space="preserve"> 2</t>
    </r>
  </si>
  <si>
    <t>MSA - DG</t>
  </si>
  <si>
    <r>
      <t xml:space="preserve">Partner </t>
    </r>
    <r>
      <rPr>
        <vertAlign val="superscript"/>
        <sz val="11"/>
        <rFont val="Calibri"/>
        <family val="2"/>
        <scheme val="minor"/>
      </rPr>
      <t>4</t>
    </r>
  </si>
  <si>
    <t>Total MSA</t>
  </si>
  <si>
    <t>MSA Conv % - DG</t>
  </si>
  <si>
    <t>Total MSA Conv %</t>
  </si>
  <si>
    <t>Total Addendums</t>
  </si>
  <si>
    <t>Notes:</t>
  </si>
  <si>
    <r>
      <rPr>
        <vertAlign val="superscript"/>
        <sz val="11"/>
        <color theme="1"/>
        <rFont val="Calibri"/>
        <family val="2"/>
        <scheme val="minor"/>
      </rPr>
      <t xml:space="preserve">1  </t>
    </r>
    <r>
      <rPr>
        <sz val="11"/>
        <color theme="1"/>
        <rFont val="Calibri"/>
        <family val="2"/>
        <scheme val="minor"/>
      </rPr>
      <t>Partner Q3 Forecast implied to be part of DG Forecast given uncertainty of COVID Impact on business</t>
    </r>
  </si>
  <si>
    <r>
      <rPr>
        <vertAlign val="superscript"/>
        <sz val="11"/>
        <color theme="1"/>
        <rFont val="Calibri"/>
        <family val="2"/>
        <scheme val="minor"/>
      </rPr>
      <t xml:space="preserve">2  </t>
    </r>
    <r>
      <rPr>
        <sz val="11"/>
        <color theme="1"/>
        <rFont val="Calibri"/>
        <family val="2"/>
        <scheme val="minor"/>
      </rPr>
      <t>SQL to SAL Conversion % used Q2 Actual across all tiers for illustrative purposes</t>
    </r>
  </si>
  <si>
    <t>3  Q1 &amp; Q2 Mkt Spend by Tiers are a best guess for alloc by DG for all Tiers and CPL</t>
  </si>
  <si>
    <r>
      <rPr>
        <vertAlign val="superscript"/>
        <sz val="11"/>
        <color theme="1"/>
        <rFont val="Calibri"/>
        <family val="2"/>
        <scheme val="minor"/>
      </rPr>
      <t xml:space="preserve">4  </t>
    </r>
    <r>
      <rPr>
        <sz val="11"/>
        <color theme="1"/>
        <rFont val="Calibri"/>
        <family val="2"/>
        <scheme val="minor"/>
      </rPr>
      <t>Q3 Partner MSA provided by Diane as best guess</t>
    </r>
  </si>
  <si>
    <t>CLTV Assumptions:</t>
  </si>
  <si>
    <t>CLTV in Months / Client</t>
  </si>
  <si>
    <t>New/Existing MSA - Avg PoP / Client</t>
  </si>
  <si>
    <t>Addendum - Avg PoP / Client</t>
  </si>
  <si>
    <t>Avg PoP</t>
  </si>
  <si>
    <t>% MSA Never Active</t>
  </si>
  <si>
    <t>% Addendums Never Active</t>
  </si>
  <si>
    <t>Mgmt Fee &amp; Other Rev / PoP</t>
  </si>
  <si>
    <t>GM % on Mgmt Fee &amp; Other Rev / PoP</t>
  </si>
  <si>
    <t>GP $ on Mgmt Fee &amp; Other Rev / PoP</t>
  </si>
  <si>
    <t>CLTV - GP $ - MSAs SE Only</t>
  </si>
  <si>
    <t>CLTV - GP $ - MSAs Partner Only</t>
  </si>
  <si>
    <t>CLTV - GP $ - MSAs</t>
  </si>
  <si>
    <t>CLTV - GP $ - Addendums Only</t>
  </si>
  <si>
    <t>CLTV - Total Return</t>
  </si>
  <si>
    <t>Mkt DG</t>
  </si>
  <si>
    <t>Mkt Non-DG</t>
  </si>
  <si>
    <t>Total Mkt Programs/Support - Direct</t>
  </si>
  <si>
    <t>Total Mkt Programs/Support - Direct w/ Hdct</t>
  </si>
  <si>
    <t>Indirect / Allocated Overhead</t>
  </si>
  <si>
    <t>Total Mkt Programs/Support - Direct w/ Alloc</t>
  </si>
  <si>
    <t>Total Mkt Programs/Support - Direct w/ Alloc &amp; Partner</t>
  </si>
  <si>
    <t>Mkt Costs per MSA</t>
  </si>
  <si>
    <t>Sales Costs per MSA (SE/PE)</t>
  </si>
  <si>
    <t>Variable Pay/Referral Fees with Fringe</t>
  </si>
  <si>
    <t>All Other Variable OPEX</t>
  </si>
  <si>
    <t>Total MSA Costs (SE/PE) - Direct</t>
  </si>
  <si>
    <t>Corp Allocated Overhead</t>
  </si>
  <si>
    <t>Total MSA Costs (SE/PE) - Allocations</t>
  </si>
  <si>
    <t>Total MSA Costs (SE/PE) -  Direct w/ Alloc</t>
  </si>
  <si>
    <t>Sales Costs per Addendums (AE)</t>
  </si>
  <si>
    <t>Total Addendums Costs (AE) - Direct</t>
  </si>
  <si>
    <t>Total Addendums Cost (AE) - Allocations</t>
  </si>
  <si>
    <t>Total Addendums Cost (AE) -  Direct w/ Alloc</t>
  </si>
  <si>
    <t>ROI - MSAs &amp; Addendums</t>
  </si>
  <si>
    <t>Return</t>
  </si>
  <si>
    <t>CLTV MSA</t>
  </si>
  <si>
    <t>CLTV Addendum</t>
  </si>
  <si>
    <t>CLTV Signed Contracts</t>
  </si>
  <si>
    <t>Investment</t>
  </si>
  <si>
    <t>Marketing - MSA</t>
  </si>
  <si>
    <t>Sales - MSA</t>
  </si>
  <si>
    <t>Total MSA Costs</t>
  </si>
  <si>
    <t>Marketing - Addendums</t>
  </si>
  <si>
    <t>Sales - Addendums</t>
  </si>
  <si>
    <t>Total Addendums Costs</t>
  </si>
  <si>
    <t>Total Investment Costs</t>
  </si>
  <si>
    <t>ROI</t>
  </si>
  <si>
    <t>MSA</t>
  </si>
  <si>
    <t>Addendums</t>
  </si>
  <si>
    <t>Total ROI</t>
  </si>
  <si>
    <t>Marketing % to Net Rev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</si>
</sst>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1" formatCode="_(* #,##0_);_(* \(#,##0\);_(* &quot;-&quot;_);_(@_)"/>
    <numFmt numFmtId="43" formatCode="_(* #,##0.00_);_(* \(#,##0.00\);_(* &quot;-&quot;??_);_(@_)"/>
    <numFmt numFmtId="164" formatCode="_(* #,##0_);_(* \(#,##0\);_(* &quot;-&quot;??_);_(@_)"/>
    <numFmt numFmtId="165" formatCode="0.0"/>
    <numFmt numFmtId="166" formatCode="0.0%"/>
  </numFmts>
  <fonts count="1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vertAlign val="superscript"/>
      <sz val="11"/>
      <name val="Calibri"/>
      <family val="2"/>
      <scheme val="minor"/>
    </font>
    <font>
      <b/>
      <vertAlign val="superscript"/>
      <sz val="11"/>
      <color theme="1"/>
      <name val="Calibri"/>
      <family val="2"/>
      <scheme val="minor"/>
    </font>
    <font>
      <sz val="11"/>
      <color rgb="FF0000FF"/>
      <name val="Calibri"/>
      <family val="2"/>
      <scheme val="minor"/>
    </font>
    <font>
      <sz val="11"/>
      <color rgb="FF00B050"/>
      <name val="Calibri"/>
      <family val="2"/>
      <scheme val="minor"/>
    </font>
    <font>
      <b/>
      <i/>
      <sz val="10"/>
      <color rgb="FF0070C0"/>
      <name val="Calibri"/>
      <family val="2"/>
      <scheme val="minor"/>
    </font>
    <font>
      <i/>
      <sz val="10"/>
      <color rgb="FF0070C0"/>
      <name val="Calibri"/>
      <family val="2"/>
      <scheme val="minor"/>
    </font>
    <font>
      <i/>
      <vertAlign val="superscript"/>
      <sz val="10"/>
      <color rgb="FF0070C0"/>
      <name val="Calibri"/>
      <family val="2"/>
      <scheme val="minor"/>
    </font>
    <font>
      <b/>
      <sz val="11"/>
      <color rgb="FF0000FF"/>
      <name val="Calibri"/>
      <family val="2"/>
      <scheme val="minor"/>
    </font>
    <font>
      <b/>
      <i/>
      <vertAlign val="superscript"/>
      <sz val="10"/>
      <color rgb="FF0070C0"/>
      <name val="Calibri"/>
      <family val="2"/>
      <scheme val="minor"/>
    </font>
    <font>
      <b/>
      <i/>
      <u/>
      <sz val="11"/>
      <color theme="1"/>
      <name val="Calibri"/>
      <family val="2"/>
      <scheme val="minor"/>
    </font>
    <font>
      <vertAlign val="superscript"/>
      <sz val="11"/>
      <color theme="1"/>
      <name val="Calibri"/>
      <family val="2"/>
      <scheme val="minor"/>
    </font>
    <font>
      <b/>
      <u/>
      <sz val="11"/>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4" tint="0.79998168889431442"/>
        <bgColor indexed="64"/>
      </patternFill>
    </fill>
  </fills>
  <borders count="2">
    <border>
      <left/>
      <right/>
      <top/>
      <bottom/>
      <diagonal/>
    </border>
    <border>
      <left/>
      <right/>
      <top style="thin">
        <color indexed="64"/>
      </top>
      <bottom style="thin">
        <color auto="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73">
    <xf numFmtId="0" fontId="0" fillId="0" borderId="0" xfId="0"/>
    <xf numFmtId="0" fontId="2" fillId="2" borderId="0" xfId="0" quotePrefix="1" applyFont="1" applyFill="1" applyAlignment="1">
      <alignment horizontal="centerContinuous"/>
    </xf>
    <xf numFmtId="0" fontId="4" fillId="2" borderId="0" xfId="0" applyFont="1" applyFill="1" applyAlignment="1">
      <alignment horizontal="centerContinuous"/>
    </xf>
    <xf numFmtId="6" fontId="5" fillId="3" borderId="0" xfId="0" quotePrefix="1" applyNumberFormat="1" applyFont="1" applyFill="1" applyAlignment="1">
      <alignment horizontal="right"/>
    </xf>
    <xf numFmtId="0" fontId="0" fillId="0" borderId="0" xfId="0" applyAlignment="1">
      <alignment horizontal="right"/>
    </xf>
    <xf numFmtId="0" fontId="2" fillId="2" borderId="0" xfId="0" quotePrefix="1" applyFont="1" applyFill="1" applyAlignment="1">
      <alignment horizontal="center"/>
    </xf>
    <xf numFmtId="0" fontId="2" fillId="2" borderId="0" xfId="0" applyFont="1" applyFill="1" applyAlignment="1">
      <alignment horizontal="center"/>
    </xf>
    <xf numFmtId="0" fontId="0" fillId="3" borderId="0" xfId="0" applyFill="1"/>
    <xf numFmtId="0" fontId="5" fillId="3" borderId="0" xfId="0" quotePrefix="1" applyFont="1" applyFill="1" applyAlignment="1">
      <alignment horizontal="center"/>
    </xf>
    <xf numFmtId="0" fontId="5" fillId="3" borderId="0" xfId="0" quotePrefix="1" applyFont="1" applyFill="1" applyAlignment="1">
      <alignment horizontal="right"/>
    </xf>
    <xf numFmtId="164" fontId="5" fillId="4" borderId="0" xfId="0" quotePrefix="1" applyNumberFormat="1" applyFont="1" applyFill="1" applyAlignment="1">
      <alignment horizontal="right"/>
    </xf>
    <xf numFmtId="6" fontId="5" fillId="4" borderId="0" xfId="0" quotePrefix="1" applyNumberFormat="1" applyFont="1" applyFill="1" applyAlignment="1">
      <alignment horizontal="right"/>
    </xf>
    <xf numFmtId="6" fontId="0" fillId="0" borderId="0" xfId="0" applyNumberFormat="1"/>
    <xf numFmtId="164" fontId="5" fillId="3" borderId="0" xfId="0" quotePrefix="1" applyNumberFormat="1" applyFont="1" applyFill="1" applyAlignment="1">
      <alignment horizontal="right"/>
    </xf>
    <xf numFmtId="0" fontId="3" fillId="0" borderId="0" xfId="0" applyFont="1"/>
    <xf numFmtId="6" fontId="3" fillId="0" borderId="0" xfId="0" applyNumberFormat="1" applyFont="1" applyAlignment="1">
      <alignment horizontal="right"/>
    </xf>
    <xf numFmtId="9" fontId="0" fillId="0" borderId="0" xfId="2" applyFont="1"/>
    <xf numFmtId="0" fontId="5" fillId="3" borderId="0" xfId="0" applyFont="1" applyFill="1" applyAlignment="1">
      <alignment horizontal="center"/>
    </xf>
    <xf numFmtId="6" fontId="0" fillId="0" borderId="0" xfId="0" applyNumberFormat="1" applyAlignment="1">
      <alignment horizontal="right"/>
    </xf>
    <xf numFmtId="164" fontId="0" fillId="0" borderId="0" xfId="0" applyNumberFormat="1" applyAlignment="1">
      <alignment horizontal="right"/>
    </xf>
    <xf numFmtId="41" fontId="5" fillId="3" borderId="0" xfId="0" applyNumberFormat="1" applyFont="1" applyFill="1" applyAlignment="1">
      <alignment horizontal="center"/>
    </xf>
    <xf numFmtId="0" fontId="3" fillId="5" borderId="0" xfId="0" applyFont="1" applyFill="1"/>
    <xf numFmtId="6" fontId="3" fillId="5" borderId="0" xfId="0" applyNumberFormat="1" applyFont="1" applyFill="1" applyAlignment="1">
      <alignment horizontal="right"/>
    </xf>
    <xf numFmtId="0" fontId="3" fillId="6" borderId="0" xfId="0" applyFont="1" applyFill="1"/>
    <xf numFmtId="164" fontId="1" fillId="0" borderId="0" xfId="1" applyNumberFormat="1" applyFont="1"/>
    <xf numFmtId="164" fontId="8" fillId="0" borderId="0" xfId="1" applyNumberFormat="1" applyFont="1"/>
    <xf numFmtId="6" fontId="3" fillId="6" borderId="0" xfId="0" applyNumberFormat="1" applyFont="1" applyFill="1" applyAlignment="1">
      <alignment horizontal="right"/>
    </xf>
    <xf numFmtId="0" fontId="5" fillId="3" borderId="0" xfId="0" applyFont="1" applyFill="1" applyAlignment="1">
      <alignment horizontal="left"/>
    </xf>
    <xf numFmtId="6" fontId="0" fillId="0" borderId="0" xfId="0" quotePrefix="1" applyNumberFormat="1" applyAlignment="1">
      <alignment horizontal="right"/>
    </xf>
    <xf numFmtId="164" fontId="9" fillId="0" borderId="0" xfId="1" applyNumberFormat="1" applyFont="1"/>
    <xf numFmtId="164" fontId="5" fillId="3" borderId="0" xfId="1" quotePrefix="1" applyNumberFormat="1" applyFont="1" applyFill="1" applyAlignment="1">
      <alignment horizontal="right"/>
    </xf>
    <xf numFmtId="164" fontId="0" fillId="3" borderId="0" xfId="1" applyNumberFormat="1" applyFont="1" applyFill="1"/>
    <xf numFmtId="164" fontId="3" fillId="0" borderId="0" xfId="1" applyNumberFormat="1" applyFont="1" applyAlignment="1">
      <alignment horizontal="right"/>
    </xf>
    <xf numFmtId="164" fontId="1" fillId="0" borderId="0" xfId="1" applyNumberFormat="1" applyFont="1" applyAlignment="1">
      <alignment horizontal="right"/>
    </xf>
    <xf numFmtId="164" fontId="3" fillId="0" borderId="0" xfId="1" applyNumberFormat="1" applyFont="1"/>
    <xf numFmtId="0" fontId="10" fillId="0" borderId="0" xfId="0" applyFont="1"/>
    <xf numFmtId="0" fontId="11" fillId="3" borderId="0" xfId="0" quotePrefix="1" applyFont="1" applyFill="1" applyAlignment="1">
      <alignment horizontal="center"/>
    </xf>
    <xf numFmtId="0" fontId="11" fillId="3" borderId="0" xfId="0" quotePrefix="1" applyFont="1" applyFill="1" applyAlignment="1">
      <alignment horizontal="right"/>
    </xf>
    <xf numFmtId="6" fontId="11" fillId="4" borderId="0" xfId="0" quotePrefix="1" applyNumberFormat="1" applyFont="1" applyFill="1" applyAlignment="1">
      <alignment horizontal="right"/>
    </xf>
    <xf numFmtId="6" fontId="11" fillId="3" borderId="0" xfId="0" quotePrefix="1" applyNumberFormat="1" applyFont="1" applyFill="1" applyAlignment="1">
      <alignment horizontal="right"/>
    </xf>
    <xf numFmtId="6" fontId="10" fillId="0" borderId="0" xfId="0" applyNumberFormat="1" applyFont="1" applyAlignment="1">
      <alignment horizontal="right"/>
    </xf>
    <xf numFmtId="0" fontId="10" fillId="0" borderId="0" xfId="0" applyFont="1" applyAlignment="1">
      <alignment horizontal="right"/>
    </xf>
    <xf numFmtId="164" fontId="13" fillId="0" borderId="0" xfId="1" applyNumberFormat="1" applyFont="1" applyAlignment="1">
      <alignment horizontal="right"/>
    </xf>
    <xf numFmtId="164" fontId="3" fillId="0" borderId="0" xfId="0" applyNumberFormat="1" applyFont="1" applyAlignment="1">
      <alignment horizontal="right"/>
    </xf>
    <xf numFmtId="164" fontId="8" fillId="0" borderId="0" xfId="1" applyNumberFormat="1" applyFont="1" applyAlignment="1">
      <alignment horizontal="right"/>
    </xf>
    <xf numFmtId="164" fontId="3" fillId="0" borderId="0" xfId="0" applyNumberFormat="1" applyFont="1"/>
    <xf numFmtId="164" fontId="0" fillId="0" borderId="0" xfId="0" applyNumberFormat="1"/>
    <xf numFmtId="0" fontId="3" fillId="0" borderId="0" xfId="1" applyNumberFormat="1" applyFont="1" applyAlignment="1">
      <alignment horizontal="right"/>
    </xf>
    <xf numFmtId="9" fontId="11" fillId="3" borderId="0" xfId="2" quotePrefix="1" applyFont="1" applyFill="1" applyAlignment="1">
      <alignment horizontal="right"/>
    </xf>
    <xf numFmtId="9" fontId="10" fillId="3" borderId="0" xfId="2" quotePrefix="1" applyFont="1" applyFill="1" applyAlignment="1">
      <alignment horizontal="right"/>
    </xf>
    <xf numFmtId="0" fontId="5" fillId="3" borderId="0" xfId="0" applyFont="1" applyFill="1" applyAlignment="1">
      <alignment horizontal="right"/>
    </xf>
    <xf numFmtId="164" fontId="5" fillId="3" borderId="0" xfId="1" applyNumberFormat="1" applyFont="1" applyFill="1" applyAlignment="1">
      <alignment horizontal="right"/>
    </xf>
    <xf numFmtId="0" fontId="11" fillId="0" borderId="0" xfId="0" applyFont="1"/>
    <xf numFmtId="9" fontId="10" fillId="0" borderId="0" xfId="2" applyFont="1"/>
    <xf numFmtId="0" fontId="15" fillId="0" borderId="0" xfId="0" applyFont="1"/>
    <xf numFmtId="0" fontId="17" fillId="0" borderId="0" xfId="0" applyFont="1"/>
    <xf numFmtId="165" fontId="0" fillId="0" borderId="0" xfId="0" applyNumberFormat="1"/>
    <xf numFmtId="165" fontId="8" fillId="0" borderId="0" xfId="0" applyNumberFormat="1" applyFont="1"/>
    <xf numFmtId="9" fontId="0" fillId="0" borderId="0" xfId="0" applyNumberFormat="1"/>
    <xf numFmtId="9" fontId="8" fillId="0" borderId="0" xfId="0" applyNumberFormat="1" applyFont="1"/>
    <xf numFmtId="6" fontId="8" fillId="0" borderId="0" xfId="0" applyNumberFormat="1" applyFont="1" applyAlignment="1">
      <alignment horizontal="right"/>
    </xf>
    <xf numFmtId="166" fontId="8" fillId="0" borderId="0" xfId="2" applyNumberFormat="1" applyFont="1" applyAlignment="1">
      <alignment horizontal="right"/>
    </xf>
    <xf numFmtId="166" fontId="9" fillId="0" borderId="0" xfId="2" applyNumberFormat="1" applyFont="1" applyAlignment="1">
      <alignment horizontal="right"/>
    </xf>
    <xf numFmtId="166" fontId="0" fillId="0" borderId="0" xfId="2" applyNumberFormat="1" applyFont="1" applyAlignment="1">
      <alignment horizontal="right"/>
    </xf>
    <xf numFmtId="0" fontId="3" fillId="0" borderId="1" xfId="0" applyFont="1" applyBorder="1"/>
    <xf numFmtId="6" fontId="3" fillId="0" borderId="1" xfId="0" applyNumberFormat="1" applyFont="1" applyBorder="1" applyAlignment="1">
      <alignment horizontal="right"/>
    </xf>
    <xf numFmtId="6" fontId="3" fillId="0" borderId="0" xfId="0" applyNumberFormat="1" applyFont="1"/>
    <xf numFmtId="41" fontId="0" fillId="0" borderId="0" xfId="0" applyNumberFormat="1"/>
    <xf numFmtId="0" fontId="18" fillId="5" borderId="0" xfId="0" applyFont="1" applyFill="1"/>
    <xf numFmtId="8" fontId="0" fillId="0" borderId="0" xfId="0" applyNumberFormat="1"/>
    <xf numFmtId="9" fontId="3" fillId="0" borderId="0" xfId="2" applyFont="1"/>
    <xf numFmtId="166" fontId="0" fillId="0" borderId="0" xfId="2" applyNumberFormat="1" applyFont="1"/>
    <xf numFmtId="166" fontId="3" fillId="0" borderId="0" xfId="2" applyNumberFormat="1"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5.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50" Type="http://schemas.openxmlformats.org/officeDocument/2006/relationships/externalLink" Target="externalLinks/externalLink49.xml"/><Relationship Id="rId55" Type="http://schemas.openxmlformats.org/officeDocument/2006/relationships/externalLink" Target="externalLinks/externalLink54.xml"/><Relationship Id="rId63" Type="http://schemas.openxmlformats.org/officeDocument/2006/relationships/externalLink" Target="externalLinks/externalLink62.xml"/><Relationship Id="rId68" Type="http://schemas.openxmlformats.org/officeDocument/2006/relationships/calcChain" Target="calcChain.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9" Type="http://schemas.openxmlformats.org/officeDocument/2006/relationships/externalLink" Target="externalLinks/externalLink28.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3" Type="http://schemas.openxmlformats.org/officeDocument/2006/relationships/externalLink" Target="externalLinks/externalLink52.xml"/><Relationship Id="rId58" Type="http://schemas.openxmlformats.org/officeDocument/2006/relationships/externalLink" Target="externalLinks/externalLink57.xml"/><Relationship Id="rId66" Type="http://schemas.openxmlformats.org/officeDocument/2006/relationships/styles" Target="styles.xml"/><Relationship Id="rId5" Type="http://schemas.openxmlformats.org/officeDocument/2006/relationships/externalLink" Target="externalLinks/externalLink4.xml"/><Relationship Id="rId61" Type="http://schemas.openxmlformats.org/officeDocument/2006/relationships/externalLink" Target="externalLinks/externalLink60.xml"/><Relationship Id="rId19" Type="http://schemas.openxmlformats.org/officeDocument/2006/relationships/externalLink" Target="externalLinks/externalLink1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56" Type="http://schemas.openxmlformats.org/officeDocument/2006/relationships/externalLink" Target="externalLinks/externalLink55.xml"/><Relationship Id="rId64" Type="http://schemas.openxmlformats.org/officeDocument/2006/relationships/externalLink" Target="externalLinks/externalLink63.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3" Type="http://schemas.openxmlformats.org/officeDocument/2006/relationships/externalLink" Target="externalLinks/externalLink2.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59" Type="http://schemas.openxmlformats.org/officeDocument/2006/relationships/externalLink" Target="externalLinks/externalLink58.xml"/><Relationship Id="rId67" Type="http://schemas.openxmlformats.org/officeDocument/2006/relationships/sharedStrings" Target="sharedStrings.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54" Type="http://schemas.openxmlformats.org/officeDocument/2006/relationships/externalLink" Target="externalLinks/externalLink53.xml"/><Relationship Id="rId62" Type="http://schemas.openxmlformats.org/officeDocument/2006/relationships/externalLink" Target="externalLinks/externalLink61.xml"/><Relationship Id="rId1" Type="http://schemas.openxmlformats.org/officeDocument/2006/relationships/worksheet" Target="worksheets/sheet1.xml"/><Relationship Id="rId6" Type="http://schemas.openxmlformats.org/officeDocument/2006/relationships/externalLink" Target="externalLinks/externalLink5.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57" Type="http://schemas.openxmlformats.org/officeDocument/2006/relationships/externalLink" Target="externalLinks/externalLink56.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externalLink" Target="externalLinks/externalLink51.xml"/><Relationship Id="rId60" Type="http://schemas.openxmlformats.org/officeDocument/2006/relationships/externalLink" Target="externalLinks/externalLink59.xml"/><Relationship Id="rId65"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globalizationpartners.sharepoint.com/accounting/Shared%20Documents/FP&amp;A/Pangeo%20Q4-2020%20Forecast_V0_Aug73_Pre-COVID%20Curve%202021%20forward.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globalizationpartners-my.sharepoint.com/C:/C:/SH-FS01/PRC-BSeFiling/&#20351;&#29992;&#25991;&#20214;/4%20yxb/YYY/B/0715/3i%20FMC/Bofen/UFS/CLIENTS%20Account/D/DE_SHAW/Accounting/2013/0113/WINDOWS/TEMP/q3_predator_credi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globalizationpartners-my.sharepoint.com/C:/A:/DOCUME~1/405893/LOCALS~1/Temp/SH%20Wu%20Qi%20200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globalizationpartners-my.sharepoint.com/C:/A:/DOCUME~1/405893/LOCALS~1/Temp/temp/SH%20Wu%20Qi%20200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globalizationpartners-my.sharepoint.com/C:/C:/CRYSTAL-781351/aws/Documents%20and%20Settings/anne.peng/Desktop/&#40857;&#29664;2005&#39044;&#23457;/2003&#26126;&#32454;&#3492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globalizationpartners-my.sharepoint.com/C:/Y:/DOCUME~1/greimel/LOCALS~1/Temp/notes9D76E5/China%20F&amp;C/BBDCA/OBD2005/OP%2006-08%20September%20Submission/OP%2006-08%20September%20Submission/Template_MCG_BusinessPla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globalizationpartners-my.sharepoint.com/C:/C:/SH-FS01/PRC-BSeFiling/Documents%20and%20Settings/781029/Desktop/&#24180;&#23457;&#24213;&#31295;/&#24180;&#23457;&#24213;&#31295;04.12.31/&#19978;&#28023;&#30005;&#27668;04/&#37329;&#27888;04/hyj/&#36164;&#20135;12.3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globalizationpartners-my.sharepoint.com/C:/C:/SH-FS01/PRC-BSeFiling/04.6&#24352;&#21360;&#21253;&#24213;&#31295;/04&#65295;6&#21360;&#21253;&#20379;&#38144;-&#24352;&#24213;&#31295;/A/&#23458;&#32534;&#34920;-&#36164;&#20135;.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globalizationpartners-my.sharepoint.com/C:/A:/DOCUME~1/405893/LOCALS~1/Temp/Kwoon%20Chung%20229955%20A01/31.3.2001/PRC/Ever%20Bright/Chongqing%20KC%20Ferry%202001_3%20May%200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globalizationpartners-my.sharepoint.com/C:/A:/DOCUME~1/405893/LOCALS~1/Temp/SH%20Wu%20Qi%20310501.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Library" Target="POWER5.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lobalizationpartners-my.sharepoint.com/C:/12AE538F/99%20Forecast.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globalizationpartners.sharepoint.com/C:/ingurvapfl10/10GR4101/Users/bansaan2/Desktop/PKG%20-%20Your%20files/PKG%20-%20Ankush%20folder%20#2/Ashish latest/USL_Databook Menu Template Schedules - Americas_Final.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globalizationpartners-my.sharepoint.com/C:/C:/sstr102f.str.daimlerchrysler.com/estr_shr002/TEMP/MB%20PC%20_Retail_IST2.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globalizationpartners-my.sharepoint.com/C:/Y:/DOCUME~1/greimel/LOCALS~1/Temp/notes9D76E5/China%20F&amp;C/BBDCA/OBD2005/OP%2006-08%20September%20Submission/OP%2006-08%20September%20Submission/dateien/Mappe3.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globalizationpartners-my.sharepoint.com/C:/C:/CLARA-780120/aws/Client2002/ACI%202002/ACI%202002/F-Inventory/ACI%202002/F-Inventory/Slow-moving%20provision%20review.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globalizationpartners-my.sharepoint.com/personal/jgageanderson_globalization-partners_com/Documents/BS%202019.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globalizationpartners-my.sharepoint.com/C:/C:/SH-FS01/PRC-BSeFiling/&#30005;&#27668;&#32929;&#20221;&#36164;&#26009;/2004&#24180;&#23458;&#32534;&#34920;/WINNT/temp/SEGC_detailed%20pbc_liab.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globalizationpartners-my.sharepoint.com/C:/C:/http:/mail.chrysler.com.tw/Controlling/Shared%20information/Joint%20Venture%20-%20DCT/DC%20Taiwan-%20Fesibility%20Study/Deshon/ChryslerTaiwan07Jun2001/ChryslerTaiwan07Jun2001.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globalizationpartners-my.sharepoint.com/C:/C:/SH-FS01/PRC-BSeFiling/Documents%20and%20Settings/780993/Desktop/04-9&#26412;&#37096;-&#40077;/&#23458;&#32534;&#34920;-&#36164;&#20135;&#26412;&#37096;200309-200409.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http:\mail.chrysler.com.tw\Con%20DC%20Taiwan\Templates,%20Guidelines\Profitability%20calculation\POS-WiRe%20Release%20#e04%20(29.01.2004)_Fixed.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s://globalizationpartners.sharepoint.com/E:/Jerry%20Work%20Data/Financial%20Statements/2006/03-2006/VTIV%20Balance%20Sheet%20Reporting%203310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globalizationpartners.sharepoint.com/C:/Pma0531f13/SYS1/Documents%20and%20Settings/bjagoe/My%20Documents/Data/First%20Reserve/Tri%20Tool/Tri%20Tool%20Template.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E:/Jerry%20Work%20Data/Financial%20Statements/2006/03-2006/VTIV%20Balance%20Sheet%20Reporting%2033106.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s://globalizationpartners-my.sharepoint.com/C:/A:/DOCUME~1/405893/LOCALS~1/Temp/Kwoon%20Chung%20229955%20A01/31.3.2001/PRC/Ever%20Bright/KC%20Ever%20Bright%202001.1.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globalizationpartners-my.sharepoint.com/C:/A:/DOCUME~1/405893/LOCALS~1/Temp/Kwoon%20Chung/No.3/CQ%20KC%20(No.3)%2028050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globalizationpartners-my.sharepoint.com/C:/C:/SH-FS01/PRC-BSeFiling/work/&#30005;&#27668;IPO/200409/&#26684;&#24335;/SEGC%20detailed%20PBC%20assets_2809.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https://globalizationpartners.sharepoint.com/C:/Users/Jerry/Desktop/Bankers%20Model/Model/Nicole%20Analysis/GoGlobal_Dataset_2019-02-28%20with%20MgmtFees%20thru%20Feb-19V5(JGA%20version-2nd).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globalizationpartners-my.sharepoint.com/C:/Y:/KPP/OP%2002/Off-Highway/3.%20Ist-Erwartung%202001/Ausland%20III_01.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s://globalizationpartners-my.sharepoint.com/C:/T:/Active%20Clients/Bicester/Globalization%20Partners/Set%20Up/May%202014/Globalization%20Partners%20Limited_UK_MRP_V7.0_0214_05062014.xlsm"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globalizationpartners.sharepoint.com/C:/Users/Jerry/Desktop/Bankers%20Model/Model/Data%20Sent%20Early%20March%202019/Mkt%20Lead%20Ops%20Report/Lead.Opps%20thru%20Feb-19v3.xlsm"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s://globalizationpartners.sharepoint.com/C:/Users/Dawn/Desktop/Copy%20of%20GP_Forecast_Model(01.13.2020).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s://globalizationpartners.sharepoint.com/C:/Users/Jerry/Desktop/Bankers%20Model/Model/Data%20Sent%20Early%20March%202019/Analysis/Analysis%20Request%20-%20March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globalizationpartners.sharepoint.com/C:/Rinnycs0008/cfin/TEMP/Data/ACQSTUDY/TEMP/EDI7_20.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globalizationpartners-my.sharepoint.com/C:/A:/DOCUME~1/405893/LOCALS~1/Temp/SH%20WQ-K&amp;L.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https://globalizationpartners-my.sharepoint.com/C:/C:/http:/mail.chrysler.com.tw/DOCUME~1/t8212uh/LOCALS~1/Temp/notes4141F5/TW%20ID1_Newco%20app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globalizationpartners-my.sharepoint.com/C:/C:/SH-FS01/PRC-BSeFiling/Documents%20and%20Settings/781029/Desktop/&#24180;&#23457;&#24213;&#31295;/&#24180;&#23457;&#24213;&#31295;04.12.31/&#19978;&#28023;&#30005;&#27668;04/&#37329;&#27888;04/hyj/&#37329;&#27888;&#24037;&#31243;&#36127;&#20538;12.31.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s://globalizationpartners-my.sharepoint.com/C:/C:/SH-FS01/PRC-BSeFiling/Documents%20and%20Settings/781029/Desktop/&#24180;&#23457;&#24213;&#31295;/&#24180;&#23457;&#24213;&#31295;04.12.31/&#19978;&#28023;&#30005;&#27668;04/&#37329;&#27888;04/hyj/hhh/PBC/&#37329;&#27888;&#24037;&#31243;&#36164;&#20135;12.3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ttps://globalizationpartners-my.sharepoint.com/C:/C:/ibhks022/speed/Documents%20and%20Settings/t4470xf/Desktop/Reference%20Files/WFM_final01.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globalizationpartners-my.sharepoint.com/C:/C:/SH-FS01/PRC-BSeFiling/Documents%20and%20Settings/781029/Desktop/&#24180;&#23457;&#24213;&#31295;/&#24180;&#23457;&#24213;&#31295;04.12.31/&#19978;&#28023;&#30005;&#27668;04/&#37329;&#27888;04/hyj/&#20379;&#38144;&#20844;&#21496;930/&#23458;&#32534;&#34920;/SEGC%20detailed%20PBC%20assets_2809&#36164;&#20135;.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s://globalizationpartners.sharepoint.com/C:/Users/Jerry/Downloads/P&amp;L_Data_-_Header_data%20(99).csv"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globalizationpartners-my.sharepoint.com/C:/C:/Users/Jerry/Desktop/Budgeting-Forecasting-Analysis/Calendar/fiscal-calendar-2019%20with%20Gantt.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https://globalizationpartners.sharepoint.com/I:/DERICKC/TECHN/CMSI/DIL.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I:/DERICKC/TECHN/CMSI/DI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globalizationpartners.sharepoint.com/C:/MILEHI/Research/FILES/COMPANY/CHK/CHK196.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https://globalizationpartners-my.sharepoint.com/C:/C:/http:/mail.chrysler.com.tw/CGTSL/0-BP-Eric/0-20050906-final/BP-CGTSL.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https://globalizationpartners-my.sharepoint.com/C:/C:/SH-FS01/PRC-BSeFiling/&#20351;&#29992;&#25991;&#20214;/4%20yxb/YYY/B/0715/3i%20FMC/Bofen/UFS/CLIENTS%20Account/D/DE_SHAW/Accounting/2013/0113/WINDOWS/TEMP/CCI-0901xls.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globalizationpartners-my.sharepoint.com/C:/A:/DOCUME~1/405893/LOCALS~1/Temp/WuQi/SH%20Wu%20Qi%202001per%20lingo.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globalizationpartners-my.sharepoint.com/C:/Y:/KPP/OP%2001/Anlagen.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https://globalizationpartners-my.sharepoint.com/C:/C:/Carolyn-780630/&#23041;&#28023;04/2004&#23041;&#28023;&#19975;&#20016;&#26126;&#32454;&#34920;carolyn.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https://globalizationpartners-my.sharepoint.com/C:/C:/SH-FS01/PRC-BSeFiling/9&#26376;&#23458;&#32534;&#34920;&#20104;&#25910;.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https://globalizationpartners-my.sharepoint.com/C:/C:/SH-FS01/PRC-BSeFiling/&#30005;&#27668;&#32929;&#20221;&#36164;&#26009;/2004&#24180;&#23458;&#32534;&#34920;/WINNT/Temp/PBC-liability.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https://globalizationpartners-my.sharepoint.com/C:/C:/SH-FS01/PRC-BSeFiling/9&#26376;&#23458;&#32534;&#34920;&#24212;&#25910;.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https://globalizationpartners-my.sharepoint.com/C:/C:/CRYSTAL-781351/aws/Vicky/Wanfeng/From%20Shawn/Working%20paper/04.03/2004&#23041;&#28023;&#19975;&#20016;&#26126;&#32454;&#34920;carolyn.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https://globalizationpartners-my.sharepoint.com/C:/C:/Cw02/&#26412;&#22320;&#30913;&#30424;%20(D)/WINNT/temp/Rar$DI23.3811/SEGC_detailed%20pbc_assets_Sept%202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globalizationpartners.sharepoint.com/C:/MILEHI/Research/FILES/COMPANY/PETSEC/PET1196.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globalizationpartners-my.sharepoint.com/C:/C:/SH-FS01/PRC-BSeFiling/&#30005;&#27668;&#32929;&#20221;&#36164;&#26009;/2004&#24180;&#23458;&#32534;&#34920;/WINNT/temp/c.lotus.notes.data/&#23453;&#38050;H&#32929;/&#25151;&#23627;/&#19968;,&#20108;&#26399;&#26368;&#32456;&#29256;/&#35774;&#22791;&#37096;&#25151;&#23627;&#24314;&#31569;&#29289;&#28165;&#26597;&#35780;&#20272;&#26126;&#32454;&#34920;(&#25552;&#20132;&#29256;&#65289;.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https://globalizationpartners-my.sharepoint.com/C:/C:/SH-FS01/PRC-BSeFiling/&#30005;&#27668;&#32929;&#20221;&#36164;&#26009;/2004&#24180;&#23458;&#32534;&#34920;/WINNT/temp/SEGC%20consol%20package_040930.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globalizationpartners-my.sharepoint.com/C:/C:/158/&#20849;&#20139;/02&#23453;&#20117;/&#24180;&#23457;/&#32701;&#35199;/2k&#26126;&#32454;&#34920;(&#19990;&#32426;&#20043;&#19994;&#65289;.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https://globalizationpartners-my.sharepoint.com/C:/C:/SH-FS01/PRC-BSeFiling/Documents%20and%20Settings/melissayang/My%20Documents/Clients/BS/Werner/Account&amp;Payment/Accounting/2005/Upload/1205/U1205.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globalizationpartners-my.sharepoint.com/C:/C:/http:/mail.chrysler.com.tw/My%20Documents/Payment%20list/Cycle%202002-06%20Manual%20pa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globalizationpartners.sharepoint.com/C:/199.52.48.101/eyca/INVEST/MandA/DEALS/Active/Airborne/Model/Model40a.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globalizationpartners-my.sharepoint.com/C:/C:/Tzg/my%20documents/ZL25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TW Framework"/>
      <sheetName val="Strategic Framework Lookups"/>
      <sheetName val="ETW Charts"/>
      <sheetName val="ETW Data"/>
      <sheetName val="Summary P&amp;L"/>
      <sheetName val="GP Model Summary Output----&gt;"/>
      <sheetName val="Walk"/>
      <sheetName val="Savings Tracker"/>
      <sheetName val="Additional Requests"/>
      <sheetName val="Forecast_Compare"/>
      <sheetName val="COVID Compare"/>
      <sheetName val="Financials"/>
      <sheetName val="Personnel Costs"/>
      <sheetName val="Key Drivers"/>
      <sheetName val="PoP Summary Fcst"/>
      <sheetName val="GP Internal Hdct"/>
      <sheetName val="GP Model Inputs---&gt;"/>
      <sheetName val="Marketing KPIs --&gt;"/>
      <sheetName val="US Summary"/>
      <sheetName val="US Cuve Input Calculator"/>
      <sheetName val="PQL-EMEA Summary"/>
      <sheetName val="PQL-EMEA Cuve Input Calculator"/>
      <sheetName val="PQL-APAC Summary"/>
      <sheetName val="PQL-APAC Cuve Input Calculator"/>
      <sheetName val="Band Mix Tiers"/>
      <sheetName val="Revenue|COGS Inputs --&gt;"/>
      <sheetName val="US Rev|COGS Build"/>
      <sheetName val="PQL-EMEA Rev|COGS Build"/>
      <sheetName val="PQL-APAC Rev|COGS Build"/>
      <sheetName val="Partner Rev|COGS Build"/>
      <sheetName val="OPEX Inputs --&gt;"/>
      <sheetName val="OpEx"/>
      <sheetName val="SaaS Detail"/>
      <sheetName val="Professional Svcs detail"/>
      <sheetName val="Lease Summary(Reference Only)"/>
      <sheetName val="Rent"/>
      <sheetName val="Boston Rent Expense Summary"/>
      <sheetName val="Boston175FederalSublease"/>
      <sheetName val="OPEX Detail---&gt;"/>
      <sheetName val="Team Meetings &amp; Prof Dev"/>
      <sheetName val="2020 CAPEX (Fixed Assets)"/>
      <sheetName val="GP Model Outputs---&gt;"/>
      <sheetName val="EOR Hdct Productivity"/>
      <sheetName val="PQL-EMEA Hdct Productivity"/>
      <sheetName val="PQL-APAC Hdct Productivity"/>
      <sheetName val="Partner Hdct Productivity"/>
      <sheetName val="Average Salary"/>
      <sheetName val="Internal HC(WIP)"/>
      <sheetName val="Capital Structure----&gt;"/>
      <sheetName val="Leverage Metrics"/>
      <sheetName val="Debt Summary"/>
      <sheetName val="Sources -&gt;"/>
      <sheetName val="P&amp;L"/>
      <sheetName val="BS"/>
      <sheetName val="OPEX_Rates"/>
      <sheetName val="EOR Old Model - May2020 Clients"/>
      <sheetName val="Active_Clients_PoP_Trend"/>
      <sheetName val="Rev ROI Analysis - &gt;"/>
      <sheetName val="Revenue ROI-Metrics"/>
      <sheetName val="JIRA CFO 412 Ticket"/>
      <sheetName val="Allocations"/>
      <sheetName val="Commission Analysis-FY19 Hdct"/>
      <sheetName val="Accounting Output - &gt;"/>
      <sheetName val="Bonus Accrual - US"/>
      <sheetName val="Bonus Accrual - OUS"/>
      <sheetName val="LTV Output -&gt;"/>
      <sheetName val="Tableau LTV"/>
      <sheetName val="Definitions --&gt;"/>
      <sheetName val="Definitions for Analytics"/>
      <sheetName val="Tax Output --&gt;"/>
      <sheetName val="US vs OUS Assumptions(direct)"/>
      <sheetName val="Reference--&gt;"/>
      <sheetName val="Dept Hierarchy"/>
      <sheetName val="GP Model Reference--&gt;"/>
      <sheetName val="Pricing Lookup"/>
      <sheetName val="EY Outputs -&gt;"/>
      <sheetName val="Census"/>
    </sheetNames>
    <sheetDataSet>
      <sheetData sheetId="0"/>
      <sheetData sheetId="1"/>
      <sheetData sheetId="2"/>
      <sheetData sheetId="3"/>
      <sheetData sheetId="4">
        <row r="34">
          <cell r="BG34">
            <v>0.90000000000000024</v>
          </cell>
          <cell r="BH34">
            <v>0.9</v>
          </cell>
        </row>
      </sheetData>
      <sheetData sheetId="5"/>
      <sheetData sheetId="6"/>
      <sheetData sheetId="7"/>
      <sheetData sheetId="8"/>
      <sheetData sheetId="9"/>
      <sheetData sheetId="10"/>
      <sheetData sheetId="11"/>
      <sheetData sheetId="12">
        <row r="24">
          <cell r="L24" t="str">
            <v>Dept #</v>
          </cell>
          <cell r="KG24" t="str">
            <v>Feb21</v>
          </cell>
          <cell r="KH24" t="str">
            <v>Mar21</v>
          </cell>
          <cell r="KI24" t="str">
            <v>Apr21</v>
          </cell>
          <cell r="KJ24" t="str">
            <v>May21</v>
          </cell>
          <cell r="KK24" t="str">
            <v>Jun21</v>
          </cell>
          <cell r="KL24" t="str">
            <v>Jul21</v>
          </cell>
          <cell r="KM24" t="str">
            <v>Aug21</v>
          </cell>
          <cell r="KN24" t="str">
            <v>Sep21</v>
          </cell>
          <cell r="KP24" t="str">
            <v>Nov21</v>
          </cell>
          <cell r="KQ24" t="str">
            <v>Dec21</v>
          </cell>
          <cell r="KR24" t="str">
            <v>Jan22</v>
          </cell>
          <cell r="KS24" t="str">
            <v>Feb22</v>
          </cell>
          <cell r="KT24" t="str">
            <v>Mar22</v>
          </cell>
          <cell r="KU24" t="str">
            <v>Apr22</v>
          </cell>
          <cell r="KV24" t="str">
            <v>May22</v>
          </cell>
          <cell r="KW24" t="str">
            <v>Jun22</v>
          </cell>
        </row>
        <row r="25">
          <cell r="KG25" t="str">
            <v>Salary</v>
          </cell>
          <cell r="KH25" t="str">
            <v>Salary</v>
          </cell>
          <cell r="KI25" t="str">
            <v>Salary</v>
          </cell>
          <cell r="KJ25" t="str">
            <v>Salary</v>
          </cell>
          <cell r="KK25" t="str">
            <v>Salary</v>
          </cell>
          <cell r="KL25" t="str">
            <v>Salary</v>
          </cell>
          <cell r="KM25" t="str">
            <v>Salary</v>
          </cell>
          <cell r="KN25" t="str">
            <v>Salary</v>
          </cell>
          <cell r="KP25" t="str">
            <v>Bonus</v>
          </cell>
          <cell r="KQ25" t="str">
            <v>Bonus</v>
          </cell>
          <cell r="KR25" t="str">
            <v>Bonus</v>
          </cell>
          <cell r="KS25" t="str">
            <v>Bonus</v>
          </cell>
          <cell r="KT25" t="str">
            <v>Bonus/Commission</v>
          </cell>
          <cell r="KU25" t="str">
            <v>Bonus/Commission</v>
          </cell>
          <cell r="KV25" t="str">
            <v>Bonus/Commission</v>
          </cell>
          <cell r="KW25" t="str">
            <v>Bonus/Commission</v>
          </cell>
        </row>
        <row r="26">
          <cell r="KG26" t="str">
            <v>Q1 19</v>
          </cell>
          <cell r="KH26" t="str">
            <v>Q2 19</v>
          </cell>
          <cell r="KI26" t="str">
            <v>Q3 19</v>
          </cell>
          <cell r="KJ26" t="str">
            <v>Q4 19</v>
          </cell>
          <cell r="KK26" t="str">
            <v>Q1 20</v>
          </cell>
          <cell r="KL26" t="str">
            <v>Q2 20</v>
          </cell>
          <cell r="KM26" t="str">
            <v>Q3 20</v>
          </cell>
          <cell r="KN26" t="str">
            <v xml:space="preserve"> Q4 20</v>
          </cell>
          <cell r="KP26" t="str">
            <v>Q1 19</v>
          </cell>
          <cell r="KQ26" t="str">
            <v>Q2 19</v>
          </cell>
          <cell r="KR26" t="str">
            <v>Q3 19</v>
          </cell>
          <cell r="KS26" t="str">
            <v>Q4 19</v>
          </cell>
          <cell r="KT26" t="str">
            <v>Q1 20</v>
          </cell>
          <cell r="KU26" t="str">
            <v>Q2 20</v>
          </cell>
          <cell r="KV26" t="str">
            <v>Q3 20</v>
          </cell>
          <cell r="KW26" t="str">
            <v xml:space="preserve"> Q4 20</v>
          </cell>
        </row>
        <row r="27">
          <cell r="L27" t="str">
            <v>135</v>
          </cell>
          <cell r="KG27">
            <v>19312.5</v>
          </cell>
          <cell r="KH27">
            <v>19312.5</v>
          </cell>
          <cell r="KI27">
            <v>19312.5</v>
          </cell>
          <cell r="KJ27">
            <v>19312.5</v>
          </cell>
          <cell r="KK27">
            <v>19312.5</v>
          </cell>
          <cell r="KL27">
            <v>19312.5</v>
          </cell>
          <cell r="KM27">
            <v>19312.5</v>
          </cell>
          <cell r="KN27">
            <v>19312.5</v>
          </cell>
          <cell r="KP27">
            <v>1931.25</v>
          </cell>
          <cell r="KQ27">
            <v>1931.25</v>
          </cell>
          <cell r="KR27">
            <v>1931.25</v>
          </cell>
          <cell r="KS27">
            <v>1931.25</v>
          </cell>
          <cell r="KT27">
            <v>1931.25</v>
          </cell>
          <cell r="KU27">
            <v>1931.25</v>
          </cell>
          <cell r="KV27">
            <v>1931.25</v>
          </cell>
          <cell r="KW27">
            <v>1931.25</v>
          </cell>
        </row>
        <row r="28">
          <cell r="L28" t="str">
            <v>135</v>
          </cell>
          <cell r="KG28">
            <v>81250</v>
          </cell>
          <cell r="KH28">
            <v>81250</v>
          </cell>
          <cell r="KI28">
            <v>81250</v>
          </cell>
          <cell r="KJ28">
            <v>81250</v>
          </cell>
          <cell r="KK28">
            <v>81250</v>
          </cell>
          <cell r="KL28">
            <v>81250</v>
          </cell>
          <cell r="KM28">
            <v>81250</v>
          </cell>
          <cell r="KN28">
            <v>81250</v>
          </cell>
          <cell r="KP28">
            <v>32500</v>
          </cell>
          <cell r="KQ28">
            <v>32500</v>
          </cell>
          <cell r="KR28">
            <v>32500</v>
          </cell>
          <cell r="KS28">
            <v>32500</v>
          </cell>
          <cell r="KT28">
            <v>32500</v>
          </cell>
          <cell r="KU28">
            <v>32500</v>
          </cell>
          <cell r="KV28">
            <v>32500</v>
          </cell>
          <cell r="KW28">
            <v>32500</v>
          </cell>
        </row>
        <row r="29">
          <cell r="L29" t="str">
            <v>135</v>
          </cell>
          <cell r="KG29">
            <v>46640</v>
          </cell>
          <cell r="KH29">
            <v>46640</v>
          </cell>
          <cell r="KI29">
            <v>46640</v>
          </cell>
          <cell r="KJ29">
            <v>46640</v>
          </cell>
          <cell r="KK29">
            <v>46640</v>
          </cell>
          <cell r="KL29">
            <v>46640</v>
          </cell>
          <cell r="KM29">
            <v>46640</v>
          </cell>
          <cell r="KN29">
            <v>46640</v>
          </cell>
          <cell r="KP29">
            <v>11660</v>
          </cell>
          <cell r="KQ29">
            <v>11660</v>
          </cell>
          <cell r="KR29">
            <v>11660</v>
          </cell>
          <cell r="KS29">
            <v>11660</v>
          </cell>
          <cell r="KT29">
            <v>11660</v>
          </cell>
          <cell r="KU29">
            <v>11660</v>
          </cell>
          <cell r="KV29">
            <v>11660</v>
          </cell>
          <cell r="KW29">
            <v>11660</v>
          </cell>
        </row>
        <row r="30">
          <cell r="L30" t="str">
            <v>135</v>
          </cell>
          <cell r="KG30">
            <v>26520</v>
          </cell>
          <cell r="KH30">
            <v>26520</v>
          </cell>
          <cell r="KI30">
            <v>26520</v>
          </cell>
          <cell r="KJ30">
            <v>26520</v>
          </cell>
          <cell r="KK30">
            <v>26520</v>
          </cell>
          <cell r="KL30">
            <v>26520</v>
          </cell>
          <cell r="KM30">
            <v>26520</v>
          </cell>
          <cell r="KN30">
            <v>26520</v>
          </cell>
          <cell r="KP30">
            <v>2652</v>
          </cell>
          <cell r="KQ30">
            <v>2652</v>
          </cell>
          <cell r="KR30">
            <v>2652</v>
          </cell>
          <cell r="KS30">
            <v>2652</v>
          </cell>
          <cell r="KT30">
            <v>2652</v>
          </cell>
          <cell r="KU30">
            <v>2652</v>
          </cell>
          <cell r="KV30">
            <v>2652</v>
          </cell>
          <cell r="KW30">
            <v>2652</v>
          </cell>
        </row>
        <row r="31">
          <cell r="L31" t="str">
            <v>135</v>
          </cell>
          <cell r="KG31">
            <v>17447.417844471223</v>
          </cell>
          <cell r="KH31">
            <v>17447.417844471223</v>
          </cell>
          <cell r="KI31">
            <v>17447.417844471223</v>
          </cell>
          <cell r="KJ31">
            <v>17447.417844471223</v>
          </cell>
          <cell r="KK31">
            <v>17447.417844471223</v>
          </cell>
          <cell r="KL31">
            <v>17447.417844471223</v>
          </cell>
          <cell r="KM31">
            <v>17447.417844471223</v>
          </cell>
          <cell r="KN31">
            <v>17447.417844471223</v>
          </cell>
          <cell r="KP31">
            <v>1744.7417844471224</v>
          </cell>
          <cell r="KQ31">
            <v>1744.7417844471224</v>
          </cell>
          <cell r="KR31">
            <v>1744.7417844471224</v>
          </cell>
          <cell r="KS31">
            <v>1744.7417844471224</v>
          </cell>
          <cell r="KT31">
            <v>1744.7417844471224</v>
          </cell>
          <cell r="KU31">
            <v>1744.7417844471224</v>
          </cell>
          <cell r="KV31">
            <v>1744.7417844471224</v>
          </cell>
          <cell r="KW31">
            <v>1744.7417844471224</v>
          </cell>
        </row>
        <row r="32">
          <cell r="L32" t="str">
            <v>135</v>
          </cell>
          <cell r="KG32">
            <v>5683.1768466554149</v>
          </cell>
          <cell r="KH32">
            <v>5683.1768466554149</v>
          </cell>
          <cell r="KI32">
            <v>5683.1768466554149</v>
          </cell>
          <cell r="KJ32">
            <v>5683.1768466554149</v>
          </cell>
          <cell r="KK32">
            <v>5683.1768466554149</v>
          </cell>
          <cell r="KL32">
            <v>5683.1768466554149</v>
          </cell>
          <cell r="KM32">
            <v>5683.1768466554149</v>
          </cell>
          <cell r="KN32">
            <v>5683.1768466554149</v>
          </cell>
          <cell r="KP32">
            <v>568.31768466554149</v>
          </cell>
          <cell r="KQ32">
            <v>568.31768466554149</v>
          </cell>
          <cell r="KR32">
            <v>568.31768466554149</v>
          </cell>
          <cell r="KS32">
            <v>568.31768466554149</v>
          </cell>
          <cell r="KT32">
            <v>568.31768466554149</v>
          </cell>
          <cell r="KU32">
            <v>568.31768466554149</v>
          </cell>
          <cell r="KV32">
            <v>568.31768466554149</v>
          </cell>
          <cell r="KW32">
            <v>568.31768466554149</v>
          </cell>
        </row>
        <row r="33">
          <cell r="L33" t="str">
            <v>135</v>
          </cell>
          <cell r="KG33">
            <v>14765.259224260128</v>
          </cell>
          <cell r="KH33">
            <v>14765.259224260128</v>
          </cell>
          <cell r="KI33">
            <v>14765.259224260128</v>
          </cell>
          <cell r="KJ33">
            <v>14765.259224260128</v>
          </cell>
          <cell r="KK33">
            <v>14765.259224260128</v>
          </cell>
          <cell r="KL33">
            <v>14765.259224260128</v>
          </cell>
          <cell r="KM33">
            <v>14765.259224260128</v>
          </cell>
          <cell r="KN33">
            <v>14765.259224260128</v>
          </cell>
          <cell r="KP33">
            <v>1476.5259224260128</v>
          </cell>
          <cell r="KQ33">
            <v>1476.5259224260128</v>
          </cell>
          <cell r="KR33">
            <v>1476.5259224260128</v>
          </cell>
          <cell r="KS33">
            <v>1476.5259224260128</v>
          </cell>
          <cell r="KT33">
            <v>1476.5259224260128</v>
          </cell>
          <cell r="KU33">
            <v>1476.5259224260128</v>
          </cell>
          <cell r="KV33">
            <v>1476.5259224260128</v>
          </cell>
          <cell r="KW33">
            <v>1476.5259224260128</v>
          </cell>
        </row>
        <row r="34">
          <cell r="L34" t="str">
            <v>135</v>
          </cell>
          <cell r="KG34">
            <v>2029.9218554808101</v>
          </cell>
          <cell r="KH34">
            <v>2029.9218554808101</v>
          </cell>
          <cell r="KI34">
            <v>2029.9218554808101</v>
          </cell>
          <cell r="KJ34">
            <v>2029.9218554808101</v>
          </cell>
          <cell r="KK34">
            <v>2029.9218554808101</v>
          </cell>
          <cell r="KL34">
            <v>2029.9218554808101</v>
          </cell>
          <cell r="KM34">
            <v>2029.9218554808101</v>
          </cell>
          <cell r="KN34">
            <v>2029.9218554808101</v>
          </cell>
          <cell r="KP34">
            <v>202.99218554808101</v>
          </cell>
          <cell r="KQ34">
            <v>202.99218554808101</v>
          </cell>
          <cell r="KR34">
            <v>202.99218554808101</v>
          </cell>
          <cell r="KS34">
            <v>202.99218554808101</v>
          </cell>
          <cell r="KT34">
            <v>202.99218554808101</v>
          </cell>
          <cell r="KU34">
            <v>202.99218554808101</v>
          </cell>
          <cell r="KV34">
            <v>202.99218554808101</v>
          </cell>
          <cell r="KW34">
            <v>202.99218554808101</v>
          </cell>
        </row>
        <row r="35">
          <cell r="L35" t="str">
            <v>135</v>
          </cell>
          <cell r="KG35">
            <v>1710.4109138857111</v>
          </cell>
          <cell r="KH35">
            <v>1710.4109138857111</v>
          </cell>
          <cell r="KI35">
            <v>1710.4109138857111</v>
          </cell>
          <cell r="KJ35">
            <v>1710.4109138857111</v>
          </cell>
          <cell r="KK35">
            <v>1710.4109138857111</v>
          </cell>
          <cell r="KL35">
            <v>1710.4109138857111</v>
          </cell>
          <cell r="KM35">
            <v>1710.4109138857111</v>
          </cell>
          <cell r="KN35">
            <v>1710.4109138857111</v>
          </cell>
          <cell r="KP35">
            <v>171.04109138857112</v>
          </cell>
          <cell r="KQ35">
            <v>171.04109138857112</v>
          </cell>
          <cell r="KR35">
            <v>171.04109138857112</v>
          </cell>
          <cell r="KS35">
            <v>171.04109138857112</v>
          </cell>
          <cell r="KT35">
            <v>171.04109138857112</v>
          </cell>
          <cell r="KU35">
            <v>171.04109138857112</v>
          </cell>
          <cell r="KV35">
            <v>171.04109138857112</v>
          </cell>
          <cell r="KW35">
            <v>171.04109138857112</v>
          </cell>
        </row>
        <row r="36">
          <cell r="L36">
            <v>121</v>
          </cell>
          <cell r="KG36">
            <v>11324.041811846691</v>
          </cell>
          <cell r="KH36">
            <v>11324.041811846691</v>
          </cell>
          <cell r="KI36">
            <v>11324.041811846691</v>
          </cell>
          <cell r="KJ36">
            <v>11324.041811846691</v>
          </cell>
          <cell r="KK36">
            <v>11324.041811846691</v>
          </cell>
          <cell r="KL36">
            <v>11324.041811846691</v>
          </cell>
          <cell r="KM36">
            <v>11324.041811846691</v>
          </cell>
          <cell r="KN36">
            <v>11324.041811846691</v>
          </cell>
          <cell r="KP36">
            <v>1256.9686411149826</v>
          </cell>
          <cell r="KQ36">
            <v>1256.9686411149826</v>
          </cell>
          <cell r="KR36">
            <v>1256.9686411149826</v>
          </cell>
          <cell r="KS36">
            <v>1256.9686411149826</v>
          </cell>
          <cell r="KT36">
            <v>1256.9686411149826</v>
          </cell>
          <cell r="KU36">
            <v>1256.9686411149826</v>
          </cell>
          <cell r="KV36">
            <v>1256.9686411149826</v>
          </cell>
          <cell r="KW36">
            <v>1256.9686411149826</v>
          </cell>
        </row>
        <row r="37">
          <cell r="L37">
            <v>121</v>
          </cell>
          <cell r="KG37">
            <v>15262.267417747244</v>
          </cell>
          <cell r="KH37">
            <v>15262.267417747244</v>
          </cell>
          <cell r="KI37">
            <v>15262.267417747244</v>
          </cell>
          <cell r="KJ37">
            <v>15262.267417747244</v>
          </cell>
          <cell r="KK37">
            <v>15262.267417747244</v>
          </cell>
          <cell r="KL37">
            <v>15262.267417747244</v>
          </cell>
          <cell r="KM37">
            <v>15262.267417747244</v>
          </cell>
          <cell r="KN37">
            <v>15262.267417747244</v>
          </cell>
          <cell r="KP37">
            <v>1526.2267417747244</v>
          </cell>
          <cell r="KQ37">
            <v>1526.2267417747244</v>
          </cell>
          <cell r="KR37">
            <v>1526.2267417747244</v>
          </cell>
          <cell r="KS37">
            <v>1526.2267417747244</v>
          </cell>
          <cell r="KT37">
            <v>1526.2267417747244</v>
          </cell>
          <cell r="KU37">
            <v>1526.2267417747244</v>
          </cell>
          <cell r="KV37">
            <v>1526.2267417747244</v>
          </cell>
          <cell r="KW37">
            <v>1526.2267417747244</v>
          </cell>
        </row>
        <row r="38">
          <cell r="L38">
            <v>121</v>
          </cell>
          <cell r="KG38">
            <v>12499.828641431883</v>
          </cell>
          <cell r="KH38">
            <v>12499.828641431883</v>
          </cell>
          <cell r="KI38">
            <v>12499.828641431883</v>
          </cell>
          <cell r="KJ38">
            <v>12499.828641431883</v>
          </cell>
          <cell r="KK38">
            <v>12499.828641431883</v>
          </cell>
          <cell r="KL38">
            <v>12499.828641431883</v>
          </cell>
          <cell r="KM38">
            <v>12499.828641431883</v>
          </cell>
          <cell r="KN38">
            <v>12499.828641431883</v>
          </cell>
          <cell r="KP38">
            <v>1249.9828641431886</v>
          </cell>
          <cell r="KQ38">
            <v>1249.9828641431886</v>
          </cell>
          <cell r="KR38">
            <v>1249.9828641431886</v>
          </cell>
          <cell r="KS38">
            <v>1249.9828641431886</v>
          </cell>
          <cell r="KT38">
            <v>1249.9828641431886</v>
          </cell>
          <cell r="KU38">
            <v>1249.9828641431886</v>
          </cell>
          <cell r="KV38">
            <v>1249.9828641431886</v>
          </cell>
          <cell r="KW38">
            <v>1249.9828641431886</v>
          </cell>
        </row>
        <row r="39">
          <cell r="L39" t="str">
            <v>120</v>
          </cell>
          <cell r="KG39">
            <v>8216.8905695718822</v>
          </cell>
          <cell r="KH39">
            <v>8216.8905695718822</v>
          </cell>
          <cell r="KI39">
            <v>8216.8905695718822</v>
          </cell>
          <cell r="KJ39">
            <v>8216.8905695718822</v>
          </cell>
          <cell r="KK39">
            <v>8216.8905695718822</v>
          </cell>
          <cell r="KL39">
            <v>8216.8905695718822</v>
          </cell>
          <cell r="KM39">
            <v>8216.8905695718822</v>
          </cell>
          <cell r="KN39">
            <v>8216.8905695718822</v>
          </cell>
          <cell r="KP39">
            <v>591.61612100917546</v>
          </cell>
          <cell r="KQ39">
            <v>591.61612100917546</v>
          </cell>
          <cell r="KR39">
            <v>591.61612100917546</v>
          </cell>
          <cell r="KS39">
            <v>591.61612100917546</v>
          </cell>
          <cell r="KT39">
            <v>591.61612100917546</v>
          </cell>
          <cell r="KU39">
            <v>591.61612100917546</v>
          </cell>
          <cell r="KV39">
            <v>591.61612100917546</v>
          </cell>
          <cell r="KW39">
            <v>591.61612100917546</v>
          </cell>
        </row>
        <row r="40">
          <cell r="L40">
            <v>121</v>
          </cell>
          <cell r="KG40">
            <v>9972.5248563638979</v>
          </cell>
          <cell r="KH40">
            <v>9972.5248563638979</v>
          </cell>
          <cell r="KI40">
            <v>9972.5248563638979</v>
          </cell>
          <cell r="KJ40">
            <v>9972.5248563638979</v>
          </cell>
          <cell r="KK40">
            <v>9972.5248563638979</v>
          </cell>
          <cell r="KL40">
            <v>9972.5248563638979</v>
          </cell>
          <cell r="KM40">
            <v>6648.3499042425983</v>
          </cell>
          <cell r="KN40">
            <v>0</v>
          </cell>
          <cell r="KP40">
            <v>997.25248563638979</v>
          </cell>
          <cell r="KQ40">
            <v>997.25248563638979</v>
          </cell>
          <cell r="KR40">
            <v>997.25248563638979</v>
          </cell>
          <cell r="KS40">
            <v>997.25248563638979</v>
          </cell>
          <cell r="KT40">
            <v>997.25248563638979</v>
          </cell>
          <cell r="KU40">
            <v>997.25248563638979</v>
          </cell>
          <cell r="KV40">
            <v>664.8349904242599</v>
          </cell>
          <cell r="KW40">
            <v>0</v>
          </cell>
        </row>
        <row r="41">
          <cell r="L41">
            <v>121</v>
          </cell>
          <cell r="KG41">
            <v>10434.116518477156</v>
          </cell>
          <cell r="KH41">
            <v>10434.116518477156</v>
          </cell>
          <cell r="KI41">
            <v>10434.116518477156</v>
          </cell>
          <cell r="KJ41">
            <v>10434.116518477156</v>
          </cell>
          <cell r="KK41">
            <v>10434.116518477156</v>
          </cell>
          <cell r="KL41">
            <v>10434.116518477156</v>
          </cell>
          <cell r="KM41">
            <v>10434.116518477156</v>
          </cell>
          <cell r="KN41">
            <v>10434.116518477156</v>
          </cell>
          <cell r="KP41">
            <v>1043.4116518477156</v>
          </cell>
          <cell r="KQ41">
            <v>1043.4116518477156</v>
          </cell>
          <cell r="KR41">
            <v>1043.4116518477156</v>
          </cell>
          <cell r="KS41">
            <v>1043.4116518477156</v>
          </cell>
          <cell r="KT41">
            <v>1043.4116518477156</v>
          </cell>
          <cell r="KU41">
            <v>1043.4116518477156</v>
          </cell>
          <cell r="KV41">
            <v>1043.4116518477156</v>
          </cell>
          <cell r="KW41">
            <v>1043.4116518477156</v>
          </cell>
        </row>
        <row r="42">
          <cell r="L42">
            <v>121</v>
          </cell>
          <cell r="KG42">
            <v>16907.210993553206</v>
          </cell>
          <cell r="KH42">
            <v>16907.210993553206</v>
          </cell>
          <cell r="KI42">
            <v>16907.210993553206</v>
          </cell>
          <cell r="KJ42">
            <v>16907.210993553206</v>
          </cell>
          <cell r="KK42">
            <v>16907.210993553206</v>
          </cell>
          <cell r="KL42">
            <v>16907.210993553206</v>
          </cell>
          <cell r="KM42">
            <v>16907.210993553206</v>
          </cell>
          <cell r="KN42">
            <v>16907.210993553206</v>
          </cell>
          <cell r="KP42">
            <v>0</v>
          </cell>
          <cell r="KQ42">
            <v>0</v>
          </cell>
          <cell r="KR42">
            <v>0</v>
          </cell>
          <cell r="KS42">
            <v>0</v>
          </cell>
          <cell r="KT42">
            <v>0</v>
          </cell>
          <cell r="KU42">
            <v>0</v>
          </cell>
          <cell r="KV42">
            <v>0</v>
          </cell>
          <cell r="KW42">
            <v>0</v>
          </cell>
        </row>
        <row r="43">
          <cell r="L43" t="str">
            <v>120</v>
          </cell>
          <cell r="KG43">
            <v>30000</v>
          </cell>
          <cell r="KH43">
            <v>30000</v>
          </cell>
          <cell r="KI43">
            <v>30000</v>
          </cell>
          <cell r="KJ43">
            <v>30000</v>
          </cell>
          <cell r="KK43">
            <v>30000</v>
          </cell>
          <cell r="KL43">
            <v>30000</v>
          </cell>
          <cell r="KM43">
            <v>30000</v>
          </cell>
          <cell r="KN43">
            <v>30000</v>
          </cell>
          <cell r="KP43">
            <v>6000</v>
          </cell>
          <cell r="KQ43">
            <v>6000</v>
          </cell>
          <cell r="KR43">
            <v>6000</v>
          </cell>
          <cell r="KS43">
            <v>6000</v>
          </cell>
          <cell r="KT43">
            <v>6000</v>
          </cell>
          <cell r="KU43">
            <v>6000</v>
          </cell>
          <cell r="KV43">
            <v>6000</v>
          </cell>
          <cell r="KW43">
            <v>6000</v>
          </cell>
        </row>
        <row r="44">
          <cell r="L44" t="str">
            <v>120</v>
          </cell>
          <cell r="KG44">
            <v>30000</v>
          </cell>
          <cell r="KH44">
            <v>30000</v>
          </cell>
          <cell r="KI44">
            <v>30000</v>
          </cell>
          <cell r="KJ44">
            <v>30000</v>
          </cell>
          <cell r="KK44">
            <v>30000</v>
          </cell>
          <cell r="KL44">
            <v>30000</v>
          </cell>
          <cell r="KM44">
            <v>30000</v>
          </cell>
          <cell r="KN44">
            <v>30000</v>
          </cell>
          <cell r="KP44">
            <v>6000</v>
          </cell>
          <cell r="KQ44">
            <v>6000</v>
          </cell>
          <cell r="KR44">
            <v>6000</v>
          </cell>
          <cell r="KS44">
            <v>6000</v>
          </cell>
          <cell r="KT44">
            <v>6000</v>
          </cell>
          <cell r="KU44">
            <v>6000</v>
          </cell>
          <cell r="KV44">
            <v>6000</v>
          </cell>
          <cell r="KW44">
            <v>6000</v>
          </cell>
        </row>
        <row r="45">
          <cell r="L45">
            <v>122</v>
          </cell>
          <cell r="KG45">
            <v>75000</v>
          </cell>
          <cell r="KH45">
            <v>75000</v>
          </cell>
          <cell r="KI45">
            <v>75000</v>
          </cell>
          <cell r="KJ45">
            <v>75000</v>
          </cell>
          <cell r="KK45">
            <v>75000</v>
          </cell>
          <cell r="KL45">
            <v>75000</v>
          </cell>
          <cell r="KM45">
            <v>75000</v>
          </cell>
          <cell r="KN45">
            <v>75000</v>
          </cell>
          <cell r="KP45">
            <v>30000</v>
          </cell>
          <cell r="KQ45">
            <v>30000</v>
          </cell>
          <cell r="KR45">
            <v>30000</v>
          </cell>
          <cell r="KS45">
            <v>30000</v>
          </cell>
          <cell r="KT45">
            <v>30000</v>
          </cell>
          <cell r="KU45">
            <v>30000</v>
          </cell>
          <cell r="KV45">
            <v>30000</v>
          </cell>
          <cell r="KW45">
            <v>30000</v>
          </cell>
        </row>
        <row r="46">
          <cell r="L46" t="str">
            <v>115</v>
          </cell>
          <cell r="KG46">
            <v>101250</v>
          </cell>
          <cell r="KH46">
            <v>101250</v>
          </cell>
          <cell r="KI46">
            <v>101250</v>
          </cell>
          <cell r="KJ46">
            <v>101250</v>
          </cell>
          <cell r="KK46">
            <v>101250</v>
          </cell>
          <cell r="KL46">
            <v>101250</v>
          </cell>
          <cell r="KM46">
            <v>101250</v>
          </cell>
          <cell r="KN46">
            <v>101250</v>
          </cell>
          <cell r="KP46">
            <v>0</v>
          </cell>
          <cell r="KQ46">
            <v>0</v>
          </cell>
          <cell r="KR46">
            <v>0</v>
          </cell>
          <cell r="KS46">
            <v>0</v>
          </cell>
          <cell r="KT46">
            <v>0</v>
          </cell>
          <cell r="KU46">
            <v>0</v>
          </cell>
          <cell r="KV46">
            <v>0</v>
          </cell>
          <cell r="KW46">
            <v>0</v>
          </cell>
        </row>
        <row r="47">
          <cell r="L47" t="str">
            <v>115</v>
          </cell>
          <cell r="KG47">
            <v>83094.5</v>
          </cell>
          <cell r="KH47">
            <v>83094.5</v>
          </cell>
          <cell r="KI47">
            <v>83094.5</v>
          </cell>
          <cell r="KJ47">
            <v>83094.5</v>
          </cell>
          <cell r="KK47">
            <v>83094.5</v>
          </cell>
          <cell r="KL47">
            <v>83094.5</v>
          </cell>
          <cell r="KM47">
            <v>83094.5</v>
          </cell>
          <cell r="KN47">
            <v>83094.5</v>
          </cell>
          <cell r="KP47">
            <v>33237.800000000003</v>
          </cell>
          <cell r="KQ47">
            <v>33237.800000000003</v>
          </cell>
          <cell r="KR47">
            <v>33237.800000000003</v>
          </cell>
          <cell r="KS47">
            <v>33237.800000000003</v>
          </cell>
          <cell r="KT47">
            <v>33237.800000000003</v>
          </cell>
          <cell r="KU47">
            <v>33237.800000000003</v>
          </cell>
          <cell r="KV47">
            <v>33237.800000000003</v>
          </cell>
          <cell r="KW47">
            <v>33237.800000000003</v>
          </cell>
        </row>
        <row r="48">
          <cell r="L48" t="str">
            <v>142</v>
          </cell>
          <cell r="KG48">
            <v>0</v>
          </cell>
          <cell r="KH48">
            <v>0</v>
          </cell>
          <cell r="KI48">
            <v>0</v>
          </cell>
          <cell r="KJ48">
            <v>0</v>
          </cell>
          <cell r="KK48">
            <v>8482.7586206896558</v>
          </cell>
          <cell r="KL48">
            <v>15375</v>
          </cell>
          <cell r="KM48">
            <v>15375</v>
          </cell>
          <cell r="KN48">
            <v>15375</v>
          </cell>
          <cell r="KP48">
            <v>0</v>
          </cell>
          <cell r="KQ48">
            <v>0</v>
          </cell>
          <cell r="KR48">
            <v>0</v>
          </cell>
          <cell r="KS48">
            <v>0</v>
          </cell>
          <cell r="KT48">
            <v>848.27586206896558</v>
          </cell>
          <cell r="KU48">
            <v>1537.5</v>
          </cell>
          <cell r="KV48">
            <v>1537.5</v>
          </cell>
          <cell r="KW48">
            <v>1537.5</v>
          </cell>
        </row>
        <row r="49">
          <cell r="L49" t="str">
            <v>142</v>
          </cell>
          <cell r="KG49">
            <v>23000</v>
          </cell>
          <cell r="KH49">
            <v>23000</v>
          </cell>
          <cell r="KI49">
            <v>23000</v>
          </cell>
          <cell r="KJ49">
            <v>23000</v>
          </cell>
          <cell r="KK49">
            <v>23000</v>
          </cell>
          <cell r="KL49">
            <v>23000</v>
          </cell>
          <cell r="KM49">
            <v>23000</v>
          </cell>
          <cell r="KN49">
            <v>23000</v>
          </cell>
          <cell r="KP49">
            <v>2300</v>
          </cell>
          <cell r="KQ49">
            <v>2300</v>
          </cell>
          <cell r="KR49">
            <v>2300</v>
          </cell>
          <cell r="KS49">
            <v>2300</v>
          </cell>
          <cell r="KT49">
            <v>2300</v>
          </cell>
          <cell r="KU49">
            <v>2300</v>
          </cell>
          <cell r="KV49">
            <v>2300</v>
          </cell>
          <cell r="KW49">
            <v>2300</v>
          </cell>
        </row>
        <row r="50">
          <cell r="L50" t="str">
            <v>130</v>
          </cell>
          <cell r="KG50">
            <v>28325</v>
          </cell>
          <cell r="KH50">
            <v>28325</v>
          </cell>
          <cell r="KI50">
            <v>28325</v>
          </cell>
          <cell r="KJ50">
            <v>28325</v>
          </cell>
          <cell r="KK50">
            <v>28325</v>
          </cell>
          <cell r="KL50">
            <v>28325</v>
          </cell>
          <cell r="KM50">
            <v>28325</v>
          </cell>
          <cell r="KN50">
            <v>28325</v>
          </cell>
          <cell r="KP50">
            <v>2832.5</v>
          </cell>
          <cell r="KQ50">
            <v>2832.5</v>
          </cell>
          <cell r="KR50">
            <v>2832.5</v>
          </cell>
          <cell r="KS50">
            <v>2832.5</v>
          </cell>
          <cell r="KT50">
            <v>2832.5</v>
          </cell>
          <cell r="KU50">
            <v>2832.5</v>
          </cell>
          <cell r="KV50">
            <v>2832.5</v>
          </cell>
          <cell r="KW50">
            <v>2832.5</v>
          </cell>
        </row>
        <row r="51">
          <cell r="L51" t="str">
            <v>130</v>
          </cell>
          <cell r="KG51">
            <v>34375</v>
          </cell>
          <cell r="KH51">
            <v>34375</v>
          </cell>
          <cell r="KI51">
            <v>34375</v>
          </cell>
          <cell r="KJ51">
            <v>34375</v>
          </cell>
          <cell r="KK51">
            <v>34375</v>
          </cell>
          <cell r="KL51">
            <v>34375</v>
          </cell>
          <cell r="KM51">
            <v>34375</v>
          </cell>
          <cell r="KN51">
            <v>34375</v>
          </cell>
          <cell r="KP51">
            <v>3437.5000000000005</v>
          </cell>
          <cell r="KQ51">
            <v>3437.5000000000005</v>
          </cell>
          <cell r="KR51">
            <v>3437.5000000000005</v>
          </cell>
          <cell r="KS51">
            <v>3437.5000000000005</v>
          </cell>
          <cell r="KT51">
            <v>3437.5000000000005</v>
          </cell>
          <cell r="KU51">
            <v>3437.5000000000005</v>
          </cell>
          <cell r="KV51">
            <v>3437.5000000000005</v>
          </cell>
          <cell r="KW51">
            <v>3437.5000000000005</v>
          </cell>
        </row>
        <row r="52">
          <cell r="L52" t="str">
            <v>130</v>
          </cell>
          <cell r="KG52">
            <v>60000</v>
          </cell>
          <cell r="KH52">
            <v>60000</v>
          </cell>
          <cell r="KI52">
            <v>60000</v>
          </cell>
          <cell r="KJ52">
            <v>60000</v>
          </cell>
          <cell r="KK52">
            <v>60000</v>
          </cell>
          <cell r="KL52">
            <v>60000</v>
          </cell>
          <cell r="KM52">
            <v>60000</v>
          </cell>
          <cell r="KN52">
            <v>60000</v>
          </cell>
          <cell r="KP52">
            <v>12000</v>
          </cell>
          <cell r="KQ52">
            <v>12000</v>
          </cell>
          <cell r="KR52">
            <v>12000</v>
          </cell>
          <cell r="KS52">
            <v>12000</v>
          </cell>
          <cell r="KT52">
            <v>12000</v>
          </cell>
          <cell r="KU52">
            <v>12000</v>
          </cell>
          <cell r="KV52">
            <v>12000</v>
          </cell>
          <cell r="KW52">
            <v>12000</v>
          </cell>
        </row>
        <row r="53">
          <cell r="L53" t="str">
            <v>117</v>
          </cell>
          <cell r="KG53">
            <v>6954.3619122953678</v>
          </cell>
          <cell r="KH53">
            <v>6954.3619122953678</v>
          </cell>
          <cell r="KI53">
            <v>6954.3619122953678</v>
          </cell>
          <cell r="KJ53">
            <v>6954.3619122953678</v>
          </cell>
          <cell r="KK53">
            <v>6954.3619122953678</v>
          </cell>
          <cell r="KL53">
            <v>6954.3619122953678</v>
          </cell>
          <cell r="KM53">
            <v>6954.3619122953678</v>
          </cell>
          <cell r="KN53">
            <v>6954.3619122953678</v>
          </cell>
          <cell r="KP53">
            <v>0</v>
          </cell>
          <cell r="KQ53">
            <v>0</v>
          </cell>
          <cell r="KR53">
            <v>0</v>
          </cell>
          <cell r="KS53">
            <v>0</v>
          </cell>
          <cell r="KT53">
            <v>2803.9151652619748</v>
          </cell>
          <cell r="KU53">
            <v>2803.9151652619748</v>
          </cell>
          <cell r="KV53">
            <v>2803.9151652619748</v>
          </cell>
          <cell r="KW53">
            <v>2803.9151652619748</v>
          </cell>
        </row>
        <row r="54">
          <cell r="L54" t="str">
            <v>145</v>
          </cell>
          <cell r="KG54">
            <v>32500</v>
          </cell>
          <cell r="KH54">
            <v>32500</v>
          </cell>
          <cell r="KI54">
            <v>32500</v>
          </cell>
          <cell r="KJ54">
            <v>32500</v>
          </cell>
          <cell r="KK54">
            <v>32500</v>
          </cell>
          <cell r="KL54">
            <v>32500</v>
          </cell>
          <cell r="KM54">
            <v>32500</v>
          </cell>
          <cell r="KN54">
            <v>32500</v>
          </cell>
          <cell r="KP54">
            <v>0</v>
          </cell>
          <cell r="KQ54">
            <v>0</v>
          </cell>
          <cell r="KR54">
            <v>0</v>
          </cell>
          <cell r="KS54">
            <v>0</v>
          </cell>
          <cell r="KT54">
            <v>17500</v>
          </cell>
          <cell r="KU54">
            <v>17500</v>
          </cell>
          <cell r="KV54">
            <v>17500</v>
          </cell>
          <cell r="KW54">
            <v>17500</v>
          </cell>
        </row>
        <row r="55">
          <cell r="L55" t="str">
            <v>117</v>
          </cell>
          <cell r="KG55">
            <v>990.90604336735259</v>
          </cell>
          <cell r="KH55">
            <v>990.90604336735259</v>
          </cell>
          <cell r="KI55">
            <v>990.90604336735259</v>
          </cell>
          <cell r="KJ55">
            <v>990.90604336735259</v>
          </cell>
          <cell r="KK55">
            <v>990.90604336735259</v>
          </cell>
          <cell r="KL55">
            <v>990.90604336735259</v>
          </cell>
          <cell r="KM55">
            <v>990.90604336735259</v>
          </cell>
          <cell r="KN55">
            <v>990.90604336735259</v>
          </cell>
          <cell r="KP55">
            <v>0</v>
          </cell>
          <cell r="KQ55">
            <v>0</v>
          </cell>
          <cell r="KR55">
            <v>0</v>
          </cell>
          <cell r="KS55">
            <v>0</v>
          </cell>
          <cell r="KT55">
            <v>0</v>
          </cell>
          <cell r="KU55">
            <v>0</v>
          </cell>
          <cell r="KV55">
            <v>0</v>
          </cell>
          <cell r="KW55">
            <v>0</v>
          </cell>
        </row>
        <row r="56">
          <cell r="L56" t="str">
            <v>117</v>
          </cell>
          <cell r="KG56">
            <v>1478.8110290850823</v>
          </cell>
          <cell r="KH56">
            <v>1478.8110290850823</v>
          </cell>
          <cell r="KI56">
            <v>1478.8110290850823</v>
          </cell>
          <cell r="KJ56">
            <v>1478.8110290850823</v>
          </cell>
          <cell r="KK56">
            <v>1478.8110290850823</v>
          </cell>
          <cell r="KL56">
            <v>1478.8110290850823</v>
          </cell>
          <cell r="KM56">
            <v>1478.8110290850823</v>
          </cell>
          <cell r="KN56">
            <v>1478.8110290850823</v>
          </cell>
          <cell r="KP56">
            <v>0</v>
          </cell>
          <cell r="KQ56">
            <v>0</v>
          </cell>
          <cell r="KR56">
            <v>0</v>
          </cell>
          <cell r="KS56">
            <v>0</v>
          </cell>
          <cell r="KT56">
            <v>0</v>
          </cell>
          <cell r="KU56">
            <v>0</v>
          </cell>
          <cell r="KV56">
            <v>0</v>
          </cell>
          <cell r="KW56">
            <v>0</v>
          </cell>
        </row>
        <row r="57">
          <cell r="L57" t="str">
            <v>117</v>
          </cell>
          <cell r="KG57">
            <v>999.99344413050574</v>
          </cell>
          <cell r="KH57">
            <v>999.99344413050574</v>
          </cell>
          <cell r="KI57">
            <v>999.99344413050574</v>
          </cell>
          <cell r="KJ57">
            <v>999.99344413050574</v>
          </cell>
          <cell r="KK57">
            <v>999.99344413050574</v>
          </cell>
          <cell r="KL57">
            <v>999.99344413050574</v>
          </cell>
          <cell r="KM57">
            <v>999.99344413050574</v>
          </cell>
          <cell r="KN57">
            <v>999.99344413050574</v>
          </cell>
          <cell r="KP57">
            <v>0</v>
          </cell>
          <cell r="KQ57">
            <v>0</v>
          </cell>
          <cell r="KR57">
            <v>0</v>
          </cell>
          <cell r="KS57">
            <v>0</v>
          </cell>
          <cell r="KT57">
            <v>0</v>
          </cell>
          <cell r="KU57">
            <v>0</v>
          </cell>
          <cell r="KV57">
            <v>0</v>
          </cell>
          <cell r="KW57">
            <v>0</v>
          </cell>
        </row>
        <row r="58">
          <cell r="L58" t="str">
            <v>117</v>
          </cell>
          <cell r="KG58">
            <v>1478.8110290850823</v>
          </cell>
          <cell r="KH58">
            <v>1478.8110290850823</v>
          </cell>
          <cell r="KI58">
            <v>1478.8110290850823</v>
          </cell>
          <cell r="KJ58">
            <v>1478.8110290850823</v>
          </cell>
          <cell r="KK58">
            <v>1478.8110290850823</v>
          </cell>
          <cell r="KL58">
            <v>1478.8110290850823</v>
          </cell>
          <cell r="KM58">
            <v>1478.8110290850823</v>
          </cell>
          <cell r="KN58">
            <v>1478.8110290850823</v>
          </cell>
          <cell r="KP58">
            <v>0</v>
          </cell>
          <cell r="KQ58">
            <v>0</v>
          </cell>
          <cell r="KR58">
            <v>0</v>
          </cell>
          <cell r="KS58">
            <v>0</v>
          </cell>
          <cell r="KT58">
            <v>0</v>
          </cell>
          <cell r="KU58">
            <v>0</v>
          </cell>
          <cell r="KV58">
            <v>0</v>
          </cell>
          <cell r="KW58">
            <v>0</v>
          </cell>
        </row>
        <row r="59">
          <cell r="L59" t="str">
            <v>118</v>
          </cell>
          <cell r="KG59">
            <v>20625</v>
          </cell>
          <cell r="KH59">
            <v>20625</v>
          </cell>
          <cell r="KI59">
            <v>20625</v>
          </cell>
          <cell r="KJ59">
            <v>20625</v>
          </cell>
          <cell r="KK59">
            <v>20625</v>
          </cell>
          <cell r="KL59">
            <v>20625</v>
          </cell>
          <cell r="KM59">
            <v>20625</v>
          </cell>
          <cell r="KN59">
            <v>20625</v>
          </cell>
          <cell r="KP59">
            <v>0</v>
          </cell>
          <cell r="KQ59">
            <v>0</v>
          </cell>
          <cell r="KR59">
            <v>0</v>
          </cell>
          <cell r="KS59">
            <v>0</v>
          </cell>
          <cell r="KT59">
            <v>0</v>
          </cell>
          <cell r="KU59">
            <v>0</v>
          </cell>
          <cell r="KV59">
            <v>0</v>
          </cell>
          <cell r="KW59">
            <v>0</v>
          </cell>
        </row>
        <row r="60">
          <cell r="L60" t="str">
            <v>111</v>
          </cell>
          <cell r="KG60">
            <v>20000</v>
          </cell>
          <cell r="KH60">
            <v>20000</v>
          </cell>
          <cell r="KI60">
            <v>20000</v>
          </cell>
          <cell r="KJ60">
            <v>20000</v>
          </cell>
          <cell r="KK60">
            <v>20000</v>
          </cell>
          <cell r="KL60">
            <v>20000</v>
          </cell>
          <cell r="KM60">
            <v>20000</v>
          </cell>
          <cell r="KN60">
            <v>20000</v>
          </cell>
          <cell r="KP60">
            <v>2000.0000000000002</v>
          </cell>
          <cell r="KQ60">
            <v>2000.0000000000002</v>
          </cell>
          <cell r="KR60">
            <v>2000.0000000000002</v>
          </cell>
          <cell r="KS60">
            <v>2000.0000000000002</v>
          </cell>
          <cell r="KT60">
            <v>2000.0000000000002</v>
          </cell>
          <cell r="KU60">
            <v>2000.0000000000002</v>
          </cell>
          <cell r="KV60">
            <v>2000.0000000000002</v>
          </cell>
          <cell r="KW60">
            <v>2000.0000000000002</v>
          </cell>
        </row>
        <row r="61">
          <cell r="L61" t="str">
            <v>145</v>
          </cell>
          <cell r="KG61">
            <v>20000</v>
          </cell>
          <cell r="KH61">
            <v>20000</v>
          </cell>
          <cell r="KI61">
            <v>20000</v>
          </cell>
          <cell r="KJ61">
            <v>20000</v>
          </cell>
          <cell r="KK61">
            <v>20000</v>
          </cell>
          <cell r="KL61">
            <v>20000</v>
          </cell>
          <cell r="KM61">
            <v>20000</v>
          </cell>
          <cell r="KN61">
            <v>20000</v>
          </cell>
          <cell r="KP61">
            <v>0</v>
          </cell>
          <cell r="KQ61">
            <v>0</v>
          </cell>
          <cell r="KR61">
            <v>0</v>
          </cell>
          <cell r="KS61">
            <v>0</v>
          </cell>
          <cell r="KT61">
            <v>12500</v>
          </cell>
          <cell r="KU61">
            <v>12500</v>
          </cell>
          <cell r="KV61">
            <v>12500</v>
          </cell>
          <cell r="KW61">
            <v>12500</v>
          </cell>
        </row>
        <row r="62">
          <cell r="L62">
            <v>106</v>
          </cell>
          <cell r="KG62">
            <v>30000</v>
          </cell>
          <cell r="KH62">
            <v>30000</v>
          </cell>
          <cell r="KI62">
            <v>30000</v>
          </cell>
          <cell r="KJ62">
            <v>30000</v>
          </cell>
          <cell r="KK62">
            <v>30000</v>
          </cell>
          <cell r="KL62">
            <v>30000</v>
          </cell>
          <cell r="KM62">
            <v>30000</v>
          </cell>
          <cell r="KN62">
            <v>30000</v>
          </cell>
          <cell r="KP62">
            <v>0</v>
          </cell>
          <cell r="KQ62">
            <v>0</v>
          </cell>
          <cell r="KR62">
            <v>0</v>
          </cell>
          <cell r="KS62">
            <v>0</v>
          </cell>
          <cell r="KT62">
            <v>15000</v>
          </cell>
          <cell r="KU62">
            <v>15000</v>
          </cell>
          <cell r="KV62">
            <v>15000</v>
          </cell>
          <cell r="KW62">
            <v>15000</v>
          </cell>
        </row>
        <row r="63">
          <cell r="L63">
            <v>106</v>
          </cell>
          <cell r="KG63">
            <v>0</v>
          </cell>
          <cell r="KH63">
            <v>29666.666666666664</v>
          </cell>
          <cell r="KI63">
            <v>30000</v>
          </cell>
          <cell r="KJ63">
            <v>30000</v>
          </cell>
          <cell r="KK63">
            <v>30000</v>
          </cell>
          <cell r="KL63">
            <v>30000</v>
          </cell>
          <cell r="KM63">
            <v>30000</v>
          </cell>
          <cell r="KN63">
            <v>30000</v>
          </cell>
          <cell r="KP63">
            <v>0</v>
          </cell>
          <cell r="KQ63">
            <v>0</v>
          </cell>
          <cell r="KR63">
            <v>0</v>
          </cell>
          <cell r="KS63">
            <v>0</v>
          </cell>
          <cell r="KT63">
            <v>15000</v>
          </cell>
          <cell r="KU63">
            <v>15000</v>
          </cell>
          <cell r="KV63">
            <v>15000</v>
          </cell>
          <cell r="KW63">
            <v>15000</v>
          </cell>
        </row>
        <row r="64">
          <cell r="L64">
            <v>106</v>
          </cell>
          <cell r="KG64">
            <v>30000</v>
          </cell>
          <cell r="KH64">
            <v>30000</v>
          </cell>
          <cell r="KI64">
            <v>30000</v>
          </cell>
          <cell r="KJ64">
            <v>30000</v>
          </cell>
          <cell r="KK64">
            <v>30000</v>
          </cell>
          <cell r="KL64">
            <v>30000</v>
          </cell>
          <cell r="KM64">
            <v>30000</v>
          </cell>
          <cell r="KN64">
            <v>30000</v>
          </cell>
          <cell r="KP64">
            <v>0</v>
          </cell>
          <cell r="KQ64">
            <v>0</v>
          </cell>
          <cell r="KR64">
            <v>0</v>
          </cell>
          <cell r="KS64">
            <v>0</v>
          </cell>
          <cell r="KT64">
            <v>15000</v>
          </cell>
          <cell r="KU64">
            <v>15000</v>
          </cell>
          <cell r="KV64">
            <v>15000</v>
          </cell>
          <cell r="KW64">
            <v>15000</v>
          </cell>
        </row>
        <row r="65">
          <cell r="L65" t="str">
            <v>145</v>
          </cell>
          <cell r="KG65">
            <v>0</v>
          </cell>
          <cell r="KH65">
            <v>24722.222222222226</v>
          </cell>
          <cell r="KI65">
            <v>25000</v>
          </cell>
          <cell r="KJ65">
            <v>25000</v>
          </cell>
          <cell r="KK65">
            <v>25000</v>
          </cell>
          <cell r="KL65">
            <v>25000</v>
          </cell>
          <cell r="KM65">
            <v>25000</v>
          </cell>
          <cell r="KN65">
            <v>25000</v>
          </cell>
          <cell r="KP65">
            <v>0</v>
          </cell>
          <cell r="KQ65">
            <v>0</v>
          </cell>
          <cell r="KR65">
            <v>0</v>
          </cell>
          <cell r="KS65">
            <v>0</v>
          </cell>
          <cell r="KT65">
            <v>12500</v>
          </cell>
          <cell r="KU65">
            <v>12500</v>
          </cell>
          <cell r="KV65">
            <v>12500</v>
          </cell>
          <cell r="KW65">
            <v>12500</v>
          </cell>
        </row>
        <row r="66">
          <cell r="L66">
            <v>106</v>
          </cell>
          <cell r="KG66">
            <v>20000</v>
          </cell>
          <cell r="KH66">
            <v>20000</v>
          </cell>
          <cell r="KI66">
            <v>20000</v>
          </cell>
          <cell r="KJ66">
            <v>20000</v>
          </cell>
          <cell r="KK66">
            <v>20000</v>
          </cell>
          <cell r="KL66">
            <v>20000</v>
          </cell>
          <cell r="KM66">
            <v>20000</v>
          </cell>
          <cell r="KN66">
            <v>20000</v>
          </cell>
          <cell r="KP66">
            <v>0</v>
          </cell>
          <cell r="KQ66">
            <v>0</v>
          </cell>
          <cell r="KR66">
            <v>0</v>
          </cell>
          <cell r="KS66">
            <v>0</v>
          </cell>
          <cell r="KT66">
            <v>22000</v>
          </cell>
          <cell r="KU66">
            <v>22000</v>
          </cell>
          <cell r="KV66">
            <v>22000</v>
          </cell>
          <cell r="KW66">
            <v>22000</v>
          </cell>
        </row>
        <row r="67">
          <cell r="L67">
            <v>106</v>
          </cell>
          <cell r="KG67">
            <v>20000</v>
          </cell>
          <cell r="KH67">
            <v>20000</v>
          </cell>
          <cell r="KI67">
            <v>20000</v>
          </cell>
          <cell r="KJ67">
            <v>20000</v>
          </cell>
          <cell r="KK67">
            <v>20000</v>
          </cell>
          <cell r="KL67">
            <v>20000</v>
          </cell>
          <cell r="KM67">
            <v>20000</v>
          </cell>
          <cell r="KN67">
            <v>20000</v>
          </cell>
          <cell r="KP67">
            <v>0</v>
          </cell>
          <cell r="KQ67">
            <v>0</v>
          </cell>
          <cell r="KR67">
            <v>0</v>
          </cell>
          <cell r="KS67">
            <v>0</v>
          </cell>
          <cell r="KT67">
            <v>16600</v>
          </cell>
          <cell r="KU67">
            <v>16600</v>
          </cell>
          <cell r="KV67">
            <v>16600</v>
          </cell>
          <cell r="KW67">
            <v>16600</v>
          </cell>
        </row>
        <row r="68">
          <cell r="L68">
            <v>106</v>
          </cell>
          <cell r="KG68">
            <v>20000</v>
          </cell>
          <cell r="KH68">
            <v>20000</v>
          </cell>
          <cell r="KI68">
            <v>20000</v>
          </cell>
          <cell r="KJ68">
            <v>20000</v>
          </cell>
          <cell r="KK68">
            <v>20000</v>
          </cell>
          <cell r="KL68">
            <v>20000</v>
          </cell>
          <cell r="KM68">
            <v>20000</v>
          </cell>
          <cell r="KN68">
            <v>20000</v>
          </cell>
          <cell r="KP68">
            <v>0</v>
          </cell>
          <cell r="KQ68">
            <v>0</v>
          </cell>
          <cell r="KR68">
            <v>0</v>
          </cell>
          <cell r="KS68">
            <v>0</v>
          </cell>
          <cell r="KT68">
            <v>22000</v>
          </cell>
          <cell r="KU68">
            <v>22000</v>
          </cell>
          <cell r="KV68">
            <v>22000</v>
          </cell>
          <cell r="KW68">
            <v>22000</v>
          </cell>
        </row>
        <row r="69">
          <cell r="L69">
            <v>106</v>
          </cell>
          <cell r="KG69">
            <v>20000</v>
          </cell>
          <cell r="KH69">
            <v>20000</v>
          </cell>
          <cell r="KI69">
            <v>20000</v>
          </cell>
          <cell r="KJ69">
            <v>20000</v>
          </cell>
          <cell r="KK69">
            <v>20000</v>
          </cell>
          <cell r="KL69">
            <v>20000</v>
          </cell>
          <cell r="KM69">
            <v>20000</v>
          </cell>
          <cell r="KN69">
            <v>20000</v>
          </cell>
          <cell r="KP69">
            <v>0</v>
          </cell>
          <cell r="KQ69">
            <v>0</v>
          </cell>
          <cell r="KR69">
            <v>0</v>
          </cell>
          <cell r="KS69">
            <v>0</v>
          </cell>
          <cell r="KT69">
            <v>22000</v>
          </cell>
          <cell r="KU69">
            <v>22000</v>
          </cell>
          <cell r="KV69">
            <v>22000</v>
          </cell>
          <cell r="KW69">
            <v>22000</v>
          </cell>
        </row>
        <row r="70">
          <cell r="L70">
            <v>107</v>
          </cell>
          <cell r="KG70">
            <v>20000</v>
          </cell>
          <cell r="KH70">
            <v>20000</v>
          </cell>
          <cell r="KI70">
            <v>20000</v>
          </cell>
          <cell r="KJ70">
            <v>20000</v>
          </cell>
          <cell r="KK70">
            <v>20000</v>
          </cell>
          <cell r="KL70">
            <v>20000</v>
          </cell>
          <cell r="KM70">
            <v>20000</v>
          </cell>
          <cell r="KN70">
            <v>20000</v>
          </cell>
          <cell r="KP70">
            <v>0</v>
          </cell>
          <cell r="KQ70">
            <v>0</v>
          </cell>
          <cell r="KR70">
            <v>0</v>
          </cell>
          <cell r="KS70">
            <v>0</v>
          </cell>
          <cell r="KT70">
            <v>10000</v>
          </cell>
          <cell r="KU70">
            <v>10000</v>
          </cell>
          <cell r="KV70">
            <v>10000</v>
          </cell>
          <cell r="KW70">
            <v>10000</v>
          </cell>
        </row>
        <row r="71">
          <cell r="L71">
            <v>106</v>
          </cell>
          <cell r="KG71">
            <v>20000</v>
          </cell>
          <cell r="KH71">
            <v>20000</v>
          </cell>
          <cell r="KI71">
            <v>20000</v>
          </cell>
          <cell r="KJ71">
            <v>20000</v>
          </cell>
          <cell r="KK71">
            <v>20000</v>
          </cell>
          <cell r="KL71">
            <v>20000</v>
          </cell>
          <cell r="KM71">
            <v>20000</v>
          </cell>
          <cell r="KN71">
            <v>20000</v>
          </cell>
          <cell r="KP71">
            <v>0</v>
          </cell>
          <cell r="KQ71">
            <v>0</v>
          </cell>
          <cell r="KR71">
            <v>0</v>
          </cell>
          <cell r="KS71">
            <v>0</v>
          </cell>
          <cell r="KT71">
            <v>22000</v>
          </cell>
          <cell r="KU71">
            <v>22000</v>
          </cell>
          <cell r="KV71">
            <v>22000</v>
          </cell>
          <cell r="KW71">
            <v>22000</v>
          </cell>
        </row>
        <row r="72">
          <cell r="L72">
            <v>127</v>
          </cell>
          <cell r="KG72">
            <v>7883.2450532993462</v>
          </cell>
          <cell r="KH72">
            <v>7883.2450532993462</v>
          </cell>
          <cell r="KI72">
            <v>7883.2450532993462</v>
          </cell>
          <cell r="KJ72">
            <v>7883.2450532993462</v>
          </cell>
          <cell r="KK72">
            <v>7883.2450532993462</v>
          </cell>
          <cell r="KL72">
            <v>7883.2450532993462</v>
          </cell>
          <cell r="KM72">
            <v>5255.4967021995644</v>
          </cell>
          <cell r="KN72">
            <v>0</v>
          </cell>
          <cell r="KP72">
            <v>567.59364383755292</v>
          </cell>
          <cell r="KQ72">
            <v>567.59364383755292</v>
          </cell>
          <cell r="KR72">
            <v>567.59364383755292</v>
          </cell>
          <cell r="KS72">
            <v>567.59364383755292</v>
          </cell>
          <cell r="KT72">
            <v>567.59364383755292</v>
          </cell>
          <cell r="KU72">
            <v>567.59364383755292</v>
          </cell>
          <cell r="KV72">
            <v>378.39576255836863</v>
          </cell>
          <cell r="KW72">
            <v>0</v>
          </cell>
        </row>
        <row r="73">
          <cell r="L73">
            <v>127</v>
          </cell>
          <cell r="KG73">
            <v>17500</v>
          </cell>
          <cell r="KH73">
            <v>17500</v>
          </cell>
          <cell r="KI73">
            <v>17500</v>
          </cell>
          <cell r="KJ73">
            <v>17500</v>
          </cell>
          <cell r="KK73">
            <v>17500</v>
          </cell>
          <cell r="KL73">
            <v>17500</v>
          </cell>
          <cell r="KM73">
            <v>17500</v>
          </cell>
          <cell r="KN73">
            <v>17500</v>
          </cell>
          <cell r="KP73">
            <v>0</v>
          </cell>
          <cell r="KQ73">
            <v>0</v>
          </cell>
          <cell r="KR73">
            <v>0</v>
          </cell>
          <cell r="KS73">
            <v>0</v>
          </cell>
          <cell r="KT73">
            <v>0</v>
          </cell>
          <cell r="KU73">
            <v>0</v>
          </cell>
          <cell r="KV73">
            <v>0</v>
          </cell>
          <cell r="KW73">
            <v>0</v>
          </cell>
        </row>
        <row r="74">
          <cell r="L74">
            <v>124</v>
          </cell>
          <cell r="KG74">
            <v>20000</v>
          </cell>
          <cell r="KH74">
            <v>20000</v>
          </cell>
          <cell r="KI74">
            <v>20000</v>
          </cell>
          <cell r="KJ74">
            <v>20000</v>
          </cell>
          <cell r="KK74">
            <v>20000</v>
          </cell>
          <cell r="KL74">
            <v>20000</v>
          </cell>
          <cell r="KM74">
            <v>20000</v>
          </cell>
          <cell r="KN74">
            <v>20000</v>
          </cell>
          <cell r="KP74">
            <v>2000.0000000000002</v>
          </cell>
          <cell r="KQ74">
            <v>2000.0000000000002</v>
          </cell>
          <cell r="KR74">
            <v>2000.0000000000002</v>
          </cell>
          <cell r="KS74">
            <v>2000.0000000000002</v>
          </cell>
          <cell r="KT74">
            <v>2000.0000000000002</v>
          </cell>
          <cell r="KU74">
            <v>2000.0000000000002</v>
          </cell>
          <cell r="KV74">
            <v>2000.0000000000002</v>
          </cell>
          <cell r="KW74">
            <v>2000.0000000000002</v>
          </cell>
        </row>
        <row r="75">
          <cell r="L75" t="str">
            <v>111</v>
          </cell>
          <cell r="KG75">
            <v>12800.847342946405</v>
          </cell>
          <cell r="KH75">
            <v>12800.847342946405</v>
          </cell>
          <cell r="KI75">
            <v>12800.847342946405</v>
          </cell>
          <cell r="KJ75">
            <v>12800.847342946405</v>
          </cell>
          <cell r="KK75">
            <v>12800.847342946405</v>
          </cell>
          <cell r="KL75">
            <v>12800.847342946405</v>
          </cell>
          <cell r="KM75">
            <v>12800.847342946405</v>
          </cell>
          <cell r="KN75">
            <v>12800.847342946405</v>
          </cell>
          <cell r="KP75">
            <v>0</v>
          </cell>
          <cell r="KQ75">
            <v>0</v>
          </cell>
          <cell r="KR75">
            <v>0</v>
          </cell>
          <cell r="KS75">
            <v>0</v>
          </cell>
          <cell r="KT75">
            <v>0</v>
          </cell>
          <cell r="KU75">
            <v>0</v>
          </cell>
          <cell r="KV75">
            <v>0</v>
          </cell>
          <cell r="KW75">
            <v>0</v>
          </cell>
        </row>
        <row r="76">
          <cell r="L76">
            <v>126</v>
          </cell>
          <cell r="KG76">
            <v>28050</v>
          </cell>
          <cell r="KH76">
            <v>28050</v>
          </cell>
          <cell r="KI76">
            <v>28050</v>
          </cell>
          <cell r="KJ76">
            <v>28050</v>
          </cell>
          <cell r="KK76">
            <v>28050</v>
          </cell>
          <cell r="KL76">
            <v>28050</v>
          </cell>
          <cell r="KM76">
            <v>28050</v>
          </cell>
          <cell r="KN76">
            <v>28050</v>
          </cell>
          <cell r="KP76">
            <v>0</v>
          </cell>
          <cell r="KQ76">
            <v>0</v>
          </cell>
          <cell r="KR76">
            <v>0</v>
          </cell>
          <cell r="KS76">
            <v>0</v>
          </cell>
          <cell r="KT76">
            <v>0</v>
          </cell>
          <cell r="KU76">
            <v>0</v>
          </cell>
          <cell r="KV76">
            <v>0</v>
          </cell>
          <cell r="KW76">
            <v>0</v>
          </cell>
        </row>
        <row r="77">
          <cell r="L77" t="str">
            <v>111</v>
          </cell>
          <cell r="KG77">
            <v>32500</v>
          </cell>
          <cell r="KH77">
            <v>32500</v>
          </cell>
          <cell r="KI77">
            <v>32500</v>
          </cell>
          <cell r="KJ77">
            <v>32500</v>
          </cell>
          <cell r="KK77">
            <v>32500</v>
          </cell>
          <cell r="KL77">
            <v>32500</v>
          </cell>
          <cell r="KM77">
            <v>32500</v>
          </cell>
          <cell r="KN77">
            <v>32500</v>
          </cell>
          <cell r="KP77">
            <v>0</v>
          </cell>
          <cell r="KQ77">
            <v>0</v>
          </cell>
          <cell r="KR77">
            <v>0</v>
          </cell>
          <cell r="KS77">
            <v>0</v>
          </cell>
          <cell r="KT77">
            <v>6250</v>
          </cell>
          <cell r="KU77">
            <v>6250</v>
          </cell>
          <cell r="KV77">
            <v>6250</v>
          </cell>
          <cell r="KW77">
            <v>6250</v>
          </cell>
        </row>
        <row r="78">
          <cell r="L78" t="str">
            <v>114</v>
          </cell>
          <cell r="KG78">
            <v>4307.241024372358</v>
          </cell>
          <cell r="KH78">
            <v>4307.241024372358</v>
          </cell>
          <cell r="KI78">
            <v>4307.241024372358</v>
          </cell>
          <cell r="KJ78">
            <v>4307.241024372358</v>
          </cell>
          <cell r="KK78">
            <v>4307.241024372358</v>
          </cell>
          <cell r="KL78">
            <v>4307.241024372358</v>
          </cell>
          <cell r="KM78">
            <v>4307.241024372358</v>
          </cell>
          <cell r="KN78">
            <v>4307.241024372358</v>
          </cell>
          <cell r="KP78">
            <v>310.12135375480972</v>
          </cell>
          <cell r="KQ78">
            <v>310.12135375480972</v>
          </cell>
          <cell r="KR78">
            <v>310.12135375480972</v>
          </cell>
          <cell r="KS78">
            <v>310.12135375480972</v>
          </cell>
          <cell r="KT78">
            <v>1502.8957912733088</v>
          </cell>
          <cell r="KU78">
            <v>1502.8957912733088</v>
          </cell>
          <cell r="KV78">
            <v>1502.8957912733088</v>
          </cell>
          <cell r="KW78">
            <v>1502.8957912733088</v>
          </cell>
        </row>
        <row r="79">
          <cell r="L79" t="str">
            <v>114</v>
          </cell>
          <cell r="KG79">
            <v>8040.1832454950672</v>
          </cell>
          <cell r="KH79">
            <v>8216.8905695718822</v>
          </cell>
          <cell r="KI79">
            <v>8216.8905695718822</v>
          </cell>
          <cell r="KJ79">
            <v>8216.8905695718822</v>
          </cell>
          <cell r="KK79">
            <v>8216.8905695718822</v>
          </cell>
          <cell r="KL79">
            <v>8216.8905695718822</v>
          </cell>
          <cell r="KM79">
            <v>8216.8905695718822</v>
          </cell>
          <cell r="KN79">
            <v>8216.8905695718822</v>
          </cell>
          <cell r="KP79">
            <v>562.81282718465479</v>
          </cell>
          <cell r="KQ79">
            <v>575.1823398700318</v>
          </cell>
          <cell r="KR79">
            <v>575.1823398700318</v>
          </cell>
          <cell r="KS79">
            <v>575.1823398700318</v>
          </cell>
          <cell r="KT79">
            <v>2364.3439961477802</v>
          </cell>
          <cell r="KU79">
            <v>2364.3439961477802</v>
          </cell>
          <cell r="KV79">
            <v>2364.3439961477802</v>
          </cell>
          <cell r="KW79">
            <v>2364.3439961477802</v>
          </cell>
        </row>
        <row r="80">
          <cell r="L80">
            <v>125</v>
          </cell>
          <cell r="KG80">
            <v>62746.25</v>
          </cell>
          <cell r="KH80">
            <v>62746.25</v>
          </cell>
          <cell r="KI80">
            <v>62746.25</v>
          </cell>
          <cell r="KJ80">
            <v>62746.25</v>
          </cell>
          <cell r="KK80">
            <v>62746.25</v>
          </cell>
          <cell r="KL80">
            <v>62746.25</v>
          </cell>
          <cell r="KM80">
            <v>62746.25</v>
          </cell>
          <cell r="KN80">
            <v>62746.25</v>
          </cell>
          <cell r="KP80">
            <v>12549.250000000002</v>
          </cell>
          <cell r="KQ80">
            <v>12549.250000000002</v>
          </cell>
          <cell r="KR80">
            <v>12549.250000000002</v>
          </cell>
          <cell r="KS80">
            <v>12549.250000000002</v>
          </cell>
          <cell r="KT80">
            <v>12549.250000000002</v>
          </cell>
          <cell r="KU80">
            <v>12549.250000000002</v>
          </cell>
          <cell r="KV80">
            <v>12549.250000000002</v>
          </cell>
          <cell r="KW80">
            <v>12549.250000000002</v>
          </cell>
        </row>
        <row r="81">
          <cell r="L81" t="str">
            <v>118</v>
          </cell>
          <cell r="KG81">
            <v>6743.3794962216707</v>
          </cell>
          <cell r="KH81">
            <v>6891.5856389957717</v>
          </cell>
          <cell r="KI81">
            <v>6891.5856389957717</v>
          </cell>
          <cell r="KJ81">
            <v>6891.5856389957717</v>
          </cell>
          <cell r="KK81">
            <v>6891.5856389957717</v>
          </cell>
          <cell r="KL81">
            <v>6891.5856389957717</v>
          </cell>
          <cell r="KM81">
            <v>6891.5856389957717</v>
          </cell>
          <cell r="KN81">
            <v>6891.5856389957717</v>
          </cell>
          <cell r="KP81">
            <v>472.03656473551689</v>
          </cell>
          <cell r="KQ81">
            <v>482.41099472970404</v>
          </cell>
          <cell r="KR81">
            <v>482.41099472970404</v>
          </cell>
          <cell r="KS81">
            <v>482.41099472970404</v>
          </cell>
          <cell r="KT81">
            <v>482.41099472970404</v>
          </cell>
          <cell r="KU81">
            <v>482.41099472970404</v>
          </cell>
          <cell r="KV81">
            <v>482.41099472970404</v>
          </cell>
          <cell r="KW81">
            <v>482.41099472970404</v>
          </cell>
        </row>
        <row r="82">
          <cell r="L82" t="str">
            <v>135</v>
          </cell>
          <cell r="KG82">
            <v>2047.6147355449234</v>
          </cell>
          <cell r="KH82">
            <v>2214.2810512288124</v>
          </cell>
          <cell r="KI82">
            <v>2214.2810512288124</v>
          </cell>
          <cell r="KJ82">
            <v>2214.2810512288124</v>
          </cell>
          <cell r="KK82">
            <v>2214.2810512288124</v>
          </cell>
          <cell r="KL82">
            <v>2214.2810512288124</v>
          </cell>
          <cell r="KM82">
            <v>2214.2810512288124</v>
          </cell>
          <cell r="KN82">
            <v>2214.2810512288124</v>
          </cell>
          <cell r="KP82">
            <v>0</v>
          </cell>
          <cell r="KQ82">
            <v>0</v>
          </cell>
          <cell r="KR82">
            <v>0</v>
          </cell>
          <cell r="KS82">
            <v>0</v>
          </cell>
          <cell r="KT82">
            <v>0</v>
          </cell>
          <cell r="KU82">
            <v>0</v>
          </cell>
          <cell r="KV82">
            <v>0</v>
          </cell>
          <cell r="KW82">
            <v>0</v>
          </cell>
        </row>
        <row r="83">
          <cell r="L83" t="str">
            <v>135</v>
          </cell>
          <cell r="KG83">
            <v>39314.516129032258</v>
          </cell>
          <cell r="KH83">
            <v>56250</v>
          </cell>
          <cell r="KI83">
            <v>56250</v>
          </cell>
          <cell r="KJ83">
            <v>56250</v>
          </cell>
          <cell r="KK83">
            <v>56250</v>
          </cell>
          <cell r="KL83">
            <v>56250</v>
          </cell>
          <cell r="KM83">
            <v>56250</v>
          </cell>
          <cell r="KN83">
            <v>56250</v>
          </cell>
          <cell r="KP83">
            <v>11794.354838709678</v>
          </cell>
          <cell r="KQ83">
            <v>16875</v>
          </cell>
          <cell r="KR83">
            <v>16875</v>
          </cell>
          <cell r="KS83">
            <v>16875</v>
          </cell>
          <cell r="KT83">
            <v>16875</v>
          </cell>
          <cell r="KU83">
            <v>16875</v>
          </cell>
          <cell r="KV83">
            <v>16875</v>
          </cell>
          <cell r="KW83">
            <v>16875</v>
          </cell>
        </row>
        <row r="84">
          <cell r="L84" t="str">
            <v>120</v>
          </cell>
          <cell r="KG84">
            <v>3587.3953403540836</v>
          </cell>
          <cell r="KH84">
            <v>5908.6511488184906</v>
          </cell>
          <cell r="KI84">
            <v>5908.6511488184906</v>
          </cell>
          <cell r="KJ84">
            <v>5908.6511488184906</v>
          </cell>
          <cell r="KK84">
            <v>5908.6511488184906</v>
          </cell>
          <cell r="KL84">
            <v>5908.6511488184906</v>
          </cell>
          <cell r="KM84">
            <v>5908.6511488184906</v>
          </cell>
          <cell r="KN84">
            <v>5908.6511488184906</v>
          </cell>
          <cell r="KP84">
            <v>251.11767382478587</v>
          </cell>
          <cell r="KQ84">
            <v>413.60558041729439</v>
          </cell>
          <cell r="KR84">
            <v>413.60558041729439</v>
          </cell>
          <cell r="KS84">
            <v>413.60558041729439</v>
          </cell>
          <cell r="KT84">
            <v>413.60558041729439</v>
          </cell>
          <cell r="KU84">
            <v>413.60558041729439</v>
          </cell>
          <cell r="KV84">
            <v>413.60558041729439</v>
          </cell>
          <cell r="KW84">
            <v>413.60558041729439</v>
          </cell>
        </row>
        <row r="85">
          <cell r="L85">
            <v>126</v>
          </cell>
          <cell r="KG85">
            <v>1610.1621484956029</v>
          </cell>
          <cell r="KH85">
            <v>1741.2218582568728</v>
          </cell>
          <cell r="KI85">
            <v>1741.2218582568728</v>
          </cell>
          <cell r="KJ85">
            <v>1741.2218582568728</v>
          </cell>
          <cell r="KK85">
            <v>1741.2218582568728</v>
          </cell>
          <cell r="KL85">
            <v>1741.2218582568728</v>
          </cell>
          <cell r="KM85">
            <v>1741.2218582568728</v>
          </cell>
          <cell r="KN85">
            <v>1741.2218582568728</v>
          </cell>
          <cell r="KP85">
            <v>0</v>
          </cell>
          <cell r="KQ85">
            <v>0</v>
          </cell>
          <cell r="KR85">
            <v>0</v>
          </cell>
          <cell r="KS85">
            <v>0</v>
          </cell>
          <cell r="KT85">
            <v>0</v>
          </cell>
          <cell r="KU85">
            <v>0</v>
          </cell>
          <cell r="KV85">
            <v>0</v>
          </cell>
          <cell r="KW85">
            <v>0</v>
          </cell>
        </row>
        <row r="86">
          <cell r="L86" t="str">
            <v>114</v>
          </cell>
          <cell r="KG86">
            <v>2555.945223253927</v>
          </cell>
          <cell r="KH86">
            <v>4771.0977500739964</v>
          </cell>
          <cell r="KI86">
            <v>4771.0977500739964</v>
          </cell>
          <cell r="KJ86">
            <v>4771.0977500739964</v>
          </cell>
          <cell r="KK86">
            <v>4771.0977500739964</v>
          </cell>
          <cell r="KL86">
            <v>4771.0977500739964</v>
          </cell>
          <cell r="KM86">
            <v>4771.0977500739964</v>
          </cell>
          <cell r="KN86">
            <v>4771.0977500739964</v>
          </cell>
          <cell r="KP86">
            <v>178.91616562777489</v>
          </cell>
          <cell r="KQ86">
            <v>333.97684250517977</v>
          </cell>
          <cell r="KR86">
            <v>333.97684250517977</v>
          </cell>
          <cell r="KS86">
            <v>333.97684250517977</v>
          </cell>
          <cell r="KT86">
            <v>2123.1384987829283</v>
          </cell>
          <cell r="KU86">
            <v>2123.1384987829283</v>
          </cell>
          <cell r="KV86">
            <v>2123.1384987829283</v>
          </cell>
          <cell r="KW86">
            <v>2123.1384987829283</v>
          </cell>
        </row>
        <row r="87">
          <cell r="L87" t="str">
            <v>114</v>
          </cell>
          <cell r="KG87">
            <v>2307.4505487709062</v>
          </cell>
          <cell r="KH87">
            <v>4307.241024372358</v>
          </cell>
          <cell r="KI87">
            <v>4307.241024372358</v>
          </cell>
          <cell r="KJ87">
            <v>4307.241024372358</v>
          </cell>
          <cell r="KK87">
            <v>4307.241024372358</v>
          </cell>
          <cell r="KL87">
            <v>4307.241024372358</v>
          </cell>
          <cell r="KM87">
            <v>4307.241024372358</v>
          </cell>
          <cell r="KN87">
            <v>4307.241024372358</v>
          </cell>
          <cell r="KP87">
            <v>161.52153841396344</v>
          </cell>
          <cell r="KQ87">
            <v>301.50687170606506</v>
          </cell>
          <cell r="KR87">
            <v>301.50687170606506</v>
          </cell>
          <cell r="KS87">
            <v>301.50687170606506</v>
          </cell>
          <cell r="KT87">
            <v>1494.2813092245642</v>
          </cell>
          <cell r="KU87">
            <v>1494.2813092245642</v>
          </cell>
          <cell r="KV87">
            <v>1494.2813092245642</v>
          </cell>
          <cell r="KW87">
            <v>1494.2813092245642</v>
          </cell>
        </row>
        <row r="88">
          <cell r="L88" t="str">
            <v>114</v>
          </cell>
          <cell r="KG88">
            <v>2555.945223253927</v>
          </cell>
          <cell r="KH88">
            <v>4771.0977500739964</v>
          </cell>
          <cell r="KI88">
            <v>4771.0977500739964</v>
          </cell>
          <cell r="KJ88">
            <v>4771.0977500739964</v>
          </cell>
          <cell r="KK88">
            <v>4771.0977500739964</v>
          </cell>
          <cell r="KL88">
            <v>4771.0977500739964</v>
          </cell>
          <cell r="KM88">
            <v>4771.0977500739964</v>
          </cell>
          <cell r="KN88">
            <v>4771.0977500739964</v>
          </cell>
          <cell r="KP88">
            <v>178.91616562777489</v>
          </cell>
          <cell r="KQ88">
            <v>333.97684250517977</v>
          </cell>
          <cell r="KR88">
            <v>333.97684250517977</v>
          </cell>
          <cell r="KS88">
            <v>333.97684250517977</v>
          </cell>
          <cell r="KT88">
            <v>2123.1384987829283</v>
          </cell>
          <cell r="KU88">
            <v>2123.1384987829283</v>
          </cell>
          <cell r="KV88">
            <v>2123.1384987829283</v>
          </cell>
          <cell r="KW88">
            <v>2123.1384987829283</v>
          </cell>
        </row>
        <row r="89">
          <cell r="L89" t="str">
            <v>114</v>
          </cell>
          <cell r="KG89">
            <v>2307.4505487709062</v>
          </cell>
          <cell r="KH89">
            <v>4307.241024372358</v>
          </cell>
          <cell r="KI89">
            <v>4307.241024372358</v>
          </cell>
          <cell r="KJ89">
            <v>4307.241024372358</v>
          </cell>
          <cell r="KK89">
            <v>4307.241024372358</v>
          </cell>
          <cell r="KL89">
            <v>4307.241024372358</v>
          </cell>
          <cell r="KM89">
            <v>4307.241024372358</v>
          </cell>
          <cell r="KN89">
            <v>4307.241024372358</v>
          </cell>
          <cell r="KP89">
            <v>161.52153841396344</v>
          </cell>
          <cell r="KQ89">
            <v>301.50687170606506</v>
          </cell>
          <cell r="KR89">
            <v>301.50687170606506</v>
          </cell>
          <cell r="KS89">
            <v>301.50687170606506</v>
          </cell>
          <cell r="KT89">
            <v>1494.2813092245642</v>
          </cell>
          <cell r="KU89">
            <v>1494.2813092245642</v>
          </cell>
          <cell r="KV89">
            <v>1494.2813092245642</v>
          </cell>
          <cell r="KW89">
            <v>1494.2813092245642</v>
          </cell>
        </row>
        <row r="90">
          <cell r="L90" t="str">
            <v>135</v>
          </cell>
          <cell r="KG90">
            <v>1001.6985707939866</v>
          </cell>
          <cell r="KH90">
            <v>2214.2810512288124</v>
          </cell>
          <cell r="KI90">
            <v>2214.2810512288124</v>
          </cell>
          <cell r="KJ90">
            <v>2214.2810512288124</v>
          </cell>
          <cell r="KK90">
            <v>2214.2810512288124</v>
          </cell>
          <cell r="KL90">
            <v>2214.2810512288124</v>
          </cell>
          <cell r="KM90">
            <v>2214.2810512288124</v>
          </cell>
          <cell r="KN90">
            <v>2214.2810512288124</v>
          </cell>
          <cell r="KP90">
            <v>0</v>
          </cell>
          <cell r="KQ90">
            <v>0</v>
          </cell>
          <cell r="KR90">
            <v>0</v>
          </cell>
          <cell r="KS90">
            <v>0</v>
          </cell>
          <cell r="KT90">
            <v>0</v>
          </cell>
          <cell r="KU90">
            <v>0</v>
          </cell>
          <cell r="KV90">
            <v>0</v>
          </cell>
          <cell r="KW90">
            <v>0</v>
          </cell>
        </row>
        <row r="91">
          <cell r="L91" t="str">
            <v>135</v>
          </cell>
          <cell r="KG91">
            <v>8951.2895017986448</v>
          </cell>
          <cell r="KH91">
            <v>20321.846436515843</v>
          </cell>
          <cell r="KI91">
            <v>20321.846436515843</v>
          </cell>
          <cell r="KJ91">
            <v>20321.846436515843</v>
          </cell>
          <cell r="KK91">
            <v>20321.846436515843</v>
          </cell>
          <cell r="KL91">
            <v>20321.846436515843</v>
          </cell>
          <cell r="KM91">
            <v>20321.846436515843</v>
          </cell>
          <cell r="KN91">
            <v>20321.846436515843</v>
          </cell>
          <cell r="KP91">
            <v>895.12895017986455</v>
          </cell>
          <cell r="KQ91">
            <v>2032.1846436515843</v>
          </cell>
          <cell r="KR91">
            <v>2032.1846436515843</v>
          </cell>
          <cell r="KS91">
            <v>2032.1846436515843</v>
          </cell>
          <cell r="KT91">
            <v>2032.1846436515843</v>
          </cell>
          <cell r="KU91">
            <v>2032.1846436515843</v>
          </cell>
          <cell r="KV91">
            <v>2032.1846436515843</v>
          </cell>
          <cell r="KW91">
            <v>2032.1846436515843</v>
          </cell>
        </row>
        <row r="92">
          <cell r="L92" t="str">
            <v>135</v>
          </cell>
          <cell r="KG92">
            <v>4231.6677225213807</v>
          </cell>
          <cell r="KH92">
            <v>9354.2128603104211</v>
          </cell>
          <cell r="KI92">
            <v>9354.2128603104211</v>
          </cell>
          <cell r="KJ92">
            <v>9354.2128603104211</v>
          </cell>
          <cell r="KK92">
            <v>9354.2128603104211</v>
          </cell>
          <cell r="KL92">
            <v>9354.2128603104211</v>
          </cell>
          <cell r="KM92">
            <v>9354.2128603104211</v>
          </cell>
          <cell r="KN92">
            <v>9354.2128603104211</v>
          </cell>
          <cell r="KP92">
            <v>423.16677225213812</v>
          </cell>
          <cell r="KQ92">
            <v>935.4212860310422</v>
          </cell>
          <cell r="KR92">
            <v>935.4212860310422</v>
          </cell>
          <cell r="KS92">
            <v>935.4212860310422</v>
          </cell>
          <cell r="KT92">
            <v>935.4212860310422</v>
          </cell>
          <cell r="KU92">
            <v>935.4212860310422</v>
          </cell>
          <cell r="KV92">
            <v>935.4212860310422</v>
          </cell>
          <cell r="KW92">
            <v>935.4212860310422</v>
          </cell>
        </row>
        <row r="93">
          <cell r="L93">
            <v>106</v>
          </cell>
          <cell r="KG93">
            <v>13214.285714285714</v>
          </cell>
          <cell r="KH93">
            <v>30000</v>
          </cell>
          <cell r="KI93">
            <v>30000</v>
          </cell>
          <cell r="KJ93">
            <v>30000</v>
          </cell>
          <cell r="KK93">
            <v>30000</v>
          </cell>
          <cell r="KL93">
            <v>30000</v>
          </cell>
          <cell r="KM93">
            <v>30000</v>
          </cell>
          <cell r="KN93">
            <v>30000</v>
          </cell>
          <cell r="KP93">
            <v>0</v>
          </cell>
          <cell r="KQ93">
            <v>0</v>
          </cell>
          <cell r="KR93">
            <v>0</v>
          </cell>
          <cell r="KS93">
            <v>0</v>
          </cell>
          <cell r="KT93">
            <v>15000</v>
          </cell>
          <cell r="KU93">
            <v>15000</v>
          </cell>
          <cell r="KV93">
            <v>15000</v>
          </cell>
          <cell r="KW93">
            <v>15000</v>
          </cell>
        </row>
        <row r="94">
          <cell r="L94">
            <v>106</v>
          </cell>
          <cell r="KG94">
            <v>7708.333333333333</v>
          </cell>
          <cell r="KH94">
            <v>17500</v>
          </cell>
          <cell r="KI94">
            <v>17500</v>
          </cell>
          <cell r="KJ94">
            <v>17500</v>
          </cell>
          <cell r="KK94">
            <v>17500</v>
          </cell>
          <cell r="KL94">
            <v>17500</v>
          </cell>
          <cell r="KM94">
            <v>17500</v>
          </cell>
          <cell r="KN94">
            <v>17500</v>
          </cell>
          <cell r="KP94">
            <v>0</v>
          </cell>
          <cell r="KQ94">
            <v>0</v>
          </cell>
          <cell r="KR94">
            <v>0</v>
          </cell>
          <cell r="KS94">
            <v>0</v>
          </cell>
          <cell r="KT94">
            <v>16600</v>
          </cell>
          <cell r="KU94">
            <v>16600</v>
          </cell>
          <cell r="KV94">
            <v>16600</v>
          </cell>
          <cell r="KW94">
            <v>16600</v>
          </cell>
        </row>
        <row r="95">
          <cell r="L95" t="str">
            <v>118</v>
          </cell>
          <cell r="KG95">
            <v>10434.880952380952</v>
          </cell>
          <cell r="KH95">
            <v>23690</v>
          </cell>
          <cell r="KI95">
            <v>23690</v>
          </cell>
          <cell r="KJ95">
            <v>23690</v>
          </cell>
          <cell r="KK95">
            <v>23690</v>
          </cell>
          <cell r="KL95">
            <v>23690</v>
          </cell>
          <cell r="KM95">
            <v>23690</v>
          </cell>
          <cell r="KN95">
            <v>23690</v>
          </cell>
          <cell r="KP95">
            <v>1043.4880952380954</v>
          </cell>
          <cell r="KQ95">
            <v>2369</v>
          </cell>
          <cell r="KR95">
            <v>2369</v>
          </cell>
          <cell r="KS95">
            <v>2369</v>
          </cell>
          <cell r="KT95">
            <v>2369</v>
          </cell>
          <cell r="KU95">
            <v>2369</v>
          </cell>
          <cell r="KV95">
            <v>2369</v>
          </cell>
          <cell r="KW95">
            <v>2369</v>
          </cell>
        </row>
        <row r="96">
          <cell r="L96" t="str">
            <v>135</v>
          </cell>
          <cell r="KG96">
            <v>0</v>
          </cell>
          <cell r="KH96">
            <v>30041.666666666664</v>
          </cell>
          <cell r="KI96">
            <v>36050</v>
          </cell>
          <cell r="KJ96">
            <v>36050</v>
          </cell>
          <cell r="KK96">
            <v>36050</v>
          </cell>
          <cell r="KL96">
            <v>36050</v>
          </cell>
          <cell r="KM96">
            <v>36050</v>
          </cell>
          <cell r="KN96">
            <v>36050</v>
          </cell>
          <cell r="KP96">
            <v>0</v>
          </cell>
          <cell r="KQ96">
            <v>6008.3333333333339</v>
          </cell>
          <cell r="KR96">
            <v>7210</v>
          </cell>
          <cell r="KS96">
            <v>7210</v>
          </cell>
          <cell r="KT96">
            <v>7210</v>
          </cell>
          <cell r="KU96">
            <v>7210</v>
          </cell>
          <cell r="KV96">
            <v>7210</v>
          </cell>
          <cell r="KW96">
            <v>7210</v>
          </cell>
        </row>
        <row r="97">
          <cell r="L97">
            <v>127</v>
          </cell>
          <cell r="KG97">
            <v>505.51602336489856</v>
          </cell>
          <cell r="KH97">
            <v>1741.2218582568728</v>
          </cell>
          <cell r="KI97">
            <v>1741.2218582568728</v>
          </cell>
          <cell r="KJ97">
            <v>1741.2218582568728</v>
          </cell>
          <cell r="KK97">
            <v>1741.2218582568728</v>
          </cell>
          <cell r="KL97">
            <v>1741.2218582568728</v>
          </cell>
          <cell r="KM97">
            <v>1741.2218582568728</v>
          </cell>
          <cell r="KN97">
            <v>1741.2218582568728</v>
          </cell>
          <cell r="KP97">
            <v>0</v>
          </cell>
          <cell r="KQ97">
            <v>0</v>
          </cell>
          <cell r="KR97">
            <v>0</v>
          </cell>
          <cell r="KS97">
            <v>0</v>
          </cell>
          <cell r="KT97">
            <v>0</v>
          </cell>
          <cell r="KU97">
            <v>0</v>
          </cell>
          <cell r="KV97">
            <v>0</v>
          </cell>
          <cell r="KW97">
            <v>0</v>
          </cell>
        </row>
        <row r="98">
          <cell r="L98" t="str">
            <v>135</v>
          </cell>
          <cell r="KG98">
            <v>7535.7120291411784</v>
          </cell>
          <cell r="KH98">
            <v>35041.060935506481</v>
          </cell>
          <cell r="KI98">
            <v>35041.060935506481</v>
          </cell>
          <cell r="KJ98">
            <v>35041.060935506481</v>
          </cell>
          <cell r="KK98">
            <v>35041.060935506481</v>
          </cell>
          <cell r="KL98">
            <v>35041.060935506481</v>
          </cell>
          <cell r="KM98">
            <v>35041.060935506481</v>
          </cell>
          <cell r="KN98">
            <v>35041.060935506481</v>
          </cell>
          <cell r="KP98">
            <v>1507.1424058282357</v>
          </cell>
          <cell r="KQ98">
            <v>7008.2121871012969</v>
          </cell>
          <cell r="KR98">
            <v>7008.2121871012969</v>
          </cell>
          <cell r="KS98">
            <v>7008.2121871012969</v>
          </cell>
          <cell r="KT98">
            <v>7008.2121871012969</v>
          </cell>
          <cell r="KU98">
            <v>7008.2121871012969</v>
          </cell>
          <cell r="KV98">
            <v>7008.2121871012969</v>
          </cell>
          <cell r="KW98">
            <v>7008.2121871012969</v>
          </cell>
        </row>
        <row r="99">
          <cell r="L99">
            <v>128</v>
          </cell>
          <cell r="KG99">
            <v>14516.129032258066</v>
          </cell>
          <cell r="KH99">
            <v>50000</v>
          </cell>
          <cell r="KI99">
            <v>50000</v>
          </cell>
          <cell r="KJ99">
            <v>50000</v>
          </cell>
          <cell r="KK99">
            <v>50000</v>
          </cell>
          <cell r="KL99">
            <v>50000</v>
          </cell>
          <cell r="KM99">
            <v>50000</v>
          </cell>
          <cell r="KN99">
            <v>50000</v>
          </cell>
          <cell r="KP99">
            <v>2903.2258064516136</v>
          </cell>
          <cell r="KQ99">
            <v>10000.000000000002</v>
          </cell>
          <cell r="KR99">
            <v>10000.000000000002</v>
          </cell>
          <cell r="KS99">
            <v>10000.000000000002</v>
          </cell>
          <cell r="KT99">
            <v>10000.000000000002</v>
          </cell>
          <cell r="KU99">
            <v>10000.000000000002</v>
          </cell>
          <cell r="KV99">
            <v>10000.000000000002</v>
          </cell>
          <cell r="KW99">
            <v>10000.000000000002</v>
          </cell>
        </row>
        <row r="100">
          <cell r="L100">
            <v>121</v>
          </cell>
          <cell r="KG100">
            <v>1088.0245491788007</v>
          </cell>
          <cell r="KH100">
            <v>16864.380512271407</v>
          </cell>
          <cell r="KI100">
            <v>16864.380512271407</v>
          </cell>
          <cell r="KJ100">
            <v>16864.380512271407</v>
          </cell>
          <cell r="KK100">
            <v>16864.380512271407</v>
          </cell>
          <cell r="KL100">
            <v>16864.380512271407</v>
          </cell>
          <cell r="KM100">
            <v>16864.380512271407</v>
          </cell>
          <cell r="KN100">
            <v>16864.380512271407</v>
          </cell>
          <cell r="KP100">
            <v>108.80245491788008</v>
          </cell>
          <cell r="KQ100">
            <v>1686.4380512271405</v>
          </cell>
          <cell r="KR100">
            <v>1686.4380512271405</v>
          </cell>
          <cell r="KS100">
            <v>1686.4380512271405</v>
          </cell>
          <cell r="KT100">
            <v>1686.4380512271405</v>
          </cell>
          <cell r="KU100">
            <v>1686.4380512271405</v>
          </cell>
          <cell r="KV100">
            <v>1686.4380512271405</v>
          </cell>
          <cell r="KW100">
            <v>1686.4380512271405</v>
          </cell>
        </row>
        <row r="101">
          <cell r="L101">
            <v>121</v>
          </cell>
          <cell r="KG101">
            <v>2543.9545746150466</v>
          </cell>
          <cell r="KH101">
            <v>13143.765302177744</v>
          </cell>
          <cell r="KI101">
            <v>13143.765302177744</v>
          </cell>
          <cell r="KJ101">
            <v>13143.765302177744</v>
          </cell>
          <cell r="KK101">
            <v>13143.765302177744</v>
          </cell>
          <cell r="KL101">
            <v>13143.765302177744</v>
          </cell>
          <cell r="KM101">
            <v>13143.765302177744</v>
          </cell>
          <cell r="KN101">
            <v>13143.765302177744</v>
          </cell>
          <cell r="KP101">
            <v>254.39545746150466</v>
          </cell>
          <cell r="KQ101">
            <v>1314.3765302177744</v>
          </cell>
          <cell r="KR101">
            <v>1314.3765302177744</v>
          </cell>
          <cell r="KS101">
            <v>1314.3765302177744</v>
          </cell>
          <cell r="KT101">
            <v>1314.3765302177744</v>
          </cell>
          <cell r="KU101">
            <v>1314.3765302177744</v>
          </cell>
          <cell r="KV101">
            <v>1314.3765302177744</v>
          </cell>
          <cell r="KW101">
            <v>1314.3765302177744</v>
          </cell>
        </row>
        <row r="102">
          <cell r="L102" t="str">
            <v>118</v>
          </cell>
          <cell r="KG102">
            <v>0</v>
          </cell>
          <cell r="KH102">
            <v>27194.444444444445</v>
          </cell>
          <cell r="KI102">
            <v>27500</v>
          </cell>
          <cell r="KJ102">
            <v>27500</v>
          </cell>
          <cell r="KK102">
            <v>27500</v>
          </cell>
          <cell r="KL102">
            <v>27500</v>
          </cell>
          <cell r="KM102">
            <v>27500</v>
          </cell>
          <cell r="KN102">
            <v>27500</v>
          </cell>
          <cell r="KP102">
            <v>0</v>
          </cell>
          <cell r="KQ102">
            <v>2719.4444444444443</v>
          </cell>
          <cell r="KR102">
            <v>2750</v>
          </cell>
          <cell r="KS102">
            <v>2750</v>
          </cell>
          <cell r="KT102">
            <v>2750</v>
          </cell>
          <cell r="KU102">
            <v>2750</v>
          </cell>
          <cell r="KV102">
            <v>2750</v>
          </cell>
          <cell r="KW102">
            <v>2750</v>
          </cell>
        </row>
        <row r="103">
          <cell r="L103">
            <v>106</v>
          </cell>
          <cell r="KG103">
            <v>0</v>
          </cell>
          <cell r="KH103">
            <v>13222.222222222223</v>
          </cell>
          <cell r="KI103">
            <v>17500</v>
          </cell>
          <cell r="KJ103">
            <v>17500</v>
          </cell>
          <cell r="KK103">
            <v>17500</v>
          </cell>
          <cell r="KL103">
            <v>17500</v>
          </cell>
          <cell r="KM103">
            <v>17500</v>
          </cell>
          <cell r="KN103">
            <v>17500</v>
          </cell>
          <cell r="KP103">
            <v>0</v>
          </cell>
          <cell r="KQ103">
            <v>0</v>
          </cell>
          <cell r="KR103">
            <v>0</v>
          </cell>
          <cell r="KS103">
            <v>0</v>
          </cell>
          <cell r="KT103">
            <v>16600</v>
          </cell>
          <cell r="KU103">
            <v>16600</v>
          </cell>
          <cell r="KV103">
            <v>16600</v>
          </cell>
          <cell r="KW103">
            <v>16600</v>
          </cell>
        </row>
        <row r="104">
          <cell r="L104" t="str">
            <v>120</v>
          </cell>
          <cell r="KG104">
            <v>0</v>
          </cell>
          <cell r="KH104">
            <v>6683.7329611593304</v>
          </cell>
          <cell r="KI104">
            <v>8978.1487537961148</v>
          </cell>
          <cell r="KJ104">
            <v>8978.1487537961148</v>
          </cell>
          <cell r="KK104">
            <v>8978.1487537961148</v>
          </cell>
          <cell r="KL104">
            <v>8978.1487537961148</v>
          </cell>
          <cell r="KM104">
            <v>8978.1487537961148</v>
          </cell>
          <cell r="KN104">
            <v>8978.1487537961148</v>
          </cell>
          <cell r="KP104">
            <v>0</v>
          </cell>
          <cell r="KQ104">
            <v>668.37329611593304</v>
          </cell>
          <cell r="KR104">
            <v>897.81487537961152</v>
          </cell>
          <cell r="KS104">
            <v>897.81487537961152</v>
          </cell>
          <cell r="KT104">
            <v>897.81487537961152</v>
          </cell>
          <cell r="KU104">
            <v>897.81487537961152</v>
          </cell>
          <cell r="KV104">
            <v>897.81487537961152</v>
          </cell>
          <cell r="KW104">
            <v>897.81487537961152</v>
          </cell>
        </row>
        <row r="105">
          <cell r="L105" t="str">
            <v>120</v>
          </cell>
          <cell r="KG105">
            <v>0</v>
          </cell>
          <cell r="KH105">
            <v>4105.5001627179945</v>
          </cell>
          <cell r="KI105">
            <v>5433.7502153620517</v>
          </cell>
          <cell r="KJ105">
            <v>5433.7502153620517</v>
          </cell>
          <cell r="KK105">
            <v>5433.7502153620517</v>
          </cell>
          <cell r="KL105">
            <v>5433.7502153620517</v>
          </cell>
          <cell r="KM105">
            <v>5433.7502153620517</v>
          </cell>
          <cell r="KN105">
            <v>5433.7502153620517</v>
          </cell>
          <cell r="KP105">
            <v>0</v>
          </cell>
          <cell r="KQ105">
            <v>287.38501139025965</v>
          </cell>
          <cell r="KR105">
            <v>380.36251507534365</v>
          </cell>
          <cell r="KS105">
            <v>380.36251507534365</v>
          </cell>
          <cell r="KT105">
            <v>380.36251507534365</v>
          </cell>
          <cell r="KU105">
            <v>380.36251507534365</v>
          </cell>
          <cell r="KV105">
            <v>380.36251507534365</v>
          </cell>
          <cell r="KW105">
            <v>380.36251507534365</v>
          </cell>
        </row>
        <row r="106">
          <cell r="L106">
            <v>128</v>
          </cell>
          <cell r="KG106">
            <v>0</v>
          </cell>
          <cell r="KH106">
            <v>3363.75</v>
          </cell>
          <cell r="KI106">
            <v>23287.5</v>
          </cell>
          <cell r="KJ106">
            <v>23287.5</v>
          </cell>
          <cell r="KK106">
            <v>23287.5</v>
          </cell>
          <cell r="KL106">
            <v>23287.5</v>
          </cell>
          <cell r="KM106">
            <v>23287.5</v>
          </cell>
          <cell r="KN106">
            <v>23287.5</v>
          </cell>
          <cell r="KP106">
            <v>0</v>
          </cell>
          <cell r="KQ106">
            <v>336.375</v>
          </cell>
          <cell r="KR106">
            <v>2328.75</v>
          </cell>
          <cell r="KS106">
            <v>2328.75</v>
          </cell>
          <cell r="KT106">
            <v>2328.75</v>
          </cell>
          <cell r="KU106">
            <v>2328.75</v>
          </cell>
          <cell r="KV106">
            <v>2328.75</v>
          </cell>
          <cell r="KW106">
            <v>2328.75</v>
          </cell>
        </row>
        <row r="107">
          <cell r="L107">
            <v>128</v>
          </cell>
          <cell r="KG107">
            <v>0</v>
          </cell>
          <cell r="KH107">
            <v>1100.2607905591167</v>
          </cell>
          <cell r="KI107">
            <v>7617.1900884861934</v>
          </cell>
          <cell r="KJ107">
            <v>7617.1900884861934</v>
          </cell>
          <cell r="KK107">
            <v>7617.1900884861934</v>
          </cell>
          <cell r="KL107">
            <v>7617.1900884861934</v>
          </cell>
          <cell r="KM107">
            <v>7617.1900884861934</v>
          </cell>
          <cell r="KN107">
            <v>7617.1900884861934</v>
          </cell>
          <cell r="KP107">
            <v>0</v>
          </cell>
          <cell r="KQ107">
            <v>77.018255339138179</v>
          </cell>
          <cell r="KR107">
            <v>533.20330619403353</v>
          </cell>
          <cell r="KS107">
            <v>533.20330619403353</v>
          </cell>
          <cell r="KT107">
            <v>533.20330619403353</v>
          </cell>
          <cell r="KU107">
            <v>533.20330619403353</v>
          </cell>
          <cell r="KV107">
            <v>533.20330619403353</v>
          </cell>
          <cell r="KW107">
            <v>533.20330619403353</v>
          </cell>
        </row>
        <row r="108">
          <cell r="L108">
            <v>126</v>
          </cell>
          <cell r="KG108">
            <v>0</v>
          </cell>
          <cell r="KH108">
            <v>549.41252177549643</v>
          </cell>
          <cell r="KI108">
            <v>3803.6251507534362</v>
          </cell>
          <cell r="KJ108">
            <v>3803.6251507534362</v>
          </cell>
          <cell r="KK108">
            <v>3803.6251507534362</v>
          </cell>
          <cell r="KL108">
            <v>3803.6251507534362</v>
          </cell>
          <cell r="KM108">
            <v>3803.6251507534362</v>
          </cell>
          <cell r="KN108">
            <v>3803.6251507534362</v>
          </cell>
          <cell r="KP108">
            <v>0</v>
          </cell>
          <cell r="KQ108">
            <v>38.458876524284754</v>
          </cell>
          <cell r="KR108">
            <v>266.25376055274057</v>
          </cell>
          <cell r="KS108">
            <v>266.25376055274057</v>
          </cell>
          <cell r="KT108">
            <v>266.25376055274057</v>
          </cell>
          <cell r="KU108">
            <v>266.25376055274057</v>
          </cell>
          <cell r="KV108">
            <v>266.25376055274057</v>
          </cell>
          <cell r="KW108">
            <v>266.25376055274057</v>
          </cell>
        </row>
        <row r="109">
          <cell r="L109" t="str">
            <v>135</v>
          </cell>
          <cell r="KG109">
            <v>0</v>
          </cell>
          <cell r="KH109">
            <v>0</v>
          </cell>
          <cell r="KI109">
            <v>2865.7825017913292</v>
          </cell>
          <cell r="KJ109">
            <v>4164.3401979155251</v>
          </cell>
          <cell r="KK109">
            <v>4164.3401979155251</v>
          </cell>
          <cell r="KL109">
            <v>4164.3401979155251</v>
          </cell>
          <cell r="KM109">
            <v>4164.3401979155251</v>
          </cell>
          <cell r="KN109">
            <v>4164.3401979155251</v>
          </cell>
          <cell r="KP109">
            <v>0</v>
          </cell>
          <cell r="KQ109">
            <v>0</v>
          </cell>
          <cell r="KR109">
            <v>0</v>
          </cell>
          <cell r="KS109">
            <v>0</v>
          </cell>
          <cell r="KT109">
            <v>0</v>
          </cell>
          <cell r="KU109">
            <v>0</v>
          </cell>
          <cell r="KV109">
            <v>0</v>
          </cell>
          <cell r="KW109">
            <v>0</v>
          </cell>
        </row>
        <row r="110">
          <cell r="L110" t="str">
            <v>120</v>
          </cell>
          <cell r="KG110">
            <v>0</v>
          </cell>
          <cell r="KH110">
            <v>0</v>
          </cell>
          <cell r="KI110">
            <v>2921.3710835279849</v>
          </cell>
          <cell r="KJ110">
            <v>5433.7502153620517</v>
          </cell>
          <cell r="KK110">
            <v>5433.7502153620517</v>
          </cell>
          <cell r="KL110">
            <v>5433.7502153620517</v>
          </cell>
          <cell r="KM110">
            <v>5433.7502153620517</v>
          </cell>
          <cell r="KN110">
            <v>5433.7502153620517</v>
          </cell>
          <cell r="KP110">
            <v>0</v>
          </cell>
          <cell r="KQ110">
            <v>0</v>
          </cell>
          <cell r="KR110">
            <v>204.49597584695897</v>
          </cell>
          <cell r="KS110">
            <v>380.36251507534365</v>
          </cell>
          <cell r="KT110">
            <v>380.36251507534365</v>
          </cell>
          <cell r="KU110">
            <v>380.36251507534365</v>
          </cell>
          <cell r="KV110">
            <v>380.36251507534365</v>
          </cell>
          <cell r="KW110">
            <v>380.36251507534365</v>
          </cell>
        </row>
        <row r="111">
          <cell r="L111" t="str">
            <v>114</v>
          </cell>
          <cell r="KG111">
            <v>0</v>
          </cell>
          <cell r="KH111">
            <v>2269.4065612284467</v>
          </cell>
          <cell r="KI111">
            <v>4307.241024372358</v>
          </cell>
          <cell r="KJ111">
            <v>4307.241024372358</v>
          </cell>
          <cell r="KK111">
            <v>4307.241024372358</v>
          </cell>
          <cell r="KL111">
            <v>4307.241024372358</v>
          </cell>
          <cell r="KM111">
            <v>4307.241024372358</v>
          </cell>
          <cell r="KN111">
            <v>4307.241024372358</v>
          </cell>
          <cell r="KP111">
            <v>0</v>
          </cell>
          <cell r="KQ111">
            <v>158.85845928599127</v>
          </cell>
          <cell r="KR111">
            <v>301.50687170606506</v>
          </cell>
          <cell r="KS111">
            <v>301.50687170606506</v>
          </cell>
          <cell r="KT111">
            <v>1494.2813092245642</v>
          </cell>
          <cell r="KU111">
            <v>1494.2813092245642</v>
          </cell>
          <cell r="KV111">
            <v>1494.2813092245642</v>
          </cell>
          <cell r="KW111">
            <v>1494.2813092245642</v>
          </cell>
        </row>
        <row r="112">
          <cell r="L112" t="str">
            <v>114</v>
          </cell>
          <cell r="KG112">
            <v>0</v>
          </cell>
          <cell r="KH112">
            <v>2269.4065612284467</v>
          </cell>
          <cell r="KI112">
            <v>4307.241024372358</v>
          </cell>
          <cell r="KJ112">
            <v>4307.241024372358</v>
          </cell>
          <cell r="KK112">
            <v>4307.241024372358</v>
          </cell>
          <cell r="KL112">
            <v>4307.241024372358</v>
          </cell>
          <cell r="KM112">
            <v>4307.241024372358</v>
          </cell>
          <cell r="KN112">
            <v>4307.241024372358</v>
          </cell>
          <cell r="KP112">
            <v>0</v>
          </cell>
          <cell r="KQ112">
            <v>158.85845928599127</v>
          </cell>
          <cell r="KR112">
            <v>301.50687170606506</v>
          </cell>
          <cell r="KS112">
            <v>301.50687170606506</v>
          </cell>
          <cell r="KT112">
            <v>1494.2813092245642</v>
          </cell>
          <cell r="KU112">
            <v>1494.2813092245642</v>
          </cell>
          <cell r="KV112">
            <v>1494.2813092245642</v>
          </cell>
          <cell r="KW112">
            <v>1494.2813092245642</v>
          </cell>
        </row>
        <row r="113">
          <cell r="L113" t="str">
            <v>114</v>
          </cell>
          <cell r="KG113">
            <v>0</v>
          </cell>
          <cell r="KH113">
            <v>2269.4065612284467</v>
          </cell>
          <cell r="KI113">
            <v>4307.241024372358</v>
          </cell>
          <cell r="KJ113">
            <v>4307.241024372358</v>
          </cell>
          <cell r="KK113">
            <v>4307.241024372358</v>
          </cell>
          <cell r="KL113">
            <v>4307.241024372358</v>
          </cell>
          <cell r="KM113">
            <v>4307.241024372358</v>
          </cell>
          <cell r="KN113">
            <v>4307.241024372358</v>
          </cell>
          <cell r="KP113">
            <v>0</v>
          </cell>
          <cell r="KQ113">
            <v>158.85845928599127</v>
          </cell>
          <cell r="KR113">
            <v>301.50687170606506</v>
          </cell>
          <cell r="KS113">
            <v>301.50687170606506</v>
          </cell>
          <cell r="KT113">
            <v>1494.2813092245642</v>
          </cell>
          <cell r="KU113">
            <v>1494.2813092245642</v>
          </cell>
          <cell r="KV113">
            <v>1494.2813092245642</v>
          </cell>
          <cell r="KW113">
            <v>1494.2813092245642</v>
          </cell>
        </row>
        <row r="114">
          <cell r="L114" t="str">
            <v>145</v>
          </cell>
          <cell r="KG114">
            <v>0</v>
          </cell>
          <cell r="KH114">
            <v>15806.451612903225</v>
          </cell>
          <cell r="KI114">
            <v>30000</v>
          </cell>
          <cell r="KJ114">
            <v>30000</v>
          </cell>
          <cell r="KK114">
            <v>30000</v>
          </cell>
          <cell r="KL114">
            <v>30000</v>
          </cell>
          <cell r="KM114">
            <v>30000</v>
          </cell>
          <cell r="KN114">
            <v>30000</v>
          </cell>
          <cell r="KP114">
            <v>0</v>
          </cell>
          <cell r="KQ114">
            <v>0</v>
          </cell>
          <cell r="KR114">
            <v>0</v>
          </cell>
          <cell r="KS114">
            <v>0</v>
          </cell>
          <cell r="KT114">
            <v>23875</v>
          </cell>
          <cell r="KU114">
            <v>23875</v>
          </cell>
          <cell r="KV114">
            <v>23875</v>
          </cell>
          <cell r="KW114">
            <v>23875</v>
          </cell>
        </row>
        <row r="115">
          <cell r="L115" t="str">
            <v>130</v>
          </cell>
          <cell r="KG115">
            <v>0</v>
          </cell>
          <cell r="KH115">
            <v>3813.5070431487106</v>
          </cell>
          <cell r="KI115">
            <v>28601.302823615326</v>
          </cell>
          <cell r="KJ115">
            <v>28601.302823615326</v>
          </cell>
          <cell r="KK115">
            <v>28601.302823615326</v>
          </cell>
          <cell r="KL115">
            <v>28601.302823615326</v>
          </cell>
          <cell r="KM115">
            <v>28601.302823615326</v>
          </cell>
          <cell r="KN115">
            <v>28601.302823615326</v>
          </cell>
          <cell r="KP115">
            <v>0</v>
          </cell>
          <cell r="KQ115">
            <v>381.35070431487111</v>
          </cell>
          <cell r="KR115">
            <v>2860.1302823615329</v>
          </cell>
          <cell r="KS115">
            <v>2860.1302823615329</v>
          </cell>
          <cell r="KT115">
            <v>2860.1302823615329</v>
          </cell>
          <cell r="KU115">
            <v>2860.1302823615329</v>
          </cell>
          <cell r="KV115">
            <v>2860.1302823615329</v>
          </cell>
          <cell r="KW115">
            <v>2860.1302823615329</v>
          </cell>
        </row>
        <row r="116">
          <cell r="L116" t="str">
            <v>141</v>
          </cell>
          <cell r="KG116">
            <v>0</v>
          </cell>
          <cell r="KH116">
            <v>7096.7741935483882</v>
          </cell>
          <cell r="KI116">
            <v>20000</v>
          </cell>
          <cell r="KJ116">
            <v>20000</v>
          </cell>
          <cell r="KK116">
            <v>20000</v>
          </cell>
          <cell r="KL116">
            <v>20000</v>
          </cell>
          <cell r="KM116">
            <v>20000</v>
          </cell>
          <cell r="KN116">
            <v>20000</v>
          </cell>
          <cell r="KP116">
            <v>0</v>
          </cell>
          <cell r="KQ116">
            <v>709.67741935483878</v>
          </cell>
          <cell r="KR116">
            <v>2000.0000000000002</v>
          </cell>
          <cell r="KS116">
            <v>2000.0000000000002</v>
          </cell>
          <cell r="KT116">
            <v>2000.0000000000002</v>
          </cell>
          <cell r="KU116">
            <v>2000.0000000000002</v>
          </cell>
          <cell r="KV116">
            <v>2000.0000000000002</v>
          </cell>
          <cell r="KW116">
            <v>2000.0000000000002</v>
          </cell>
        </row>
        <row r="117">
          <cell r="L117">
            <v>121</v>
          </cell>
          <cell r="KG117">
            <v>0</v>
          </cell>
          <cell r="KH117">
            <v>0</v>
          </cell>
          <cell r="KI117">
            <v>11185.822543256438</v>
          </cell>
          <cell r="KJ117">
            <v>18250.552570576292</v>
          </cell>
          <cell r="KK117">
            <v>18250.552570576292</v>
          </cell>
          <cell r="KL117">
            <v>18250.552570576292</v>
          </cell>
          <cell r="KM117">
            <v>18250.552570576292</v>
          </cell>
          <cell r="KN117">
            <v>18250.552570576292</v>
          </cell>
          <cell r="KP117">
            <v>0</v>
          </cell>
          <cell r="KQ117">
            <v>0</v>
          </cell>
          <cell r="KR117">
            <v>1118.5822543256438</v>
          </cell>
          <cell r="KS117">
            <v>1825.0552570576294</v>
          </cell>
          <cell r="KT117">
            <v>1825.0552570576294</v>
          </cell>
          <cell r="KU117">
            <v>1825.0552570576294</v>
          </cell>
          <cell r="KV117">
            <v>1825.0552570576294</v>
          </cell>
          <cell r="KW117">
            <v>1825.0552570576294</v>
          </cell>
        </row>
        <row r="118">
          <cell r="L118" t="str">
            <v>120</v>
          </cell>
          <cell r="KG118">
            <v>0</v>
          </cell>
          <cell r="KH118">
            <v>784.87503110785201</v>
          </cell>
          <cell r="KI118">
            <v>5433.7502153620517</v>
          </cell>
          <cell r="KJ118">
            <v>5433.7502153620517</v>
          </cell>
          <cell r="KK118">
            <v>5433.7502153620517</v>
          </cell>
          <cell r="KL118">
            <v>5433.7502153620517</v>
          </cell>
          <cell r="KM118">
            <v>5433.7502153620517</v>
          </cell>
          <cell r="KN118">
            <v>5433.7502153620517</v>
          </cell>
          <cell r="KP118">
            <v>0</v>
          </cell>
          <cell r="KQ118">
            <v>54.941252177549643</v>
          </cell>
          <cell r="KR118">
            <v>380.36251507534365</v>
          </cell>
          <cell r="KS118">
            <v>380.36251507534365</v>
          </cell>
          <cell r="KT118">
            <v>380.36251507534365</v>
          </cell>
          <cell r="KU118">
            <v>380.36251507534365</v>
          </cell>
          <cell r="KV118">
            <v>380.36251507534365</v>
          </cell>
          <cell r="KW118">
            <v>380.36251507534365</v>
          </cell>
        </row>
        <row r="119">
          <cell r="L119">
            <v>122</v>
          </cell>
          <cell r="KG119">
            <v>0</v>
          </cell>
          <cell r="KH119">
            <v>4942.138229882722</v>
          </cell>
          <cell r="KI119">
            <v>7534.7353340834943</v>
          </cell>
          <cell r="KJ119">
            <v>7534.7353340834943</v>
          </cell>
          <cell r="KK119">
            <v>7534.7353340834943</v>
          </cell>
          <cell r="KL119">
            <v>7534.7353340834943</v>
          </cell>
          <cell r="KM119">
            <v>7534.7353340834943</v>
          </cell>
          <cell r="KN119">
            <v>7534.7353340834943</v>
          </cell>
          <cell r="KP119">
            <v>0</v>
          </cell>
          <cell r="KQ119">
            <v>0</v>
          </cell>
          <cell r="KR119">
            <v>0</v>
          </cell>
          <cell r="KS119">
            <v>0</v>
          </cell>
          <cell r="KT119">
            <v>0</v>
          </cell>
          <cell r="KU119">
            <v>0</v>
          </cell>
          <cell r="KV119">
            <v>0</v>
          </cell>
          <cell r="KW119">
            <v>0</v>
          </cell>
        </row>
        <row r="120">
          <cell r="L120">
            <v>142</v>
          </cell>
          <cell r="KG120">
            <v>0</v>
          </cell>
          <cell r="KH120">
            <v>901.20735279175506</v>
          </cell>
          <cell r="KI120">
            <v>4055.4330875628971</v>
          </cell>
          <cell r="KJ120">
            <v>4055.4330875628971</v>
          </cell>
          <cell r="KK120">
            <v>4055.4330875628971</v>
          </cell>
          <cell r="KL120">
            <v>4055.4330875628971</v>
          </cell>
          <cell r="KM120">
            <v>4055.4330875628971</v>
          </cell>
          <cell r="KN120">
            <v>4055.4330875628971</v>
          </cell>
          <cell r="KP120">
            <v>0</v>
          </cell>
          <cell r="KQ120">
            <v>63.084514695422861</v>
          </cell>
          <cell r="KR120">
            <v>283.88031612940284</v>
          </cell>
          <cell r="KS120">
            <v>283.88031612940284</v>
          </cell>
          <cell r="KT120">
            <v>283.88031612940284</v>
          </cell>
          <cell r="KU120">
            <v>283.88031612940284</v>
          </cell>
          <cell r="KV120">
            <v>283.88031612940284</v>
          </cell>
          <cell r="KW120">
            <v>283.88031612940284</v>
          </cell>
        </row>
        <row r="121">
          <cell r="L121" t="str">
            <v>135</v>
          </cell>
          <cell r="KG121">
            <v>0</v>
          </cell>
          <cell r="KH121">
            <v>0</v>
          </cell>
          <cell r="KI121">
            <v>1217.0319689129103</v>
          </cell>
          <cell r="KJ121">
            <v>1594.1404663225444</v>
          </cell>
          <cell r="KK121">
            <v>1594.1404663225444</v>
          </cell>
          <cell r="KL121">
            <v>1594.1404663225444</v>
          </cell>
          <cell r="KM121">
            <v>1594.1404663225444</v>
          </cell>
          <cell r="KN121">
            <v>1594.1404663225444</v>
          </cell>
          <cell r="KP121">
            <v>0</v>
          </cell>
          <cell r="KQ121">
            <v>0</v>
          </cell>
          <cell r="KR121">
            <v>0</v>
          </cell>
          <cell r="KS121">
            <v>0</v>
          </cell>
          <cell r="KT121">
            <v>0</v>
          </cell>
          <cell r="KU121">
            <v>0</v>
          </cell>
          <cell r="KV121">
            <v>0</v>
          </cell>
          <cell r="KW121">
            <v>0</v>
          </cell>
        </row>
        <row r="122">
          <cell r="L122" t="str">
            <v>116</v>
          </cell>
          <cell r="KG122">
            <v>0</v>
          </cell>
          <cell r="KH122">
            <v>0</v>
          </cell>
          <cell r="KI122">
            <v>29005.376344086028</v>
          </cell>
          <cell r="KJ122">
            <v>32500</v>
          </cell>
          <cell r="KK122">
            <v>32500</v>
          </cell>
          <cell r="KL122">
            <v>32500</v>
          </cell>
          <cell r="KM122">
            <v>32500</v>
          </cell>
          <cell r="KN122">
            <v>32500</v>
          </cell>
          <cell r="KP122">
            <v>0</v>
          </cell>
          <cell r="KQ122">
            <v>0</v>
          </cell>
          <cell r="KR122">
            <v>2900.5376344086026</v>
          </cell>
          <cell r="KS122">
            <v>3250.0000000000005</v>
          </cell>
          <cell r="KT122">
            <v>3250.0000000000005</v>
          </cell>
          <cell r="KU122">
            <v>3250.0000000000005</v>
          </cell>
          <cell r="KV122">
            <v>3250.0000000000005</v>
          </cell>
          <cell r="KW122">
            <v>3250.0000000000005</v>
          </cell>
        </row>
        <row r="123">
          <cell r="L123">
            <v>106</v>
          </cell>
          <cell r="KG123">
            <v>0</v>
          </cell>
          <cell r="KH123">
            <v>0</v>
          </cell>
          <cell r="KI123">
            <v>20967.741935483871</v>
          </cell>
          <cell r="KJ123">
            <v>25000</v>
          </cell>
          <cell r="KK123">
            <v>25000</v>
          </cell>
          <cell r="KL123">
            <v>25000</v>
          </cell>
          <cell r="KM123">
            <v>25000</v>
          </cell>
          <cell r="KN123">
            <v>25000</v>
          </cell>
          <cell r="KP123">
            <v>0</v>
          </cell>
          <cell r="KQ123">
            <v>0</v>
          </cell>
          <cell r="KR123">
            <v>0</v>
          </cell>
          <cell r="KS123">
            <v>0</v>
          </cell>
          <cell r="KT123">
            <v>15000</v>
          </cell>
          <cell r="KU123">
            <v>15000</v>
          </cell>
          <cell r="KV123">
            <v>15000</v>
          </cell>
          <cell r="KW123">
            <v>15000</v>
          </cell>
        </row>
        <row r="124">
          <cell r="L124" t="str">
            <v>118</v>
          </cell>
          <cell r="KG124">
            <v>0</v>
          </cell>
          <cell r="KH124">
            <v>0</v>
          </cell>
          <cell r="KI124">
            <v>3670.9521517893118</v>
          </cell>
          <cell r="KJ124">
            <v>3710.8538056131083</v>
          </cell>
          <cell r="KK124">
            <v>3710.8538056131083</v>
          </cell>
          <cell r="KL124">
            <v>3710.8538056131083</v>
          </cell>
          <cell r="KM124">
            <v>3710.8538056131083</v>
          </cell>
          <cell r="KN124">
            <v>3710.8538056131083</v>
          </cell>
          <cell r="KP124">
            <v>0</v>
          </cell>
          <cell r="KQ124">
            <v>0</v>
          </cell>
          <cell r="KR124">
            <v>256.96665062525182</v>
          </cell>
          <cell r="KS124">
            <v>259.75976639291764</v>
          </cell>
          <cell r="KT124">
            <v>259.75976639291764</v>
          </cell>
          <cell r="KU124">
            <v>259.75976639291764</v>
          </cell>
          <cell r="KV124">
            <v>259.75976639291764</v>
          </cell>
          <cell r="KW124">
            <v>259.75976639291764</v>
          </cell>
        </row>
        <row r="125">
          <cell r="L125" t="str">
            <v>135</v>
          </cell>
          <cell r="KG125">
            <v>0</v>
          </cell>
          <cell r="KH125">
            <v>0</v>
          </cell>
          <cell r="KI125">
            <v>5093.0185928881292</v>
          </cell>
          <cell r="KJ125">
            <v>8309.661914712211</v>
          </cell>
          <cell r="KK125">
            <v>8309.661914712211</v>
          </cell>
          <cell r="KL125">
            <v>8309.661914712211</v>
          </cell>
          <cell r="KM125">
            <v>8309.661914712211</v>
          </cell>
          <cell r="KN125">
            <v>8309.661914712211</v>
          </cell>
          <cell r="KP125">
            <v>0</v>
          </cell>
          <cell r="KQ125">
            <v>0</v>
          </cell>
          <cell r="KR125">
            <v>356.51130150216909</v>
          </cell>
          <cell r="KS125">
            <v>581.67633402985484</v>
          </cell>
          <cell r="KT125">
            <v>581.67633402985484</v>
          </cell>
          <cell r="KU125">
            <v>581.67633402985484</v>
          </cell>
          <cell r="KV125">
            <v>581.67633402985484</v>
          </cell>
          <cell r="KW125">
            <v>581.67633402985484</v>
          </cell>
        </row>
        <row r="126">
          <cell r="L126">
            <v>107</v>
          </cell>
          <cell r="KG126">
            <v>0</v>
          </cell>
          <cell r="KH126">
            <v>0</v>
          </cell>
          <cell r="KI126">
            <v>14677.419354838708</v>
          </cell>
          <cell r="KJ126">
            <v>17500</v>
          </cell>
          <cell r="KK126">
            <v>17500</v>
          </cell>
          <cell r="KL126">
            <v>17500</v>
          </cell>
          <cell r="KM126">
            <v>17500</v>
          </cell>
          <cell r="KN126">
            <v>17500</v>
          </cell>
          <cell r="KP126">
            <v>0</v>
          </cell>
          <cell r="KQ126">
            <v>0</v>
          </cell>
          <cell r="KR126">
            <v>0</v>
          </cell>
          <cell r="KS126">
            <v>0</v>
          </cell>
          <cell r="KT126">
            <v>5000</v>
          </cell>
          <cell r="KU126">
            <v>5000</v>
          </cell>
          <cell r="KV126">
            <v>5000</v>
          </cell>
          <cell r="KW126">
            <v>5000</v>
          </cell>
        </row>
        <row r="127">
          <cell r="L127" t="str">
            <v>135</v>
          </cell>
          <cell r="KG127">
            <v>0</v>
          </cell>
          <cell r="KH127">
            <v>0</v>
          </cell>
          <cell r="KI127">
            <v>3160.5080165097165</v>
          </cell>
          <cell r="KJ127">
            <v>5156.6183427263795</v>
          </cell>
          <cell r="KK127">
            <v>5156.6183427263795</v>
          </cell>
          <cell r="KL127">
            <v>5156.6183427263795</v>
          </cell>
          <cell r="KM127">
            <v>5156.6183427263795</v>
          </cell>
          <cell r="KN127">
            <v>5156.6183427263795</v>
          </cell>
          <cell r="KP127">
            <v>0</v>
          </cell>
          <cell r="KQ127">
            <v>0</v>
          </cell>
          <cell r="KR127">
            <v>0</v>
          </cell>
          <cell r="KS127">
            <v>0</v>
          </cell>
          <cell r="KT127">
            <v>0</v>
          </cell>
          <cell r="KU127">
            <v>0</v>
          </cell>
          <cell r="KV127">
            <v>0</v>
          </cell>
          <cell r="KW127">
            <v>0</v>
          </cell>
        </row>
        <row r="128">
          <cell r="L128" t="str">
            <v>120</v>
          </cell>
          <cell r="KG128">
            <v>0</v>
          </cell>
          <cell r="KH128">
            <v>0</v>
          </cell>
          <cell r="KI128">
            <v>12043.010752688173</v>
          </cell>
          <cell r="KJ128">
            <v>17500</v>
          </cell>
          <cell r="KK128">
            <v>17500</v>
          </cell>
          <cell r="KL128">
            <v>17500</v>
          </cell>
          <cell r="KM128">
            <v>17500</v>
          </cell>
          <cell r="KN128">
            <v>17500</v>
          </cell>
          <cell r="KP128">
            <v>0</v>
          </cell>
          <cell r="KQ128">
            <v>0</v>
          </cell>
          <cell r="KR128">
            <v>1204.3010752688174</v>
          </cell>
          <cell r="KS128">
            <v>1750</v>
          </cell>
          <cell r="KT128">
            <v>1750</v>
          </cell>
          <cell r="KU128">
            <v>1750</v>
          </cell>
          <cell r="KV128">
            <v>1750</v>
          </cell>
          <cell r="KW128">
            <v>1750</v>
          </cell>
        </row>
        <row r="129">
          <cell r="L129">
            <v>126</v>
          </cell>
          <cell r="KG129">
            <v>0</v>
          </cell>
          <cell r="KH129">
            <v>0</v>
          </cell>
          <cell r="KI129">
            <v>17473.118279569891</v>
          </cell>
          <cell r="KJ129">
            <v>32500</v>
          </cell>
          <cell r="KK129">
            <v>32500</v>
          </cell>
          <cell r="KL129">
            <v>32500</v>
          </cell>
          <cell r="KM129">
            <v>32500</v>
          </cell>
          <cell r="KN129">
            <v>32500</v>
          </cell>
          <cell r="KP129">
            <v>0</v>
          </cell>
          <cell r="KQ129">
            <v>0</v>
          </cell>
          <cell r="KR129">
            <v>1747.3118279569894</v>
          </cell>
          <cell r="KS129">
            <v>3250.0000000000005</v>
          </cell>
          <cell r="KT129">
            <v>3250.0000000000005</v>
          </cell>
          <cell r="KU129">
            <v>3250.0000000000005</v>
          </cell>
          <cell r="KV129">
            <v>3250.0000000000005</v>
          </cell>
          <cell r="KW129">
            <v>3250.0000000000005</v>
          </cell>
        </row>
        <row r="130">
          <cell r="L130">
            <v>129</v>
          </cell>
          <cell r="KG130">
            <v>0</v>
          </cell>
          <cell r="KH130">
            <v>0</v>
          </cell>
          <cell r="KI130">
            <v>12096.774193548386</v>
          </cell>
          <cell r="KJ130">
            <v>22500</v>
          </cell>
          <cell r="KK130">
            <v>22500</v>
          </cell>
          <cell r="KL130">
            <v>22500</v>
          </cell>
          <cell r="KM130">
            <v>22500</v>
          </cell>
          <cell r="KN130">
            <v>22500</v>
          </cell>
          <cell r="KP130">
            <v>0</v>
          </cell>
          <cell r="KQ130">
            <v>0</v>
          </cell>
          <cell r="KR130">
            <v>1209.6774193548388</v>
          </cell>
          <cell r="KS130">
            <v>2250</v>
          </cell>
          <cell r="KT130">
            <v>2250</v>
          </cell>
          <cell r="KU130">
            <v>2250</v>
          </cell>
          <cell r="KV130">
            <v>2250</v>
          </cell>
          <cell r="KW130">
            <v>2250</v>
          </cell>
        </row>
        <row r="131">
          <cell r="L131">
            <v>127</v>
          </cell>
          <cell r="KG131">
            <v>0</v>
          </cell>
          <cell r="KH131">
            <v>0</v>
          </cell>
          <cell r="KI131">
            <v>1531.9384950207725</v>
          </cell>
          <cell r="KJ131">
            <v>3313.2623264402755</v>
          </cell>
          <cell r="KK131">
            <v>3313.2623264402755</v>
          </cell>
          <cell r="KL131">
            <v>3313.2623264402755</v>
          </cell>
          <cell r="KM131">
            <v>3313.2623264402755</v>
          </cell>
          <cell r="KN131">
            <v>3313.2623264402755</v>
          </cell>
          <cell r="KP131">
            <v>0</v>
          </cell>
          <cell r="KQ131">
            <v>0</v>
          </cell>
          <cell r="KR131">
            <v>107.2356946514541</v>
          </cell>
          <cell r="KS131">
            <v>231.92836285081933</v>
          </cell>
          <cell r="KT131">
            <v>231.92836285081933</v>
          </cell>
          <cell r="KU131">
            <v>231.92836285081933</v>
          </cell>
          <cell r="KV131">
            <v>231.92836285081933</v>
          </cell>
          <cell r="KW131">
            <v>231.92836285081933</v>
          </cell>
        </row>
        <row r="132">
          <cell r="L132" t="str">
            <v>118</v>
          </cell>
          <cell r="KG132">
            <v>0</v>
          </cell>
          <cell r="KH132">
            <v>0</v>
          </cell>
          <cell r="KI132">
            <v>3562.647662839006</v>
          </cell>
          <cell r="KJ132">
            <v>6626.524652880551</v>
          </cell>
          <cell r="KK132">
            <v>6626.524652880551</v>
          </cell>
          <cell r="KL132">
            <v>6626.524652880551</v>
          </cell>
          <cell r="KM132">
            <v>6626.524652880551</v>
          </cell>
          <cell r="KN132">
            <v>6626.524652880551</v>
          </cell>
          <cell r="KP132">
            <v>0</v>
          </cell>
          <cell r="KQ132">
            <v>0</v>
          </cell>
          <cell r="KR132">
            <v>249.38533639873046</v>
          </cell>
          <cell r="KS132">
            <v>463.85672570163865</v>
          </cell>
          <cell r="KT132">
            <v>463.85672570163865</v>
          </cell>
          <cell r="KU132">
            <v>463.85672570163865</v>
          </cell>
          <cell r="KV132">
            <v>463.85672570163865</v>
          </cell>
          <cell r="KW132">
            <v>463.85672570163865</v>
          </cell>
        </row>
        <row r="133">
          <cell r="L133" t="str">
            <v>135</v>
          </cell>
          <cell r="KG133">
            <v>0</v>
          </cell>
          <cell r="KH133">
            <v>0</v>
          </cell>
          <cell r="KI133">
            <v>2451.1015920332361</v>
          </cell>
          <cell r="KJ133">
            <v>5301.2197223044404</v>
          </cell>
          <cell r="KK133">
            <v>5301.2197223044404</v>
          </cell>
          <cell r="KL133">
            <v>5301.2197223044404</v>
          </cell>
          <cell r="KM133">
            <v>5301.2197223044404</v>
          </cell>
          <cell r="KN133">
            <v>5301.2197223044404</v>
          </cell>
          <cell r="KP133">
            <v>0</v>
          </cell>
          <cell r="KQ133">
            <v>0</v>
          </cell>
          <cell r="KR133">
            <v>171.57711144232653</v>
          </cell>
          <cell r="KS133">
            <v>371.0853805613109</v>
          </cell>
          <cell r="KT133">
            <v>371.0853805613109</v>
          </cell>
          <cell r="KU133">
            <v>371.0853805613109</v>
          </cell>
          <cell r="KV133">
            <v>371.0853805613109</v>
          </cell>
          <cell r="KW133">
            <v>371.0853805613109</v>
          </cell>
        </row>
        <row r="134">
          <cell r="L134">
            <v>105</v>
          </cell>
          <cell r="KG134">
            <v>0</v>
          </cell>
          <cell r="KH134">
            <v>0</v>
          </cell>
          <cell r="KI134">
            <v>10694.444444444445</v>
          </cell>
          <cell r="KJ134">
            <v>68750</v>
          </cell>
          <cell r="KK134">
            <v>68750</v>
          </cell>
          <cell r="KL134">
            <v>68750</v>
          </cell>
          <cell r="KM134">
            <v>68750</v>
          </cell>
          <cell r="KN134">
            <v>68750</v>
          </cell>
          <cell r="KP134">
            <v>0</v>
          </cell>
          <cell r="KQ134">
            <v>0</v>
          </cell>
          <cell r="KR134">
            <v>10694.444444444445</v>
          </cell>
          <cell r="KS134">
            <v>68750</v>
          </cell>
          <cell r="KT134">
            <v>68750</v>
          </cell>
          <cell r="KU134">
            <v>68750</v>
          </cell>
          <cell r="KV134">
            <v>68750</v>
          </cell>
          <cell r="KW134">
            <v>68750</v>
          </cell>
        </row>
        <row r="135">
          <cell r="L135">
            <v>127</v>
          </cell>
          <cell r="KG135">
            <v>0</v>
          </cell>
          <cell r="KH135">
            <v>0</v>
          </cell>
          <cell r="KI135">
            <v>3918.9124291229064</v>
          </cell>
          <cell r="KJ135">
            <v>7289.1771181686054</v>
          </cell>
          <cell r="KK135">
            <v>7289.1771181686054</v>
          </cell>
          <cell r="KL135">
            <v>7289.1771181686054</v>
          </cell>
          <cell r="KM135">
            <v>7289.1771181686054</v>
          </cell>
          <cell r="KN135">
            <v>7289.1771181686054</v>
          </cell>
          <cell r="KP135">
            <v>0</v>
          </cell>
          <cell r="KQ135">
            <v>0</v>
          </cell>
          <cell r="KR135">
            <v>274.32387003860345</v>
          </cell>
          <cell r="KS135">
            <v>510.24239827180241</v>
          </cell>
          <cell r="KT135">
            <v>510.24239827180241</v>
          </cell>
          <cell r="KU135">
            <v>510.24239827180241</v>
          </cell>
          <cell r="KV135">
            <v>510.24239827180241</v>
          </cell>
          <cell r="KW135">
            <v>510.24239827180241</v>
          </cell>
        </row>
        <row r="136">
          <cell r="L136" t="str">
            <v>135</v>
          </cell>
          <cell r="KG136">
            <v>0</v>
          </cell>
          <cell r="KH136">
            <v>0</v>
          </cell>
          <cell r="KI136">
            <v>6138.8888888888887</v>
          </cell>
          <cell r="KJ136">
            <v>21250</v>
          </cell>
          <cell r="KK136">
            <v>21250</v>
          </cell>
          <cell r="KL136">
            <v>21250</v>
          </cell>
          <cell r="KM136">
            <v>21250</v>
          </cell>
          <cell r="KN136">
            <v>21250</v>
          </cell>
          <cell r="KP136">
            <v>0</v>
          </cell>
          <cell r="KQ136">
            <v>0</v>
          </cell>
          <cell r="KR136">
            <v>613.88888888888891</v>
          </cell>
          <cell r="KS136">
            <v>2125</v>
          </cell>
          <cell r="KT136">
            <v>2125</v>
          </cell>
          <cell r="KU136">
            <v>2125</v>
          </cell>
          <cell r="KV136">
            <v>2125</v>
          </cell>
          <cell r="KW136">
            <v>2125</v>
          </cell>
        </row>
        <row r="137">
          <cell r="L137" t="str">
            <v>130</v>
          </cell>
          <cell r="KG137">
            <v>0</v>
          </cell>
          <cell r="KH137">
            <v>0</v>
          </cell>
          <cell r="KI137">
            <v>0</v>
          </cell>
          <cell r="KJ137">
            <v>0</v>
          </cell>
          <cell r="KK137">
            <v>1581.8155623005186</v>
          </cell>
          <cell r="KL137">
            <v>4903.6282431316076</v>
          </cell>
          <cell r="KM137">
            <v>4903.6282431316076</v>
          </cell>
          <cell r="KN137">
            <v>4903.6282431316076</v>
          </cell>
          <cell r="KP137">
            <v>0</v>
          </cell>
          <cell r="KQ137">
            <v>0</v>
          </cell>
          <cell r="KR137">
            <v>0</v>
          </cell>
          <cell r="KS137">
            <v>0</v>
          </cell>
          <cell r="KT137">
            <v>110.72708936103632</v>
          </cell>
          <cell r="KU137">
            <v>343.25397701921258</v>
          </cell>
          <cell r="KV137">
            <v>343.25397701921258</v>
          </cell>
          <cell r="KW137">
            <v>343.25397701921258</v>
          </cell>
        </row>
        <row r="138">
          <cell r="L138" t="str">
            <v>130</v>
          </cell>
          <cell r="KG138">
            <v>0</v>
          </cell>
          <cell r="KH138">
            <v>0</v>
          </cell>
          <cell r="KI138">
            <v>1546.1890856721284</v>
          </cell>
          <cell r="KJ138">
            <v>6626.524652880551</v>
          </cell>
          <cell r="KK138">
            <v>6626.524652880551</v>
          </cell>
          <cell r="KL138">
            <v>6626.524652880551</v>
          </cell>
          <cell r="KM138">
            <v>6626.524652880551</v>
          </cell>
          <cell r="KN138">
            <v>6626.524652880551</v>
          </cell>
          <cell r="KP138">
            <v>0</v>
          </cell>
          <cell r="KQ138">
            <v>0</v>
          </cell>
          <cell r="KR138">
            <v>108.23323599704899</v>
          </cell>
          <cell r="KS138">
            <v>463.85672570163865</v>
          </cell>
          <cell r="KT138">
            <v>463.85672570163865</v>
          </cell>
          <cell r="KU138">
            <v>463.85672570163865</v>
          </cell>
          <cell r="KV138">
            <v>463.85672570163865</v>
          </cell>
          <cell r="KW138">
            <v>463.85672570163865</v>
          </cell>
        </row>
        <row r="139">
          <cell r="L139">
            <v>127</v>
          </cell>
          <cell r="KG139">
            <v>0</v>
          </cell>
          <cell r="KH139">
            <v>0</v>
          </cell>
          <cell r="KI139">
            <v>861.44820487447157</v>
          </cell>
          <cell r="KJ139">
            <v>5963.8721875924957</v>
          </cell>
          <cell r="KK139">
            <v>5963.8721875924957</v>
          </cell>
          <cell r="KL139">
            <v>5963.8721875924957</v>
          </cell>
          <cell r="KM139">
            <v>5963.8721875924957</v>
          </cell>
          <cell r="KN139">
            <v>5963.8721875924957</v>
          </cell>
          <cell r="KP139">
            <v>0</v>
          </cell>
          <cell r="KQ139">
            <v>0</v>
          </cell>
          <cell r="KR139">
            <v>60.301374341213013</v>
          </cell>
          <cell r="KS139">
            <v>417.47105313147472</v>
          </cell>
          <cell r="KT139">
            <v>417.47105313147472</v>
          </cell>
          <cell r="KU139">
            <v>417.47105313147472</v>
          </cell>
          <cell r="KV139">
            <v>417.47105313147472</v>
          </cell>
          <cell r="KW139">
            <v>417.47105313147472</v>
          </cell>
        </row>
        <row r="140">
          <cell r="L140">
            <v>106</v>
          </cell>
          <cell r="KG140">
            <v>0</v>
          </cell>
          <cell r="KH140">
            <v>0</v>
          </cell>
          <cell r="KI140">
            <v>4083.333333333333</v>
          </cell>
          <cell r="KJ140">
            <v>17500</v>
          </cell>
          <cell r="KK140">
            <v>17500</v>
          </cell>
          <cell r="KL140">
            <v>17500</v>
          </cell>
          <cell r="KM140">
            <v>17500</v>
          </cell>
          <cell r="KN140">
            <v>17500</v>
          </cell>
          <cell r="KP140">
            <v>0</v>
          </cell>
          <cell r="KQ140">
            <v>0</v>
          </cell>
          <cell r="KR140">
            <v>0</v>
          </cell>
          <cell r="KS140">
            <v>0</v>
          </cell>
          <cell r="KT140">
            <v>20000</v>
          </cell>
          <cell r="KU140">
            <v>20000</v>
          </cell>
          <cell r="KV140">
            <v>20000</v>
          </cell>
          <cell r="KW140">
            <v>20000</v>
          </cell>
        </row>
        <row r="141">
          <cell r="L141" t="str">
            <v>135</v>
          </cell>
          <cell r="KG141">
            <v>0</v>
          </cell>
          <cell r="KH141">
            <v>0</v>
          </cell>
          <cell r="KI141">
            <v>103.11502467470305</v>
          </cell>
          <cell r="KJ141">
            <v>1856.0704441446555</v>
          </cell>
          <cell r="KK141">
            <v>1856.0704441446555</v>
          </cell>
          <cell r="KL141">
            <v>1856.0704441446555</v>
          </cell>
          <cell r="KM141">
            <v>1856.0704441446555</v>
          </cell>
          <cell r="KN141">
            <v>1856.0704441446555</v>
          </cell>
          <cell r="KP141">
            <v>0</v>
          </cell>
          <cell r="KQ141">
            <v>0</v>
          </cell>
          <cell r="KR141">
            <v>0</v>
          </cell>
          <cell r="KS141">
            <v>0</v>
          </cell>
          <cell r="KT141">
            <v>0</v>
          </cell>
          <cell r="KU141">
            <v>0</v>
          </cell>
          <cell r="KV141">
            <v>0</v>
          </cell>
          <cell r="KW141">
            <v>0</v>
          </cell>
        </row>
        <row r="142">
          <cell r="L142" t="str">
            <v>142</v>
          </cell>
          <cell r="KG142">
            <v>0</v>
          </cell>
          <cell r="KH142">
            <v>0</v>
          </cell>
          <cell r="KI142">
            <v>484.47258017726682</v>
          </cell>
          <cell r="KJ142">
            <v>6228.9331737077173</v>
          </cell>
          <cell r="KK142">
            <v>6228.9331737077173</v>
          </cell>
          <cell r="KL142">
            <v>6228.9331737077173</v>
          </cell>
          <cell r="KM142">
            <v>6228.9331737077173</v>
          </cell>
          <cell r="KN142">
            <v>6228.9331737077173</v>
          </cell>
          <cell r="KP142">
            <v>0</v>
          </cell>
          <cell r="KQ142">
            <v>0</v>
          </cell>
          <cell r="KR142">
            <v>33.913080612408677</v>
          </cell>
          <cell r="KS142">
            <v>436.02532215954022</v>
          </cell>
          <cell r="KT142">
            <v>436.02532215954022</v>
          </cell>
          <cell r="KU142">
            <v>436.02532215954022</v>
          </cell>
          <cell r="KV142">
            <v>436.02532215954022</v>
          </cell>
          <cell r="KW142">
            <v>436.02532215954022</v>
          </cell>
        </row>
        <row r="143">
          <cell r="L143" t="str">
            <v>118</v>
          </cell>
          <cell r="KG143">
            <v>0</v>
          </cell>
          <cell r="KH143">
            <v>0</v>
          </cell>
          <cell r="KI143">
            <v>2527.7777777777774</v>
          </cell>
          <cell r="KJ143">
            <v>32500</v>
          </cell>
          <cell r="KK143">
            <v>32500</v>
          </cell>
          <cell r="KL143">
            <v>32500</v>
          </cell>
          <cell r="KM143">
            <v>32500</v>
          </cell>
          <cell r="KN143">
            <v>32500</v>
          </cell>
          <cell r="KP143">
            <v>0</v>
          </cell>
          <cell r="KQ143">
            <v>0</v>
          </cell>
          <cell r="KR143">
            <v>252.77777777777774</v>
          </cell>
          <cell r="KS143">
            <v>3250.0000000000005</v>
          </cell>
          <cell r="KT143">
            <v>3250.0000000000005</v>
          </cell>
          <cell r="KU143">
            <v>3250.0000000000005</v>
          </cell>
          <cell r="KV143">
            <v>3250.0000000000005</v>
          </cell>
          <cell r="KW143">
            <v>3250.0000000000005</v>
          </cell>
        </row>
        <row r="144">
          <cell r="L144" t="str">
            <v>120</v>
          </cell>
          <cell r="KG144">
            <v>0</v>
          </cell>
          <cell r="KH144">
            <v>0</v>
          </cell>
          <cell r="KI144">
            <v>1263.8888888888887</v>
          </cell>
          <cell r="KJ144">
            <v>16250</v>
          </cell>
          <cell r="KK144">
            <v>16250</v>
          </cell>
          <cell r="KL144">
            <v>16250</v>
          </cell>
          <cell r="KM144">
            <v>16250</v>
          </cell>
          <cell r="KN144">
            <v>16250</v>
          </cell>
          <cell r="KP144">
            <v>0</v>
          </cell>
          <cell r="KQ144">
            <v>0</v>
          </cell>
          <cell r="KR144">
            <v>126.38888888888887</v>
          </cell>
          <cell r="KS144">
            <v>1625.0000000000002</v>
          </cell>
          <cell r="KT144">
            <v>1625.0000000000002</v>
          </cell>
          <cell r="KU144">
            <v>1625.0000000000002</v>
          </cell>
          <cell r="KV144">
            <v>1625.0000000000002</v>
          </cell>
          <cell r="KW144">
            <v>1625.0000000000002</v>
          </cell>
        </row>
        <row r="145">
          <cell r="L145" t="str">
            <v>113</v>
          </cell>
          <cell r="KG145">
            <v>0</v>
          </cell>
          <cell r="KH145">
            <v>0</v>
          </cell>
          <cell r="KI145">
            <v>0</v>
          </cell>
          <cell r="KJ145">
            <v>26209.677419354841</v>
          </cell>
          <cell r="KK145">
            <v>37500</v>
          </cell>
          <cell r="KL145">
            <v>37500</v>
          </cell>
          <cell r="KM145">
            <v>37500</v>
          </cell>
          <cell r="KN145">
            <v>37500</v>
          </cell>
          <cell r="KP145">
            <v>0</v>
          </cell>
          <cell r="KQ145">
            <v>0</v>
          </cell>
          <cell r="KR145">
            <v>0</v>
          </cell>
          <cell r="KS145">
            <v>2620.9677419354839</v>
          </cell>
          <cell r="KT145">
            <v>3750</v>
          </cell>
          <cell r="KU145">
            <v>3750</v>
          </cell>
          <cell r="KV145">
            <v>3750</v>
          </cell>
          <cell r="KW145">
            <v>3750</v>
          </cell>
        </row>
        <row r="146">
          <cell r="L146">
            <v>106</v>
          </cell>
          <cell r="KG146">
            <v>0</v>
          </cell>
          <cell r="KH146">
            <v>0</v>
          </cell>
          <cell r="KI146">
            <v>1361.1111111111106</v>
          </cell>
          <cell r="KJ146">
            <v>17500</v>
          </cell>
          <cell r="KK146">
            <v>17500</v>
          </cell>
          <cell r="KL146">
            <v>17500</v>
          </cell>
          <cell r="KM146">
            <v>17500</v>
          </cell>
          <cell r="KN146">
            <v>17500</v>
          </cell>
          <cell r="KP146">
            <v>0</v>
          </cell>
          <cell r="KQ146">
            <v>0</v>
          </cell>
          <cell r="KR146">
            <v>0</v>
          </cell>
          <cell r="KS146">
            <v>0</v>
          </cell>
          <cell r="KT146">
            <v>16600</v>
          </cell>
          <cell r="KU146">
            <v>16600</v>
          </cell>
          <cell r="KV146">
            <v>16600</v>
          </cell>
          <cell r="KW146">
            <v>16600</v>
          </cell>
        </row>
        <row r="147">
          <cell r="L147" t="str">
            <v>114</v>
          </cell>
          <cell r="KG147">
            <v>0</v>
          </cell>
          <cell r="KH147">
            <v>0</v>
          </cell>
          <cell r="KI147">
            <v>0</v>
          </cell>
          <cell r="KJ147">
            <v>3334.6382124173092</v>
          </cell>
          <cell r="KK147">
            <v>3975.9147917283303</v>
          </cell>
          <cell r="KL147">
            <v>3975.9147917283303</v>
          </cell>
          <cell r="KM147">
            <v>3975.9147917283303</v>
          </cell>
          <cell r="KN147">
            <v>3975.9147917283303</v>
          </cell>
          <cell r="KP147">
            <v>0</v>
          </cell>
          <cell r="KQ147">
            <v>0</v>
          </cell>
          <cell r="KR147">
            <v>0</v>
          </cell>
          <cell r="KS147">
            <v>233.42467486921169</v>
          </cell>
          <cell r="KT147">
            <v>1471.0884729394822</v>
          </cell>
          <cell r="KU147">
            <v>1471.0884729394822</v>
          </cell>
          <cell r="KV147">
            <v>1471.0884729394822</v>
          </cell>
          <cell r="KW147">
            <v>1471.0884729394822</v>
          </cell>
        </row>
        <row r="148">
          <cell r="L148" t="str">
            <v>120</v>
          </cell>
          <cell r="KG148">
            <v>0</v>
          </cell>
          <cell r="KH148">
            <v>0</v>
          </cell>
          <cell r="KI148">
            <v>0</v>
          </cell>
          <cell r="KJ148">
            <v>12231.182795698925</v>
          </cell>
          <cell r="KK148">
            <v>17500</v>
          </cell>
          <cell r="KL148">
            <v>17500</v>
          </cell>
          <cell r="KM148">
            <v>17500</v>
          </cell>
          <cell r="KN148">
            <v>17500</v>
          </cell>
          <cell r="KP148">
            <v>0</v>
          </cell>
          <cell r="KQ148">
            <v>0</v>
          </cell>
          <cell r="KR148">
            <v>0</v>
          </cell>
          <cell r="KS148">
            <v>1223.1182795698926</v>
          </cell>
          <cell r="KT148">
            <v>1750</v>
          </cell>
          <cell r="KU148">
            <v>1750</v>
          </cell>
          <cell r="KV148">
            <v>1750</v>
          </cell>
          <cell r="KW148">
            <v>1750</v>
          </cell>
        </row>
        <row r="149">
          <cell r="L149">
            <v>106</v>
          </cell>
          <cell r="KG149">
            <v>0</v>
          </cell>
          <cell r="KH149">
            <v>0</v>
          </cell>
          <cell r="KI149">
            <v>0</v>
          </cell>
          <cell r="KJ149">
            <v>11854.838709677419</v>
          </cell>
          <cell r="KK149">
            <v>17500</v>
          </cell>
          <cell r="KL149">
            <v>17500</v>
          </cell>
          <cell r="KM149">
            <v>17500</v>
          </cell>
          <cell r="KN149">
            <v>17500</v>
          </cell>
          <cell r="KP149">
            <v>0</v>
          </cell>
          <cell r="KQ149">
            <v>0</v>
          </cell>
          <cell r="KR149">
            <v>0</v>
          </cell>
          <cell r="KS149">
            <v>0</v>
          </cell>
          <cell r="KT149">
            <v>16600</v>
          </cell>
          <cell r="KU149">
            <v>16600</v>
          </cell>
          <cell r="KV149">
            <v>16600</v>
          </cell>
          <cell r="KW149">
            <v>16600</v>
          </cell>
        </row>
        <row r="150">
          <cell r="L150" t="str">
            <v>117</v>
          </cell>
          <cell r="KG150">
            <v>0</v>
          </cell>
          <cell r="KH150">
            <v>0</v>
          </cell>
          <cell r="KI150">
            <v>0</v>
          </cell>
          <cell r="KJ150">
            <v>556.39493603619439</v>
          </cell>
          <cell r="KK150">
            <v>910.46444078649995</v>
          </cell>
          <cell r="KL150">
            <v>910.46444078649995</v>
          </cell>
          <cell r="KM150">
            <v>910.46444078649995</v>
          </cell>
          <cell r="KN150">
            <v>910.46444078649995</v>
          </cell>
          <cell r="KP150">
            <v>0</v>
          </cell>
          <cell r="KQ150">
            <v>0</v>
          </cell>
          <cell r="KR150">
            <v>0</v>
          </cell>
          <cell r="KS150">
            <v>0</v>
          </cell>
          <cell r="KT150">
            <v>0</v>
          </cell>
          <cell r="KU150">
            <v>0</v>
          </cell>
          <cell r="KV150">
            <v>0</v>
          </cell>
          <cell r="KW150">
            <v>0</v>
          </cell>
        </row>
        <row r="151">
          <cell r="L151" t="str">
            <v>135</v>
          </cell>
          <cell r="KG151">
            <v>0</v>
          </cell>
          <cell r="KH151">
            <v>0</v>
          </cell>
          <cell r="KI151">
            <v>0</v>
          </cell>
          <cell r="KJ151">
            <v>1356.5000506667552</v>
          </cell>
          <cell r="KK151">
            <v>2069.2373654238636</v>
          </cell>
          <cell r="KL151">
            <v>2069.2373654238636</v>
          </cell>
          <cell r="KM151">
            <v>2069.2373654238636</v>
          </cell>
          <cell r="KN151">
            <v>2069.2373654238636</v>
          </cell>
          <cell r="KP151">
            <v>0</v>
          </cell>
          <cell r="KQ151">
            <v>0</v>
          </cell>
          <cell r="KR151">
            <v>0</v>
          </cell>
          <cell r="KS151">
            <v>0</v>
          </cell>
          <cell r="KT151">
            <v>0</v>
          </cell>
          <cell r="KU151">
            <v>0</v>
          </cell>
          <cell r="KV151">
            <v>0</v>
          </cell>
          <cell r="KW151">
            <v>0</v>
          </cell>
        </row>
        <row r="152">
          <cell r="L152" t="str">
            <v>114</v>
          </cell>
          <cell r="KG152">
            <v>0</v>
          </cell>
          <cell r="KH152">
            <v>0</v>
          </cell>
          <cell r="KI152">
            <v>0</v>
          </cell>
          <cell r="KJ152">
            <v>2907.1204928766288</v>
          </cell>
          <cell r="KK152">
            <v>3975.9147917283303</v>
          </cell>
          <cell r="KL152">
            <v>3975.9147917283303</v>
          </cell>
          <cell r="KM152">
            <v>3975.9147917283303</v>
          </cell>
          <cell r="KN152">
            <v>3975.9147917283303</v>
          </cell>
          <cell r="KP152">
            <v>0</v>
          </cell>
          <cell r="KQ152">
            <v>0</v>
          </cell>
          <cell r="KR152">
            <v>0</v>
          </cell>
          <cell r="KS152">
            <v>203.49843450136402</v>
          </cell>
          <cell r="KT152">
            <v>1471.0884729394822</v>
          </cell>
          <cell r="KU152">
            <v>1471.0884729394822</v>
          </cell>
          <cell r="KV152">
            <v>1471.0884729394822</v>
          </cell>
          <cell r="KW152">
            <v>1471.0884729394822</v>
          </cell>
        </row>
        <row r="153">
          <cell r="L153">
            <v>127</v>
          </cell>
          <cell r="KG153">
            <v>0</v>
          </cell>
          <cell r="KH153">
            <v>0</v>
          </cell>
          <cell r="KI153">
            <v>0</v>
          </cell>
          <cell r="KJ153">
            <v>24888.888888888891</v>
          </cell>
          <cell r="KK153">
            <v>40000</v>
          </cell>
          <cell r="KL153">
            <v>40000</v>
          </cell>
          <cell r="KM153">
            <v>40000</v>
          </cell>
          <cell r="KN153">
            <v>40000</v>
          </cell>
          <cell r="KP153">
            <v>0</v>
          </cell>
          <cell r="KQ153">
            <v>0</v>
          </cell>
          <cell r="KR153">
            <v>0</v>
          </cell>
          <cell r="KS153">
            <v>1244.4444444444446</v>
          </cell>
          <cell r="KT153">
            <v>2000.0000000000002</v>
          </cell>
          <cell r="KU153">
            <v>2000.0000000000002</v>
          </cell>
          <cell r="KV153">
            <v>2000.0000000000002</v>
          </cell>
          <cell r="KW153">
            <v>2000.0000000000002</v>
          </cell>
        </row>
        <row r="154">
          <cell r="L154">
            <v>127</v>
          </cell>
          <cell r="KG154">
            <v>0</v>
          </cell>
          <cell r="KH154">
            <v>0</v>
          </cell>
          <cell r="KI154">
            <v>0</v>
          </cell>
          <cell r="KJ154">
            <v>26444.444444444445</v>
          </cell>
          <cell r="KK154">
            <v>42500</v>
          </cell>
          <cell r="KL154">
            <v>42500</v>
          </cell>
          <cell r="KM154">
            <v>42500</v>
          </cell>
          <cell r="KN154">
            <v>42500</v>
          </cell>
          <cell r="KP154">
            <v>0</v>
          </cell>
          <cell r="KQ154">
            <v>0</v>
          </cell>
          <cell r="KR154">
            <v>0</v>
          </cell>
          <cell r="KS154">
            <v>2644.4444444444443</v>
          </cell>
          <cell r="KT154">
            <v>4250</v>
          </cell>
          <cell r="KU154">
            <v>4250</v>
          </cell>
          <cell r="KV154">
            <v>4250</v>
          </cell>
          <cell r="KW154">
            <v>4250</v>
          </cell>
        </row>
        <row r="155">
          <cell r="L155">
            <v>107</v>
          </cell>
          <cell r="KG155">
            <v>0</v>
          </cell>
          <cell r="KH155">
            <v>0</v>
          </cell>
          <cell r="KI155">
            <v>0</v>
          </cell>
          <cell r="KJ155">
            <v>13548.387096774193</v>
          </cell>
          <cell r="KK155">
            <v>17500</v>
          </cell>
          <cell r="KL155">
            <v>17500</v>
          </cell>
          <cell r="KM155">
            <v>17500</v>
          </cell>
          <cell r="KN155">
            <v>17500</v>
          </cell>
          <cell r="KP155">
            <v>0</v>
          </cell>
          <cell r="KQ155">
            <v>0</v>
          </cell>
          <cell r="KR155">
            <v>0</v>
          </cell>
          <cell r="KS155">
            <v>0</v>
          </cell>
          <cell r="KT155">
            <v>2275</v>
          </cell>
          <cell r="KU155">
            <v>2275</v>
          </cell>
          <cell r="KV155">
            <v>2275</v>
          </cell>
          <cell r="KW155">
            <v>2275</v>
          </cell>
        </row>
        <row r="156">
          <cell r="L156" t="str">
            <v>145</v>
          </cell>
          <cell r="KG156">
            <v>0</v>
          </cell>
          <cell r="KH156">
            <v>0</v>
          </cell>
          <cell r="KI156">
            <v>0</v>
          </cell>
          <cell r="KJ156">
            <v>16333.333333333332</v>
          </cell>
          <cell r="KK156">
            <v>30000</v>
          </cell>
          <cell r="KL156">
            <v>30000</v>
          </cell>
          <cell r="KM156">
            <v>30000</v>
          </cell>
          <cell r="KN156">
            <v>30000</v>
          </cell>
          <cell r="KP156">
            <v>0</v>
          </cell>
          <cell r="KQ156">
            <v>0</v>
          </cell>
          <cell r="KR156">
            <v>0</v>
          </cell>
          <cell r="KS156">
            <v>0</v>
          </cell>
          <cell r="KT156">
            <v>23875</v>
          </cell>
          <cell r="KU156">
            <v>23875</v>
          </cell>
          <cell r="KV156">
            <v>23875</v>
          </cell>
          <cell r="KW156">
            <v>23875</v>
          </cell>
        </row>
        <row r="157">
          <cell r="L157">
            <v>125</v>
          </cell>
          <cell r="KG157">
            <v>0</v>
          </cell>
          <cell r="KH157">
            <v>0</v>
          </cell>
          <cell r="KI157">
            <v>0</v>
          </cell>
          <cell r="KJ157">
            <v>25336.021505376346</v>
          </cell>
          <cell r="KK157">
            <v>81250</v>
          </cell>
          <cell r="KL157">
            <v>81250</v>
          </cell>
          <cell r="KM157">
            <v>81250</v>
          </cell>
          <cell r="KN157">
            <v>81250</v>
          </cell>
          <cell r="KP157">
            <v>0</v>
          </cell>
          <cell r="KQ157">
            <v>0</v>
          </cell>
          <cell r="KR157">
            <v>0</v>
          </cell>
          <cell r="KS157">
            <v>10134.408602150539</v>
          </cell>
          <cell r="KT157">
            <v>32500</v>
          </cell>
          <cell r="KU157">
            <v>32500</v>
          </cell>
          <cell r="KV157">
            <v>32500</v>
          </cell>
          <cell r="KW157">
            <v>32500</v>
          </cell>
        </row>
        <row r="158">
          <cell r="L158">
            <v>105</v>
          </cell>
          <cell r="KG158">
            <v>0</v>
          </cell>
          <cell r="KH158">
            <v>0</v>
          </cell>
          <cell r="KI158">
            <v>0</v>
          </cell>
          <cell r="KJ158">
            <v>28000</v>
          </cell>
          <cell r="KK158">
            <v>60000</v>
          </cell>
          <cell r="KL158">
            <v>60000</v>
          </cell>
          <cell r="KM158">
            <v>60000</v>
          </cell>
          <cell r="KN158">
            <v>60000</v>
          </cell>
          <cell r="KP158">
            <v>0</v>
          </cell>
          <cell r="KQ158">
            <v>0</v>
          </cell>
          <cell r="KR158">
            <v>0</v>
          </cell>
          <cell r="KS158">
            <v>0</v>
          </cell>
          <cell r="KT158">
            <v>25000</v>
          </cell>
          <cell r="KU158">
            <v>25000</v>
          </cell>
          <cell r="KV158">
            <v>25000</v>
          </cell>
          <cell r="KW158">
            <v>25000</v>
          </cell>
        </row>
        <row r="159">
          <cell r="L159" t="str">
            <v>135</v>
          </cell>
          <cell r="KG159">
            <v>0</v>
          </cell>
          <cell r="KH159">
            <v>0</v>
          </cell>
          <cell r="KI159">
            <v>0</v>
          </cell>
          <cell r="KJ159">
            <v>1443.1098132939867</v>
          </cell>
          <cell r="KK159">
            <v>3710.8538056131083</v>
          </cell>
          <cell r="KL159">
            <v>3710.8538056131083</v>
          </cell>
          <cell r="KM159">
            <v>3710.8538056131083</v>
          </cell>
          <cell r="KN159">
            <v>3710.8538056131083</v>
          </cell>
          <cell r="KP159">
            <v>0</v>
          </cell>
          <cell r="KQ159">
            <v>0</v>
          </cell>
          <cell r="KR159">
            <v>0</v>
          </cell>
          <cell r="KS159">
            <v>101.01768693057907</v>
          </cell>
          <cell r="KT159">
            <v>259.75976639291764</v>
          </cell>
          <cell r="KU159">
            <v>259.75976639291764</v>
          </cell>
          <cell r="KV159">
            <v>259.75976639291764</v>
          </cell>
          <cell r="KW159">
            <v>259.75976639291764</v>
          </cell>
        </row>
        <row r="160">
          <cell r="L160">
            <v>107</v>
          </cell>
          <cell r="KG160">
            <v>0</v>
          </cell>
          <cell r="KH160">
            <v>0</v>
          </cell>
          <cell r="KI160">
            <v>0</v>
          </cell>
          <cell r="KJ160">
            <v>7972.2222222222226</v>
          </cell>
          <cell r="KK160">
            <v>17500</v>
          </cell>
          <cell r="KL160">
            <v>17500</v>
          </cell>
          <cell r="KM160">
            <v>17500</v>
          </cell>
          <cell r="KN160">
            <v>17500</v>
          </cell>
          <cell r="KP160">
            <v>0</v>
          </cell>
          <cell r="KQ160">
            <v>0</v>
          </cell>
          <cell r="KR160">
            <v>0</v>
          </cell>
          <cell r="KS160">
            <v>0</v>
          </cell>
          <cell r="KT160">
            <v>10000</v>
          </cell>
          <cell r="KU160">
            <v>10000</v>
          </cell>
          <cell r="KV160">
            <v>10000</v>
          </cell>
          <cell r="KW160">
            <v>10000</v>
          </cell>
        </row>
        <row r="161">
          <cell r="L161">
            <v>107</v>
          </cell>
          <cell r="KG161">
            <v>0</v>
          </cell>
          <cell r="KH161">
            <v>0</v>
          </cell>
          <cell r="KI161">
            <v>0</v>
          </cell>
          <cell r="KJ161">
            <v>6805.5555555555547</v>
          </cell>
          <cell r="KK161">
            <v>17500</v>
          </cell>
          <cell r="KL161">
            <v>17500</v>
          </cell>
          <cell r="KM161">
            <v>17500</v>
          </cell>
          <cell r="KN161">
            <v>17500</v>
          </cell>
          <cell r="KP161">
            <v>0</v>
          </cell>
          <cell r="KQ161">
            <v>0</v>
          </cell>
          <cell r="KR161">
            <v>0</v>
          </cell>
          <cell r="KS161">
            <v>0</v>
          </cell>
          <cell r="KT161">
            <v>10000</v>
          </cell>
          <cell r="KU161">
            <v>10000</v>
          </cell>
          <cell r="KV161">
            <v>10000</v>
          </cell>
          <cell r="KW161">
            <v>10000</v>
          </cell>
        </row>
        <row r="162">
          <cell r="L162">
            <v>121</v>
          </cell>
          <cell r="KG162">
            <v>0</v>
          </cell>
          <cell r="KH162">
            <v>0</v>
          </cell>
          <cell r="KI162">
            <v>0</v>
          </cell>
          <cell r="KJ162">
            <v>7040.4660386205232</v>
          </cell>
          <cell r="KK162">
            <v>15086.712939901121</v>
          </cell>
          <cell r="KL162">
            <v>15086.712939901121</v>
          </cell>
          <cell r="KM162">
            <v>15086.712939901121</v>
          </cell>
          <cell r="KN162">
            <v>15086.712939901121</v>
          </cell>
          <cell r="KP162">
            <v>0</v>
          </cell>
          <cell r="KQ162">
            <v>0</v>
          </cell>
          <cell r="KR162">
            <v>0</v>
          </cell>
          <cell r="KS162">
            <v>704.04660386205228</v>
          </cell>
          <cell r="KT162">
            <v>1508.6712939901122</v>
          </cell>
          <cell r="KU162">
            <v>1508.6712939901122</v>
          </cell>
          <cell r="KV162">
            <v>1508.6712939901122</v>
          </cell>
          <cell r="KW162">
            <v>1508.6712939901122</v>
          </cell>
        </row>
        <row r="163">
          <cell r="L163" t="str">
            <v>120</v>
          </cell>
          <cell r="KG163">
            <v>0</v>
          </cell>
          <cell r="KH163">
            <v>0</v>
          </cell>
          <cell r="KI163">
            <v>0</v>
          </cell>
          <cell r="KJ163">
            <v>0</v>
          </cell>
          <cell r="KK163">
            <v>23439.668602344522</v>
          </cell>
          <cell r="KL163">
            <v>25056.197471471729</v>
          </cell>
          <cell r="KM163">
            <v>25056.197471471729</v>
          </cell>
          <cell r="KN163">
            <v>25056.197471471729</v>
          </cell>
          <cell r="KP163">
            <v>0</v>
          </cell>
          <cell r="KQ163">
            <v>0</v>
          </cell>
          <cell r="KR163">
            <v>0</v>
          </cell>
          <cell r="KS163">
            <v>0</v>
          </cell>
          <cell r="KT163">
            <v>2343.9668602344523</v>
          </cell>
          <cell r="KU163">
            <v>2505.6197471471733</v>
          </cell>
          <cell r="KV163">
            <v>2505.6197471471733</v>
          </cell>
          <cell r="KW163">
            <v>2505.6197471471733</v>
          </cell>
        </row>
        <row r="164">
          <cell r="L164" t="str">
            <v>120</v>
          </cell>
          <cell r="KG164">
            <v>0</v>
          </cell>
          <cell r="KH164">
            <v>0</v>
          </cell>
          <cell r="KI164">
            <v>0</v>
          </cell>
          <cell r="KJ164">
            <v>1932.0000765731738</v>
          </cell>
          <cell r="KK164">
            <v>4240.9757778435524</v>
          </cell>
          <cell r="KL164">
            <v>4240.9757778435524</v>
          </cell>
          <cell r="KM164">
            <v>4240.9757778435524</v>
          </cell>
          <cell r="KN164">
            <v>4240.9757778435524</v>
          </cell>
          <cell r="KP164">
            <v>0</v>
          </cell>
          <cell r="KQ164">
            <v>0</v>
          </cell>
          <cell r="KR164">
            <v>0</v>
          </cell>
          <cell r="KS164">
            <v>135.24000536012218</v>
          </cell>
          <cell r="KT164">
            <v>296.86830444904865</v>
          </cell>
          <cell r="KU164">
            <v>296.86830444904865</v>
          </cell>
          <cell r="KV164">
            <v>296.86830444904865</v>
          </cell>
          <cell r="KW164">
            <v>296.86830444904865</v>
          </cell>
        </row>
        <row r="165">
          <cell r="L165" t="str">
            <v>145</v>
          </cell>
          <cell r="KG165">
            <v>0</v>
          </cell>
          <cell r="KH165">
            <v>0</v>
          </cell>
          <cell r="KI165">
            <v>0</v>
          </cell>
          <cell r="KJ165">
            <v>7016.1290322580653</v>
          </cell>
          <cell r="KK165">
            <v>22500</v>
          </cell>
          <cell r="KL165">
            <v>22500</v>
          </cell>
          <cell r="KM165">
            <v>22500</v>
          </cell>
          <cell r="KN165">
            <v>22500</v>
          </cell>
          <cell r="KP165">
            <v>0</v>
          </cell>
          <cell r="KQ165">
            <v>0</v>
          </cell>
          <cell r="KR165">
            <v>0</v>
          </cell>
          <cell r="KS165">
            <v>0</v>
          </cell>
          <cell r="KT165">
            <v>7500</v>
          </cell>
          <cell r="KU165">
            <v>7500</v>
          </cell>
          <cell r="KV165">
            <v>7500</v>
          </cell>
          <cell r="KW165">
            <v>7500</v>
          </cell>
        </row>
        <row r="166">
          <cell r="L166">
            <v>121</v>
          </cell>
          <cell r="KG166">
            <v>0</v>
          </cell>
          <cell r="KH166">
            <v>0</v>
          </cell>
          <cell r="KI166">
            <v>0</v>
          </cell>
          <cell r="KJ166">
            <v>0</v>
          </cell>
          <cell r="KK166">
            <v>9923.1364150881673</v>
          </cell>
          <cell r="KL166">
            <v>17985.684752347301</v>
          </cell>
          <cell r="KM166">
            <v>17985.684752347301</v>
          </cell>
          <cell r="KN166">
            <v>17985.684752347301</v>
          </cell>
          <cell r="KP166">
            <v>0</v>
          </cell>
          <cell r="KQ166">
            <v>0</v>
          </cell>
          <cell r="KR166">
            <v>0</v>
          </cell>
          <cell r="KS166">
            <v>0</v>
          </cell>
          <cell r="KT166">
            <v>992.31364150881666</v>
          </cell>
          <cell r="KU166">
            <v>1798.5684752347302</v>
          </cell>
          <cell r="KV166">
            <v>1798.5684752347302</v>
          </cell>
          <cell r="KW166">
            <v>1798.5684752347302</v>
          </cell>
        </row>
        <row r="167">
          <cell r="L167" t="str">
            <v>118</v>
          </cell>
          <cell r="KG167">
            <v>0</v>
          </cell>
          <cell r="KH167">
            <v>0</v>
          </cell>
          <cell r="KI167">
            <v>0</v>
          </cell>
          <cell r="KJ167">
            <v>3591.1488441417177</v>
          </cell>
          <cell r="KK167">
            <v>3710.8538056131083</v>
          </cell>
          <cell r="KL167">
            <v>3710.8538056131083</v>
          </cell>
          <cell r="KM167">
            <v>3710.8538056131083</v>
          </cell>
          <cell r="KN167">
            <v>3710.8538056131083</v>
          </cell>
          <cell r="KP167">
            <v>0</v>
          </cell>
          <cell r="KQ167">
            <v>0</v>
          </cell>
          <cell r="KR167">
            <v>0</v>
          </cell>
          <cell r="KS167">
            <v>251.38041908992028</v>
          </cell>
          <cell r="KT167">
            <v>259.75976639291764</v>
          </cell>
          <cell r="KU167">
            <v>259.75976639291764</v>
          </cell>
          <cell r="KV167">
            <v>259.75976639291764</v>
          </cell>
          <cell r="KW167">
            <v>259.75976639291764</v>
          </cell>
        </row>
        <row r="168">
          <cell r="L168" t="str">
            <v>120</v>
          </cell>
          <cell r="KG168">
            <v>8142.8571428571431</v>
          </cell>
          <cell r="KH168">
            <v>18000</v>
          </cell>
          <cell r="KI168">
            <v>18000</v>
          </cell>
          <cell r="KJ168">
            <v>18000</v>
          </cell>
          <cell r="KK168">
            <v>18000</v>
          </cell>
          <cell r="KL168">
            <v>18000</v>
          </cell>
          <cell r="KM168">
            <v>18000</v>
          </cell>
          <cell r="KN168">
            <v>18000</v>
          </cell>
          <cell r="KP168">
            <v>407.14285714285711</v>
          </cell>
          <cell r="KQ168">
            <v>900</v>
          </cell>
          <cell r="KR168">
            <v>900</v>
          </cell>
          <cell r="KS168">
            <v>900</v>
          </cell>
          <cell r="KT168">
            <v>900</v>
          </cell>
          <cell r="KU168">
            <v>900</v>
          </cell>
          <cell r="KV168">
            <v>900</v>
          </cell>
          <cell r="KW168">
            <v>900</v>
          </cell>
        </row>
        <row r="169">
          <cell r="L169">
            <v>106</v>
          </cell>
          <cell r="KG169">
            <v>0</v>
          </cell>
          <cell r="KH169">
            <v>0</v>
          </cell>
          <cell r="KI169">
            <v>0</v>
          </cell>
          <cell r="KJ169">
            <v>0</v>
          </cell>
          <cell r="KK169">
            <v>28744.017877412269</v>
          </cell>
          <cell r="KL169">
            <v>40502.9342818082</v>
          </cell>
          <cell r="KM169">
            <v>40502.9342818082</v>
          </cell>
          <cell r="KN169">
            <v>40502.9342818082</v>
          </cell>
          <cell r="KP169">
            <v>0</v>
          </cell>
          <cell r="KQ169">
            <v>0</v>
          </cell>
          <cell r="KR169">
            <v>0</v>
          </cell>
          <cell r="KS169">
            <v>0</v>
          </cell>
          <cell r="KT169">
            <v>13266.469789574894</v>
          </cell>
          <cell r="KU169">
            <v>18693.661976219169</v>
          </cell>
          <cell r="KV169">
            <v>18693.661976219169</v>
          </cell>
          <cell r="KW169">
            <v>18693.661976219169</v>
          </cell>
        </row>
        <row r="170">
          <cell r="L170">
            <v>106</v>
          </cell>
          <cell r="KG170">
            <v>0</v>
          </cell>
          <cell r="KH170">
            <v>0</v>
          </cell>
          <cell r="KI170">
            <v>0</v>
          </cell>
          <cell r="KJ170">
            <v>0</v>
          </cell>
          <cell r="KK170">
            <v>17540.322580645159</v>
          </cell>
          <cell r="KL170">
            <v>18750</v>
          </cell>
          <cell r="KM170">
            <v>18750</v>
          </cell>
          <cell r="KN170">
            <v>18750</v>
          </cell>
          <cell r="KP170">
            <v>0</v>
          </cell>
          <cell r="KQ170">
            <v>0</v>
          </cell>
          <cell r="KR170">
            <v>0</v>
          </cell>
          <cell r="KS170">
            <v>0</v>
          </cell>
          <cell r="KT170">
            <v>9354.8387096774204</v>
          </cell>
          <cell r="KU170">
            <v>10000</v>
          </cell>
          <cell r="KV170">
            <v>10000</v>
          </cell>
          <cell r="KW170">
            <v>10000</v>
          </cell>
        </row>
        <row r="171">
          <cell r="L171" t="str">
            <v>135</v>
          </cell>
          <cell r="KG171">
            <v>0</v>
          </cell>
          <cell r="KH171">
            <v>0</v>
          </cell>
          <cell r="KI171">
            <v>0</v>
          </cell>
          <cell r="KJ171">
            <v>0</v>
          </cell>
          <cell r="KK171">
            <v>48387.096774193546</v>
          </cell>
          <cell r="KL171">
            <v>56250</v>
          </cell>
          <cell r="KM171">
            <v>56250</v>
          </cell>
          <cell r="KN171">
            <v>56250</v>
          </cell>
          <cell r="KP171">
            <v>0</v>
          </cell>
          <cell r="KQ171">
            <v>0</v>
          </cell>
          <cell r="KR171">
            <v>0</v>
          </cell>
          <cell r="KS171">
            <v>0</v>
          </cell>
          <cell r="KT171">
            <v>9677.4193548387102</v>
          </cell>
          <cell r="KU171">
            <v>11250</v>
          </cell>
          <cell r="KV171">
            <v>11250</v>
          </cell>
          <cell r="KW171">
            <v>11250</v>
          </cell>
        </row>
        <row r="172">
          <cell r="L172" t="str">
            <v>135</v>
          </cell>
          <cell r="KG172">
            <v>0</v>
          </cell>
          <cell r="KH172">
            <v>0</v>
          </cell>
          <cell r="KI172">
            <v>0</v>
          </cell>
          <cell r="KJ172">
            <v>0</v>
          </cell>
          <cell r="KK172">
            <v>3192.1323059037495</v>
          </cell>
          <cell r="KL172">
            <v>3710.8538056131083</v>
          </cell>
          <cell r="KM172">
            <v>3710.8538056131083</v>
          </cell>
          <cell r="KN172">
            <v>3710.8538056131083</v>
          </cell>
          <cell r="KP172">
            <v>0</v>
          </cell>
          <cell r="KQ172">
            <v>0</v>
          </cell>
          <cell r="KR172">
            <v>0</v>
          </cell>
          <cell r="KS172">
            <v>0</v>
          </cell>
          <cell r="KT172">
            <v>223.44926141326249</v>
          </cell>
          <cell r="KU172">
            <v>259.75976639291764</v>
          </cell>
          <cell r="KV172">
            <v>259.75976639291764</v>
          </cell>
          <cell r="KW172">
            <v>259.75976639291764</v>
          </cell>
        </row>
        <row r="173">
          <cell r="L173" t="str">
            <v>130</v>
          </cell>
          <cell r="KG173">
            <v>0</v>
          </cell>
          <cell r="KH173">
            <v>0</v>
          </cell>
          <cell r="KI173">
            <v>0</v>
          </cell>
          <cell r="KJ173">
            <v>0</v>
          </cell>
          <cell r="KK173">
            <v>62096.774193548386</v>
          </cell>
          <cell r="KL173">
            <v>75000</v>
          </cell>
          <cell r="KM173">
            <v>75000</v>
          </cell>
          <cell r="KN173">
            <v>75000</v>
          </cell>
          <cell r="KP173">
            <v>0</v>
          </cell>
          <cell r="KQ173">
            <v>0</v>
          </cell>
          <cell r="KR173">
            <v>0</v>
          </cell>
          <cell r="KS173">
            <v>0</v>
          </cell>
          <cell r="KT173">
            <v>24838.709677419356</v>
          </cell>
          <cell r="KU173">
            <v>30000</v>
          </cell>
          <cell r="KV173">
            <v>30000</v>
          </cell>
          <cell r="KW173">
            <v>30000</v>
          </cell>
        </row>
        <row r="174">
          <cell r="L174">
            <v>105</v>
          </cell>
          <cell r="KG174">
            <v>0</v>
          </cell>
          <cell r="KH174">
            <v>0</v>
          </cell>
          <cell r="KI174">
            <v>0</v>
          </cell>
          <cell r="KJ174">
            <v>0</v>
          </cell>
          <cell r="KK174">
            <v>30403.225806451614</v>
          </cell>
          <cell r="KL174">
            <v>32500</v>
          </cell>
          <cell r="KM174">
            <v>32500</v>
          </cell>
          <cell r="KN174">
            <v>32500</v>
          </cell>
          <cell r="KP174">
            <v>0</v>
          </cell>
          <cell r="KQ174">
            <v>0</v>
          </cell>
          <cell r="KR174">
            <v>0</v>
          </cell>
          <cell r="KS174">
            <v>0</v>
          </cell>
          <cell r="KT174">
            <v>5846.7741935483873</v>
          </cell>
          <cell r="KU174">
            <v>6250</v>
          </cell>
          <cell r="KV174">
            <v>6250</v>
          </cell>
          <cell r="KW174">
            <v>6250</v>
          </cell>
        </row>
        <row r="175">
          <cell r="L175">
            <v>121</v>
          </cell>
          <cell r="KG175">
            <v>0</v>
          </cell>
          <cell r="KH175">
            <v>0</v>
          </cell>
          <cell r="KI175">
            <v>0</v>
          </cell>
          <cell r="KJ175">
            <v>0</v>
          </cell>
          <cell r="KK175">
            <v>1853.1962994935943</v>
          </cell>
          <cell r="KL175">
            <v>2931.4196010171399</v>
          </cell>
          <cell r="KM175">
            <v>2931.4196010171399</v>
          </cell>
          <cell r="KN175">
            <v>2931.4196010171399</v>
          </cell>
          <cell r="KP175">
            <v>0</v>
          </cell>
          <cell r="KQ175">
            <v>0</v>
          </cell>
          <cell r="KR175">
            <v>0</v>
          </cell>
          <cell r="KS175">
            <v>0</v>
          </cell>
          <cell r="KT175">
            <v>0</v>
          </cell>
          <cell r="KU175">
            <v>0</v>
          </cell>
          <cell r="KV175">
            <v>0</v>
          </cell>
          <cell r="KW175">
            <v>0</v>
          </cell>
        </row>
        <row r="176">
          <cell r="L176">
            <v>106</v>
          </cell>
          <cell r="KG176">
            <v>0</v>
          </cell>
          <cell r="KH176">
            <v>0</v>
          </cell>
          <cell r="KI176">
            <v>0</v>
          </cell>
          <cell r="KJ176">
            <v>0</v>
          </cell>
          <cell r="KK176">
            <v>14032.258064516129</v>
          </cell>
          <cell r="KL176">
            <v>15000</v>
          </cell>
          <cell r="KM176">
            <v>15000</v>
          </cell>
          <cell r="KN176">
            <v>15000</v>
          </cell>
          <cell r="KP176">
            <v>0</v>
          </cell>
          <cell r="KQ176">
            <v>0</v>
          </cell>
          <cell r="KR176">
            <v>0</v>
          </cell>
          <cell r="KS176">
            <v>0</v>
          </cell>
          <cell r="KT176">
            <v>9354.8387096774186</v>
          </cell>
          <cell r="KU176">
            <v>10000</v>
          </cell>
          <cell r="KV176">
            <v>10000</v>
          </cell>
          <cell r="KW176">
            <v>10000</v>
          </cell>
        </row>
        <row r="177">
          <cell r="L177" t="str">
            <v>115</v>
          </cell>
          <cell r="KG177">
            <v>0</v>
          </cell>
          <cell r="KH177">
            <v>0</v>
          </cell>
          <cell r="KI177">
            <v>0</v>
          </cell>
          <cell r="KJ177">
            <v>0</v>
          </cell>
          <cell r="KK177">
            <v>12903.225806451614</v>
          </cell>
          <cell r="KL177">
            <v>15000</v>
          </cell>
          <cell r="KM177">
            <v>15000</v>
          </cell>
          <cell r="KN177">
            <v>15000</v>
          </cell>
          <cell r="KP177">
            <v>0</v>
          </cell>
          <cell r="KQ177">
            <v>0</v>
          </cell>
          <cell r="KR177">
            <v>0</v>
          </cell>
          <cell r="KS177">
            <v>0</v>
          </cell>
          <cell r="KT177">
            <v>1290.3225806451612</v>
          </cell>
          <cell r="KU177">
            <v>1500</v>
          </cell>
          <cell r="KV177">
            <v>1500</v>
          </cell>
          <cell r="KW177">
            <v>1500</v>
          </cell>
        </row>
        <row r="178">
          <cell r="L178">
            <v>127</v>
          </cell>
          <cell r="KG178">
            <v>0</v>
          </cell>
          <cell r="KH178">
            <v>0</v>
          </cell>
          <cell r="KI178">
            <v>0</v>
          </cell>
          <cell r="KJ178">
            <v>0</v>
          </cell>
          <cell r="KK178">
            <v>3347.4637440035294</v>
          </cell>
          <cell r="KL178">
            <v>3578.3233125554971</v>
          </cell>
          <cell r="KM178">
            <v>3578.3233125554971</v>
          </cell>
          <cell r="KN178">
            <v>3578.3233125554971</v>
          </cell>
          <cell r="KP178">
            <v>0</v>
          </cell>
          <cell r="KQ178">
            <v>0</v>
          </cell>
          <cell r="KR178">
            <v>0</v>
          </cell>
          <cell r="KS178">
            <v>0</v>
          </cell>
          <cell r="KT178">
            <v>234.32246208024708</v>
          </cell>
          <cell r="KU178">
            <v>250.48263187888483</v>
          </cell>
          <cell r="KV178">
            <v>250.48263187888483</v>
          </cell>
          <cell r="KW178">
            <v>250.48263187888483</v>
          </cell>
        </row>
        <row r="179">
          <cell r="L179">
            <v>127</v>
          </cell>
          <cell r="KG179">
            <v>0</v>
          </cell>
          <cell r="KH179">
            <v>0</v>
          </cell>
          <cell r="KI179">
            <v>0</v>
          </cell>
          <cell r="KJ179">
            <v>0</v>
          </cell>
          <cell r="KK179">
            <v>4421.2457495832068</v>
          </cell>
          <cell r="KL179">
            <v>5632.5459549484685</v>
          </cell>
          <cell r="KM179">
            <v>5632.5459549484685</v>
          </cell>
          <cell r="KN179">
            <v>5632.5459549484685</v>
          </cell>
          <cell r="KP179">
            <v>0</v>
          </cell>
          <cell r="KQ179">
            <v>0</v>
          </cell>
          <cell r="KR179">
            <v>0</v>
          </cell>
          <cell r="KS179">
            <v>0</v>
          </cell>
          <cell r="KT179">
            <v>309.48720247082451</v>
          </cell>
          <cell r="KU179">
            <v>394.27821684639287</v>
          </cell>
          <cell r="KV179">
            <v>394.27821684639287</v>
          </cell>
          <cell r="KW179">
            <v>394.27821684639287</v>
          </cell>
        </row>
        <row r="180">
          <cell r="L180">
            <v>121</v>
          </cell>
          <cell r="KG180">
            <v>0</v>
          </cell>
          <cell r="KH180">
            <v>0</v>
          </cell>
          <cell r="KI180">
            <v>0</v>
          </cell>
          <cell r="KJ180">
            <v>0</v>
          </cell>
          <cell r="KK180">
            <v>6284.4735014830003</v>
          </cell>
          <cell r="KL180">
            <v>6422.5937982188898</v>
          </cell>
          <cell r="KM180">
            <v>6422.5937982188898</v>
          </cell>
          <cell r="KN180">
            <v>6422.5937982188898</v>
          </cell>
          <cell r="KP180">
            <v>0</v>
          </cell>
          <cell r="KQ180">
            <v>0</v>
          </cell>
          <cell r="KR180">
            <v>0</v>
          </cell>
          <cell r="KS180">
            <v>0</v>
          </cell>
          <cell r="KT180">
            <v>628.44735014830007</v>
          </cell>
          <cell r="KU180">
            <v>642.25937982188907</v>
          </cell>
          <cell r="KV180">
            <v>642.25937982188907</v>
          </cell>
          <cell r="KW180">
            <v>642.25937982188907</v>
          </cell>
        </row>
        <row r="181">
          <cell r="L181" t="str">
            <v>120</v>
          </cell>
          <cell r="KG181">
            <v>0</v>
          </cell>
          <cell r="KH181">
            <v>0</v>
          </cell>
          <cell r="KI181">
            <v>0</v>
          </cell>
          <cell r="KJ181">
            <v>1322.454812445839</v>
          </cell>
          <cell r="KK181">
            <v>4240.9757778435524</v>
          </cell>
          <cell r="KL181">
            <v>4240.9757778435524</v>
          </cell>
          <cell r="KM181">
            <v>4240.9757778435524</v>
          </cell>
          <cell r="KN181">
            <v>4240.9757778435524</v>
          </cell>
          <cell r="KP181">
            <v>0</v>
          </cell>
          <cell r="KQ181">
            <v>0</v>
          </cell>
          <cell r="KR181">
            <v>0</v>
          </cell>
          <cell r="KS181">
            <v>92.571836871208745</v>
          </cell>
          <cell r="KT181">
            <v>296.86830444904865</v>
          </cell>
          <cell r="KU181">
            <v>296.86830444904865</v>
          </cell>
          <cell r="KV181">
            <v>296.86830444904865</v>
          </cell>
          <cell r="KW181">
            <v>296.86830444904865</v>
          </cell>
        </row>
        <row r="182">
          <cell r="L182" t="str">
            <v>120</v>
          </cell>
          <cell r="KG182">
            <v>0</v>
          </cell>
          <cell r="KH182">
            <v>0</v>
          </cell>
          <cell r="KI182">
            <v>0</v>
          </cell>
          <cell r="KJ182">
            <v>1185.649142192821</v>
          </cell>
          <cell r="KK182">
            <v>4240.9757778435524</v>
          </cell>
          <cell r="KL182">
            <v>4240.9757778435524</v>
          </cell>
          <cell r="KM182">
            <v>4240.9757778435524</v>
          </cell>
          <cell r="KN182">
            <v>4240.9757778435524</v>
          </cell>
          <cell r="KP182">
            <v>0</v>
          </cell>
          <cell r="KQ182">
            <v>0</v>
          </cell>
          <cell r="KR182">
            <v>0</v>
          </cell>
          <cell r="KS182">
            <v>82.995439953497481</v>
          </cell>
          <cell r="KT182">
            <v>296.86830444904865</v>
          </cell>
          <cell r="KU182">
            <v>296.86830444904865</v>
          </cell>
          <cell r="KV182">
            <v>296.86830444904865</v>
          </cell>
          <cell r="KW182">
            <v>296.86830444904865</v>
          </cell>
        </row>
        <row r="183">
          <cell r="L183" t="str">
            <v>135</v>
          </cell>
          <cell r="KG183">
            <v>0</v>
          </cell>
          <cell r="KH183">
            <v>0</v>
          </cell>
          <cell r="KI183">
            <v>0</v>
          </cell>
          <cell r="KJ183">
            <v>0</v>
          </cell>
          <cell r="KK183">
            <v>8273.2570019436844</v>
          </cell>
          <cell r="KL183">
            <v>14995.27831602293</v>
          </cell>
          <cell r="KM183">
            <v>9996.8522106819528</v>
          </cell>
          <cell r="KN183">
            <v>0</v>
          </cell>
          <cell r="KP183">
            <v>0</v>
          </cell>
          <cell r="KQ183">
            <v>0</v>
          </cell>
          <cell r="KR183">
            <v>0</v>
          </cell>
          <cell r="KS183">
            <v>0</v>
          </cell>
          <cell r="KT183">
            <v>827.32570019436855</v>
          </cell>
          <cell r="KU183">
            <v>1499.527831602293</v>
          </cell>
          <cell r="KV183">
            <v>999.68522106819535</v>
          </cell>
          <cell r="KW183">
            <v>0</v>
          </cell>
        </row>
        <row r="184">
          <cell r="L184">
            <v>127</v>
          </cell>
          <cell r="KG184">
            <v>0</v>
          </cell>
          <cell r="KH184">
            <v>0</v>
          </cell>
          <cell r="KI184">
            <v>0</v>
          </cell>
          <cell r="KJ184">
            <v>0</v>
          </cell>
          <cell r="KK184">
            <v>13642.473118279571</v>
          </cell>
          <cell r="KL184">
            <v>43750</v>
          </cell>
          <cell r="KM184">
            <v>43750</v>
          </cell>
          <cell r="KN184">
            <v>43750</v>
          </cell>
          <cell r="KP184">
            <v>0</v>
          </cell>
          <cell r="KQ184">
            <v>0</v>
          </cell>
          <cell r="KR184">
            <v>0</v>
          </cell>
          <cell r="KS184">
            <v>0</v>
          </cell>
          <cell r="KT184">
            <v>1364.2473118279572</v>
          </cell>
          <cell r="KU184">
            <v>4375</v>
          </cell>
          <cell r="KV184">
            <v>4375</v>
          </cell>
          <cell r="KW184">
            <v>4375</v>
          </cell>
        </row>
        <row r="185">
          <cell r="L185" t="str">
            <v>145</v>
          </cell>
          <cell r="KG185">
            <v>0</v>
          </cell>
          <cell r="KH185">
            <v>0</v>
          </cell>
          <cell r="KI185">
            <v>0</v>
          </cell>
          <cell r="KJ185">
            <v>0</v>
          </cell>
          <cell r="KK185">
            <v>25725.806451612902</v>
          </cell>
          <cell r="KL185">
            <v>27500</v>
          </cell>
          <cell r="KM185">
            <v>27500</v>
          </cell>
          <cell r="KN185">
            <v>27500</v>
          </cell>
          <cell r="KP185">
            <v>0</v>
          </cell>
          <cell r="KQ185">
            <v>0</v>
          </cell>
          <cell r="KR185">
            <v>0</v>
          </cell>
          <cell r="KS185">
            <v>0</v>
          </cell>
          <cell r="KT185">
            <v>9354.8387096774168</v>
          </cell>
          <cell r="KU185">
            <v>10000</v>
          </cell>
          <cell r="KV185">
            <v>10000</v>
          </cell>
          <cell r="KW185">
            <v>10000</v>
          </cell>
        </row>
        <row r="186">
          <cell r="L186">
            <v>127</v>
          </cell>
          <cell r="KG186">
            <v>10015.495023479987</v>
          </cell>
          <cell r="KH186">
            <v>10015.495023479987</v>
          </cell>
          <cell r="KI186">
            <v>10015.495023479987</v>
          </cell>
          <cell r="KJ186">
            <v>10015.495023479987</v>
          </cell>
          <cell r="KK186">
            <v>10015.495023479987</v>
          </cell>
          <cell r="KL186">
            <v>10015.495023479987</v>
          </cell>
          <cell r="KM186">
            <v>10015.495023479987</v>
          </cell>
          <cell r="KN186">
            <v>10015.495023479987</v>
          </cell>
          <cell r="KP186">
            <v>721.11564169055896</v>
          </cell>
          <cell r="KQ186">
            <v>721.11564169055896</v>
          </cell>
          <cell r="KR186">
            <v>721.11564169055896</v>
          </cell>
          <cell r="KS186">
            <v>721.11564169055896</v>
          </cell>
          <cell r="KT186">
            <v>721.11564169055896</v>
          </cell>
          <cell r="KU186">
            <v>721.11564169055896</v>
          </cell>
          <cell r="KV186">
            <v>721.11564169055896</v>
          </cell>
          <cell r="KW186">
            <v>721.11564169055896</v>
          </cell>
        </row>
        <row r="187">
          <cell r="L187" t="str">
            <v>135</v>
          </cell>
          <cell r="KG187">
            <v>0</v>
          </cell>
          <cell r="KH187">
            <v>0</v>
          </cell>
          <cell r="KI187">
            <v>0</v>
          </cell>
          <cell r="KJ187">
            <v>0</v>
          </cell>
          <cell r="KK187">
            <v>51612.903225806454</v>
          </cell>
          <cell r="KL187">
            <v>60000</v>
          </cell>
          <cell r="KM187">
            <v>60000</v>
          </cell>
          <cell r="KN187">
            <v>60000</v>
          </cell>
          <cell r="KP187">
            <v>0</v>
          </cell>
          <cell r="KQ187">
            <v>0</v>
          </cell>
          <cell r="KR187">
            <v>0</v>
          </cell>
          <cell r="KS187">
            <v>0</v>
          </cell>
          <cell r="KT187">
            <v>12903.225806451614</v>
          </cell>
          <cell r="KU187">
            <v>15000</v>
          </cell>
          <cell r="KV187">
            <v>15000</v>
          </cell>
          <cell r="KW187">
            <v>15000</v>
          </cell>
        </row>
        <row r="188">
          <cell r="L188">
            <v>106</v>
          </cell>
          <cell r="KG188">
            <v>0</v>
          </cell>
          <cell r="KH188">
            <v>0</v>
          </cell>
          <cell r="KI188">
            <v>0</v>
          </cell>
          <cell r="KJ188">
            <v>0</v>
          </cell>
          <cell r="KK188">
            <v>9655.1724137931033</v>
          </cell>
          <cell r="KL188">
            <v>17500</v>
          </cell>
          <cell r="KM188">
            <v>17500</v>
          </cell>
          <cell r="KN188">
            <v>17500</v>
          </cell>
          <cell r="KP188">
            <v>0</v>
          </cell>
          <cell r="KQ188">
            <v>0</v>
          </cell>
          <cell r="KR188">
            <v>0</v>
          </cell>
          <cell r="KS188">
            <v>0</v>
          </cell>
          <cell r="KT188">
            <v>7586.2068965517237</v>
          </cell>
          <cell r="KU188">
            <v>13750</v>
          </cell>
          <cell r="KV188">
            <v>13750</v>
          </cell>
          <cell r="KW188">
            <v>13750</v>
          </cell>
        </row>
        <row r="189">
          <cell r="L189" t="str">
            <v>142</v>
          </cell>
          <cell r="KG189">
            <v>0</v>
          </cell>
          <cell r="KH189">
            <v>0</v>
          </cell>
          <cell r="KI189">
            <v>0</v>
          </cell>
          <cell r="KJ189">
            <v>0</v>
          </cell>
          <cell r="KK189">
            <v>11063.218390804597</v>
          </cell>
          <cell r="KL189">
            <v>17500</v>
          </cell>
          <cell r="KM189">
            <v>17500</v>
          </cell>
          <cell r="KN189">
            <v>17500</v>
          </cell>
          <cell r="KP189">
            <v>0</v>
          </cell>
          <cell r="KQ189">
            <v>0</v>
          </cell>
          <cell r="KR189">
            <v>0</v>
          </cell>
          <cell r="KS189">
            <v>0</v>
          </cell>
          <cell r="KT189">
            <v>1106.3218390804598</v>
          </cell>
          <cell r="KU189">
            <v>1750</v>
          </cell>
          <cell r="KV189">
            <v>1750</v>
          </cell>
          <cell r="KW189">
            <v>1750</v>
          </cell>
        </row>
        <row r="190">
          <cell r="L190">
            <v>107</v>
          </cell>
          <cell r="KG190">
            <v>0</v>
          </cell>
          <cell r="KH190">
            <v>0</v>
          </cell>
          <cell r="KI190">
            <v>0</v>
          </cell>
          <cell r="KJ190">
            <v>0</v>
          </cell>
          <cell r="KK190">
            <v>9655.1724137931033</v>
          </cell>
          <cell r="KL190">
            <v>17500</v>
          </cell>
          <cell r="KM190">
            <v>17500</v>
          </cell>
          <cell r="KN190">
            <v>17500</v>
          </cell>
          <cell r="KP190">
            <v>0</v>
          </cell>
          <cell r="KQ190">
            <v>0</v>
          </cell>
          <cell r="KR190">
            <v>0</v>
          </cell>
          <cell r="KS190">
            <v>0</v>
          </cell>
          <cell r="KT190">
            <v>5517.2413793103442</v>
          </cell>
          <cell r="KU190">
            <v>10000</v>
          </cell>
          <cell r="KV190">
            <v>10000</v>
          </cell>
          <cell r="KW190">
            <v>10000</v>
          </cell>
        </row>
        <row r="191">
          <cell r="L191">
            <v>106</v>
          </cell>
          <cell r="KG191">
            <v>0</v>
          </cell>
          <cell r="KH191">
            <v>0</v>
          </cell>
          <cell r="KI191">
            <v>0</v>
          </cell>
          <cell r="KJ191">
            <v>0</v>
          </cell>
          <cell r="KK191">
            <v>10660.919540229885</v>
          </cell>
          <cell r="KL191">
            <v>17500</v>
          </cell>
          <cell r="KM191">
            <v>17500</v>
          </cell>
          <cell r="KN191">
            <v>17500</v>
          </cell>
          <cell r="KP191">
            <v>0</v>
          </cell>
          <cell r="KQ191">
            <v>0</v>
          </cell>
          <cell r="KR191">
            <v>0</v>
          </cell>
          <cell r="KS191">
            <v>0</v>
          </cell>
          <cell r="KT191">
            <v>8376.4367816091944</v>
          </cell>
          <cell r="KU191">
            <v>13750</v>
          </cell>
          <cell r="KV191">
            <v>13750</v>
          </cell>
          <cell r="KW191">
            <v>13750</v>
          </cell>
        </row>
        <row r="192">
          <cell r="L192">
            <v>106</v>
          </cell>
          <cell r="KG192">
            <v>0</v>
          </cell>
          <cell r="KH192">
            <v>0</v>
          </cell>
          <cell r="KI192">
            <v>0</v>
          </cell>
          <cell r="KJ192">
            <v>0</v>
          </cell>
          <cell r="KK192">
            <v>14865.591397849461</v>
          </cell>
          <cell r="KL192">
            <v>17500</v>
          </cell>
          <cell r="KM192">
            <v>17500</v>
          </cell>
          <cell r="KN192">
            <v>17500</v>
          </cell>
          <cell r="KP192">
            <v>0</v>
          </cell>
          <cell r="KQ192">
            <v>0</v>
          </cell>
          <cell r="KR192">
            <v>0</v>
          </cell>
          <cell r="KS192">
            <v>0</v>
          </cell>
          <cell r="KT192">
            <v>11680.107526881719</v>
          </cell>
          <cell r="KU192">
            <v>13750</v>
          </cell>
          <cell r="KV192">
            <v>13750</v>
          </cell>
          <cell r="KW192">
            <v>13750</v>
          </cell>
        </row>
        <row r="193">
          <cell r="L193" t="str">
            <v>141</v>
          </cell>
          <cell r="KG193">
            <v>0</v>
          </cell>
          <cell r="KH193">
            <v>0</v>
          </cell>
          <cell r="KI193">
            <v>0</v>
          </cell>
          <cell r="KJ193">
            <v>0</v>
          </cell>
          <cell r="KK193">
            <v>1828.0068007946347</v>
          </cell>
          <cell r="KL193">
            <v>3313.2623264402755</v>
          </cell>
          <cell r="KM193">
            <v>3313.2623264402755</v>
          </cell>
          <cell r="KN193">
            <v>3313.2623264402755</v>
          </cell>
          <cell r="KP193">
            <v>0</v>
          </cell>
          <cell r="KQ193">
            <v>0</v>
          </cell>
          <cell r="KR193">
            <v>0</v>
          </cell>
          <cell r="KS193">
            <v>0</v>
          </cell>
          <cell r="KT193">
            <v>127.96047605562444</v>
          </cell>
          <cell r="KU193">
            <v>231.92836285081933</v>
          </cell>
          <cell r="KV193">
            <v>231.92836285081933</v>
          </cell>
          <cell r="KW193">
            <v>231.92836285081933</v>
          </cell>
        </row>
        <row r="194">
          <cell r="L194">
            <v>107</v>
          </cell>
          <cell r="KG194">
            <v>0</v>
          </cell>
          <cell r="KH194">
            <v>0</v>
          </cell>
          <cell r="KI194">
            <v>0</v>
          </cell>
          <cell r="KJ194">
            <v>0</v>
          </cell>
          <cell r="KK194">
            <v>9252.8735632183907</v>
          </cell>
          <cell r="KL194">
            <v>17500</v>
          </cell>
          <cell r="KM194">
            <v>17500</v>
          </cell>
          <cell r="KN194">
            <v>17500</v>
          </cell>
          <cell r="KP194">
            <v>0</v>
          </cell>
          <cell r="KQ194">
            <v>0</v>
          </cell>
          <cell r="KR194">
            <v>0</v>
          </cell>
          <cell r="KS194">
            <v>0</v>
          </cell>
          <cell r="KT194">
            <v>6609.1954022988511</v>
          </cell>
          <cell r="KU194">
            <v>12500</v>
          </cell>
          <cell r="KV194">
            <v>12500</v>
          </cell>
          <cell r="KW194">
            <v>12500</v>
          </cell>
        </row>
        <row r="195">
          <cell r="L195">
            <v>105</v>
          </cell>
          <cell r="KG195">
            <v>0</v>
          </cell>
          <cell r="KH195">
            <v>0</v>
          </cell>
          <cell r="KI195">
            <v>0</v>
          </cell>
          <cell r="KJ195">
            <v>0</v>
          </cell>
          <cell r="KK195">
            <v>17241.379310344826</v>
          </cell>
          <cell r="KL195">
            <v>37500</v>
          </cell>
          <cell r="KM195">
            <v>37500</v>
          </cell>
          <cell r="KN195">
            <v>37500</v>
          </cell>
          <cell r="KP195">
            <v>0</v>
          </cell>
          <cell r="KQ195">
            <v>0</v>
          </cell>
          <cell r="KR195">
            <v>0</v>
          </cell>
          <cell r="KS195">
            <v>0</v>
          </cell>
          <cell r="KT195">
            <v>3448.2758620689656</v>
          </cell>
          <cell r="KU195">
            <v>7500</v>
          </cell>
          <cell r="KV195">
            <v>7500</v>
          </cell>
          <cell r="KW195">
            <v>7500</v>
          </cell>
        </row>
        <row r="196">
          <cell r="L196" t="str">
            <v>120</v>
          </cell>
          <cell r="KG196">
            <v>0</v>
          </cell>
          <cell r="KH196">
            <v>0</v>
          </cell>
          <cell r="KI196">
            <v>0</v>
          </cell>
          <cell r="KJ196">
            <v>0</v>
          </cell>
          <cell r="KK196">
            <v>1608.0569441908965</v>
          </cell>
          <cell r="KL196">
            <v>9969.9530539835578</v>
          </cell>
          <cell r="KM196">
            <v>9969.9530539835578</v>
          </cell>
          <cell r="KN196">
            <v>9969.9530539835578</v>
          </cell>
          <cell r="KP196">
            <v>0</v>
          </cell>
          <cell r="KQ196">
            <v>0</v>
          </cell>
          <cell r="KR196">
            <v>0</v>
          </cell>
          <cell r="KS196">
            <v>0</v>
          </cell>
          <cell r="KT196">
            <v>160.80569441908966</v>
          </cell>
          <cell r="KU196">
            <v>996.99530539835587</v>
          </cell>
          <cell r="KV196">
            <v>996.99530539835587</v>
          </cell>
          <cell r="KW196">
            <v>996.99530539835587</v>
          </cell>
        </row>
        <row r="197">
          <cell r="L197" t="str">
            <v>113</v>
          </cell>
          <cell r="KG197">
            <v>0</v>
          </cell>
          <cell r="KH197">
            <v>0</v>
          </cell>
          <cell r="KI197">
            <v>0</v>
          </cell>
          <cell r="KJ197">
            <v>0</v>
          </cell>
          <cell r="KK197">
            <v>9354.8387096774204</v>
          </cell>
          <cell r="KL197">
            <v>30000</v>
          </cell>
          <cell r="KM197">
            <v>30000</v>
          </cell>
          <cell r="KN197">
            <v>30000</v>
          </cell>
          <cell r="KP197">
            <v>0</v>
          </cell>
          <cell r="KQ197">
            <v>0</v>
          </cell>
          <cell r="KR197">
            <v>0</v>
          </cell>
          <cell r="KS197">
            <v>0</v>
          </cell>
          <cell r="KT197">
            <v>935.48387096774206</v>
          </cell>
          <cell r="KU197">
            <v>3000</v>
          </cell>
          <cell r="KV197">
            <v>3000</v>
          </cell>
          <cell r="KW197">
            <v>3000</v>
          </cell>
        </row>
        <row r="198">
          <cell r="L198">
            <v>106</v>
          </cell>
          <cell r="KG198">
            <v>0</v>
          </cell>
          <cell r="KH198">
            <v>0</v>
          </cell>
          <cell r="KI198">
            <v>0</v>
          </cell>
          <cell r="KJ198">
            <v>0</v>
          </cell>
          <cell r="KK198">
            <v>8247.1264367816093</v>
          </cell>
          <cell r="KL198">
            <v>17500</v>
          </cell>
          <cell r="KM198">
            <v>17500</v>
          </cell>
          <cell r="KN198">
            <v>17500</v>
          </cell>
          <cell r="KP198">
            <v>0</v>
          </cell>
          <cell r="KQ198">
            <v>0</v>
          </cell>
          <cell r="KR198">
            <v>0</v>
          </cell>
          <cell r="KS198">
            <v>0</v>
          </cell>
          <cell r="KT198">
            <v>7068.9655172413786</v>
          </cell>
          <cell r="KU198">
            <v>14999.999999999996</v>
          </cell>
          <cell r="KV198">
            <v>14999.999999999996</v>
          </cell>
          <cell r="KW198">
            <v>14999.999999999996</v>
          </cell>
        </row>
        <row r="199">
          <cell r="L199">
            <v>128</v>
          </cell>
          <cell r="KG199">
            <v>0</v>
          </cell>
          <cell r="KH199">
            <v>0</v>
          </cell>
          <cell r="KI199">
            <v>0</v>
          </cell>
          <cell r="KJ199">
            <v>0</v>
          </cell>
          <cell r="KK199">
            <v>15201.149425287358</v>
          </cell>
          <cell r="KL199">
            <v>28750</v>
          </cell>
          <cell r="KM199">
            <v>28750</v>
          </cell>
          <cell r="KN199">
            <v>28750</v>
          </cell>
          <cell r="KP199">
            <v>0</v>
          </cell>
          <cell r="KQ199">
            <v>0</v>
          </cell>
          <cell r="KR199">
            <v>0</v>
          </cell>
          <cell r="KS199">
            <v>0</v>
          </cell>
          <cell r="KT199">
            <v>1520.1149425287358</v>
          </cell>
          <cell r="KU199">
            <v>2875.0000000000005</v>
          </cell>
          <cell r="KV199">
            <v>2875.0000000000005</v>
          </cell>
          <cell r="KW199">
            <v>2875.0000000000005</v>
          </cell>
        </row>
        <row r="200">
          <cell r="L200" t="str">
            <v>141</v>
          </cell>
          <cell r="KG200">
            <v>0</v>
          </cell>
          <cell r="KH200">
            <v>0</v>
          </cell>
          <cell r="KI200">
            <v>0</v>
          </cell>
          <cell r="KJ200">
            <v>0</v>
          </cell>
          <cell r="KK200">
            <v>8341.3978494623661</v>
          </cell>
          <cell r="KL200">
            <v>26750</v>
          </cell>
          <cell r="KM200">
            <v>26750</v>
          </cell>
          <cell r="KN200">
            <v>26750</v>
          </cell>
          <cell r="KP200">
            <v>0</v>
          </cell>
          <cell r="KQ200">
            <v>0</v>
          </cell>
          <cell r="KR200">
            <v>0</v>
          </cell>
          <cell r="KS200">
            <v>0</v>
          </cell>
          <cell r="KT200">
            <v>834.13978494623666</v>
          </cell>
          <cell r="KU200">
            <v>2675</v>
          </cell>
          <cell r="KV200">
            <v>2675</v>
          </cell>
          <cell r="KW200">
            <v>2675</v>
          </cell>
        </row>
        <row r="201">
          <cell r="L201" t="str">
            <v>120</v>
          </cell>
          <cell r="KG201">
            <v>0</v>
          </cell>
          <cell r="KH201">
            <v>0</v>
          </cell>
          <cell r="KI201">
            <v>0</v>
          </cell>
          <cell r="KJ201">
            <v>0</v>
          </cell>
          <cell r="KK201">
            <v>1608.0569441908965</v>
          </cell>
          <cell r="KL201">
            <v>9969.9530539835578</v>
          </cell>
          <cell r="KM201">
            <v>9969.9530539835578</v>
          </cell>
          <cell r="KN201">
            <v>9969.9530539835578</v>
          </cell>
          <cell r="KP201">
            <v>0</v>
          </cell>
          <cell r="KQ201">
            <v>0</v>
          </cell>
          <cell r="KR201">
            <v>0</v>
          </cell>
          <cell r="KS201">
            <v>0</v>
          </cell>
          <cell r="KT201">
            <v>160.80569441908966</v>
          </cell>
          <cell r="KU201">
            <v>996.99530539835587</v>
          </cell>
          <cell r="KV201">
            <v>996.99530539835587</v>
          </cell>
          <cell r="KW201">
            <v>996.99530539835587</v>
          </cell>
        </row>
        <row r="202">
          <cell r="L202" t="str">
            <v>135</v>
          </cell>
          <cell r="KG202">
            <v>0</v>
          </cell>
          <cell r="KH202">
            <v>0</v>
          </cell>
          <cell r="KI202">
            <v>0</v>
          </cell>
          <cell r="KJ202">
            <v>0</v>
          </cell>
          <cell r="KK202">
            <v>575.34440366579292</v>
          </cell>
          <cell r="KL202">
            <v>1845.0699841696119</v>
          </cell>
          <cell r="KM202">
            <v>1845.0699841696119</v>
          </cell>
          <cell r="KN202">
            <v>1845.0699841696119</v>
          </cell>
          <cell r="KP202">
            <v>0</v>
          </cell>
          <cell r="KQ202">
            <v>0</v>
          </cell>
          <cell r="KR202">
            <v>0</v>
          </cell>
          <cell r="KS202">
            <v>0</v>
          </cell>
          <cell r="KT202">
            <v>0</v>
          </cell>
          <cell r="KU202">
            <v>0</v>
          </cell>
          <cell r="KV202">
            <v>0</v>
          </cell>
          <cell r="KW202">
            <v>0</v>
          </cell>
        </row>
        <row r="203">
          <cell r="L203">
            <v>121</v>
          </cell>
          <cell r="KG203">
            <v>0</v>
          </cell>
          <cell r="KH203">
            <v>0</v>
          </cell>
          <cell r="KI203">
            <v>0</v>
          </cell>
          <cell r="KJ203">
            <v>0</v>
          </cell>
          <cell r="KK203">
            <v>426.65540772544637</v>
          </cell>
          <cell r="KL203">
            <v>4959.8691148083144</v>
          </cell>
          <cell r="KM203">
            <v>4959.8691148083144</v>
          </cell>
          <cell r="KN203">
            <v>4959.8691148083144</v>
          </cell>
          <cell r="KP203">
            <v>0</v>
          </cell>
          <cell r="KQ203">
            <v>0</v>
          </cell>
          <cell r="KR203">
            <v>0</v>
          </cell>
          <cell r="KS203">
            <v>0</v>
          </cell>
          <cell r="KT203">
            <v>42.665540772544638</v>
          </cell>
          <cell r="KU203">
            <v>495.98691148083145</v>
          </cell>
          <cell r="KV203">
            <v>495.98691148083145</v>
          </cell>
          <cell r="KW203">
            <v>495.98691148083145</v>
          </cell>
        </row>
        <row r="204">
          <cell r="L204">
            <v>124</v>
          </cell>
          <cell r="KG204">
            <v>0</v>
          </cell>
          <cell r="KH204">
            <v>0</v>
          </cell>
          <cell r="KI204">
            <v>0</v>
          </cell>
          <cell r="KJ204">
            <v>0</v>
          </cell>
          <cell r="KK204">
            <v>783.78248582458139</v>
          </cell>
          <cell r="KL204">
            <v>3313.2623264402755</v>
          </cell>
          <cell r="KM204">
            <v>3313.2623264402755</v>
          </cell>
          <cell r="KN204">
            <v>3313.2623264402755</v>
          </cell>
          <cell r="KP204">
            <v>0</v>
          </cell>
          <cell r="KQ204">
            <v>0</v>
          </cell>
          <cell r="KR204">
            <v>0</v>
          </cell>
          <cell r="KS204">
            <v>0</v>
          </cell>
          <cell r="KT204">
            <v>54.864774007720705</v>
          </cell>
          <cell r="KU204">
            <v>231.92836285081933</v>
          </cell>
          <cell r="KV204">
            <v>231.92836285081933</v>
          </cell>
          <cell r="KW204">
            <v>231.92836285081933</v>
          </cell>
        </row>
        <row r="205">
          <cell r="L205" t="str">
            <v>120</v>
          </cell>
          <cell r="KG205">
            <v>0</v>
          </cell>
          <cell r="KH205">
            <v>0</v>
          </cell>
          <cell r="KI205">
            <v>0</v>
          </cell>
          <cell r="KJ205">
            <v>0</v>
          </cell>
          <cell r="KK205">
            <v>5456.989247311828</v>
          </cell>
          <cell r="KL205">
            <v>17500</v>
          </cell>
          <cell r="KM205">
            <v>17500</v>
          </cell>
          <cell r="KN205">
            <v>17500</v>
          </cell>
          <cell r="KP205">
            <v>0</v>
          </cell>
          <cell r="KQ205">
            <v>0</v>
          </cell>
          <cell r="KR205">
            <v>0</v>
          </cell>
          <cell r="KS205">
            <v>0</v>
          </cell>
          <cell r="KT205">
            <v>545.69892473118284</v>
          </cell>
          <cell r="KU205">
            <v>1750</v>
          </cell>
          <cell r="KV205">
            <v>1750</v>
          </cell>
          <cell r="KW205">
            <v>1750</v>
          </cell>
        </row>
        <row r="206">
          <cell r="L206" t="str">
            <v>118</v>
          </cell>
          <cell r="KG206">
            <v>0</v>
          </cell>
          <cell r="KH206">
            <v>0</v>
          </cell>
          <cell r="KI206">
            <v>0</v>
          </cell>
          <cell r="KJ206">
            <v>0</v>
          </cell>
          <cell r="KK206">
            <v>376.34408602150501</v>
          </cell>
          <cell r="KL206">
            <v>35000</v>
          </cell>
          <cell r="KM206">
            <v>0</v>
          </cell>
          <cell r="KN206">
            <v>0</v>
          </cell>
          <cell r="KP206">
            <v>0</v>
          </cell>
          <cell r="KQ206">
            <v>0</v>
          </cell>
          <cell r="KR206">
            <v>0</v>
          </cell>
          <cell r="KS206">
            <v>0</v>
          </cell>
          <cell r="KT206">
            <v>75.268817204301001</v>
          </cell>
          <cell r="KU206">
            <v>7000</v>
          </cell>
          <cell r="KV206">
            <v>0</v>
          </cell>
          <cell r="KW206">
            <v>0</v>
          </cell>
        </row>
        <row r="207">
          <cell r="L207" t="str">
            <v>135</v>
          </cell>
          <cell r="KG207">
            <v>0</v>
          </cell>
          <cell r="KH207">
            <v>0</v>
          </cell>
          <cell r="KI207">
            <v>0</v>
          </cell>
          <cell r="KJ207">
            <v>0</v>
          </cell>
          <cell r="KK207">
            <v>1062.7286194942685</v>
          </cell>
          <cell r="KL207">
            <v>12354.220201620872</v>
          </cell>
          <cell r="KM207">
            <v>12354.220201620872</v>
          </cell>
          <cell r="KN207">
            <v>12354.220201620872</v>
          </cell>
          <cell r="KP207">
            <v>0</v>
          </cell>
          <cell r="KQ207">
            <v>0</v>
          </cell>
          <cell r="KR207">
            <v>0</v>
          </cell>
          <cell r="KS207">
            <v>0</v>
          </cell>
          <cell r="KT207">
            <v>106.27286194942685</v>
          </cell>
          <cell r="KU207">
            <v>1235.4220201620874</v>
          </cell>
          <cell r="KV207">
            <v>1235.4220201620874</v>
          </cell>
          <cell r="KW207">
            <v>1235.4220201620874</v>
          </cell>
        </row>
        <row r="208">
          <cell r="L208" t="str">
            <v>135</v>
          </cell>
          <cell r="KG208">
            <v>0</v>
          </cell>
          <cell r="KH208">
            <v>0</v>
          </cell>
          <cell r="KI208">
            <v>0</v>
          </cell>
          <cell r="KJ208">
            <v>0</v>
          </cell>
          <cell r="KK208">
            <v>0</v>
          </cell>
          <cell r="KL208">
            <v>566.21195281395489</v>
          </cell>
          <cell r="KM208">
            <v>1757.2095087329635</v>
          </cell>
          <cell r="KN208">
            <v>1757.2095087329635</v>
          </cell>
          <cell r="KP208">
            <v>0</v>
          </cell>
          <cell r="KQ208">
            <v>0</v>
          </cell>
          <cell r="KR208">
            <v>0</v>
          </cell>
          <cell r="KS208">
            <v>0</v>
          </cell>
          <cell r="KT208">
            <v>0</v>
          </cell>
          <cell r="KU208">
            <v>0</v>
          </cell>
          <cell r="KV208">
            <v>0</v>
          </cell>
          <cell r="KW208">
            <v>0</v>
          </cell>
        </row>
        <row r="209">
          <cell r="L209">
            <v>121</v>
          </cell>
          <cell r="KG209">
            <v>0</v>
          </cell>
          <cell r="KH209">
            <v>0</v>
          </cell>
          <cell r="KI209">
            <v>0</v>
          </cell>
          <cell r="KJ209">
            <v>0</v>
          </cell>
          <cell r="KK209">
            <v>1630.3223139968898</v>
          </cell>
          <cell r="KL209">
            <v>10107.998346780716</v>
          </cell>
          <cell r="KM209">
            <v>10107.998346780716</v>
          </cell>
          <cell r="KN209">
            <v>10107.998346780716</v>
          </cell>
          <cell r="KP209">
            <v>0</v>
          </cell>
          <cell r="KQ209">
            <v>0</v>
          </cell>
          <cell r="KR209">
            <v>0</v>
          </cell>
          <cell r="KS209">
            <v>0</v>
          </cell>
          <cell r="KT209">
            <v>163.03223139968898</v>
          </cell>
          <cell r="KU209">
            <v>1010.7998346780716</v>
          </cell>
          <cell r="KV209">
            <v>1010.7998346780716</v>
          </cell>
          <cell r="KW209">
            <v>1010.7998346780716</v>
          </cell>
        </row>
        <row r="210">
          <cell r="L210" t="str">
            <v>114</v>
          </cell>
          <cell r="KG210">
            <v>0</v>
          </cell>
          <cell r="KH210">
            <v>0</v>
          </cell>
          <cell r="KI210">
            <v>0</v>
          </cell>
          <cell r="KJ210">
            <v>0</v>
          </cell>
          <cell r="KK210">
            <v>1239.8013866679742</v>
          </cell>
          <cell r="KL210">
            <v>3975.9147917283303</v>
          </cell>
          <cell r="KM210">
            <v>3975.9147917283303</v>
          </cell>
          <cell r="KN210">
            <v>3975.9147917283303</v>
          </cell>
          <cell r="KP210">
            <v>0</v>
          </cell>
          <cell r="KQ210">
            <v>0</v>
          </cell>
          <cell r="KR210">
            <v>0</v>
          </cell>
          <cell r="KS210">
            <v>0</v>
          </cell>
          <cell r="KT210">
            <v>183.21509380760062</v>
          </cell>
          <cell r="KU210">
            <v>587.5518525554088</v>
          </cell>
          <cell r="KV210">
            <v>587.5518525554088</v>
          </cell>
          <cell r="KW210">
            <v>587.5518525554088</v>
          </cell>
        </row>
        <row r="211">
          <cell r="L211" t="str">
            <v>120</v>
          </cell>
          <cell r="KG211">
            <v>0</v>
          </cell>
          <cell r="KH211">
            <v>0</v>
          </cell>
          <cell r="KI211">
            <v>0</v>
          </cell>
          <cell r="KJ211">
            <v>0</v>
          </cell>
          <cell r="KK211">
            <v>2419.3548387096776</v>
          </cell>
          <cell r="KL211">
            <v>15000</v>
          </cell>
          <cell r="KM211">
            <v>15000</v>
          </cell>
          <cell r="KN211">
            <v>15000</v>
          </cell>
          <cell r="KP211">
            <v>0</v>
          </cell>
          <cell r="KQ211">
            <v>0</v>
          </cell>
          <cell r="KR211">
            <v>0</v>
          </cell>
          <cell r="KS211">
            <v>0</v>
          </cell>
          <cell r="KT211">
            <v>241.93548387096777</v>
          </cell>
          <cell r="KU211">
            <v>1500</v>
          </cell>
          <cell r="KV211">
            <v>1500</v>
          </cell>
          <cell r="KW211">
            <v>1500</v>
          </cell>
        </row>
        <row r="212">
          <cell r="L212" t="str">
            <v>113</v>
          </cell>
          <cell r="KG212">
            <v>0</v>
          </cell>
          <cell r="KH212">
            <v>0</v>
          </cell>
          <cell r="KI212">
            <v>0</v>
          </cell>
          <cell r="KJ212">
            <v>0</v>
          </cell>
          <cell r="KK212">
            <v>0</v>
          </cell>
          <cell r="KL212">
            <v>21583.333333333336</v>
          </cell>
          <cell r="KM212">
            <v>26250</v>
          </cell>
          <cell r="KN212">
            <v>26250</v>
          </cell>
          <cell r="KP212">
            <v>0</v>
          </cell>
          <cell r="KQ212">
            <v>0</v>
          </cell>
          <cell r="KR212">
            <v>0</v>
          </cell>
          <cell r="KS212">
            <v>0</v>
          </cell>
          <cell r="KT212">
            <v>0</v>
          </cell>
          <cell r="KU212">
            <v>2158.3333333333335</v>
          </cell>
          <cell r="KV212">
            <v>2625</v>
          </cell>
          <cell r="KW212">
            <v>2625</v>
          </cell>
        </row>
        <row r="213">
          <cell r="L213" t="str">
            <v>120</v>
          </cell>
          <cell r="KG213">
            <v>0</v>
          </cell>
          <cell r="KH213">
            <v>0</v>
          </cell>
          <cell r="KI213">
            <v>0</v>
          </cell>
          <cell r="KJ213">
            <v>0</v>
          </cell>
          <cell r="KK213">
            <v>0</v>
          </cell>
          <cell r="KL213">
            <v>18794.165535231099</v>
          </cell>
          <cell r="KM213">
            <v>34271.713623068477</v>
          </cell>
          <cell r="KN213">
            <v>34271.713623068477</v>
          </cell>
          <cell r="KP213">
            <v>0</v>
          </cell>
          <cell r="KQ213">
            <v>0</v>
          </cell>
          <cell r="KR213">
            <v>0</v>
          </cell>
          <cell r="KS213">
            <v>0</v>
          </cell>
          <cell r="KT213">
            <v>0</v>
          </cell>
          <cell r="KU213">
            <v>3758.8331070462204</v>
          </cell>
          <cell r="KV213">
            <v>6854.3427246136962</v>
          </cell>
          <cell r="KW213">
            <v>6854.3427246136962</v>
          </cell>
        </row>
        <row r="214">
          <cell r="L214" t="str">
            <v>120</v>
          </cell>
          <cell r="KG214">
            <v>0</v>
          </cell>
          <cell r="KH214">
            <v>0</v>
          </cell>
          <cell r="KI214">
            <v>0</v>
          </cell>
          <cell r="KJ214">
            <v>0</v>
          </cell>
          <cell r="KK214">
            <v>0</v>
          </cell>
          <cell r="KL214">
            <v>6803.231976957366</v>
          </cell>
          <cell r="KM214">
            <v>7289.1771181686054</v>
          </cell>
          <cell r="KN214">
            <v>7289.1771181686054</v>
          </cell>
          <cell r="KP214">
            <v>0</v>
          </cell>
          <cell r="KQ214">
            <v>0</v>
          </cell>
          <cell r="KR214">
            <v>0</v>
          </cell>
          <cell r="KS214">
            <v>0</v>
          </cell>
          <cell r="KT214">
            <v>0</v>
          </cell>
          <cell r="KU214">
            <v>1360.6463953914731</v>
          </cell>
          <cell r="KV214">
            <v>1457.8354236337213</v>
          </cell>
          <cell r="KW214">
            <v>1457.8354236337213</v>
          </cell>
        </row>
        <row r="215">
          <cell r="L215" t="str">
            <v>135</v>
          </cell>
          <cell r="KG215">
            <v>0</v>
          </cell>
          <cell r="KH215">
            <v>0</v>
          </cell>
          <cell r="KI215">
            <v>0</v>
          </cell>
          <cell r="KJ215">
            <v>0</v>
          </cell>
          <cell r="KK215">
            <v>0</v>
          </cell>
          <cell r="KL215">
            <v>29611.111111111117</v>
          </cell>
          <cell r="KM215">
            <v>32500</v>
          </cell>
          <cell r="KN215">
            <v>32500</v>
          </cell>
          <cell r="KP215">
            <v>0</v>
          </cell>
          <cell r="KQ215">
            <v>0</v>
          </cell>
          <cell r="KR215">
            <v>0</v>
          </cell>
          <cell r="KS215">
            <v>0</v>
          </cell>
          <cell r="KT215">
            <v>0</v>
          </cell>
          <cell r="KU215">
            <v>5922.2222222222226</v>
          </cell>
          <cell r="KV215">
            <v>6500.0000000000009</v>
          </cell>
          <cell r="KW215">
            <v>6500.0000000000009</v>
          </cell>
        </row>
        <row r="216">
          <cell r="L216" t="str">
            <v>117</v>
          </cell>
          <cell r="KG216">
            <v>0</v>
          </cell>
          <cell r="KH216">
            <v>0</v>
          </cell>
          <cell r="KI216">
            <v>0</v>
          </cell>
          <cell r="KJ216">
            <v>0</v>
          </cell>
          <cell r="KK216">
            <v>154.85905444462463</v>
          </cell>
          <cell r="KL216">
            <v>960.1261375566728</v>
          </cell>
          <cell r="KM216">
            <v>960.1261375566728</v>
          </cell>
          <cell r="KN216">
            <v>960.1261375566728</v>
          </cell>
          <cell r="KP216">
            <v>0</v>
          </cell>
          <cell r="KQ216">
            <v>0</v>
          </cell>
          <cell r="KR216">
            <v>0</v>
          </cell>
          <cell r="KS216">
            <v>0</v>
          </cell>
          <cell r="KT216">
            <v>0</v>
          </cell>
          <cell r="KU216">
            <v>0</v>
          </cell>
          <cell r="KV216">
            <v>0</v>
          </cell>
          <cell r="KW216">
            <v>0</v>
          </cell>
        </row>
        <row r="217">
          <cell r="L217" t="str">
            <v>118</v>
          </cell>
          <cell r="KG217">
            <v>0</v>
          </cell>
          <cell r="KH217">
            <v>0</v>
          </cell>
          <cell r="KI217">
            <v>0</v>
          </cell>
          <cell r="KJ217">
            <v>0</v>
          </cell>
          <cell r="KK217">
            <v>342.01417563254455</v>
          </cell>
          <cell r="KL217">
            <v>3975.9147917283303</v>
          </cell>
          <cell r="KM217">
            <v>3975.9147917283303</v>
          </cell>
          <cell r="KN217">
            <v>3975.9147917283303</v>
          </cell>
          <cell r="KP217">
            <v>0</v>
          </cell>
          <cell r="KQ217">
            <v>0</v>
          </cell>
          <cell r="KR217">
            <v>0</v>
          </cell>
          <cell r="KS217">
            <v>0</v>
          </cell>
          <cell r="KT217">
            <v>23.940992294278121</v>
          </cell>
          <cell r="KU217">
            <v>278.31403542098315</v>
          </cell>
          <cell r="KV217">
            <v>278.31403542098315</v>
          </cell>
          <cell r="KW217">
            <v>278.31403542098315</v>
          </cell>
        </row>
        <row r="218">
          <cell r="L218">
            <v>121</v>
          </cell>
          <cell r="KG218">
            <v>0</v>
          </cell>
          <cell r="KH218">
            <v>0</v>
          </cell>
          <cell r="KI218">
            <v>0</v>
          </cell>
          <cell r="KJ218">
            <v>0</v>
          </cell>
          <cell r="KK218">
            <v>160.961582219782</v>
          </cell>
          <cell r="KL218">
            <v>14969.427146439739</v>
          </cell>
          <cell r="KM218">
            <v>14969.427146439739</v>
          </cell>
          <cell r="KN218">
            <v>14969.427146439739</v>
          </cell>
          <cell r="KP218">
            <v>0</v>
          </cell>
          <cell r="KQ218">
            <v>0</v>
          </cell>
          <cell r="KR218">
            <v>0</v>
          </cell>
          <cell r="KS218">
            <v>0</v>
          </cell>
          <cell r="KT218">
            <v>16.0961582219782</v>
          </cell>
          <cell r="KU218">
            <v>1496.9427146439741</v>
          </cell>
          <cell r="KV218">
            <v>1496.9427146439741</v>
          </cell>
          <cell r="KW218">
            <v>1496.9427146439741</v>
          </cell>
        </row>
        <row r="219">
          <cell r="L219">
            <v>127</v>
          </cell>
          <cell r="KG219">
            <v>0</v>
          </cell>
          <cell r="KH219">
            <v>0</v>
          </cell>
          <cell r="KI219">
            <v>0</v>
          </cell>
          <cell r="KJ219">
            <v>0</v>
          </cell>
          <cell r="KK219">
            <v>0</v>
          </cell>
          <cell r="KL219">
            <v>28000</v>
          </cell>
          <cell r="KM219">
            <v>30000</v>
          </cell>
          <cell r="KN219">
            <v>30000</v>
          </cell>
          <cell r="KP219">
            <v>0</v>
          </cell>
          <cell r="KQ219">
            <v>0</v>
          </cell>
          <cell r="KR219">
            <v>0</v>
          </cell>
          <cell r="KS219">
            <v>0</v>
          </cell>
          <cell r="KT219">
            <v>0</v>
          </cell>
          <cell r="KU219">
            <v>1400</v>
          </cell>
          <cell r="KV219">
            <v>1500</v>
          </cell>
          <cell r="KW219">
            <v>1500</v>
          </cell>
        </row>
        <row r="220">
          <cell r="L220">
            <v>105</v>
          </cell>
          <cell r="KG220">
            <v>0</v>
          </cell>
          <cell r="KH220">
            <v>0</v>
          </cell>
          <cell r="KI220">
            <v>0</v>
          </cell>
          <cell r="KJ220">
            <v>0</v>
          </cell>
          <cell r="KK220">
            <v>0</v>
          </cell>
          <cell r="KL220">
            <v>50763.625144506135</v>
          </cell>
          <cell r="KM220">
            <v>81396.847214466732</v>
          </cell>
          <cell r="KN220">
            <v>81396.847214466732</v>
          </cell>
          <cell r="KP220">
            <v>0</v>
          </cell>
          <cell r="KQ220">
            <v>0</v>
          </cell>
          <cell r="KR220">
            <v>0</v>
          </cell>
          <cell r="KS220">
            <v>0</v>
          </cell>
          <cell r="KT220">
            <v>0</v>
          </cell>
          <cell r="KU220">
            <v>27346.263338095167</v>
          </cell>
          <cell r="KV220">
            <v>43848.318800738802</v>
          </cell>
          <cell r="KW220">
            <v>43848.318800738802</v>
          </cell>
        </row>
        <row r="221">
          <cell r="L221" t="str">
            <v>111</v>
          </cell>
          <cell r="KG221">
            <v>0</v>
          </cell>
          <cell r="KH221">
            <v>0</v>
          </cell>
          <cell r="KI221">
            <v>0</v>
          </cell>
          <cell r="KJ221">
            <v>0</v>
          </cell>
          <cell r="KK221">
            <v>0</v>
          </cell>
          <cell r="KL221">
            <v>3288.228788862727</v>
          </cell>
          <cell r="KM221">
            <v>3843.3842986707195</v>
          </cell>
          <cell r="KN221">
            <v>3843.3842986707195</v>
          </cell>
          <cell r="KP221">
            <v>0</v>
          </cell>
          <cell r="KQ221">
            <v>0</v>
          </cell>
          <cell r="KR221">
            <v>0</v>
          </cell>
          <cell r="KS221">
            <v>0</v>
          </cell>
          <cell r="KT221">
            <v>0</v>
          </cell>
          <cell r="KU221">
            <v>230.17601522039092</v>
          </cell>
          <cell r="KV221">
            <v>269.03690090695045</v>
          </cell>
          <cell r="KW221">
            <v>269.03690090695045</v>
          </cell>
        </row>
        <row r="222">
          <cell r="L222">
            <v>121</v>
          </cell>
          <cell r="KG222">
            <v>0</v>
          </cell>
          <cell r="KH222">
            <v>0</v>
          </cell>
          <cell r="KI222">
            <v>0</v>
          </cell>
          <cell r="KJ222">
            <v>0</v>
          </cell>
          <cell r="KK222">
            <v>0</v>
          </cell>
          <cell r="KL222">
            <v>10523.839334760421</v>
          </cell>
          <cell r="KM222">
            <v>12462.441317479446</v>
          </cell>
          <cell r="KN222">
            <v>12462.441317479446</v>
          </cell>
          <cell r="KP222">
            <v>0</v>
          </cell>
          <cell r="KQ222">
            <v>0</v>
          </cell>
          <cell r="KR222">
            <v>0</v>
          </cell>
          <cell r="KS222">
            <v>0</v>
          </cell>
          <cell r="KT222">
            <v>0</v>
          </cell>
          <cell r="KU222">
            <v>1052.3839334760423</v>
          </cell>
          <cell r="KV222">
            <v>1246.2441317479447</v>
          </cell>
          <cell r="KW222">
            <v>1246.2441317479447</v>
          </cell>
        </row>
        <row r="223">
          <cell r="L223">
            <v>128</v>
          </cell>
          <cell r="KG223">
            <v>0</v>
          </cell>
          <cell r="KH223">
            <v>0</v>
          </cell>
          <cell r="KI223">
            <v>0</v>
          </cell>
          <cell r="KJ223">
            <v>0</v>
          </cell>
          <cell r="KK223">
            <v>0</v>
          </cell>
          <cell r="KL223">
            <v>20555.555555555555</v>
          </cell>
          <cell r="KM223">
            <v>25000</v>
          </cell>
          <cell r="KN223">
            <v>25000</v>
          </cell>
          <cell r="KP223">
            <v>0</v>
          </cell>
          <cell r="KQ223">
            <v>0</v>
          </cell>
          <cell r="KR223">
            <v>0</v>
          </cell>
          <cell r="KS223">
            <v>0</v>
          </cell>
          <cell r="KT223">
            <v>0</v>
          </cell>
          <cell r="KU223">
            <v>2055.5555555555557</v>
          </cell>
          <cell r="KV223">
            <v>2500.0000000000005</v>
          </cell>
          <cell r="KW223">
            <v>2500.0000000000005</v>
          </cell>
        </row>
        <row r="224">
          <cell r="L224" t="str">
            <v>135</v>
          </cell>
          <cell r="KG224">
            <v>0</v>
          </cell>
          <cell r="KH224">
            <v>0</v>
          </cell>
          <cell r="KI224">
            <v>0</v>
          </cell>
          <cell r="KJ224">
            <v>0</v>
          </cell>
          <cell r="KK224">
            <v>0</v>
          </cell>
          <cell r="KL224">
            <v>566.21195281395489</v>
          </cell>
          <cell r="KM224">
            <v>1757.2095087329635</v>
          </cell>
          <cell r="KN224">
            <v>1757.2095087329635</v>
          </cell>
          <cell r="KP224">
            <v>0</v>
          </cell>
          <cell r="KQ224">
            <v>0</v>
          </cell>
          <cell r="KR224">
            <v>0</v>
          </cell>
          <cell r="KS224">
            <v>0</v>
          </cell>
          <cell r="KT224">
            <v>0</v>
          </cell>
          <cell r="KU224">
            <v>0</v>
          </cell>
          <cell r="KV224">
            <v>0</v>
          </cell>
          <cell r="KW224">
            <v>0</v>
          </cell>
        </row>
        <row r="225">
          <cell r="L225">
            <v>127</v>
          </cell>
          <cell r="KG225">
            <v>0</v>
          </cell>
          <cell r="KH225">
            <v>0</v>
          </cell>
          <cell r="KI225">
            <v>0</v>
          </cell>
          <cell r="KJ225">
            <v>0</v>
          </cell>
          <cell r="KK225">
            <v>0</v>
          </cell>
          <cell r="KL225">
            <v>6551.4804099504645</v>
          </cell>
          <cell r="KM225">
            <v>39308.882459702785</v>
          </cell>
          <cell r="KN225">
            <v>39308.882459702785</v>
          </cell>
          <cell r="KP225">
            <v>0</v>
          </cell>
          <cell r="KQ225">
            <v>0</v>
          </cell>
          <cell r="KR225">
            <v>0</v>
          </cell>
          <cell r="KS225">
            <v>0</v>
          </cell>
          <cell r="KT225">
            <v>0</v>
          </cell>
          <cell r="KU225">
            <v>1310.2960819900929</v>
          </cell>
          <cell r="KV225">
            <v>7861.7764919405581</v>
          </cell>
          <cell r="KW225">
            <v>7861.7764919405581</v>
          </cell>
        </row>
        <row r="226">
          <cell r="L226" t="str">
            <v>118</v>
          </cell>
          <cell r="KG226">
            <v>0</v>
          </cell>
          <cell r="KH226">
            <v>0</v>
          </cell>
          <cell r="KI226">
            <v>0</v>
          </cell>
          <cell r="KJ226">
            <v>0</v>
          </cell>
          <cell r="KK226">
            <v>0</v>
          </cell>
          <cell r="KL226">
            <v>2180.3403696574715</v>
          </cell>
          <cell r="KM226">
            <v>3975.9147917283303</v>
          </cell>
          <cell r="KN226">
            <v>3975.9147917283303</v>
          </cell>
          <cell r="KP226">
            <v>0</v>
          </cell>
          <cell r="KQ226">
            <v>0</v>
          </cell>
          <cell r="KR226">
            <v>0</v>
          </cell>
          <cell r="KS226">
            <v>0</v>
          </cell>
          <cell r="KT226">
            <v>0</v>
          </cell>
          <cell r="KU226">
            <v>152.62382587602301</v>
          </cell>
          <cell r="KV226">
            <v>278.31403542098315</v>
          </cell>
          <cell r="KW226">
            <v>278.31403542098315</v>
          </cell>
        </row>
        <row r="227">
          <cell r="L227" t="str">
            <v>135</v>
          </cell>
          <cell r="KG227">
            <v>0</v>
          </cell>
          <cell r="KH227">
            <v>0</v>
          </cell>
          <cell r="KI227">
            <v>0</v>
          </cell>
          <cell r="KJ227">
            <v>0</v>
          </cell>
          <cell r="KK227">
            <v>0</v>
          </cell>
          <cell r="KL227">
            <v>0</v>
          </cell>
          <cell r="KM227">
            <v>982.52574681843123</v>
          </cell>
          <cell r="KN227">
            <v>1757.2095087329635</v>
          </cell>
          <cell r="KP227">
            <v>0</v>
          </cell>
          <cell r="KQ227">
            <v>0</v>
          </cell>
          <cell r="KR227">
            <v>0</v>
          </cell>
          <cell r="KS227">
            <v>0</v>
          </cell>
          <cell r="KT227">
            <v>0</v>
          </cell>
          <cell r="KU227">
            <v>0</v>
          </cell>
          <cell r="KV227">
            <v>0</v>
          </cell>
          <cell r="KW227">
            <v>0</v>
          </cell>
        </row>
        <row r="228">
          <cell r="L228">
            <v>121</v>
          </cell>
          <cell r="KG228">
            <v>0</v>
          </cell>
          <cell r="KH228">
            <v>0</v>
          </cell>
          <cell r="KI228">
            <v>0</v>
          </cell>
          <cell r="KJ228">
            <v>0</v>
          </cell>
          <cell r="KK228">
            <v>0</v>
          </cell>
          <cell r="KL228">
            <v>4976.0053589861855</v>
          </cell>
          <cell r="KM228">
            <v>15442.775252026091</v>
          </cell>
          <cell r="KN228">
            <v>15442.775252026091</v>
          </cell>
          <cell r="KP228">
            <v>0</v>
          </cell>
          <cell r="KQ228">
            <v>0</v>
          </cell>
          <cell r="KR228">
            <v>0</v>
          </cell>
          <cell r="KS228">
            <v>0</v>
          </cell>
          <cell r="KT228">
            <v>0</v>
          </cell>
          <cell r="KU228">
            <v>497.60053589861855</v>
          </cell>
          <cell r="KV228">
            <v>1544.277525202609</v>
          </cell>
          <cell r="KW228">
            <v>1544.277525202609</v>
          </cell>
        </row>
        <row r="229">
          <cell r="L229">
            <v>128</v>
          </cell>
          <cell r="KG229">
            <v>0</v>
          </cell>
          <cell r="KH229">
            <v>0</v>
          </cell>
          <cell r="KI229">
            <v>0</v>
          </cell>
          <cell r="KJ229">
            <v>0</v>
          </cell>
          <cell r="KK229">
            <v>0</v>
          </cell>
          <cell r="KL229">
            <v>5416.666666666667</v>
          </cell>
          <cell r="KM229">
            <v>32500</v>
          </cell>
          <cell r="KN229">
            <v>32500</v>
          </cell>
          <cell r="KP229">
            <v>0</v>
          </cell>
          <cell r="KQ229">
            <v>0</v>
          </cell>
          <cell r="KR229">
            <v>0</v>
          </cell>
          <cell r="KS229">
            <v>0</v>
          </cell>
          <cell r="KT229">
            <v>0</v>
          </cell>
          <cell r="KU229">
            <v>541.66666666666674</v>
          </cell>
          <cell r="KV229">
            <v>3250.0000000000005</v>
          </cell>
          <cell r="KW229">
            <v>3250.0000000000005</v>
          </cell>
        </row>
        <row r="230">
          <cell r="L230">
            <v>121</v>
          </cell>
          <cell r="KG230">
            <v>0</v>
          </cell>
          <cell r="KH230">
            <v>0</v>
          </cell>
          <cell r="KI230">
            <v>0</v>
          </cell>
          <cell r="KJ230">
            <v>0</v>
          </cell>
          <cell r="KK230">
            <v>0</v>
          </cell>
          <cell r="KL230">
            <v>2611.8050053595566</v>
          </cell>
          <cell r="KM230">
            <v>15670.830032157341</v>
          </cell>
          <cell r="KN230">
            <v>15670.830032157341</v>
          </cell>
          <cell r="KP230">
            <v>0</v>
          </cell>
          <cell r="KQ230">
            <v>0</v>
          </cell>
          <cell r="KR230">
            <v>0</v>
          </cell>
          <cell r="KS230">
            <v>0</v>
          </cell>
          <cell r="KT230">
            <v>0</v>
          </cell>
          <cell r="KU230">
            <v>261.18050053595567</v>
          </cell>
          <cell r="KV230">
            <v>1567.0830032157342</v>
          </cell>
          <cell r="KW230">
            <v>1567.0830032157342</v>
          </cell>
        </row>
        <row r="231">
          <cell r="L231" t="str">
            <v>135</v>
          </cell>
          <cell r="KG231">
            <v>0</v>
          </cell>
          <cell r="KH231">
            <v>0</v>
          </cell>
          <cell r="KI231">
            <v>0</v>
          </cell>
          <cell r="KJ231">
            <v>0</v>
          </cell>
          <cell r="KK231">
            <v>0</v>
          </cell>
          <cell r="KL231">
            <v>1153.0152896012157</v>
          </cell>
          <cell r="KM231">
            <v>3578.3233125554971</v>
          </cell>
          <cell r="KN231">
            <v>3578.3233125554971</v>
          </cell>
          <cell r="KP231">
            <v>0</v>
          </cell>
          <cell r="KQ231">
            <v>0</v>
          </cell>
          <cell r="KR231">
            <v>0</v>
          </cell>
          <cell r="KS231">
            <v>0</v>
          </cell>
          <cell r="KT231">
            <v>0</v>
          </cell>
          <cell r="KU231">
            <v>80.711070272085109</v>
          </cell>
          <cell r="KV231">
            <v>250.48263187888483</v>
          </cell>
          <cell r="KW231">
            <v>250.48263187888483</v>
          </cell>
        </row>
        <row r="232">
          <cell r="L232">
            <v>105</v>
          </cell>
          <cell r="KG232">
            <v>0</v>
          </cell>
          <cell r="KH232">
            <v>0</v>
          </cell>
          <cell r="KI232">
            <v>0</v>
          </cell>
          <cell r="KJ232">
            <v>0</v>
          </cell>
          <cell r="KK232">
            <v>0</v>
          </cell>
          <cell r="KL232">
            <v>640.56404977845318</v>
          </cell>
          <cell r="KM232">
            <v>1987.9573958641652</v>
          </cell>
          <cell r="KN232">
            <v>1987.9573958641652</v>
          </cell>
          <cell r="KP232">
            <v>0</v>
          </cell>
          <cell r="KQ232">
            <v>0</v>
          </cell>
          <cell r="KR232">
            <v>0</v>
          </cell>
          <cell r="KS232">
            <v>0</v>
          </cell>
          <cell r="KT232">
            <v>0</v>
          </cell>
          <cell r="KU232">
            <v>258.36083341064278</v>
          </cell>
          <cell r="KV232">
            <v>801.80948299854663</v>
          </cell>
          <cell r="KW232">
            <v>801.80948299854663</v>
          </cell>
        </row>
        <row r="233">
          <cell r="L233" t="str">
            <v>135</v>
          </cell>
          <cell r="KG233">
            <v>0</v>
          </cell>
          <cell r="KH233">
            <v>0</v>
          </cell>
          <cell r="KI233">
            <v>0</v>
          </cell>
          <cell r="KJ233">
            <v>0</v>
          </cell>
          <cell r="KK233">
            <v>0</v>
          </cell>
          <cell r="KL233">
            <v>3380.7547071640588</v>
          </cell>
          <cell r="KM233">
            <v>10491.997367060872</v>
          </cell>
          <cell r="KN233">
            <v>10491.997367060872</v>
          </cell>
          <cell r="KP233">
            <v>0</v>
          </cell>
          <cell r="KQ233">
            <v>0</v>
          </cell>
          <cell r="KR233">
            <v>0</v>
          </cell>
          <cell r="KS233">
            <v>0</v>
          </cell>
          <cell r="KT233">
            <v>0</v>
          </cell>
          <cell r="KU233">
            <v>236.65282950148415</v>
          </cell>
          <cell r="KV233">
            <v>734.43981569426114</v>
          </cell>
          <cell r="KW233">
            <v>734.43981569426114</v>
          </cell>
        </row>
        <row r="234">
          <cell r="L234" t="str">
            <v>113</v>
          </cell>
          <cell r="KG234">
            <v>0</v>
          </cell>
          <cell r="KH234">
            <v>0</v>
          </cell>
          <cell r="KI234">
            <v>0</v>
          </cell>
          <cell r="KJ234">
            <v>0</v>
          </cell>
          <cell r="KK234">
            <v>0</v>
          </cell>
          <cell r="KL234">
            <v>0</v>
          </cell>
          <cell r="KM234">
            <v>3686.7671714728981</v>
          </cell>
          <cell r="KN234">
            <v>4696.8403691367057</v>
          </cell>
          <cell r="KP234">
            <v>0</v>
          </cell>
          <cell r="KQ234">
            <v>0</v>
          </cell>
          <cell r="KR234">
            <v>0</v>
          </cell>
          <cell r="KS234">
            <v>0</v>
          </cell>
          <cell r="KT234">
            <v>0</v>
          </cell>
          <cell r="KU234">
            <v>0</v>
          </cell>
          <cell r="KV234">
            <v>184.33835857364494</v>
          </cell>
          <cell r="KW234">
            <v>234.84201845683532</v>
          </cell>
        </row>
        <row r="235">
          <cell r="L235">
            <v>128</v>
          </cell>
          <cell r="KG235">
            <v>0</v>
          </cell>
          <cell r="KH235">
            <v>0</v>
          </cell>
          <cell r="KI235">
            <v>0</v>
          </cell>
          <cell r="KJ235">
            <v>0</v>
          </cell>
          <cell r="KK235">
            <v>0</v>
          </cell>
          <cell r="KL235">
            <v>3244.4444444444448</v>
          </cell>
          <cell r="KM235">
            <v>36500</v>
          </cell>
          <cell r="KN235">
            <v>36500</v>
          </cell>
          <cell r="KP235">
            <v>0</v>
          </cell>
          <cell r="KQ235">
            <v>0</v>
          </cell>
          <cell r="KR235">
            <v>0</v>
          </cell>
          <cell r="KS235">
            <v>0</v>
          </cell>
          <cell r="KT235">
            <v>0</v>
          </cell>
          <cell r="KU235">
            <v>324.44444444444451</v>
          </cell>
          <cell r="KV235">
            <v>3650</v>
          </cell>
          <cell r="KW235">
            <v>3650</v>
          </cell>
        </row>
        <row r="236">
          <cell r="L236">
            <v>121</v>
          </cell>
          <cell r="KG236">
            <v>0</v>
          </cell>
          <cell r="KH236">
            <v>0</v>
          </cell>
          <cell r="KI236">
            <v>0</v>
          </cell>
          <cell r="KJ236">
            <v>0</v>
          </cell>
          <cell r="KK236">
            <v>0</v>
          </cell>
          <cell r="KL236">
            <v>2246.2218548401593</v>
          </cell>
          <cell r="KM236">
            <v>13477.331129040955</v>
          </cell>
          <cell r="KN236">
            <v>13477.331129040955</v>
          </cell>
          <cell r="KP236">
            <v>0</v>
          </cell>
          <cell r="KQ236">
            <v>0</v>
          </cell>
          <cell r="KR236">
            <v>0</v>
          </cell>
          <cell r="KS236">
            <v>0</v>
          </cell>
          <cell r="KT236">
            <v>0</v>
          </cell>
          <cell r="KU236">
            <v>224.62218548401594</v>
          </cell>
          <cell r="KV236">
            <v>1347.7331129040956</v>
          </cell>
          <cell r="KW236">
            <v>1347.7331129040956</v>
          </cell>
        </row>
        <row r="237">
          <cell r="L237">
            <v>113</v>
          </cell>
          <cell r="KG237">
            <v>0</v>
          </cell>
          <cell r="KH237">
            <v>0</v>
          </cell>
          <cell r="KI237">
            <v>0</v>
          </cell>
          <cell r="KJ237">
            <v>0</v>
          </cell>
          <cell r="KK237">
            <v>0</v>
          </cell>
          <cell r="KL237">
            <v>2863.5654253110552</v>
          </cell>
          <cell r="KM237">
            <v>32215.111034749367</v>
          </cell>
          <cell r="KN237">
            <v>32215.111034749367</v>
          </cell>
          <cell r="KP237">
            <v>0</v>
          </cell>
          <cell r="KQ237">
            <v>0</v>
          </cell>
          <cell r="KR237">
            <v>0</v>
          </cell>
          <cell r="KS237">
            <v>0</v>
          </cell>
          <cell r="KT237">
            <v>0</v>
          </cell>
          <cell r="KU237">
            <v>0</v>
          </cell>
          <cell r="KV237">
            <v>0</v>
          </cell>
          <cell r="KW237">
            <v>0</v>
          </cell>
        </row>
        <row r="238">
          <cell r="L238" t="str">
            <v>118</v>
          </cell>
          <cell r="KG238">
            <v>0</v>
          </cell>
          <cell r="KH238">
            <v>0</v>
          </cell>
          <cell r="KI238">
            <v>0</v>
          </cell>
          <cell r="KJ238">
            <v>0</v>
          </cell>
          <cell r="KK238">
            <v>0</v>
          </cell>
          <cell r="KL238">
            <v>1409.240909512597</v>
          </cell>
          <cell r="KM238">
            <v>4373.5062709011636</v>
          </cell>
          <cell r="KN238">
            <v>4373.5062709011636</v>
          </cell>
          <cell r="KP238">
            <v>0</v>
          </cell>
          <cell r="KQ238">
            <v>0</v>
          </cell>
          <cell r="KR238">
            <v>0</v>
          </cell>
          <cell r="KS238">
            <v>0</v>
          </cell>
          <cell r="KT238">
            <v>0</v>
          </cell>
          <cell r="KU238">
            <v>98.646863665881796</v>
          </cell>
          <cell r="KV238">
            <v>306.14543896308146</v>
          </cell>
          <cell r="KW238">
            <v>306.14543896308146</v>
          </cell>
        </row>
        <row r="239">
          <cell r="L239" t="str">
            <v>145</v>
          </cell>
          <cell r="KG239">
            <v>0</v>
          </cell>
          <cell r="KH239">
            <v>0</v>
          </cell>
          <cell r="KI239">
            <v>0</v>
          </cell>
          <cell r="KJ239">
            <v>0</v>
          </cell>
          <cell r="KK239">
            <v>0</v>
          </cell>
          <cell r="KL239">
            <v>0</v>
          </cell>
          <cell r="KM239">
            <v>48387.096774193546</v>
          </cell>
          <cell r="KN239">
            <v>56250</v>
          </cell>
          <cell r="KP239">
            <v>0</v>
          </cell>
          <cell r="KQ239">
            <v>0</v>
          </cell>
          <cell r="KR239">
            <v>0</v>
          </cell>
          <cell r="KS239">
            <v>0</v>
          </cell>
          <cell r="KT239">
            <v>0</v>
          </cell>
          <cell r="KU239">
            <v>0</v>
          </cell>
          <cell r="KV239">
            <v>18279.569892473115</v>
          </cell>
          <cell r="KW239">
            <v>21250</v>
          </cell>
        </row>
        <row r="240">
          <cell r="L240" t="str">
            <v>145</v>
          </cell>
          <cell r="KG240">
            <v>0</v>
          </cell>
          <cell r="KH240">
            <v>0</v>
          </cell>
          <cell r="KI240">
            <v>0</v>
          </cell>
          <cell r="KJ240">
            <v>0</v>
          </cell>
          <cell r="KK240">
            <v>0</v>
          </cell>
          <cell r="KL240">
            <v>0</v>
          </cell>
          <cell r="KM240">
            <v>5555.5555555555547</v>
          </cell>
          <cell r="KN240">
            <v>31250</v>
          </cell>
          <cell r="KP240">
            <v>0</v>
          </cell>
          <cell r="KQ240">
            <v>0</v>
          </cell>
          <cell r="KR240">
            <v>0</v>
          </cell>
          <cell r="KS240">
            <v>0</v>
          </cell>
          <cell r="KT240">
            <v>0</v>
          </cell>
          <cell r="KU240">
            <v>0</v>
          </cell>
          <cell r="KV240">
            <v>2666.6666666666661</v>
          </cell>
          <cell r="KW240">
            <v>14999.999999999996</v>
          </cell>
        </row>
        <row r="241">
          <cell r="L241" t="str">
            <v>116</v>
          </cell>
          <cell r="KG241">
            <v>0</v>
          </cell>
          <cell r="KH241">
            <v>0</v>
          </cell>
          <cell r="KI241">
            <v>0</v>
          </cell>
          <cell r="KJ241">
            <v>0</v>
          </cell>
          <cell r="KK241">
            <v>0</v>
          </cell>
          <cell r="KL241">
            <v>149.74812365601059</v>
          </cell>
          <cell r="KM241">
            <v>13477.331129040955</v>
          </cell>
          <cell r="KN241">
            <v>13477.331129040955</v>
          </cell>
          <cell r="KP241">
            <v>0</v>
          </cell>
          <cell r="KQ241">
            <v>0</v>
          </cell>
          <cell r="KR241">
            <v>0</v>
          </cell>
          <cell r="KS241">
            <v>0</v>
          </cell>
          <cell r="KT241">
            <v>0</v>
          </cell>
          <cell r="KU241">
            <v>0</v>
          </cell>
          <cell r="KV241">
            <v>0</v>
          </cell>
          <cell r="KW241">
            <v>0</v>
          </cell>
        </row>
        <row r="242">
          <cell r="L242" t="str">
            <v>113</v>
          </cell>
          <cell r="KG242">
            <v>0</v>
          </cell>
          <cell r="KH242">
            <v>0</v>
          </cell>
          <cell r="KI242">
            <v>0</v>
          </cell>
          <cell r="KJ242">
            <v>0</v>
          </cell>
          <cell r="KK242">
            <v>0</v>
          </cell>
          <cell r="KL242">
            <v>318.07318333826646</v>
          </cell>
          <cell r="KM242">
            <v>3578.3233125554971</v>
          </cell>
          <cell r="KN242">
            <v>3578.3233125554971</v>
          </cell>
          <cell r="KP242">
            <v>0</v>
          </cell>
          <cell r="KQ242">
            <v>0</v>
          </cell>
          <cell r="KR242">
            <v>0</v>
          </cell>
          <cell r="KS242">
            <v>0</v>
          </cell>
          <cell r="KT242">
            <v>0</v>
          </cell>
          <cell r="KU242">
            <v>22.265122833678653</v>
          </cell>
          <cell r="KV242">
            <v>250.48263187888483</v>
          </cell>
          <cell r="KW242">
            <v>250.48263187888483</v>
          </cell>
        </row>
        <row r="243">
          <cell r="L243">
            <v>113</v>
          </cell>
          <cell r="KG243">
            <v>0</v>
          </cell>
          <cell r="KH243">
            <v>0</v>
          </cell>
          <cell r="KI243">
            <v>0</v>
          </cell>
          <cell r="KJ243">
            <v>0</v>
          </cell>
          <cell r="KK243">
            <v>0</v>
          </cell>
          <cell r="KL243">
            <v>0</v>
          </cell>
          <cell r="KM243">
            <v>27775.86164587293</v>
          </cell>
          <cell r="KN243">
            <v>32289.439163327283</v>
          </cell>
          <cell r="KP243">
            <v>0</v>
          </cell>
          <cell r="KQ243">
            <v>0</v>
          </cell>
          <cell r="KR243">
            <v>0</v>
          </cell>
          <cell r="KS243">
            <v>0</v>
          </cell>
          <cell r="KT243">
            <v>0</v>
          </cell>
          <cell r="KU243">
            <v>0</v>
          </cell>
          <cell r="KV243">
            <v>5555.1723291745866</v>
          </cell>
          <cell r="KW243">
            <v>6457.8878326654576</v>
          </cell>
        </row>
        <row r="244">
          <cell r="L244" t="str">
            <v>135</v>
          </cell>
          <cell r="KG244">
            <v>0</v>
          </cell>
          <cell r="KH244">
            <v>0</v>
          </cell>
          <cell r="KI244">
            <v>0</v>
          </cell>
          <cell r="KJ244">
            <v>0</v>
          </cell>
          <cell r="KK244">
            <v>0</v>
          </cell>
          <cell r="KL244">
            <v>408.73824502199778</v>
          </cell>
          <cell r="KM244">
            <v>4598.3052564974741</v>
          </cell>
          <cell r="KN244">
            <v>4598.3052564974741</v>
          </cell>
          <cell r="KP244">
            <v>0</v>
          </cell>
          <cell r="KQ244">
            <v>0</v>
          </cell>
          <cell r="KR244">
            <v>0</v>
          </cell>
          <cell r="KS244">
            <v>0</v>
          </cell>
          <cell r="KT244">
            <v>0</v>
          </cell>
          <cell r="KU244">
            <v>0</v>
          </cell>
          <cell r="KV244">
            <v>0</v>
          </cell>
          <cell r="KW244">
            <v>0</v>
          </cell>
        </row>
        <row r="245">
          <cell r="L245">
            <v>121</v>
          </cell>
          <cell r="KG245">
            <v>0</v>
          </cell>
          <cell r="KH245">
            <v>0</v>
          </cell>
          <cell r="KI245">
            <v>0</v>
          </cell>
          <cell r="KJ245">
            <v>0</v>
          </cell>
          <cell r="KK245">
            <v>0</v>
          </cell>
          <cell r="KL245">
            <v>921.70311724755481</v>
          </cell>
          <cell r="KM245">
            <v>11850.468650325707</v>
          </cell>
          <cell r="KN245">
            <v>11850.468650325707</v>
          </cell>
          <cell r="KP245">
            <v>0</v>
          </cell>
          <cell r="KQ245">
            <v>0</v>
          </cell>
          <cell r="KR245">
            <v>0</v>
          </cell>
          <cell r="KS245">
            <v>0</v>
          </cell>
          <cell r="KT245">
            <v>0</v>
          </cell>
          <cell r="KU245">
            <v>92.170311724755493</v>
          </cell>
          <cell r="KV245">
            <v>1185.0468650325708</v>
          </cell>
          <cell r="KW245">
            <v>1185.0468650325708</v>
          </cell>
        </row>
        <row r="246">
          <cell r="L246">
            <v>121</v>
          </cell>
          <cell r="KG246">
            <v>0</v>
          </cell>
          <cell r="KH246">
            <v>0</v>
          </cell>
          <cell r="KI246">
            <v>0</v>
          </cell>
          <cell r="KJ246">
            <v>0</v>
          </cell>
          <cell r="KK246">
            <v>0</v>
          </cell>
          <cell r="KL246">
            <v>8975.5696049011749</v>
          </cell>
          <cell r="KM246">
            <v>14391.86160785878</v>
          </cell>
          <cell r="KN246">
            <v>14391.86160785878</v>
          </cell>
          <cell r="KP246">
            <v>0</v>
          </cell>
          <cell r="KQ246">
            <v>0</v>
          </cell>
          <cell r="KR246">
            <v>0</v>
          </cell>
          <cell r="KS246">
            <v>0</v>
          </cell>
          <cell r="KT246">
            <v>0</v>
          </cell>
          <cell r="KU246">
            <v>897.55696049011749</v>
          </cell>
          <cell r="KV246">
            <v>1439.1861607858782</v>
          </cell>
          <cell r="KW246">
            <v>1439.1861607858782</v>
          </cell>
        </row>
        <row r="247">
          <cell r="L247">
            <v>121</v>
          </cell>
          <cell r="KG247">
            <v>0</v>
          </cell>
          <cell r="KH247">
            <v>0</v>
          </cell>
          <cell r="KI247">
            <v>0</v>
          </cell>
          <cell r="KJ247">
            <v>0</v>
          </cell>
          <cell r="KK247">
            <v>0</v>
          </cell>
          <cell r="KL247">
            <v>948.40478315473399</v>
          </cell>
          <cell r="KM247">
            <v>10669.553810490755</v>
          </cell>
          <cell r="KN247">
            <v>10669.553810490755</v>
          </cell>
          <cell r="KP247">
            <v>0</v>
          </cell>
          <cell r="KQ247">
            <v>0</v>
          </cell>
          <cell r="KR247">
            <v>0</v>
          </cell>
          <cell r="KS247">
            <v>0</v>
          </cell>
          <cell r="KT247">
            <v>0</v>
          </cell>
          <cell r="KU247">
            <v>94.840478315473405</v>
          </cell>
          <cell r="KV247">
            <v>1066.9553810490756</v>
          </cell>
          <cell r="KW247">
            <v>1066.9553810490756</v>
          </cell>
        </row>
        <row r="248">
          <cell r="L248">
            <v>127</v>
          </cell>
          <cell r="KG248">
            <v>0</v>
          </cell>
          <cell r="KH248">
            <v>0</v>
          </cell>
          <cell r="KI248">
            <v>0</v>
          </cell>
          <cell r="KJ248">
            <v>0</v>
          </cell>
          <cell r="KK248">
            <v>0</v>
          </cell>
          <cell r="KL248">
            <v>2777.7777777777783</v>
          </cell>
          <cell r="KM248">
            <v>31250</v>
          </cell>
          <cell r="KN248">
            <v>31250</v>
          </cell>
          <cell r="KP248">
            <v>0</v>
          </cell>
          <cell r="KQ248">
            <v>0</v>
          </cell>
          <cell r="KR248">
            <v>0</v>
          </cell>
          <cell r="KS248">
            <v>0</v>
          </cell>
          <cell r="KT248">
            <v>0</v>
          </cell>
          <cell r="KU248">
            <v>277.77777777777783</v>
          </cell>
          <cell r="KV248">
            <v>3125</v>
          </cell>
          <cell r="KW248">
            <v>3125</v>
          </cell>
        </row>
        <row r="249">
          <cell r="L249">
            <v>124</v>
          </cell>
          <cell r="KG249">
            <v>0</v>
          </cell>
          <cell r="KH249">
            <v>0</v>
          </cell>
          <cell r="KI249">
            <v>0</v>
          </cell>
          <cell r="KJ249">
            <v>0</v>
          </cell>
          <cell r="KK249">
            <v>0</v>
          </cell>
          <cell r="KL249">
            <v>0</v>
          </cell>
          <cell r="KM249">
            <v>2851.5431893363402</v>
          </cell>
          <cell r="KN249">
            <v>3048.2013403250535</v>
          </cell>
          <cell r="KP249">
            <v>0</v>
          </cell>
          <cell r="KQ249">
            <v>0</v>
          </cell>
          <cell r="KR249">
            <v>0</v>
          </cell>
          <cell r="KS249">
            <v>0</v>
          </cell>
          <cell r="KT249">
            <v>0</v>
          </cell>
          <cell r="KU249">
            <v>0</v>
          </cell>
          <cell r="KV249">
            <v>199.60802325354382</v>
          </cell>
          <cell r="KW249">
            <v>213.37409382275374</v>
          </cell>
        </row>
        <row r="250">
          <cell r="L250" t="str">
            <v>135</v>
          </cell>
          <cell r="KG250">
            <v>0</v>
          </cell>
          <cell r="KH250">
            <v>0</v>
          </cell>
          <cell r="KI250">
            <v>0</v>
          </cell>
          <cell r="KJ250">
            <v>0</v>
          </cell>
          <cell r="KK250">
            <v>0</v>
          </cell>
          <cell r="KL250">
            <v>0</v>
          </cell>
          <cell r="KM250">
            <v>10856.738965060767</v>
          </cell>
          <cell r="KN250">
            <v>17408.219375011231</v>
          </cell>
          <cell r="KP250">
            <v>0</v>
          </cell>
          <cell r="KQ250">
            <v>0</v>
          </cell>
          <cell r="KR250">
            <v>0</v>
          </cell>
          <cell r="KS250">
            <v>0</v>
          </cell>
          <cell r="KT250">
            <v>0</v>
          </cell>
          <cell r="KU250">
            <v>0</v>
          </cell>
          <cell r="KV250">
            <v>1085.6738965060767</v>
          </cell>
          <cell r="KW250">
            <v>1740.8219375011231</v>
          </cell>
        </row>
        <row r="251">
          <cell r="L251" t="str">
            <v>130</v>
          </cell>
          <cell r="KG251">
            <v>0</v>
          </cell>
          <cell r="KH251">
            <v>0</v>
          </cell>
          <cell r="KI251">
            <v>0</v>
          </cell>
          <cell r="KJ251">
            <v>0</v>
          </cell>
          <cell r="KK251">
            <v>0</v>
          </cell>
          <cell r="KL251">
            <v>0</v>
          </cell>
          <cell r="KM251">
            <v>6199.0069333398696</v>
          </cell>
          <cell r="KN251">
            <v>6626.524652880551</v>
          </cell>
          <cell r="KP251">
            <v>0</v>
          </cell>
          <cell r="KQ251">
            <v>0</v>
          </cell>
          <cell r="KR251">
            <v>0</v>
          </cell>
          <cell r="KS251">
            <v>0</v>
          </cell>
          <cell r="KT251">
            <v>0</v>
          </cell>
          <cell r="KU251">
            <v>0</v>
          </cell>
          <cell r="KV251">
            <v>433.93048533379095</v>
          </cell>
          <cell r="KW251">
            <v>463.85672570163865</v>
          </cell>
        </row>
        <row r="252">
          <cell r="L252">
            <v>118</v>
          </cell>
          <cell r="KG252">
            <v>0</v>
          </cell>
          <cell r="KH252">
            <v>0</v>
          </cell>
          <cell r="KI252">
            <v>0</v>
          </cell>
          <cell r="KJ252">
            <v>0</v>
          </cell>
          <cell r="KK252">
            <v>0</v>
          </cell>
          <cell r="KL252">
            <v>0</v>
          </cell>
          <cell r="KM252">
            <v>4507.9368427122881</v>
          </cell>
          <cell r="KN252">
            <v>5742.988032496477</v>
          </cell>
          <cell r="KP252">
            <v>0</v>
          </cell>
          <cell r="KQ252">
            <v>0</v>
          </cell>
          <cell r="KR252">
            <v>0</v>
          </cell>
          <cell r="KS252">
            <v>0</v>
          </cell>
          <cell r="KT252">
            <v>0</v>
          </cell>
          <cell r="KU252">
            <v>0</v>
          </cell>
          <cell r="KV252">
            <v>315.55557898986024</v>
          </cell>
          <cell r="KW252">
            <v>402.00916227475346</v>
          </cell>
        </row>
        <row r="253">
          <cell r="L253" t="str">
            <v>118</v>
          </cell>
          <cell r="KG253">
            <v>0</v>
          </cell>
          <cell r="KH253">
            <v>0</v>
          </cell>
          <cell r="KI253">
            <v>0</v>
          </cell>
          <cell r="KJ253">
            <v>0</v>
          </cell>
          <cell r="KK253">
            <v>0</v>
          </cell>
          <cell r="KL253">
            <v>0</v>
          </cell>
          <cell r="KM253">
            <v>3192.1323059037495</v>
          </cell>
          <cell r="KN253">
            <v>3710.8538056131083</v>
          </cell>
          <cell r="KP253">
            <v>0</v>
          </cell>
          <cell r="KQ253">
            <v>0</v>
          </cell>
          <cell r="KR253">
            <v>0</v>
          </cell>
          <cell r="KS253">
            <v>0</v>
          </cell>
          <cell r="KT253">
            <v>0</v>
          </cell>
          <cell r="KU253">
            <v>0</v>
          </cell>
          <cell r="KV253">
            <v>223.44926141326249</v>
          </cell>
          <cell r="KW253">
            <v>259.75976639291764</v>
          </cell>
        </row>
        <row r="254">
          <cell r="L254" t="str">
            <v>114</v>
          </cell>
          <cell r="KG254">
            <v>0</v>
          </cell>
          <cell r="KH254">
            <v>0</v>
          </cell>
          <cell r="KI254">
            <v>0</v>
          </cell>
          <cell r="KJ254">
            <v>0</v>
          </cell>
          <cell r="KK254">
            <v>0</v>
          </cell>
          <cell r="KL254">
            <v>0</v>
          </cell>
          <cell r="KM254">
            <v>3719.4041600039218</v>
          </cell>
          <cell r="KN254">
            <v>3975.9147917283303</v>
          </cell>
          <cell r="KP254">
            <v>0</v>
          </cell>
          <cell r="KQ254">
            <v>0</v>
          </cell>
          <cell r="KR254">
            <v>0</v>
          </cell>
          <cell r="KS254">
            <v>0</v>
          </cell>
          <cell r="KT254">
            <v>0</v>
          </cell>
          <cell r="KU254">
            <v>0</v>
          </cell>
          <cell r="KV254">
            <v>549.64528142280187</v>
          </cell>
          <cell r="KW254">
            <v>587.5518525554088</v>
          </cell>
        </row>
        <row r="255">
          <cell r="L255">
            <v>127</v>
          </cell>
          <cell r="KG255">
            <v>0</v>
          </cell>
          <cell r="KH255">
            <v>0</v>
          </cell>
          <cell r="KI255">
            <v>0</v>
          </cell>
          <cell r="KJ255">
            <v>0</v>
          </cell>
          <cell r="KK255">
            <v>0</v>
          </cell>
          <cell r="KL255">
            <v>0</v>
          </cell>
          <cell r="KM255">
            <v>9419.6400364264737</v>
          </cell>
          <cell r="KN255">
            <v>16846.663911301192</v>
          </cell>
          <cell r="KP255">
            <v>0</v>
          </cell>
          <cell r="KQ255">
            <v>0</v>
          </cell>
          <cell r="KR255">
            <v>0</v>
          </cell>
          <cell r="KS255">
            <v>0</v>
          </cell>
          <cell r="KT255">
            <v>0</v>
          </cell>
          <cell r="KU255">
            <v>0</v>
          </cell>
          <cell r="KV255">
            <v>941.96400364264741</v>
          </cell>
          <cell r="KW255">
            <v>1684.6663911301193</v>
          </cell>
        </row>
        <row r="256">
          <cell r="L256">
            <v>127</v>
          </cell>
          <cell r="KG256">
            <v>0</v>
          </cell>
          <cell r="KH256">
            <v>0</v>
          </cell>
          <cell r="KI256">
            <v>0</v>
          </cell>
          <cell r="KJ256">
            <v>0</v>
          </cell>
          <cell r="KK256">
            <v>0</v>
          </cell>
          <cell r="KL256">
            <v>0</v>
          </cell>
          <cell r="KM256">
            <v>11774.550045533091</v>
          </cell>
          <cell r="KN256">
            <v>21058.329889126489</v>
          </cell>
          <cell r="KP256">
            <v>0</v>
          </cell>
          <cell r="KQ256">
            <v>0</v>
          </cell>
          <cell r="KR256">
            <v>0</v>
          </cell>
          <cell r="KS256">
            <v>0</v>
          </cell>
          <cell r="KT256">
            <v>0</v>
          </cell>
          <cell r="KU256">
            <v>0</v>
          </cell>
          <cell r="KV256">
            <v>1177.4550045533092</v>
          </cell>
          <cell r="KW256">
            <v>2105.8329889126489</v>
          </cell>
        </row>
        <row r="257">
          <cell r="L257">
            <v>127</v>
          </cell>
          <cell r="KG257">
            <v>0</v>
          </cell>
          <cell r="KH257">
            <v>0</v>
          </cell>
          <cell r="KI257">
            <v>0</v>
          </cell>
          <cell r="KJ257">
            <v>0</v>
          </cell>
          <cell r="KK257">
            <v>0</v>
          </cell>
          <cell r="KL257">
            <v>0</v>
          </cell>
          <cell r="KM257">
            <v>21302.878236226024</v>
          </cell>
          <cell r="KN257">
            <v>27516.217721791945</v>
          </cell>
          <cell r="KP257">
            <v>0</v>
          </cell>
          <cell r="KQ257">
            <v>0</v>
          </cell>
          <cell r="KR257">
            <v>0</v>
          </cell>
          <cell r="KS257">
            <v>0</v>
          </cell>
          <cell r="KT257">
            <v>0</v>
          </cell>
          <cell r="KU257">
            <v>0</v>
          </cell>
          <cell r="KV257">
            <v>2130.2878236226024</v>
          </cell>
          <cell r="KW257">
            <v>2751.621772179195</v>
          </cell>
        </row>
        <row r="258">
          <cell r="L258">
            <v>128</v>
          </cell>
          <cell r="KG258">
            <v>0</v>
          </cell>
          <cell r="KH258">
            <v>0</v>
          </cell>
          <cell r="KI258">
            <v>0</v>
          </cell>
          <cell r="KJ258">
            <v>0</v>
          </cell>
          <cell r="KK258">
            <v>0</v>
          </cell>
          <cell r="KL258">
            <v>0</v>
          </cell>
          <cell r="KM258">
            <v>8030.8469541328277</v>
          </cell>
          <cell r="KN258">
            <v>19654.441229851393</v>
          </cell>
          <cell r="KP258">
            <v>0</v>
          </cell>
          <cell r="KQ258">
            <v>0</v>
          </cell>
          <cell r="KR258">
            <v>0</v>
          </cell>
          <cell r="KS258">
            <v>0</v>
          </cell>
          <cell r="KT258">
            <v>0</v>
          </cell>
          <cell r="KU258">
            <v>0</v>
          </cell>
          <cell r="KV258">
            <v>803.08469541328282</v>
          </cell>
          <cell r="KW258">
            <v>1965.4441229851395</v>
          </cell>
        </row>
        <row r="259">
          <cell r="L259" t="str">
            <v>135</v>
          </cell>
          <cell r="KG259">
            <v>0</v>
          </cell>
          <cell r="KH259">
            <v>0</v>
          </cell>
          <cell r="KI259">
            <v>0</v>
          </cell>
          <cell r="KJ259">
            <v>0</v>
          </cell>
          <cell r="KK259">
            <v>0</v>
          </cell>
          <cell r="KL259">
            <v>0</v>
          </cell>
          <cell r="KM259">
            <v>7837.8248582458127</v>
          </cell>
          <cell r="KN259">
            <v>11044.207754800918</v>
          </cell>
          <cell r="KP259">
            <v>0</v>
          </cell>
          <cell r="KQ259">
            <v>0</v>
          </cell>
          <cell r="KR259">
            <v>0</v>
          </cell>
          <cell r="KS259">
            <v>0</v>
          </cell>
          <cell r="KT259">
            <v>0</v>
          </cell>
          <cell r="KU259">
            <v>0</v>
          </cell>
          <cell r="KV259">
            <v>548.647740077207</v>
          </cell>
          <cell r="KW259">
            <v>773.09454283606442</v>
          </cell>
        </row>
        <row r="260">
          <cell r="L260" t="str">
            <v>135</v>
          </cell>
          <cell r="KG260">
            <v>0</v>
          </cell>
          <cell r="KH260">
            <v>0</v>
          </cell>
          <cell r="KI260">
            <v>0</v>
          </cell>
          <cell r="KJ260">
            <v>0</v>
          </cell>
          <cell r="KK260">
            <v>0</v>
          </cell>
          <cell r="KL260">
            <v>0</v>
          </cell>
          <cell r="KM260">
            <v>5969.5724238530383</v>
          </cell>
          <cell r="KN260">
            <v>9409.6650070903816</v>
          </cell>
          <cell r="KP260">
            <v>0</v>
          </cell>
          <cell r="KQ260">
            <v>0</v>
          </cell>
          <cell r="KR260">
            <v>0</v>
          </cell>
          <cell r="KS260">
            <v>0</v>
          </cell>
          <cell r="KT260">
            <v>0</v>
          </cell>
          <cell r="KU260">
            <v>0</v>
          </cell>
          <cell r="KV260">
            <v>417.87006966971273</v>
          </cell>
          <cell r="KW260">
            <v>658.67655049632685</v>
          </cell>
        </row>
        <row r="261">
          <cell r="L261" t="str">
            <v>113</v>
          </cell>
          <cell r="KG261">
            <v>0</v>
          </cell>
          <cell r="KH261">
            <v>0</v>
          </cell>
          <cell r="KI261">
            <v>0</v>
          </cell>
          <cell r="KJ261">
            <v>0</v>
          </cell>
          <cell r="KK261">
            <v>0</v>
          </cell>
          <cell r="KL261">
            <v>0</v>
          </cell>
          <cell r="KM261">
            <v>1681.5696968600107</v>
          </cell>
          <cell r="KN261">
            <v>2650.6098611522202</v>
          </cell>
          <cell r="KP261">
            <v>0</v>
          </cell>
          <cell r="KQ261">
            <v>0</v>
          </cell>
          <cell r="KR261">
            <v>0</v>
          </cell>
          <cell r="KS261">
            <v>0</v>
          </cell>
          <cell r="KT261">
            <v>0</v>
          </cell>
          <cell r="KU261">
            <v>0</v>
          </cell>
          <cell r="KV261">
            <v>117.70987878020077</v>
          </cell>
          <cell r="KW261">
            <v>185.54269028065545</v>
          </cell>
        </row>
        <row r="262">
          <cell r="L262">
            <v>119</v>
          </cell>
          <cell r="KG262">
            <v>0</v>
          </cell>
          <cell r="KH262">
            <v>0</v>
          </cell>
          <cell r="KI262">
            <v>0</v>
          </cell>
          <cell r="KJ262">
            <v>1787.8680572227652</v>
          </cell>
          <cell r="KK262">
            <v>7557.805878259871</v>
          </cell>
          <cell r="KL262">
            <v>7557.805878259871</v>
          </cell>
          <cell r="KM262">
            <v>7557.805878259871</v>
          </cell>
          <cell r="KN262">
            <v>7557.805878259871</v>
          </cell>
          <cell r="KP262">
            <v>0</v>
          </cell>
          <cell r="KQ262">
            <v>0</v>
          </cell>
          <cell r="KR262">
            <v>0</v>
          </cell>
          <cell r="KS262">
            <v>178.78680572227654</v>
          </cell>
          <cell r="KT262">
            <v>755.78058782598714</v>
          </cell>
          <cell r="KU262">
            <v>755.78058782598714</v>
          </cell>
          <cell r="KV262">
            <v>755.78058782598714</v>
          </cell>
          <cell r="KW262">
            <v>755.78058782598714</v>
          </cell>
        </row>
        <row r="263">
          <cell r="KG263">
            <v>0</v>
          </cell>
          <cell r="KH263">
            <v>0</v>
          </cell>
          <cell r="KI263">
            <v>0</v>
          </cell>
          <cell r="KJ263">
            <v>0</v>
          </cell>
          <cell r="KK263">
            <v>0</v>
          </cell>
          <cell r="KL263">
            <v>0</v>
          </cell>
          <cell r="KM263">
            <v>0</v>
          </cell>
          <cell r="KN263">
            <v>0</v>
          </cell>
          <cell r="KP263">
            <v>0</v>
          </cell>
          <cell r="KQ263">
            <v>0</v>
          </cell>
          <cell r="KR263">
            <v>0</v>
          </cell>
          <cell r="KS263">
            <v>0</v>
          </cell>
          <cell r="KT263">
            <v>0</v>
          </cell>
          <cell r="KU263">
            <v>0</v>
          </cell>
          <cell r="KV263">
            <v>0</v>
          </cell>
          <cell r="KW263">
            <v>0</v>
          </cell>
        </row>
        <row r="264">
          <cell r="KG264">
            <v>0</v>
          </cell>
          <cell r="KH264">
            <v>0</v>
          </cell>
          <cell r="KI264">
            <v>0</v>
          </cell>
          <cell r="KJ264">
            <v>0</v>
          </cell>
          <cell r="KK264">
            <v>0</v>
          </cell>
          <cell r="KL264">
            <v>0</v>
          </cell>
          <cell r="KM264">
            <v>0</v>
          </cell>
          <cell r="KN264">
            <v>0</v>
          </cell>
          <cell r="KP264">
            <v>0</v>
          </cell>
          <cell r="KQ264">
            <v>0</v>
          </cell>
          <cell r="KR264">
            <v>0</v>
          </cell>
          <cell r="KS264">
            <v>0</v>
          </cell>
          <cell r="KT264">
            <v>0</v>
          </cell>
          <cell r="KU264">
            <v>0</v>
          </cell>
          <cell r="KV264">
            <v>0</v>
          </cell>
          <cell r="KW264">
            <v>0</v>
          </cell>
        </row>
        <row r="265">
          <cell r="KG265">
            <v>0</v>
          </cell>
          <cell r="KH265">
            <v>0</v>
          </cell>
          <cell r="KI265">
            <v>0</v>
          </cell>
          <cell r="KJ265">
            <v>0</v>
          </cell>
          <cell r="KK265">
            <v>0</v>
          </cell>
          <cell r="KL265">
            <v>0</v>
          </cell>
          <cell r="KM265">
            <v>0</v>
          </cell>
          <cell r="KN265">
            <v>0</v>
          </cell>
          <cell r="KP265">
            <v>0</v>
          </cell>
          <cell r="KQ265">
            <v>0</v>
          </cell>
          <cell r="KR265">
            <v>0</v>
          </cell>
          <cell r="KS265">
            <v>0</v>
          </cell>
          <cell r="KT265">
            <v>0</v>
          </cell>
          <cell r="KU265">
            <v>0</v>
          </cell>
          <cell r="KV265">
            <v>0</v>
          </cell>
          <cell r="KW265">
            <v>0</v>
          </cell>
        </row>
        <row r="266">
          <cell r="KG266">
            <v>0</v>
          </cell>
          <cell r="KH266">
            <v>0</v>
          </cell>
          <cell r="KI266">
            <v>0</v>
          </cell>
          <cell r="KJ266">
            <v>0</v>
          </cell>
          <cell r="KK266">
            <v>0</v>
          </cell>
          <cell r="KL266">
            <v>0</v>
          </cell>
          <cell r="KM266">
            <v>0</v>
          </cell>
          <cell r="KN266">
            <v>0</v>
          </cell>
          <cell r="KP266">
            <v>0</v>
          </cell>
          <cell r="KQ266">
            <v>0</v>
          </cell>
          <cell r="KR266">
            <v>0</v>
          </cell>
          <cell r="KS266">
            <v>0</v>
          </cell>
          <cell r="KT266">
            <v>0</v>
          </cell>
          <cell r="KU266">
            <v>0</v>
          </cell>
          <cell r="KV266">
            <v>0</v>
          </cell>
          <cell r="KW266">
            <v>0</v>
          </cell>
        </row>
        <row r="267">
          <cell r="KG267">
            <v>0</v>
          </cell>
          <cell r="KH267">
            <v>0</v>
          </cell>
          <cell r="KI267">
            <v>0</v>
          </cell>
          <cell r="KJ267">
            <v>0</v>
          </cell>
          <cell r="KK267">
            <v>0</v>
          </cell>
          <cell r="KL267">
            <v>0</v>
          </cell>
          <cell r="KM267">
            <v>0</v>
          </cell>
          <cell r="KN267">
            <v>0</v>
          </cell>
          <cell r="KP267">
            <v>0</v>
          </cell>
          <cell r="KQ267">
            <v>0</v>
          </cell>
          <cell r="KR267">
            <v>0</v>
          </cell>
          <cell r="KS267">
            <v>0</v>
          </cell>
          <cell r="KT267">
            <v>0</v>
          </cell>
          <cell r="KU267">
            <v>0</v>
          </cell>
          <cell r="KV267">
            <v>0</v>
          </cell>
          <cell r="KW267">
            <v>0</v>
          </cell>
        </row>
        <row r="268">
          <cell r="KG268">
            <v>0</v>
          </cell>
          <cell r="KH268">
            <v>0</v>
          </cell>
          <cell r="KI268">
            <v>0</v>
          </cell>
          <cell r="KJ268">
            <v>0</v>
          </cell>
          <cell r="KK268">
            <v>0</v>
          </cell>
          <cell r="KL268">
            <v>0</v>
          </cell>
          <cell r="KM268">
            <v>0</v>
          </cell>
          <cell r="KN268">
            <v>0</v>
          </cell>
          <cell r="KP268">
            <v>0</v>
          </cell>
          <cell r="KQ268">
            <v>0</v>
          </cell>
          <cell r="KR268">
            <v>0</v>
          </cell>
          <cell r="KS268">
            <v>0</v>
          </cell>
          <cell r="KT268">
            <v>0</v>
          </cell>
          <cell r="KU268">
            <v>0</v>
          </cell>
          <cell r="KV268">
            <v>0</v>
          </cell>
          <cell r="KW268">
            <v>0</v>
          </cell>
        </row>
        <row r="269">
          <cell r="KG269">
            <v>0</v>
          </cell>
          <cell r="KH269">
            <v>0</v>
          </cell>
          <cell r="KI269">
            <v>0</v>
          </cell>
          <cell r="KJ269">
            <v>0</v>
          </cell>
          <cell r="KK269">
            <v>0</v>
          </cell>
          <cell r="KL269">
            <v>0</v>
          </cell>
          <cell r="KM269">
            <v>0</v>
          </cell>
          <cell r="KN269">
            <v>0</v>
          </cell>
          <cell r="KP269">
            <v>0</v>
          </cell>
          <cell r="KQ269">
            <v>0</v>
          </cell>
          <cell r="KR269">
            <v>0</v>
          </cell>
          <cell r="KS269">
            <v>0</v>
          </cell>
          <cell r="KT269">
            <v>0</v>
          </cell>
          <cell r="KU269">
            <v>0</v>
          </cell>
          <cell r="KV269">
            <v>0</v>
          </cell>
          <cell r="KW269">
            <v>0</v>
          </cell>
        </row>
        <row r="270">
          <cell r="KG270">
            <v>0</v>
          </cell>
          <cell r="KH270">
            <v>0</v>
          </cell>
          <cell r="KI270">
            <v>0</v>
          </cell>
          <cell r="KJ270">
            <v>0</v>
          </cell>
          <cell r="KK270">
            <v>0</v>
          </cell>
          <cell r="KL270">
            <v>0</v>
          </cell>
          <cell r="KM270">
            <v>0</v>
          </cell>
          <cell r="KN270">
            <v>0</v>
          </cell>
          <cell r="KP270">
            <v>0</v>
          </cell>
          <cell r="KQ270">
            <v>0</v>
          </cell>
          <cell r="KR270">
            <v>0</v>
          </cell>
          <cell r="KS270">
            <v>0</v>
          </cell>
          <cell r="KT270">
            <v>0</v>
          </cell>
          <cell r="KU270">
            <v>0</v>
          </cell>
          <cell r="KV270">
            <v>0</v>
          </cell>
          <cell r="KW270">
            <v>0</v>
          </cell>
        </row>
        <row r="271">
          <cell r="KG271">
            <v>0</v>
          </cell>
          <cell r="KH271">
            <v>0</v>
          </cell>
          <cell r="KI271">
            <v>0</v>
          </cell>
          <cell r="KJ271">
            <v>0</v>
          </cell>
          <cell r="KK271">
            <v>0</v>
          </cell>
          <cell r="KL271">
            <v>0</v>
          </cell>
          <cell r="KM271">
            <v>0</v>
          </cell>
          <cell r="KN271">
            <v>0</v>
          </cell>
          <cell r="KP271">
            <v>0</v>
          </cell>
          <cell r="KQ271">
            <v>0</v>
          </cell>
          <cell r="KR271">
            <v>0</v>
          </cell>
          <cell r="KS271">
            <v>0</v>
          </cell>
          <cell r="KT271">
            <v>0</v>
          </cell>
          <cell r="KU271">
            <v>0</v>
          </cell>
          <cell r="KV271">
            <v>0</v>
          </cell>
          <cell r="KW271">
            <v>0</v>
          </cell>
        </row>
        <row r="272">
          <cell r="KG272">
            <v>0</v>
          </cell>
          <cell r="KH272">
            <v>0</v>
          </cell>
          <cell r="KI272">
            <v>0</v>
          </cell>
          <cell r="KJ272">
            <v>0</v>
          </cell>
          <cell r="KK272">
            <v>0</v>
          </cell>
          <cell r="KL272">
            <v>0</v>
          </cell>
          <cell r="KM272">
            <v>0</v>
          </cell>
          <cell r="KN272">
            <v>0</v>
          </cell>
          <cell r="KP272">
            <v>0</v>
          </cell>
          <cell r="KQ272">
            <v>0</v>
          </cell>
          <cell r="KR272">
            <v>0</v>
          </cell>
          <cell r="KS272">
            <v>0</v>
          </cell>
          <cell r="KT272">
            <v>0</v>
          </cell>
          <cell r="KU272">
            <v>0</v>
          </cell>
          <cell r="KV272">
            <v>0</v>
          </cell>
          <cell r="KW272">
            <v>0</v>
          </cell>
        </row>
        <row r="273">
          <cell r="KG273">
            <v>0</v>
          </cell>
          <cell r="KH273">
            <v>0</v>
          </cell>
          <cell r="KI273">
            <v>0</v>
          </cell>
          <cell r="KJ273">
            <v>0</v>
          </cell>
          <cell r="KK273">
            <v>0</v>
          </cell>
          <cell r="KL273">
            <v>0</v>
          </cell>
          <cell r="KM273">
            <v>0</v>
          </cell>
          <cell r="KN273">
            <v>0</v>
          </cell>
          <cell r="KP273">
            <v>0</v>
          </cell>
          <cell r="KQ273">
            <v>0</v>
          </cell>
          <cell r="KR273">
            <v>0</v>
          </cell>
          <cell r="KS273">
            <v>0</v>
          </cell>
          <cell r="KT273">
            <v>0</v>
          </cell>
          <cell r="KU273">
            <v>0</v>
          </cell>
          <cell r="KV273">
            <v>0</v>
          </cell>
          <cell r="KW273">
            <v>0</v>
          </cell>
        </row>
        <row r="274">
          <cell r="KG274">
            <v>0</v>
          </cell>
          <cell r="KH274">
            <v>0</v>
          </cell>
          <cell r="KI274">
            <v>0</v>
          </cell>
          <cell r="KJ274">
            <v>0</v>
          </cell>
          <cell r="KK274">
            <v>0</v>
          </cell>
          <cell r="KL274">
            <v>0</v>
          </cell>
          <cell r="KM274">
            <v>0</v>
          </cell>
          <cell r="KN274">
            <v>0</v>
          </cell>
          <cell r="KP274">
            <v>0</v>
          </cell>
          <cell r="KQ274">
            <v>0</v>
          </cell>
          <cell r="KR274">
            <v>0</v>
          </cell>
          <cell r="KS274">
            <v>0</v>
          </cell>
          <cell r="KT274">
            <v>0</v>
          </cell>
          <cell r="KU274">
            <v>0</v>
          </cell>
          <cell r="KV274">
            <v>0</v>
          </cell>
          <cell r="KW274">
            <v>0</v>
          </cell>
        </row>
        <row r="275">
          <cell r="KG275">
            <v>0</v>
          </cell>
          <cell r="KH275">
            <v>0</v>
          </cell>
          <cell r="KI275">
            <v>0</v>
          </cell>
          <cell r="KJ275">
            <v>0</v>
          </cell>
          <cell r="KK275">
            <v>0</v>
          </cell>
          <cell r="KL275">
            <v>0</v>
          </cell>
          <cell r="KM275">
            <v>0</v>
          </cell>
          <cell r="KN275">
            <v>0</v>
          </cell>
          <cell r="KP275">
            <v>0</v>
          </cell>
          <cell r="KQ275">
            <v>0</v>
          </cell>
          <cell r="KR275">
            <v>0</v>
          </cell>
          <cell r="KS275">
            <v>0</v>
          </cell>
          <cell r="KT275">
            <v>0</v>
          </cell>
          <cell r="KU275">
            <v>0</v>
          </cell>
          <cell r="KV275">
            <v>0</v>
          </cell>
          <cell r="KW275">
            <v>0</v>
          </cell>
        </row>
        <row r="276">
          <cell r="KG276">
            <v>0</v>
          </cell>
          <cell r="KH276">
            <v>0</v>
          </cell>
          <cell r="KI276">
            <v>0</v>
          </cell>
          <cell r="KJ276">
            <v>0</v>
          </cell>
          <cell r="KK276">
            <v>0</v>
          </cell>
          <cell r="KL276">
            <v>0</v>
          </cell>
          <cell r="KM276">
            <v>0</v>
          </cell>
          <cell r="KN276">
            <v>0</v>
          </cell>
          <cell r="KP276">
            <v>0</v>
          </cell>
          <cell r="KQ276">
            <v>0</v>
          </cell>
          <cell r="KR276">
            <v>0</v>
          </cell>
          <cell r="KS276">
            <v>0</v>
          </cell>
          <cell r="KT276">
            <v>0</v>
          </cell>
          <cell r="KU276">
            <v>0</v>
          </cell>
          <cell r="KV276">
            <v>0</v>
          </cell>
          <cell r="KW276">
            <v>0</v>
          </cell>
        </row>
        <row r="277">
          <cell r="KG277">
            <v>0</v>
          </cell>
          <cell r="KH277">
            <v>0</v>
          </cell>
          <cell r="KI277">
            <v>0</v>
          </cell>
          <cell r="KJ277">
            <v>0</v>
          </cell>
          <cell r="KK277">
            <v>0</v>
          </cell>
          <cell r="KL277">
            <v>0</v>
          </cell>
          <cell r="KM277">
            <v>0</v>
          </cell>
          <cell r="KN277">
            <v>0</v>
          </cell>
          <cell r="KP277">
            <v>0</v>
          </cell>
          <cell r="KQ277">
            <v>0</v>
          </cell>
          <cell r="KR277">
            <v>0</v>
          </cell>
          <cell r="KS277">
            <v>0</v>
          </cell>
          <cell r="KT277">
            <v>0</v>
          </cell>
          <cell r="KU277">
            <v>0</v>
          </cell>
          <cell r="KV277">
            <v>0</v>
          </cell>
          <cell r="KW277">
            <v>0</v>
          </cell>
        </row>
        <row r="278">
          <cell r="KG278">
            <v>0</v>
          </cell>
          <cell r="KH278">
            <v>0</v>
          </cell>
          <cell r="KI278">
            <v>0</v>
          </cell>
          <cell r="KJ278">
            <v>0</v>
          </cell>
          <cell r="KK278">
            <v>0</v>
          </cell>
          <cell r="KL278">
            <v>0</v>
          </cell>
          <cell r="KM278">
            <v>0</v>
          </cell>
          <cell r="KN278">
            <v>0</v>
          </cell>
          <cell r="KP278">
            <v>0</v>
          </cell>
          <cell r="KQ278">
            <v>0</v>
          </cell>
          <cell r="KR278">
            <v>0</v>
          </cell>
          <cell r="KS278">
            <v>0</v>
          </cell>
          <cell r="KT278">
            <v>0</v>
          </cell>
          <cell r="KU278">
            <v>0</v>
          </cell>
          <cell r="KV278">
            <v>0</v>
          </cell>
          <cell r="KW278">
            <v>0</v>
          </cell>
        </row>
        <row r="279">
          <cell r="KG279">
            <v>0</v>
          </cell>
          <cell r="KH279">
            <v>0</v>
          </cell>
          <cell r="KI279">
            <v>0</v>
          </cell>
          <cell r="KJ279">
            <v>0</v>
          </cell>
          <cell r="KK279">
            <v>0</v>
          </cell>
          <cell r="KL279">
            <v>0</v>
          </cell>
          <cell r="KM279">
            <v>0</v>
          </cell>
          <cell r="KN279">
            <v>0</v>
          </cell>
          <cell r="KP279">
            <v>0</v>
          </cell>
          <cell r="KQ279">
            <v>0</v>
          </cell>
          <cell r="KR279">
            <v>0</v>
          </cell>
          <cell r="KS279">
            <v>0</v>
          </cell>
          <cell r="KT279">
            <v>0</v>
          </cell>
          <cell r="KU279">
            <v>0</v>
          </cell>
          <cell r="KV279">
            <v>0</v>
          </cell>
          <cell r="KW279">
            <v>0</v>
          </cell>
        </row>
        <row r="280">
          <cell r="KG280">
            <v>0</v>
          </cell>
          <cell r="KH280">
            <v>0</v>
          </cell>
          <cell r="KI280">
            <v>0</v>
          </cell>
          <cell r="KJ280">
            <v>0</v>
          </cell>
          <cell r="KK280">
            <v>0</v>
          </cell>
          <cell r="KL280">
            <v>0</v>
          </cell>
          <cell r="KM280">
            <v>0</v>
          </cell>
          <cell r="KN280">
            <v>0</v>
          </cell>
          <cell r="KP280">
            <v>0</v>
          </cell>
          <cell r="KQ280">
            <v>0</v>
          </cell>
          <cell r="KR280">
            <v>0</v>
          </cell>
          <cell r="KS280">
            <v>0</v>
          </cell>
          <cell r="KT280">
            <v>0</v>
          </cell>
          <cell r="KU280">
            <v>0</v>
          </cell>
          <cell r="KV280">
            <v>0</v>
          </cell>
          <cell r="KW280">
            <v>0</v>
          </cell>
        </row>
        <row r="281">
          <cell r="KG281">
            <v>0</v>
          </cell>
          <cell r="KH281">
            <v>0</v>
          </cell>
          <cell r="KI281">
            <v>0</v>
          </cell>
          <cell r="KJ281">
            <v>0</v>
          </cell>
          <cell r="KK281">
            <v>0</v>
          </cell>
          <cell r="KL281">
            <v>0</v>
          </cell>
          <cell r="KM281">
            <v>0</v>
          </cell>
          <cell r="KN281">
            <v>0</v>
          </cell>
          <cell r="KP281">
            <v>0</v>
          </cell>
          <cell r="KQ281">
            <v>0</v>
          </cell>
          <cell r="KR281">
            <v>0</v>
          </cell>
          <cell r="KS281">
            <v>0</v>
          </cell>
          <cell r="KT281">
            <v>0</v>
          </cell>
          <cell r="KU281">
            <v>0</v>
          </cell>
          <cell r="KV281">
            <v>0</v>
          </cell>
          <cell r="KW281">
            <v>0</v>
          </cell>
        </row>
        <row r="282">
          <cell r="KG282">
            <v>0</v>
          </cell>
          <cell r="KH282">
            <v>0</v>
          </cell>
          <cell r="KI282">
            <v>0</v>
          </cell>
          <cell r="KJ282">
            <v>0</v>
          </cell>
          <cell r="KK282">
            <v>0</v>
          </cell>
          <cell r="KL282">
            <v>0</v>
          </cell>
          <cell r="KM282">
            <v>0</v>
          </cell>
          <cell r="KN282">
            <v>0</v>
          </cell>
          <cell r="KP282">
            <v>0</v>
          </cell>
          <cell r="KQ282">
            <v>0</v>
          </cell>
          <cell r="KR282">
            <v>0</v>
          </cell>
          <cell r="KS282">
            <v>0</v>
          </cell>
          <cell r="KT282">
            <v>0</v>
          </cell>
          <cell r="KU282">
            <v>0</v>
          </cell>
          <cell r="KV282">
            <v>0</v>
          </cell>
          <cell r="KW282">
            <v>0</v>
          </cell>
        </row>
        <row r="283">
          <cell r="KG283">
            <v>0</v>
          </cell>
          <cell r="KH283">
            <v>0</v>
          </cell>
          <cell r="KI283">
            <v>0</v>
          </cell>
          <cell r="KJ283">
            <v>0</v>
          </cell>
          <cell r="KK283">
            <v>0</v>
          </cell>
          <cell r="KL283">
            <v>0</v>
          </cell>
          <cell r="KM283">
            <v>0</v>
          </cell>
          <cell r="KN283">
            <v>0</v>
          </cell>
          <cell r="KP283">
            <v>0</v>
          </cell>
          <cell r="KQ283">
            <v>0</v>
          </cell>
          <cell r="KR283">
            <v>0</v>
          </cell>
          <cell r="KS283">
            <v>0</v>
          </cell>
          <cell r="KT283">
            <v>0</v>
          </cell>
          <cell r="KU283">
            <v>0</v>
          </cell>
          <cell r="KV283">
            <v>0</v>
          </cell>
          <cell r="KW283">
            <v>0</v>
          </cell>
        </row>
        <row r="284">
          <cell r="KG284">
            <v>0</v>
          </cell>
          <cell r="KH284">
            <v>0</v>
          </cell>
          <cell r="KI284">
            <v>0</v>
          </cell>
          <cell r="KJ284">
            <v>0</v>
          </cell>
          <cell r="KK284">
            <v>0</v>
          </cell>
          <cell r="KL284">
            <v>0</v>
          </cell>
          <cell r="KM284">
            <v>0</v>
          </cell>
          <cell r="KN284">
            <v>0</v>
          </cell>
          <cell r="KP284">
            <v>0</v>
          </cell>
          <cell r="KQ284">
            <v>0</v>
          </cell>
          <cell r="KR284">
            <v>0</v>
          </cell>
          <cell r="KS284">
            <v>0</v>
          </cell>
          <cell r="KT284">
            <v>0</v>
          </cell>
          <cell r="KU284">
            <v>0</v>
          </cell>
          <cell r="KV284">
            <v>0</v>
          </cell>
          <cell r="KW284">
            <v>0</v>
          </cell>
        </row>
        <row r="285">
          <cell r="KG285">
            <v>0</v>
          </cell>
          <cell r="KH285">
            <v>0</v>
          </cell>
          <cell r="KI285">
            <v>0</v>
          </cell>
          <cell r="KJ285">
            <v>0</v>
          </cell>
          <cell r="KK285">
            <v>0</v>
          </cell>
          <cell r="KL285">
            <v>0</v>
          </cell>
          <cell r="KM285">
            <v>0</v>
          </cell>
          <cell r="KN285">
            <v>0</v>
          </cell>
          <cell r="KP285">
            <v>0</v>
          </cell>
          <cell r="KQ285">
            <v>0</v>
          </cell>
          <cell r="KR285">
            <v>0</v>
          </cell>
          <cell r="KS285">
            <v>0</v>
          </cell>
          <cell r="KT285">
            <v>0</v>
          </cell>
          <cell r="KU285">
            <v>0</v>
          </cell>
          <cell r="KV285">
            <v>0</v>
          </cell>
          <cell r="KW285">
            <v>0</v>
          </cell>
        </row>
        <row r="286">
          <cell r="KG286">
            <v>0</v>
          </cell>
          <cell r="KH286">
            <v>0</v>
          </cell>
          <cell r="KI286">
            <v>0</v>
          </cell>
          <cell r="KJ286">
            <v>0</v>
          </cell>
          <cell r="KK286">
            <v>0</v>
          </cell>
          <cell r="KL286">
            <v>0</v>
          </cell>
          <cell r="KM286">
            <v>0</v>
          </cell>
          <cell r="KN286">
            <v>0</v>
          </cell>
          <cell r="KP286">
            <v>0</v>
          </cell>
          <cell r="KQ286">
            <v>0</v>
          </cell>
          <cell r="KR286">
            <v>0</v>
          </cell>
          <cell r="KS286">
            <v>0</v>
          </cell>
          <cell r="KT286">
            <v>0</v>
          </cell>
          <cell r="KU286">
            <v>0</v>
          </cell>
          <cell r="KV286">
            <v>0</v>
          </cell>
          <cell r="KW286">
            <v>0</v>
          </cell>
        </row>
        <row r="287">
          <cell r="KG287">
            <v>0</v>
          </cell>
          <cell r="KH287">
            <v>0</v>
          </cell>
          <cell r="KI287">
            <v>0</v>
          </cell>
          <cell r="KJ287">
            <v>0</v>
          </cell>
          <cell r="KK287">
            <v>0</v>
          </cell>
          <cell r="KL287">
            <v>0</v>
          </cell>
          <cell r="KM287">
            <v>0</v>
          </cell>
          <cell r="KN287">
            <v>0</v>
          </cell>
          <cell r="KP287">
            <v>0</v>
          </cell>
          <cell r="KQ287">
            <v>0</v>
          </cell>
          <cell r="KR287">
            <v>0</v>
          </cell>
          <cell r="KS287">
            <v>0</v>
          </cell>
          <cell r="KT287">
            <v>0</v>
          </cell>
          <cell r="KU287">
            <v>0</v>
          </cell>
          <cell r="KV287">
            <v>0</v>
          </cell>
          <cell r="KW287">
            <v>0</v>
          </cell>
        </row>
        <row r="288">
          <cell r="KG288">
            <v>0</v>
          </cell>
          <cell r="KH288">
            <v>0</v>
          </cell>
          <cell r="KI288">
            <v>0</v>
          </cell>
          <cell r="KJ288">
            <v>0</v>
          </cell>
          <cell r="KK288">
            <v>0</v>
          </cell>
          <cell r="KL288">
            <v>0</v>
          </cell>
          <cell r="KM288">
            <v>0</v>
          </cell>
          <cell r="KN288">
            <v>0</v>
          </cell>
          <cell r="KP288">
            <v>0</v>
          </cell>
          <cell r="KQ288">
            <v>0</v>
          </cell>
          <cell r="KR288">
            <v>0</v>
          </cell>
          <cell r="KS288">
            <v>0</v>
          </cell>
          <cell r="KT288">
            <v>0</v>
          </cell>
          <cell r="KU288">
            <v>0</v>
          </cell>
          <cell r="KV288">
            <v>0</v>
          </cell>
          <cell r="KW288">
            <v>0</v>
          </cell>
        </row>
        <row r="289">
          <cell r="KG289">
            <v>0</v>
          </cell>
          <cell r="KH289">
            <v>0</v>
          </cell>
          <cell r="KI289">
            <v>0</v>
          </cell>
          <cell r="KJ289">
            <v>0</v>
          </cell>
          <cell r="KK289">
            <v>0</v>
          </cell>
          <cell r="KL289">
            <v>0</v>
          </cell>
          <cell r="KM289">
            <v>0</v>
          </cell>
          <cell r="KN289">
            <v>0</v>
          </cell>
          <cell r="KP289">
            <v>0</v>
          </cell>
          <cell r="KQ289">
            <v>0</v>
          </cell>
          <cell r="KR289">
            <v>0</v>
          </cell>
          <cell r="KS289">
            <v>0</v>
          </cell>
          <cell r="KT289">
            <v>0</v>
          </cell>
          <cell r="KU289">
            <v>0</v>
          </cell>
          <cell r="KV289">
            <v>0</v>
          </cell>
          <cell r="KW289">
            <v>0</v>
          </cell>
        </row>
        <row r="290">
          <cell r="KG290">
            <v>0</v>
          </cell>
          <cell r="KH290">
            <v>0</v>
          </cell>
          <cell r="KI290">
            <v>0</v>
          </cell>
          <cell r="KJ290">
            <v>0</v>
          </cell>
          <cell r="KK290">
            <v>0</v>
          </cell>
          <cell r="KL290">
            <v>0</v>
          </cell>
          <cell r="KM290">
            <v>0</v>
          </cell>
          <cell r="KN290">
            <v>0</v>
          </cell>
          <cell r="KP290">
            <v>0</v>
          </cell>
          <cell r="KQ290">
            <v>0</v>
          </cell>
          <cell r="KR290">
            <v>0</v>
          </cell>
          <cell r="KS290">
            <v>0</v>
          </cell>
          <cell r="KT290">
            <v>0</v>
          </cell>
          <cell r="KU290">
            <v>0</v>
          </cell>
          <cell r="KV290">
            <v>0</v>
          </cell>
          <cell r="KW290">
            <v>0</v>
          </cell>
        </row>
        <row r="291">
          <cell r="KG291">
            <v>0</v>
          </cell>
          <cell r="KH291">
            <v>0</v>
          </cell>
          <cell r="KI291">
            <v>0</v>
          </cell>
          <cell r="KJ291">
            <v>0</v>
          </cell>
          <cell r="KK291">
            <v>0</v>
          </cell>
          <cell r="KL291">
            <v>0</v>
          </cell>
          <cell r="KM291">
            <v>0</v>
          </cell>
          <cell r="KN291">
            <v>0</v>
          </cell>
          <cell r="KP291">
            <v>0</v>
          </cell>
          <cell r="KQ291">
            <v>0</v>
          </cell>
          <cell r="KR291">
            <v>0</v>
          </cell>
          <cell r="KS291">
            <v>0</v>
          </cell>
          <cell r="KT291">
            <v>0</v>
          </cell>
          <cell r="KU291">
            <v>0</v>
          </cell>
          <cell r="KV291">
            <v>0</v>
          </cell>
          <cell r="KW291">
            <v>0</v>
          </cell>
        </row>
        <row r="292">
          <cell r="KG292">
            <v>0</v>
          </cell>
          <cell r="KH292">
            <v>0</v>
          </cell>
          <cell r="KI292">
            <v>0</v>
          </cell>
          <cell r="KJ292">
            <v>0</v>
          </cell>
          <cell r="KK292">
            <v>0</v>
          </cell>
          <cell r="KL292">
            <v>0</v>
          </cell>
          <cell r="KM292">
            <v>0</v>
          </cell>
          <cell r="KN292">
            <v>0</v>
          </cell>
          <cell r="KP292">
            <v>0</v>
          </cell>
          <cell r="KQ292">
            <v>0</v>
          </cell>
          <cell r="KR292">
            <v>0</v>
          </cell>
          <cell r="KS292">
            <v>0</v>
          </cell>
          <cell r="KT292">
            <v>0</v>
          </cell>
          <cell r="KU292">
            <v>0</v>
          </cell>
          <cell r="KV292">
            <v>0</v>
          </cell>
          <cell r="KW292">
            <v>0</v>
          </cell>
        </row>
        <row r="293">
          <cell r="KG293">
            <v>0</v>
          </cell>
          <cell r="KH293">
            <v>0</v>
          </cell>
          <cell r="KI293">
            <v>0</v>
          </cell>
          <cell r="KJ293">
            <v>0</v>
          </cell>
          <cell r="KK293">
            <v>0</v>
          </cell>
          <cell r="KL293">
            <v>0</v>
          </cell>
          <cell r="KM293">
            <v>0</v>
          </cell>
          <cell r="KN293">
            <v>0</v>
          </cell>
          <cell r="KP293">
            <v>0</v>
          </cell>
          <cell r="KQ293">
            <v>0</v>
          </cell>
          <cell r="KR293">
            <v>0</v>
          </cell>
          <cell r="KS293">
            <v>0</v>
          </cell>
          <cell r="KT293">
            <v>0</v>
          </cell>
          <cell r="KU293">
            <v>0</v>
          </cell>
          <cell r="KV293">
            <v>0</v>
          </cell>
          <cell r="KW293">
            <v>0</v>
          </cell>
        </row>
        <row r="294">
          <cell r="KG294">
            <v>0</v>
          </cell>
          <cell r="KH294">
            <v>0</v>
          </cell>
          <cell r="KI294">
            <v>0</v>
          </cell>
          <cell r="KJ294">
            <v>0</v>
          </cell>
          <cell r="KK294">
            <v>0</v>
          </cell>
          <cell r="KL294">
            <v>0</v>
          </cell>
          <cell r="KM294">
            <v>0</v>
          </cell>
          <cell r="KN294">
            <v>0</v>
          </cell>
          <cell r="KP294">
            <v>0</v>
          </cell>
          <cell r="KQ294">
            <v>0</v>
          </cell>
          <cell r="KR294">
            <v>0</v>
          </cell>
          <cell r="KS294">
            <v>0</v>
          </cell>
          <cell r="KT294">
            <v>0</v>
          </cell>
          <cell r="KU294">
            <v>0</v>
          </cell>
          <cell r="KV294">
            <v>0</v>
          </cell>
          <cell r="KW294">
            <v>0</v>
          </cell>
        </row>
        <row r="295">
          <cell r="KG295">
            <v>0</v>
          </cell>
          <cell r="KH295">
            <v>0</v>
          </cell>
          <cell r="KI295">
            <v>0</v>
          </cell>
          <cell r="KJ295">
            <v>0</v>
          </cell>
          <cell r="KK295">
            <v>0</v>
          </cell>
          <cell r="KL295">
            <v>0</v>
          </cell>
          <cell r="KM295">
            <v>0</v>
          </cell>
          <cell r="KN295">
            <v>0</v>
          </cell>
          <cell r="KP295">
            <v>0</v>
          </cell>
          <cell r="KQ295">
            <v>0</v>
          </cell>
          <cell r="KR295">
            <v>0</v>
          </cell>
          <cell r="KS295">
            <v>0</v>
          </cell>
          <cell r="KT295">
            <v>0</v>
          </cell>
          <cell r="KU295">
            <v>0</v>
          </cell>
          <cell r="KV295">
            <v>0</v>
          </cell>
          <cell r="KW295">
            <v>0</v>
          </cell>
        </row>
        <row r="296">
          <cell r="KG296">
            <v>0</v>
          </cell>
          <cell r="KH296">
            <v>0</v>
          </cell>
          <cell r="KI296">
            <v>0</v>
          </cell>
          <cell r="KJ296">
            <v>0</v>
          </cell>
          <cell r="KK296">
            <v>0</v>
          </cell>
          <cell r="KL296">
            <v>0</v>
          </cell>
          <cell r="KM296">
            <v>0</v>
          </cell>
          <cell r="KN296">
            <v>0</v>
          </cell>
          <cell r="KP296">
            <v>0</v>
          </cell>
          <cell r="KQ296">
            <v>0</v>
          </cell>
          <cell r="KR296">
            <v>0</v>
          </cell>
          <cell r="KS296">
            <v>0</v>
          </cell>
          <cell r="KT296">
            <v>0</v>
          </cell>
          <cell r="KU296">
            <v>0</v>
          </cell>
          <cell r="KV296">
            <v>0</v>
          </cell>
          <cell r="KW296">
            <v>0</v>
          </cell>
        </row>
        <row r="297">
          <cell r="L297" t="str">
            <v>106</v>
          </cell>
          <cell r="KG297">
            <v>0</v>
          </cell>
          <cell r="KH297">
            <v>0</v>
          </cell>
          <cell r="KI297">
            <v>0</v>
          </cell>
          <cell r="KJ297">
            <v>0</v>
          </cell>
          <cell r="KK297">
            <v>0</v>
          </cell>
          <cell r="KL297">
            <v>0</v>
          </cell>
          <cell r="KM297">
            <v>0</v>
          </cell>
          <cell r="KN297">
            <v>0</v>
          </cell>
          <cell r="KP297">
            <v>0</v>
          </cell>
          <cell r="KQ297">
            <v>0</v>
          </cell>
          <cell r="KR297">
            <v>0</v>
          </cell>
          <cell r="KS297">
            <v>0</v>
          </cell>
          <cell r="KT297">
            <v>0</v>
          </cell>
          <cell r="KU297">
            <v>0</v>
          </cell>
          <cell r="KV297">
            <v>0</v>
          </cell>
          <cell r="KW297">
            <v>0</v>
          </cell>
        </row>
        <row r="298">
          <cell r="L298" t="str">
            <v>106</v>
          </cell>
          <cell r="KG298">
            <v>0</v>
          </cell>
          <cell r="KH298">
            <v>0</v>
          </cell>
          <cell r="KI298">
            <v>0</v>
          </cell>
          <cell r="KJ298">
            <v>0</v>
          </cell>
          <cell r="KK298">
            <v>0</v>
          </cell>
          <cell r="KL298">
            <v>0</v>
          </cell>
          <cell r="KM298">
            <v>0</v>
          </cell>
          <cell r="KN298">
            <v>0</v>
          </cell>
          <cell r="KP298">
            <v>0</v>
          </cell>
          <cell r="KQ298">
            <v>0</v>
          </cell>
          <cell r="KR298">
            <v>0</v>
          </cell>
          <cell r="KS298">
            <v>0</v>
          </cell>
          <cell r="KT298">
            <v>0</v>
          </cell>
          <cell r="KU298">
            <v>0</v>
          </cell>
          <cell r="KV298">
            <v>0</v>
          </cell>
          <cell r="KW298">
            <v>0</v>
          </cell>
        </row>
        <row r="299">
          <cell r="L299" t="str">
            <v>106</v>
          </cell>
          <cell r="KG299">
            <v>0</v>
          </cell>
          <cell r="KH299">
            <v>0</v>
          </cell>
          <cell r="KI299">
            <v>0</v>
          </cell>
          <cell r="KJ299">
            <v>0</v>
          </cell>
          <cell r="KK299">
            <v>0</v>
          </cell>
          <cell r="KL299">
            <v>0</v>
          </cell>
          <cell r="KM299">
            <v>0</v>
          </cell>
          <cell r="KN299">
            <v>0</v>
          </cell>
          <cell r="KP299">
            <v>0</v>
          </cell>
          <cell r="KQ299">
            <v>0</v>
          </cell>
          <cell r="KR299">
            <v>0</v>
          </cell>
          <cell r="KS299">
            <v>0</v>
          </cell>
          <cell r="KT299">
            <v>0</v>
          </cell>
          <cell r="KU299">
            <v>0</v>
          </cell>
          <cell r="KV299">
            <v>0</v>
          </cell>
          <cell r="KW299">
            <v>0</v>
          </cell>
        </row>
        <row r="300">
          <cell r="L300" t="str">
            <v>106</v>
          </cell>
          <cell r="KG300">
            <v>0</v>
          </cell>
          <cell r="KH300">
            <v>0</v>
          </cell>
          <cell r="KI300">
            <v>0</v>
          </cell>
          <cell r="KJ300">
            <v>0</v>
          </cell>
          <cell r="KK300">
            <v>0</v>
          </cell>
          <cell r="KL300">
            <v>0</v>
          </cell>
          <cell r="KM300">
            <v>0</v>
          </cell>
          <cell r="KN300">
            <v>0</v>
          </cell>
          <cell r="KP300">
            <v>0</v>
          </cell>
          <cell r="KQ300">
            <v>0</v>
          </cell>
          <cell r="KR300">
            <v>0</v>
          </cell>
          <cell r="KS300">
            <v>0</v>
          </cell>
          <cell r="KT300">
            <v>0</v>
          </cell>
          <cell r="KU300">
            <v>0</v>
          </cell>
          <cell r="KV300">
            <v>0</v>
          </cell>
          <cell r="KW300">
            <v>0</v>
          </cell>
        </row>
        <row r="301">
          <cell r="L301" t="str">
            <v>106</v>
          </cell>
          <cell r="KG301">
            <v>0</v>
          </cell>
          <cell r="KH301">
            <v>0</v>
          </cell>
          <cell r="KI301">
            <v>0</v>
          </cell>
          <cell r="KJ301">
            <v>0</v>
          </cell>
          <cell r="KK301">
            <v>0</v>
          </cell>
          <cell r="KL301">
            <v>0</v>
          </cell>
          <cell r="KM301">
            <v>0</v>
          </cell>
          <cell r="KN301">
            <v>0</v>
          </cell>
          <cell r="KP301">
            <v>0</v>
          </cell>
          <cell r="KQ301">
            <v>0</v>
          </cell>
          <cell r="KR301">
            <v>0</v>
          </cell>
          <cell r="KS301">
            <v>0</v>
          </cell>
          <cell r="KT301">
            <v>0</v>
          </cell>
          <cell r="KU301">
            <v>0</v>
          </cell>
          <cell r="KV301">
            <v>0</v>
          </cell>
          <cell r="KW301">
            <v>0</v>
          </cell>
        </row>
        <row r="302">
          <cell r="L302" t="str">
            <v>106</v>
          </cell>
          <cell r="KG302">
            <v>0</v>
          </cell>
          <cell r="KH302">
            <v>0</v>
          </cell>
          <cell r="KI302">
            <v>0</v>
          </cell>
          <cell r="KJ302">
            <v>0</v>
          </cell>
          <cell r="KK302">
            <v>0</v>
          </cell>
          <cell r="KL302">
            <v>0</v>
          </cell>
          <cell r="KM302">
            <v>0</v>
          </cell>
          <cell r="KN302">
            <v>0</v>
          </cell>
          <cell r="KP302">
            <v>0</v>
          </cell>
          <cell r="KQ302">
            <v>0</v>
          </cell>
          <cell r="KR302">
            <v>0</v>
          </cell>
          <cell r="KS302">
            <v>0</v>
          </cell>
          <cell r="KT302">
            <v>0</v>
          </cell>
          <cell r="KU302">
            <v>0</v>
          </cell>
          <cell r="KV302">
            <v>0</v>
          </cell>
          <cell r="KW302">
            <v>0</v>
          </cell>
        </row>
        <row r="303">
          <cell r="L303" t="str">
            <v>106</v>
          </cell>
          <cell r="KG303">
            <v>0</v>
          </cell>
          <cell r="KH303">
            <v>0</v>
          </cell>
          <cell r="KI303">
            <v>0</v>
          </cell>
          <cell r="KJ303">
            <v>0</v>
          </cell>
          <cell r="KK303">
            <v>0</v>
          </cell>
          <cell r="KL303">
            <v>0</v>
          </cell>
          <cell r="KM303">
            <v>0</v>
          </cell>
          <cell r="KN303">
            <v>0</v>
          </cell>
          <cell r="KP303">
            <v>0</v>
          </cell>
          <cell r="KQ303">
            <v>0</v>
          </cell>
          <cell r="KR303">
            <v>0</v>
          </cell>
          <cell r="KS303">
            <v>0</v>
          </cell>
          <cell r="KT303">
            <v>0</v>
          </cell>
          <cell r="KU303">
            <v>0</v>
          </cell>
          <cell r="KV303">
            <v>0</v>
          </cell>
          <cell r="KW303">
            <v>0</v>
          </cell>
        </row>
        <row r="304">
          <cell r="L304" t="str">
            <v>106</v>
          </cell>
          <cell r="KG304">
            <v>0</v>
          </cell>
          <cell r="KH304">
            <v>0</v>
          </cell>
          <cell r="KI304">
            <v>0</v>
          </cell>
          <cell r="KJ304">
            <v>0</v>
          </cell>
          <cell r="KK304">
            <v>0</v>
          </cell>
          <cell r="KL304">
            <v>0</v>
          </cell>
          <cell r="KM304">
            <v>0</v>
          </cell>
          <cell r="KN304">
            <v>0</v>
          </cell>
          <cell r="KP304">
            <v>0</v>
          </cell>
          <cell r="KQ304">
            <v>0</v>
          </cell>
          <cell r="KR304">
            <v>0</v>
          </cell>
          <cell r="KS304">
            <v>0</v>
          </cell>
          <cell r="KT304">
            <v>0</v>
          </cell>
          <cell r="KU304">
            <v>0</v>
          </cell>
          <cell r="KV304">
            <v>0</v>
          </cell>
          <cell r="KW304">
            <v>0</v>
          </cell>
        </row>
        <row r="305">
          <cell r="L305" t="str">
            <v>106</v>
          </cell>
          <cell r="KG305">
            <v>0</v>
          </cell>
          <cell r="KH305">
            <v>0</v>
          </cell>
          <cell r="KI305">
            <v>0</v>
          </cell>
          <cell r="KJ305">
            <v>0</v>
          </cell>
          <cell r="KK305">
            <v>0</v>
          </cell>
          <cell r="KL305">
            <v>0</v>
          </cell>
          <cell r="KM305">
            <v>0</v>
          </cell>
          <cell r="KN305">
            <v>0</v>
          </cell>
          <cell r="KP305">
            <v>0</v>
          </cell>
          <cell r="KQ305">
            <v>0</v>
          </cell>
          <cell r="KR305">
            <v>0</v>
          </cell>
          <cell r="KS305">
            <v>0</v>
          </cell>
          <cell r="KT305">
            <v>0</v>
          </cell>
          <cell r="KU305">
            <v>0</v>
          </cell>
          <cell r="KV305">
            <v>0</v>
          </cell>
          <cell r="KW305">
            <v>0</v>
          </cell>
        </row>
        <row r="306">
          <cell r="KG306">
            <v>0</v>
          </cell>
          <cell r="KH306">
            <v>0</v>
          </cell>
          <cell r="KI306">
            <v>0</v>
          </cell>
          <cell r="KJ306">
            <v>0</v>
          </cell>
          <cell r="KK306">
            <v>0</v>
          </cell>
          <cell r="KL306">
            <v>0</v>
          </cell>
          <cell r="KM306">
            <v>0</v>
          </cell>
          <cell r="KN306">
            <v>0</v>
          </cell>
          <cell r="KP306">
            <v>0</v>
          </cell>
          <cell r="KQ306">
            <v>0</v>
          </cell>
          <cell r="KR306">
            <v>0</v>
          </cell>
          <cell r="KS306">
            <v>0</v>
          </cell>
          <cell r="KT306">
            <v>0</v>
          </cell>
          <cell r="KU306">
            <v>0</v>
          </cell>
          <cell r="KV306">
            <v>0</v>
          </cell>
          <cell r="KW306">
            <v>0</v>
          </cell>
        </row>
        <row r="307">
          <cell r="KG307">
            <v>0</v>
          </cell>
          <cell r="KH307">
            <v>0</v>
          </cell>
          <cell r="KI307">
            <v>0</v>
          </cell>
          <cell r="KJ307">
            <v>0</v>
          </cell>
          <cell r="KK307">
            <v>0</v>
          </cell>
          <cell r="KL307">
            <v>0</v>
          </cell>
          <cell r="KM307">
            <v>0</v>
          </cell>
          <cell r="KN307">
            <v>0</v>
          </cell>
          <cell r="KP307">
            <v>0</v>
          </cell>
          <cell r="KQ307">
            <v>0</v>
          </cell>
          <cell r="KR307">
            <v>0</v>
          </cell>
          <cell r="KS307">
            <v>0</v>
          </cell>
          <cell r="KT307">
            <v>0</v>
          </cell>
          <cell r="KU307">
            <v>0</v>
          </cell>
          <cell r="KV307">
            <v>0</v>
          </cell>
          <cell r="KW307">
            <v>0</v>
          </cell>
        </row>
        <row r="308">
          <cell r="KG308">
            <v>0</v>
          </cell>
          <cell r="KH308">
            <v>0</v>
          </cell>
          <cell r="KI308">
            <v>0</v>
          </cell>
          <cell r="KJ308">
            <v>0</v>
          </cell>
          <cell r="KK308">
            <v>0</v>
          </cell>
          <cell r="KL308">
            <v>0</v>
          </cell>
          <cell r="KM308">
            <v>0</v>
          </cell>
          <cell r="KN308">
            <v>0</v>
          </cell>
          <cell r="KP308">
            <v>0</v>
          </cell>
          <cell r="KQ308">
            <v>0</v>
          </cell>
          <cell r="KR308">
            <v>0</v>
          </cell>
          <cell r="KS308">
            <v>0</v>
          </cell>
          <cell r="KT308">
            <v>0</v>
          </cell>
          <cell r="KU308">
            <v>0</v>
          </cell>
          <cell r="KV308">
            <v>0</v>
          </cell>
          <cell r="KW308">
            <v>0</v>
          </cell>
        </row>
        <row r="309">
          <cell r="KG309">
            <v>0</v>
          </cell>
          <cell r="KH309">
            <v>0</v>
          </cell>
          <cell r="KI309">
            <v>0</v>
          </cell>
          <cell r="KJ309">
            <v>0</v>
          </cell>
          <cell r="KK309">
            <v>0</v>
          </cell>
          <cell r="KL309">
            <v>0</v>
          </cell>
          <cell r="KM309">
            <v>0</v>
          </cell>
          <cell r="KN309">
            <v>0</v>
          </cell>
          <cell r="KP309">
            <v>0</v>
          </cell>
          <cell r="KQ309">
            <v>0</v>
          </cell>
          <cell r="KR309">
            <v>0</v>
          </cell>
          <cell r="KS309">
            <v>0</v>
          </cell>
          <cell r="KT309">
            <v>0</v>
          </cell>
          <cell r="KU309">
            <v>0</v>
          </cell>
          <cell r="KV309">
            <v>0</v>
          </cell>
          <cell r="KW309">
            <v>0</v>
          </cell>
        </row>
        <row r="310">
          <cell r="KG310">
            <v>0</v>
          </cell>
          <cell r="KH310">
            <v>0</v>
          </cell>
          <cell r="KI310">
            <v>0</v>
          </cell>
          <cell r="KJ310">
            <v>0</v>
          </cell>
          <cell r="KK310">
            <v>0</v>
          </cell>
          <cell r="KL310">
            <v>0</v>
          </cell>
          <cell r="KM310">
            <v>0</v>
          </cell>
          <cell r="KN310">
            <v>0</v>
          </cell>
          <cell r="KP310">
            <v>0</v>
          </cell>
          <cell r="KQ310">
            <v>0</v>
          </cell>
          <cell r="KR310">
            <v>0</v>
          </cell>
          <cell r="KS310">
            <v>0</v>
          </cell>
          <cell r="KT310">
            <v>0</v>
          </cell>
          <cell r="KU310">
            <v>0</v>
          </cell>
          <cell r="KV310">
            <v>0</v>
          </cell>
          <cell r="KW310">
            <v>0</v>
          </cell>
        </row>
        <row r="311">
          <cell r="KG311">
            <v>0</v>
          </cell>
          <cell r="KH311">
            <v>0</v>
          </cell>
          <cell r="KI311">
            <v>0</v>
          </cell>
          <cell r="KJ311">
            <v>0</v>
          </cell>
          <cell r="KK311">
            <v>0</v>
          </cell>
          <cell r="KL311">
            <v>0</v>
          </cell>
          <cell r="KM311">
            <v>0</v>
          </cell>
          <cell r="KN311">
            <v>0</v>
          </cell>
          <cell r="KP311">
            <v>0</v>
          </cell>
          <cell r="KQ311">
            <v>0</v>
          </cell>
          <cell r="KR311">
            <v>0</v>
          </cell>
          <cell r="KS311">
            <v>0</v>
          </cell>
          <cell r="KT311">
            <v>0</v>
          </cell>
          <cell r="KU311">
            <v>0</v>
          </cell>
          <cell r="KV311">
            <v>0</v>
          </cell>
          <cell r="KW311">
            <v>0</v>
          </cell>
        </row>
        <row r="312">
          <cell r="KG312">
            <v>6214.2857142857147</v>
          </cell>
          <cell r="KH312">
            <v>0</v>
          </cell>
          <cell r="KI312">
            <v>0</v>
          </cell>
          <cell r="KJ312">
            <v>0</v>
          </cell>
          <cell r="KK312">
            <v>0</v>
          </cell>
          <cell r="KL312">
            <v>0</v>
          </cell>
          <cell r="KM312">
            <v>0</v>
          </cell>
          <cell r="KN312">
            <v>0</v>
          </cell>
          <cell r="KP312">
            <v>0</v>
          </cell>
          <cell r="KQ312">
            <v>0</v>
          </cell>
          <cell r="KR312">
            <v>0</v>
          </cell>
          <cell r="KS312">
            <v>0</v>
          </cell>
          <cell r="KT312">
            <v>0</v>
          </cell>
          <cell r="KU312">
            <v>0</v>
          </cell>
          <cell r="KV312">
            <v>0</v>
          </cell>
          <cell r="KW312">
            <v>0</v>
          </cell>
        </row>
        <row r="313">
          <cell r="KG313">
            <v>0</v>
          </cell>
          <cell r="KH313">
            <v>0</v>
          </cell>
          <cell r="KI313">
            <v>0</v>
          </cell>
          <cell r="KJ313">
            <v>0</v>
          </cell>
          <cell r="KK313">
            <v>0</v>
          </cell>
          <cell r="KL313">
            <v>0</v>
          </cell>
          <cell r="KM313">
            <v>0</v>
          </cell>
          <cell r="KN313">
            <v>0</v>
          </cell>
          <cell r="KP313">
            <v>0</v>
          </cell>
          <cell r="KQ313">
            <v>0</v>
          </cell>
          <cell r="KR313">
            <v>0</v>
          </cell>
          <cell r="KS313">
            <v>0</v>
          </cell>
          <cell r="KT313">
            <v>0</v>
          </cell>
          <cell r="KU313">
            <v>0</v>
          </cell>
          <cell r="KV313">
            <v>0</v>
          </cell>
          <cell r="KW313">
            <v>0</v>
          </cell>
        </row>
        <row r="314">
          <cell r="L314" t="str">
            <v>106</v>
          </cell>
          <cell r="KG314">
            <v>30000</v>
          </cell>
          <cell r="KH314">
            <v>0</v>
          </cell>
          <cell r="KI314">
            <v>0</v>
          </cell>
          <cell r="KJ314">
            <v>0</v>
          </cell>
          <cell r="KK314">
            <v>0</v>
          </cell>
          <cell r="KL314">
            <v>0</v>
          </cell>
          <cell r="KM314">
            <v>0</v>
          </cell>
          <cell r="KN314">
            <v>0</v>
          </cell>
          <cell r="KP314">
            <v>0</v>
          </cell>
          <cell r="KQ314">
            <v>0</v>
          </cell>
          <cell r="KR314">
            <v>0</v>
          </cell>
          <cell r="KS314">
            <v>0</v>
          </cell>
          <cell r="KT314">
            <v>0</v>
          </cell>
          <cell r="KU314">
            <v>0</v>
          </cell>
          <cell r="KV314">
            <v>0</v>
          </cell>
          <cell r="KW314">
            <v>0</v>
          </cell>
        </row>
        <row r="315">
          <cell r="KG315">
            <v>25800</v>
          </cell>
          <cell r="KH315">
            <v>20066.666666666668</v>
          </cell>
          <cell r="KI315">
            <v>0</v>
          </cell>
          <cell r="KJ315">
            <v>0</v>
          </cell>
          <cell r="KK315">
            <v>0</v>
          </cell>
          <cell r="KL315">
            <v>0</v>
          </cell>
          <cell r="KM315">
            <v>0</v>
          </cell>
          <cell r="KN315">
            <v>0</v>
          </cell>
          <cell r="KP315">
            <v>2580</v>
          </cell>
          <cell r="KQ315">
            <v>2006.6666666666667</v>
          </cell>
          <cell r="KR315">
            <v>0</v>
          </cell>
          <cell r="KS315">
            <v>0</v>
          </cell>
          <cell r="KT315">
            <v>0</v>
          </cell>
          <cell r="KU315">
            <v>0</v>
          </cell>
          <cell r="KV315">
            <v>0</v>
          </cell>
          <cell r="KW315">
            <v>0</v>
          </cell>
        </row>
        <row r="316">
          <cell r="KG316">
            <v>15000</v>
          </cell>
          <cell r="KH316">
            <v>15000</v>
          </cell>
          <cell r="KI316">
            <v>5000</v>
          </cell>
          <cell r="KJ316">
            <v>0</v>
          </cell>
          <cell r="KK316">
            <v>0</v>
          </cell>
          <cell r="KL316">
            <v>0</v>
          </cell>
          <cell r="KM316">
            <v>0</v>
          </cell>
          <cell r="KN316">
            <v>0</v>
          </cell>
          <cell r="KP316">
            <v>1500</v>
          </cell>
          <cell r="KQ316">
            <v>1500</v>
          </cell>
          <cell r="KR316">
            <v>500</v>
          </cell>
          <cell r="KS316">
            <v>0</v>
          </cell>
          <cell r="KT316">
            <v>0</v>
          </cell>
          <cell r="KU316">
            <v>0</v>
          </cell>
          <cell r="KV316">
            <v>0</v>
          </cell>
          <cell r="KW316">
            <v>0</v>
          </cell>
        </row>
        <row r="317">
          <cell r="KG317">
            <v>16500</v>
          </cell>
          <cell r="KH317">
            <v>16500</v>
          </cell>
          <cell r="KI317">
            <v>4612.9032258064517</v>
          </cell>
          <cell r="KJ317">
            <v>0</v>
          </cell>
          <cell r="KK317">
            <v>0</v>
          </cell>
          <cell r="KL317">
            <v>0</v>
          </cell>
          <cell r="KM317">
            <v>0</v>
          </cell>
          <cell r="KN317">
            <v>0</v>
          </cell>
          <cell r="KP317">
            <v>1650</v>
          </cell>
          <cell r="KQ317">
            <v>1650</v>
          </cell>
          <cell r="KR317">
            <v>461.29032258064518</v>
          </cell>
          <cell r="KS317">
            <v>0</v>
          </cell>
          <cell r="KT317">
            <v>0</v>
          </cell>
          <cell r="KU317">
            <v>0</v>
          </cell>
          <cell r="KV317">
            <v>0</v>
          </cell>
          <cell r="KW317">
            <v>0</v>
          </cell>
        </row>
        <row r="318">
          <cell r="KG318">
            <v>4174.7105313147467</v>
          </cell>
          <cell r="KH318">
            <v>4174.7105313147467</v>
          </cell>
          <cell r="KI318">
            <v>673.34040827657202</v>
          </cell>
          <cell r="KJ318">
            <v>0</v>
          </cell>
          <cell r="KK318">
            <v>0</v>
          </cell>
          <cell r="KL318">
            <v>0</v>
          </cell>
          <cell r="KM318">
            <v>0</v>
          </cell>
          <cell r="KN318">
            <v>0</v>
          </cell>
          <cell r="KP318">
            <v>300.57915825466171</v>
          </cell>
          <cell r="KQ318">
            <v>300.57915825466171</v>
          </cell>
          <cell r="KR318">
            <v>48.480509395913181</v>
          </cell>
          <cell r="KS318">
            <v>0</v>
          </cell>
          <cell r="KT318">
            <v>0</v>
          </cell>
          <cell r="KU318">
            <v>0</v>
          </cell>
          <cell r="KV318">
            <v>0</v>
          </cell>
          <cell r="KW318">
            <v>0</v>
          </cell>
        </row>
        <row r="319">
          <cell r="KG319">
            <v>0</v>
          </cell>
          <cell r="KH319">
            <v>17000</v>
          </cell>
          <cell r="KI319">
            <v>2419.3548387096776</v>
          </cell>
          <cell r="KJ319">
            <v>0</v>
          </cell>
          <cell r="KK319">
            <v>0</v>
          </cell>
          <cell r="KL319">
            <v>0</v>
          </cell>
          <cell r="KM319">
            <v>0</v>
          </cell>
          <cell r="KN319">
            <v>0</v>
          </cell>
          <cell r="KP319">
            <v>0</v>
          </cell>
          <cell r="KQ319">
            <v>1700</v>
          </cell>
          <cell r="KR319">
            <v>241.93548387096777</v>
          </cell>
          <cell r="KS319">
            <v>0</v>
          </cell>
          <cell r="KT319">
            <v>0</v>
          </cell>
          <cell r="KU319">
            <v>0</v>
          </cell>
          <cell r="KV319">
            <v>0</v>
          </cell>
          <cell r="KW319">
            <v>0</v>
          </cell>
        </row>
        <row r="320">
          <cell r="KG320">
            <v>17500</v>
          </cell>
          <cell r="KH320">
            <v>17500</v>
          </cell>
          <cell r="KI320">
            <v>1881.7204301075267</v>
          </cell>
          <cell r="KJ320">
            <v>0</v>
          </cell>
          <cell r="KK320">
            <v>0</v>
          </cell>
          <cell r="KL320">
            <v>0</v>
          </cell>
          <cell r="KM320">
            <v>0</v>
          </cell>
          <cell r="KN320">
            <v>0</v>
          </cell>
          <cell r="KP320">
            <v>1750</v>
          </cell>
          <cell r="KQ320">
            <v>1750</v>
          </cell>
          <cell r="KR320">
            <v>188.17204301075267</v>
          </cell>
          <cell r="KS320">
            <v>0</v>
          </cell>
          <cell r="KT320">
            <v>0</v>
          </cell>
          <cell r="KU320">
            <v>0</v>
          </cell>
          <cell r="KV320">
            <v>0</v>
          </cell>
          <cell r="KW320">
            <v>0</v>
          </cell>
        </row>
        <row r="321">
          <cell r="L321" t="str">
            <v>106</v>
          </cell>
          <cell r="KG321">
            <v>17500</v>
          </cell>
          <cell r="KH321">
            <v>17500</v>
          </cell>
          <cell r="KI321">
            <v>376.34408602150535</v>
          </cell>
          <cell r="KJ321">
            <v>0</v>
          </cell>
          <cell r="KK321">
            <v>0</v>
          </cell>
          <cell r="KL321">
            <v>0</v>
          </cell>
          <cell r="KM321">
            <v>0</v>
          </cell>
          <cell r="KN321">
            <v>0</v>
          </cell>
          <cell r="KP321">
            <v>0</v>
          </cell>
          <cell r="KQ321">
            <v>0</v>
          </cell>
          <cell r="KR321">
            <v>0</v>
          </cell>
          <cell r="KS321">
            <v>0</v>
          </cell>
          <cell r="KT321">
            <v>0</v>
          </cell>
          <cell r="KU321">
            <v>0</v>
          </cell>
          <cell r="KV321">
            <v>0</v>
          </cell>
          <cell r="KW321">
            <v>0</v>
          </cell>
        </row>
        <row r="322">
          <cell r="KG322">
            <v>5443.5483870967746</v>
          </cell>
          <cell r="KH322">
            <v>37687.5</v>
          </cell>
          <cell r="KI322">
            <v>0</v>
          </cell>
          <cell r="KJ322">
            <v>0</v>
          </cell>
          <cell r="KK322">
            <v>0</v>
          </cell>
          <cell r="KL322">
            <v>0</v>
          </cell>
          <cell r="KM322">
            <v>0</v>
          </cell>
          <cell r="KN322">
            <v>0</v>
          </cell>
          <cell r="KP322">
            <v>1088.7096774193549</v>
          </cell>
          <cell r="KQ322">
            <v>7537.5</v>
          </cell>
          <cell r="KR322">
            <v>0</v>
          </cell>
          <cell r="KS322">
            <v>0</v>
          </cell>
          <cell r="KT322">
            <v>0</v>
          </cell>
          <cell r="KU322">
            <v>0</v>
          </cell>
          <cell r="KV322">
            <v>0</v>
          </cell>
          <cell r="KW322">
            <v>0</v>
          </cell>
        </row>
        <row r="323">
          <cell r="KG323">
            <v>0</v>
          </cell>
          <cell r="KH323">
            <v>12222.222222222223</v>
          </cell>
          <cell r="KI323">
            <v>30161.290322580644</v>
          </cell>
          <cell r="KJ323">
            <v>0</v>
          </cell>
          <cell r="KK323">
            <v>0</v>
          </cell>
          <cell r="KL323">
            <v>0</v>
          </cell>
          <cell r="KM323">
            <v>0</v>
          </cell>
          <cell r="KN323">
            <v>0</v>
          </cell>
          <cell r="KP323">
            <v>0</v>
          </cell>
          <cell r="KQ323">
            <v>3055.5555555555557</v>
          </cell>
          <cell r="KR323">
            <v>7540.322580645161</v>
          </cell>
          <cell r="KS323">
            <v>0</v>
          </cell>
          <cell r="KT323">
            <v>0</v>
          </cell>
          <cell r="KU323">
            <v>0</v>
          </cell>
          <cell r="KV323">
            <v>0</v>
          </cell>
          <cell r="KW323">
            <v>0</v>
          </cell>
        </row>
        <row r="324">
          <cell r="KG324">
            <v>17500</v>
          </cell>
          <cell r="KH324">
            <v>17500</v>
          </cell>
          <cell r="KI324">
            <v>9596.7741935483864</v>
          </cell>
          <cell r="KJ324">
            <v>0</v>
          </cell>
          <cell r="KK324">
            <v>0</v>
          </cell>
          <cell r="KL324">
            <v>0</v>
          </cell>
          <cell r="KM324">
            <v>0</v>
          </cell>
          <cell r="KN324">
            <v>0</v>
          </cell>
          <cell r="KP324">
            <v>0</v>
          </cell>
          <cell r="KQ324">
            <v>0</v>
          </cell>
          <cell r="KR324">
            <v>0</v>
          </cell>
          <cell r="KS324">
            <v>0</v>
          </cell>
          <cell r="KT324">
            <v>0</v>
          </cell>
          <cell r="KU324">
            <v>0</v>
          </cell>
          <cell r="KV324">
            <v>0</v>
          </cell>
          <cell r="KW324">
            <v>0</v>
          </cell>
        </row>
        <row r="325">
          <cell r="KG325">
            <v>17500</v>
          </cell>
          <cell r="KH325">
            <v>17500</v>
          </cell>
          <cell r="KI325">
            <v>15555.555555555555</v>
          </cell>
          <cell r="KJ325">
            <v>0</v>
          </cell>
          <cell r="KK325">
            <v>0</v>
          </cell>
          <cell r="KL325">
            <v>0</v>
          </cell>
          <cell r="KM325">
            <v>0</v>
          </cell>
          <cell r="KN325">
            <v>0</v>
          </cell>
          <cell r="KP325">
            <v>1750</v>
          </cell>
          <cell r="KQ325">
            <v>1750</v>
          </cell>
          <cell r="KR325">
            <v>1555.5555555555557</v>
          </cell>
          <cell r="KS325">
            <v>0</v>
          </cell>
          <cell r="KT325">
            <v>0</v>
          </cell>
          <cell r="KU325">
            <v>0</v>
          </cell>
          <cell r="KV325">
            <v>0</v>
          </cell>
          <cell r="KW325">
            <v>0</v>
          </cell>
        </row>
        <row r="326">
          <cell r="KG326">
            <v>0</v>
          </cell>
          <cell r="KH326">
            <v>4128.3248587445823</v>
          </cell>
          <cell r="KI326">
            <v>1885.3531431744018</v>
          </cell>
          <cell r="KJ326">
            <v>0</v>
          </cell>
          <cell r="KK326">
            <v>0</v>
          </cell>
          <cell r="KL326">
            <v>0</v>
          </cell>
          <cell r="KM326">
            <v>0</v>
          </cell>
          <cell r="KN326">
            <v>0</v>
          </cell>
          <cell r="KP326">
            <v>0</v>
          </cell>
          <cell r="KQ326">
            <v>288.98274011212084</v>
          </cell>
          <cell r="KR326">
            <v>131.97472002220815</v>
          </cell>
          <cell r="KS326">
            <v>0</v>
          </cell>
          <cell r="KT326">
            <v>0</v>
          </cell>
          <cell r="KU326">
            <v>0</v>
          </cell>
          <cell r="KV326">
            <v>0</v>
          </cell>
          <cell r="KW326">
            <v>0</v>
          </cell>
        </row>
        <row r="327">
          <cell r="KG327">
            <v>0</v>
          </cell>
          <cell r="KH327">
            <v>1077.5821630867047</v>
          </cell>
          <cell r="KI327">
            <v>0</v>
          </cell>
          <cell r="KJ327">
            <v>0</v>
          </cell>
          <cell r="KK327">
            <v>0</v>
          </cell>
          <cell r="KL327">
            <v>0</v>
          </cell>
          <cell r="KM327">
            <v>0</v>
          </cell>
          <cell r="KN327">
            <v>0</v>
          </cell>
          <cell r="KP327">
            <v>0</v>
          </cell>
          <cell r="KQ327">
            <v>75.430751416069327</v>
          </cell>
          <cell r="KR327">
            <v>0</v>
          </cell>
          <cell r="KS327">
            <v>0</v>
          </cell>
          <cell r="KT327">
            <v>0</v>
          </cell>
          <cell r="KU327">
            <v>0</v>
          </cell>
          <cell r="KV327">
            <v>0</v>
          </cell>
          <cell r="KW327">
            <v>0</v>
          </cell>
        </row>
        <row r="328">
          <cell r="KG328">
            <v>1386.378890510493</v>
          </cell>
          <cell r="KH328">
            <v>0</v>
          </cell>
          <cell r="KI328">
            <v>0</v>
          </cell>
          <cell r="KJ328">
            <v>0</v>
          </cell>
          <cell r="KK328">
            <v>0</v>
          </cell>
          <cell r="KL328">
            <v>0</v>
          </cell>
          <cell r="KM328">
            <v>0</v>
          </cell>
          <cell r="KN328">
            <v>0</v>
          </cell>
          <cell r="KP328">
            <v>97.046522335734508</v>
          </cell>
          <cell r="KQ328">
            <v>0</v>
          </cell>
          <cell r="KR328">
            <v>0</v>
          </cell>
          <cell r="KS328">
            <v>0</v>
          </cell>
          <cell r="KT328">
            <v>0</v>
          </cell>
          <cell r="KU328">
            <v>0</v>
          </cell>
          <cell r="KV328">
            <v>0</v>
          </cell>
          <cell r="KW328">
            <v>0</v>
          </cell>
        </row>
        <row r="329">
          <cell r="KG329">
            <v>14944.621211638154</v>
          </cell>
          <cell r="KH329">
            <v>0</v>
          </cell>
          <cell r="KI329">
            <v>0</v>
          </cell>
          <cell r="KJ329">
            <v>0</v>
          </cell>
          <cell r="KK329">
            <v>0</v>
          </cell>
          <cell r="KL329">
            <v>0</v>
          </cell>
          <cell r="KM329">
            <v>0</v>
          </cell>
          <cell r="KN329">
            <v>0</v>
          </cell>
          <cell r="KP329">
            <v>1494.4621211638155</v>
          </cell>
          <cell r="KQ329">
            <v>0</v>
          </cell>
          <cell r="KR329">
            <v>0</v>
          </cell>
          <cell r="KS329">
            <v>0</v>
          </cell>
          <cell r="KT329">
            <v>0</v>
          </cell>
          <cell r="KU329">
            <v>0</v>
          </cell>
          <cell r="KV329">
            <v>0</v>
          </cell>
          <cell r="KW329">
            <v>0</v>
          </cell>
        </row>
        <row r="330">
          <cell r="KG330">
            <v>3511.3455364941237</v>
          </cell>
          <cell r="KH330">
            <v>2097.6869438796066</v>
          </cell>
          <cell r="KI330">
            <v>0</v>
          </cell>
          <cell r="KJ330">
            <v>0</v>
          </cell>
          <cell r="KK330">
            <v>0</v>
          </cell>
          <cell r="KL330">
            <v>0</v>
          </cell>
          <cell r="KM330">
            <v>0</v>
          </cell>
          <cell r="KN330">
            <v>0</v>
          </cell>
          <cell r="KP330">
            <v>245.79418755458869</v>
          </cell>
          <cell r="KQ330">
            <v>146.83808607157246</v>
          </cell>
          <cell r="KR330">
            <v>0</v>
          </cell>
          <cell r="KS330">
            <v>0</v>
          </cell>
          <cell r="KT330">
            <v>0</v>
          </cell>
          <cell r="KU330">
            <v>0</v>
          </cell>
          <cell r="KV330">
            <v>0</v>
          </cell>
          <cell r="KW330">
            <v>0</v>
          </cell>
        </row>
        <row r="331">
          <cell r="L331">
            <v>107</v>
          </cell>
          <cell r="KG331">
            <v>7708.333333333333</v>
          </cell>
          <cell r="KH331">
            <v>17500</v>
          </cell>
          <cell r="KI331">
            <v>16333.333333333332</v>
          </cell>
          <cell r="KJ331">
            <v>0</v>
          </cell>
          <cell r="KK331">
            <v>0</v>
          </cell>
          <cell r="KL331">
            <v>0</v>
          </cell>
          <cell r="KM331">
            <v>0</v>
          </cell>
          <cell r="KN331">
            <v>0</v>
          </cell>
          <cell r="KP331">
            <v>0</v>
          </cell>
          <cell r="KQ331">
            <v>0</v>
          </cell>
          <cell r="KR331">
            <v>0</v>
          </cell>
          <cell r="KS331">
            <v>0</v>
          </cell>
          <cell r="KT331">
            <v>0</v>
          </cell>
          <cell r="KU331">
            <v>0</v>
          </cell>
          <cell r="KV331">
            <v>0</v>
          </cell>
          <cell r="KW331">
            <v>0</v>
          </cell>
        </row>
        <row r="332">
          <cell r="L332" t="str">
            <v>106</v>
          </cell>
          <cell r="KG332">
            <v>20000</v>
          </cell>
          <cell r="KH332">
            <v>20000</v>
          </cell>
          <cell r="KI332">
            <v>18888.888888888891</v>
          </cell>
          <cell r="KJ332">
            <v>0</v>
          </cell>
          <cell r="KK332">
            <v>0</v>
          </cell>
          <cell r="KL332">
            <v>0</v>
          </cell>
          <cell r="KM332">
            <v>0</v>
          </cell>
          <cell r="KN332">
            <v>0</v>
          </cell>
          <cell r="KP332">
            <v>0</v>
          </cell>
          <cell r="KQ332">
            <v>0</v>
          </cell>
          <cell r="KR332">
            <v>0</v>
          </cell>
          <cell r="KS332">
            <v>0</v>
          </cell>
          <cell r="KT332">
            <v>0</v>
          </cell>
          <cell r="KU332">
            <v>0</v>
          </cell>
          <cell r="KV332">
            <v>0</v>
          </cell>
          <cell r="KW332">
            <v>0</v>
          </cell>
        </row>
        <row r="333">
          <cell r="KG333">
            <v>27562.5</v>
          </cell>
          <cell r="KH333">
            <v>27562.5</v>
          </cell>
          <cell r="KI333">
            <v>27562.5</v>
          </cell>
          <cell r="KJ333">
            <v>1185.483870967742</v>
          </cell>
          <cell r="KK333">
            <v>0</v>
          </cell>
          <cell r="KL333">
            <v>0</v>
          </cell>
          <cell r="KM333">
            <v>0</v>
          </cell>
          <cell r="KN333">
            <v>0</v>
          </cell>
          <cell r="KP333">
            <v>2756.25</v>
          </cell>
          <cell r="KQ333">
            <v>2756.25</v>
          </cell>
          <cell r="KR333">
            <v>2756.25</v>
          </cell>
          <cell r="KS333">
            <v>118.54838709677421</v>
          </cell>
          <cell r="KT333">
            <v>0</v>
          </cell>
          <cell r="KU333">
            <v>0</v>
          </cell>
          <cell r="KV333">
            <v>0</v>
          </cell>
          <cell r="KW333">
            <v>0</v>
          </cell>
        </row>
        <row r="334">
          <cell r="KG334">
            <v>26010</v>
          </cell>
          <cell r="KH334">
            <v>26010</v>
          </cell>
          <cell r="KI334">
            <v>22831</v>
          </cell>
          <cell r="KJ334">
            <v>0</v>
          </cell>
          <cell r="KK334">
            <v>0</v>
          </cell>
          <cell r="KL334">
            <v>0</v>
          </cell>
          <cell r="KM334">
            <v>0</v>
          </cell>
          <cell r="KN334">
            <v>0</v>
          </cell>
          <cell r="KP334">
            <v>2601</v>
          </cell>
          <cell r="KQ334">
            <v>2601</v>
          </cell>
          <cell r="KR334">
            <v>2283.1</v>
          </cell>
          <cell r="KS334">
            <v>0</v>
          </cell>
          <cell r="KT334">
            <v>0</v>
          </cell>
          <cell r="KU334">
            <v>0</v>
          </cell>
          <cell r="KV334">
            <v>0</v>
          </cell>
          <cell r="KW334">
            <v>0</v>
          </cell>
        </row>
        <row r="335">
          <cell r="L335" t="str">
            <v>106</v>
          </cell>
          <cell r="KG335">
            <v>17500</v>
          </cell>
          <cell r="KH335">
            <v>194.44444444444443</v>
          </cell>
          <cell r="KI335">
            <v>0</v>
          </cell>
          <cell r="KJ335">
            <v>0</v>
          </cell>
          <cell r="KK335">
            <v>0</v>
          </cell>
          <cell r="KL335">
            <v>0</v>
          </cell>
          <cell r="KM335">
            <v>0</v>
          </cell>
          <cell r="KN335">
            <v>0</v>
          </cell>
          <cell r="KP335">
            <v>0</v>
          </cell>
          <cell r="KQ335">
            <v>0</v>
          </cell>
          <cell r="KR335">
            <v>0</v>
          </cell>
          <cell r="KS335">
            <v>0</v>
          </cell>
          <cell r="KT335">
            <v>0</v>
          </cell>
          <cell r="KU335">
            <v>0</v>
          </cell>
          <cell r="KV335">
            <v>0</v>
          </cell>
          <cell r="KW335">
            <v>0</v>
          </cell>
        </row>
        <row r="336">
          <cell r="KG336">
            <v>0</v>
          </cell>
          <cell r="KH336">
            <v>0</v>
          </cell>
          <cell r="KI336">
            <v>2137.5885977034031</v>
          </cell>
          <cell r="KJ336">
            <v>171.00708781627227</v>
          </cell>
          <cell r="KK336">
            <v>0</v>
          </cell>
          <cell r="KL336">
            <v>0</v>
          </cell>
          <cell r="KM336">
            <v>0</v>
          </cell>
          <cell r="KN336">
            <v>0</v>
          </cell>
          <cell r="KP336">
            <v>0</v>
          </cell>
          <cell r="KQ336">
            <v>0</v>
          </cell>
          <cell r="KR336">
            <v>149.63120183923826</v>
          </cell>
          <cell r="KS336">
            <v>11.970496147139061</v>
          </cell>
          <cell r="KT336">
            <v>0</v>
          </cell>
          <cell r="KU336">
            <v>0</v>
          </cell>
          <cell r="KV336">
            <v>0</v>
          </cell>
          <cell r="KW336">
            <v>0</v>
          </cell>
        </row>
        <row r="337">
          <cell r="KG337">
            <v>0</v>
          </cell>
          <cell r="KH337">
            <v>241.77597082774417</v>
          </cell>
          <cell r="KI337">
            <v>870.39349497987905</v>
          </cell>
          <cell r="KJ337">
            <v>84.231628546439907</v>
          </cell>
          <cell r="KK337">
            <v>0</v>
          </cell>
          <cell r="KL337">
            <v>0</v>
          </cell>
          <cell r="KM337">
            <v>0</v>
          </cell>
          <cell r="KN337">
            <v>0</v>
          </cell>
          <cell r="KP337">
            <v>0</v>
          </cell>
          <cell r="KQ337">
            <v>0</v>
          </cell>
          <cell r="KR337">
            <v>0</v>
          </cell>
          <cell r="KS337">
            <v>0</v>
          </cell>
          <cell r="KT337">
            <v>0</v>
          </cell>
          <cell r="KU337">
            <v>0</v>
          </cell>
          <cell r="KV337">
            <v>0</v>
          </cell>
          <cell r="KW337">
            <v>0</v>
          </cell>
        </row>
        <row r="338">
          <cell r="KG338">
            <v>4213.9487007852795</v>
          </cell>
          <cell r="KH338">
            <v>4213.9487007852795</v>
          </cell>
          <cell r="KI338">
            <v>4213.9487007852795</v>
          </cell>
          <cell r="KJ338">
            <v>181.24510541011955</v>
          </cell>
          <cell r="KK338">
            <v>0</v>
          </cell>
          <cell r="KL338">
            <v>0</v>
          </cell>
          <cell r="KM338">
            <v>0</v>
          </cell>
          <cell r="KN338">
            <v>0</v>
          </cell>
          <cell r="KP338">
            <v>703.72943303114175</v>
          </cell>
          <cell r="KQ338">
            <v>703.72943303114175</v>
          </cell>
          <cell r="KR338">
            <v>703.72943303114175</v>
          </cell>
          <cell r="KS338">
            <v>30.267932603489967</v>
          </cell>
          <cell r="KT338">
            <v>0</v>
          </cell>
          <cell r="KU338">
            <v>0</v>
          </cell>
          <cell r="KV338">
            <v>0</v>
          </cell>
          <cell r="KW338">
            <v>0</v>
          </cell>
        </row>
        <row r="339">
          <cell r="KG339">
            <v>15500</v>
          </cell>
          <cell r="KH339">
            <v>15500</v>
          </cell>
          <cell r="KI339">
            <v>15500</v>
          </cell>
          <cell r="KJ339">
            <v>2500</v>
          </cell>
          <cell r="KK339">
            <v>0</v>
          </cell>
          <cell r="KL339">
            <v>0</v>
          </cell>
          <cell r="KM339">
            <v>0</v>
          </cell>
          <cell r="KN339">
            <v>0</v>
          </cell>
          <cell r="KP339">
            <v>1550.0000000000002</v>
          </cell>
          <cell r="KQ339">
            <v>1550.0000000000002</v>
          </cell>
          <cell r="KR339">
            <v>1550.0000000000002</v>
          </cell>
          <cell r="KS339">
            <v>250</v>
          </cell>
          <cell r="KT339">
            <v>0</v>
          </cell>
          <cell r="KU339">
            <v>0</v>
          </cell>
          <cell r="KV339">
            <v>0</v>
          </cell>
          <cell r="KW339">
            <v>0</v>
          </cell>
        </row>
        <row r="340">
          <cell r="KG340">
            <v>0</v>
          </cell>
          <cell r="KH340">
            <v>0</v>
          </cell>
          <cell r="KI340">
            <v>4176.0329119119542</v>
          </cell>
          <cell r="KJ340">
            <v>1731.9952169220089</v>
          </cell>
          <cell r="KK340">
            <v>0</v>
          </cell>
          <cell r="KL340">
            <v>0</v>
          </cell>
          <cell r="KM340">
            <v>0</v>
          </cell>
          <cell r="KN340">
            <v>0</v>
          </cell>
          <cell r="KP340">
            <v>0</v>
          </cell>
          <cell r="KQ340">
            <v>0</v>
          </cell>
          <cell r="KR340">
            <v>417.60329119119547</v>
          </cell>
          <cell r="KS340">
            <v>173.1995216922009</v>
          </cell>
          <cell r="KT340">
            <v>0</v>
          </cell>
          <cell r="KU340">
            <v>0</v>
          </cell>
          <cell r="KV340">
            <v>0</v>
          </cell>
          <cell r="KW340">
            <v>0</v>
          </cell>
        </row>
        <row r="341">
          <cell r="KG341">
            <v>0</v>
          </cell>
          <cell r="KH341">
            <v>0</v>
          </cell>
          <cell r="KI341">
            <v>716.42553880564537</v>
          </cell>
          <cell r="KJ341">
            <v>0</v>
          </cell>
          <cell r="KK341">
            <v>0</v>
          </cell>
          <cell r="KL341">
            <v>0</v>
          </cell>
          <cell r="KM341">
            <v>0</v>
          </cell>
          <cell r="KN341">
            <v>0</v>
          </cell>
          <cell r="KP341">
            <v>0</v>
          </cell>
          <cell r="KQ341">
            <v>0</v>
          </cell>
          <cell r="KR341">
            <v>71.642553880564535</v>
          </cell>
          <cell r="KS341">
            <v>0</v>
          </cell>
          <cell r="KT341">
            <v>0</v>
          </cell>
          <cell r="KU341">
            <v>0</v>
          </cell>
          <cell r="KV341">
            <v>0</v>
          </cell>
          <cell r="KW341">
            <v>0</v>
          </cell>
        </row>
        <row r="342">
          <cell r="L342" t="str">
            <v>106</v>
          </cell>
          <cell r="KG342">
            <v>20000</v>
          </cell>
          <cell r="KH342">
            <v>20000</v>
          </cell>
          <cell r="KI342">
            <v>20000</v>
          </cell>
          <cell r="KJ342">
            <v>10888.888888888891</v>
          </cell>
          <cell r="KK342">
            <v>0</v>
          </cell>
          <cell r="KL342">
            <v>0</v>
          </cell>
          <cell r="KM342">
            <v>0</v>
          </cell>
          <cell r="KN342">
            <v>0</v>
          </cell>
          <cell r="KP342">
            <v>0</v>
          </cell>
          <cell r="KQ342">
            <v>0</v>
          </cell>
          <cell r="KR342">
            <v>0</v>
          </cell>
          <cell r="KS342">
            <v>0</v>
          </cell>
          <cell r="KT342">
            <v>0</v>
          </cell>
          <cell r="KU342">
            <v>0</v>
          </cell>
          <cell r="KV342">
            <v>0</v>
          </cell>
          <cell r="KW342">
            <v>0</v>
          </cell>
        </row>
        <row r="343">
          <cell r="KG343">
            <v>0</v>
          </cell>
          <cell r="KH343">
            <v>0</v>
          </cell>
          <cell r="KI343">
            <v>11277.777777777779</v>
          </cell>
          <cell r="KJ343">
            <v>44305.555555555562</v>
          </cell>
          <cell r="KK343">
            <v>0</v>
          </cell>
          <cell r="KL343">
            <v>0</v>
          </cell>
          <cell r="KM343">
            <v>0</v>
          </cell>
          <cell r="KN343">
            <v>0</v>
          </cell>
          <cell r="KP343">
            <v>0</v>
          </cell>
          <cell r="KQ343">
            <v>0</v>
          </cell>
          <cell r="KR343">
            <v>0</v>
          </cell>
          <cell r="KS343">
            <v>0</v>
          </cell>
          <cell r="KT343">
            <v>0</v>
          </cell>
          <cell r="KU343">
            <v>0</v>
          </cell>
          <cell r="KV343">
            <v>0</v>
          </cell>
          <cell r="KW343">
            <v>0</v>
          </cell>
        </row>
        <row r="344">
          <cell r="KG344">
            <v>0</v>
          </cell>
          <cell r="KH344">
            <v>0</v>
          </cell>
          <cell r="KI344">
            <v>13064.516129032258</v>
          </cell>
          <cell r="KJ344">
            <v>20625</v>
          </cell>
          <cell r="KK344">
            <v>0</v>
          </cell>
          <cell r="KL344">
            <v>0</v>
          </cell>
          <cell r="KM344">
            <v>0</v>
          </cell>
          <cell r="KN344">
            <v>0</v>
          </cell>
          <cell r="KP344">
            <v>0</v>
          </cell>
          <cell r="KQ344">
            <v>0</v>
          </cell>
          <cell r="KR344">
            <v>1306.4516129032259</v>
          </cell>
          <cell r="KS344">
            <v>2062.5</v>
          </cell>
          <cell r="KT344">
            <v>0</v>
          </cell>
          <cell r="KU344">
            <v>0</v>
          </cell>
          <cell r="KV344">
            <v>0</v>
          </cell>
          <cell r="KW344">
            <v>0</v>
          </cell>
        </row>
        <row r="345">
          <cell r="KG345">
            <v>0</v>
          </cell>
          <cell r="KH345">
            <v>33127.777777777774</v>
          </cell>
          <cell r="KI345">
            <v>33500</v>
          </cell>
          <cell r="KJ345">
            <v>20472.222222222219</v>
          </cell>
          <cell r="KK345">
            <v>0</v>
          </cell>
          <cell r="KL345">
            <v>0</v>
          </cell>
          <cell r="KM345">
            <v>0</v>
          </cell>
          <cell r="KN345">
            <v>0</v>
          </cell>
          <cell r="KP345">
            <v>0</v>
          </cell>
          <cell r="KQ345">
            <v>3312.7777777777783</v>
          </cell>
          <cell r="KR345">
            <v>3350</v>
          </cell>
          <cell r="KS345">
            <v>2047.2222222222222</v>
          </cell>
          <cell r="KT345">
            <v>0</v>
          </cell>
          <cell r="KU345">
            <v>0</v>
          </cell>
          <cell r="KV345">
            <v>0</v>
          </cell>
          <cell r="KW345">
            <v>0</v>
          </cell>
        </row>
        <row r="346">
          <cell r="KG346">
            <v>0</v>
          </cell>
          <cell r="KH346">
            <v>1999.9999999999995</v>
          </cell>
          <cell r="KI346">
            <v>45000</v>
          </cell>
          <cell r="KJ346">
            <v>27500</v>
          </cell>
          <cell r="KK346">
            <v>0</v>
          </cell>
          <cell r="KL346">
            <v>0</v>
          </cell>
          <cell r="KM346">
            <v>0</v>
          </cell>
          <cell r="KN346">
            <v>0</v>
          </cell>
          <cell r="KP346">
            <v>0</v>
          </cell>
          <cell r="KQ346">
            <v>399.99999999999994</v>
          </cell>
          <cell r="KR346">
            <v>9000</v>
          </cell>
          <cell r="KS346">
            <v>5500</v>
          </cell>
          <cell r="KT346">
            <v>0</v>
          </cell>
          <cell r="KU346">
            <v>0</v>
          </cell>
          <cell r="KV346">
            <v>0</v>
          </cell>
          <cell r="KW346">
            <v>0</v>
          </cell>
        </row>
        <row r="347">
          <cell r="KG347">
            <v>43750</v>
          </cell>
          <cell r="KH347">
            <v>43750</v>
          </cell>
          <cell r="KI347">
            <v>43750</v>
          </cell>
          <cell r="KJ347">
            <v>26736.111111111113</v>
          </cell>
          <cell r="KK347">
            <v>0</v>
          </cell>
          <cell r="KL347">
            <v>0</v>
          </cell>
          <cell r="KM347">
            <v>0</v>
          </cell>
          <cell r="KN347">
            <v>0</v>
          </cell>
          <cell r="KP347">
            <v>8750</v>
          </cell>
          <cell r="KQ347">
            <v>8750</v>
          </cell>
          <cell r="KR347">
            <v>8750</v>
          </cell>
          <cell r="KS347">
            <v>5347.2222222222226</v>
          </cell>
          <cell r="KT347">
            <v>0</v>
          </cell>
          <cell r="KU347">
            <v>0</v>
          </cell>
          <cell r="KV347">
            <v>0</v>
          </cell>
          <cell r="KW347">
            <v>0</v>
          </cell>
        </row>
        <row r="348">
          <cell r="KG348">
            <v>64714.5</v>
          </cell>
          <cell r="KH348">
            <v>64714.5</v>
          </cell>
          <cell r="KI348">
            <v>64714.5</v>
          </cell>
          <cell r="KJ348">
            <v>22290.55</v>
          </cell>
          <cell r="KK348">
            <v>0</v>
          </cell>
          <cell r="KL348">
            <v>0</v>
          </cell>
          <cell r="KM348">
            <v>0</v>
          </cell>
          <cell r="KN348">
            <v>0</v>
          </cell>
          <cell r="KP348">
            <v>19414.349999999999</v>
          </cell>
          <cell r="KQ348">
            <v>19414.349999999999</v>
          </cell>
          <cell r="KR348">
            <v>19414.349999999999</v>
          </cell>
          <cell r="KS348">
            <v>6687.165</v>
          </cell>
          <cell r="KT348">
            <v>0</v>
          </cell>
          <cell r="KU348">
            <v>0</v>
          </cell>
          <cell r="KV348">
            <v>0</v>
          </cell>
          <cell r="KW348">
            <v>0</v>
          </cell>
        </row>
        <row r="349">
          <cell r="KG349">
            <v>0</v>
          </cell>
          <cell r="KH349">
            <v>238.67393950391656</v>
          </cell>
          <cell r="KI349">
            <v>859.22618221409948</v>
          </cell>
          <cell r="KJ349">
            <v>563.27049722924301</v>
          </cell>
          <cell r="KK349">
            <v>0</v>
          </cell>
          <cell r="KL349">
            <v>0</v>
          </cell>
          <cell r="KM349">
            <v>0</v>
          </cell>
          <cell r="KN349">
            <v>0</v>
          </cell>
          <cell r="KP349">
            <v>0</v>
          </cell>
          <cell r="KQ349">
            <v>0</v>
          </cell>
          <cell r="KR349">
            <v>0</v>
          </cell>
          <cell r="KS349">
            <v>0</v>
          </cell>
          <cell r="KT349">
            <v>0</v>
          </cell>
          <cell r="KU349">
            <v>0</v>
          </cell>
          <cell r="KV349">
            <v>0</v>
          </cell>
          <cell r="KW349">
            <v>0</v>
          </cell>
        </row>
        <row r="350">
          <cell r="L350" t="str">
            <v>106</v>
          </cell>
          <cell r="KG350">
            <v>3575.2688172043008</v>
          </cell>
          <cell r="KH350">
            <v>17500</v>
          </cell>
          <cell r="KI350">
            <v>17500</v>
          </cell>
          <cell r="KJ350">
            <v>11083.333333333332</v>
          </cell>
          <cell r="KK350">
            <v>0</v>
          </cell>
          <cell r="KL350">
            <v>0</v>
          </cell>
          <cell r="KM350">
            <v>0</v>
          </cell>
          <cell r="KN350">
            <v>0</v>
          </cell>
          <cell r="KP350">
            <v>0</v>
          </cell>
          <cell r="KQ350">
            <v>0</v>
          </cell>
          <cell r="KR350">
            <v>0</v>
          </cell>
          <cell r="KS350">
            <v>0</v>
          </cell>
          <cell r="KT350">
            <v>0</v>
          </cell>
          <cell r="KU350">
            <v>0</v>
          </cell>
          <cell r="KV350">
            <v>0</v>
          </cell>
          <cell r="KW350">
            <v>0</v>
          </cell>
        </row>
        <row r="351">
          <cell r="KG351">
            <v>6064.5953623162804</v>
          </cell>
          <cell r="KH351">
            <v>6064.5953623162804</v>
          </cell>
          <cell r="KI351">
            <v>6064.5953623162804</v>
          </cell>
          <cell r="KJ351">
            <v>5282.0669284690184</v>
          </cell>
          <cell r="KK351">
            <v>0</v>
          </cell>
          <cell r="KL351">
            <v>0</v>
          </cell>
          <cell r="KM351">
            <v>0</v>
          </cell>
          <cell r="KN351">
            <v>0</v>
          </cell>
          <cell r="KP351">
            <v>436.65086608677217</v>
          </cell>
          <cell r="KQ351">
            <v>436.65086608677217</v>
          </cell>
          <cell r="KR351">
            <v>436.65086608677217</v>
          </cell>
          <cell r="KS351">
            <v>380.3088188497693</v>
          </cell>
          <cell r="KT351">
            <v>0</v>
          </cell>
          <cell r="KU351">
            <v>0</v>
          </cell>
          <cell r="KV351">
            <v>0</v>
          </cell>
          <cell r="KW351">
            <v>0</v>
          </cell>
        </row>
        <row r="352">
          <cell r="KG352">
            <v>51830.75</v>
          </cell>
          <cell r="KH352">
            <v>51830.75</v>
          </cell>
          <cell r="KI352">
            <v>51830.75</v>
          </cell>
          <cell r="KJ352">
            <v>51830.75</v>
          </cell>
          <cell r="KK352">
            <v>17276.916666666668</v>
          </cell>
          <cell r="KL352">
            <v>0</v>
          </cell>
          <cell r="KM352">
            <v>0</v>
          </cell>
          <cell r="KN352">
            <v>0</v>
          </cell>
          <cell r="KP352">
            <v>15549.224999999999</v>
          </cell>
          <cell r="KQ352">
            <v>15549.224999999999</v>
          </cell>
          <cell r="KR352">
            <v>15549.224999999999</v>
          </cell>
          <cell r="KS352">
            <v>15549.224999999999</v>
          </cell>
          <cell r="KT352">
            <v>5183.0749999999998</v>
          </cell>
          <cell r="KU352">
            <v>0</v>
          </cell>
          <cell r="KV352">
            <v>0</v>
          </cell>
          <cell r="KW352">
            <v>0</v>
          </cell>
        </row>
        <row r="353">
          <cell r="KG353">
            <v>0</v>
          </cell>
          <cell r="KH353">
            <v>0</v>
          </cell>
          <cell r="KI353">
            <v>1458.333333333333</v>
          </cell>
          <cell r="KJ353">
            <v>18750</v>
          </cell>
          <cell r="KK353">
            <v>1814.5161290322583</v>
          </cell>
          <cell r="KL353">
            <v>0</v>
          </cell>
          <cell r="KM353">
            <v>0</v>
          </cell>
          <cell r="KN353">
            <v>0</v>
          </cell>
          <cell r="KP353">
            <v>0</v>
          </cell>
          <cell r="KQ353">
            <v>0</v>
          </cell>
          <cell r="KR353">
            <v>145.83333333333331</v>
          </cell>
          <cell r="KS353">
            <v>1875</v>
          </cell>
          <cell r="KT353">
            <v>181.45161290322585</v>
          </cell>
          <cell r="KU353">
            <v>0</v>
          </cell>
          <cell r="KV353">
            <v>0</v>
          </cell>
          <cell r="KW353">
            <v>0</v>
          </cell>
        </row>
        <row r="354">
          <cell r="KG354">
            <v>30900</v>
          </cell>
          <cell r="KH354">
            <v>30900</v>
          </cell>
          <cell r="KI354">
            <v>30900</v>
          </cell>
          <cell r="KJ354">
            <v>30900</v>
          </cell>
          <cell r="KK354">
            <v>4983.8709677419356</v>
          </cell>
          <cell r="KL354">
            <v>0</v>
          </cell>
          <cell r="KM354">
            <v>0</v>
          </cell>
          <cell r="KN354">
            <v>0</v>
          </cell>
          <cell r="KP354">
            <v>0</v>
          </cell>
          <cell r="KQ354">
            <v>0</v>
          </cell>
          <cell r="KR354">
            <v>0</v>
          </cell>
          <cell r="KS354">
            <v>0</v>
          </cell>
          <cell r="KT354">
            <v>0</v>
          </cell>
          <cell r="KU354">
            <v>0</v>
          </cell>
          <cell r="KV354">
            <v>0</v>
          </cell>
          <cell r="KW354">
            <v>0</v>
          </cell>
        </row>
        <row r="355">
          <cell r="KG355">
            <v>0</v>
          </cell>
          <cell r="KH355">
            <v>0</v>
          </cell>
          <cell r="KI355">
            <v>0</v>
          </cell>
          <cell r="KJ355">
            <v>3427.4193548387098</v>
          </cell>
          <cell r="KK355">
            <v>3884.4086021505373</v>
          </cell>
          <cell r="KL355">
            <v>0</v>
          </cell>
          <cell r="KM355">
            <v>0</v>
          </cell>
          <cell r="KN355">
            <v>0</v>
          </cell>
          <cell r="KP355">
            <v>0</v>
          </cell>
          <cell r="KQ355">
            <v>0</v>
          </cell>
          <cell r="KR355">
            <v>0</v>
          </cell>
          <cell r="KS355">
            <v>342.74193548387098</v>
          </cell>
          <cell r="KT355">
            <v>388.44086021505376</v>
          </cell>
          <cell r="KU355">
            <v>0</v>
          </cell>
          <cell r="KV355">
            <v>0</v>
          </cell>
          <cell r="KW355">
            <v>0</v>
          </cell>
        </row>
        <row r="356">
          <cell r="KG356">
            <v>0</v>
          </cell>
          <cell r="KH356">
            <v>1970.702252784632</v>
          </cell>
          <cell r="KI356">
            <v>2364.8427033415583</v>
          </cell>
          <cell r="KJ356">
            <v>2364.8427033415583</v>
          </cell>
          <cell r="KK356">
            <v>254.28416164962994</v>
          </cell>
          <cell r="KL356">
            <v>0</v>
          </cell>
          <cell r="KM356">
            <v>0</v>
          </cell>
          <cell r="KN356">
            <v>0</v>
          </cell>
          <cell r="KP356">
            <v>0</v>
          </cell>
          <cell r="KQ356">
            <v>0</v>
          </cell>
          <cell r="KR356">
            <v>0</v>
          </cell>
          <cell r="KS356">
            <v>0</v>
          </cell>
          <cell r="KT356">
            <v>0</v>
          </cell>
          <cell r="KU356">
            <v>0</v>
          </cell>
          <cell r="KV356">
            <v>0</v>
          </cell>
          <cell r="KW356">
            <v>0</v>
          </cell>
        </row>
        <row r="357">
          <cell r="L357">
            <v>107</v>
          </cell>
          <cell r="KG357">
            <v>0</v>
          </cell>
          <cell r="KH357">
            <v>0</v>
          </cell>
          <cell r="KI357">
            <v>15618.279569892471</v>
          </cell>
          <cell r="KJ357">
            <v>17500</v>
          </cell>
          <cell r="KK357">
            <v>1881.7204301075267</v>
          </cell>
          <cell r="KL357">
            <v>0</v>
          </cell>
          <cell r="KM357">
            <v>0</v>
          </cell>
          <cell r="KN357">
            <v>0</v>
          </cell>
          <cell r="KP357">
            <v>0</v>
          </cell>
          <cell r="KQ357">
            <v>0</v>
          </cell>
          <cell r="KR357">
            <v>0</v>
          </cell>
          <cell r="KS357">
            <v>0</v>
          </cell>
          <cell r="KT357">
            <v>537.63440860215042</v>
          </cell>
          <cell r="KU357">
            <v>0</v>
          </cell>
          <cell r="KV357">
            <v>0</v>
          </cell>
          <cell r="KW357">
            <v>0</v>
          </cell>
        </row>
        <row r="358">
          <cell r="L358" t="str">
            <v>106</v>
          </cell>
          <cell r="KG358">
            <v>0</v>
          </cell>
          <cell r="KH358">
            <v>0</v>
          </cell>
          <cell r="KI358">
            <v>0</v>
          </cell>
          <cell r="KJ358">
            <v>10888.888888888889</v>
          </cell>
          <cell r="KK358">
            <v>5833.333333333333</v>
          </cell>
          <cell r="KL358">
            <v>0</v>
          </cell>
          <cell r="KM358">
            <v>0</v>
          </cell>
          <cell r="KN358">
            <v>0</v>
          </cell>
          <cell r="KP358">
            <v>0</v>
          </cell>
          <cell r="KQ358">
            <v>0</v>
          </cell>
          <cell r="KR358">
            <v>0</v>
          </cell>
          <cell r="KS358">
            <v>0</v>
          </cell>
          <cell r="KT358">
            <v>5533.333333333333</v>
          </cell>
          <cell r="KU358">
            <v>0</v>
          </cell>
          <cell r="KV358">
            <v>0</v>
          </cell>
          <cell r="KW358">
            <v>0</v>
          </cell>
        </row>
        <row r="359">
          <cell r="L359" t="str">
            <v>145</v>
          </cell>
          <cell r="KG359">
            <v>0</v>
          </cell>
          <cell r="KH359">
            <v>0</v>
          </cell>
          <cell r="KI359">
            <v>0</v>
          </cell>
          <cell r="KJ359">
            <v>11827.956989247314</v>
          </cell>
          <cell r="KK359">
            <v>11827.956989247314</v>
          </cell>
          <cell r="KL359">
            <v>0</v>
          </cell>
          <cell r="KM359">
            <v>0</v>
          </cell>
          <cell r="KN359">
            <v>0</v>
          </cell>
          <cell r="KP359">
            <v>0</v>
          </cell>
          <cell r="KQ359">
            <v>0</v>
          </cell>
          <cell r="KR359">
            <v>0</v>
          </cell>
          <cell r="KS359">
            <v>0</v>
          </cell>
          <cell r="KT359">
            <v>5913.9784946236568</v>
          </cell>
          <cell r="KU359">
            <v>0</v>
          </cell>
          <cell r="KV359">
            <v>0</v>
          </cell>
          <cell r="KW359">
            <v>0</v>
          </cell>
        </row>
        <row r="360">
          <cell r="KG360">
            <v>13060.483870967742</v>
          </cell>
          <cell r="KH360">
            <v>15375</v>
          </cell>
          <cell r="KI360">
            <v>15375</v>
          </cell>
          <cell r="KJ360">
            <v>15375</v>
          </cell>
          <cell r="KK360">
            <v>6892.2413793103451</v>
          </cell>
          <cell r="KL360">
            <v>0</v>
          </cell>
          <cell r="KM360">
            <v>0</v>
          </cell>
          <cell r="KN360">
            <v>0</v>
          </cell>
          <cell r="KP360">
            <v>0</v>
          </cell>
          <cell r="KQ360">
            <v>0</v>
          </cell>
          <cell r="KR360">
            <v>0</v>
          </cell>
          <cell r="KS360">
            <v>0</v>
          </cell>
          <cell r="KT360">
            <v>0</v>
          </cell>
          <cell r="KU360">
            <v>0</v>
          </cell>
          <cell r="KV360">
            <v>0</v>
          </cell>
          <cell r="KW360">
            <v>0</v>
          </cell>
        </row>
        <row r="361">
          <cell r="KG361">
            <v>18750</v>
          </cell>
          <cell r="KH361">
            <v>18750</v>
          </cell>
          <cell r="KI361">
            <v>18750</v>
          </cell>
          <cell r="KJ361">
            <v>18750</v>
          </cell>
          <cell r="KK361">
            <v>12903.225806451614</v>
          </cell>
          <cell r="KL361">
            <v>0</v>
          </cell>
          <cell r="KM361">
            <v>0</v>
          </cell>
          <cell r="KN361">
            <v>0</v>
          </cell>
          <cell r="KP361">
            <v>1875</v>
          </cell>
          <cell r="KQ361">
            <v>1875</v>
          </cell>
          <cell r="KR361">
            <v>1875</v>
          </cell>
          <cell r="KS361">
            <v>1875</v>
          </cell>
          <cell r="KT361">
            <v>1290.3225806451612</v>
          </cell>
          <cell r="KU361">
            <v>0</v>
          </cell>
          <cell r="KV361">
            <v>0</v>
          </cell>
          <cell r="KW361">
            <v>0</v>
          </cell>
        </row>
        <row r="362">
          <cell r="L362">
            <v>122</v>
          </cell>
          <cell r="KG362">
            <v>0</v>
          </cell>
          <cell r="KH362">
            <v>0</v>
          </cell>
          <cell r="KI362">
            <v>1144.179923397375</v>
          </cell>
          <cell r="KJ362">
            <v>4903.6282431316076</v>
          </cell>
          <cell r="KK362">
            <v>3269.0854954210718</v>
          </cell>
          <cell r="KL362">
            <v>0</v>
          </cell>
          <cell r="KM362">
            <v>0</v>
          </cell>
          <cell r="KN362">
            <v>0</v>
          </cell>
          <cell r="KP362">
            <v>0</v>
          </cell>
          <cell r="KQ362">
            <v>0</v>
          </cell>
          <cell r="KR362">
            <v>80.092594637816262</v>
          </cell>
          <cell r="KS362">
            <v>343.25397701921258</v>
          </cell>
          <cell r="KT362">
            <v>228.83598467947505</v>
          </cell>
          <cell r="KU362">
            <v>0</v>
          </cell>
          <cell r="KV362">
            <v>0</v>
          </cell>
          <cell r="KW362">
            <v>0</v>
          </cell>
        </row>
        <row r="363">
          <cell r="KG363">
            <v>14629.539820510177</v>
          </cell>
          <cell r="KH363">
            <v>14629.539820510177</v>
          </cell>
          <cell r="KI363">
            <v>14629.539820510177</v>
          </cell>
          <cell r="KJ363">
            <v>14629.539820510177</v>
          </cell>
          <cell r="KK363">
            <v>7230.692095194685</v>
          </cell>
          <cell r="KL363">
            <v>0</v>
          </cell>
          <cell r="KM363">
            <v>0</v>
          </cell>
          <cell r="KN363">
            <v>0</v>
          </cell>
          <cell r="KP363">
            <v>1462.9539820510176</v>
          </cell>
          <cell r="KQ363">
            <v>1462.9539820510176</v>
          </cell>
          <cell r="KR363">
            <v>1462.9539820510176</v>
          </cell>
          <cell r="KS363">
            <v>1462.9539820510176</v>
          </cell>
          <cell r="KT363">
            <v>723.06920951946847</v>
          </cell>
          <cell r="KU363">
            <v>0</v>
          </cell>
          <cell r="KV363">
            <v>0</v>
          </cell>
          <cell r="KW363">
            <v>0</v>
          </cell>
        </row>
        <row r="364">
          <cell r="KG364">
            <v>24232.589285714283</v>
          </cell>
          <cell r="KH364">
            <v>39912.5</v>
          </cell>
          <cell r="KI364">
            <v>39912.5</v>
          </cell>
          <cell r="KJ364">
            <v>39912.5</v>
          </cell>
          <cell r="KK364">
            <v>19268.103448275862</v>
          </cell>
          <cell r="KL364">
            <v>0</v>
          </cell>
          <cell r="KM364">
            <v>0</v>
          </cell>
          <cell r="KN364">
            <v>0</v>
          </cell>
          <cell r="KP364">
            <v>4846.5178571428569</v>
          </cell>
          <cell r="KQ364">
            <v>7982.5</v>
          </cell>
          <cell r="KR364">
            <v>7982.5</v>
          </cell>
          <cell r="KS364">
            <v>7982.5</v>
          </cell>
          <cell r="KT364">
            <v>3853.6206896551726</v>
          </cell>
          <cell r="KU364">
            <v>0</v>
          </cell>
          <cell r="KV364">
            <v>0</v>
          </cell>
          <cell r="KW364">
            <v>0</v>
          </cell>
        </row>
        <row r="365">
          <cell r="L365" t="str">
            <v>106</v>
          </cell>
          <cell r="KG365">
            <v>20000</v>
          </cell>
          <cell r="KH365">
            <v>20000</v>
          </cell>
          <cell r="KI365">
            <v>20000</v>
          </cell>
          <cell r="KJ365">
            <v>20000</v>
          </cell>
          <cell r="KK365">
            <v>20000</v>
          </cell>
          <cell r="KL365">
            <v>3333.3333333333335</v>
          </cell>
          <cell r="KM365">
            <v>0</v>
          </cell>
          <cell r="KN365">
            <v>0</v>
          </cell>
          <cell r="KP365">
            <v>0</v>
          </cell>
          <cell r="KQ365">
            <v>0</v>
          </cell>
          <cell r="KR365">
            <v>0</v>
          </cell>
          <cell r="KS365">
            <v>0</v>
          </cell>
          <cell r="KT365">
            <v>16600</v>
          </cell>
          <cell r="KU365">
            <v>2766.6666666666665</v>
          </cell>
          <cell r="KV365">
            <v>0</v>
          </cell>
          <cell r="KW365">
            <v>0</v>
          </cell>
        </row>
        <row r="366">
          <cell r="L366" t="str">
            <v>114</v>
          </cell>
          <cell r="KG366">
            <v>0</v>
          </cell>
          <cell r="KH366">
            <v>0</v>
          </cell>
          <cell r="KI366">
            <v>2949.8722648306966</v>
          </cell>
          <cell r="KJ366">
            <v>3975.9147917283303</v>
          </cell>
          <cell r="KK366">
            <v>2604.9096911323545</v>
          </cell>
          <cell r="KL366">
            <v>0</v>
          </cell>
          <cell r="KM366">
            <v>0</v>
          </cell>
          <cell r="KN366">
            <v>0</v>
          </cell>
          <cell r="KP366">
            <v>0</v>
          </cell>
          <cell r="KQ366">
            <v>0</v>
          </cell>
          <cell r="KR366">
            <v>206.49105853814876</v>
          </cell>
          <cell r="KS366">
            <v>278.31403542098315</v>
          </cell>
          <cell r="KT366">
            <v>963.81658571897117</v>
          </cell>
          <cell r="KU366">
            <v>0</v>
          </cell>
          <cell r="KV366">
            <v>0</v>
          </cell>
          <cell r="KW366">
            <v>0</v>
          </cell>
        </row>
        <row r="367">
          <cell r="L367" t="str">
            <v>141</v>
          </cell>
          <cell r="KG367">
            <v>0</v>
          </cell>
          <cell r="KH367">
            <v>0</v>
          </cell>
          <cell r="KI367">
            <v>0</v>
          </cell>
          <cell r="KJ367">
            <v>21777.777777777781</v>
          </cell>
          <cell r="KK367">
            <v>30537.634408602153</v>
          </cell>
          <cell r="KL367">
            <v>0</v>
          </cell>
          <cell r="KM367">
            <v>0</v>
          </cell>
          <cell r="KN367">
            <v>0</v>
          </cell>
          <cell r="KP367">
            <v>0</v>
          </cell>
          <cell r="KQ367">
            <v>0</v>
          </cell>
          <cell r="KR367">
            <v>0</v>
          </cell>
          <cell r="KS367">
            <v>5444.4444444444453</v>
          </cell>
          <cell r="KT367">
            <v>7634.4086021505382</v>
          </cell>
          <cell r="KU367">
            <v>0</v>
          </cell>
          <cell r="KV367">
            <v>0</v>
          </cell>
          <cell r="KW367">
            <v>0</v>
          </cell>
        </row>
        <row r="368">
          <cell r="L368" t="str">
            <v>120</v>
          </cell>
          <cell r="KG368">
            <v>19432.061624279828</v>
          </cell>
          <cell r="KH368">
            <v>19432.061624279828</v>
          </cell>
          <cell r="KI368">
            <v>19432.061624279828</v>
          </cell>
          <cell r="KJ368">
            <v>19432.061624279828</v>
          </cell>
          <cell r="KK368">
            <v>19432.061624279828</v>
          </cell>
          <cell r="KL368">
            <v>3454.5887332053026</v>
          </cell>
          <cell r="KM368">
            <v>0</v>
          </cell>
          <cell r="KN368">
            <v>0</v>
          </cell>
          <cell r="KP368">
            <v>3886.4123248559654</v>
          </cell>
          <cell r="KQ368">
            <v>3886.4123248559654</v>
          </cell>
          <cell r="KR368">
            <v>3886.4123248559654</v>
          </cell>
          <cell r="KS368">
            <v>3886.4123248559654</v>
          </cell>
          <cell r="KT368">
            <v>3886.4123248559654</v>
          </cell>
          <cell r="KU368">
            <v>690.9177466410606</v>
          </cell>
          <cell r="KV368">
            <v>0</v>
          </cell>
          <cell r="KW368">
            <v>0</v>
          </cell>
        </row>
        <row r="369">
          <cell r="L369">
            <v>105</v>
          </cell>
          <cell r="KG369">
            <v>43750</v>
          </cell>
          <cell r="KH369">
            <v>43750</v>
          </cell>
          <cell r="KI369">
            <v>43750</v>
          </cell>
          <cell r="KJ369">
            <v>43750</v>
          </cell>
          <cell r="KK369">
            <v>43750</v>
          </cell>
          <cell r="KL369">
            <v>29166.666666666668</v>
          </cell>
          <cell r="KM369">
            <v>0</v>
          </cell>
          <cell r="KN369">
            <v>0</v>
          </cell>
          <cell r="KP369">
            <v>43750</v>
          </cell>
          <cell r="KQ369">
            <v>43750</v>
          </cell>
          <cell r="KR369">
            <v>43750</v>
          </cell>
          <cell r="KS369">
            <v>43750</v>
          </cell>
          <cell r="KT369">
            <v>43750</v>
          </cell>
          <cell r="KU369">
            <v>29166.666666666668</v>
          </cell>
          <cell r="KV369">
            <v>0</v>
          </cell>
          <cell r="KW369">
            <v>0</v>
          </cell>
        </row>
        <row r="370">
          <cell r="L370">
            <v>128</v>
          </cell>
          <cell r="KG370">
            <v>0</v>
          </cell>
          <cell r="KH370">
            <v>0</v>
          </cell>
          <cell r="KI370">
            <v>0</v>
          </cell>
          <cell r="KJ370">
            <v>0</v>
          </cell>
          <cell r="KK370">
            <v>6048.3870967741941</v>
          </cell>
          <cell r="KL370">
            <v>15625</v>
          </cell>
          <cell r="KM370">
            <v>0</v>
          </cell>
          <cell r="KN370">
            <v>0</v>
          </cell>
          <cell r="KP370">
            <v>0</v>
          </cell>
          <cell r="KQ370">
            <v>0</v>
          </cell>
          <cell r="KR370">
            <v>0</v>
          </cell>
          <cell r="KS370">
            <v>0</v>
          </cell>
          <cell r="KT370">
            <v>604.83870967741939</v>
          </cell>
          <cell r="KU370">
            <v>1562.5</v>
          </cell>
          <cell r="KV370">
            <v>0</v>
          </cell>
          <cell r="KW370">
            <v>0</v>
          </cell>
        </row>
        <row r="371">
          <cell r="L371">
            <v>128</v>
          </cell>
          <cell r="KG371">
            <v>0</v>
          </cell>
          <cell r="KH371">
            <v>0</v>
          </cell>
          <cell r="KI371">
            <v>0</v>
          </cell>
          <cell r="KJ371">
            <v>10913.978494623656</v>
          </cell>
          <cell r="KK371">
            <v>35000</v>
          </cell>
          <cell r="KL371">
            <v>35000</v>
          </cell>
          <cell r="KM371">
            <v>3387.0967741935483</v>
          </cell>
          <cell r="KN371">
            <v>0</v>
          </cell>
          <cell r="KP371">
            <v>0</v>
          </cell>
          <cell r="KQ371">
            <v>0</v>
          </cell>
          <cell r="KR371">
            <v>0</v>
          </cell>
          <cell r="KS371">
            <v>1091.3978494623657</v>
          </cell>
          <cell r="KT371">
            <v>3500</v>
          </cell>
          <cell r="KU371">
            <v>3500</v>
          </cell>
          <cell r="KV371">
            <v>338.70967741935488</v>
          </cell>
          <cell r="KW371">
            <v>0</v>
          </cell>
        </row>
        <row r="372">
          <cell r="L372" t="str">
            <v>120</v>
          </cell>
          <cell r="KG372">
            <v>20500</v>
          </cell>
          <cell r="KH372">
            <v>20500</v>
          </cell>
          <cell r="KI372">
            <v>20500</v>
          </cell>
          <cell r="KJ372">
            <v>20500</v>
          </cell>
          <cell r="KK372">
            <v>20500</v>
          </cell>
          <cell r="KL372">
            <v>20500</v>
          </cell>
          <cell r="KM372">
            <v>0</v>
          </cell>
          <cell r="KN372">
            <v>0</v>
          </cell>
          <cell r="KP372">
            <v>2050</v>
          </cell>
          <cell r="KQ372">
            <v>2050</v>
          </cell>
          <cell r="KR372">
            <v>2050</v>
          </cell>
          <cell r="KS372">
            <v>2050</v>
          </cell>
          <cell r="KT372">
            <v>2050</v>
          </cell>
          <cell r="KU372">
            <v>2050</v>
          </cell>
          <cell r="KV372">
            <v>0</v>
          </cell>
          <cell r="KW372">
            <v>0</v>
          </cell>
        </row>
        <row r="373">
          <cell r="L373">
            <v>121</v>
          </cell>
          <cell r="KG373">
            <v>0</v>
          </cell>
          <cell r="KH373">
            <v>0</v>
          </cell>
          <cell r="KI373">
            <v>5241.1843279603709</v>
          </cell>
          <cell r="KJ373">
            <v>16846.663911301192</v>
          </cell>
          <cell r="KK373">
            <v>16846.663911301192</v>
          </cell>
          <cell r="KL373">
            <v>16846.663911301192</v>
          </cell>
          <cell r="KM373">
            <v>0</v>
          </cell>
          <cell r="KN373">
            <v>0</v>
          </cell>
          <cell r="KP373">
            <v>0</v>
          </cell>
          <cell r="KQ373">
            <v>0</v>
          </cell>
          <cell r="KR373">
            <v>524.11843279603715</v>
          </cell>
          <cell r="KS373">
            <v>1684.6663911301193</v>
          </cell>
          <cell r="KT373">
            <v>1684.6663911301193</v>
          </cell>
          <cell r="KU373">
            <v>1684.6663911301193</v>
          </cell>
          <cell r="KV373">
            <v>0</v>
          </cell>
          <cell r="KW373">
            <v>0</v>
          </cell>
        </row>
        <row r="374">
          <cell r="L374" t="str">
            <v>135</v>
          </cell>
          <cell r="KG374">
            <v>0</v>
          </cell>
          <cell r="KH374">
            <v>0</v>
          </cell>
          <cell r="KI374">
            <v>15276.723905230112</v>
          </cell>
          <cell r="KJ374">
            <v>15442.775252026091</v>
          </cell>
          <cell r="KK374">
            <v>15442.775252026091</v>
          </cell>
          <cell r="KL374">
            <v>15442.775252026091</v>
          </cell>
          <cell r="KM374">
            <v>0</v>
          </cell>
          <cell r="KN374">
            <v>0</v>
          </cell>
          <cell r="KP374">
            <v>0</v>
          </cell>
          <cell r="KQ374">
            <v>0</v>
          </cell>
          <cell r="KR374">
            <v>1527.6723905230112</v>
          </cell>
          <cell r="KS374">
            <v>1544.277525202609</v>
          </cell>
          <cell r="KT374">
            <v>1544.277525202609</v>
          </cell>
          <cell r="KU374">
            <v>1544.277525202609</v>
          </cell>
          <cell r="KV374">
            <v>0</v>
          </cell>
          <cell r="KW374">
            <v>0</v>
          </cell>
        </row>
        <row r="375">
          <cell r="L375" t="str">
            <v>114</v>
          </cell>
          <cell r="KG375">
            <v>0</v>
          </cell>
          <cell r="KH375">
            <v>0</v>
          </cell>
          <cell r="KI375">
            <v>0</v>
          </cell>
          <cell r="KJ375">
            <v>0</v>
          </cell>
          <cell r="KK375">
            <v>1873.7069708145004</v>
          </cell>
          <cell r="KL375">
            <v>44.176831019203668</v>
          </cell>
          <cell r="KM375">
            <v>0</v>
          </cell>
          <cell r="KN375">
            <v>0</v>
          </cell>
          <cell r="KP375">
            <v>0</v>
          </cell>
          <cell r="KQ375">
            <v>0</v>
          </cell>
          <cell r="KR375">
            <v>0</v>
          </cell>
          <cell r="KS375">
            <v>0</v>
          </cell>
          <cell r="KT375">
            <v>276.89225235369838</v>
          </cell>
          <cell r="KU375">
            <v>6.5283539172823204</v>
          </cell>
          <cell r="KV375">
            <v>0</v>
          </cell>
          <cell r="KW375">
            <v>0</v>
          </cell>
        </row>
        <row r="376">
          <cell r="L376" t="str">
            <v>114</v>
          </cell>
          <cell r="KG376">
            <v>0</v>
          </cell>
          <cell r="KH376">
            <v>0</v>
          </cell>
          <cell r="KI376">
            <v>0</v>
          </cell>
          <cell r="KJ376">
            <v>0</v>
          </cell>
          <cell r="KK376">
            <v>2467.8091810727565</v>
          </cell>
          <cell r="KL376">
            <v>44.176831019203668</v>
          </cell>
          <cell r="KM376">
            <v>0</v>
          </cell>
          <cell r="KN376">
            <v>0</v>
          </cell>
          <cell r="KP376">
            <v>0</v>
          </cell>
          <cell r="KQ376">
            <v>0</v>
          </cell>
          <cell r="KR376">
            <v>0</v>
          </cell>
          <cell r="KS376">
            <v>0</v>
          </cell>
          <cell r="KT376">
            <v>364.68735675852963</v>
          </cell>
          <cell r="KU376">
            <v>6.5283539172823204</v>
          </cell>
          <cell r="KV376">
            <v>0</v>
          </cell>
          <cell r="KW376">
            <v>0</v>
          </cell>
        </row>
        <row r="377">
          <cell r="L377" t="str">
            <v>116</v>
          </cell>
          <cell r="KG377">
            <v>0</v>
          </cell>
          <cell r="KH377">
            <v>0</v>
          </cell>
          <cell r="KI377">
            <v>0</v>
          </cell>
          <cell r="KJ377">
            <v>0</v>
          </cell>
          <cell r="KK377">
            <v>11034.48275862069</v>
          </cell>
          <cell r="KL377">
            <v>222.22222222222223</v>
          </cell>
          <cell r="KM377">
            <v>0</v>
          </cell>
          <cell r="KN377">
            <v>0</v>
          </cell>
          <cell r="KP377">
            <v>0</v>
          </cell>
          <cell r="KQ377">
            <v>0</v>
          </cell>
          <cell r="KR377">
            <v>0</v>
          </cell>
          <cell r="KS377">
            <v>0</v>
          </cell>
          <cell r="KT377">
            <v>1103.4482758620691</v>
          </cell>
          <cell r="KU377">
            <v>22.222222222222225</v>
          </cell>
          <cell r="KV377">
            <v>0</v>
          </cell>
          <cell r="KW377">
            <v>0</v>
          </cell>
        </row>
        <row r="378">
          <cell r="L378">
            <v>107</v>
          </cell>
          <cell r="KG378">
            <v>0</v>
          </cell>
          <cell r="KH378">
            <v>0</v>
          </cell>
          <cell r="KI378">
            <v>0</v>
          </cell>
          <cell r="KJ378">
            <v>0</v>
          </cell>
          <cell r="KK378">
            <v>16370.967741935481</v>
          </cell>
          <cell r="KL378">
            <v>194.44444444444443</v>
          </cell>
          <cell r="KM378">
            <v>0</v>
          </cell>
          <cell r="KN378">
            <v>0</v>
          </cell>
          <cell r="KP378">
            <v>0</v>
          </cell>
          <cell r="KQ378">
            <v>0</v>
          </cell>
          <cell r="KR378">
            <v>0</v>
          </cell>
          <cell r="KS378">
            <v>0</v>
          </cell>
          <cell r="KT378">
            <v>9354.8387096774186</v>
          </cell>
          <cell r="KU378">
            <v>111.1111111111111</v>
          </cell>
          <cell r="KV378">
            <v>0</v>
          </cell>
          <cell r="KW378">
            <v>0</v>
          </cell>
        </row>
        <row r="379">
          <cell r="L379">
            <v>119</v>
          </cell>
          <cell r="KG379">
            <v>0</v>
          </cell>
          <cell r="KH379">
            <v>0</v>
          </cell>
          <cell r="KI379">
            <v>16760.752688172044</v>
          </cell>
          <cell r="KJ379">
            <v>36250</v>
          </cell>
          <cell r="KK379">
            <v>36250</v>
          </cell>
          <cell r="KL379">
            <v>6041.666666666667</v>
          </cell>
          <cell r="KM379">
            <v>0</v>
          </cell>
          <cell r="KN379">
            <v>0</v>
          </cell>
          <cell r="KP379">
            <v>0</v>
          </cell>
          <cell r="KQ379">
            <v>0</v>
          </cell>
          <cell r="KR379">
            <v>1676.0752688172045</v>
          </cell>
          <cell r="KS379">
            <v>3625.0000000000005</v>
          </cell>
          <cell r="KT379">
            <v>3625.0000000000005</v>
          </cell>
          <cell r="KU379">
            <v>604.16666666666674</v>
          </cell>
          <cell r="KV379">
            <v>0</v>
          </cell>
          <cell r="KW379">
            <v>0</v>
          </cell>
        </row>
        <row r="380">
          <cell r="L380">
            <v>106</v>
          </cell>
          <cell r="KG380">
            <v>0</v>
          </cell>
          <cell r="KH380">
            <v>0</v>
          </cell>
          <cell r="KI380">
            <v>0</v>
          </cell>
          <cell r="KJ380">
            <v>0</v>
          </cell>
          <cell r="KK380">
            <v>16370.967741935481</v>
          </cell>
          <cell r="KL380">
            <v>194.44444444444443</v>
          </cell>
          <cell r="KM380">
            <v>0</v>
          </cell>
          <cell r="KN380">
            <v>0</v>
          </cell>
          <cell r="KP380">
            <v>0</v>
          </cell>
          <cell r="KQ380">
            <v>0</v>
          </cell>
          <cell r="KR380">
            <v>0</v>
          </cell>
          <cell r="KS380">
            <v>0</v>
          </cell>
          <cell r="KT380">
            <v>9354.8387096774186</v>
          </cell>
          <cell r="KU380">
            <v>111.1111111111111</v>
          </cell>
          <cell r="KV380">
            <v>0</v>
          </cell>
          <cell r="KW380">
            <v>0</v>
          </cell>
        </row>
        <row r="381">
          <cell r="L381" t="str">
            <v>118</v>
          </cell>
          <cell r="KG381">
            <v>0</v>
          </cell>
          <cell r="KH381">
            <v>0</v>
          </cell>
          <cell r="KI381">
            <v>1594.4444444444441</v>
          </cell>
          <cell r="KJ381">
            <v>20500</v>
          </cell>
          <cell r="KK381">
            <v>20500</v>
          </cell>
          <cell r="KL381">
            <v>227.77777777777777</v>
          </cell>
          <cell r="KM381">
            <v>0</v>
          </cell>
          <cell r="KN381">
            <v>0</v>
          </cell>
          <cell r="KP381">
            <v>0</v>
          </cell>
          <cell r="KQ381">
            <v>0</v>
          </cell>
          <cell r="KR381">
            <v>0</v>
          </cell>
          <cell r="KS381">
            <v>0</v>
          </cell>
          <cell r="KT381">
            <v>0</v>
          </cell>
          <cell r="KU381">
            <v>0</v>
          </cell>
          <cell r="KV381">
            <v>0</v>
          </cell>
          <cell r="KW381">
            <v>0</v>
          </cell>
        </row>
        <row r="382">
          <cell r="L382" t="str">
            <v>145</v>
          </cell>
          <cell r="KG382">
            <v>0</v>
          </cell>
          <cell r="KH382">
            <v>0</v>
          </cell>
          <cell r="KI382">
            <v>0</v>
          </cell>
          <cell r="KJ382">
            <v>8575.2688172043017</v>
          </cell>
          <cell r="KK382">
            <v>27500</v>
          </cell>
          <cell r="KL382">
            <v>305.55555555555554</v>
          </cell>
          <cell r="KM382">
            <v>0</v>
          </cell>
          <cell r="KN382">
            <v>0</v>
          </cell>
          <cell r="KP382">
            <v>0</v>
          </cell>
          <cell r="KQ382">
            <v>0</v>
          </cell>
          <cell r="KR382">
            <v>0</v>
          </cell>
          <cell r="KS382">
            <v>0</v>
          </cell>
          <cell r="KT382">
            <v>10000</v>
          </cell>
          <cell r="KU382">
            <v>111.11111111111111</v>
          </cell>
          <cell r="KV382">
            <v>0</v>
          </cell>
          <cell r="KW382">
            <v>0</v>
          </cell>
        </row>
        <row r="383">
          <cell r="L383">
            <v>106</v>
          </cell>
          <cell r="KG383">
            <v>0</v>
          </cell>
          <cell r="KH383">
            <v>0</v>
          </cell>
          <cell r="KI383">
            <v>0</v>
          </cell>
          <cell r="KJ383">
            <v>3575.2688172043008</v>
          </cell>
          <cell r="KK383">
            <v>17500</v>
          </cell>
          <cell r="KL383">
            <v>194.44444444444443</v>
          </cell>
          <cell r="KM383">
            <v>0</v>
          </cell>
          <cell r="KN383">
            <v>0</v>
          </cell>
          <cell r="KP383">
            <v>0</v>
          </cell>
          <cell r="KQ383">
            <v>0</v>
          </cell>
          <cell r="KR383">
            <v>0</v>
          </cell>
          <cell r="KS383">
            <v>0</v>
          </cell>
          <cell r="KT383">
            <v>16600</v>
          </cell>
          <cell r="KU383">
            <v>184.44444444444443</v>
          </cell>
          <cell r="KV383">
            <v>0</v>
          </cell>
          <cell r="KW383">
            <v>0</v>
          </cell>
        </row>
        <row r="384">
          <cell r="L384" t="str">
            <v>116</v>
          </cell>
          <cell r="KG384">
            <v>0</v>
          </cell>
          <cell r="KH384">
            <v>0</v>
          </cell>
          <cell r="KI384">
            <v>0</v>
          </cell>
          <cell r="KJ384">
            <v>0</v>
          </cell>
          <cell r="KK384">
            <v>3844.0860215053767</v>
          </cell>
          <cell r="KL384">
            <v>180.55555555555557</v>
          </cell>
          <cell r="KM384">
            <v>0</v>
          </cell>
          <cell r="KN384">
            <v>0</v>
          </cell>
          <cell r="KP384">
            <v>0</v>
          </cell>
          <cell r="KQ384">
            <v>0</v>
          </cell>
          <cell r="KR384">
            <v>0</v>
          </cell>
          <cell r="KS384">
            <v>0</v>
          </cell>
          <cell r="KT384">
            <v>384.40860215053772</v>
          </cell>
          <cell r="KU384">
            <v>18.055555555555557</v>
          </cell>
          <cell r="KV384">
            <v>0</v>
          </cell>
          <cell r="KW384">
            <v>0</v>
          </cell>
        </row>
        <row r="385">
          <cell r="L385" t="str">
            <v>106</v>
          </cell>
          <cell r="KG385">
            <v>0</v>
          </cell>
          <cell r="KH385">
            <v>0</v>
          </cell>
          <cell r="KI385">
            <v>0</v>
          </cell>
          <cell r="KJ385">
            <v>0</v>
          </cell>
          <cell r="KK385">
            <v>6235.6321839080456</v>
          </cell>
          <cell r="KL385">
            <v>194.44444444444443</v>
          </cell>
          <cell r="KM385">
            <v>0</v>
          </cell>
          <cell r="KN385">
            <v>0</v>
          </cell>
          <cell r="KP385">
            <v>0</v>
          </cell>
          <cell r="KQ385">
            <v>0</v>
          </cell>
          <cell r="KR385">
            <v>0</v>
          </cell>
          <cell r="KS385">
            <v>0</v>
          </cell>
          <cell r="KT385">
            <v>4454.0229885057479</v>
          </cell>
          <cell r="KU385">
            <v>138.88888888888889</v>
          </cell>
          <cell r="KV385">
            <v>0</v>
          </cell>
          <cell r="KW385">
            <v>0</v>
          </cell>
        </row>
        <row r="386">
          <cell r="L386" t="str">
            <v>114</v>
          </cell>
          <cell r="KG386">
            <v>0</v>
          </cell>
          <cell r="KH386">
            <v>0</v>
          </cell>
          <cell r="KI386">
            <v>3633.9006160957856</v>
          </cell>
          <cell r="KJ386">
            <v>3975.9147917283303</v>
          </cell>
          <cell r="KK386">
            <v>3975.9147917283303</v>
          </cell>
          <cell r="KL386">
            <v>44.176831019203668</v>
          </cell>
          <cell r="KM386">
            <v>0</v>
          </cell>
          <cell r="KN386">
            <v>0</v>
          </cell>
          <cell r="KP386">
            <v>0</v>
          </cell>
          <cell r="KQ386">
            <v>0</v>
          </cell>
          <cell r="KR386">
            <v>254.373043126705</v>
          </cell>
          <cell r="KS386">
            <v>278.31403542098315</v>
          </cell>
          <cell r="KT386">
            <v>1471.0884729394822</v>
          </cell>
          <cell r="KU386">
            <v>16.345427477105357</v>
          </cell>
          <cell r="KV386">
            <v>0</v>
          </cell>
          <cell r="KW386">
            <v>0</v>
          </cell>
        </row>
        <row r="387">
          <cell r="L387" t="str">
            <v>107</v>
          </cell>
          <cell r="KG387">
            <v>0</v>
          </cell>
          <cell r="KH387">
            <v>18888.888888888891</v>
          </cell>
          <cell r="KI387">
            <v>25000</v>
          </cell>
          <cell r="KJ387">
            <v>25000</v>
          </cell>
          <cell r="KK387">
            <v>25000</v>
          </cell>
          <cell r="KL387">
            <v>277.77777777777777</v>
          </cell>
          <cell r="KM387">
            <v>0</v>
          </cell>
          <cell r="KN387">
            <v>0</v>
          </cell>
          <cell r="KP387">
            <v>0</v>
          </cell>
          <cell r="KQ387">
            <v>0</v>
          </cell>
          <cell r="KR387">
            <v>0</v>
          </cell>
          <cell r="KS387">
            <v>0</v>
          </cell>
          <cell r="KT387">
            <v>15000</v>
          </cell>
          <cell r="KU387">
            <v>166.66666666666666</v>
          </cell>
          <cell r="KV387">
            <v>0</v>
          </cell>
          <cell r="KW387">
            <v>0</v>
          </cell>
        </row>
        <row r="388">
          <cell r="L388" t="str">
            <v>130</v>
          </cell>
          <cell r="KG388">
            <v>18750</v>
          </cell>
          <cell r="KH388">
            <v>18750</v>
          </cell>
          <cell r="KI388">
            <v>18750</v>
          </cell>
          <cell r="KJ388">
            <v>18750</v>
          </cell>
          <cell r="KK388">
            <v>18750</v>
          </cell>
          <cell r="KL388">
            <v>208.33333333333334</v>
          </cell>
          <cell r="KM388">
            <v>0</v>
          </cell>
          <cell r="KN388">
            <v>0</v>
          </cell>
          <cell r="KP388">
            <v>1875</v>
          </cell>
          <cell r="KQ388">
            <v>1875</v>
          </cell>
          <cell r="KR388">
            <v>1875</v>
          </cell>
          <cell r="KS388">
            <v>1875</v>
          </cell>
          <cell r="KT388">
            <v>1875</v>
          </cell>
          <cell r="KU388">
            <v>20.833333333333336</v>
          </cell>
          <cell r="KV388">
            <v>0</v>
          </cell>
          <cell r="KW388">
            <v>0</v>
          </cell>
        </row>
        <row r="389">
          <cell r="L389" t="str">
            <v>135</v>
          </cell>
          <cell r="KG389">
            <v>16531.5</v>
          </cell>
          <cell r="KH389">
            <v>16531.5</v>
          </cell>
          <cell r="KI389">
            <v>16531.5</v>
          </cell>
          <cell r="KJ389">
            <v>16531.5</v>
          </cell>
          <cell r="KK389">
            <v>16531.5</v>
          </cell>
          <cell r="KL389">
            <v>183.68333333333334</v>
          </cell>
          <cell r="KM389">
            <v>0</v>
          </cell>
          <cell r="KN389">
            <v>0</v>
          </cell>
          <cell r="KP389">
            <v>1653.15</v>
          </cell>
          <cell r="KQ389">
            <v>1653.15</v>
          </cell>
          <cell r="KR389">
            <v>1653.15</v>
          </cell>
          <cell r="KS389">
            <v>1653.15</v>
          </cell>
          <cell r="KT389">
            <v>1653.15</v>
          </cell>
          <cell r="KU389">
            <v>18.368333333333336</v>
          </cell>
          <cell r="KV389">
            <v>0</v>
          </cell>
          <cell r="KW389">
            <v>0</v>
          </cell>
        </row>
        <row r="390">
          <cell r="KG390">
            <v>45937.5</v>
          </cell>
          <cell r="KH390">
            <v>45937.5</v>
          </cell>
          <cell r="KI390">
            <v>30625</v>
          </cell>
          <cell r="KJ390">
            <v>0</v>
          </cell>
          <cell r="KK390">
            <v>0</v>
          </cell>
          <cell r="KL390">
            <v>0</v>
          </cell>
          <cell r="KM390">
            <v>0</v>
          </cell>
          <cell r="KN390">
            <v>0</v>
          </cell>
          <cell r="KP390">
            <v>0</v>
          </cell>
          <cell r="KQ390">
            <v>0</v>
          </cell>
          <cell r="KR390">
            <v>0</v>
          </cell>
          <cell r="KS390">
            <v>0</v>
          </cell>
          <cell r="KT390">
            <v>0</v>
          </cell>
          <cell r="KU390">
            <v>0</v>
          </cell>
          <cell r="KV390">
            <v>0</v>
          </cell>
          <cell r="KW390">
            <v>0</v>
          </cell>
        </row>
        <row r="391">
          <cell r="KG391">
            <v>0</v>
          </cell>
          <cell r="KH391">
            <v>0</v>
          </cell>
          <cell r="KI391">
            <v>0</v>
          </cell>
          <cell r="KJ391">
            <v>0</v>
          </cell>
          <cell r="KK391">
            <v>0</v>
          </cell>
          <cell r="KL391">
            <v>0</v>
          </cell>
          <cell r="KM391">
            <v>0</v>
          </cell>
          <cell r="KN391">
            <v>0</v>
          </cell>
          <cell r="KP391">
            <v>0</v>
          </cell>
          <cell r="KQ391">
            <v>0</v>
          </cell>
          <cell r="KR391">
            <v>0</v>
          </cell>
          <cell r="KS391">
            <v>0</v>
          </cell>
          <cell r="KT391">
            <v>0</v>
          </cell>
          <cell r="KU391">
            <v>0</v>
          </cell>
          <cell r="KV391">
            <v>0</v>
          </cell>
          <cell r="KW391">
            <v>0</v>
          </cell>
        </row>
        <row r="392">
          <cell r="L392" t="str">
            <v>107</v>
          </cell>
          <cell r="KG392">
            <v>0</v>
          </cell>
          <cell r="KH392">
            <v>0</v>
          </cell>
          <cell r="KI392">
            <v>0</v>
          </cell>
          <cell r="KJ392">
            <v>0</v>
          </cell>
          <cell r="KK392">
            <v>0</v>
          </cell>
          <cell r="KL392">
            <v>0</v>
          </cell>
          <cell r="KM392">
            <v>0</v>
          </cell>
          <cell r="KN392">
            <v>0</v>
          </cell>
          <cell r="KP392">
            <v>0</v>
          </cell>
          <cell r="KQ392">
            <v>0</v>
          </cell>
          <cell r="KR392">
            <v>0</v>
          </cell>
          <cell r="KS392">
            <v>0</v>
          </cell>
          <cell r="KT392">
            <v>0</v>
          </cell>
          <cell r="KU392">
            <v>0</v>
          </cell>
          <cell r="KV392">
            <v>0</v>
          </cell>
          <cell r="KW392">
            <v>0</v>
          </cell>
        </row>
        <row r="393">
          <cell r="L393" t="str">
            <v>107</v>
          </cell>
          <cell r="KG393">
            <v>0</v>
          </cell>
          <cell r="KH393">
            <v>0</v>
          </cell>
          <cell r="KI393">
            <v>0</v>
          </cell>
          <cell r="KJ393">
            <v>0</v>
          </cell>
          <cell r="KK393">
            <v>0</v>
          </cell>
          <cell r="KL393">
            <v>0</v>
          </cell>
          <cell r="KM393">
            <v>0</v>
          </cell>
          <cell r="KN393">
            <v>0</v>
          </cell>
          <cell r="KP393">
            <v>0</v>
          </cell>
          <cell r="KQ393">
            <v>0</v>
          </cell>
          <cell r="KR393">
            <v>0</v>
          </cell>
          <cell r="KS393">
            <v>0</v>
          </cell>
          <cell r="KT393">
            <v>0</v>
          </cell>
          <cell r="KU393">
            <v>0</v>
          </cell>
          <cell r="KV393">
            <v>0</v>
          </cell>
          <cell r="KW393">
            <v>0</v>
          </cell>
        </row>
        <row r="394">
          <cell r="L394" t="str">
            <v>107</v>
          </cell>
          <cell r="KG394">
            <v>0</v>
          </cell>
          <cell r="KH394">
            <v>0</v>
          </cell>
          <cell r="KI394">
            <v>0</v>
          </cell>
          <cell r="KJ394">
            <v>0</v>
          </cell>
          <cell r="KK394">
            <v>0</v>
          </cell>
          <cell r="KL394">
            <v>0</v>
          </cell>
          <cell r="KM394">
            <v>0</v>
          </cell>
          <cell r="KN394">
            <v>0</v>
          </cell>
          <cell r="KP394">
            <v>0</v>
          </cell>
          <cell r="KQ394">
            <v>0</v>
          </cell>
          <cell r="KR394">
            <v>0</v>
          </cell>
          <cell r="KS394">
            <v>0</v>
          </cell>
          <cell r="KT394">
            <v>0</v>
          </cell>
          <cell r="KU394">
            <v>0</v>
          </cell>
          <cell r="KV394">
            <v>0</v>
          </cell>
          <cell r="KW394">
            <v>0</v>
          </cell>
        </row>
        <row r="395">
          <cell r="L395" t="str">
            <v>107</v>
          </cell>
          <cell r="KG395">
            <v>0</v>
          </cell>
          <cell r="KH395">
            <v>0</v>
          </cell>
          <cell r="KI395">
            <v>0</v>
          </cell>
          <cell r="KJ395">
            <v>0</v>
          </cell>
          <cell r="KK395">
            <v>0</v>
          </cell>
          <cell r="KL395">
            <v>0</v>
          </cell>
          <cell r="KM395">
            <v>0</v>
          </cell>
          <cell r="KN395">
            <v>0</v>
          </cell>
          <cell r="KP395">
            <v>0</v>
          </cell>
          <cell r="KQ395">
            <v>0</v>
          </cell>
          <cell r="KR395">
            <v>0</v>
          </cell>
          <cell r="KS395">
            <v>0</v>
          </cell>
          <cell r="KT395">
            <v>0</v>
          </cell>
          <cell r="KU395">
            <v>0</v>
          </cell>
          <cell r="KV395">
            <v>0</v>
          </cell>
          <cell r="KW395">
            <v>0</v>
          </cell>
        </row>
        <row r="396">
          <cell r="L396" t="str">
            <v>107</v>
          </cell>
          <cell r="KG396">
            <v>0</v>
          </cell>
          <cell r="KH396">
            <v>0</v>
          </cell>
          <cell r="KI396">
            <v>0</v>
          </cell>
          <cell r="KJ396">
            <v>0</v>
          </cell>
          <cell r="KK396">
            <v>0</v>
          </cell>
          <cell r="KL396">
            <v>0</v>
          </cell>
          <cell r="KM396">
            <v>0</v>
          </cell>
          <cell r="KN396">
            <v>0</v>
          </cell>
          <cell r="KP396">
            <v>0</v>
          </cell>
          <cell r="KQ396">
            <v>0</v>
          </cell>
          <cell r="KR396">
            <v>0</v>
          </cell>
          <cell r="KS396">
            <v>0</v>
          </cell>
          <cell r="KT396">
            <v>0</v>
          </cell>
          <cell r="KU396">
            <v>0</v>
          </cell>
          <cell r="KV396">
            <v>0</v>
          </cell>
          <cell r="KW396">
            <v>0</v>
          </cell>
        </row>
        <row r="397">
          <cell r="L397" t="str">
            <v>118</v>
          </cell>
          <cell r="KG397">
            <v>0</v>
          </cell>
          <cell r="KH397">
            <v>0</v>
          </cell>
          <cell r="KI397">
            <v>0</v>
          </cell>
          <cell r="KJ397">
            <v>0</v>
          </cell>
          <cell r="KK397">
            <v>0</v>
          </cell>
          <cell r="KL397">
            <v>0</v>
          </cell>
          <cell r="KM397">
            <v>0</v>
          </cell>
          <cell r="KN397">
            <v>0</v>
          </cell>
          <cell r="KP397">
            <v>0</v>
          </cell>
          <cell r="KQ397">
            <v>0</v>
          </cell>
          <cell r="KR397">
            <v>0</v>
          </cell>
          <cell r="KS397">
            <v>0</v>
          </cell>
          <cell r="KT397">
            <v>0</v>
          </cell>
          <cell r="KU397">
            <v>0</v>
          </cell>
          <cell r="KV397">
            <v>0</v>
          </cell>
          <cell r="KW397">
            <v>0</v>
          </cell>
        </row>
        <row r="398">
          <cell r="L398" t="str">
            <v>130</v>
          </cell>
          <cell r="KG398">
            <v>0</v>
          </cell>
          <cell r="KH398">
            <v>0</v>
          </cell>
          <cell r="KI398">
            <v>0</v>
          </cell>
          <cell r="KJ398">
            <v>0</v>
          </cell>
          <cell r="KK398">
            <v>0</v>
          </cell>
          <cell r="KL398">
            <v>0</v>
          </cell>
          <cell r="KM398">
            <v>0</v>
          </cell>
          <cell r="KN398">
            <v>0</v>
          </cell>
          <cell r="KP398">
            <v>0</v>
          </cell>
          <cell r="KQ398">
            <v>0</v>
          </cell>
          <cell r="KR398">
            <v>0</v>
          </cell>
          <cell r="KS398">
            <v>0</v>
          </cell>
          <cell r="KT398">
            <v>0</v>
          </cell>
          <cell r="KU398">
            <v>0</v>
          </cell>
          <cell r="KV398">
            <v>0</v>
          </cell>
          <cell r="KW398">
            <v>0</v>
          </cell>
        </row>
        <row r="399">
          <cell r="L399" t="str">
            <v>135</v>
          </cell>
          <cell r="KG399">
            <v>0</v>
          </cell>
          <cell r="KH399">
            <v>0</v>
          </cell>
          <cell r="KI399">
            <v>0</v>
          </cell>
          <cell r="KJ399">
            <v>0</v>
          </cell>
          <cell r="KK399">
            <v>0</v>
          </cell>
          <cell r="KL399">
            <v>0</v>
          </cell>
          <cell r="KM399">
            <v>0</v>
          </cell>
          <cell r="KN399">
            <v>0</v>
          </cell>
          <cell r="KP399">
            <v>0</v>
          </cell>
          <cell r="KQ399">
            <v>0</v>
          </cell>
          <cell r="KR399">
            <v>0</v>
          </cell>
          <cell r="KS399">
            <v>0</v>
          </cell>
          <cell r="KT399">
            <v>0</v>
          </cell>
          <cell r="KU399">
            <v>0</v>
          </cell>
          <cell r="KV399">
            <v>0</v>
          </cell>
          <cell r="KW399">
            <v>0</v>
          </cell>
        </row>
        <row r="400">
          <cell r="L400">
            <v>127</v>
          </cell>
          <cell r="KG400">
            <v>0</v>
          </cell>
          <cell r="KH400">
            <v>0</v>
          </cell>
          <cell r="KI400">
            <v>0</v>
          </cell>
          <cell r="KJ400">
            <v>0</v>
          </cell>
          <cell r="KK400">
            <v>0</v>
          </cell>
          <cell r="KL400">
            <v>0</v>
          </cell>
          <cell r="KM400">
            <v>0</v>
          </cell>
          <cell r="KN400">
            <v>0</v>
          </cell>
          <cell r="KP400">
            <v>0</v>
          </cell>
          <cell r="KQ400">
            <v>0</v>
          </cell>
          <cell r="KR400">
            <v>0</v>
          </cell>
          <cell r="KS400">
            <v>0</v>
          </cell>
          <cell r="KT400">
            <v>0</v>
          </cell>
          <cell r="KU400">
            <v>0</v>
          </cell>
          <cell r="KV400">
            <v>0</v>
          </cell>
          <cell r="KW400">
            <v>0</v>
          </cell>
        </row>
        <row r="401">
          <cell r="L401" t="str">
            <v>135</v>
          </cell>
          <cell r="KG401">
            <v>0</v>
          </cell>
          <cell r="KH401">
            <v>0</v>
          </cell>
          <cell r="KI401">
            <v>0</v>
          </cell>
          <cell r="KJ401">
            <v>0</v>
          </cell>
          <cell r="KK401">
            <v>0</v>
          </cell>
          <cell r="KL401">
            <v>0</v>
          </cell>
          <cell r="KM401">
            <v>0</v>
          </cell>
          <cell r="KN401">
            <v>0</v>
          </cell>
          <cell r="KP401">
            <v>0</v>
          </cell>
          <cell r="KQ401">
            <v>0</v>
          </cell>
          <cell r="KR401">
            <v>0</v>
          </cell>
          <cell r="KS401">
            <v>0</v>
          </cell>
          <cell r="KT401">
            <v>0</v>
          </cell>
          <cell r="KU401">
            <v>0</v>
          </cell>
          <cell r="KV401">
            <v>0</v>
          </cell>
          <cell r="KW401">
            <v>0</v>
          </cell>
        </row>
        <row r="402">
          <cell r="L402" t="str">
            <v>135</v>
          </cell>
          <cell r="KG402">
            <v>0</v>
          </cell>
          <cell r="KH402">
            <v>0</v>
          </cell>
          <cell r="KI402">
            <v>0</v>
          </cell>
          <cell r="KJ402">
            <v>0</v>
          </cell>
          <cell r="KK402">
            <v>0</v>
          </cell>
          <cell r="KL402">
            <v>0</v>
          </cell>
          <cell r="KM402">
            <v>0</v>
          </cell>
          <cell r="KN402">
            <v>0</v>
          </cell>
          <cell r="KP402">
            <v>0</v>
          </cell>
          <cell r="KQ402">
            <v>0</v>
          </cell>
          <cell r="KR402">
            <v>0</v>
          </cell>
          <cell r="KS402">
            <v>0</v>
          </cell>
          <cell r="KT402">
            <v>0</v>
          </cell>
          <cell r="KU402">
            <v>0</v>
          </cell>
          <cell r="KV402">
            <v>0</v>
          </cell>
          <cell r="KW402">
            <v>0</v>
          </cell>
        </row>
        <row r="403">
          <cell r="L403" t="str">
            <v>135</v>
          </cell>
          <cell r="KG403">
            <v>0</v>
          </cell>
          <cell r="KH403">
            <v>0</v>
          </cell>
          <cell r="KI403">
            <v>0</v>
          </cell>
          <cell r="KJ403">
            <v>0</v>
          </cell>
          <cell r="KK403">
            <v>0</v>
          </cell>
          <cell r="KL403">
            <v>0</v>
          </cell>
          <cell r="KM403">
            <v>0</v>
          </cell>
          <cell r="KN403">
            <v>0</v>
          </cell>
          <cell r="KP403">
            <v>0</v>
          </cell>
          <cell r="KQ403">
            <v>0</v>
          </cell>
          <cell r="KR403">
            <v>0</v>
          </cell>
          <cell r="KS403">
            <v>0</v>
          </cell>
          <cell r="KT403">
            <v>0</v>
          </cell>
          <cell r="KU403">
            <v>0</v>
          </cell>
          <cell r="KV403">
            <v>0</v>
          </cell>
          <cell r="KW403">
            <v>0</v>
          </cell>
        </row>
        <row r="404">
          <cell r="L404" t="str">
            <v>135</v>
          </cell>
          <cell r="KG404">
            <v>0</v>
          </cell>
          <cell r="KH404">
            <v>0</v>
          </cell>
          <cell r="KI404">
            <v>0</v>
          </cell>
          <cell r="KJ404">
            <v>0</v>
          </cell>
          <cell r="KK404">
            <v>0</v>
          </cell>
          <cell r="KL404">
            <v>0</v>
          </cell>
          <cell r="KM404">
            <v>0</v>
          </cell>
          <cell r="KN404">
            <v>0</v>
          </cell>
          <cell r="KP404">
            <v>0</v>
          </cell>
          <cell r="KQ404">
            <v>0</v>
          </cell>
          <cell r="KR404">
            <v>0</v>
          </cell>
          <cell r="KS404">
            <v>0</v>
          </cell>
          <cell r="KT404">
            <v>0</v>
          </cell>
          <cell r="KU404">
            <v>0</v>
          </cell>
          <cell r="KV404">
            <v>0</v>
          </cell>
          <cell r="KW404">
            <v>0</v>
          </cell>
        </row>
        <row r="405">
          <cell r="L405" t="str">
            <v>135</v>
          </cell>
          <cell r="KG405">
            <v>0</v>
          </cell>
          <cell r="KH405">
            <v>0</v>
          </cell>
          <cell r="KI405">
            <v>0</v>
          </cell>
          <cell r="KJ405">
            <v>0</v>
          </cell>
          <cell r="KK405">
            <v>0</v>
          </cell>
          <cell r="KL405">
            <v>0</v>
          </cell>
          <cell r="KM405">
            <v>0</v>
          </cell>
          <cell r="KN405">
            <v>0</v>
          </cell>
          <cell r="KP405">
            <v>0</v>
          </cell>
          <cell r="KQ405">
            <v>0</v>
          </cell>
          <cell r="KR405">
            <v>0</v>
          </cell>
          <cell r="KS405">
            <v>0</v>
          </cell>
          <cell r="KT405">
            <v>0</v>
          </cell>
          <cell r="KU405">
            <v>0</v>
          </cell>
          <cell r="KV405">
            <v>0</v>
          </cell>
          <cell r="KW405">
            <v>0</v>
          </cell>
        </row>
        <row r="406">
          <cell r="L406" t="str">
            <v>135</v>
          </cell>
          <cell r="KG406">
            <v>0</v>
          </cell>
          <cell r="KH406">
            <v>0</v>
          </cell>
          <cell r="KI406">
            <v>0</v>
          </cell>
          <cell r="KJ406">
            <v>0</v>
          </cell>
          <cell r="KK406">
            <v>0</v>
          </cell>
          <cell r="KL406">
            <v>0</v>
          </cell>
          <cell r="KM406">
            <v>0</v>
          </cell>
          <cell r="KN406">
            <v>0</v>
          </cell>
          <cell r="KP406">
            <v>0</v>
          </cell>
          <cell r="KQ406">
            <v>0</v>
          </cell>
          <cell r="KR406">
            <v>0</v>
          </cell>
          <cell r="KS406">
            <v>0</v>
          </cell>
          <cell r="KT406">
            <v>0</v>
          </cell>
          <cell r="KU406">
            <v>0</v>
          </cell>
          <cell r="KV406">
            <v>0</v>
          </cell>
          <cell r="KW406">
            <v>0</v>
          </cell>
        </row>
        <row r="407">
          <cell r="L407" t="str">
            <v>135</v>
          </cell>
          <cell r="KG407">
            <v>0</v>
          </cell>
          <cell r="KH407">
            <v>0</v>
          </cell>
          <cell r="KI407">
            <v>0</v>
          </cell>
          <cell r="KJ407">
            <v>0</v>
          </cell>
          <cell r="KK407">
            <v>0</v>
          </cell>
          <cell r="KL407">
            <v>0</v>
          </cell>
          <cell r="KM407">
            <v>0</v>
          </cell>
          <cell r="KN407">
            <v>0</v>
          </cell>
          <cell r="KP407">
            <v>0</v>
          </cell>
          <cell r="KQ407">
            <v>0</v>
          </cell>
          <cell r="KR407">
            <v>0</v>
          </cell>
          <cell r="KS407">
            <v>0</v>
          </cell>
          <cell r="KT407">
            <v>0</v>
          </cell>
          <cell r="KU407">
            <v>0</v>
          </cell>
          <cell r="KV407">
            <v>0</v>
          </cell>
          <cell r="KW407">
            <v>0</v>
          </cell>
        </row>
        <row r="408">
          <cell r="L408" t="str">
            <v>135</v>
          </cell>
          <cell r="KG408">
            <v>0</v>
          </cell>
          <cell r="KH408">
            <v>0</v>
          </cell>
          <cell r="KI408">
            <v>0</v>
          </cell>
          <cell r="KJ408">
            <v>0</v>
          </cell>
          <cell r="KK408">
            <v>0</v>
          </cell>
          <cell r="KL408">
            <v>0</v>
          </cell>
          <cell r="KM408">
            <v>0</v>
          </cell>
          <cell r="KN408">
            <v>0</v>
          </cell>
          <cell r="KP408">
            <v>0</v>
          </cell>
          <cell r="KQ408">
            <v>0</v>
          </cell>
          <cell r="KR408">
            <v>0</v>
          </cell>
          <cell r="KS408">
            <v>0</v>
          </cell>
          <cell r="KT408">
            <v>0</v>
          </cell>
          <cell r="KU408">
            <v>0</v>
          </cell>
          <cell r="KV408">
            <v>0</v>
          </cell>
          <cell r="KW408">
            <v>0</v>
          </cell>
        </row>
        <row r="409">
          <cell r="L409" t="str">
            <v>135</v>
          </cell>
          <cell r="KG409">
            <v>0</v>
          </cell>
          <cell r="KH409">
            <v>0</v>
          </cell>
          <cell r="KI409">
            <v>0</v>
          </cell>
          <cell r="KJ409">
            <v>0</v>
          </cell>
          <cell r="KK409">
            <v>0</v>
          </cell>
          <cell r="KL409">
            <v>0</v>
          </cell>
          <cell r="KM409">
            <v>0</v>
          </cell>
          <cell r="KN409">
            <v>0</v>
          </cell>
          <cell r="KP409">
            <v>0</v>
          </cell>
          <cell r="KQ409">
            <v>0</v>
          </cell>
          <cell r="KR409">
            <v>0</v>
          </cell>
          <cell r="KS409">
            <v>0</v>
          </cell>
          <cell r="KT409">
            <v>0</v>
          </cell>
          <cell r="KU409">
            <v>0</v>
          </cell>
          <cell r="KV409">
            <v>0</v>
          </cell>
          <cell r="KW409">
            <v>0</v>
          </cell>
        </row>
        <row r="410">
          <cell r="L410" t="str">
            <v>135</v>
          </cell>
          <cell r="KG410">
            <v>0</v>
          </cell>
          <cell r="KH410">
            <v>0</v>
          </cell>
          <cell r="KI410">
            <v>0</v>
          </cell>
          <cell r="KJ410">
            <v>0</v>
          </cell>
          <cell r="KK410">
            <v>0</v>
          </cell>
          <cell r="KL410">
            <v>0</v>
          </cell>
          <cell r="KM410">
            <v>0</v>
          </cell>
          <cell r="KN410">
            <v>0</v>
          </cell>
          <cell r="KP410">
            <v>0</v>
          </cell>
          <cell r="KQ410">
            <v>0</v>
          </cell>
          <cell r="KR410">
            <v>0</v>
          </cell>
          <cell r="KS410">
            <v>0</v>
          </cell>
          <cell r="KT410">
            <v>0</v>
          </cell>
          <cell r="KU410">
            <v>0</v>
          </cell>
          <cell r="KV410">
            <v>0</v>
          </cell>
          <cell r="KW410">
            <v>0</v>
          </cell>
        </row>
        <row r="411">
          <cell r="L411" t="str">
            <v>114</v>
          </cell>
          <cell r="KG411">
            <v>0</v>
          </cell>
          <cell r="KH411">
            <v>0</v>
          </cell>
          <cell r="KI411">
            <v>0</v>
          </cell>
          <cell r="KJ411">
            <v>0</v>
          </cell>
          <cell r="KK411">
            <v>0</v>
          </cell>
          <cell r="KL411">
            <v>0</v>
          </cell>
          <cell r="KM411">
            <v>3933.163019774262</v>
          </cell>
          <cell r="KN411">
            <v>3975.9147917283303</v>
          </cell>
          <cell r="KP411">
            <v>0</v>
          </cell>
          <cell r="KQ411">
            <v>0</v>
          </cell>
          <cell r="KR411">
            <v>0</v>
          </cell>
          <cell r="KS411">
            <v>0</v>
          </cell>
          <cell r="KT411">
            <v>0</v>
          </cell>
          <cell r="KU411">
            <v>0</v>
          </cell>
          <cell r="KV411">
            <v>1455.2703173164771</v>
          </cell>
          <cell r="KW411">
            <v>1471.0884729394822</v>
          </cell>
        </row>
        <row r="412">
          <cell r="L412" t="str">
            <v>114</v>
          </cell>
          <cell r="KG412">
            <v>0</v>
          </cell>
          <cell r="KH412">
            <v>0</v>
          </cell>
          <cell r="KI412">
            <v>0</v>
          </cell>
          <cell r="KJ412">
            <v>0</v>
          </cell>
          <cell r="KK412">
            <v>0</v>
          </cell>
          <cell r="KL412">
            <v>0</v>
          </cell>
          <cell r="KM412">
            <v>0</v>
          </cell>
          <cell r="KN412">
            <v>0</v>
          </cell>
          <cell r="KP412">
            <v>0</v>
          </cell>
          <cell r="KQ412">
            <v>0</v>
          </cell>
          <cell r="KR412">
            <v>0</v>
          </cell>
          <cell r="KS412">
            <v>0</v>
          </cell>
          <cell r="KT412">
            <v>0</v>
          </cell>
          <cell r="KU412">
            <v>0</v>
          </cell>
          <cell r="KV412">
            <v>0</v>
          </cell>
          <cell r="KW412">
            <v>0</v>
          </cell>
        </row>
        <row r="413">
          <cell r="L413" t="str">
            <v>114</v>
          </cell>
          <cell r="KG413">
            <v>0</v>
          </cell>
          <cell r="KH413">
            <v>0</v>
          </cell>
          <cell r="KI413">
            <v>0</v>
          </cell>
          <cell r="KJ413">
            <v>0</v>
          </cell>
          <cell r="KK413">
            <v>0</v>
          </cell>
          <cell r="KL413">
            <v>0</v>
          </cell>
          <cell r="KM413">
            <v>0</v>
          </cell>
          <cell r="KN413">
            <v>0</v>
          </cell>
          <cell r="KP413">
            <v>0</v>
          </cell>
          <cell r="KQ413">
            <v>0</v>
          </cell>
          <cell r="KR413">
            <v>0</v>
          </cell>
          <cell r="KS413">
            <v>0</v>
          </cell>
          <cell r="KT413">
            <v>0</v>
          </cell>
          <cell r="KU413">
            <v>0</v>
          </cell>
          <cell r="KV413">
            <v>0</v>
          </cell>
          <cell r="KW413">
            <v>0</v>
          </cell>
        </row>
        <row r="414">
          <cell r="L414" t="str">
            <v>114</v>
          </cell>
          <cell r="KG414">
            <v>0</v>
          </cell>
          <cell r="KH414">
            <v>0</v>
          </cell>
          <cell r="KI414">
            <v>0</v>
          </cell>
          <cell r="KJ414">
            <v>0</v>
          </cell>
          <cell r="KK414">
            <v>0</v>
          </cell>
          <cell r="KL414">
            <v>0</v>
          </cell>
          <cell r="KM414">
            <v>0</v>
          </cell>
          <cell r="KN414">
            <v>0</v>
          </cell>
          <cell r="KP414">
            <v>0</v>
          </cell>
          <cell r="KQ414">
            <v>0</v>
          </cell>
          <cell r="KR414">
            <v>0</v>
          </cell>
          <cell r="KS414">
            <v>0</v>
          </cell>
          <cell r="KT414">
            <v>0</v>
          </cell>
          <cell r="KU414">
            <v>0</v>
          </cell>
          <cell r="KV414">
            <v>0</v>
          </cell>
          <cell r="KW414">
            <v>0</v>
          </cell>
        </row>
        <row r="415">
          <cell r="L415" t="str">
            <v>114</v>
          </cell>
          <cell r="KG415">
            <v>0</v>
          </cell>
          <cell r="KH415">
            <v>0</v>
          </cell>
          <cell r="KI415">
            <v>0</v>
          </cell>
          <cell r="KJ415">
            <v>0</v>
          </cell>
          <cell r="KK415">
            <v>0</v>
          </cell>
          <cell r="KL415">
            <v>0</v>
          </cell>
          <cell r="KM415">
            <v>3933.163019774262</v>
          </cell>
          <cell r="KN415">
            <v>3975.9147917283303</v>
          </cell>
          <cell r="KP415">
            <v>0</v>
          </cell>
          <cell r="KQ415">
            <v>0</v>
          </cell>
          <cell r="KR415">
            <v>0</v>
          </cell>
          <cell r="KS415">
            <v>0</v>
          </cell>
          <cell r="KT415">
            <v>0</v>
          </cell>
          <cell r="KU415">
            <v>0</v>
          </cell>
          <cell r="KV415">
            <v>581.23409069997433</v>
          </cell>
          <cell r="KW415">
            <v>587.5518525554088</v>
          </cell>
        </row>
        <row r="416">
          <cell r="L416" t="str">
            <v>114</v>
          </cell>
          <cell r="KG416">
            <v>0</v>
          </cell>
          <cell r="KH416">
            <v>0</v>
          </cell>
          <cell r="KI416">
            <v>0</v>
          </cell>
          <cell r="KJ416">
            <v>0</v>
          </cell>
          <cell r="KK416">
            <v>0</v>
          </cell>
          <cell r="KL416">
            <v>0</v>
          </cell>
          <cell r="KM416">
            <v>5250.2416741492425</v>
          </cell>
          <cell r="KN416">
            <v>10388.776078635736</v>
          </cell>
          <cell r="KP416">
            <v>0</v>
          </cell>
          <cell r="KQ416">
            <v>0</v>
          </cell>
          <cell r="KR416">
            <v>0</v>
          </cell>
          <cell r="KS416">
            <v>0</v>
          </cell>
          <cell r="KT416">
            <v>0</v>
          </cell>
          <cell r="KU416">
            <v>0</v>
          </cell>
          <cell r="KV416">
            <v>588.87845804646906</v>
          </cell>
          <cell r="KW416">
            <v>1165.2275871983325</v>
          </cell>
        </row>
        <row r="417">
          <cell r="L417" t="str">
            <v>114</v>
          </cell>
          <cell r="KG417">
            <v>0</v>
          </cell>
          <cell r="KH417">
            <v>0</v>
          </cell>
          <cell r="KI417">
            <v>0</v>
          </cell>
          <cell r="KJ417">
            <v>0</v>
          </cell>
          <cell r="KK417">
            <v>0</v>
          </cell>
          <cell r="KL417">
            <v>0</v>
          </cell>
          <cell r="KM417">
            <v>5250.2416741492425</v>
          </cell>
          <cell r="KN417">
            <v>10388.776078635736</v>
          </cell>
          <cell r="KP417">
            <v>0</v>
          </cell>
          <cell r="KQ417">
            <v>0</v>
          </cell>
          <cell r="KR417">
            <v>0</v>
          </cell>
          <cell r="KS417">
            <v>0</v>
          </cell>
          <cell r="KT417">
            <v>0</v>
          </cell>
          <cell r="KU417">
            <v>0</v>
          </cell>
          <cell r="KV417">
            <v>588.87845804646906</v>
          </cell>
          <cell r="KW417">
            <v>1165.2275871983325</v>
          </cell>
        </row>
        <row r="418">
          <cell r="L418" t="str">
            <v>114</v>
          </cell>
          <cell r="KG418">
            <v>0</v>
          </cell>
          <cell r="KH418">
            <v>0</v>
          </cell>
          <cell r="KI418">
            <v>0</v>
          </cell>
          <cell r="KJ418">
            <v>0</v>
          </cell>
          <cell r="KK418">
            <v>0</v>
          </cell>
          <cell r="KL418">
            <v>0</v>
          </cell>
          <cell r="KM418">
            <v>0</v>
          </cell>
          <cell r="KN418">
            <v>0</v>
          </cell>
          <cell r="KP418">
            <v>0</v>
          </cell>
          <cell r="KQ418">
            <v>0</v>
          </cell>
          <cell r="KR418">
            <v>0</v>
          </cell>
          <cell r="KS418">
            <v>0</v>
          </cell>
          <cell r="KT418">
            <v>0</v>
          </cell>
          <cell r="KU418">
            <v>0</v>
          </cell>
          <cell r="KV418">
            <v>0</v>
          </cell>
          <cell r="KW418">
            <v>0</v>
          </cell>
        </row>
        <row r="419">
          <cell r="L419" t="str">
            <v>145</v>
          </cell>
          <cell r="KG419">
            <v>0</v>
          </cell>
          <cell r="KH419">
            <v>0</v>
          </cell>
          <cell r="KI419">
            <v>0</v>
          </cell>
          <cell r="KJ419">
            <v>0</v>
          </cell>
          <cell r="KK419">
            <v>0</v>
          </cell>
          <cell r="KL419">
            <v>0</v>
          </cell>
          <cell r="KM419">
            <v>0</v>
          </cell>
          <cell r="KN419">
            <v>0</v>
          </cell>
          <cell r="KP419">
            <v>0</v>
          </cell>
          <cell r="KQ419">
            <v>0</v>
          </cell>
          <cell r="KR419">
            <v>0</v>
          </cell>
          <cell r="KS419">
            <v>0</v>
          </cell>
          <cell r="KT419">
            <v>0</v>
          </cell>
          <cell r="KU419">
            <v>0</v>
          </cell>
          <cell r="KV419">
            <v>0</v>
          </cell>
          <cell r="KW419">
            <v>0</v>
          </cell>
        </row>
        <row r="420">
          <cell r="L420" t="str">
            <v>145</v>
          </cell>
          <cell r="KG420">
            <v>0</v>
          </cell>
          <cell r="KH420">
            <v>0</v>
          </cell>
          <cell r="KI420">
            <v>0</v>
          </cell>
          <cell r="KJ420">
            <v>0</v>
          </cell>
          <cell r="KK420">
            <v>0</v>
          </cell>
          <cell r="KL420">
            <v>0</v>
          </cell>
          <cell r="KM420">
            <v>0</v>
          </cell>
          <cell r="KN420">
            <v>0</v>
          </cell>
          <cell r="KP420">
            <v>0</v>
          </cell>
          <cell r="KQ420">
            <v>0</v>
          </cell>
          <cell r="KR420">
            <v>0</v>
          </cell>
          <cell r="KS420">
            <v>0</v>
          </cell>
          <cell r="KT420">
            <v>0</v>
          </cell>
          <cell r="KU420">
            <v>0</v>
          </cell>
          <cell r="KV420">
            <v>0</v>
          </cell>
          <cell r="KW420">
            <v>0</v>
          </cell>
        </row>
        <row r="421">
          <cell r="L421" t="str">
            <v>120</v>
          </cell>
          <cell r="KG421">
            <v>0</v>
          </cell>
          <cell r="KH421">
            <v>0</v>
          </cell>
          <cell r="KI421">
            <v>0</v>
          </cell>
          <cell r="KJ421">
            <v>0</v>
          </cell>
          <cell r="KK421">
            <v>0</v>
          </cell>
          <cell r="KL421">
            <v>0</v>
          </cell>
          <cell r="KM421">
            <v>0</v>
          </cell>
          <cell r="KN421">
            <v>0</v>
          </cell>
          <cell r="KP421">
            <v>0</v>
          </cell>
          <cell r="KQ421">
            <v>0</v>
          </cell>
          <cell r="KR421">
            <v>0</v>
          </cell>
          <cell r="KS421">
            <v>0</v>
          </cell>
          <cell r="KT421">
            <v>0</v>
          </cell>
          <cell r="KU421">
            <v>0</v>
          </cell>
          <cell r="KV421">
            <v>0</v>
          </cell>
          <cell r="KW421">
            <v>0</v>
          </cell>
        </row>
        <row r="422">
          <cell r="L422" t="str">
            <v>120</v>
          </cell>
          <cell r="KG422">
            <v>0</v>
          </cell>
          <cell r="KH422">
            <v>0</v>
          </cell>
          <cell r="KI422">
            <v>0</v>
          </cell>
          <cell r="KJ422">
            <v>0</v>
          </cell>
          <cell r="KK422">
            <v>0</v>
          </cell>
          <cell r="KL422">
            <v>0</v>
          </cell>
          <cell r="KM422">
            <v>0</v>
          </cell>
          <cell r="KN422">
            <v>0</v>
          </cell>
          <cell r="KP422">
            <v>0</v>
          </cell>
          <cell r="KQ422">
            <v>0</v>
          </cell>
          <cell r="KR422">
            <v>0</v>
          </cell>
          <cell r="KS422">
            <v>0</v>
          </cell>
          <cell r="KT422">
            <v>0</v>
          </cell>
          <cell r="KU422">
            <v>0</v>
          </cell>
          <cell r="KV422">
            <v>0</v>
          </cell>
          <cell r="KW422">
            <v>0</v>
          </cell>
        </row>
        <row r="423">
          <cell r="L423" t="str">
            <v>120</v>
          </cell>
          <cell r="KG423">
            <v>0</v>
          </cell>
          <cell r="KH423">
            <v>0</v>
          </cell>
          <cell r="KI423">
            <v>0</v>
          </cell>
          <cell r="KJ423">
            <v>0</v>
          </cell>
          <cell r="KK423">
            <v>0</v>
          </cell>
          <cell r="KL423">
            <v>0</v>
          </cell>
          <cell r="KM423">
            <v>0</v>
          </cell>
          <cell r="KN423">
            <v>0</v>
          </cell>
          <cell r="KP423">
            <v>0</v>
          </cell>
          <cell r="KQ423">
            <v>0</v>
          </cell>
          <cell r="KR423">
            <v>0</v>
          </cell>
          <cell r="KS423">
            <v>0</v>
          </cell>
          <cell r="KT423">
            <v>0</v>
          </cell>
          <cell r="KU423">
            <v>0</v>
          </cell>
          <cell r="KV423">
            <v>0</v>
          </cell>
          <cell r="KW423">
            <v>0</v>
          </cell>
        </row>
        <row r="424">
          <cell r="L424" t="str">
            <v>120</v>
          </cell>
          <cell r="KG424">
            <v>0</v>
          </cell>
          <cell r="KH424">
            <v>0</v>
          </cell>
          <cell r="KI424">
            <v>0</v>
          </cell>
          <cell r="KJ424">
            <v>0</v>
          </cell>
          <cell r="KK424">
            <v>0</v>
          </cell>
          <cell r="KL424">
            <v>0</v>
          </cell>
          <cell r="KM424">
            <v>0</v>
          </cell>
          <cell r="KN424">
            <v>0</v>
          </cell>
          <cell r="KP424">
            <v>0</v>
          </cell>
          <cell r="KQ424">
            <v>0</v>
          </cell>
          <cell r="KR424">
            <v>0</v>
          </cell>
          <cell r="KS424">
            <v>0</v>
          </cell>
          <cell r="KT424">
            <v>0</v>
          </cell>
          <cell r="KU424">
            <v>0</v>
          </cell>
          <cell r="KV424">
            <v>0</v>
          </cell>
          <cell r="KW424">
            <v>0</v>
          </cell>
        </row>
        <row r="425">
          <cell r="L425" t="str">
            <v>120</v>
          </cell>
          <cell r="KG425">
            <v>0</v>
          </cell>
          <cell r="KH425">
            <v>0</v>
          </cell>
          <cell r="KI425">
            <v>0</v>
          </cell>
          <cell r="KJ425">
            <v>0</v>
          </cell>
          <cell r="KK425">
            <v>0</v>
          </cell>
          <cell r="KL425">
            <v>0</v>
          </cell>
          <cell r="KM425">
            <v>0</v>
          </cell>
          <cell r="KN425">
            <v>0</v>
          </cell>
          <cell r="KP425">
            <v>0</v>
          </cell>
          <cell r="KQ425">
            <v>0</v>
          </cell>
          <cell r="KR425">
            <v>0</v>
          </cell>
          <cell r="KS425">
            <v>0</v>
          </cell>
          <cell r="KT425">
            <v>0</v>
          </cell>
          <cell r="KU425">
            <v>0</v>
          </cell>
          <cell r="KV425">
            <v>0</v>
          </cell>
          <cell r="KW425">
            <v>0</v>
          </cell>
        </row>
        <row r="426">
          <cell r="L426" t="str">
            <v>120</v>
          </cell>
          <cell r="KG426">
            <v>0</v>
          </cell>
          <cell r="KH426">
            <v>0</v>
          </cell>
          <cell r="KI426">
            <v>0</v>
          </cell>
          <cell r="KJ426">
            <v>0</v>
          </cell>
          <cell r="KK426">
            <v>0</v>
          </cell>
          <cell r="KL426">
            <v>0</v>
          </cell>
          <cell r="KM426">
            <v>0</v>
          </cell>
          <cell r="KN426">
            <v>11508.145996881794</v>
          </cell>
          <cell r="KP426">
            <v>0</v>
          </cell>
          <cell r="KQ426">
            <v>0</v>
          </cell>
          <cell r="KR426">
            <v>0</v>
          </cell>
          <cell r="KS426">
            <v>0</v>
          </cell>
          <cell r="KT426">
            <v>0</v>
          </cell>
          <cell r="KU426">
            <v>0</v>
          </cell>
          <cell r="KV426">
            <v>0</v>
          </cell>
          <cell r="KW426">
            <v>1150.8145996881794</v>
          </cell>
        </row>
        <row r="427">
          <cell r="L427">
            <v>127</v>
          </cell>
          <cell r="KG427">
            <v>0</v>
          </cell>
          <cell r="KH427">
            <v>0</v>
          </cell>
          <cell r="KI427">
            <v>0</v>
          </cell>
          <cell r="KJ427">
            <v>0</v>
          </cell>
          <cell r="KK427">
            <v>0</v>
          </cell>
          <cell r="KL427">
            <v>0</v>
          </cell>
          <cell r="KM427">
            <v>0</v>
          </cell>
          <cell r="KN427">
            <v>0</v>
          </cell>
          <cell r="KP427">
            <v>0</v>
          </cell>
          <cell r="KQ427">
            <v>0</v>
          </cell>
          <cell r="KR427">
            <v>0</v>
          </cell>
          <cell r="KS427">
            <v>0</v>
          </cell>
          <cell r="KT427">
            <v>0</v>
          </cell>
          <cell r="KU427">
            <v>0</v>
          </cell>
          <cell r="KV427">
            <v>0</v>
          </cell>
          <cell r="KW427">
            <v>0</v>
          </cell>
        </row>
        <row r="428">
          <cell r="L428" t="str">
            <v>118</v>
          </cell>
          <cell r="KG428">
            <v>0</v>
          </cell>
          <cell r="KH428">
            <v>0</v>
          </cell>
          <cell r="KI428">
            <v>0</v>
          </cell>
          <cell r="KJ428">
            <v>0</v>
          </cell>
          <cell r="KK428">
            <v>0</v>
          </cell>
          <cell r="KL428">
            <v>0</v>
          </cell>
          <cell r="KM428">
            <v>0</v>
          </cell>
          <cell r="KN428">
            <v>0</v>
          </cell>
          <cell r="KP428">
            <v>0</v>
          </cell>
          <cell r="KQ428">
            <v>0</v>
          </cell>
          <cell r="KR428">
            <v>0</v>
          </cell>
          <cell r="KS428">
            <v>0</v>
          </cell>
          <cell r="KT428">
            <v>0</v>
          </cell>
          <cell r="KU428">
            <v>0</v>
          </cell>
          <cell r="KV428">
            <v>0</v>
          </cell>
          <cell r="KW428">
            <v>0</v>
          </cell>
        </row>
        <row r="429">
          <cell r="L429" t="str">
            <v>130</v>
          </cell>
          <cell r="KG429">
            <v>0</v>
          </cell>
          <cell r="KH429">
            <v>0</v>
          </cell>
          <cell r="KI429">
            <v>0</v>
          </cell>
          <cell r="KJ429">
            <v>0</v>
          </cell>
          <cell r="KK429">
            <v>0</v>
          </cell>
          <cell r="KL429">
            <v>0</v>
          </cell>
          <cell r="KM429">
            <v>0</v>
          </cell>
          <cell r="KN429">
            <v>0</v>
          </cell>
          <cell r="KP429">
            <v>0</v>
          </cell>
          <cell r="KQ429">
            <v>0</v>
          </cell>
          <cell r="KR429">
            <v>0</v>
          </cell>
          <cell r="KS429">
            <v>0</v>
          </cell>
          <cell r="KT429">
            <v>0</v>
          </cell>
          <cell r="KU429">
            <v>0</v>
          </cell>
          <cell r="KV429">
            <v>0</v>
          </cell>
          <cell r="KW429">
            <v>0</v>
          </cell>
        </row>
        <row r="430">
          <cell r="L430" t="str">
            <v>135</v>
          </cell>
          <cell r="KG430">
            <v>0</v>
          </cell>
          <cell r="KH430">
            <v>0</v>
          </cell>
          <cell r="KI430">
            <v>0</v>
          </cell>
          <cell r="KJ430">
            <v>0</v>
          </cell>
          <cell r="KK430">
            <v>0</v>
          </cell>
          <cell r="KL430">
            <v>0</v>
          </cell>
          <cell r="KM430">
            <v>10404.37484151657</v>
          </cell>
          <cell r="KN430">
            <v>32289.439163327283</v>
          </cell>
          <cell r="KP430">
            <v>0</v>
          </cell>
          <cell r="KQ430">
            <v>0</v>
          </cell>
          <cell r="KR430">
            <v>0</v>
          </cell>
          <cell r="KS430">
            <v>0</v>
          </cell>
          <cell r="KT430">
            <v>0</v>
          </cell>
          <cell r="KU430">
            <v>0</v>
          </cell>
          <cell r="KV430">
            <v>2080.8749683033143</v>
          </cell>
          <cell r="KW430">
            <v>6457.8878326654576</v>
          </cell>
        </row>
        <row r="431">
          <cell r="L431" t="str">
            <v>130</v>
          </cell>
          <cell r="KG431">
            <v>0</v>
          </cell>
          <cell r="KH431">
            <v>0</v>
          </cell>
          <cell r="KI431">
            <v>0</v>
          </cell>
          <cell r="KJ431">
            <v>0</v>
          </cell>
          <cell r="KK431">
            <v>0</v>
          </cell>
          <cell r="KL431">
            <v>0</v>
          </cell>
          <cell r="KM431">
            <v>0</v>
          </cell>
          <cell r="KN431">
            <v>0</v>
          </cell>
          <cell r="KP431">
            <v>0</v>
          </cell>
          <cell r="KQ431">
            <v>0</v>
          </cell>
          <cell r="KR431">
            <v>0</v>
          </cell>
          <cell r="KS431">
            <v>0</v>
          </cell>
          <cell r="KT431">
            <v>0</v>
          </cell>
          <cell r="KU431">
            <v>0</v>
          </cell>
          <cell r="KV431">
            <v>0</v>
          </cell>
          <cell r="KW431">
            <v>0</v>
          </cell>
        </row>
        <row r="432">
          <cell r="L432" t="str">
            <v>118</v>
          </cell>
          <cell r="KG432">
            <v>0</v>
          </cell>
          <cell r="KH432">
            <v>0</v>
          </cell>
          <cell r="KI432">
            <v>0</v>
          </cell>
          <cell r="KJ432">
            <v>0</v>
          </cell>
          <cell r="KK432">
            <v>0</v>
          </cell>
          <cell r="KL432">
            <v>0</v>
          </cell>
          <cell r="KM432">
            <v>0</v>
          </cell>
          <cell r="KN432">
            <v>0</v>
          </cell>
          <cell r="KP432">
            <v>0</v>
          </cell>
          <cell r="KQ432">
            <v>0</v>
          </cell>
          <cell r="KR432">
            <v>0</v>
          </cell>
          <cell r="KS432">
            <v>0</v>
          </cell>
          <cell r="KT432">
            <v>0</v>
          </cell>
          <cell r="KU432">
            <v>0</v>
          </cell>
          <cell r="KV432">
            <v>0</v>
          </cell>
          <cell r="KW432">
            <v>0</v>
          </cell>
        </row>
        <row r="433">
          <cell r="L433">
            <v>127</v>
          </cell>
          <cell r="KG433">
            <v>0</v>
          </cell>
          <cell r="KH433">
            <v>0</v>
          </cell>
          <cell r="KI433">
            <v>0</v>
          </cell>
          <cell r="KJ433">
            <v>0</v>
          </cell>
          <cell r="KK433">
            <v>0</v>
          </cell>
          <cell r="KL433">
            <v>0</v>
          </cell>
          <cell r="KM433">
            <v>20322.580645161288</v>
          </cell>
          <cell r="KN433">
            <v>30000</v>
          </cell>
          <cell r="KP433">
            <v>0</v>
          </cell>
          <cell r="KQ433">
            <v>0</v>
          </cell>
          <cell r="KR433">
            <v>0</v>
          </cell>
          <cell r="KS433">
            <v>0</v>
          </cell>
          <cell r="KT433">
            <v>0</v>
          </cell>
          <cell r="KU433">
            <v>0</v>
          </cell>
          <cell r="KV433">
            <v>2032.258064516129</v>
          </cell>
          <cell r="KW433">
            <v>3000</v>
          </cell>
        </row>
        <row r="434">
          <cell r="L434">
            <v>127</v>
          </cell>
          <cell r="KG434">
            <v>0</v>
          </cell>
          <cell r="KH434">
            <v>0</v>
          </cell>
          <cell r="KI434">
            <v>0</v>
          </cell>
          <cell r="KJ434">
            <v>0</v>
          </cell>
          <cell r="KK434">
            <v>0</v>
          </cell>
          <cell r="KL434">
            <v>0</v>
          </cell>
          <cell r="KM434">
            <v>5666.666666666667</v>
          </cell>
          <cell r="KN434">
            <v>30000</v>
          </cell>
          <cell r="KP434">
            <v>0</v>
          </cell>
          <cell r="KQ434">
            <v>0</v>
          </cell>
          <cell r="KR434">
            <v>0</v>
          </cell>
          <cell r="KS434">
            <v>0</v>
          </cell>
          <cell r="KT434">
            <v>0</v>
          </cell>
          <cell r="KU434">
            <v>0</v>
          </cell>
          <cell r="KV434">
            <v>566.66666666666674</v>
          </cell>
          <cell r="KW434">
            <v>3000</v>
          </cell>
        </row>
        <row r="435">
          <cell r="L435">
            <v>128</v>
          </cell>
          <cell r="KG435">
            <v>0</v>
          </cell>
          <cell r="KH435">
            <v>0</v>
          </cell>
          <cell r="KI435">
            <v>0</v>
          </cell>
          <cell r="KJ435">
            <v>0</v>
          </cell>
          <cell r="KK435">
            <v>0</v>
          </cell>
          <cell r="KL435">
            <v>0</v>
          </cell>
          <cell r="KM435">
            <v>0</v>
          </cell>
          <cell r="KN435">
            <v>34623.655913978495</v>
          </cell>
          <cell r="KP435">
            <v>0</v>
          </cell>
          <cell r="KQ435">
            <v>0</v>
          </cell>
          <cell r="KR435">
            <v>0</v>
          </cell>
          <cell r="KS435">
            <v>0</v>
          </cell>
          <cell r="KT435">
            <v>0</v>
          </cell>
          <cell r="KU435">
            <v>0</v>
          </cell>
          <cell r="KV435">
            <v>0</v>
          </cell>
          <cell r="KW435">
            <v>3462.36559139785</v>
          </cell>
        </row>
        <row r="436">
          <cell r="L436">
            <v>113</v>
          </cell>
          <cell r="KG436">
            <v>0</v>
          </cell>
          <cell r="KH436">
            <v>0</v>
          </cell>
          <cell r="KI436">
            <v>0</v>
          </cell>
          <cell r="KJ436">
            <v>0</v>
          </cell>
          <cell r="KK436">
            <v>0</v>
          </cell>
          <cell r="KL436">
            <v>0</v>
          </cell>
          <cell r="KM436">
            <v>0</v>
          </cell>
          <cell r="KN436">
            <v>0</v>
          </cell>
          <cell r="KP436">
            <v>0</v>
          </cell>
          <cell r="KQ436">
            <v>0</v>
          </cell>
          <cell r="KR436">
            <v>0</v>
          </cell>
          <cell r="KS436">
            <v>0</v>
          </cell>
          <cell r="KT436">
            <v>0</v>
          </cell>
          <cell r="KU436">
            <v>0</v>
          </cell>
          <cell r="KV436">
            <v>0</v>
          </cell>
          <cell r="KW436">
            <v>0</v>
          </cell>
        </row>
        <row r="437">
          <cell r="L437" t="str">
            <v>107</v>
          </cell>
          <cell r="KG437">
            <v>0</v>
          </cell>
          <cell r="KH437">
            <v>0</v>
          </cell>
          <cell r="KI437">
            <v>0</v>
          </cell>
          <cell r="KJ437">
            <v>0</v>
          </cell>
          <cell r="KK437">
            <v>0</v>
          </cell>
          <cell r="KL437">
            <v>0</v>
          </cell>
          <cell r="KM437">
            <v>0</v>
          </cell>
          <cell r="KN437">
            <v>0</v>
          </cell>
          <cell r="KP437">
            <v>0</v>
          </cell>
          <cell r="KQ437">
            <v>0</v>
          </cell>
          <cell r="KR437">
            <v>0</v>
          </cell>
          <cell r="KS437">
            <v>0</v>
          </cell>
          <cell r="KT437">
            <v>0</v>
          </cell>
          <cell r="KU437">
            <v>0</v>
          </cell>
          <cell r="KV437">
            <v>0</v>
          </cell>
          <cell r="KW437">
            <v>0</v>
          </cell>
        </row>
        <row r="438">
          <cell r="L438">
            <v>128</v>
          </cell>
          <cell r="KG438">
            <v>0</v>
          </cell>
          <cell r="KH438">
            <v>0</v>
          </cell>
          <cell r="KI438">
            <v>0</v>
          </cell>
          <cell r="KJ438">
            <v>0</v>
          </cell>
          <cell r="KK438">
            <v>0</v>
          </cell>
          <cell r="KL438">
            <v>0</v>
          </cell>
          <cell r="KM438">
            <v>0</v>
          </cell>
          <cell r="KN438">
            <v>0</v>
          </cell>
          <cell r="KP438">
            <v>0</v>
          </cell>
          <cell r="KQ438">
            <v>0</v>
          </cell>
          <cell r="KR438">
            <v>0</v>
          </cell>
          <cell r="KS438">
            <v>0</v>
          </cell>
          <cell r="KT438">
            <v>0</v>
          </cell>
          <cell r="KU438">
            <v>0</v>
          </cell>
          <cell r="KV438">
            <v>0</v>
          </cell>
          <cell r="KW438">
            <v>0</v>
          </cell>
        </row>
        <row r="439">
          <cell r="L439" t="str">
            <v>130</v>
          </cell>
          <cell r="KG439">
            <v>0</v>
          </cell>
          <cell r="KH439">
            <v>0</v>
          </cell>
          <cell r="KI439">
            <v>0</v>
          </cell>
          <cell r="KJ439">
            <v>0</v>
          </cell>
          <cell r="KK439">
            <v>0</v>
          </cell>
          <cell r="KL439">
            <v>0</v>
          </cell>
          <cell r="KM439">
            <v>0</v>
          </cell>
          <cell r="KN439">
            <v>22039.542392920914</v>
          </cell>
          <cell r="KP439">
            <v>0</v>
          </cell>
          <cell r="KQ439">
            <v>0</v>
          </cell>
          <cell r="KR439">
            <v>0</v>
          </cell>
          <cell r="KS439">
            <v>0</v>
          </cell>
          <cell r="KT439">
            <v>0</v>
          </cell>
          <cell r="KU439">
            <v>0</v>
          </cell>
          <cell r="KV439">
            <v>0</v>
          </cell>
          <cell r="KW439">
            <v>2203.9542392920916</v>
          </cell>
        </row>
        <row r="440">
          <cell r="L440">
            <v>119</v>
          </cell>
          <cell r="KG440">
            <v>0</v>
          </cell>
          <cell r="KH440">
            <v>0</v>
          </cell>
          <cell r="KI440">
            <v>0</v>
          </cell>
          <cell r="KJ440">
            <v>0</v>
          </cell>
          <cell r="KK440">
            <v>0</v>
          </cell>
          <cell r="KL440">
            <v>0</v>
          </cell>
          <cell r="KM440">
            <v>0</v>
          </cell>
          <cell r="KN440">
            <v>46989.247311827959</v>
          </cell>
          <cell r="KP440">
            <v>0</v>
          </cell>
          <cell r="KQ440">
            <v>0</v>
          </cell>
          <cell r="KR440">
            <v>0</v>
          </cell>
          <cell r="KS440">
            <v>0</v>
          </cell>
          <cell r="KT440">
            <v>0</v>
          </cell>
          <cell r="KU440">
            <v>0</v>
          </cell>
          <cell r="KV440">
            <v>0</v>
          </cell>
          <cell r="KW440">
            <v>11747.31182795699</v>
          </cell>
        </row>
        <row r="441">
          <cell r="L441" t="str">
            <v>113</v>
          </cell>
          <cell r="KG441">
            <v>0</v>
          </cell>
          <cell r="KH441">
            <v>0</v>
          </cell>
          <cell r="KI441">
            <v>0</v>
          </cell>
          <cell r="KJ441">
            <v>0</v>
          </cell>
          <cell r="KK441">
            <v>0</v>
          </cell>
          <cell r="KL441">
            <v>0</v>
          </cell>
          <cell r="KM441">
            <v>0</v>
          </cell>
          <cell r="KN441">
            <v>0</v>
          </cell>
          <cell r="KP441">
            <v>0</v>
          </cell>
          <cell r="KQ441">
            <v>0</v>
          </cell>
          <cell r="KR441">
            <v>0</v>
          </cell>
          <cell r="KS441">
            <v>0</v>
          </cell>
          <cell r="KT441">
            <v>0</v>
          </cell>
          <cell r="KU441">
            <v>0</v>
          </cell>
          <cell r="KV441">
            <v>0</v>
          </cell>
          <cell r="KW441">
            <v>0</v>
          </cell>
        </row>
        <row r="442">
          <cell r="L442" t="str">
            <v>130</v>
          </cell>
          <cell r="KG442">
            <v>0</v>
          </cell>
          <cell r="KH442">
            <v>0</v>
          </cell>
          <cell r="KI442">
            <v>0</v>
          </cell>
          <cell r="KJ442">
            <v>0</v>
          </cell>
          <cell r="KK442">
            <v>0</v>
          </cell>
          <cell r="KL442">
            <v>0</v>
          </cell>
          <cell r="KM442">
            <v>0</v>
          </cell>
          <cell r="KN442">
            <v>0</v>
          </cell>
          <cell r="KP442">
            <v>0</v>
          </cell>
          <cell r="KQ442">
            <v>0</v>
          </cell>
          <cell r="KR442">
            <v>0</v>
          </cell>
          <cell r="KS442">
            <v>0</v>
          </cell>
          <cell r="KT442">
            <v>0</v>
          </cell>
          <cell r="KU442">
            <v>0</v>
          </cell>
          <cell r="KV442">
            <v>0</v>
          </cell>
          <cell r="KW442">
            <v>0</v>
          </cell>
        </row>
        <row r="443">
          <cell r="L443" t="str">
            <v>135</v>
          </cell>
          <cell r="KG443">
            <v>0</v>
          </cell>
          <cell r="KH443">
            <v>0</v>
          </cell>
          <cell r="KI443">
            <v>0</v>
          </cell>
          <cell r="KJ443">
            <v>0</v>
          </cell>
          <cell r="KK443">
            <v>0</v>
          </cell>
          <cell r="KL443">
            <v>0</v>
          </cell>
          <cell r="KM443">
            <v>15161.290322580644</v>
          </cell>
          <cell r="KN443">
            <v>30000</v>
          </cell>
          <cell r="KP443">
            <v>0</v>
          </cell>
          <cell r="KQ443">
            <v>0</v>
          </cell>
          <cell r="KR443">
            <v>0</v>
          </cell>
          <cell r="KS443">
            <v>0</v>
          </cell>
          <cell r="KT443">
            <v>0</v>
          </cell>
          <cell r="KU443">
            <v>0</v>
          </cell>
          <cell r="KV443">
            <v>1516.1290322580644</v>
          </cell>
          <cell r="KW443">
            <v>3000</v>
          </cell>
        </row>
        <row r="444">
          <cell r="L444" t="str">
            <v>135</v>
          </cell>
          <cell r="KG444">
            <v>0</v>
          </cell>
          <cell r="KH444">
            <v>0</v>
          </cell>
          <cell r="KI444">
            <v>0</v>
          </cell>
          <cell r="KJ444">
            <v>0</v>
          </cell>
          <cell r="KK444">
            <v>0</v>
          </cell>
          <cell r="KL444">
            <v>0</v>
          </cell>
          <cell r="KM444">
            <v>0</v>
          </cell>
          <cell r="KN444">
            <v>0</v>
          </cell>
          <cell r="KP444">
            <v>0</v>
          </cell>
          <cell r="KQ444">
            <v>0</v>
          </cell>
          <cell r="KR444">
            <v>0</v>
          </cell>
          <cell r="KS444">
            <v>0</v>
          </cell>
          <cell r="KT444">
            <v>0</v>
          </cell>
          <cell r="KU444">
            <v>0</v>
          </cell>
          <cell r="KV444">
            <v>0</v>
          </cell>
          <cell r="KW444">
            <v>0</v>
          </cell>
        </row>
        <row r="445">
          <cell r="L445">
            <v>124</v>
          </cell>
          <cell r="KG445">
            <v>0</v>
          </cell>
          <cell r="KH445">
            <v>0</v>
          </cell>
          <cell r="KI445">
            <v>0</v>
          </cell>
          <cell r="KJ445">
            <v>0</v>
          </cell>
          <cell r="KK445">
            <v>0</v>
          </cell>
          <cell r="KL445">
            <v>0</v>
          </cell>
          <cell r="KM445">
            <v>3832.6524972364587</v>
          </cell>
          <cell r="KN445">
            <v>5843.2242990654204</v>
          </cell>
          <cell r="KP445">
            <v>0</v>
          </cell>
          <cell r="KQ445">
            <v>0</v>
          </cell>
          <cell r="KR445">
            <v>0</v>
          </cell>
          <cell r="KS445">
            <v>0</v>
          </cell>
          <cell r="KT445">
            <v>0</v>
          </cell>
          <cell r="KU445">
            <v>0</v>
          </cell>
          <cell r="KV445">
            <v>383.26524972364587</v>
          </cell>
          <cell r="KW445">
            <v>584.32242990654208</v>
          </cell>
        </row>
        <row r="446">
          <cell r="L446">
            <v>124</v>
          </cell>
          <cell r="KG446">
            <v>0</v>
          </cell>
          <cell r="KH446">
            <v>0</v>
          </cell>
          <cell r="KI446">
            <v>0</v>
          </cell>
          <cell r="KJ446">
            <v>0</v>
          </cell>
          <cell r="KK446">
            <v>0</v>
          </cell>
          <cell r="KL446">
            <v>0</v>
          </cell>
          <cell r="KM446">
            <v>3832.6524972364587</v>
          </cell>
          <cell r="KN446">
            <v>5843.2242990654204</v>
          </cell>
          <cell r="KP446">
            <v>0</v>
          </cell>
          <cell r="KQ446">
            <v>0</v>
          </cell>
          <cell r="KR446">
            <v>0</v>
          </cell>
          <cell r="KS446">
            <v>0</v>
          </cell>
          <cell r="KT446">
            <v>0</v>
          </cell>
          <cell r="KU446">
            <v>0</v>
          </cell>
          <cell r="KV446">
            <v>383.26524972364587</v>
          </cell>
          <cell r="KW446">
            <v>584.32242990654208</v>
          </cell>
        </row>
        <row r="447">
          <cell r="L447">
            <v>124</v>
          </cell>
          <cell r="KG447">
            <v>0</v>
          </cell>
          <cell r="KH447">
            <v>0</v>
          </cell>
          <cell r="KI447">
            <v>0</v>
          </cell>
          <cell r="KJ447">
            <v>0</v>
          </cell>
          <cell r="KK447">
            <v>0</v>
          </cell>
          <cell r="KL447">
            <v>0</v>
          </cell>
          <cell r="KM447">
            <v>6456.3782749673119</v>
          </cell>
          <cell r="KN447">
            <v>12775.386799403404</v>
          </cell>
          <cell r="KP447">
            <v>0</v>
          </cell>
          <cell r="KQ447">
            <v>0</v>
          </cell>
          <cell r="KR447">
            <v>0</v>
          </cell>
          <cell r="KS447">
            <v>0</v>
          </cell>
          <cell r="KT447">
            <v>0</v>
          </cell>
          <cell r="KU447">
            <v>0</v>
          </cell>
          <cell r="KV447">
            <v>645.63782749673123</v>
          </cell>
          <cell r="KW447">
            <v>1277.5386799403407</v>
          </cell>
        </row>
        <row r="448">
          <cell r="L448">
            <v>124</v>
          </cell>
          <cell r="KG448">
            <v>0</v>
          </cell>
          <cell r="KH448">
            <v>0</v>
          </cell>
          <cell r="KI448">
            <v>0</v>
          </cell>
          <cell r="KJ448">
            <v>0</v>
          </cell>
          <cell r="KK448">
            <v>0</v>
          </cell>
          <cell r="KL448">
            <v>0</v>
          </cell>
          <cell r="KM448">
            <v>6289.8813330428311</v>
          </cell>
          <cell r="KN448">
            <v>12445.935403680496</v>
          </cell>
          <cell r="KP448">
            <v>0</v>
          </cell>
          <cell r="KQ448">
            <v>0</v>
          </cell>
          <cell r="KR448">
            <v>0</v>
          </cell>
          <cell r="KS448">
            <v>0</v>
          </cell>
          <cell r="KT448">
            <v>0</v>
          </cell>
          <cell r="KU448">
            <v>0</v>
          </cell>
          <cell r="KV448">
            <v>1257.9762666085662</v>
          </cell>
          <cell r="KW448">
            <v>2489.1870807360992</v>
          </cell>
        </row>
        <row r="449">
          <cell r="L449">
            <v>124</v>
          </cell>
          <cell r="KG449">
            <v>0</v>
          </cell>
          <cell r="KH449">
            <v>0</v>
          </cell>
          <cell r="KI449">
            <v>0</v>
          </cell>
          <cell r="KJ449">
            <v>0</v>
          </cell>
          <cell r="KK449">
            <v>0</v>
          </cell>
          <cell r="KL449">
            <v>0</v>
          </cell>
          <cell r="KM449">
            <v>2129.7507728451574</v>
          </cell>
          <cell r="KN449">
            <v>3246.9970799114699</v>
          </cell>
          <cell r="KP449">
            <v>0</v>
          </cell>
          <cell r="KQ449">
            <v>0</v>
          </cell>
          <cell r="KR449">
            <v>0</v>
          </cell>
          <cell r="KS449">
            <v>0</v>
          </cell>
          <cell r="KT449">
            <v>0</v>
          </cell>
          <cell r="KU449">
            <v>0</v>
          </cell>
          <cell r="KV449">
            <v>149.08255409916103</v>
          </cell>
          <cell r="KW449">
            <v>227.28979559380292</v>
          </cell>
        </row>
        <row r="450">
          <cell r="L450" t="str">
            <v>142</v>
          </cell>
          <cell r="KG450">
            <v>0</v>
          </cell>
          <cell r="KH450">
            <v>0</v>
          </cell>
          <cell r="KI450">
            <v>0</v>
          </cell>
          <cell r="KJ450">
            <v>0</v>
          </cell>
          <cell r="KK450">
            <v>0</v>
          </cell>
          <cell r="KL450">
            <v>0</v>
          </cell>
          <cell r="KM450">
            <v>0</v>
          </cell>
          <cell r="KN450">
            <v>0</v>
          </cell>
          <cell r="KP450">
            <v>0</v>
          </cell>
          <cell r="KQ450">
            <v>0</v>
          </cell>
          <cell r="KR450">
            <v>0</v>
          </cell>
          <cell r="KS450">
            <v>0</v>
          </cell>
          <cell r="KT450">
            <v>0</v>
          </cell>
          <cell r="KU450">
            <v>0</v>
          </cell>
          <cell r="KV450">
            <v>0</v>
          </cell>
          <cell r="KW450">
            <v>0</v>
          </cell>
        </row>
        <row r="451">
          <cell r="L451" t="str">
            <v>142</v>
          </cell>
          <cell r="KG451">
            <v>0</v>
          </cell>
          <cell r="KH451">
            <v>0</v>
          </cell>
          <cell r="KI451">
            <v>0</v>
          </cell>
          <cell r="KJ451">
            <v>0</v>
          </cell>
          <cell r="KK451">
            <v>0</v>
          </cell>
          <cell r="KL451">
            <v>0</v>
          </cell>
          <cell r="KM451">
            <v>0</v>
          </cell>
          <cell r="KN451">
            <v>0</v>
          </cell>
          <cell r="KP451">
            <v>0</v>
          </cell>
          <cell r="KQ451">
            <v>0</v>
          </cell>
          <cell r="KR451">
            <v>0</v>
          </cell>
          <cell r="KS451">
            <v>0</v>
          </cell>
          <cell r="KT451">
            <v>0</v>
          </cell>
          <cell r="KU451">
            <v>0</v>
          </cell>
          <cell r="KV451">
            <v>0</v>
          </cell>
          <cell r="KW451">
            <v>0</v>
          </cell>
        </row>
        <row r="452">
          <cell r="L452">
            <v>121</v>
          </cell>
          <cell r="KG452">
            <v>0</v>
          </cell>
          <cell r="KH452">
            <v>0</v>
          </cell>
          <cell r="KI452">
            <v>0</v>
          </cell>
          <cell r="KJ452">
            <v>0</v>
          </cell>
          <cell r="KK452">
            <v>0</v>
          </cell>
          <cell r="KL452">
            <v>0</v>
          </cell>
          <cell r="KM452">
            <v>0</v>
          </cell>
          <cell r="KN452">
            <v>1026.8402699950336</v>
          </cell>
          <cell r="KP452">
            <v>0</v>
          </cell>
          <cell r="KQ452">
            <v>0</v>
          </cell>
          <cell r="KR452">
            <v>0</v>
          </cell>
          <cell r="KS452">
            <v>0</v>
          </cell>
          <cell r="KT452">
            <v>0</v>
          </cell>
          <cell r="KU452">
            <v>0</v>
          </cell>
          <cell r="KV452">
            <v>0</v>
          </cell>
          <cell r="KW452">
            <v>102.68402699950337</v>
          </cell>
        </row>
        <row r="453">
          <cell r="L453">
            <v>121</v>
          </cell>
          <cell r="KG453">
            <v>0</v>
          </cell>
          <cell r="KH453">
            <v>0</v>
          </cell>
          <cell r="KI453">
            <v>0</v>
          </cell>
          <cell r="KJ453">
            <v>0</v>
          </cell>
          <cell r="KK453">
            <v>0</v>
          </cell>
          <cell r="KL453">
            <v>0</v>
          </cell>
          <cell r="KM453">
            <v>0</v>
          </cell>
          <cell r="KN453">
            <v>11964.251129600014</v>
          </cell>
          <cell r="KP453">
            <v>0</v>
          </cell>
          <cell r="KQ453">
            <v>0</v>
          </cell>
          <cell r="KR453">
            <v>0</v>
          </cell>
          <cell r="KS453">
            <v>0</v>
          </cell>
          <cell r="KT453">
            <v>0</v>
          </cell>
          <cell r="KU453">
            <v>0</v>
          </cell>
          <cell r="KV453">
            <v>0</v>
          </cell>
          <cell r="KW453">
            <v>1196.4251129600016</v>
          </cell>
        </row>
        <row r="454">
          <cell r="L454">
            <v>121</v>
          </cell>
          <cell r="KG454">
            <v>0</v>
          </cell>
          <cell r="KH454">
            <v>0</v>
          </cell>
          <cell r="KI454">
            <v>0</v>
          </cell>
          <cell r="KJ454">
            <v>0</v>
          </cell>
          <cell r="KK454">
            <v>0</v>
          </cell>
          <cell r="KL454">
            <v>0</v>
          </cell>
          <cell r="KM454">
            <v>0</v>
          </cell>
          <cell r="KN454">
            <v>3712.4754602781118</v>
          </cell>
          <cell r="KP454">
            <v>0</v>
          </cell>
          <cell r="KQ454">
            <v>0</v>
          </cell>
          <cell r="KR454">
            <v>0</v>
          </cell>
          <cell r="KS454">
            <v>0</v>
          </cell>
          <cell r="KT454">
            <v>0</v>
          </cell>
          <cell r="KU454">
            <v>0</v>
          </cell>
          <cell r="KV454">
            <v>0</v>
          </cell>
          <cell r="KW454">
            <v>371.24754602781115</v>
          </cell>
        </row>
        <row r="455">
          <cell r="L455">
            <v>121</v>
          </cell>
          <cell r="KG455">
            <v>0</v>
          </cell>
          <cell r="KH455">
            <v>0</v>
          </cell>
          <cell r="KI455">
            <v>0</v>
          </cell>
          <cell r="KJ455">
            <v>0</v>
          </cell>
          <cell r="KK455">
            <v>0</v>
          </cell>
          <cell r="KL455">
            <v>0</v>
          </cell>
          <cell r="KM455">
            <v>84.143292777986943</v>
          </cell>
          <cell r="KN455">
            <v>7572.8963500188256</v>
          </cell>
          <cell r="KP455">
            <v>0</v>
          </cell>
          <cell r="KQ455">
            <v>0</v>
          </cell>
          <cell r="KR455">
            <v>0</v>
          </cell>
          <cell r="KS455">
            <v>0</v>
          </cell>
          <cell r="KT455">
            <v>0</v>
          </cell>
          <cell r="KU455">
            <v>0</v>
          </cell>
          <cell r="KV455">
            <v>8.4143292777986947</v>
          </cell>
          <cell r="KW455">
            <v>757.28963500188263</v>
          </cell>
        </row>
        <row r="456">
          <cell r="L456">
            <v>121</v>
          </cell>
          <cell r="KG456">
            <v>0</v>
          </cell>
          <cell r="KH456">
            <v>0</v>
          </cell>
          <cell r="KI456">
            <v>0</v>
          </cell>
          <cell r="KJ456">
            <v>0</v>
          </cell>
          <cell r="KK456">
            <v>0</v>
          </cell>
          <cell r="KL456">
            <v>0</v>
          </cell>
          <cell r="KM456">
            <v>2790.7406692238878</v>
          </cell>
          <cell r="KN456">
            <v>5522.1038774004592</v>
          </cell>
          <cell r="KP456">
            <v>0</v>
          </cell>
          <cell r="KQ456">
            <v>0</v>
          </cell>
          <cell r="KR456">
            <v>0</v>
          </cell>
          <cell r="KS456">
            <v>0</v>
          </cell>
          <cell r="KT456">
            <v>0</v>
          </cell>
          <cell r="KU456">
            <v>0</v>
          </cell>
          <cell r="KV456">
            <v>195.35184684567218</v>
          </cell>
          <cell r="KW456">
            <v>386.54727141803221</v>
          </cell>
        </row>
        <row r="457">
          <cell r="L457">
            <v>121</v>
          </cell>
          <cell r="KG457">
            <v>0</v>
          </cell>
          <cell r="KH457">
            <v>0</v>
          </cell>
          <cell r="KI457">
            <v>0</v>
          </cell>
          <cell r="KJ457">
            <v>0</v>
          </cell>
          <cell r="KK457">
            <v>0</v>
          </cell>
          <cell r="KL457">
            <v>0</v>
          </cell>
          <cell r="KM457">
            <v>4118.073400540291</v>
          </cell>
          <cell r="KN457">
            <v>12354.220201620872</v>
          </cell>
          <cell r="KP457">
            <v>0</v>
          </cell>
          <cell r="KQ457">
            <v>0</v>
          </cell>
          <cell r="KR457">
            <v>0</v>
          </cell>
          <cell r="KS457">
            <v>0</v>
          </cell>
          <cell r="KT457">
            <v>0</v>
          </cell>
          <cell r="KU457">
            <v>0</v>
          </cell>
          <cell r="KV457">
            <v>411.80734005402911</v>
          </cell>
          <cell r="KW457">
            <v>1235.4220201620874</v>
          </cell>
        </row>
        <row r="458">
          <cell r="L458">
            <v>121</v>
          </cell>
          <cell r="KG458">
            <v>0</v>
          </cell>
          <cell r="KH458">
            <v>0</v>
          </cell>
          <cell r="KI458">
            <v>0</v>
          </cell>
          <cell r="KJ458">
            <v>0</v>
          </cell>
          <cell r="KK458">
            <v>0</v>
          </cell>
          <cell r="KL458">
            <v>0</v>
          </cell>
          <cell r="KM458">
            <v>0</v>
          </cell>
          <cell r="KN458">
            <v>0</v>
          </cell>
          <cell r="KP458">
            <v>0</v>
          </cell>
          <cell r="KQ458">
            <v>0</v>
          </cell>
          <cell r="KR458">
            <v>0</v>
          </cell>
          <cell r="KS458">
            <v>0</v>
          </cell>
          <cell r="KT458">
            <v>0</v>
          </cell>
          <cell r="KU458">
            <v>0</v>
          </cell>
          <cell r="KV458">
            <v>0</v>
          </cell>
          <cell r="KW458">
            <v>0</v>
          </cell>
        </row>
        <row r="459">
          <cell r="L459">
            <v>121</v>
          </cell>
          <cell r="KG459">
            <v>0</v>
          </cell>
          <cell r="KH459">
            <v>0</v>
          </cell>
          <cell r="KI459">
            <v>0</v>
          </cell>
          <cell r="KJ459">
            <v>0</v>
          </cell>
          <cell r="KK459">
            <v>0</v>
          </cell>
          <cell r="KL459">
            <v>0</v>
          </cell>
          <cell r="KM459">
            <v>0</v>
          </cell>
          <cell r="KN459">
            <v>4653.1583114871501</v>
          </cell>
          <cell r="KP459">
            <v>0</v>
          </cell>
          <cell r="KQ459">
            <v>0</v>
          </cell>
          <cell r="KR459">
            <v>0</v>
          </cell>
          <cell r="KS459">
            <v>0</v>
          </cell>
          <cell r="KT459">
            <v>0</v>
          </cell>
          <cell r="KU459">
            <v>0</v>
          </cell>
          <cell r="KV459">
            <v>0</v>
          </cell>
          <cell r="KW459">
            <v>465.31583114871501</v>
          </cell>
        </row>
        <row r="460">
          <cell r="L460">
            <v>121</v>
          </cell>
          <cell r="KG460">
            <v>0</v>
          </cell>
          <cell r="KH460">
            <v>0</v>
          </cell>
          <cell r="KI460">
            <v>0</v>
          </cell>
          <cell r="KJ460">
            <v>0</v>
          </cell>
          <cell r="KK460">
            <v>0</v>
          </cell>
          <cell r="KL460">
            <v>0</v>
          </cell>
          <cell r="KM460">
            <v>0</v>
          </cell>
          <cell r="KN460">
            <v>0</v>
          </cell>
          <cell r="KP460">
            <v>0</v>
          </cell>
          <cell r="KQ460">
            <v>0</v>
          </cell>
          <cell r="KR460">
            <v>0</v>
          </cell>
          <cell r="KS460">
            <v>0</v>
          </cell>
          <cell r="KT460">
            <v>0</v>
          </cell>
          <cell r="KU460">
            <v>0</v>
          </cell>
          <cell r="KV460">
            <v>0</v>
          </cell>
          <cell r="KW460">
            <v>0</v>
          </cell>
        </row>
        <row r="461">
          <cell r="L461">
            <v>121</v>
          </cell>
          <cell r="KG461">
            <v>0</v>
          </cell>
          <cell r="KH461">
            <v>0</v>
          </cell>
          <cell r="KI461">
            <v>0</v>
          </cell>
          <cell r="KJ461">
            <v>0</v>
          </cell>
          <cell r="KK461">
            <v>0</v>
          </cell>
          <cell r="KL461">
            <v>0</v>
          </cell>
          <cell r="KM461">
            <v>0</v>
          </cell>
          <cell r="KN461">
            <v>5761.3943902474639</v>
          </cell>
          <cell r="KP461">
            <v>0</v>
          </cell>
          <cell r="KQ461">
            <v>0</v>
          </cell>
          <cell r="KR461">
            <v>0</v>
          </cell>
          <cell r="KS461">
            <v>0</v>
          </cell>
          <cell r="KT461">
            <v>0</v>
          </cell>
          <cell r="KU461">
            <v>0</v>
          </cell>
          <cell r="KV461">
            <v>0</v>
          </cell>
          <cell r="KW461">
            <v>576.13943902474637</v>
          </cell>
        </row>
        <row r="462">
          <cell r="L462" t="str">
            <v>135</v>
          </cell>
          <cell r="KG462">
            <v>0</v>
          </cell>
          <cell r="KH462">
            <v>0</v>
          </cell>
          <cell r="KI462">
            <v>0</v>
          </cell>
          <cell r="KJ462">
            <v>0</v>
          </cell>
          <cell r="KK462">
            <v>0</v>
          </cell>
          <cell r="KL462">
            <v>0</v>
          </cell>
          <cell r="KM462">
            <v>0</v>
          </cell>
          <cell r="KN462">
            <v>0</v>
          </cell>
          <cell r="KP462">
            <v>0</v>
          </cell>
          <cell r="KQ462">
            <v>0</v>
          </cell>
          <cell r="KR462">
            <v>0</v>
          </cell>
          <cell r="KS462">
            <v>0</v>
          </cell>
          <cell r="KT462">
            <v>0</v>
          </cell>
          <cell r="KU462">
            <v>0</v>
          </cell>
          <cell r="KV462">
            <v>0</v>
          </cell>
          <cell r="KW462">
            <v>0</v>
          </cell>
        </row>
        <row r="463">
          <cell r="L463" t="str">
            <v>117</v>
          </cell>
          <cell r="KG463">
            <v>0</v>
          </cell>
          <cell r="KH463">
            <v>0</v>
          </cell>
          <cell r="KI463">
            <v>0</v>
          </cell>
          <cell r="KJ463">
            <v>0</v>
          </cell>
          <cell r="KK463">
            <v>0</v>
          </cell>
          <cell r="KL463">
            <v>0</v>
          </cell>
          <cell r="KM463">
            <v>663.96419986292267</v>
          </cell>
          <cell r="KN463">
            <v>1313.8015018564213</v>
          </cell>
          <cell r="KP463">
            <v>0</v>
          </cell>
          <cell r="KQ463">
            <v>0</v>
          </cell>
          <cell r="KR463">
            <v>0</v>
          </cell>
          <cell r="KS463">
            <v>0</v>
          </cell>
          <cell r="KT463">
            <v>0</v>
          </cell>
          <cell r="KU463">
            <v>0</v>
          </cell>
          <cell r="KV463">
            <v>0</v>
          </cell>
          <cell r="KW463">
            <v>0</v>
          </cell>
        </row>
        <row r="464">
          <cell r="L464" t="str">
            <v>117</v>
          </cell>
          <cell r="KG464">
            <v>0</v>
          </cell>
          <cell r="KH464">
            <v>0</v>
          </cell>
          <cell r="KI464">
            <v>0</v>
          </cell>
          <cell r="KJ464">
            <v>0</v>
          </cell>
          <cell r="KK464">
            <v>0</v>
          </cell>
          <cell r="KL464">
            <v>0</v>
          </cell>
          <cell r="KM464">
            <v>663.96419986292267</v>
          </cell>
          <cell r="KN464">
            <v>1313.8015018564213</v>
          </cell>
          <cell r="KP464">
            <v>0</v>
          </cell>
          <cell r="KQ464">
            <v>0</v>
          </cell>
          <cell r="KR464">
            <v>0</v>
          </cell>
          <cell r="KS464">
            <v>0</v>
          </cell>
          <cell r="KT464">
            <v>0</v>
          </cell>
          <cell r="KU464">
            <v>0</v>
          </cell>
          <cell r="KV464">
            <v>0</v>
          </cell>
          <cell r="KW464">
            <v>0</v>
          </cell>
        </row>
        <row r="465">
          <cell r="L465">
            <v>126</v>
          </cell>
          <cell r="KG465">
            <v>0</v>
          </cell>
          <cell r="KH465">
            <v>0</v>
          </cell>
          <cell r="KI465">
            <v>0</v>
          </cell>
          <cell r="KJ465">
            <v>0</v>
          </cell>
          <cell r="KK465">
            <v>0</v>
          </cell>
          <cell r="KL465">
            <v>0</v>
          </cell>
          <cell r="KM465">
            <v>0</v>
          </cell>
          <cell r="KN465">
            <v>0</v>
          </cell>
          <cell r="KP465">
            <v>0</v>
          </cell>
          <cell r="KQ465">
            <v>0</v>
          </cell>
          <cell r="KR465">
            <v>0</v>
          </cell>
          <cell r="KS465">
            <v>0</v>
          </cell>
          <cell r="KT465">
            <v>0</v>
          </cell>
          <cell r="KU465">
            <v>0</v>
          </cell>
          <cell r="KV465">
            <v>0</v>
          </cell>
          <cell r="KW465">
            <v>0</v>
          </cell>
        </row>
        <row r="466">
          <cell r="L466">
            <v>119</v>
          </cell>
          <cell r="KG466">
            <v>0</v>
          </cell>
          <cell r="KH466">
            <v>0</v>
          </cell>
          <cell r="KI466">
            <v>0</v>
          </cell>
          <cell r="KJ466">
            <v>0</v>
          </cell>
          <cell r="KK466">
            <v>0</v>
          </cell>
          <cell r="KL466">
            <v>0</v>
          </cell>
          <cell r="KM466">
            <v>2390.5365817649727</v>
          </cell>
          <cell r="KN466">
            <v>3644.5885590843027</v>
          </cell>
          <cell r="KP466">
            <v>0</v>
          </cell>
          <cell r="KQ466">
            <v>0</v>
          </cell>
          <cell r="KR466">
            <v>0</v>
          </cell>
          <cell r="KS466">
            <v>0</v>
          </cell>
          <cell r="KT466">
            <v>0</v>
          </cell>
          <cell r="KU466">
            <v>0</v>
          </cell>
          <cell r="KV466">
            <v>167.33756072354811</v>
          </cell>
          <cell r="KW466">
            <v>255.12119913590121</v>
          </cell>
        </row>
        <row r="467">
          <cell r="L467" t="str">
            <v>116</v>
          </cell>
          <cell r="KG467">
            <v>0</v>
          </cell>
          <cell r="KH467">
            <v>0</v>
          </cell>
          <cell r="KI467">
            <v>0</v>
          </cell>
          <cell r="KJ467">
            <v>0</v>
          </cell>
          <cell r="KK467">
            <v>0</v>
          </cell>
          <cell r="KL467">
            <v>0</v>
          </cell>
          <cell r="KM467">
            <v>0</v>
          </cell>
          <cell r="KN467">
            <v>0</v>
          </cell>
          <cell r="KP467">
            <v>0</v>
          </cell>
          <cell r="KQ467">
            <v>0</v>
          </cell>
          <cell r="KR467">
            <v>0</v>
          </cell>
          <cell r="KS467">
            <v>0</v>
          </cell>
          <cell r="KT467">
            <v>0</v>
          </cell>
          <cell r="KU467">
            <v>0</v>
          </cell>
          <cell r="KV467">
            <v>0</v>
          </cell>
          <cell r="KW467">
            <v>0</v>
          </cell>
        </row>
        <row r="468">
          <cell r="L468">
            <v>127</v>
          </cell>
          <cell r="KG468">
            <v>0</v>
          </cell>
          <cell r="KH468">
            <v>0</v>
          </cell>
          <cell r="KI468">
            <v>0</v>
          </cell>
          <cell r="KJ468">
            <v>0</v>
          </cell>
          <cell r="KK468">
            <v>0</v>
          </cell>
          <cell r="KL468">
            <v>0</v>
          </cell>
          <cell r="KM468">
            <v>14491.753902194572</v>
          </cell>
          <cell r="KN468">
            <v>42116.659778252979</v>
          </cell>
          <cell r="KP468">
            <v>0</v>
          </cell>
          <cell r="KQ468">
            <v>0</v>
          </cell>
          <cell r="KR468">
            <v>0</v>
          </cell>
          <cell r="KS468">
            <v>0</v>
          </cell>
          <cell r="KT468">
            <v>0</v>
          </cell>
          <cell r="KU468">
            <v>0</v>
          </cell>
          <cell r="KV468">
            <v>1449.1753902194573</v>
          </cell>
          <cell r="KW468">
            <v>4211.6659778252979</v>
          </cell>
        </row>
        <row r="469">
          <cell r="L469">
            <v>127</v>
          </cell>
          <cell r="KG469">
            <v>0</v>
          </cell>
          <cell r="KH469">
            <v>0</v>
          </cell>
          <cell r="KI469">
            <v>0</v>
          </cell>
          <cell r="KJ469">
            <v>0</v>
          </cell>
          <cell r="KK469">
            <v>0</v>
          </cell>
          <cell r="KL469">
            <v>0</v>
          </cell>
          <cell r="KM469">
            <v>0</v>
          </cell>
          <cell r="KN469">
            <v>21994.255661976553</v>
          </cell>
          <cell r="KP469">
            <v>0</v>
          </cell>
          <cell r="KQ469">
            <v>0</v>
          </cell>
          <cell r="KR469">
            <v>0</v>
          </cell>
          <cell r="KS469">
            <v>0</v>
          </cell>
          <cell r="KT469">
            <v>0</v>
          </cell>
          <cell r="KU469">
            <v>0</v>
          </cell>
          <cell r="KV469">
            <v>0</v>
          </cell>
          <cell r="KW469">
            <v>2199.4255661976558</v>
          </cell>
        </row>
        <row r="470">
          <cell r="L470" t="str">
            <v>135</v>
          </cell>
          <cell r="KG470">
            <v>0</v>
          </cell>
          <cell r="KH470">
            <v>0</v>
          </cell>
          <cell r="KI470">
            <v>0</v>
          </cell>
          <cell r="KJ470">
            <v>0</v>
          </cell>
          <cell r="KK470">
            <v>0</v>
          </cell>
          <cell r="KL470">
            <v>0</v>
          </cell>
          <cell r="KM470">
            <v>5070.8351734408516</v>
          </cell>
          <cell r="KN470">
            <v>7730.9454283606428</v>
          </cell>
          <cell r="KP470">
            <v>0</v>
          </cell>
          <cell r="KQ470">
            <v>0</v>
          </cell>
          <cell r="KR470">
            <v>0</v>
          </cell>
          <cell r="KS470">
            <v>0</v>
          </cell>
          <cell r="KT470">
            <v>0</v>
          </cell>
          <cell r="KU470">
            <v>0</v>
          </cell>
          <cell r="KV470">
            <v>354.95846214085964</v>
          </cell>
          <cell r="KW470">
            <v>541.16617998524498</v>
          </cell>
        </row>
        <row r="471">
          <cell r="L471">
            <v>119</v>
          </cell>
          <cell r="KG471">
            <v>0</v>
          </cell>
          <cell r="KH471">
            <v>0</v>
          </cell>
          <cell r="KI471">
            <v>0</v>
          </cell>
          <cell r="KJ471">
            <v>0</v>
          </cell>
          <cell r="KK471">
            <v>0</v>
          </cell>
          <cell r="KL471">
            <v>0</v>
          </cell>
          <cell r="KM471">
            <v>0</v>
          </cell>
          <cell r="KN471">
            <v>0</v>
          </cell>
          <cell r="KP471">
            <v>0</v>
          </cell>
          <cell r="KQ471">
            <v>0</v>
          </cell>
          <cell r="KR471">
            <v>0</v>
          </cell>
          <cell r="KS471">
            <v>0</v>
          </cell>
          <cell r="KT471">
            <v>0</v>
          </cell>
          <cell r="KU471">
            <v>0</v>
          </cell>
          <cell r="KV471">
            <v>0</v>
          </cell>
          <cell r="KW471">
            <v>0</v>
          </cell>
        </row>
        <row r="472">
          <cell r="L472">
            <v>127</v>
          </cell>
          <cell r="KG472">
            <v>0</v>
          </cell>
          <cell r="KH472">
            <v>0</v>
          </cell>
          <cell r="KI472">
            <v>0</v>
          </cell>
          <cell r="KJ472">
            <v>0</v>
          </cell>
          <cell r="KK472">
            <v>0</v>
          </cell>
          <cell r="KL472">
            <v>0</v>
          </cell>
          <cell r="KM472">
            <v>4270.4269985230221</v>
          </cell>
          <cell r="KN472">
            <v>13253.049305761102</v>
          </cell>
          <cell r="KP472">
            <v>0</v>
          </cell>
          <cell r="KQ472">
            <v>0</v>
          </cell>
          <cell r="KR472">
            <v>0</v>
          </cell>
          <cell r="KS472">
            <v>0</v>
          </cell>
          <cell r="KT472">
            <v>0</v>
          </cell>
          <cell r="KU472">
            <v>0</v>
          </cell>
          <cell r="KV472">
            <v>725.97258974891383</v>
          </cell>
          <cell r="KW472">
            <v>2253.0183819793874</v>
          </cell>
        </row>
        <row r="473">
          <cell r="L473" t="str">
            <v>106</v>
          </cell>
          <cell r="KG473">
            <v>0</v>
          </cell>
          <cell r="KH473">
            <v>0</v>
          </cell>
          <cell r="KI473">
            <v>0</v>
          </cell>
          <cell r="KJ473">
            <v>0</v>
          </cell>
          <cell r="KK473">
            <v>0</v>
          </cell>
          <cell r="KL473">
            <v>0</v>
          </cell>
          <cell r="KM473">
            <v>0</v>
          </cell>
          <cell r="KN473">
            <v>0</v>
          </cell>
          <cell r="KP473">
            <v>0</v>
          </cell>
          <cell r="KQ473">
            <v>0</v>
          </cell>
          <cell r="KR473">
            <v>0</v>
          </cell>
          <cell r="KS473">
            <v>0</v>
          </cell>
          <cell r="KT473">
            <v>0</v>
          </cell>
          <cell r="KU473">
            <v>0</v>
          </cell>
          <cell r="KV473">
            <v>0</v>
          </cell>
          <cell r="KW473">
            <v>0</v>
          </cell>
        </row>
        <row r="474">
          <cell r="L474" t="str">
            <v>135</v>
          </cell>
          <cell r="KG474">
            <v>0</v>
          </cell>
          <cell r="KH474">
            <v>0</v>
          </cell>
          <cell r="KI474">
            <v>0</v>
          </cell>
          <cell r="KJ474">
            <v>0</v>
          </cell>
          <cell r="KK474">
            <v>0</v>
          </cell>
          <cell r="KL474">
            <v>0</v>
          </cell>
          <cell r="KM474">
            <v>0</v>
          </cell>
          <cell r="KN474">
            <v>0</v>
          </cell>
          <cell r="KP474">
            <v>0</v>
          </cell>
          <cell r="KQ474">
            <v>0</v>
          </cell>
          <cell r="KR474">
            <v>0</v>
          </cell>
          <cell r="KS474">
            <v>0</v>
          </cell>
          <cell r="KT474">
            <v>0</v>
          </cell>
          <cell r="KU474">
            <v>0</v>
          </cell>
          <cell r="KV474">
            <v>0</v>
          </cell>
          <cell r="KW474">
            <v>0</v>
          </cell>
        </row>
        <row r="475">
          <cell r="L475" t="str">
            <v>135</v>
          </cell>
          <cell r="KG475">
            <v>0</v>
          </cell>
          <cell r="KH475">
            <v>0</v>
          </cell>
          <cell r="KI475">
            <v>0</v>
          </cell>
          <cell r="KJ475">
            <v>0</v>
          </cell>
          <cell r="KK475">
            <v>0</v>
          </cell>
          <cell r="KL475">
            <v>0</v>
          </cell>
          <cell r="KM475">
            <v>0</v>
          </cell>
          <cell r="KN475">
            <v>0</v>
          </cell>
          <cell r="KP475">
            <v>0</v>
          </cell>
          <cell r="KQ475">
            <v>0</v>
          </cell>
          <cell r="KR475">
            <v>0</v>
          </cell>
          <cell r="KS475">
            <v>0</v>
          </cell>
          <cell r="KT475">
            <v>0</v>
          </cell>
          <cell r="KU475">
            <v>0</v>
          </cell>
          <cell r="KV475">
            <v>0</v>
          </cell>
          <cell r="KW475">
            <v>0</v>
          </cell>
        </row>
        <row r="476">
          <cell r="L476" t="str">
            <v>135</v>
          </cell>
          <cell r="KG476">
            <v>0</v>
          </cell>
          <cell r="KH476">
            <v>0</v>
          </cell>
          <cell r="KI476">
            <v>0</v>
          </cell>
          <cell r="KJ476">
            <v>0</v>
          </cell>
          <cell r="KK476">
            <v>0</v>
          </cell>
          <cell r="KL476">
            <v>0</v>
          </cell>
          <cell r="KM476">
            <v>0</v>
          </cell>
          <cell r="KN476">
            <v>0</v>
          </cell>
          <cell r="KP476">
            <v>0</v>
          </cell>
          <cell r="KQ476">
            <v>0</v>
          </cell>
          <cell r="KR476">
            <v>0</v>
          </cell>
          <cell r="KS476">
            <v>0</v>
          </cell>
          <cell r="KT476">
            <v>0</v>
          </cell>
          <cell r="KU476">
            <v>0</v>
          </cell>
          <cell r="KV476">
            <v>0</v>
          </cell>
          <cell r="KW476">
            <v>0</v>
          </cell>
        </row>
        <row r="477">
          <cell r="L477" t="str">
            <v>106</v>
          </cell>
          <cell r="KG477">
            <v>0</v>
          </cell>
          <cell r="KH477">
            <v>0</v>
          </cell>
          <cell r="KI477">
            <v>0</v>
          </cell>
          <cell r="KJ477">
            <v>0</v>
          </cell>
          <cell r="KK477">
            <v>0</v>
          </cell>
          <cell r="KL477">
            <v>0</v>
          </cell>
          <cell r="KM477">
            <v>0</v>
          </cell>
          <cell r="KN477">
            <v>0</v>
          </cell>
          <cell r="KP477">
            <v>0</v>
          </cell>
          <cell r="KQ477">
            <v>0</v>
          </cell>
          <cell r="KR477">
            <v>0</v>
          </cell>
          <cell r="KS477">
            <v>0</v>
          </cell>
          <cell r="KT477">
            <v>0</v>
          </cell>
          <cell r="KU477">
            <v>0</v>
          </cell>
          <cell r="KV477">
            <v>0</v>
          </cell>
          <cell r="KW477">
            <v>0</v>
          </cell>
        </row>
        <row r="478">
          <cell r="L478" t="str">
            <v>106</v>
          </cell>
          <cell r="KG478">
            <v>0</v>
          </cell>
          <cell r="KH478">
            <v>0</v>
          </cell>
          <cell r="KI478">
            <v>0</v>
          </cell>
          <cell r="KJ478">
            <v>0</v>
          </cell>
          <cell r="KK478">
            <v>0</v>
          </cell>
          <cell r="KL478">
            <v>0</v>
          </cell>
          <cell r="KM478">
            <v>0</v>
          </cell>
          <cell r="KN478">
            <v>0</v>
          </cell>
          <cell r="KP478">
            <v>0</v>
          </cell>
          <cell r="KQ478">
            <v>0</v>
          </cell>
          <cell r="KR478">
            <v>0</v>
          </cell>
          <cell r="KS478">
            <v>0</v>
          </cell>
          <cell r="KT478">
            <v>0</v>
          </cell>
          <cell r="KU478">
            <v>0</v>
          </cell>
          <cell r="KV478">
            <v>0</v>
          </cell>
          <cell r="KW478">
            <v>0</v>
          </cell>
        </row>
        <row r="479">
          <cell r="L479" t="str">
            <v>106</v>
          </cell>
          <cell r="KG479">
            <v>0</v>
          </cell>
          <cell r="KH479">
            <v>0</v>
          </cell>
          <cell r="KI479">
            <v>0</v>
          </cell>
          <cell r="KJ479">
            <v>0</v>
          </cell>
          <cell r="KK479">
            <v>0</v>
          </cell>
          <cell r="KL479">
            <v>0</v>
          </cell>
          <cell r="KM479">
            <v>0</v>
          </cell>
          <cell r="KN479">
            <v>0</v>
          </cell>
          <cell r="KP479">
            <v>0</v>
          </cell>
          <cell r="KQ479">
            <v>0</v>
          </cell>
          <cell r="KR479">
            <v>0</v>
          </cell>
          <cell r="KS479">
            <v>0</v>
          </cell>
          <cell r="KT479">
            <v>0</v>
          </cell>
          <cell r="KU479">
            <v>0</v>
          </cell>
          <cell r="KV479">
            <v>0</v>
          </cell>
          <cell r="KW479">
            <v>0</v>
          </cell>
        </row>
        <row r="480">
          <cell r="L480" t="str">
            <v>106</v>
          </cell>
          <cell r="KG480">
            <v>0</v>
          </cell>
          <cell r="KH480">
            <v>0</v>
          </cell>
          <cell r="KI480">
            <v>0</v>
          </cell>
          <cell r="KJ480">
            <v>0</v>
          </cell>
          <cell r="KK480">
            <v>0</v>
          </cell>
          <cell r="KL480">
            <v>0</v>
          </cell>
          <cell r="KM480">
            <v>0</v>
          </cell>
          <cell r="KN480">
            <v>0</v>
          </cell>
          <cell r="KP480">
            <v>0</v>
          </cell>
          <cell r="KQ480">
            <v>0</v>
          </cell>
          <cell r="KR480">
            <v>0</v>
          </cell>
          <cell r="KS480">
            <v>0</v>
          </cell>
          <cell r="KT480">
            <v>0</v>
          </cell>
          <cell r="KU480">
            <v>0</v>
          </cell>
          <cell r="KV480">
            <v>0</v>
          </cell>
          <cell r="KW480">
            <v>0</v>
          </cell>
        </row>
        <row r="481">
          <cell r="L481" t="str">
            <v>106</v>
          </cell>
          <cell r="KG481">
            <v>0</v>
          </cell>
          <cell r="KH481">
            <v>0</v>
          </cell>
          <cell r="KI481">
            <v>0</v>
          </cell>
          <cell r="KJ481">
            <v>0</v>
          </cell>
          <cell r="KK481">
            <v>0</v>
          </cell>
          <cell r="KL481">
            <v>0</v>
          </cell>
          <cell r="KM481">
            <v>0</v>
          </cell>
          <cell r="KN481">
            <v>0</v>
          </cell>
          <cell r="KP481">
            <v>0</v>
          </cell>
          <cell r="KQ481">
            <v>0</v>
          </cell>
          <cell r="KR481">
            <v>0</v>
          </cell>
          <cell r="KS481">
            <v>0</v>
          </cell>
          <cell r="KT481">
            <v>0</v>
          </cell>
          <cell r="KU481">
            <v>0</v>
          </cell>
          <cell r="KV481">
            <v>0</v>
          </cell>
          <cell r="KW481">
            <v>0</v>
          </cell>
        </row>
        <row r="482">
          <cell r="L482" t="str">
            <v>106</v>
          </cell>
          <cell r="KG482">
            <v>0</v>
          </cell>
          <cell r="KH482">
            <v>0</v>
          </cell>
          <cell r="KI482">
            <v>0</v>
          </cell>
          <cell r="KJ482">
            <v>0</v>
          </cell>
          <cell r="KK482">
            <v>0</v>
          </cell>
          <cell r="KL482">
            <v>0</v>
          </cell>
          <cell r="KM482">
            <v>0</v>
          </cell>
          <cell r="KN482">
            <v>0</v>
          </cell>
          <cell r="KP482">
            <v>0</v>
          </cell>
          <cell r="KQ482">
            <v>0</v>
          </cell>
          <cell r="KR482">
            <v>0</v>
          </cell>
          <cell r="KS482">
            <v>0</v>
          </cell>
          <cell r="KT482">
            <v>0</v>
          </cell>
          <cell r="KU482">
            <v>0</v>
          </cell>
          <cell r="KV482">
            <v>0</v>
          </cell>
          <cell r="KW482">
            <v>0</v>
          </cell>
        </row>
        <row r="483">
          <cell r="L483" t="str">
            <v>106</v>
          </cell>
          <cell r="KG483">
            <v>0</v>
          </cell>
          <cell r="KH483">
            <v>0</v>
          </cell>
          <cell r="KI483">
            <v>0</v>
          </cell>
          <cell r="KJ483">
            <v>0</v>
          </cell>
          <cell r="KK483">
            <v>0</v>
          </cell>
          <cell r="KL483">
            <v>0</v>
          </cell>
          <cell r="KM483">
            <v>8513.9054175393121</v>
          </cell>
          <cell r="KN483">
            <v>16846.663911301192</v>
          </cell>
          <cell r="KP483">
            <v>0</v>
          </cell>
          <cell r="KQ483">
            <v>0</v>
          </cell>
          <cell r="KR483">
            <v>0</v>
          </cell>
          <cell r="KS483">
            <v>0</v>
          </cell>
          <cell r="KT483">
            <v>0</v>
          </cell>
          <cell r="KU483">
            <v>0</v>
          </cell>
          <cell r="KV483">
            <v>7094.9211812827598</v>
          </cell>
          <cell r="KW483">
            <v>14038.886592750994</v>
          </cell>
        </row>
        <row r="484">
          <cell r="L484" t="str">
            <v>106</v>
          </cell>
          <cell r="KG484">
            <v>0</v>
          </cell>
          <cell r="KH484">
            <v>0</v>
          </cell>
          <cell r="KI484">
            <v>0</v>
          </cell>
          <cell r="KJ484">
            <v>0</v>
          </cell>
          <cell r="KK484">
            <v>0</v>
          </cell>
          <cell r="KL484">
            <v>0</v>
          </cell>
          <cell r="KM484">
            <v>8513.9054175393121</v>
          </cell>
          <cell r="KN484">
            <v>16846.663911301192</v>
          </cell>
          <cell r="KP484">
            <v>0</v>
          </cell>
          <cell r="KQ484">
            <v>0</v>
          </cell>
          <cell r="KR484">
            <v>0</v>
          </cell>
          <cell r="KS484">
            <v>0</v>
          </cell>
          <cell r="KT484">
            <v>0</v>
          </cell>
          <cell r="KU484">
            <v>0</v>
          </cell>
          <cell r="KV484">
            <v>7094.9211812827598</v>
          </cell>
          <cell r="KW484">
            <v>14038.886592750994</v>
          </cell>
        </row>
        <row r="485">
          <cell r="L485">
            <v>113</v>
          </cell>
          <cell r="KG485">
            <v>0</v>
          </cell>
          <cell r="KH485">
            <v>0</v>
          </cell>
          <cell r="KI485">
            <v>0</v>
          </cell>
          <cell r="KJ485">
            <v>0</v>
          </cell>
          <cell r="KK485">
            <v>0</v>
          </cell>
          <cell r="KL485">
            <v>0</v>
          </cell>
          <cell r="KM485">
            <v>8086.990285340783</v>
          </cell>
          <cell r="KN485">
            <v>16001.916947589209</v>
          </cell>
          <cell r="KP485">
            <v>0</v>
          </cell>
          <cell r="KQ485">
            <v>0</v>
          </cell>
          <cell r="KR485">
            <v>0</v>
          </cell>
          <cell r="KS485">
            <v>0</v>
          </cell>
          <cell r="KT485">
            <v>0</v>
          </cell>
          <cell r="KU485">
            <v>0</v>
          </cell>
          <cell r="KV485">
            <v>808.69902853407825</v>
          </cell>
          <cell r="KW485">
            <v>1600.1916947589207</v>
          </cell>
        </row>
        <row r="486">
          <cell r="L486" t="str">
            <v>118</v>
          </cell>
          <cell r="KG486">
            <v>0</v>
          </cell>
          <cell r="KH486">
            <v>0</v>
          </cell>
          <cell r="KI486">
            <v>0</v>
          </cell>
          <cell r="KJ486">
            <v>0</v>
          </cell>
          <cell r="KK486">
            <v>0</v>
          </cell>
          <cell r="KL486">
            <v>0</v>
          </cell>
          <cell r="KM486">
            <v>8948.6580346051505</v>
          </cell>
          <cell r="KN486">
            <v>10669.553810490755</v>
          </cell>
          <cell r="KP486">
            <v>0</v>
          </cell>
          <cell r="KQ486">
            <v>0</v>
          </cell>
          <cell r="KR486">
            <v>0</v>
          </cell>
          <cell r="KS486">
            <v>0</v>
          </cell>
          <cell r="KT486">
            <v>0</v>
          </cell>
          <cell r="KU486">
            <v>0</v>
          </cell>
          <cell r="KV486">
            <v>894.86580346051505</v>
          </cell>
          <cell r="KW486">
            <v>1066.9553810490756</v>
          </cell>
        </row>
        <row r="487">
          <cell r="L487" t="str">
            <v>106</v>
          </cell>
          <cell r="KG487">
            <v>0</v>
          </cell>
          <cell r="KH487">
            <v>0</v>
          </cell>
          <cell r="KI487">
            <v>0</v>
          </cell>
          <cell r="KJ487">
            <v>0</v>
          </cell>
          <cell r="KK487">
            <v>0</v>
          </cell>
          <cell r="KL487">
            <v>0</v>
          </cell>
          <cell r="KM487">
            <v>4901.8672037442711</v>
          </cell>
          <cell r="KN487">
            <v>15212.69132196498</v>
          </cell>
          <cell r="KP487">
            <v>0</v>
          </cell>
          <cell r="KQ487">
            <v>0</v>
          </cell>
          <cell r="KR487">
            <v>0</v>
          </cell>
          <cell r="KS487">
            <v>0</v>
          </cell>
          <cell r="KT487">
            <v>0</v>
          </cell>
          <cell r="KU487">
            <v>0</v>
          </cell>
          <cell r="KV487">
            <v>0</v>
          </cell>
          <cell r="KW487">
            <v>0</v>
          </cell>
        </row>
        <row r="488">
          <cell r="L488" t="str">
            <v>114</v>
          </cell>
          <cell r="KG488">
            <v>0</v>
          </cell>
          <cell r="KH488">
            <v>0</v>
          </cell>
          <cell r="KI488">
            <v>0</v>
          </cell>
          <cell r="KJ488">
            <v>0</v>
          </cell>
          <cell r="KK488">
            <v>0</v>
          </cell>
          <cell r="KL488">
            <v>0</v>
          </cell>
          <cell r="KM488">
            <v>3637.3071698065878</v>
          </cell>
          <cell r="KN488">
            <v>11288.194664916997</v>
          </cell>
          <cell r="KP488">
            <v>0</v>
          </cell>
          <cell r="KQ488">
            <v>0</v>
          </cell>
          <cell r="KR488">
            <v>0</v>
          </cell>
          <cell r="KS488">
            <v>0</v>
          </cell>
          <cell r="KT488">
            <v>0</v>
          </cell>
          <cell r="KU488">
            <v>0</v>
          </cell>
          <cell r="KV488">
            <v>363.73071698065883</v>
          </cell>
          <cell r="KW488">
            <v>1128.8194664916996</v>
          </cell>
        </row>
        <row r="489">
          <cell r="L489" t="str">
            <v>118</v>
          </cell>
          <cell r="KG489">
            <v>0</v>
          </cell>
          <cell r="KH489">
            <v>0</v>
          </cell>
          <cell r="KI489">
            <v>0</v>
          </cell>
          <cell r="KJ489">
            <v>0</v>
          </cell>
          <cell r="KK489">
            <v>0</v>
          </cell>
          <cell r="KL489">
            <v>0</v>
          </cell>
          <cell r="KM489">
            <v>8938.6990185924933</v>
          </cell>
          <cell r="KN489">
            <v>27740.79005770084</v>
          </cell>
          <cell r="KP489">
            <v>0</v>
          </cell>
          <cell r="KQ489">
            <v>0</v>
          </cell>
          <cell r="KR489">
            <v>0</v>
          </cell>
          <cell r="KS489">
            <v>0</v>
          </cell>
          <cell r="KT489">
            <v>0</v>
          </cell>
          <cell r="KU489">
            <v>0</v>
          </cell>
          <cell r="KV489">
            <v>893.86990185924935</v>
          </cell>
          <cell r="KW489">
            <v>2774.0790057700842</v>
          </cell>
        </row>
        <row r="490">
          <cell r="L490" t="str">
            <v>118</v>
          </cell>
          <cell r="KG490">
            <v>0</v>
          </cell>
          <cell r="KH490">
            <v>0</v>
          </cell>
          <cell r="KI490">
            <v>0</v>
          </cell>
          <cell r="KJ490">
            <v>0</v>
          </cell>
          <cell r="KK490">
            <v>0</v>
          </cell>
          <cell r="KL490">
            <v>0</v>
          </cell>
          <cell r="KM490">
            <v>14300</v>
          </cell>
          <cell r="KN490">
            <v>17050</v>
          </cell>
          <cell r="KP490">
            <v>0</v>
          </cell>
          <cell r="KQ490">
            <v>0</v>
          </cell>
          <cell r="KR490">
            <v>0</v>
          </cell>
          <cell r="KS490">
            <v>0</v>
          </cell>
          <cell r="KT490">
            <v>0</v>
          </cell>
          <cell r="KU490">
            <v>0</v>
          </cell>
          <cell r="KV490">
            <v>1430</v>
          </cell>
          <cell r="KW490">
            <v>1705</v>
          </cell>
        </row>
        <row r="491">
          <cell r="L491" t="str">
            <v>113</v>
          </cell>
          <cell r="KG491">
            <v>0</v>
          </cell>
          <cell r="KH491">
            <v>0</v>
          </cell>
          <cell r="KI491">
            <v>0</v>
          </cell>
          <cell r="KJ491">
            <v>0</v>
          </cell>
          <cell r="KK491">
            <v>0</v>
          </cell>
          <cell r="KL491">
            <v>0</v>
          </cell>
          <cell r="KM491">
            <v>3354.8387096774195</v>
          </cell>
          <cell r="KN491">
            <v>4000</v>
          </cell>
          <cell r="KP491">
            <v>0</v>
          </cell>
          <cell r="KQ491">
            <v>0</v>
          </cell>
          <cell r="KR491">
            <v>0</v>
          </cell>
          <cell r="KS491">
            <v>0</v>
          </cell>
          <cell r="KT491">
            <v>0</v>
          </cell>
          <cell r="KU491">
            <v>0</v>
          </cell>
          <cell r="KV491">
            <v>234.83870967741936</v>
          </cell>
          <cell r="KW491">
            <v>280</v>
          </cell>
        </row>
        <row r="492">
          <cell r="L492" t="str">
            <v>113</v>
          </cell>
          <cell r="KG492">
            <v>0</v>
          </cell>
          <cell r="KH492">
            <v>0</v>
          </cell>
          <cell r="KI492">
            <v>0</v>
          </cell>
          <cell r="KJ492">
            <v>0</v>
          </cell>
          <cell r="KK492">
            <v>0</v>
          </cell>
          <cell r="KL492">
            <v>0</v>
          </cell>
          <cell r="KM492">
            <v>20967.741935483871</v>
          </cell>
          <cell r="KN492">
            <v>25000</v>
          </cell>
          <cell r="KP492">
            <v>0</v>
          </cell>
          <cell r="KQ492">
            <v>0</v>
          </cell>
          <cell r="KR492">
            <v>0</v>
          </cell>
          <cell r="KS492">
            <v>0</v>
          </cell>
          <cell r="KT492">
            <v>0</v>
          </cell>
          <cell r="KU492">
            <v>0</v>
          </cell>
          <cell r="KV492">
            <v>2096.7741935483873</v>
          </cell>
          <cell r="KW492">
            <v>2500.0000000000005</v>
          </cell>
        </row>
        <row r="493">
          <cell r="L493" t="str">
            <v>106</v>
          </cell>
          <cell r="KG493">
            <v>0</v>
          </cell>
          <cell r="KH493">
            <v>0</v>
          </cell>
          <cell r="KI493">
            <v>0</v>
          </cell>
          <cell r="KJ493">
            <v>0</v>
          </cell>
          <cell r="KK493">
            <v>0</v>
          </cell>
          <cell r="KL493">
            <v>0</v>
          </cell>
          <cell r="KM493">
            <v>0</v>
          </cell>
          <cell r="KN493">
            <v>19443.103152111056</v>
          </cell>
          <cell r="KP493">
            <v>0</v>
          </cell>
          <cell r="KQ493">
            <v>0</v>
          </cell>
          <cell r="KR493">
            <v>0</v>
          </cell>
          <cell r="KS493">
            <v>0</v>
          </cell>
          <cell r="KT493">
            <v>0</v>
          </cell>
          <cell r="KU493">
            <v>0</v>
          </cell>
          <cell r="KV493">
            <v>0</v>
          </cell>
          <cell r="KW493">
            <v>11110.344658349175</v>
          </cell>
        </row>
        <row r="494">
          <cell r="L494" t="str">
            <v>106</v>
          </cell>
          <cell r="KG494">
            <v>0</v>
          </cell>
          <cell r="KH494">
            <v>0</v>
          </cell>
          <cell r="KI494">
            <v>0</v>
          </cell>
          <cell r="KJ494">
            <v>0</v>
          </cell>
          <cell r="KK494">
            <v>0</v>
          </cell>
          <cell r="KL494">
            <v>0</v>
          </cell>
          <cell r="KM494">
            <v>0</v>
          </cell>
          <cell r="KN494">
            <v>0</v>
          </cell>
          <cell r="KP494">
            <v>0</v>
          </cell>
          <cell r="KQ494">
            <v>0</v>
          </cell>
          <cell r="KR494">
            <v>0</v>
          </cell>
          <cell r="KS494">
            <v>0</v>
          </cell>
          <cell r="KT494">
            <v>0</v>
          </cell>
          <cell r="KU494">
            <v>0</v>
          </cell>
          <cell r="KV494">
            <v>0</v>
          </cell>
          <cell r="KW494">
            <v>0</v>
          </cell>
        </row>
        <row r="495">
          <cell r="L495" t="str">
            <v>145</v>
          </cell>
          <cell r="KG495">
            <v>0</v>
          </cell>
          <cell r="KH495">
            <v>0</v>
          </cell>
          <cell r="KI495">
            <v>0</v>
          </cell>
          <cell r="KJ495">
            <v>0</v>
          </cell>
          <cell r="KK495">
            <v>0</v>
          </cell>
          <cell r="KL495">
            <v>0</v>
          </cell>
          <cell r="KM495">
            <v>6666.666666666667</v>
          </cell>
          <cell r="KN495">
            <v>37500</v>
          </cell>
          <cell r="KP495">
            <v>0</v>
          </cell>
          <cell r="KQ495">
            <v>0</v>
          </cell>
          <cell r="KR495">
            <v>0</v>
          </cell>
          <cell r="KS495">
            <v>0</v>
          </cell>
          <cell r="KT495">
            <v>0</v>
          </cell>
          <cell r="KU495">
            <v>0</v>
          </cell>
          <cell r="KV495">
            <v>2222.2222222222222</v>
          </cell>
          <cell r="KW495">
            <v>12499.999999999998</v>
          </cell>
        </row>
        <row r="496">
          <cell r="L496" t="str">
            <v>145</v>
          </cell>
          <cell r="KG496">
            <v>0</v>
          </cell>
          <cell r="KH496">
            <v>0</v>
          </cell>
          <cell r="KI496">
            <v>0</v>
          </cell>
          <cell r="KJ496">
            <v>0</v>
          </cell>
          <cell r="KK496">
            <v>0</v>
          </cell>
          <cell r="KL496">
            <v>0</v>
          </cell>
          <cell r="KM496">
            <v>0</v>
          </cell>
          <cell r="KN496">
            <v>37096.774193548386</v>
          </cell>
          <cell r="KP496">
            <v>0</v>
          </cell>
          <cell r="KQ496">
            <v>0</v>
          </cell>
          <cell r="KR496">
            <v>0</v>
          </cell>
          <cell r="KS496">
            <v>0</v>
          </cell>
          <cell r="KT496">
            <v>0</v>
          </cell>
          <cell r="KU496">
            <v>0</v>
          </cell>
          <cell r="KV496">
            <v>0</v>
          </cell>
          <cell r="KW496">
            <v>18548.387096774193</v>
          </cell>
        </row>
        <row r="497">
          <cell r="L497" t="str">
            <v>145</v>
          </cell>
          <cell r="KG497">
            <v>0</v>
          </cell>
          <cell r="KH497">
            <v>0</v>
          </cell>
          <cell r="KI497">
            <v>0</v>
          </cell>
          <cell r="KJ497">
            <v>0</v>
          </cell>
          <cell r="KK497">
            <v>0</v>
          </cell>
          <cell r="KL497">
            <v>0</v>
          </cell>
          <cell r="KM497">
            <v>0</v>
          </cell>
          <cell r="KN497">
            <v>37096.774193548386</v>
          </cell>
          <cell r="KP497">
            <v>0</v>
          </cell>
          <cell r="KQ497">
            <v>0</v>
          </cell>
          <cell r="KR497">
            <v>0</v>
          </cell>
          <cell r="KS497">
            <v>0</v>
          </cell>
          <cell r="KT497">
            <v>0</v>
          </cell>
          <cell r="KU497">
            <v>0</v>
          </cell>
          <cell r="KV497">
            <v>0</v>
          </cell>
          <cell r="KW497">
            <v>18548.387096774193</v>
          </cell>
        </row>
        <row r="498">
          <cell r="L498">
            <v>127</v>
          </cell>
          <cell r="KG498">
            <v>0</v>
          </cell>
          <cell r="KH498">
            <v>0</v>
          </cell>
          <cell r="KI498">
            <v>0</v>
          </cell>
          <cell r="KJ498">
            <v>0</v>
          </cell>
          <cell r="KK498">
            <v>0</v>
          </cell>
          <cell r="KL498">
            <v>0</v>
          </cell>
          <cell r="KM498">
            <v>9018.8172043010745</v>
          </cell>
          <cell r="KN498">
            <v>13750</v>
          </cell>
          <cell r="KP498">
            <v>0</v>
          </cell>
          <cell r="KQ498">
            <v>0</v>
          </cell>
          <cell r="KR498">
            <v>0</v>
          </cell>
          <cell r="KS498">
            <v>0</v>
          </cell>
          <cell r="KT498">
            <v>0</v>
          </cell>
          <cell r="KU498">
            <v>0</v>
          </cell>
          <cell r="KV498">
            <v>901.88172043010741</v>
          </cell>
          <cell r="KW498">
            <v>1375</v>
          </cell>
        </row>
        <row r="499">
          <cell r="L499">
            <v>127</v>
          </cell>
          <cell r="KG499">
            <v>0</v>
          </cell>
          <cell r="KH499">
            <v>0</v>
          </cell>
          <cell r="KI499">
            <v>0</v>
          </cell>
          <cell r="KJ499">
            <v>0</v>
          </cell>
          <cell r="KK499">
            <v>0</v>
          </cell>
          <cell r="KL499">
            <v>0</v>
          </cell>
          <cell r="KM499">
            <v>28696.236559139787</v>
          </cell>
          <cell r="KN499">
            <v>43750</v>
          </cell>
          <cell r="KP499">
            <v>0</v>
          </cell>
          <cell r="KQ499">
            <v>0</v>
          </cell>
          <cell r="KR499">
            <v>0</v>
          </cell>
          <cell r="KS499">
            <v>0</v>
          </cell>
          <cell r="KT499">
            <v>0</v>
          </cell>
          <cell r="KU499">
            <v>0</v>
          </cell>
          <cell r="KV499">
            <v>2869.6236559139788</v>
          </cell>
          <cell r="KW499">
            <v>4375</v>
          </cell>
        </row>
        <row r="500">
          <cell r="L500">
            <v>127</v>
          </cell>
          <cell r="KG500">
            <v>0</v>
          </cell>
          <cell r="KH500">
            <v>0</v>
          </cell>
          <cell r="KI500">
            <v>0</v>
          </cell>
          <cell r="KJ500">
            <v>0</v>
          </cell>
          <cell r="KK500">
            <v>0</v>
          </cell>
          <cell r="KL500">
            <v>0</v>
          </cell>
          <cell r="KM500">
            <v>22099.924700846728</v>
          </cell>
          <cell r="KN500">
            <v>33693.327822602383</v>
          </cell>
          <cell r="KP500">
            <v>0</v>
          </cell>
          <cell r="KQ500">
            <v>0</v>
          </cell>
          <cell r="KR500">
            <v>0</v>
          </cell>
          <cell r="KS500">
            <v>0</v>
          </cell>
          <cell r="KT500">
            <v>0</v>
          </cell>
          <cell r="KU500">
            <v>0</v>
          </cell>
          <cell r="KV500">
            <v>2209.9924700846727</v>
          </cell>
          <cell r="KW500">
            <v>3369.3327822602387</v>
          </cell>
        </row>
        <row r="501">
          <cell r="L501">
            <v>127</v>
          </cell>
          <cell r="KG501">
            <v>0</v>
          </cell>
          <cell r="KH501">
            <v>0</v>
          </cell>
          <cell r="KI501">
            <v>0</v>
          </cell>
          <cell r="KJ501">
            <v>0</v>
          </cell>
          <cell r="KK501">
            <v>0</v>
          </cell>
          <cell r="KL501">
            <v>0</v>
          </cell>
          <cell r="KM501">
            <v>22099.924700846728</v>
          </cell>
          <cell r="KN501">
            <v>33693.327822602383</v>
          </cell>
          <cell r="KP501">
            <v>0</v>
          </cell>
          <cell r="KQ501">
            <v>0</v>
          </cell>
          <cell r="KR501">
            <v>0</v>
          </cell>
          <cell r="KS501">
            <v>0</v>
          </cell>
          <cell r="KT501">
            <v>0</v>
          </cell>
          <cell r="KU501">
            <v>0</v>
          </cell>
          <cell r="KV501">
            <v>2209.9924700846727</v>
          </cell>
          <cell r="KW501">
            <v>3369.3327822602387</v>
          </cell>
        </row>
        <row r="502">
          <cell r="L502">
            <v>127</v>
          </cell>
          <cell r="KG502">
            <v>0</v>
          </cell>
          <cell r="KH502">
            <v>0</v>
          </cell>
          <cell r="KI502">
            <v>0</v>
          </cell>
          <cell r="KJ502">
            <v>0</v>
          </cell>
          <cell r="KK502">
            <v>0</v>
          </cell>
          <cell r="KL502">
            <v>0</v>
          </cell>
          <cell r="KM502">
            <v>0</v>
          </cell>
          <cell r="KN502">
            <v>0</v>
          </cell>
          <cell r="KP502">
            <v>0</v>
          </cell>
          <cell r="KQ502">
            <v>0</v>
          </cell>
          <cell r="KR502">
            <v>0</v>
          </cell>
          <cell r="KS502">
            <v>0</v>
          </cell>
          <cell r="KT502">
            <v>0</v>
          </cell>
          <cell r="KU502">
            <v>0</v>
          </cell>
          <cell r="KV502">
            <v>0</v>
          </cell>
          <cell r="KW502">
            <v>0</v>
          </cell>
        </row>
        <row r="503">
          <cell r="L503">
            <v>127</v>
          </cell>
          <cell r="KG503">
            <v>0</v>
          </cell>
          <cell r="KH503">
            <v>0</v>
          </cell>
          <cell r="KI503">
            <v>0</v>
          </cell>
          <cell r="KJ503">
            <v>0</v>
          </cell>
          <cell r="KK503">
            <v>0</v>
          </cell>
          <cell r="KL503">
            <v>0</v>
          </cell>
          <cell r="KM503">
            <v>26532.258064516129</v>
          </cell>
          <cell r="KN503">
            <v>52500</v>
          </cell>
          <cell r="KP503">
            <v>0</v>
          </cell>
          <cell r="KQ503">
            <v>0</v>
          </cell>
          <cell r="KR503">
            <v>0</v>
          </cell>
          <cell r="KS503">
            <v>0</v>
          </cell>
          <cell r="KT503">
            <v>0</v>
          </cell>
          <cell r="KU503">
            <v>0</v>
          </cell>
          <cell r="KV503">
            <v>5306.4516129032254</v>
          </cell>
          <cell r="KW503">
            <v>10500</v>
          </cell>
        </row>
        <row r="504">
          <cell r="L504">
            <v>127</v>
          </cell>
          <cell r="KG504">
            <v>0</v>
          </cell>
          <cell r="KH504">
            <v>0</v>
          </cell>
          <cell r="KI504">
            <v>0</v>
          </cell>
          <cell r="KJ504">
            <v>0</v>
          </cell>
          <cell r="KK504">
            <v>0</v>
          </cell>
          <cell r="KL504">
            <v>0</v>
          </cell>
          <cell r="KM504">
            <v>4250</v>
          </cell>
          <cell r="KN504">
            <v>22500</v>
          </cell>
          <cell r="KP504">
            <v>0</v>
          </cell>
          <cell r="KQ504">
            <v>0</v>
          </cell>
          <cell r="KR504">
            <v>0</v>
          </cell>
          <cell r="KS504">
            <v>0</v>
          </cell>
          <cell r="KT504">
            <v>0</v>
          </cell>
          <cell r="KU504">
            <v>0</v>
          </cell>
          <cell r="KV504">
            <v>425</v>
          </cell>
          <cell r="KW504">
            <v>2250</v>
          </cell>
        </row>
        <row r="505">
          <cell r="L505">
            <v>127</v>
          </cell>
          <cell r="KG505">
            <v>0</v>
          </cell>
          <cell r="KH505">
            <v>0</v>
          </cell>
          <cell r="KI505">
            <v>0</v>
          </cell>
          <cell r="KJ505">
            <v>0</v>
          </cell>
          <cell r="KK505">
            <v>0</v>
          </cell>
          <cell r="KL505">
            <v>0</v>
          </cell>
          <cell r="KM505">
            <v>0</v>
          </cell>
          <cell r="KN505">
            <v>32258.06451612903</v>
          </cell>
          <cell r="KP505">
            <v>0</v>
          </cell>
          <cell r="KQ505">
            <v>0</v>
          </cell>
          <cell r="KR505">
            <v>0</v>
          </cell>
          <cell r="KS505">
            <v>0</v>
          </cell>
          <cell r="KT505">
            <v>0</v>
          </cell>
          <cell r="KU505">
            <v>0</v>
          </cell>
          <cell r="KV505">
            <v>0</v>
          </cell>
          <cell r="KW505">
            <v>3225.8064516129034</v>
          </cell>
        </row>
        <row r="506">
          <cell r="L506">
            <v>127</v>
          </cell>
          <cell r="KG506">
            <v>0</v>
          </cell>
          <cell r="KH506">
            <v>0</v>
          </cell>
          <cell r="KI506">
            <v>0</v>
          </cell>
          <cell r="KJ506">
            <v>0</v>
          </cell>
          <cell r="KK506">
            <v>0</v>
          </cell>
          <cell r="KL506">
            <v>0</v>
          </cell>
          <cell r="KM506">
            <v>0</v>
          </cell>
          <cell r="KN506">
            <v>5875</v>
          </cell>
          <cell r="KP506">
            <v>0</v>
          </cell>
          <cell r="KQ506">
            <v>0</v>
          </cell>
          <cell r="KR506">
            <v>0</v>
          </cell>
          <cell r="KS506">
            <v>0</v>
          </cell>
          <cell r="KT506">
            <v>0</v>
          </cell>
          <cell r="KU506">
            <v>0</v>
          </cell>
          <cell r="KV506">
            <v>0</v>
          </cell>
          <cell r="KW506">
            <v>587.5</v>
          </cell>
        </row>
        <row r="507">
          <cell r="L507" t="str">
            <v>135</v>
          </cell>
          <cell r="KG507">
            <v>0</v>
          </cell>
          <cell r="KH507">
            <v>0</v>
          </cell>
          <cell r="KI507">
            <v>0</v>
          </cell>
          <cell r="KJ507">
            <v>0</v>
          </cell>
          <cell r="KK507">
            <v>0</v>
          </cell>
          <cell r="KL507">
            <v>0</v>
          </cell>
          <cell r="KM507">
            <v>0</v>
          </cell>
          <cell r="KN507">
            <v>16706.832018625901</v>
          </cell>
          <cell r="KP507">
            <v>0</v>
          </cell>
          <cell r="KQ507">
            <v>0</v>
          </cell>
          <cell r="KR507">
            <v>0</v>
          </cell>
          <cell r="KS507">
            <v>0</v>
          </cell>
          <cell r="KT507">
            <v>0</v>
          </cell>
          <cell r="KU507">
            <v>0</v>
          </cell>
          <cell r="KV507">
            <v>0</v>
          </cell>
          <cell r="KW507">
            <v>1670.6832018625901</v>
          </cell>
        </row>
        <row r="508">
          <cell r="L508" t="str">
            <v>135</v>
          </cell>
          <cell r="KG508">
            <v>0</v>
          </cell>
          <cell r="KH508">
            <v>0</v>
          </cell>
          <cell r="KI508">
            <v>0</v>
          </cell>
          <cell r="KJ508">
            <v>0</v>
          </cell>
          <cell r="KK508">
            <v>0</v>
          </cell>
          <cell r="KL508">
            <v>0</v>
          </cell>
          <cell r="KM508">
            <v>0</v>
          </cell>
          <cell r="KN508">
            <v>0</v>
          </cell>
          <cell r="KP508">
            <v>0</v>
          </cell>
          <cell r="KQ508">
            <v>0</v>
          </cell>
          <cell r="KR508">
            <v>0</v>
          </cell>
          <cell r="KS508">
            <v>0</v>
          </cell>
          <cell r="KT508">
            <v>0</v>
          </cell>
          <cell r="KU508">
            <v>0</v>
          </cell>
          <cell r="KV508">
            <v>0</v>
          </cell>
          <cell r="KW508">
            <v>0</v>
          </cell>
        </row>
        <row r="509">
          <cell r="L509" t="str">
            <v>135</v>
          </cell>
          <cell r="KG509">
            <v>0</v>
          </cell>
          <cell r="KH509">
            <v>0</v>
          </cell>
          <cell r="KI509">
            <v>0</v>
          </cell>
          <cell r="KJ509">
            <v>0</v>
          </cell>
          <cell r="KK509">
            <v>0</v>
          </cell>
          <cell r="KL509">
            <v>0</v>
          </cell>
          <cell r="KM509">
            <v>0</v>
          </cell>
          <cell r="KN509">
            <v>0</v>
          </cell>
          <cell r="KP509">
            <v>0</v>
          </cell>
          <cell r="KQ509">
            <v>0</v>
          </cell>
          <cell r="KR509">
            <v>0</v>
          </cell>
          <cell r="KS509">
            <v>0</v>
          </cell>
          <cell r="KT509">
            <v>0</v>
          </cell>
          <cell r="KU509">
            <v>0</v>
          </cell>
          <cell r="KV509">
            <v>0</v>
          </cell>
          <cell r="KW509">
            <v>0</v>
          </cell>
        </row>
        <row r="510">
          <cell r="L510" t="str">
            <v>135</v>
          </cell>
          <cell r="KG510">
            <v>0</v>
          </cell>
          <cell r="KH510">
            <v>0</v>
          </cell>
          <cell r="KI510">
            <v>0</v>
          </cell>
          <cell r="KJ510">
            <v>0</v>
          </cell>
          <cell r="KK510">
            <v>0</v>
          </cell>
          <cell r="KL510">
            <v>0</v>
          </cell>
          <cell r="KM510">
            <v>0</v>
          </cell>
          <cell r="KN510">
            <v>0</v>
          </cell>
          <cell r="KP510">
            <v>0</v>
          </cell>
          <cell r="KQ510">
            <v>0</v>
          </cell>
          <cell r="KR510">
            <v>0</v>
          </cell>
          <cell r="KS510">
            <v>0</v>
          </cell>
          <cell r="KT510">
            <v>0</v>
          </cell>
          <cell r="KU510">
            <v>0</v>
          </cell>
          <cell r="KV510">
            <v>0</v>
          </cell>
          <cell r="KW510">
            <v>0</v>
          </cell>
        </row>
        <row r="511">
          <cell r="L511" t="str">
            <v>135</v>
          </cell>
          <cell r="KG511">
            <v>0</v>
          </cell>
          <cell r="KH511">
            <v>0</v>
          </cell>
          <cell r="KI511">
            <v>0</v>
          </cell>
          <cell r="KJ511">
            <v>0</v>
          </cell>
          <cell r="KK511">
            <v>0</v>
          </cell>
          <cell r="KL511">
            <v>0</v>
          </cell>
          <cell r="KM511">
            <v>1152.5782799216213</v>
          </cell>
          <cell r="KN511">
            <v>1757.2095087329635</v>
          </cell>
          <cell r="KP511">
            <v>0</v>
          </cell>
          <cell r="KQ511">
            <v>0</v>
          </cell>
          <cell r="KR511">
            <v>0</v>
          </cell>
          <cell r="KS511">
            <v>0</v>
          </cell>
          <cell r="KT511">
            <v>0</v>
          </cell>
          <cell r="KU511">
            <v>0</v>
          </cell>
          <cell r="KV511">
            <v>0</v>
          </cell>
          <cell r="KW511">
            <v>0</v>
          </cell>
        </row>
        <row r="512">
          <cell r="L512" t="str">
            <v>135</v>
          </cell>
          <cell r="KG512">
            <v>0</v>
          </cell>
          <cell r="KH512">
            <v>0</v>
          </cell>
          <cell r="KI512">
            <v>0</v>
          </cell>
          <cell r="KJ512">
            <v>0</v>
          </cell>
          <cell r="KK512">
            <v>0</v>
          </cell>
          <cell r="KL512">
            <v>0</v>
          </cell>
          <cell r="KM512">
            <v>0</v>
          </cell>
          <cell r="KN512">
            <v>0</v>
          </cell>
          <cell r="KP512">
            <v>0</v>
          </cell>
          <cell r="KQ512">
            <v>0</v>
          </cell>
          <cell r="KR512">
            <v>0</v>
          </cell>
          <cell r="KS512">
            <v>0</v>
          </cell>
          <cell r="KT512">
            <v>0</v>
          </cell>
          <cell r="KU512">
            <v>0</v>
          </cell>
          <cell r="KV512">
            <v>0</v>
          </cell>
          <cell r="KW512">
            <v>0</v>
          </cell>
        </row>
        <row r="513">
          <cell r="L513" t="str">
            <v>135</v>
          </cell>
          <cell r="KG513">
            <v>0</v>
          </cell>
          <cell r="KH513">
            <v>0</v>
          </cell>
          <cell r="KI513">
            <v>0</v>
          </cell>
          <cell r="KJ513">
            <v>0</v>
          </cell>
          <cell r="KK513">
            <v>0</v>
          </cell>
          <cell r="KL513">
            <v>0</v>
          </cell>
          <cell r="KM513">
            <v>0</v>
          </cell>
          <cell r="KN513">
            <v>0</v>
          </cell>
          <cell r="KP513">
            <v>0</v>
          </cell>
          <cell r="KQ513">
            <v>0</v>
          </cell>
          <cell r="KR513">
            <v>0</v>
          </cell>
          <cell r="KS513">
            <v>0</v>
          </cell>
          <cell r="KT513">
            <v>0</v>
          </cell>
          <cell r="KU513">
            <v>0</v>
          </cell>
          <cell r="KV513">
            <v>0</v>
          </cell>
          <cell r="KW513">
            <v>0</v>
          </cell>
        </row>
        <row r="514">
          <cell r="L514" t="str">
            <v>135</v>
          </cell>
          <cell r="KG514">
            <v>0</v>
          </cell>
          <cell r="KH514">
            <v>0</v>
          </cell>
          <cell r="KI514">
            <v>0</v>
          </cell>
          <cell r="KJ514">
            <v>0</v>
          </cell>
          <cell r="KK514">
            <v>0</v>
          </cell>
          <cell r="KL514">
            <v>0</v>
          </cell>
          <cell r="KM514">
            <v>0</v>
          </cell>
          <cell r="KN514">
            <v>0</v>
          </cell>
          <cell r="KP514">
            <v>0</v>
          </cell>
          <cell r="KQ514">
            <v>0</v>
          </cell>
          <cell r="KR514">
            <v>0</v>
          </cell>
          <cell r="KS514">
            <v>0</v>
          </cell>
          <cell r="KT514">
            <v>0</v>
          </cell>
          <cell r="KU514">
            <v>0</v>
          </cell>
          <cell r="KV514">
            <v>0</v>
          </cell>
          <cell r="KW514">
            <v>0</v>
          </cell>
        </row>
        <row r="515">
          <cell r="L515" t="str">
            <v>135</v>
          </cell>
          <cell r="KG515">
            <v>0</v>
          </cell>
          <cell r="KH515">
            <v>0</v>
          </cell>
          <cell r="KI515">
            <v>0</v>
          </cell>
          <cell r="KJ515">
            <v>0</v>
          </cell>
          <cell r="KK515">
            <v>0</v>
          </cell>
          <cell r="KL515">
            <v>0</v>
          </cell>
          <cell r="KM515">
            <v>0</v>
          </cell>
          <cell r="KN515">
            <v>0</v>
          </cell>
          <cell r="KP515">
            <v>0</v>
          </cell>
          <cell r="KQ515">
            <v>0</v>
          </cell>
          <cell r="KR515">
            <v>0</v>
          </cell>
          <cell r="KS515">
            <v>0</v>
          </cell>
          <cell r="KT515">
            <v>0</v>
          </cell>
          <cell r="KU515">
            <v>0</v>
          </cell>
          <cell r="KV515">
            <v>0</v>
          </cell>
          <cell r="KW515">
            <v>0</v>
          </cell>
        </row>
        <row r="516">
          <cell r="L516" t="str">
            <v>135</v>
          </cell>
          <cell r="KG516">
            <v>0</v>
          </cell>
          <cell r="KH516">
            <v>0</v>
          </cell>
          <cell r="KI516">
            <v>0</v>
          </cell>
          <cell r="KJ516">
            <v>0</v>
          </cell>
          <cell r="KK516">
            <v>0</v>
          </cell>
          <cell r="KL516">
            <v>0</v>
          </cell>
          <cell r="KM516">
            <v>0</v>
          </cell>
          <cell r="KN516">
            <v>0</v>
          </cell>
          <cell r="KP516">
            <v>0</v>
          </cell>
          <cell r="KQ516">
            <v>0</v>
          </cell>
          <cell r="KR516">
            <v>0</v>
          </cell>
          <cell r="KS516">
            <v>0</v>
          </cell>
          <cell r="KT516">
            <v>0</v>
          </cell>
          <cell r="KU516">
            <v>0</v>
          </cell>
          <cell r="KV516">
            <v>0</v>
          </cell>
          <cell r="KW516">
            <v>0</v>
          </cell>
        </row>
        <row r="517">
          <cell r="L517" t="str">
            <v>135</v>
          </cell>
          <cell r="KG517">
            <v>0</v>
          </cell>
          <cell r="KH517">
            <v>0</v>
          </cell>
          <cell r="KI517">
            <v>0</v>
          </cell>
          <cell r="KJ517">
            <v>0</v>
          </cell>
          <cell r="KK517">
            <v>0</v>
          </cell>
          <cell r="KL517">
            <v>0</v>
          </cell>
          <cell r="KM517">
            <v>0</v>
          </cell>
          <cell r="KN517">
            <v>11043.924119630781</v>
          </cell>
          <cell r="KP517">
            <v>0</v>
          </cell>
          <cell r="KQ517">
            <v>0</v>
          </cell>
          <cell r="KR517">
            <v>0</v>
          </cell>
          <cell r="KS517">
            <v>0</v>
          </cell>
          <cell r="KT517">
            <v>0</v>
          </cell>
          <cell r="KU517">
            <v>0</v>
          </cell>
          <cell r="KV517">
            <v>0</v>
          </cell>
          <cell r="KW517">
            <v>1104.3924119630783</v>
          </cell>
        </row>
        <row r="518">
          <cell r="L518" t="str">
            <v>135</v>
          </cell>
          <cell r="KG518">
            <v>0</v>
          </cell>
          <cell r="KH518">
            <v>0</v>
          </cell>
          <cell r="KI518">
            <v>0</v>
          </cell>
          <cell r="KJ518">
            <v>0</v>
          </cell>
          <cell r="KK518">
            <v>0</v>
          </cell>
          <cell r="KL518">
            <v>0</v>
          </cell>
          <cell r="KM518">
            <v>0</v>
          </cell>
          <cell r="KN518">
            <v>0</v>
          </cell>
          <cell r="KP518">
            <v>0</v>
          </cell>
          <cell r="KQ518">
            <v>0</v>
          </cell>
          <cell r="KR518">
            <v>0</v>
          </cell>
          <cell r="KS518">
            <v>0</v>
          </cell>
          <cell r="KT518">
            <v>0</v>
          </cell>
          <cell r="KU518">
            <v>0</v>
          </cell>
          <cell r="KV518">
            <v>0</v>
          </cell>
          <cell r="KW518">
            <v>0</v>
          </cell>
        </row>
        <row r="519">
          <cell r="L519" t="str">
            <v>135</v>
          </cell>
          <cell r="KG519">
            <v>0</v>
          </cell>
          <cell r="KH519">
            <v>0</v>
          </cell>
          <cell r="KI519">
            <v>0</v>
          </cell>
          <cell r="KJ519">
            <v>0</v>
          </cell>
          <cell r="KK519">
            <v>0</v>
          </cell>
          <cell r="KL519">
            <v>0</v>
          </cell>
          <cell r="KM519">
            <v>0</v>
          </cell>
          <cell r="KN519">
            <v>0</v>
          </cell>
          <cell r="KP519">
            <v>0</v>
          </cell>
          <cell r="KQ519">
            <v>0</v>
          </cell>
          <cell r="KR519">
            <v>0</v>
          </cell>
          <cell r="KS519">
            <v>0</v>
          </cell>
          <cell r="KT519">
            <v>0</v>
          </cell>
          <cell r="KU519">
            <v>0</v>
          </cell>
          <cell r="KV519">
            <v>0</v>
          </cell>
          <cell r="KW519">
            <v>0</v>
          </cell>
        </row>
        <row r="520">
          <cell r="L520">
            <v>127</v>
          </cell>
          <cell r="KG520">
            <v>0</v>
          </cell>
          <cell r="KH520">
            <v>0</v>
          </cell>
          <cell r="KI520">
            <v>0</v>
          </cell>
          <cell r="KJ520">
            <v>0</v>
          </cell>
          <cell r="KK520">
            <v>0</v>
          </cell>
          <cell r="KL520">
            <v>0</v>
          </cell>
          <cell r="KM520">
            <v>0</v>
          </cell>
          <cell r="KN520">
            <v>0</v>
          </cell>
          <cell r="KP520">
            <v>0</v>
          </cell>
          <cell r="KQ520">
            <v>0</v>
          </cell>
          <cell r="KR520">
            <v>0</v>
          </cell>
          <cell r="KS520">
            <v>0</v>
          </cell>
          <cell r="KT520">
            <v>0</v>
          </cell>
          <cell r="KU520">
            <v>0</v>
          </cell>
          <cell r="KV520">
            <v>0</v>
          </cell>
          <cell r="KW520">
            <v>0</v>
          </cell>
        </row>
        <row r="521">
          <cell r="L521">
            <v>127</v>
          </cell>
          <cell r="KG521">
            <v>0</v>
          </cell>
          <cell r="KH521">
            <v>0</v>
          </cell>
          <cell r="KI521">
            <v>0</v>
          </cell>
          <cell r="KJ521">
            <v>0</v>
          </cell>
          <cell r="KK521">
            <v>0</v>
          </cell>
          <cell r="KL521">
            <v>0</v>
          </cell>
          <cell r="KM521">
            <v>0</v>
          </cell>
          <cell r="KN521">
            <v>9832.9075494356566</v>
          </cell>
          <cell r="KP521">
            <v>0</v>
          </cell>
          <cell r="KQ521">
            <v>0</v>
          </cell>
          <cell r="KR521">
            <v>0</v>
          </cell>
          <cell r="KS521">
            <v>0</v>
          </cell>
          <cell r="KT521">
            <v>0</v>
          </cell>
          <cell r="KU521">
            <v>0</v>
          </cell>
          <cell r="KV521">
            <v>0</v>
          </cell>
          <cell r="KW521">
            <v>688.30352846049607</v>
          </cell>
        </row>
        <row r="522">
          <cell r="L522">
            <v>127</v>
          </cell>
          <cell r="KG522">
            <v>0</v>
          </cell>
          <cell r="KH522">
            <v>0</v>
          </cell>
          <cell r="KI522">
            <v>0</v>
          </cell>
          <cell r="KJ522">
            <v>0</v>
          </cell>
          <cell r="KK522">
            <v>0</v>
          </cell>
          <cell r="KL522">
            <v>0</v>
          </cell>
          <cell r="KM522">
            <v>4346.4301486635868</v>
          </cell>
          <cell r="KN522">
            <v>6626.524652880551</v>
          </cell>
          <cell r="KP522">
            <v>0</v>
          </cell>
          <cell r="KQ522">
            <v>0</v>
          </cell>
          <cell r="KR522">
            <v>0</v>
          </cell>
          <cell r="KS522">
            <v>0</v>
          </cell>
          <cell r="KT522">
            <v>0</v>
          </cell>
          <cell r="KU522">
            <v>0</v>
          </cell>
          <cell r="KV522">
            <v>304.25011040645114</v>
          </cell>
          <cell r="KW522">
            <v>463.85672570163865</v>
          </cell>
        </row>
        <row r="523">
          <cell r="L523">
            <v>127</v>
          </cell>
          <cell r="KG523">
            <v>0</v>
          </cell>
          <cell r="KH523">
            <v>0</v>
          </cell>
          <cell r="KI523">
            <v>0</v>
          </cell>
          <cell r="KJ523">
            <v>0</v>
          </cell>
          <cell r="KK523">
            <v>0</v>
          </cell>
          <cell r="KL523">
            <v>0</v>
          </cell>
          <cell r="KM523">
            <v>0</v>
          </cell>
          <cell r="KN523">
            <v>6555.2716996237705</v>
          </cell>
          <cell r="KP523">
            <v>0</v>
          </cell>
          <cell r="KQ523">
            <v>0</v>
          </cell>
          <cell r="KR523">
            <v>0</v>
          </cell>
          <cell r="KS523">
            <v>0</v>
          </cell>
          <cell r="KT523">
            <v>0</v>
          </cell>
          <cell r="KU523">
            <v>0</v>
          </cell>
          <cell r="KV523">
            <v>0</v>
          </cell>
          <cell r="KW523">
            <v>458.86901897366403</v>
          </cell>
        </row>
        <row r="524">
          <cell r="L524">
            <v>127</v>
          </cell>
          <cell r="KG524">
            <v>0</v>
          </cell>
          <cell r="KH524">
            <v>0</v>
          </cell>
          <cell r="KI524">
            <v>0</v>
          </cell>
          <cell r="KJ524">
            <v>0</v>
          </cell>
          <cell r="KK524">
            <v>0</v>
          </cell>
          <cell r="KL524">
            <v>0</v>
          </cell>
          <cell r="KM524">
            <v>1779.3445827179257</v>
          </cell>
          <cell r="KN524">
            <v>5522.1038774004592</v>
          </cell>
          <cell r="KP524">
            <v>0</v>
          </cell>
          <cell r="KQ524">
            <v>0</v>
          </cell>
          <cell r="KR524">
            <v>0</v>
          </cell>
          <cell r="KS524">
            <v>0</v>
          </cell>
          <cell r="KT524">
            <v>0</v>
          </cell>
          <cell r="KU524">
            <v>0</v>
          </cell>
          <cell r="KV524">
            <v>124.55412079025481</v>
          </cell>
          <cell r="KW524">
            <v>386.54727141803221</v>
          </cell>
        </row>
        <row r="525">
          <cell r="L525" t="str">
            <v>135</v>
          </cell>
          <cell r="KG525">
            <v>0</v>
          </cell>
          <cell r="KH525">
            <v>0</v>
          </cell>
          <cell r="KI525">
            <v>0</v>
          </cell>
          <cell r="KJ525">
            <v>0</v>
          </cell>
          <cell r="KK525">
            <v>0</v>
          </cell>
          <cell r="KL525">
            <v>0</v>
          </cell>
          <cell r="KM525">
            <v>0</v>
          </cell>
          <cell r="KN525">
            <v>0</v>
          </cell>
          <cell r="KP525">
            <v>0</v>
          </cell>
          <cell r="KQ525">
            <v>0</v>
          </cell>
          <cell r="KR525">
            <v>0</v>
          </cell>
          <cell r="KS525">
            <v>0</v>
          </cell>
          <cell r="KT525">
            <v>0</v>
          </cell>
          <cell r="KU525">
            <v>0</v>
          </cell>
          <cell r="KV525">
            <v>0</v>
          </cell>
          <cell r="KW525">
            <v>0</v>
          </cell>
        </row>
        <row r="526">
          <cell r="L526" t="str">
            <v>135</v>
          </cell>
          <cell r="KG526">
            <v>0</v>
          </cell>
          <cell r="KH526">
            <v>0</v>
          </cell>
          <cell r="KI526">
            <v>0</v>
          </cell>
          <cell r="KJ526">
            <v>0</v>
          </cell>
          <cell r="KK526">
            <v>0</v>
          </cell>
          <cell r="KL526">
            <v>0</v>
          </cell>
          <cell r="KM526">
            <v>0</v>
          </cell>
          <cell r="KN526">
            <v>0</v>
          </cell>
          <cell r="KP526">
            <v>0</v>
          </cell>
          <cell r="KQ526">
            <v>0</v>
          </cell>
          <cell r="KR526">
            <v>0</v>
          </cell>
          <cell r="KS526">
            <v>0</v>
          </cell>
          <cell r="KT526">
            <v>0</v>
          </cell>
          <cell r="KU526">
            <v>0</v>
          </cell>
          <cell r="KV526">
            <v>0</v>
          </cell>
          <cell r="KW526">
            <v>0</v>
          </cell>
        </row>
        <row r="527">
          <cell r="L527" t="str">
            <v>135</v>
          </cell>
          <cell r="KG527">
            <v>0</v>
          </cell>
          <cell r="KH527">
            <v>0</v>
          </cell>
          <cell r="KI527">
            <v>0</v>
          </cell>
          <cell r="KJ527">
            <v>0</v>
          </cell>
          <cell r="KK527">
            <v>0</v>
          </cell>
          <cell r="KL527">
            <v>0</v>
          </cell>
          <cell r="KM527">
            <v>3477.1441189308698</v>
          </cell>
          <cell r="KN527">
            <v>5301.2197223044404</v>
          </cell>
          <cell r="KP527">
            <v>0</v>
          </cell>
          <cell r="KQ527">
            <v>0</v>
          </cell>
          <cell r="KR527">
            <v>0</v>
          </cell>
          <cell r="KS527">
            <v>0</v>
          </cell>
          <cell r="KT527">
            <v>0</v>
          </cell>
          <cell r="KU527">
            <v>0</v>
          </cell>
          <cell r="KV527">
            <v>347.714411893087</v>
          </cell>
          <cell r="KW527">
            <v>530.12197223044404</v>
          </cell>
        </row>
        <row r="528">
          <cell r="L528" t="str">
            <v>120</v>
          </cell>
          <cell r="KG528">
            <v>0</v>
          </cell>
          <cell r="KH528">
            <v>0</v>
          </cell>
          <cell r="KI528">
            <v>0</v>
          </cell>
          <cell r="KJ528">
            <v>0</v>
          </cell>
          <cell r="KK528">
            <v>0</v>
          </cell>
          <cell r="KL528">
            <v>0</v>
          </cell>
          <cell r="KM528">
            <v>0</v>
          </cell>
          <cell r="KN528">
            <v>0</v>
          </cell>
          <cell r="KP528">
            <v>0</v>
          </cell>
          <cell r="KQ528">
            <v>0</v>
          </cell>
          <cell r="KR528">
            <v>0</v>
          </cell>
          <cell r="KS528">
            <v>0</v>
          </cell>
          <cell r="KT528">
            <v>0</v>
          </cell>
          <cell r="KU528">
            <v>0</v>
          </cell>
          <cell r="KV528">
            <v>0</v>
          </cell>
          <cell r="KW528">
            <v>0</v>
          </cell>
        </row>
        <row r="529">
          <cell r="L529" t="str">
            <v>118</v>
          </cell>
          <cell r="KG529">
            <v>0</v>
          </cell>
          <cell r="KH529">
            <v>0</v>
          </cell>
          <cell r="KI529">
            <v>0</v>
          </cell>
          <cell r="KJ529">
            <v>0</v>
          </cell>
          <cell r="KK529">
            <v>0</v>
          </cell>
          <cell r="KL529">
            <v>0</v>
          </cell>
          <cell r="KM529">
            <v>0</v>
          </cell>
          <cell r="KN529">
            <v>0</v>
          </cell>
          <cell r="KP529">
            <v>0</v>
          </cell>
          <cell r="KQ529">
            <v>0</v>
          </cell>
          <cell r="KR529">
            <v>0</v>
          </cell>
          <cell r="KS529">
            <v>0</v>
          </cell>
          <cell r="KT529">
            <v>0</v>
          </cell>
          <cell r="KU529">
            <v>0</v>
          </cell>
          <cell r="KV529">
            <v>0</v>
          </cell>
          <cell r="KW529">
            <v>0</v>
          </cell>
        </row>
        <row r="530">
          <cell r="L530" t="str">
            <v>140</v>
          </cell>
          <cell r="KG530">
            <v>0</v>
          </cell>
          <cell r="KH530">
            <v>0</v>
          </cell>
          <cell r="KI530">
            <v>0</v>
          </cell>
          <cell r="KJ530">
            <v>0</v>
          </cell>
          <cell r="KK530">
            <v>0</v>
          </cell>
          <cell r="KL530">
            <v>0</v>
          </cell>
          <cell r="KM530">
            <v>27876.344086021505</v>
          </cell>
          <cell r="KN530">
            <v>42500</v>
          </cell>
          <cell r="KP530">
            <v>0</v>
          </cell>
          <cell r="KQ530">
            <v>0</v>
          </cell>
          <cell r="KR530">
            <v>0</v>
          </cell>
          <cell r="KS530">
            <v>0</v>
          </cell>
          <cell r="KT530">
            <v>0</v>
          </cell>
          <cell r="KU530">
            <v>0</v>
          </cell>
          <cell r="KV530">
            <v>5575.2688172043017</v>
          </cell>
          <cell r="KW530">
            <v>8500</v>
          </cell>
        </row>
        <row r="531">
          <cell r="L531" t="str">
            <v>135</v>
          </cell>
          <cell r="KG531">
            <v>0</v>
          </cell>
          <cell r="KH531">
            <v>0</v>
          </cell>
          <cell r="KI531">
            <v>0</v>
          </cell>
          <cell r="KJ531">
            <v>0</v>
          </cell>
          <cell r="KK531">
            <v>0</v>
          </cell>
          <cell r="KL531">
            <v>0</v>
          </cell>
          <cell r="KM531">
            <v>2714.4834256097997</v>
          </cell>
          <cell r="KN531">
            <v>4138.4747308477272</v>
          </cell>
          <cell r="KP531">
            <v>0</v>
          </cell>
          <cell r="KQ531">
            <v>0</v>
          </cell>
          <cell r="KR531">
            <v>0</v>
          </cell>
          <cell r="KS531">
            <v>0</v>
          </cell>
          <cell r="KT531">
            <v>0</v>
          </cell>
          <cell r="KU531">
            <v>0</v>
          </cell>
          <cell r="KV531">
            <v>542.89668512195999</v>
          </cell>
          <cell r="KW531">
            <v>827.69494616954557</v>
          </cell>
        </row>
        <row r="532">
          <cell r="L532" t="str">
            <v>135</v>
          </cell>
          <cell r="KG532">
            <v>0</v>
          </cell>
          <cell r="KH532">
            <v>0</v>
          </cell>
          <cell r="KI532">
            <v>0</v>
          </cell>
          <cell r="KJ532">
            <v>0</v>
          </cell>
          <cell r="KK532">
            <v>0</v>
          </cell>
          <cell r="KL532">
            <v>0</v>
          </cell>
          <cell r="KM532">
            <v>2714.4834256097997</v>
          </cell>
          <cell r="KN532">
            <v>4138.4747308477272</v>
          </cell>
          <cell r="KP532">
            <v>0</v>
          </cell>
          <cell r="KQ532">
            <v>0</v>
          </cell>
          <cell r="KR532">
            <v>0</v>
          </cell>
          <cell r="KS532">
            <v>0</v>
          </cell>
          <cell r="KT532">
            <v>0</v>
          </cell>
          <cell r="KU532">
            <v>0</v>
          </cell>
          <cell r="KV532">
            <v>542.89668512195999</v>
          </cell>
          <cell r="KW532">
            <v>827.69494616954557</v>
          </cell>
        </row>
        <row r="533">
          <cell r="L533" t="str">
            <v>135</v>
          </cell>
          <cell r="KG533">
            <v>0</v>
          </cell>
          <cell r="KH533">
            <v>0</v>
          </cell>
          <cell r="KI533">
            <v>0</v>
          </cell>
          <cell r="KJ533">
            <v>0</v>
          </cell>
          <cell r="KK533">
            <v>0</v>
          </cell>
          <cell r="KL533">
            <v>0</v>
          </cell>
          <cell r="KM533">
            <v>1244.1382367378246</v>
          </cell>
          <cell r="KN533">
            <v>1896.8009183052081</v>
          </cell>
          <cell r="KP533">
            <v>0</v>
          </cell>
          <cell r="KQ533">
            <v>0</v>
          </cell>
          <cell r="KR533">
            <v>0</v>
          </cell>
          <cell r="KS533">
            <v>0</v>
          </cell>
          <cell r="KT533">
            <v>0</v>
          </cell>
          <cell r="KU533">
            <v>0</v>
          </cell>
          <cell r="KV533">
            <v>124.41382367378247</v>
          </cell>
          <cell r="KW533">
            <v>189.68009183052084</v>
          </cell>
        </row>
        <row r="534">
          <cell r="L534" t="str">
            <v>135</v>
          </cell>
          <cell r="KG534">
            <v>0</v>
          </cell>
          <cell r="KH534">
            <v>0</v>
          </cell>
          <cell r="KI534">
            <v>0</v>
          </cell>
          <cell r="KJ534">
            <v>0</v>
          </cell>
          <cell r="KK534">
            <v>0</v>
          </cell>
          <cell r="KL534">
            <v>0</v>
          </cell>
          <cell r="KM534">
            <v>0</v>
          </cell>
          <cell r="KN534">
            <v>1876.4052095062275</v>
          </cell>
          <cell r="KP534">
            <v>0</v>
          </cell>
          <cell r="KQ534">
            <v>0</v>
          </cell>
          <cell r="KR534">
            <v>0</v>
          </cell>
          <cell r="KS534">
            <v>0</v>
          </cell>
          <cell r="KT534">
            <v>0</v>
          </cell>
          <cell r="KU534">
            <v>0</v>
          </cell>
          <cell r="KV534">
            <v>0</v>
          </cell>
          <cell r="KW534">
            <v>187.64052095062274</v>
          </cell>
        </row>
        <row r="535">
          <cell r="L535" t="str">
            <v>135</v>
          </cell>
          <cell r="KG535">
            <v>0</v>
          </cell>
          <cell r="KH535">
            <v>0</v>
          </cell>
          <cell r="KI535">
            <v>0</v>
          </cell>
          <cell r="KJ535">
            <v>0</v>
          </cell>
          <cell r="KK535">
            <v>0</v>
          </cell>
          <cell r="KL535">
            <v>0</v>
          </cell>
          <cell r="KM535">
            <v>0</v>
          </cell>
          <cell r="KN535">
            <v>1876.4052095062275</v>
          </cell>
          <cell r="KP535">
            <v>0</v>
          </cell>
          <cell r="KQ535">
            <v>0</v>
          </cell>
          <cell r="KR535">
            <v>0</v>
          </cell>
          <cell r="KS535">
            <v>0</v>
          </cell>
          <cell r="KT535">
            <v>0</v>
          </cell>
          <cell r="KU535">
            <v>0</v>
          </cell>
          <cell r="KV535">
            <v>0</v>
          </cell>
          <cell r="KW535">
            <v>187.64052095062274</v>
          </cell>
        </row>
        <row r="536">
          <cell r="L536" t="str">
            <v>135</v>
          </cell>
          <cell r="KG536">
            <v>0</v>
          </cell>
          <cell r="KH536">
            <v>0</v>
          </cell>
          <cell r="KI536">
            <v>0</v>
          </cell>
          <cell r="KJ536">
            <v>0</v>
          </cell>
          <cell r="KK536">
            <v>0</v>
          </cell>
          <cell r="KL536">
            <v>0</v>
          </cell>
          <cell r="KM536">
            <v>0</v>
          </cell>
          <cell r="KN536">
            <v>1876.4052095062275</v>
          </cell>
          <cell r="KP536">
            <v>0</v>
          </cell>
          <cell r="KQ536">
            <v>0</v>
          </cell>
          <cell r="KR536">
            <v>0</v>
          </cell>
          <cell r="KS536">
            <v>0</v>
          </cell>
          <cell r="KT536">
            <v>0</v>
          </cell>
          <cell r="KU536">
            <v>0</v>
          </cell>
          <cell r="KV536">
            <v>0</v>
          </cell>
          <cell r="KW536">
            <v>187.64052095062274</v>
          </cell>
        </row>
        <row r="537">
          <cell r="L537" t="str">
            <v>135</v>
          </cell>
          <cell r="KG537">
            <v>0</v>
          </cell>
          <cell r="KH537">
            <v>0</v>
          </cell>
          <cell r="KI537">
            <v>0</v>
          </cell>
          <cell r="KJ537">
            <v>0</v>
          </cell>
          <cell r="KK537">
            <v>0</v>
          </cell>
          <cell r="KL537">
            <v>0</v>
          </cell>
          <cell r="KM537">
            <v>2472.032147052415</v>
          </cell>
          <cell r="KN537">
            <v>3768.8358963258133</v>
          </cell>
          <cell r="KP537">
            <v>0</v>
          </cell>
          <cell r="KQ537">
            <v>0</v>
          </cell>
          <cell r="KR537">
            <v>0</v>
          </cell>
          <cell r="KS537">
            <v>0</v>
          </cell>
          <cell r="KT537">
            <v>0</v>
          </cell>
          <cell r="KU537">
            <v>0</v>
          </cell>
          <cell r="KV537">
            <v>173.04225029366907</v>
          </cell>
          <cell r="KW537">
            <v>263.81851274280694</v>
          </cell>
        </row>
        <row r="538">
          <cell r="L538" t="str">
            <v>135</v>
          </cell>
          <cell r="KG538">
            <v>0</v>
          </cell>
          <cell r="KH538">
            <v>0</v>
          </cell>
          <cell r="KI538">
            <v>0</v>
          </cell>
          <cell r="KJ538">
            <v>0</v>
          </cell>
          <cell r="KK538">
            <v>0</v>
          </cell>
          <cell r="KL538">
            <v>0</v>
          </cell>
          <cell r="KM538">
            <v>4346.4301486635868</v>
          </cell>
          <cell r="KN538">
            <v>6626.524652880551</v>
          </cell>
          <cell r="KP538">
            <v>0</v>
          </cell>
          <cell r="KQ538">
            <v>0</v>
          </cell>
          <cell r="KR538">
            <v>0</v>
          </cell>
          <cell r="KS538">
            <v>0</v>
          </cell>
          <cell r="KT538">
            <v>0</v>
          </cell>
          <cell r="KU538">
            <v>0</v>
          </cell>
          <cell r="KV538">
            <v>608.50022081290228</v>
          </cell>
          <cell r="KW538">
            <v>927.7134514032773</v>
          </cell>
        </row>
        <row r="934">
          <cell r="CT934">
            <v>120250.70600416385</v>
          </cell>
          <cell r="CU934">
            <v>128688.6164648219</v>
          </cell>
          <cell r="CV934">
            <v>139727.93597223063</v>
          </cell>
          <cell r="CW934">
            <v>167544.28988636515</v>
          </cell>
          <cell r="CX934">
            <v>178588.92293954294</v>
          </cell>
          <cell r="CY934">
            <v>184172.17768303939</v>
          </cell>
          <cell r="CZ934">
            <v>202403.22420043199</v>
          </cell>
          <cell r="DA934">
            <v>203772.90204896714</v>
          </cell>
          <cell r="DB934">
            <v>230689.35885438978</v>
          </cell>
          <cell r="DC934">
            <v>254531.01092925784</v>
          </cell>
          <cell r="DD934">
            <v>253365.40427968695</v>
          </cell>
          <cell r="DE934">
            <v>171588.75233509665</v>
          </cell>
          <cell r="DF934">
            <v>178645.99544930787</v>
          </cell>
          <cell r="DG934">
            <v>156540.31024644032</v>
          </cell>
          <cell r="DH934">
            <v>178685.3073721219</v>
          </cell>
          <cell r="DI934">
            <v>179874.07917044288</v>
          </cell>
          <cell r="DJ934">
            <v>182322.41604602584</v>
          </cell>
          <cell r="DK934">
            <v>192208.28833694317</v>
          </cell>
          <cell r="DL934">
            <v>218057.10732937389</v>
          </cell>
          <cell r="DM934">
            <v>247128.63476607943</v>
          </cell>
          <cell r="DN934">
            <v>274709.37065964454</v>
          </cell>
          <cell r="DO934">
            <v>274065.43055043637</v>
          </cell>
          <cell r="DP934">
            <v>273476.79303767346</v>
          </cell>
          <cell r="DQ934">
            <v>275759.67228675104</v>
          </cell>
        </row>
      </sheetData>
      <sheetData sheetId="13">
        <row r="6">
          <cell r="N6">
            <v>27197.449999999997</v>
          </cell>
          <cell r="O6">
            <v>25943.199999999997</v>
          </cell>
          <cell r="P6">
            <v>28429.9</v>
          </cell>
          <cell r="Q6">
            <v>9541.17</v>
          </cell>
          <cell r="R6">
            <v>21613.73</v>
          </cell>
          <cell r="S6">
            <v>40027.209999999992</v>
          </cell>
          <cell r="T6">
            <v>193951.59</v>
          </cell>
          <cell r="U6">
            <v>107716.34999999999</v>
          </cell>
          <cell r="V6">
            <v>54763.450000000012</v>
          </cell>
          <cell r="W6">
            <v>139347.56999999998</v>
          </cell>
          <cell r="X6">
            <v>294547.70999999996</v>
          </cell>
          <cell r="Y6">
            <v>42751.62000000001</v>
          </cell>
          <cell r="AF6">
            <v>324850</v>
          </cell>
          <cell r="AG6">
            <v>56000</v>
          </cell>
          <cell r="AH6">
            <v>40000</v>
          </cell>
          <cell r="AI6">
            <v>193850</v>
          </cell>
          <cell r="AJ6">
            <v>35000</v>
          </cell>
          <cell r="AK6">
            <v>35000</v>
          </cell>
        </row>
        <row r="17">
          <cell r="N17">
            <v>10</v>
          </cell>
          <cell r="O17">
            <v>9</v>
          </cell>
          <cell r="P17">
            <v>21</v>
          </cell>
          <cell r="Q17">
            <v>17</v>
          </cell>
          <cell r="R17">
            <v>15</v>
          </cell>
          <cell r="S17">
            <v>18</v>
          </cell>
          <cell r="T17">
            <v>12</v>
          </cell>
          <cell r="U17">
            <v>16</v>
          </cell>
          <cell r="V17">
            <v>48</v>
          </cell>
          <cell r="W17">
            <v>14</v>
          </cell>
          <cell r="X17">
            <v>21</v>
          </cell>
          <cell r="Y17">
            <v>36</v>
          </cell>
        </row>
        <row r="18">
          <cell r="N18">
            <v>6</v>
          </cell>
          <cell r="O18">
            <v>7</v>
          </cell>
          <cell r="P18">
            <v>14</v>
          </cell>
          <cell r="Q18">
            <v>4</v>
          </cell>
          <cell r="R18">
            <v>6</v>
          </cell>
          <cell r="S18">
            <v>18</v>
          </cell>
          <cell r="T18">
            <v>4</v>
          </cell>
          <cell r="U18">
            <v>1</v>
          </cell>
          <cell r="V18">
            <v>9</v>
          </cell>
          <cell r="W18">
            <v>4</v>
          </cell>
          <cell r="X18">
            <v>6</v>
          </cell>
          <cell r="Y18">
            <v>13</v>
          </cell>
          <cell r="AF18">
            <v>10</v>
          </cell>
          <cell r="AG18">
            <v>15</v>
          </cell>
          <cell r="AH18">
            <v>15</v>
          </cell>
          <cell r="AI18">
            <v>20</v>
          </cell>
          <cell r="AJ18">
            <v>20</v>
          </cell>
          <cell r="AK18">
            <v>23</v>
          </cell>
        </row>
        <row r="41">
          <cell r="AF41">
            <v>25000</v>
          </cell>
          <cell r="AG41">
            <v>25000</v>
          </cell>
          <cell r="AH41">
            <v>25000</v>
          </cell>
          <cell r="AI41">
            <v>25000</v>
          </cell>
          <cell r="AJ41">
            <v>25000</v>
          </cell>
          <cell r="AK41">
            <v>25000</v>
          </cell>
        </row>
      </sheetData>
      <sheetData sheetId="14">
        <row r="5">
          <cell r="A5" t="str">
            <v>United Kingdom</v>
          </cell>
        </row>
        <row r="6">
          <cell r="A6" t="str">
            <v>Mexico</v>
          </cell>
        </row>
        <row r="7">
          <cell r="A7" t="str">
            <v>Singapore</v>
          </cell>
        </row>
        <row r="8">
          <cell r="A8" t="str">
            <v>Australia</v>
          </cell>
        </row>
        <row r="9">
          <cell r="A9" t="str">
            <v>China</v>
          </cell>
        </row>
        <row r="10">
          <cell r="A10" t="str">
            <v>Brazil</v>
          </cell>
        </row>
        <row r="11">
          <cell r="A11" t="str">
            <v>Germany</v>
          </cell>
        </row>
        <row r="12">
          <cell r="A12" t="str">
            <v>India</v>
          </cell>
        </row>
        <row r="13">
          <cell r="A13" t="str">
            <v>South Korea</v>
          </cell>
        </row>
        <row r="14">
          <cell r="A14" t="str">
            <v>Indonesia</v>
          </cell>
        </row>
        <row r="15">
          <cell r="A15" t="str">
            <v>Spain</v>
          </cell>
        </row>
        <row r="16">
          <cell r="A16" t="str">
            <v>United Arab Emirates</v>
          </cell>
        </row>
        <row r="17">
          <cell r="A17" t="str">
            <v>Japan</v>
          </cell>
        </row>
        <row r="18">
          <cell r="A18" t="str">
            <v>France</v>
          </cell>
        </row>
        <row r="19">
          <cell r="A19" t="str">
            <v>Netherlands</v>
          </cell>
        </row>
        <row r="20">
          <cell r="A20" t="str">
            <v>Hong Kong (China)</v>
          </cell>
        </row>
        <row r="21">
          <cell r="A21" t="str">
            <v>Sweden</v>
          </cell>
        </row>
        <row r="22">
          <cell r="A22" t="str">
            <v>Thailand</v>
          </cell>
        </row>
        <row r="23">
          <cell r="A23" t="str">
            <v>Switzerland</v>
          </cell>
        </row>
        <row r="24">
          <cell r="A24" t="str">
            <v>Philippines</v>
          </cell>
        </row>
        <row r="25">
          <cell r="A25" t="str">
            <v>Poland</v>
          </cell>
        </row>
        <row r="26">
          <cell r="A26" t="str">
            <v>Austria</v>
          </cell>
        </row>
        <row r="27">
          <cell r="A27" t="str">
            <v>Italy</v>
          </cell>
        </row>
        <row r="28">
          <cell r="A28" t="str">
            <v>Vietnam</v>
          </cell>
        </row>
        <row r="29">
          <cell r="A29" t="str">
            <v>Ireland</v>
          </cell>
        </row>
        <row r="30">
          <cell r="A30" t="str">
            <v>Denmark</v>
          </cell>
        </row>
        <row r="31">
          <cell r="A31" t="str">
            <v>Ukraine</v>
          </cell>
        </row>
        <row r="32">
          <cell r="A32" t="str">
            <v>Taiwan</v>
          </cell>
        </row>
        <row r="33">
          <cell r="A33" t="str">
            <v>Colombia</v>
          </cell>
        </row>
        <row r="34">
          <cell r="A34" t="str">
            <v>Saudi Arabia</v>
          </cell>
        </row>
        <row r="35">
          <cell r="A35" t="str">
            <v>South Africa</v>
          </cell>
        </row>
        <row r="36">
          <cell r="A36" t="str">
            <v>Malaysia</v>
          </cell>
        </row>
        <row r="37">
          <cell r="A37" t="str">
            <v>Argentina</v>
          </cell>
        </row>
        <row r="38">
          <cell r="A38" t="str">
            <v>Portugal</v>
          </cell>
        </row>
        <row r="39">
          <cell r="A39" t="str">
            <v>Peru</v>
          </cell>
        </row>
        <row r="40">
          <cell r="A40" t="str">
            <v>Chile</v>
          </cell>
        </row>
        <row r="41">
          <cell r="A41" t="str">
            <v>Russia</v>
          </cell>
        </row>
        <row r="42">
          <cell r="A42" t="str">
            <v>Hungary</v>
          </cell>
        </row>
        <row r="43">
          <cell r="A43" t="str">
            <v>New Zealand</v>
          </cell>
        </row>
        <row r="44">
          <cell r="A44" t="str">
            <v>Turkey</v>
          </cell>
        </row>
        <row r="45">
          <cell r="A45" t="str">
            <v>Slovakia</v>
          </cell>
        </row>
        <row r="46">
          <cell r="A46" t="str">
            <v>Costa Rica</v>
          </cell>
        </row>
        <row r="47">
          <cell r="A47" t="str">
            <v>Belgium</v>
          </cell>
        </row>
        <row r="48">
          <cell r="A48" t="str">
            <v>Finland</v>
          </cell>
        </row>
        <row r="49">
          <cell r="A49" t="str">
            <v>Romania</v>
          </cell>
        </row>
        <row r="50">
          <cell r="A50" t="str">
            <v>Czech Republic</v>
          </cell>
        </row>
        <row r="51">
          <cell r="A51" t="str">
            <v>Uruguay</v>
          </cell>
        </row>
        <row r="52">
          <cell r="A52" t="str">
            <v>Norway</v>
          </cell>
        </row>
        <row r="53">
          <cell r="A53" t="str">
            <v>Ecuador</v>
          </cell>
        </row>
        <row r="54">
          <cell r="A54" t="str">
            <v>Israel</v>
          </cell>
        </row>
        <row r="55">
          <cell r="A55" t="str">
            <v>Sri Lanka</v>
          </cell>
        </row>
        <row r="56">
          <cell r="A56" t="str">
            <v>Puerto Rico (USA)</v>
          </cell>
        </row>
        <row r="57">
          <cell r="A57" t="str">
            <v>Greece</v>
          </cell>
        </row>
        <row r="58">
          <cell r="A58" t="str">
            <v>Kenya</v>
          </cell>
        </row>
        <row r="59">
          <cell r="A59" t="str">
            <v>Bulgaria</v>
          </cell>
        </row>
        <row r="60">
          <cell r="A60" t="str">
            <v>Latvia</v>
          </cell>
        </row>
        <row r="61">
          <cell r="A61" t="str">
            <v>Serbia</v>
          </cell>
        </row>
        <row r="62">
          <cell r="A62" t="str">
            <v>Slovenia</v>
          </cell>
        </row>
        <row r="63">
          <cell r="A63" t="str">
            <v>Kazakhstan</v>
          </cell>
        </row>
        <row r="64">
          <cell r="A64" t="str">
            <v>All Other</v>
          </cell>
        </row>
        <row r="65">
          <cell r="A65" t="str">
            <v>Iceland</v>
          </cell>
        </row>
        <row r="66">
          <cell r="A66" t="str">
            <v>Bahrain</v>
          </cell>
        </row>
        <row r="67">
          <cell r="A67" t="str">
            <v>Azerbaijan</v>
          </cell>
        </row>
        <row r="68">
          <cell r="A68" t="str">
            <v>Congo, Democratic Republic of the</v>
          </cell>
        </row>
        <row r="69">
          <cell r="A69" t="str">
            <v>Senegal</v>
          </cell>
        </row>
        <row r="70">
          <cell r="A70" t="str">
            <v>Nigeria</v>
          </cell>
        </row>
        <row r="71">
          <cell r="A71" t="str">
            <v>Estonia</v>
          </cell>
        </row>
        <row r="72">
          <cell r="A72" t="str">
            <v>Belarus</v>
          </cell>
        </row>
        <row r="73">
          <cell r="A73" t="str">
            <v>Honduras</v>
          </cell>
        </row>
      </sheetData>
      <sheetData sheetId="15"/>
      <sheetData sheetId="16"/>
      <sheetData sheetId="17"/>
      <sheetData sheetId="18">
        <row r="44">
          <cell r="I44">
            <v>11.256109705298591</v>
          </cell>
          <cell r="J44">
            <v>11.565050305457213</v>
          </cell>
          <cell r="K44">
            <v>11.318845220995895</v>
          </cell>
          <cell r="L44">
            <v>11.279155833215157</v>
          </cell>
          <cell r="M44">
            <v>11.191162572569777</v>
          </cell>
          <cell r="N44">
            <v>11.058325454318013</v>
          </cell>
        </row>
        <row r="45">
          <cell r="I45">
            <v>4.5655439011176995</v>
          </cell>
          <cell r="J45">
            <v>4.5624958324404723</v>
          </cell>
          <cell r="K45">
            <v>4.5539301761121482</v>
          </cell>
          <cell r="L45">
            <v>4.5854125052421839</v>
          </cell>
          <cell r="M45">
            <v>4.5787507711918414</v>
          </cell>
          <cell r="N45">
            <v>4.5671629827915865</v>
          </cell>
        </row>
        <row r="46">
          <cell r="I46">
            <v>4.8899374798326045</v>
          </cell>
          <cell r="J46">
            <v>5.0845291259558776</v>
          </cell>
          <cell r="K46">
            <v>4.9830958184642178</v>
          </cell>
          <cell r="L46">
            <v>5.0103688488652081</v>
          </cell>
          <cell r="M46">
            <v>4.9369432479416542</v>
          </cell>
          <cell r="N46">
            <v>4.8482549894032063</v>
          </cell>
        </row>
      </sheetData>
      <sheetData sheetId="19"/>
      <sheetData sheetId="20">
        <row r="44">
          <cell r="I44">
            <v>0.62597560975609756</v>
          </cell>
          <cell r="J44">
            <v>1.0015609756097561</v>
          </cell>
          <cell r="K44">
            <v>1.2372731707317073</v>
          </cell>
          <cell r="L44">
            <v>1.7743170731707316</v>
          </cell>
          <cell r="M44">
            <v>2.0061439024390246</v>
          </cell>
          <cell r="N44">
            <v>2.1218414634146341</v>
          </cell>
        </row>
        <row r="45">
          <cell r="I45">
            <v>0.25876354365838117</v>
          </cell>
          <cell r="J45">
            <v>0.49165073295092421</v>
          </cell>
          <cell r="K45">
            <v>0.63049075844486935</v>
          </cell>
          <cell r="L45">
            <v>0.81340981516889743</v>
          </cell>
          <cell r="M45">
            <v>0.92048438495857232</v>
          </cell>
          <cell r="N45">
            <v>0.94564690885914593</v>
          </cell>
        </row>
        <row r="46">
          <cell r="I46">
            <v>0.19172222222222227</v>
          </cell>
          <cell r="J46">
            <v>0.31223333333333336</v>
          </cell>
          <cell r="K46">
            <v>0.42934444444444447</v>
          </cell>
          <cell r="L46">
            <v>0.64694444444444443</v>
          </cell>
          <cell r="M46">
            <v>0.7697222222222222</v>
          </cell>
          <cell r="N46">
            <v>0.877388888888889</v>
          </cell>
        </row>
      </sheetData>
      <sheetData sheetId="21"/>
      <sheetData sheetId="22">
        <row r="44">
          <cell r="I44">
            <v>0.43170731707317067</v>
          </cell>
          <cell r="J44">
            <v>0.69073170731707312</v>
          </cell>
          <cell r="K44">
            <v>0.89795121951219503</v>
          </cell>
          <cell r="L44">
            <v>1.295121951219512</v>
          </cell>
          <cell r="M44">
            <v>1.4764390243902439</v>
          </cell>
          <cell r="N44">
            <v>1.5973170731707316</v>
          </cell>
        </row>
        <row r="45">
          <cell r="I45">
            <v>0.17845761631612495</v>
          </cell>
          <cell r="J45">
            <v>0.33906947100063739</v>
          </cell>
          <cell r="K45">
            <v>0.45328234544295731</v>
          </cell>
          <cell r="L45">
            <v>0.59604843849585731</v>
          </cell>
          <cell r="M45">
            <v>0.68170809432759727</v>
          </cell>
          <cell r="N45">
            <v>0.71383046526449978</v>
          </cell>
        </row>
        <row r="46">
          <cell r="I46">
            <v>0.13222222222222224</v>
          </cell>
          <cell r="J46">
            <v>0.21533333333333335</v>
          </cell>
          <cell r="K46">
            <v>0.30977777777777782</v>
          </cell>
          <cell r="L46">
            <v>0.4684444444444445</v>
          </cell>
          <cell r="M46">
            <v>0.56288888888888899</v>
          </cell>
          <cell r="N46">
            <v>0.65355555555555567</v>
          </cell>
        </row>
      </sheetData>
      <sheetData sheetId="23"/>
      <sheetData sheetId="24"/>
      <sheetData sheetId="25"/>
      <sheetData sheetId="26"/>
      <sheetData sheetId="27"/>
      <sheetData sheetId="28"/>
      <sheetData sheetId="29">
        <row r="62">
          <cell r="AE62">
            <v>0</v>
          </cell>
          <cell r="AF62">
            <v>6750</v>
          </cell>
          <cell r="AG62">
            <v>15000</v>
          </cell>
          <cell r="AH62">
            <v>22875</v>
          </cell>
          <cell r="AI62">
            <v>33468.75</v>
          </cell>
          <cell r="AJ62">
            <v>44625</v>
          </cell>
        </row>
      </sheetData>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ow r="6">
          <cell r="A6" t="str">
            <v>AED</v>
          </cell>
          <cell r="B6" t="str">
            <v>USD</v>
          </cell>
          <cell r="C6" t="str">
            <v>SPOT</v>
          </cell>
          <cell r="D6">
            <v>43997</v>
          </cell>
          <cell r="E6" t="str">
            <v>Divide</v>
          </cell>
          <cell r="F6">
            <v>3.6729889999999998</v>
          </cell>
          <cell r="G6">
            <v>0.27225782999999998</v>
          </cell>
          <cell r="H6" t="str">
            <v>1 AED = 0.27225783 USD</v>
          </cell>
        </row>
        <row r="7">
          <cell r="A7" t="str">
            <v>AFN</v>
          </cell>
          <cell r="B7" t="str">
            <v>USD</v>
          </cell>
          <cell r="C7" t="str">
            <v>SPOT</v>
          </cell>
          <cell r="D7">
            <v>43997</v>
          </cell>
          <cell r="E7" t="str">
            <v>Divide</v>
          </cell>
          <cell r="F7">
            <v>78.301310000000001</v>
          </cell>
          <cell r="G7">
            <v>1.277118E-2</v>
          </cell>
          <cell r="H7" t="str">
            <v>1 AFN = 0.01277118 USD</v>
          </cell>
        </row>
        <row r="8">
          <cell r="A8" t="str">
            <v>ALL</v>
          </cell>
          <cell r="B8" t="str">
            <v>USD</v>
          </cell>
          <cell r="C8" t="str">
            <v>SPOT</v>
          </cell>
          <cell r="D8">
            <v>43997</v>
          </cell>
          <cell r="E8" t="str">
            <v>Divide</v>
          </cell>
          <cell r="F8">
            <v>110.480774</v>
          </cell>
          <cell r="G8">
            <v>9.0513499999999997E-3</v>
          </cell>
          <cell r="H8" t="str">
            <v>1 ALL = 0.00905135 USD</v>
          </cell>
        </row>
        <row r="9">
          <cell r="A9" t="str">
            <v>AMD</v>
          </cell>
          <cell r="B9" t="str">
            <v>USD</v>
          </cell>
          <cell r="C9" t="str">
            <v>SPOT</v>
          </cell>
          <cell r="D9">
            <v>43997</v>
          </cell>
          <cell r="E9" t="str">
            <v>Divide</v>
          </cell>
          <cell r="F9">
            <v>485.03463599999998</v>
          </cell>
          <cell r="G9">
            <v>2.06171E-3</v>
          </cell>
          <cell r="H9" t="str">
            <v>1 AMD = 0.00206171 USD</v>
          </cell>
        </row>
        <row r="10">
          <cell r="A10" t="str">
            <v>ANG</v>
          </cell>
          <cell r="B10" t="str">
            <v>USD</v>
          </cell>
          <cell r="C10" t="str">
            <v>SPOT</v>
          </cell>
          <cell r="D10">
            <v>43997</v>
          </cell>
          <cell r="E10" t="str">
            <v>Divide</v>
          </cell>
          <cell r="F10">
            <v>1.804052</v>
          </cell>
          <cell r="G10">
            <v>0.55430774999999999</v>
          </cell>
          <cell r="H10" t="str">
            <v>1 ANG = 0.55430775 USD</v>
          </cell>
        </row>
        <row r="11">
          <cell r="A11" t="str">
            <v>AOA</v>
          </cell>
          <cell r="B11" t="str">
            <v>USD</v>
          </cell>
          <cell r="C11" t="str">
            <v>SPOT</v>
          </cell>
          <cell r="D11">
            <v>43997</v>
          </cell>
          <cell r="E11" t="str">
            <v>Divide</v>
          </cell>
          <cell r="F11">
            <v>600.06899999999996</v>
          </cell>
          <cell r="G11">
            <v>1.6664799999999999E-3</v>
          </cell>
          <cell r="H11" t="str">
            <v>1 AOA = 0.00166648 USD</v>
          </cell>
        </row>
        <row r="12">
          <cell r="A12" t="str">
            <v>ARS</v>
          </cell>
          <cell r="B12" t="str">
            <v>USD</v>
          </cell>
          <cell r="C12" t="str">
            <v>SPOT</v>
          </cell>
          <cell r="D12">
            <v>43997</v>
          </cell>
          <cell r="E12" t="str">
            <v>Divide</v>
          </cell>
          <cell r="F12">
            <v>69.375643999999994</v>
          </cell>
          <cell r="G12">
            <v>1.441428E-2</v>
          </cell>
          <cell r="H12" t="str">
            <v>1 ARS = 0.01441428 USD</v>
          </cell>
        </row>
        <row r="13">
          <cell r="A13" t="str">
            <v>AUD</v>
          </cell>
          <cell r="B13" t="str">
            <v>USD</v>
          </cell>
          <cell r="C13" t="str">
            <v>SPOT</v>
          </cell>
          <cell r="D13">
            <v>43997</v>
          </cell>
          <cell r="E13" t="str">
            <v>Divide</v>
          </cell>
          <cell r="F13">
            <v>1.4733940000000001</v>
          </cell>
          <cell r="G13">
            <v>0.67870507999999996</v>
          </cell>
          <cell r="H13" t="str">
            <v>1 AUD = 0.67870508 USD</v>
          </cell>
        </row>
        <row r="14">
          <cell r="A14" t="str">
            <v>AWG</v>
          </cell>
          <cell r="B14" t="str">
            <v>USD</v>
          </cell>
          <cell r="C14" t="str">
            <v>SPOT</v>
          </cell>
          <cell r="D14">
            <v>43997</v>
          </cell>
          <cell r="E14" t="str">
            <v>Divide</v>
          </cell>
          <cell r="F14">
            <v>1.8</v>
          </cell>
          <cell r="G14">
            <v>0.55555555999999995</v>
          </cell>
          <cell r="H14" t="str">
            <v>1 AWG = 0.55555556 USD</v>
          </cell>
        </row>
        <row r="15">
          <cell r="A15" t="str">
            <v>AZN</v>
          </cell>
          <cell r="B15" t="str">
            <v>USD</v>
          </cell>
          <cell r="C15" t="str">
            <v>SPOT</v>
          </cell>
          <cell r="D15">
            <v>43997</v>
          </cell>
          <cell r="E15" t="str">
            <v>Divide</v>
          </cell>
          <cell r="F15">
            <v>1.7024999999999999</v>
          </cell>
          <cell r="G15">
            <v>0.58737150999999999</v>
          </cell>
          <cell r="H15" t="str">
            <v>1 AZN = 0.58737151 USD</v>
          </cell>
        </row>
        <row r="16">
          <cell r="A16" t="str">
            <v>BAM</v>
          </cell>
          <cell r="B16" t="str">
            <v>USD</v>
          </cell>
          <cell r="C16" t="str">
            <v>SPOT</v>
          </cell>
          <cell r="D16">
            <v>43997</v>
          </cell>
          <cell r="E16" t="str">
            <v>Divide</v>
          </cell>
          <cell r="F16">
            <v>1.7391030000000001</v>
          </cell>
          <cell r="G16">
            <v>0.57500907000000001</v>
          </cell>
          <cell r="H16" t="str">
            <v>1 BAM = 0.57500907 USD</v>
          </cell>
        </row>
        <row r="17">
          <cell r="A17" t="str">
            <v>BBD</v>
          </cell>
          <cell r="B17" t="str">
            <v>USD</v>
          </cell>
          <cell r="C17" t="str">
            <v>SPOT</v>
          </cell>
          <cell r="D17">
            <v>43997</v>
          </cell>
          <cell r="E17" t="str">
            <v>Divide</v>
          </cell>
          <cell r="F17">
            <v>2</v>
          </cell>
          <cell r="G17">
            <v>0.5</v>
          </cell>
          <cell r="H17" t="str">
            <v>1 BBD = 0.50000000 USD</v>
          </cell>
        </row>
        <row r="18">
          <cell r="A18" t="str">
            <v>BDT</v>
          </cell>
          <cell r="B18" t="str">
            <v>USD</v>
          </cell>
          <cell r="C18" t="str">
            <v>SPOT</v>
          </cell>
          <cell r="D18">
            <v>43997</v>
          </cell>
          <cell r="E18" t="str">
            <v>Divide</v>
          </cell>
          <cell r="F18">
            <v>85.372519999999994</v>
          </cell>
          <cell r="G18">
            <v>1.1713370000000001E-2</v>
          </cell>
          <cell r="H18" t="str">
            <v>1 BDT = 0.01171337 USD</v>
          </cell>
        </row>
        <row r="19">
          <cell r="A19" t="str">
            <v>BGN</v>
          </cell>
          <cell r="B19" t="str">
            <v>USD</v>
          </cell>
          <cell r="C19" t="str">
            <v>SPOT</v>
          </cell>
          <cell r="D19">
            <v>43997</v>
          </cell>
          <cell r="E19" t="str">
            <v>Divide</v>
          </cell>
          <cell r="F19">
            <v>1.74213</v>
          </cell>
          <cell r="G19">
            <v>0.57400998000000003</v>
          </cell>
          <cell r="H19" t="str">
            <v>1 BGN = 0.57400998 USD</v>
          </cell>
        </row>
        <row r="20">
          <cell r="A20" t="str">
            <v>BHD</v>
          </cell>
          <cell r="B20" t="str">
            <v>USD</v>
          </cell>
          <cell r="C20" t="str">
            <v>SPOT</v>
          </cell>
          <cell r="D20">
            <v>43997</v>
          </cell>
          <cell r="E20" t="str">
            <v>Divide</v>
          </cell>
          <cell r="F20">
            <v>0.37759500000000001</v>
          </cell>
          <cell r="G20">
            <v>2.6483401500000001</v>
          </cell>
          <cell r="H20" t="str">
            <v>1 BHD = 2.64834015 USD</v>
          </cell>
        </row>
        <row r="21">
          <cell r="A21" t="str">
            <v>BIF</v>
          </cell>
          <cell r="B21" t="str">
            <v>USD</v>
          </cell>
          <cell r="C21" t="str">
            <v>SPOT</v>
          </cell>
          <cell r="D21">
            <v>43997</v>
          </cell>
          <cell r="E21" t="str">
            <v>Divide</v>
          </cell>
          <cell r="F21">
            <v>1906.5789400000001</v>
          </cell>
          <cell r="G21">
            <v>5.2450000000000001E-4</v>
          </cell>
          <cell r="H21" t="str">
            <v>1 BIF = 0.00052450 USD</v>
          </cell>
        </row>
        <row r="22">
          <cell r="A22" t="str">
            <v>BMD</v>
          </cell>
          <cell r="B22" t="str">
            <v>USD</v>
          </cell>
          <cell r="C22" t="str">
            <v>SPOT</v>
          </cell>
          <cell r="D22">
            <v>43997</v>
          </cell>
          <cell r="E22" t="str">
            <v>Divide</v>
          </cell>
          <cell r="F22">
            <v>1</v>
          </cell>
          <cell r="G22">
            <v>1</v>
          </cell>
          <cell r="H22" t="str">
            <v>1 BMD = 1.00000000 USD</v>
          </cell>
        </row>
        <row r="23">
          <cell r="A23" t="str">
            <v>BND</v>
          </cell>
          <cell r="B23" t="str">
            <v>USD</v>
          </cell>
          <cell r="C23" t="str">
            <v>SPOT</v>
          </cell>
          <cell r="D23">
            <v>43997</v>
          </cell>
          <cell r="E23" t="str">
            <v>Divide</v>
          </cell>
          <cell r="F23">
            <v>1.3974249999999999</v>
          </cell>
          <cell r="G23">
            <v>0.71560190999999995</v>
          </cell>
          <cell r="H23" t="str">
            <v>1 BND = 0.71560191 USD</v>
          </cell>
        </row>
        <row r="24">
          <cell r="A24" t="str">
            <v>BOB</v>
          </cell>
          <cell r="B24" t="str">
            <v>USD</v>
          </cell>
          <cell r="C24" t="str">
            <v>SPOT</v>
          </cell>
          <cell r="D24">
            <v>43997</v>
          </cell>
          <cell r="E24" t="str">
            <v>Divide</v>
          </cell>
          <cell r="F24">
            <v>6.9398549999999997</v>
          </cell>
          <cell r="G24">
            <v>0.14409522999999999</v>
          </cell>
          <cell r="H24" t="str">
            <v>1 BOB = 0.14409523 USD</v>
          </cell>
        </row>
        <row r="25">
          <cell r="A25" t="str">
            <v>BRL</v>
          </cell>
          <cell r="B25" t="str">
            <v>USD</v>
          </cell>
          <cell r="C25" t="str">
            <v>SPOT</v>
          </cell>
          <cell r="D25">
            <v>43997</v>
          </cell>
          <cell r="E25" t="str">
            <v>Divide</v>
          </cell>
          <cell r="F25">
            <v>5.0511999999999997</v>
          </cell>
          <cell r="G25">
            <v>0.19797276</v>
          </cell>
          <cell r="H25" t="str">
            <v>1 BRL = 0.19797276 USD</v>
          </cell>
        </row>
        <row r="26">
          <cell r="A26" t="str">
            <v>BSD</v>
          </cell>
          <cell r="B26" t="str">
            <v>USD</v>
          </cell>
          <cell r="C26" t="str">
            <v>SPOT</v>
          </cell>
          <cell r="D26">
            <v>43997</v>
          </cell>
          <cell r="E26" t="str">
            <v>Divide</v>
          </cell>
          <cell r="F26">
            <v>1</v>
          </cell>
          <cell r="G26">
            <v>1</v>
          </cell>
          <cell r="H26" t="str">
            <v>1 BSD = 1.00000000 USD</v>
          </cell>
        </row>
        <row r="27">
          <cell r="A27" t="str">
            <v>BTN</v>
          </cell>
          <cell r="B27" t="str">
            <v>USD</v>
          </cell>
          <cell r="C27" t="str">
            <v>SPOT</v>
          </cell>
          <cell r="D27">
            <v>43997</v>
          </cell>
          <cell r="E27" t="str">
            <v>Divide</v>
          </cell>
          <cell r="F27">
            <v>76.248508000000001</v>
          </cell>
          <cell r="G27">
            <v>1.311501E-2</v>
          </cell>
          <cell r="H27" t="str">
            <v>1 BTN = 0.01311501 USD</v>
          </cell>
        </row>
        <row r="28">
          <cell r="A28" t="str">
            <v>BWP</v>
          </cell>
          <cell r="B28" t="str">
            <v>USD</v>
          </cell>
          <cell r="C28" t="str">
            <v>SPOT</v>
          </cell>
          <cell r="D28">
            <v>43997</v>
          </cell>
          <cell r="E28" t="str">
            <v>Divide</v>
          </cell>
          <cell r="F28">
            <v>11.734259</v>
          </cell>
          <cell r="G28">
            <v>8.5220550000000006E-2</v>
          </cell>
          <cell r="H28" t="str">
            <v>1 BWP = 0.08522055 USD</v>
          </cell>
        </row>
        <row r="29">
          <cell r="A29" t="str">
            <v>BYN</v>
          </cell>
          <cell r="B29" t="str">
            <v>USD</v>
          </cell>
          <cell r="C29" t="str">
            <v>SPOT</v>
          </cell>
          <cell r="D29">
            <v>43997</v>
          </cell>
          <cell r="E29" t="str">
            <v>Divide</v>
          </cell>
          <cell r="F29">
            <v>2.3920859999999999</v>
          </cell>
          <cell r="G29">
            <v>0.41804517000000002</v>
          </cell>
          <cell r="H29" t="str">
            <v>1 BYN = 0.41804517 USD</v>
          </cell>
        </row>
        <row r="30">
          <cell r="A30" t="str">
            <v>BZD</v>
          </cell>
          <cell r="B30" t="str">
            <v>USD</v>
          </cell>
          <cell r="C30" t="str">
            <v>SPOT</v>
          </cell>
          <cell r="D30">
            <v>43997</v>
          </cell>
          <cell r="E30" t="str">
            <v>Divide</v>
          </cell>
          <cell r="F30">
            <v>2.0258219999999998</v>
          </cell>
          <cell r="G30">
            <v>0.49362677999999999</v>
          </cell>
          <cell r="H30" t="str">
            <v>1 BZD = 0.49362678 USD</v>
          </cell>
        </row>
        <row r="31">
          <cell r="A31" t="str">
            <v>CAD</v>
          </cell>
          <cell r="B31" t="str">
            <v>USD</v>
          </cell>
          <cell r="C31" t="str">
            <v>SPOT</v>
          </cell>
          <cell r="D31">
            <v>43997</v>
          </cell>
          <cell r="E31" t="str">
            <v>Divide</v>
          </cell>
          <cell r="F31">
            <v>1.367097</v>
          </cell>
          <cell r="G31">
            <v>0.73147698999999999</v>
          </cell>
          <cell r="H31" t="str">
            <v>1 CAD = 0.73147699 USD</v>
          </cell>
        </row>
        <row r="32">
          <cell r="A32" t="str">
            <v>CDF</v>
          </cell>
          <cell r="B32" t="str">
            <v>USD</v>
          </cell>
          <cell r="C32" t="str">
            <v>SPOT</v>
          </cell>
          <cell r="D32">
            <v>43997</v>
          </cell>
          <cell r="E32" t="str">
            <v>Divide</v>
          </cell>
          <cell r="F32">
            <v>1952.2722040000001</v>
          </cell>
          <cell r="G32">
            <v>5.1221999999999997E-4</v>
          </cell>
          <cell r="H32" t="str">
            <v>1 CDF = 0.00051222 USD</v>
          </cell>
        </row>
        <row r="33">
          <cell r="A33" t="str">
            <v>CHF</v>
          </cell>
          <cell r="B33" t="str">
            <v>USD</v>
          </cell>
          <cell r="C33" t="str">
            <v>SPOT</v>
          </cell>
          <cell r="D33">
            <v>43997</v>
          </cell>
          <cell r="E33" t="str">
            <v>Divide</v>
          </cell>
          <cell r="F33">
            <v>0.95430599999999999</v>
          </cell>
          <cell r="G33">
            <v>1.04788192</v>
          </cell>
          <cell r="H33" t="str">
            <v>1 CHF = 1.04788192 USD</v>
          </cell>
        </row>
        <row r="34">
          <cell r="A34" t="str">
            <v>CLF</v>
          </cell>
          <cell r="B34" t="str">
            <v>USD</v>
          </cell>
          <cell r="C34" t="str">
            <v>SPOT</v>
          </cell>
          <cell r="D34">
            <v>43997</v>
          </cell>
          <cell r="E34" t="str">
            <v>Divide</v>
          </cell>
          <cell r="F34">
            <v>2.7855000000000001E-2</v>
          </cell>
          <cell r="G34">
            <v>35.90019745</v>
          </cell>
          <cell r="H34" t="str">
            <v>1 CLF = 35.90019745 USD</v>
          </cell>
        </row>
        <row r="35">
          <cell r="A35" t="str">
            <v>CLP</v>
          </cell>
          <cell r="B35" t="str">
            <v>USD</v>
          </cell>
          <cell r="C35" t="str">
            <v>SPOT</v>
          </cell>
          <cell r="D35">
            <v>43997</v>
          </cell>
          <cell r="E35" t="str">
            <v>Divide</v>
          </cell>
          <cell r="F35">
            <v>792.29923699999995</v>
          </cell>
          <cell r="G35">
            <v>1.2621500000000001E-3</v>
          </cell>
          <cell r="H35" t="str">
            <v>1 CLP = 0.00126215 USD</v>
          </cell>
        </row>
        <row r="36">
          <cell r="A36" t="str">
            <v>CNY</v>
          </cell>
          <cell r="B36" t="str">
            <v>USD</v>
          </cell>
          <cell r="C36" t="str">
            <v>SPOT</v>
          </cell>
          <cell r="D36">
            <v>43997</v>
          </cell>
          <cell r="E36" t="str">
            <v>Divide</v>
          </cell>
          <cell r="F36">
            <v>7.0978000000000003</v>
          </cell>
          <cell r="G36">
            <v>0.14088872999999999</v>
          </cell>
          <cell r="H36" t="str">
            <v>1 CNY = 0.14088873 USD</v>
          </cell>
        </row>
        <row r="37">
          <cell r="A37" t="str">
            <v>COP</v>
          </cell>
          <cell r="B37" t="str">
            <v>USD</v>
          </cell>
          <cell r="C37" t="str">
            <v>SPOT</v>
          </cell>
          <cell r="D37">
            <v>43997</v>
          </cell>
          <cell r="E37" t="str">
            <v>Divide</v>
          </cell>
          <cell r="F37">
            <v>3797.3181760000002</v>
          </cell>
          <cell r="G37">
            <v>2.6333999999999998E-4</v>
          </cell>
          <cell r="H37" t="str">
            <v>1 COP = 0.00026334 USD</v>
          </cell>
        </row>
        <row r="38">
          <cell r="A38" t="str">
            <v>CRC</v>
          </cell>
          <cell r="B38" t="str">
            <v>USD</v>
          </cell>
          <cell r="C38" t="str">
            <v>SPOT</v>
          </cell>
          <cell r="D38">
            <v>43997</v>
          </cell>
          <cell r="E38" t="str">
            <v>Divide</v>
          </cell>
          <cell r="F38">
            <v>581.90829499999995</v>
          </cell>
          <cell r="G38">
            <v>1.7184800000000001E-3</v>
          </cell>
          <cell r="H38" t="str">
            <v>1 CRC = 0.00171848 USD</v>
          </cell>
        </row>
        <row r="39">
          <cell r="A39" t="str">
            <v>CUC</v>
          </cell>
          <cell r="B39" t="str">
            <v>USD</v>
          </cell>
          <cell r="C39" t="str">
            <v>SPOT</v>
          </cell>
          <cell r="D39">
            <v>43997</v>
          </cell>
          <cell r="E39" t="str">
            <v>Divide</v>
          </cell>
          <cell r="F39">
            <v>1</v>
          </cell>
          <cell r="G39">
            <v>1</v>
          </cell>
          <cell r="H39" t="str">
            <v>1 CUC = 1.00000000 USD</v>
          </cell>
        </row>
        <row r="40">
          <cell r="A40" t="str">
            <v>CUP</v>
          </cell>
          <cell r="B40" t="str">
            <v>USD</v>
          </cell>
          <cell r="C40" t="str">
            <v>SPOT</v>
          </cell>
          <cell r="D40">
            <v>43997</v>
          </cell>
          <cell r="E40" t="str">
            <v>Divide</v>
          </cell>
          <cell r="F40">
            <v>25.75</v>
          </cell>
          <cell r="G40">
            <v>3.883495E-2</v>
          </cell>
          <cell r="H40" t="str">
            <v>1 CUP = 0.03883495 USD</v>
          </cell>
        </row>
        <row r="41">
          <cell r="A41" t="str">
            <v>CVE</v>
          </cell>
          <cell r="B41" t="str">
            <v>USD</v>
          </cell>
          <cell r="C41" t="str">
            <v>SPOT</v>
          </cell>
          <cell r="D41">
            <v>43997</v>
          </cell>
          <cell r="E41" t="str">
            <v>Divide</v>
          </cell>
          <cell r="F41">
            <v>98.4</v>
          </cell>
          <cell r="G41">
            <v>1.0162600000000001E-2</v>
          </cell>
          <cell r="H41" t="str">
            <v>1 CVE = 0.01016260 USD</v>
          </cell>
        </row>
        <row r="42">
          <cell r="A42" t="str">
            <v>CZK</v>
          </cell>
          <cell r="B42" t="str">
            <v>USD</v>
          </cell>
          <cell r="C42" t="str">
            <v>SPOT</v>
          </cell>
          <cell r="D42">
            <v>43997</v>
          </cell>
          <cell r="E42" t="str">
            <v>Divide</v>
          </cell>
          <cell r="F42">
            <v>23.9023</v>
          </cell>
          <cell r="G42">
            <v>4.1836980000000003E-2</v>
          </cell>
          <cell r="H42" t="str">
            <v>1 CZK = 0.04183698 USD</v>
          </cell>
        </row>
        <row r="43">
          <cell r="A43" t="str">
            <v>DJF</v>
          </cell>
          <cell r="B43" t="str">
            <v>USD</v>
          </cell>
          <cell r="C43" t="str">
            <v>SPOT</v>
          </cell>
          <cell r="D43">
            <v>43997</v>
          </cell>
          <cell r="E43" t="str">
            <v>Divide</v>
          </cell>
          <cell r="F43">
            <v>178.05</v>
          </cell>
          <cell r="G43">
            <v>5.6163999999999997E-3</v>
          </cell>
          <cell r="H43" t="str">
            <v>1 DJF = 0.00561640 USD</v>
          </cell>
        </row>
        <row r="44">
          <cell r="A44" t="str">
            <v>DKK</v>
          </cell>
          <cell r="B44" t="str">
            <v>USD</v>
          </cell>
          <cell r="C44" t="str">
            <v>SPOT</v>
          </cell>
          <cell r="D44">
            <v>43997</v>
          </cell>
          <cell r="E44" t="str">
            <v>Divide</v>
          </cell>
          <cell r="F44">
            <v>6.6379000000000001</v>
          </cell>
          <cell r="G44">
            <v>0.15065005000000001</v>
          </cell>
          <cell r="H44" t="str">
            <v>1 DKK = 0.15065005 USD</v>
          </cell>
        </row>
        <row r="45">
          <cell r="A45" t="str">
            <v>DOP</v>
          </cell>
          <cell r="B45" t="str">
            <v>USD</v>
          </cell>
          <cell r="C45" t="str">
            <v>SPOT</v>
          </cell>
          <cell r="D45">
            <v>43997</v>
          </cell>
          <cell r="E45" t="str">
            <v>Divide</v>
          </cell>
          <cell r="F45">
            <v>58.301062999999999</v>
          </cell>
          <cell r="G45">
            <v>1.715235E-2</v>
          </cell>
          <cell r="H45" t="str">
            <v>1 DOP = 0.01715235 USD</v>
          </cell>
        </row>
        <row r="46">
          <cell r="A46" t="str">
            <v>DZD</v>
          </cell>
          <cell r="B46" t="str">
            <v>USD</v>
          </cell>
          <cell r="C46" t="str">
            <v>SPOT</v>
          </cell>
          <cell r="D46">
            <v>43997</v>
          </cell>
          <cell r="E46" t="str">
            <v>Divide</v>
          </cell>
          <cell r="F46">
            <v>128.86551700000001</v>
          </cell>
          <cell r="G46">
            <v>7.7600300000000002E-3</v>
          </cell>
          <cell r="H46" t="str">
            <v>1 DZD = 0.00776003 USD</v>
          </cell>
        </row>
        <row r="47">
          <cell r="A47" t="str">
            <v>EGP</v>
          </cell>
          <cell r="B47" t="str">
            <v>USD</v>
          </cell>
          <cell r="C47" t="str">
            <v>SPOT</v>
          </cell>
          <cell r="D47">
            <v>43997</v>
          </cell>
          <cell r="E47" t="str">
            <v>Divide</v>
          </cell>
          <cell r="F47">
            <v>16.1812</v>
          </cell>
          <cell r="G47">
            <v>6.1800109999999998E-2</v>
          </cell>
          <cell r="H47" t="str">
            <v>1 EGP = 0.06180011 USD</v>
          </cell>
        </row>
        <row r="48">
          <cell r="A48" t="str">
            <v>ERN</v>
          </cell>
          <cell r="B48" t="str">
            <v>USD</v>
          </cell>
          <cell r="C48" t="str">
            <v>SPOT</v>
          </cell>
          <cell r="D48">
            <v>43997</v>
          </cell>
          <cell r="E48" t="str">
            <v>Divide</v>
          </cell>
          <cell r="F48">
            <v>15.003119</v>
          </cell>
          <cell r="G48">
            <v>6.6652810000000007E-2</v>
          </cell>
          <cell r="H48" t="str">
            <v>1 ERN = 0.06665281 USD</v>
          </cell>
        </row>
        <row r="49">
          <cell r="A49" t="str">
            <v>ETB</v>
          </cell>
          <cell r="B49" t="str">
            <v>USD</v>
          </cell>
          <cell r="C49" t="str">
            <v>SPOT</v>
          </cell>
          <cell r="D49">
            <v>43997</v>
          </cell>
          <cell r="E49" t="str">
            <v>Divide</v>
          </cell>
          <cell r="F49">
            <v>34.898968000000004</v>
          </cell>
          <cell r="G49">
            <v>2.8654140000000002E-2</v>
          </cell>
          <cell r="H49" t="str">
            <v>1 ETB = 0.02865414 USD</v>
          </cell>
        </row>
        <row r="50">
          <cell r="A50" t="str">
            <v>EUR</v>
          </cell>
          <cell r="B50" t="str">
            <v>USD</v>
          </cell>
          <cell r="C50" t="str">
            <v>SPOT</v>
          </cell>
          <cell r="D50">
            <v>43997</v>
          </cell>
          <cell r="E50" t="str">
            <v>Divide</v>
          </cell>
          <cell r="F50">
            <v>0.89038399999999995</v>
          </cell>
          <cell r="G50">
            <v>1.12311093</v>
          </cell>
          <cell r="H50" t="str">
            <v>1 EUR = 1.12311093 USD</v>
          </cell>
        </row>
        <row r="51">
          <cell r="A51" t="str">
            <v>FJD</v>
          </cell>
          <cell r="B51" t="str">
            <v>USD</v>
          </cell>
          <cell r="C51" t="str">
            <v>SPOT</v>
          </cell>
          <cell r="D51">
            <v>43997</v>
          </cell>
          <cell r="E51" t="str">
            <v>Divide</v>
          </cell>
          <cell r="F51">
            <v>2.1687500000000002</v>
          </cell>
          <cell r="G51">
            <v>0.46109509999999998</v>
          </cell>
          <cell r="H51" t="str">
            <v>1 FJD = 0.46109510 USD</v>
          </cell>
        </row>
        <row r="52">
          <cell r="A52" t="str">
            <v>FKP</v>
          </cell>
          <cell r="B52" t="str">
            <v>USD</v>
          </cell>
          <cell r="C52" t="str">
            <v>SPOT</v>
          </cell>
          <cell r="D52">
            <v>43997</v>
          </cell>
          <cell r="E52" t="str">
            <v>Divide</v>
          </cell>
          <cell r="F52">
            <v>0.80241099999999999</v>
          </cell>
          <cell r="G52">
            <v>1.24624413</v>
          </cell>
          <cell r="H52" t="str">
            <v>1 FKP = 1.24624413 USD</v>
          </cell>
        </row>
        <row r="53">
          <cell r="A53" t="str">
            <v>GBP</v>
          </cell>
          <cell r="B53" t="str">
            <v>USD</v>
          </cell>
          <cell r="C53" t="str">
            <v>SPOT</v>
          </cell>
          <cell r="D53">
            <v>43997</v>
          </cell>
          <cell r="E53" t="str">
            <v>Divide</v>
          </cell>
          <cell r="F53">
            <v>0.80241099999999999</v>
          </cell>
          <cell r="G53">
            <v>1.24624413</v>
          </cell>
          <cell r="H53" t="str">
            <v>1 GBP = 1.24624413 USD</v>
          </cell>
        </row>
        <row r="54">
          <cell r="A54" t="str">
            <v>GEL</v>
          </cell>
          <cell r="B54" t="str">
            <v>USD</v>
          </cell>
          <cell r="C54" t="str">
            <v>SPOT</v>
          </cell>
          <cell r="D54">
            <v>43997</v>
          </cell>
          <cell r="E54" t="str">
            <v>Divide</v>
          </cell>
          <cell r="F54">
            <v>3.05</v>
          </cell>
          <cell r="G54">
            <v>0.32786884999999999</v>
          </cell>
          <cell r="H54" t="str">
            <v>1 GEL = 0.32786885 USD</v>
          </cell>
        </row>
        <row r="55">
          <cell r="A55" t="str">
            <v>GHS</v>
          </cell>
          <cell r="B55" t="str">
            <v>USD</v>
          </cell>
          <cell r="C55" t="str">
            <v>SPOT</v>
          </cell>
          <cell r="D55">
            <v>43997</v>
          </cell>
          <cell r="E55" t="str">
            <v>Divide</v>
          </cell>
          <cell r="F55">
            <v>5.8140900000000002</v>
          </cell>
          <cell r="G55">
            <v>0.17199596</v>
          </cell>
          <cell r="H55" t="str">
            <v>1 GHS = 0.17199596 USD</v>
          </cell>
        </row>
        <row r="56">
          <cell r="A56" t="str">
            <v>GIP</v>
          </cell>
          <cell r="B56" t="str">
            <v>USD</v>
          </cell>
          <cell r="C56" t="str">
            <v>SPOT</v>
          </cell>
          <cell r="D56">
            <v>43997</v>
          </cell>
          <cell r="E56" t="str">
            <v>Divide</v>
          </cell>
          <cell r="F56">
            <v>0.80241099999999999</v>
          </cell>
          <cell r="G56">
            <v>1.24624413</v>
          </cell>
          <cell r="H56" t="str">
            <v>1 GIP = 1.24624413 USD</v>
          </cell>
        </row>
        <row r="57">
          <cell r="A57" t="str">
            <v>GMD</v>
          </cell>
          <cell r="B57" t="str">
            <v>USD</v>
          </cell>
          <cell r="C57" t="str">
            <v>SPOT</v>
          </cell>
          <cell r="D57">
            <v>43997</v>
          </cell>
          <cell r="E57" t="str">
            <v>Divide</v>
          </cell>
          <cell r="F57">
            <v>51.55</v>
          </cell>
          <cell r="G57">
            <v>1.9398640000000002E-2</v>
          </cell>
          <cell r="H57" t="str">
            <v>1 GMD = 0.01939864 USD</v>
          </cell>
        </row>
        <row r="58">
          <cell r="A58" t="str">
            <v>GNF</v>
          </cell>
          <cell r="B58" t="str">
            <v>USD</v>
          </cell>
          <cell r="C58" t="str">
            <v>SPOT</v>
          </cell>
          <cell r="D58">
            <v>43997</v>
          </cell>
          <cell r="E58" t="str">
            <v>Divide</v>
          </cell>
          <cell r="F58">
            <v>9643.8724070000007</v>
          </cell>
          <cell r="G58">
            <v>1.0369000000000001E-4</v>
          </cell>
          <cell r="H58" t="str">
            <v>1 GNF = 0.00010369 USD</v>
          </cell>
        </row>
        <row r="59">
          <cell r="A59" t="str">
            <v>GTQ</v>
          </cell>
          <cell r="B59" t="str">
            <v>USD</v>
          </cell>
          <cell r="C59" t="str">
            <v>SPOT</v>
          </cell>
          <cell r="D59">
            <v>43997</v>
          </cell>
          <cell r="E59" t="str">
            <v>Divide</v>
          </cell>
          <cell r="F59">
            <v>7.7313219999999996</v>
          </cell>
          <cell r="G59">
            <v>0.12934398999999999</v>
          </cell>
          <cell r="H59" t="str">
            <v>1 GTQ = 0.12934399 USD</v>
          </cell>
        </row>
        <row r="60">
          <cell r="A60" t="str">
            <v>GYD</v>
          </cell>
          <cell r="B60" t="str">
            <v>USD</v>
          </cell>
          <cell r="C60" t="str">
            <v>SPOT</v>
          </cell>
          <cell r="D60">
            <v>43997</v>
          </cell>
          <cell r="E60" t="str">
            <v>Divide</v>
          </cell>
          <cell r="F60">
            <v>210.45150000000001</v>
          </cell>
          <cell r="G60">
            <v>4.7516900000000003E-3</v>
          </cell>
          <cell r="H60" t="str">
            <v>1 GYD = 0.00475169 USD</v>
          </cell>
        </row>
        <row r="61">
          <cell r="A61" t="str">
            <v>HKD</v>
          </cell>
          <cell r="B61" t="str">
            <v>USD</v>
          </cell>
          <cell r="C61" t="str">
            <v>SPOT</v>
          </cell>
          <cell r="D61">
            <v>43997</v>
          </cell>
          <cell r="E61" t="str">
            <v>Divide</v>
          </cell>
          <cell r="F61">
            <v>7.7502800000000001</v>
          </cell>
          <cell r="G61">
            <v>0.12902759999999999</v>
          </cell>
          <cell r="H61" t="str">
            <v>1 HKD = 0.12902760 USD</v>
          </cell>
        </row>
        <row r="62">
          <cell r="A62" t="str">
            <v>HNL</v>
          </cell>
          <cell r="B62" t="str">
            <v>USD</v>
          </cell>
          <cell r="C62" t="str">
            <v>SPOT</v>
          </cell>
          <cell r="D62">
            <v>43997</v>
          </cell>
          <cell r="E62" t="str">
            <v>Divide</v>
          </cell>
          <cell r="F62">
            <v>24.930534000000002</v>
          </cell>
          <cell r="G62">
            <v>4.0111460000000002E-2</v>
          </cell>
          <cell r="H62" t="str">
            <v>1 HNL = 0.04011146 USD</v>
          </cell>
        </row>
        <row r="63">
          <cell r="A63" t="str">
            <v>HRK</v>
          </cell>
          <cell r="B63" t="str">
            <v>USD</v>
          </cell>
          <cell r="C63" t="str">
            <v>SPOT</v>
          </cell>
          <cell r="D63">
            <v>43997</v>
          </cell>
          <cell r="E63" t="str">
            <v>Divide</v>
          </cell>
          <cell r="F63">
            <v>6.7383369999999996</v>
          </cell>
          <cell r="G63">
            <v>0.14840457000000001</v>
          </cell>
          <cell r="H63" t="str">
            <v>1 HRK = 0.14840457 USD</v>
          </cell>
        </row>
        <row r="64">
          <cell r="A64" t="str">
            <v>HTG</v>
          </cell>
          <cell r="B64" t="str">
            <v>USD</v>
          </cell>
          <cell r="C64" t="str">
            <v>SPOT</v>
          </cell>
          <cell r="D64">
            <v>43997</v>
          </cell>
          <cell r="E64" t="str">
            <v>Divide</v>
          </cell>
          <cell r="F64">
            <v>108.290654</v>
          </cell>
          <cell r="G64">
            <v>9.2344100000000002E-3</v>
          </cell>
          <cell r="H64" t="str">
            <v>1 HTG = 0.00923441 USD</v>
          </cell>
        </row>
        <row r="65">
          <cell r="A65" t="str">
            <v>HUF</v>
          </cell>
          <cell r="B65" t="str">
            <v>USD</v>
          </cell>
          <cell r="C65" t="str">
            <v>SPOT</v>
          </cell>
          <cell r="D65">
            <v>43997</v>
          </cell>
          <cell r="E65" t="str">
            <v>Divide</v>
          </cell>
          <cell r="F65">
            <v>309.72413599999999</v>
          </cell>
          <cell r="G65">
            <v>3.2286799999999998E-3</v>
          </cell>
          <cell r="H65" t="str">
            <v>1 HUF = 0.00322868 USD</v>
          </cell>
        </row>
        <row r="66">
          <cell r="A66" t="str">
            <v>IDR</v>
          </cell>
          <cell r="B66" t="str">
            <v>USD</v>
          </cell>
          <cell r="C66" t="str">
            <v>SPOT</v>
          </cell>
          <cell r="D66">
            <v>43997</v>
          </cell>
          <cell r="E66" t="str">
            <v>Divide</v>
          </cell>
          <cell r="F66">
            <v>14272.05</v>
          </cell>
          <cell r="G66">
            <v>7.0069999999999998E-5</v>
          </cell>
          <cell r="H66" t="str">
            <v>1 IDR = 0.00007007 USD</v>
          </cell>
        </row>
        <row r="67">
          <cell r="A67" t="str">
            <v>ILS</v>
          </cell>
          <cell r="B67" t="str">
            <v>USD</v>
          </cell>
          <cell r="C67" t="str">
            <v>SPOT</v>
          </cell>
          <cell r="D67">
            <v>43997</v>
          </cell>
          <cell r="E67" t="str">
            <v>Divide</v>
          </cell>
          <cell r="F67">
            <v>3.4921000000000002</v>
          </cell>
          <cell r="G67">
            <v>0.28636064</v>
          </cell>
          <cell r="H67" t="str">
            <v>1 ILS = 0.28636064 USD</v>
          </cell>
        </row>
        <row r="68">
          <cell r="A68" t="str">
            <v>INR</v>
          </cell>
          <cell r="B68" t="str">
            <v>USD</v>
          </cell>
          <cell r="C68" t="str">
            <v>SPOT</v>
          </cell>
          <cell r="D68">
            <v>43997</v>
          </cell>
          <cell r="E68" t="str">
            <v>Divide</v>
          </cell>
          <cell r="F68">
            <v>76.114998999999997</v>
          </cell>
          <cell r="G68">
            <v>1.313802E-2</v>
          </cell>
          <cell r="H68" t="str">
            <v>1 INR = 0.01313802 USD</v>
          </cell>
        </row>
        <row r="69">
          <cell r="A69" t="str">
            <v>IQD</v>
          </cell>
          <cell r="B69" t="str">
            <v>USD</v>
          </cell>
          <cell r="C69" t="str">
            <v>SPOT</v>
          </cell>
          <cell r="D69">
            <v>43997</v>
          </cell>
          <cell r="E69" t="str">
            <v>Divide</v>
          </cell>
          <cell r="F69">
            <v>1199.818831</v>
          </cell>
          <cell r="G69">
            <v>8.3345999999999995E-4</v>
          </cell>
          <cell r="H69" t="str">
            <v>1 IQD = 0.00083346 USD</v>
          </cell>
        </row>
        <row r="70">
          <cell r="A70" t="str">
            <v>IRR</v>
          </cell>
          <cell r="B70" t="str">
            <v>USD</v>
          </cell>
          <cell r="C70" t="str">
            <v>SPOT</v>
          </cell>
          <cell r="D70">
            <v>43997</v>
          </cell>
          <cell r="E70" t="str">
            <v>Divide</v>
          </cell>
          <cell r="F70">
            <v>42105</v>
          </cell>
          <cell r="G70">
            <v>2.3750000000000001E-5</v>
          </cell>
          <cell r="H70" t="str">
            <v>1 IRR = 0.00002375 USD</v>
          </cell>
        </row>
        <row r="71">
          <cell r="A71" t="str">
            <v>ISK</v>
          </cell>
          <cell r="B71" t="str">
            <v>USD</v>
          </cell>
          <cell r="C71" t="str">
            <v>SPOT</v>
          </cell>
          <cell r="D71">
            <v>43997</v>
          </cell>
          <cell r="E71" t="str">
            <v>Divide</v>
          </cell>
          <cell r="F71">
            <v>135.41999999999999</v>
          </cell>
          <cell r="G71">
            <v>7.38443E-3</v>
          </cell>
          <cell r="H71" t="str">
            <v>1 ISK = 0.00738443 USD</v>
          </cell>
        </row>
        <row r="72">
          <cell r="A72" t="str">
            <v>JMD</v>
          </cell>
          <cell r="B72" t="str">
            <v>USD</v>
          </cell>
          <cell r="C72" t="str">
            <v>SPOT</v>
          </cell>
          <cell r="D72">
            <v>43997</v>
          </cell>
          <cell r="E72" t="str">
            <v>Divide</v>
          </cell>
          <cell r="F72">
            <v>141.20483200000001</v>
          </cell>
          <cell r="G72">
            <v>7.0819100000000003E-3</v>
          </cell>
          <cell r="H72" t="str">
            <v>1 JMD = 0.00708191 USD</v>
          </cell>
        </row>
        <row r="73">
          <cell r="A73" t="str">
            <v>JOD</v>
          </cell>
          <cell r="B73" t="str">
            <v>USD</v>
          </cell>
          <cell r="C73" t="str">
            <v>SPOT</v>
          </cell>
          <cell r="D73">
            <v>43997</v>
          </cell>
          <cell r="E73" t="str">
            <v>Divide</v>
          </cell>
          <cell r="F73">
            <v>0.70899999999999996</v>
          </cell>
          <cell r="G73">
            <v>1.41043724</v>
          </cell>
          <cell r="H73" t="str">
            <v>1 JOD = 1.41043724 USD</v>
          </cell>
        </row>
        <row r="74">
          <cell r="A74" t="str">
            <v>JPY</v>
          </cell>
          <cell r="B74" t="str">
            <v>USD</v>
          </cell>
          <cell r="C74" t="str">
            <v>SPOT</v>
          </cell>
          <cell r="D74">
            <v>43997</v>
          </cell>
          <cell r="E74" t="str">
            <v>Divide</v>
          </cell>
          <cell r="F74">
            <v>107.285</v>
          </cell>
          <cell r="G74">
            <v>9.3209699999999996E-3</v>
          </cell>
          <cell r="H74" t="str">
            <v>1 JPY = 0.00932097 USD</v>
          </cell>
        </row>
        <row r="75">
          <cell r="A75" t="str">
            <v>KES</v>
          </cell>
          <cell r="B75" t="str">
            <v>USD</v>
          </cell>
          <cell r="C75" t="str">
            <v>SPOT</v>
          </cell>
          <cell r="D75">
            <v>43997</v>
          </cell>
          <cell r="E75" t="str">
            <v>Divide</v>
          </cell>
          <cell r="F75">
            <v>106.45</v>
          </cell>
          <cell r="G75">
            <v>9.3940800000000008E-3</v>
          </cell>
          <cell r="H75" t="str">
            <v>1 KES = 0.00939408 USD</v>
          </cell>
        </row>
        <row r="76">
          <cell r="A76" t="str">
            <v>KGS</v>
          </cell>
          <cell r="B76" t="str">
            <v>USD</v>
          </cell>
          <cell r="C76" t="str">
            <v>SPOT</v>
          </cell>
          <cell r="D76">
            <v>43997</v>
          </cell>
          <cell r="E76" t="str">
            <v>Divide</v>
          </cell>
          <cell r="F76">
            <v>74.556051999999994</v>
          </cell>
          <cell r="G76">
            <v>1.3412729999999999E-2</v>
          </cell>
          <cell r="H76" t="str">
            <v>1 KGS = 0.01341273 USD</v>
          </cell>
        </row>
        <row r="77">
          <cell r="A77" t="str">
            <v>KHR</v>
          </cell>
          <cell r="B77" t="str">
            <v>USD</v>
          </cell>
          <cell r="C77" t="str">
            <v>SPOT</v>
          </cell>
          <cell r="D77">
            <v>43997</v>
          </cell>
          <cell r="E77" t="str">
            <v>Divide</v>
          </cell>
          <cell r="F77">
            <v>4160.2576019999997</v>
          </cell>
          <cell r="G77">
            <v>2.4037E-4</v>
          </cell>
          <cell r="H77" t="str">
            <v>1 KHR = 0.00024037 USD</v>
          </cell>
        </row>
        <row r="78">
          <cell r="A78" t="str">
            <v>KMF</v>
          </cell>
          <cell r="B78" t="str">
            <v>USD</v>
          </cell>
          <cell r="C78" t="str">
            <v>SPOT</v>
          </cell>
          <cell r="D78">
            <v>43997</v>
          </cell>
          <cell r="E78" t="str">
            <v>Divide</v>
          </cell>
          <cell r="F78">
            <v>437.84996100000001</v>
          </cell>
          <cell r="G78">
            <v>2.2838899999999998E-3</v>
          </cell>
          <cell r="H78" t="str">
            <v>1 KMF = 0.00228389 USD</v>
          </cell>
        </row>
        <row r="79">
          <cell r="A79" t="str">
            <v>KPW</v>
          </cell>
          <cell r="B79" t="str">
            <v>USD</v>
          </cell>
          <cell r="C79" t="str">
            <v>SPOT</v>
          </cell>
          <cell r="D79">
            <v>43997</v>
          </cell>
          <cell r="E79" t="str">
            <v>Divide</v>
          </cell>
          <cell r="F79">
            <v>900</v>
          </cell>
          <cell r="G79">
            <v>1.11111E-3</v>
          </cell>
          <cell r="H79" t="str">
            <v>1 KPW = 0.00111111 USD</v>
          </cell>
        </row>
        <row r="80">
          <cell r="A80" t="str">
            <v>KRW</v>
          </cell>
          <cell r="B80" t="str">
            <v>USD</v>
          </cell>
          <cell r="C80" t="str">
            <v>SPOT</v>
          </cell>
          <cell r="D80">
            <v>43997</v>
          </cell>
          <cell r="E80" t="str">
            <v>Divide</v>
          </cell>
          <cell r="F80">
            <v>1215.9649999999999</v>
          </cell>
          <cell r="G80">
            <v>8.2238999999999999E-4</v>
          </cell>
          <cell r="H80" t="str">
            <v>1 KRW = 0.00082239 USD</v>
          </cell>
        </row>
        <row r="81">
          <cell r="A81" t="str">
            <v>KWD</v>
          </cell>
          <cell r="B81" t="str">
            <v>USD</v>
          </cell>
          <cell r="C81" t="str">
            <v>SPOT</v>
          </cell>
          <cell r="D81">
            <v>43997</v>
          </cell>
          <cell r="E81" t="str">
            <v>Divide</v>
          </cell>
          <cell r="F81">
            <v>0.30769999999999997</v>
          </cell>
          <cell r="G81">
            <v>3.24991875</v>
          </cell>
          <cell r="H81" t="str">
            <v>1 KWD = 3.24991875 USD</v>
          </cell>
        </row>
        <row r="82">
          <cell r="A82" t="str">
            <v>KYD</v>
          </cell>
          <cell r="B82" t="str">
            <v>USD</v>
          </cell>
          <cell r="C82" t="str">
            <v>SPOT</v>
          </cell>
          <cell r="D82">
            <v>43997</v>
          </cell>
          <cell r="E82" t="str">
            <v>Divide</v>
          </cell>
          <cell r="F82">
            <v>0.83752400000000005</v>
          </cell>
          <cell r="G82">
            <v>1.1939956300000001</v>
          </cell>
          <cell r="H82" t="str">
            <v>1 KYD = 1.19399563 USD</v>
          </cell>
        </row>
        <row r="83">
          <cell r="A83" t="str">
            <v>KZT</v>
          </cell>
          <cell r="B83" t="str">
            <v>USD</v>
          </cell>
          <cell r="C83" t="str">
            <v>SPOT</v>
          </cell>
          <cell r="D83">
            <v>43997</v>
          </cell>
          <cell r="E83" t="str">
            <v>Divide</v>
          </cell>
          <cell r="F83">
            <v>406.29537699999997</v>
          </cell>
          <cell r="G83">
            <v>2.4612599999999998E-3</v>
          </cell>
          <cell r="H83" t="str">
            <v>1 KZT = 0.00246126 USD</v>
          </cell>
        </row>
        <row r="84">
          <cell r="A84" t="str">
            <v>LAK</v>
          </cell>
          <cell r="B84" t="str">
            <v>USD</v>
          </cell>
          <cell r="C84" t="str">
            <v>SPOT</v>
          </cell>
          <cell r="D84">
            <v>43997</v>
          </cell>
          <cell r="E84" t="str">
            <v>Divide</v>
          </cell>
          <cell r="F84">
            <v>9052.3600490000008</v>
          </cell>
          <cell r="G84">
            <v>1.1047E-4</v>
          </cell>
          <cell r="H84" t="str">
            <v>1 LAK = 0.00011047 USD</v>
          </cell>
        </row>
        <row r="85">
          <cell r="A85" t="str">
            <v>LBP</v>
          </cell>
          <cell r="B85" t="str">
            <v>USD</v>
          </cell>
          <cell r="C85" t="str">
            <v>SPOT</v>
          </cell>
          <cell r="D85">
            <v>43997</v>
          </cell>
          <cell r="E85" t="str">
            <v>Divide</v>
          </cell>
          <cell r="F85">
            <v>1519.618727</v>
          </cell>
          <cell r="G85">
            <v>6.5806000000000003E-4</v>
          </cell>
          <cell r="H85" t="str">
            <v>1 LBP = 0.00065806 USD</v>
          </cell>
        </row>
        <row r="86">
          <cell r="A86" t="str">
            <v>LKR</v>
          </cell>
          <cell r="B86" t="str">
            <v>USD</v>
          </cell>
          <cell r="C86" t="str">
            <v>SPOT</v>
          </cell>
          <cell r="D86">
            <v>43997</v>
          </cell>
          <cell r="E86" t="str">
            <v>Divide</v>
          </cell>
          <cell r="F86">
            <v>186.283694</v>
          </cell>
          <cell r="G86">
            <v>5.3681600000000003E-3</v>
          </cell>
          <cell r="H86" t="str">
            <v>1 LKR = 0.00536816 USD</v>
          </cell>
        </row>
        <row r="87">
          <cell r="A87" t="str">
            <v>LRD</v>
          </cell>
          <cell r="B87" t="str">
            <v>USD</v>
          </cell>
          <cell r="C87" t="str">
            <v>SPOT</v>
          </cell>
          <cell r="D87">
            <v>43997</v>
          </cell>
          <cell r="E87" t="str">
            <v>Divide</v>
          </cell>
          <cell r="F87">
            <v>199.250033</v>
          </cell>
          <cell r="G87">
            <v>5.0188200000000002E-3</v>
          </cell>
          <cell r="H87" t="str">
            <v>1 LRD = 0.00501882 USD</v>
          </cell>
        </row>
        <row r="88">
          <cell r="A88" t="str">
            <v>LSL</v>
          </cell>
          <cell r="B88" t="str">
            <v>USD</v>
          </cell>
          <cell r="C88" t="str">
            <v>SPOT</v>
          </cell>
          <cell r="D88">
            <v>43997</v>
          </cell>
          <cell r="E88" t="str">
            <v>Divide</v>
          </cell>
          <cell r="F88">
            <v>17.160741999999999</v>
          </cell>
          <cell r="G88">
            <v>5.8272539999999998E-2</v>
          </cell>
          <cell r="H88" t="str">
            <v>1 LSL = 0.05827254 USD</v>
          </cell>
        </row>
        <row r="89">
          <cell r="A89" t="str">
            <v>LYD</v>
          </cell>
          <cell r="B89" t="str">
            <v>USD</v>
          </cell>
          <cell r="C89" t="str">
            <v>SPOT</v>
          </cell>
          <cell r="D89">
            <v>43997</v>
          </cell>
          <cell r="E89" t="str">
            <v>Divide</v>
          </cell>
          <cell r="F89">
            <v>1.401705</v>
          </cell>
          <cell r="G89">
            <v>0.71341686999999998</v>
          </cell>
          <cell r="H89" t="str">
            <v>1 LYD = 0.71341687 USD</v>
          </cell>
        </row>
        <row r="90">
          <cell r="A90" t="str">
            <v>MAD</v>
          </cell>
          <cell r="B90" t="str">
            <v>USD</v>
          </cell>
          <cell r="C90" t="str">
            <v>SPOT</v>
          </cell>
          <cell r="D90">
            <v>43997</v>
          </cell>
          <cell r="E90" t="str">
            <v>Divide</v>
          </cell>
          <cell r="F90">
            <v>9.7029219999999992</v>
          </cell>
          <cell r="G90">
            <v>0.10306174</v>
          </cell>
          <cell r="H90" t="str">
            <v>1 MAD = 0.10306174 USD</v>
          </cell>
        </row>
        <row r="91">
          <cell r="A91" t="str">
            <v>MDL</v>
          </cell>
          <cell r="B91" t="str">
            <v>USD</v>
          </cell>
          <cell r="C91" t="str">
            <v>SPOT</v>
          </cell>
          <cell r="D91">
            <v>43997</v>
          </cell>
          <cell r="E91" t="str">
            <v>Divide</v>
          </cell>
          <cell r="F91">
            <v>17.261488</v>
          </cell>
          <cell r="G91">
            <v>5.793243E-2</v>
          </cell>
          <cell r="H91" t="str">
            <v>1 MDL = 0.05793243 USD</v>
          </cell>
        </row>
        <row r="92">
          <cell r="A92" t="str">
            <v>MGA</v>
          </cell>
          <cell r="B92" t="str">
            <v>USD</v>
          </cell>
          <cell r="C92" t="str">
            <v>SPOT</v>
          </cell>
          <cell r="D92">
            <v>43997</v>
          </cell>
          <cell r="E92" t="str">
            <v>Divide</v>
          </cell>
          <cell r="F92">
            <v>3854.2997650000002</v>
          </cell>
          <cell r="G92">
            <v>2.5944999999999999E-4</v>
          </cell>
          <cell r="H92" t="str">
            <v>1 MGA = 0.00025945 USD</v>
          </cell>
        </row>
        <row r="93">
          <cell r="A93" t="str">
            <v>MKD</v>
          </cell>
          <cell r="B93" t="str">
            <v>USD</v>
          </cell>
          <cell r="C93" t="str">
            <v>SPOT</v>
          </cell>
          <cell r="D93">
            <v>43997</v>
          </cell>
          <cell r="E93" t="str">
            <v>Divide</v>
          </cell>
          <cell r="F93">
            <v>54.873514999999998</v>
          </cell>
          <cell r="G93">
            <v>1.822373E-2</v>
          </cell>
          <cell r="H93" t="str">
            <v>1 MKD = 0.01822373 USD</v>
          </cell>
        </row>
        <row r="94">
          <cell r="A94" t="str">
            <v>MMK</v>
          </cell>
          <cell r="B94" t="str">
            <v>USD</v>
          </cell>
          <cell r="C94" t="str">
            <v>SPOT</v>
          </cell>
          <cell r="D94">
            <v>43997</v>
          </cell>
          <cell r="E94" t="str">
            <v>Divide</v>
          </cell>
          <cell r="F94">
            <v>1407.047266</v>
          </cell>
          <cell r="G94">
            <v>7.1071000000000003E-4</v>
          </cell>
          <cell r="H94" t="str">
            <v>1 MMK = 0.00071071 USD</v>
          </cell>
        </row>
        <row r="95">
          <cell r="A95" t="str">
            <v>MNT</v>
          </cell>
          <cell r="B95" t="str">
            <v>USD</v>
          </cell>
          <cell r="C95" t="str">
            <v>SPOT</v>
          </cell>
          <cell r="D95">
            <v>43997</v>
          </cell>
          <cell r="E95" t="str">
            <v>Divide</v>
          </cell>
          <cell r="F95">
            <v>2815.6178650000002</v>
          </cell>
          <cell r="G95">
            <v>3.5515999999999998E-4</v>
          </cell>
          <cell r="H95" t="str">
            <v>1 MNT = 0.00035516 USD</v>
          </cell>
        </row>
        <row r="96">
          <cell r="A96" t="str">
            <v>MOP</v>
          </cell>
          <cell r="B96" t="str">
            <v>USD</v>
          </cell>
          <cell r="C96" t="str">
            <v>SPOT</v>
          </cell>
          <cell r="D96">
            <v>43997</v>
          </cell>
          <cell r="E96" t="str">
            <v>Divide</v>
          </cell>
          <cell r="F96">
            <v>8.0229769999999991</v>
          </cell>
          <cell r="G96">
            <v>0.12464201</v>
          </cell>
          <cell r="H96" t="str">
            <v>1 MOP = 0.12464201 USD</v>
          </cell>
        </row>
        <row r="97">
          <cell r="A97" t="str">
            <v>MRO</v>
          </cell>
          <cell r="B97" t="str">
            <v>USD</v>
          </cell>
          <cell r="C97" t="str">
            <v>SPOT</v>
          </cell>
          <cell r="D97">
            <v>43997</v>
          </cell>
          <cell r="E97" t="str">
            <v>Divide</v>
          </cell>
          <cell r="F97">
            <v>357</v>
          </cell>
          <cell r="G97">
            <v>2.8011199999999998E-3</v>
          </cell>
          <cell r="H97" t="str">
            <v>1 MRO = 0.00280112 USD</v>
          </cell>
        </row>
        <row r="98">
          <cell r="A98" t="str">
            <v>MUR</v>
          </cell>
          <cell r="B98" t="str">
            <v>USD</v>
          </cell>
          <cell r="C98" t="str">
            <v>SPOT</v>
          </cell>
          <cell r="D98">
            <v>43997</v>
          </cell>
          <cell r="E98" t="str">
            <v>Divide</v>
          </cell>
          <cell r="F98">
            <v>39.799999999999997</v>
          </cell>
          <cell r="G98">
            <v>2.5125629999999999E-2</v>
          </cell>
          <cell r="H98" t="str">
            <v>1 MUR = 0.02512563 USD</v>
          </cell>
        </row>
        <row r="99">
          <cell r="A99" t="str">
            <v>MVR</v>
          </cell>
          <cell r="B99" t="str">
            <v>USD</v>
          </cell>
          <cell r="C99" t="str">
            <v>SPOT</v>
          </cell>
          <cell r="D99">
            <v>43997</v>
          </cell>
          <cell r="E99" t="str">
            <v>Divide</v>
          </cell>
          <cell r="F99">
            <v>15.5</v>
          </cell>
          <cell r="G99">
            <v>6.4516130000000005E-2</v>
          </cell>
          <cell r="H99" t="str">
            <v>1 MVR = 0.06451613 USD</v>
          </cell>
        </row>
        <row r="100">
          <cell r="A100" t="str">
            <v>MWK</v>
          </cell>
          <cell r="B100" t="str">
            <v>USD</v>
          </cell>
          <cell r="C100" t="str">
            <v>SPOT</v>
          </cell>
          <cell r="D100">
            <v>43997</v>
          </cell>
          <cell r="E100" t="str">
            <v>Divide</v>
          </cell>
          <cell r="F100">
            <v>740.77127599999994</v>
          </cell>
          <cell r="G100">
            <v>1.34994E-3</v>
          </cell>
          <cell r="H100" t="str">
            <v>1 MWK = 0.00134994 USD</v>
          </cell>
        </row>
        <row r="101">
          <cell r="A101" t="str">
            <v>MXN</v>
          </cell>
          <cell r="B101" t="str">
            <v>USD</v>
          </cell>
          <cell r="C101" t="str">
            <v>SPOT</v>
          </cell>
          <cell r="D101">
            <v>43997</v>
          </cell>
          <cell r="E101" t="str">
            <v>Divide</v>
          </cell>
          <cell r="F101">
            <v>22.636299999999999</v>
          </cell>
          <cell r="G101">
            <v>4.417683E-2</v>
          </cell>
          <cell r="H101" t="str">
            <v>1 MXN = 0.04417683 USD</v>
          </cell>
        </row>
        <row r="102">
          <cell r="A102" t="str">
            <v>MYR</v>
          </cell>
          <cell r="B102" t="str">
            <v>USD</v>
          </cell>
          <cell r="C102" t="str">
            <v>SPOT</v>
          </cell>
          <cell r="D102">
            <v>43997</v>
          </cell>
          <cell r="E102" t="str">
            <v>Divide</v>
          </cell>
          <cell r="F102">
            <v>4.28</v>
          </cell>
          <cell r="G102">
            <v>0.23364486000000001</v>
          </cell>
          <cell r="H102" t="str">
            <v>1 MYR = 0.23364486 USD</v>
          </cell>
        </row>
        <row r="103">
          <cell r="A103" t="str">
            <v>MZN</v>
          </cell>
          <cell r="B103" t="str">
            <v>USD</v>
          </cell>
          <cell r="C103" t="str">
            <v>SPOT</v>
          </cell>
          <cell r="D103">
            <v>43997</v>
          </cell>
          <cell r="E103" t="str">
            <v>Divide</v>
          </cell>
          <cell r="F103">
            <v>69.722001000000006</v>
          </cell>
          <cell r="G103">
            <v>1.434267E-2</v>
          </cell>
          <cell r="H103" t="str">
            <v>1 MZN = 0.01434267 USD</v>
          </cell>
        </row>
        <row r="104">
          <cell r="A104" t="str">
            <v>NAD</v>
          </cell>
          <cell r="B104" t="str">
            <v>USD</v>
          </cell>
          <cell r="C104" t="str">
            <v>SPOT</v>
          </cell>
          <cell r="D104">
            <v>43997</v>
          </cell>
          <cell r="E104" t="str">
            <v>Divide</v>
          </cell>
          <cell r="F104">
            <v>17.12</v>
          </cell>
          <cell r="G104">
            <v>5.8411209999999998E-2</v>
          </cell>
          <cell r="H104" t="str">
            <v>1 NAD = 0.05841121 USD</v>
          </cell>
        </row>
        <row r="105">
          <cell r="A105" t="str">
            <v>NGN</v>
          </cell>
          <cell r="B105" t="str">
            <v>USD</v>
          </cell>
          <cell r="C105" t="str">
            <v>SPOT</v>
          </cell>
          <cell r="D105">
            <v>43997</v>
          </cell>
          <cell r="E105" t="str">
            <v>Divide</v>
          </cell>
          <cell r="F105">
            <v>389.45593600000001</v>
          </cell>
          <cell r="G105">
            <v>2.5676800000000001E-3</v>
          </cell>
          <cell r="H105" t="str">
            <v>1 NGN = 0.00256768 USD</v>
          </cell>
        </row>
        <row r="106">
          <cell r="A106" t="str">
            <v>NIO</v>
          </cell>
          <cell r="B106" t="str">
            <v>USD</v>
          </cell>
          <cell r="C106" t="str">
            <v>SPOT</v>
          </cell>
          <cell r="D106">
            <v>43997</v>
          </cell>
          <cell r="E106" t="str">
            <v>Divide</v>
          </cell>
          <cell r="F106">
            <v>33.934714</v>
          </cell>
          <cell r="G106">
            <v>2.9468350000000001E-2</v>
          </cell>
          <cell r="H106" t="str">
            <v>1 NIO = 0.02946835 USD</v>
          </cell>
        </row>
        <row r="107">
          <cell r="A107" t="str">
            <v>NOK</v>
          </cell>
          <cell r="B107" t="str">
            <v>USD</v>
          </cell>
          <cell r="C107" t="str">
            <v>SPOT</v>
          </cell>
          <cell r="D107">
            <v>43997</v>
          </cell>
          <cell r="E107" t="str">
            <v>Divide</v>
          </cell>
          <cell r="F107">
            <v>9.8107500000000005</v>
          </cell>
          <cell r="G107">
            <v>0.10192901</v>
          </cell>
          <cell r="H107" t="str">
            <v>1 NOK = 0.10192901 USD</v>
          </cell>
        </row>
        <row r="108">
          <cell r="A108" t="str">
            <v>NPR</v>
          </cell>
          <cell r="B108" t="str">
            <v>USD</v>
          </cell>
          <cell r="C108" t="str">
            <v>SPOT</v>
          </cell>
          <cell r="D108">
            <v>43997</v>
          </cell>
          <cell r="E108" t="str">
            <v>Divide</v>
          </cell>
          <cell r="F108">
            <v>121.994939</v>
          </cell>
          <cell r="G108">
            <v>8.1970600000000008E-3</v>
          </cell>
          <cell r="H108" t="str">
            <v>1 NPR = 0.00819706 USD</v>
          </cell>
        </row>
        <row r="109">
          <cell r="A109" t="str">
            <v>NZD</v>
          </cell>
          <cell r="B109" t="str">
            <v>USD</v>
          </cell>
          <cell r="C109" t="str">
            <v>SPOT</v>
          </cell>
          <cell r="D109">
            <v>43997</v>
          </cell>
          <cell r="E109" t="str">
            <v>Divide</v>
          </cell>
          <cell r="F109">
            <v>1.5636669999999999</v>
          </cell>
          <cell r="G109">
            <v>0.63952235000000002</v>
          </cell>
          <cell r="H109" t="str">
            <v>1 NZD = 0.63952235 USD</v>
          </cell>
        </row>
        <row r="110">
          <cell r="A110" t="str">
            <v>OMR</v>
          </cell>
          <cell r="B110" t="str">
            <v>USD</v>
          </cell>
          <cell r="C110" t="str">
            <v>SPOT</v>
          </cell>
          <cell r="D110">
            <v>43997</v>
          </cell>
          <cell r="E110" t="str">
            <v>Divide</v>
          </cell>
          <cell r="F110">
            <v>0.38451299999999999</v>
          </cell>
          <cell r="G110">
            <v>2.6006923</v>
          </cell>
          <cell r="H110" t="str">
            <v>1 OMR = 2.60069230 USD</v>
          </cell>
        </row>
        <row r="111">
          <cell r="A111" t="str">
            <v>PAB</v>
          </cell>
          <cell r="B111" t="str">
            <v>USD</v>
          </cell>
          <cell r="C111" t="str">
            <v>SPOT</v>
          </cell>
          <cell r="D111">
            <v>43997</v>
          </cell>
          <cell r="E111" t="str">
            <v>Divide</v>
          </cell>
          <cell r="F111">
            <v>1</v>
          </cell>
          <cell r="G111">
            <v>1</v>
          </cell>
          <cell r="H111" t="str">
            <v>1 PAB = 1.00000000 USD</v>
          </cell>
        </row>
        <row r="112">
          <cell r="A112" t="str">
            <v>PEN</v>
          </cell>
          <cell r="B112" t="str">
            <v>USD</v>
          </cell>
          <cell r="C112" t="str">
            <v>SPOT</v>
          </cell>
          <cell r="D112">
            <v>43997</v>
          </cell>
          <cell r="E112" t="str">
            <v>Divide</v>
          </cell>
          <cell r="F112">
            <v>3.478478</v>
          </cell>
          <cell r="G112">
            <v>0.28748204999999999</v>
          </cell>
          <cell r="H112" t="str">
            <v>1 PEN = 0.28748205 USD</v>
          </cell>
        </row>
        <row r="113">
          <cell r="A113" t="str">
            <v>PGK</v>
          </cell>
          <cell r="B113" t="str">
            <v>USD</v>
          </cell>
          <cell r="C113" t="str">
            <v>SPOT</v>
          </cell>
          <cell r="D113">
            <v>43997</v>
          </cell>
          <cell r="E113" t="str">
            <v>Divide</v>
          </cell>
          <cell r="F113">
            <v>3.4806110000000001</v>
          </cell>
          <cell r="G113">
            <v>0.28730588000000001</v>
          </cell>
          <cell r="H113" t="str">
            <v>1 PGK = 0.28730588 USD</v>
          </cell>
        </row>
        <row r="114">
          <cell r="A114" t="str">
            <v>PHP</v>
          </cell>
          <cell r="B114" t="str">
            <v>USD</v>
          </cell>
          <cell r="C114" t="str">
            <v>SPOT</v>
          </cell>
          <cell r="D114">
            <v>43997</v>
          </cell>
          <cell r="E114" t="str">
            <v>Divide</v>
          </cell>
          <cell r="F114">
            <v>50.316085999999999</v>
          </cell>
          <cell r="G114">
            <v>1.9874360000000001E-2</v>
          </cell>
          <cell r="H114" t="str">
            <v>1 PHP = 0.01987436 USD</v>
          </cell>
        </row>
        <row r="115">
          <cell r="A115" t="str">
            <v>PKR</v>
          </cell>
          <cell r="B115" t="str">
            <v>USD</v>
          </cell>
          <cell r="C115" t="str">
            <v>SPOT</v>
          </cell>
          <cell r="D115">
            <v>43997</v>
          </cell>
          <cell r="E115" t="str">
            <v>Divide</v>
          </cell>
          <cell r="F115">
            <v>165.95613299999999</v>
          </cell>
          <cell r="G115">
            <v>6.0256900000000002E-3</v>
          </cell>
          <cell r="H115" t="str">
            <v>1 PKR = 0.00602569 USD</v>
          </cell>
        </row>
        <row r="116">
          <cell r="A116" t="str">
            <v>PLN</v>
          </cell>
          <cell r="B116" t="str">
            <v>USD</v>
          </cell>
          <cell r="C116" t="str">
            <v>SPOT</v>
          </cell>
          <cell r="D116">
            <v>43997</v>
          </cell>
          <cell r="E116" t="str">
            <v>Divide</v>
          </cell>
          <cell r="F116">
            <v>3.9694060000000002</v>
          </cell>
          <cell r="G116">
            <v>0.25192685999999997</v>
          </cell>
          <cell r="H116" t="str">
            <v>1 PLN = 0.25192686 USD</v>
          </cell>
        </row>
        <row r="117">
          <cell r="A117" t="str">
            <v>PYG</v>
          </cell>
          <cell r="B117" t="str">
            <v>USD</v>
          </cell>
          <cell r="C117" t="str">
            <v>SPOT</v>
          </cell>
          <cell r="D117">
            <v>43997</v>
          </cell>
          <cell r="E117" t="str">
            <v>Divide</v>
          </cell>
          <cell r="F117">
            <v>6724.1978859999999</v>
          </cell>
          <cell r="G117">
            <v>1.4872E-4</v>
          </cell>
          <cell r="H117" t="str">
            <v>1 PYG = 0.00014872 USD</v>
          </cell>
        </row>
        <row r="118">
          <cell r="A118" t="str">
            <v>QAR</v>
          </cell>
          <cell r="B118" t="str">
            <v>USD</v>
          </cell>
          <cell r="C118" t="str">
            <v>SPOT</v>
          </cell>
          <cell r="D118">
            <v>43997</v>
          </cell>
          <cell r="E118" t="str">
            <v>Divide</v>
          </cell>
          <cell r="F118">
            <v>3.65937</v>
          </cell>
          <cell r="G118">
            <v>0.27327108</v>
          </cell>
          <cell r="H118" t="str">
            <v>1 QAR = 0.27327108 USD</v>
          </cell>
        </row>
        <row r="119">
          <cell r="A119" t="str">
            <v>RON</v>
          </cell>
          <cell r="B119" t="str">
            <v>USD</v>
          </cell>
          <cell r="C119" t="str">
            <v>SPOT</v>
          </cell>
          <cell r="D119">
            <v>43997</v>
          </cell>
          <cell r="E119" t="str">
            <v>Divide</v>
          </cell>
          <cell r="F119">
            <v>4.3048999999999999</v>
          </cell>
          <cell r="G119">
            <v>0.23229343</v>
          </cell>
          <cell r="H119" t="str">
            <v>1 RON = 0.23229343 USD</v>
          </cell>
        </row>
        <row r="120">
          <cell r="A120" t="str">
            <v>RSD</v>
          </cell>
          <cell r="B120" t="str">
            <v>USD</v>
          </cell>
          <cell r="C120" t="str">
            <v>SPOT</v>
          </cell>
          <cell r="D120">
            <v>43997</v>
          </cell>
          <cell r="E120" t="str">
            <v>Divide</v>
          </cell>
          <cell r="F120">
            <v>104.74</v>
          </cell>
          <cell r="G120">
            <v>9.5474500000000007E-3</v>
          </cell>
          <cell r="H120" t="str">
            <v>1 RSD = 0.00954745 USD</v>
          </cell>
        </row>
        <row r="121">
          <cell r="A121" t="str">
            <v>RUB</v>
          </cell>
          <cell r="B121" t="str">
            <v>USD</v>
          </cell>
          <cell r="C121" t="str">
            <v>SPOT</v>
          </cell>
          <cell r="D121">
            <v>43997</v>
          </cell>
          <cell r="E121" t="str">
            <v>Divide</v>
          </cell>
          <cell r="F121">
            <v>70.441999999999993</v>
          </cell>
          <cell r="G121">
            <v>1.419608E-2</v>
          </cell>
          <cell r="H121" t="str">
            <v>1 RUB = 0.01419608 USD</v>
          </cell>
        </row>
        <row r="122">
          <cell r="A122" t="str">
            <v>RWF</v>
          </cell>
          <cell r="B122" t="str">
            <v>USD</v>
          </cell>
          <cell r="C122" t="str">
            <v>SPOT</v>
          </cell>
          <cell r="D122">
            <v>43997</v>
          </cell>
          <cell r="E122" t="str">
            <v>Divide</v>
          </cell>
          <cell r="F122">
            <v>959.35920099999998</v>
          </cell>
          <cell r="G122">
            <v>1.04236E-3</v>
          </cell>
          <cell r="H122" t="str">
            <v>1 RWF = 0.00104236 USD</v>
          </cell>
        </row>
        <row r="123">
          <cell r="A123" t="str">
            <v>SAR</v>
          </cell>
          <cell r="B123" t="str">
            <v>USD</v>
          </cell>
          <cell r="C123" t="str">
            <v>SPOT</v>
          </cell>
          <cell r="D123">
            <v>43997</v>
          </cell>
          <cell r="E123" t="str">
            <v>Divide</v>
          </cell>
          <cell r="F123">
            <v>3.7523629999999999</v>
          </cell>
          <cell r="G123">
            <v>0.26649874000000001</v>
          </cell>
          <cell r="H123" t="str">
            <v>1 SAR = 0.26649874 USD</v>
          </cell>
        </row>
        <row r="124">
          <cell r="A124" t="str">
            <v>SBD</v>
          </cell>
          <cell r="B124" t="str">
            <v>USD</v>
          </cell>
          <cell r="C124" t="str">
            <v>SPOT</v>
          </cell>
          <cell r="D124">
            <v>43997</v>
          </cell>
          <cell r="E124" t="str">
            <v>Divide</v>
          </cell>
          <cell r="F124">
            <v>8.3287040000000001</v>
          </cell>
          <cell r="G124">
            <v>0.1200667</v>
          </cell>
          <cell r="H124" t="str">
            <v>1 SBD = 0.12006670 USD</v>
          </cell>
        </row>
        <row r="125">
          <cell r="A125" t="str">
            <v>SCR</v>
          </cell>
          <cell r="B125" t="str">
            <v>USD</v>
          </cell>
          <cell r="C125" t="str">
            <v>SPOT</v>
          </cell>
          <cell r="D125">
            <v>43997</v>
          </cell>
          <cell r="E125" t="str">
            <v>Divide</v>
          </cell>
          <cell r="F125">
            <v>17.589863000000001</v>
          </cell>
          <cell r="G125">
            <v>5.6850930000000001E-2</v>
          </cell>
          <cell r="H125" t="str">
            <v>1 SCR = 0.05685093 USD</v>
          </cell>
        </row>
        <row r="126">
          <cell r="A126" t="str">
            <v>SDG</v>
          </cell>
          <cell r="B126" t="str">
            <v>USD</v>
          </cell>
          <cell r="C126" t="str">
            <v>SPOT</v>
          </cell>
          <cell r="D126">
            <v>43997</v>
          </cell>
          <cell r="E126" t="str">
            <v>Divide</v>
          </cell>
          <cell r="F126">
            <v>55.3</v>
          </cell>
          <cell r="G126">
            <v>1.8083180000000001E-2</v>
          </cell>
          <cell r="H126" t="str">
            <v>1 SDG = 0.01808318 USD</v>
          </cell>
        </row>
        <row r="127">
          <cell r="A127" t="str">
            <v>SEK</v>
          </cell>
          <cell r="B127" t="str">
            <v>USD</v>
          </cell>
          <cell r="C127" t="str">
            <v>SPOT</v>
          </cell>
          <cell r="D127">
            <v>43997</v>
          </cell>
          <cell r="E127" t="str">
            <v>Divide</v>
          </cell>
          <cell r="F127">
            <v>9.4195259999999994</v>
          </cell>
          <cell r="G127">
            <v>0.10616245000000001</v>
          </cell>
          <cell r="H127" t="str">
            <v>1 SEK = 0.10616245 USD</v>
          </cell>
        </row>
        <row r="128">
          <cell r="A128" t="str">
            <v>SGD</v>
          </cell>
          <cell r="B128" t="str">
            <v>USD</v>
          </cell>
          <cell r="C128" t="str">
            <v>SPOT</v>
          </cell>
          <cell r="D128">
            <v>43997</v>
          </cell>
          <cell r="E128" t="str">
            <v>Divide</v>
          </cell>
          <cell r="F128">
            <v>1.39686</v>
          </cell>
          <cell r="G128">
            <v>0.71589135999999998</v>
          </cell>
          <cell r="H128" t="str">
            <v>1 SGD = 0.71589136 USD</v>
          </cell>
        </row>
        <row r="129">
          <cell r="A129" t="str">
            <v>SHP</v>
          </cell>
          <cell r="B129" t="str">
            <v>USD</v>
          </cell>
          <cell r="C129" t="str">
            <v>SPOT</v>
          </cell>
          <cell r="D129">
            <v>43997</v>
          </cell>
          <cell r="E129" t="str">
            <v>Divide</v>
          </cell>
          <cell r="F129">
            <v>0.80241099999999999</v>
          </cell>
          <cell r="G129">
            <v>1.24624413</v>
          </cell>
          <cell r="H129" t="str">
            <v>1 SHP = 1.24624413 USD</v>
          </cell>
        </row>
        <row r="130">
          <cell r="A130" t="str">
            <v>SLL</v>
          </cell>
          <cell r="B130" t="str">
            <v>USD</v>
          </cell>
          <cell r="C130" t="str">
            <v>SPOT</v>
          </cell>
          <cell r="D130">
            <v>43997</v>
          </cell>
          <cell r="E130" t="str">
            <v>Divide</v>
          </cell>
          <cell r="F130">
            <v>9752.5001699999993</v>
          </cell>
          <cell r="G130">
            <v>1.0254E-4</v>
          </cell>
          <cell r="H130" t="str">
            <v>1 SLL = 0.00010254 USD</v>
          </cell>
        </row>
        <row r="131">
          <cell r="A131" t="str">
            <v>SOS</v>
          </cell>
          <cell r="B131" t="str">
            <v>USD</v>
          </cell>
          <cell r="C131" t="str">
            <v>SPOT</v>
          </cell>
          <cell r="D131">
            <v>43997</v>
          </cell>
          <cell r="E131" t="str">
            <v>Divide</v>
          </cell>
          <cell r="F131">
            <v>581.42450199999996</v>
          </cell>
          <cell r="G131">
            <v>1.7199100000000001E-3</v>
          </cell>
          <cell r="H131" t="str">
            <v>1 SOS = 0.00171991 USD</v>
          </cell>
        </row>
        <row r="132">
          <cell r="A132" t="str">
            <v>SRD</v>
          </cell>
          <cell r="B132" t="str">
            <v>USD</v>
          </cell>
          <cell r="C132" t="str">
            <v>SPOT</v>
          </cell>
          <cell r="D132">
            <v>43997</v>
          </cell>
          <cell r="E132" t="str">
            <v>Divide</v>
          </cell>
          <cell r="F132">
            <v>7.4580000000000002</v>
          </cell>
          <cell r="G132">
            <v>0.13408419999999999</v>
          </cell>
          <cell r="H132" t="str">
            <v>1 SRD = 0.13408420 USD</v>
          </cell>
        </row>
        <row r="133">
          <cell r="A133" t="str">
            <v>SSP</v>
          </cell>
          <cell r="B133" t="str">
            <v>USD</v>
          </cell>
          <cell r="C133" t="str">
            <v>SPOT</v>
          </cell>
          <cell r="D133">
            <v>43997</v>
          </cell>
          <cell r="E133" t="str">
            <v>Divide</v>
          </cell>
          <cell r="F133">
            <v>130.26</v>
          </cell>
          <cell r="G133">
            <v>7.6769500000000001E-3</v>
          </cell>
          <cell r="H133" t="str">
            <v>1 SSP = 0.00767695 USD</v>
          </cell>
        </row>
        <row r="134">
          <cell r="A134" t="str">
            <v>STD</v>
          </cell>
          <cell r="B134" t="str">
            <v>USD</v>
          </cell>
          <cell r="C134" t="str">
            <v>SPOT</v>
          </cell>
          <cell r="D134">
            <v>43997</v>
          </cell>
          <cell r="E134" t="str">
            <v>Divide</v>
          </cell>
          <cell r="F134">
            <v>22050.173266999998</v>
          </cell>
          <cell r="G134">
            <v>4.5349999999999998E-5</v>
          </cell>
          <cell r="H134" t="str">
            <v>1 STD = 0.00004535 USD</v>
          </cell>
        </row>
        <row r="135">
          <cell r="A135" t="str">
            <v>SVC</v>
          </cell>
          <cell r="B135" t="str">
            <v>USD</v>
          </cell>
          <cell r="C135" t="str">
            <v>SPOT</v>
          </cell>
          <cell r="D135">
            <v>43997</v>
          </cell>
          <cell r="E135" t="str">
            <v>Divide</v>
          </cell>
          <cell r="F135">
            <v>8.794003</v>
          </cell>
          <cell r="G135">
            <v>0.11371386</v>
          </cell>
          <cell r="H135" t="str">
            <v>1 SVC = 0.11371386 USD</v>
          </cell>
        </row>
        <row r="136">
          <cell r="A136" t="str">
            <v>SYP</v>
          </cell>
          <cell r="B136" t="str">
            <v>USD</v>
          </cell>
          <cell r="C136" t="str">
            <v>SPOT</v>
          </cell>
          <cell r="D136">
            <v>43997</v>
          </cell>
          <cell r="E136" t="str">
            <v>Divide</v>
          </cell>
          <cell r="F136">
            <v>513.67720799999995</v>
          </cell>
          <cell r="G136">
            <v>1.9467499999999999E-3</v>
          </cell>
          <cell r="H136" t="str">
            <v>1 SYP = 0.00194675 USD</v>
          </cell>
        </row>
        <row r="137">
          <cell r="A137" t="str">
            <v>SZL</v>
          </cell>
          <cell r="B137" t="str">
            <v>USD</v>
          </cell>
          <cell r="C137" t="str">
            <v>SPOT</v>
          </cell>
          <cell r="D137">
            <v>43997</v>
          </cell>
          <cell r="E137" t="str">
            <v>Divide</v>
          </cell>
          <cell r="F137">
            <v>17.168935999999999</v>
          </cell>
          <cell r="G137">
            <v>5.8244730000000002E-2</v>
          </cell>
          <cell r="H137" t="str">
            <v>1 SZL = 0.05824473 USD</v>
          </cell>
        </row>
        <row r="138">
          <cell r="A138" t="str">
            <v>THB</v>
          </cell>
          <cell r="B138" t="str">
            <v>USD</v>
          </cell>
          <cell r="C138" t="str">
            <v>SPOT</v>
          </cell>
          <cell r="D138">
            <v>43997</v>
          </cell>
          <cell r="E138" t="str">
            <v>Divide</v>
          </cell>
          <cell r="F138">
            <v>31.054545999999998</v>
          </cell>
          <cell r="G138">
            <v>3.2201399999999998E-2</v>
          </cell>
          <cell r="H138" t="str">
            <v>1 THB = 0.03220140 USD</v>
          </cell>
        </row>
        <row r="139">
          <cell r="A139" t="str">
            <v>TJS</v>
          </cell>
          <cell r="B139" t="str">
            <v>USD</v>
          </cell>
          <cell r="C139" t="str">
            <v>SPOT</v>
          </cell>
          <cell r="D139">
            <v>43997</v>
          </cell>
          <cell r="E139" t="str">
            <v>Divide</v>
          </cell>
          <cell r="F139">
            <v>10.331845</v>
          </cell>
          <cell r="G139">
            <v>9.678813E-2</v>
          </cell>
          <cell r="H139" t="str">
            <v>1 TJS = 0.09678813 USD</v>
          </cell>
        </row>
        <row r="140">
          <cell r="A140" t="str">
            <v>TMT</v>
          </cell>
          <cell r="B140" t="str">
            <v>USD</v>
          </cell>
          <cell r="C140" t="str">
            <v>SPOT</v>
          </cell>
          <cell r="D140">
            <v>43997</v>
          </cell>
          <cell r="E140" t="str">
            <v>Divide</v>
          </cell>
          <cell r="F140">
            <v>3.5</v>
          </cell>
          <cell r="G140">
            <v>0.28571428999999998</v>
          </cell>
          <cell r="H140" t="str">
            <v>1 TMT = 0.28571429 USD</v>
          </cell>
        </row>
        <row r="141">
          <cell r="A141" t="str">
            <v>TND</v>
          </cell>
          <cell r="B141" t="str">
            <v>USD</v>
          </cell>
          <cell r="C141" t="str">
            <v>SPOT</v>
          </cell>
          <cell r="D141">
            <v>43997</v>
          </cell>
          <cell r="E141" t="str">
            <v>Divide</v>
          </cell>
          <cell r="F141">
            <v>2.8504999999999998</v>
          </cell>
          <cell r="G141">
            <v>0.35081564999999998</v>
          </cell>
          <cell r="H141" t="str">
            <v>1 TND = 0.35081565 USD</v>
          </cell>
        </row>
        <row r="142">
          <cell r="A142" t="str">
            <v>TOP</v>
          </cell>
          <cell r="B142" t="str">
            <v>USD</v>
          </cell>
          <cell r="C142" t="str">
            <v>SPOT</v>
          </cell>
          <cell r="D142">
            <v>43997</v>
          </cell>
          <cell r="E142" t="str">
            <v>Divide</v>
          </cell>
          <cell r="F142">
            <v>2.2725610000000001</v>
          </cell>
          <cell r="G142">
            <v>0.44003218999999999</v>
          </cell>
          <cell r="H142" t="str">
            <v>1 TOP = 0.44003219 USD</v>
          </cell>
        </row>
        <row r="143">
          <cell r="A143" t="str">
            <v>TRY</v>
          </cell>
          <cell r="B143" t="str">
            <v>USD</v>
          </cell>
          <cell r="C143" t="str">
            <v>SPOT</v>
          </cell>
          <cell r="D143">
            <v>43997</v>
          </cell>
          <cell r="E143" t="str">
            <v>Divide</v>
          </cell>
          <cell r="F143">
            <v>6.827051</v>
          </cell>
          <cell r="G143">
            <v>0.14647613000000001</v>
          </cell>
          <cell r="H143" t="str">
            <v>1 TRY = 0.14647613 USD</v>
          </cell>
        </row>
        <row r="144">
          <cell r="A144" t="str">
            <v>TTD</v>
          </cell>
          <cell r="B144" t="str">
            <v>USD</v>
          </cell>
          <cell r="C144" t="str">
            <v>SPOT</v>
          </cell>
          <cell r="D144">
            <v>43997</v>
          </cell>
          <cell r="E144" t="str">
            <v>Divide</v>
          </cell>
          <cell r="F144">
            <v>6.783239</v>
          </cell>
          <cell r="G144">
            <v>0.1474222</v>
          </cell>
          <cell r="H144" t="str">
            <v>1 TTD = 0.14742220 USD</v>
          </cell>
        </row>
        <row r="145">
          <cell r="A145" t="str">
            <v>TWD</v>
          </cell>
          <cell r="B145" t="str">
            <v>USD</v>
          </cell>
          <cell r="C145" t="str">
            <v>SPOT</v>
          </cell>
          <cell r="D145">
            <v>43997</v>
          </cell>
          <cell r="E145" t="str">
            <v>Divide</v>
          </cell>
          <cell r="F145">
            <v>29.670500000000001</v>
          </cell>
          <cell r="G145">
            <v>3.3703509999999999E-2</v>
          </cell>
          <cell r="H145" t="str">
            <v>1 TWD = 0.03370351 USD</v>
          </cell>
        </row>
        <row r="146">
          <cell r="A146" t="str">
            <v>TZS</v>
          </cell>
          <cell r="B146" t="str">
            <v>USD</v>
          </cell>
          <cell r="C146" t="str">
            <v>SPOT</v>
          </cell>
          <cell r="D146">
            <v>43997</v>
          </cell>
          <cell r="E146" t="str">
            <v>Divide</v>
          </cell>
          <cell r="F146">
            <v>2315</v>
          </cell>
          <cell r="G146">
            <v>4.3197E-4</v>
          </cell>
          <cell r="H146" t="str">
            <v>1 TZS = 0.00043197 USD</v>
          </cell>
        </row>
        <row r="147">
          <cell r="A147" t="str">
            <v>UAH</v>
          </cell>
          <cell r="B147" t="str">
            <v>USD</v>
          </cell>
          <cell r="C147" t="str">
            <v>SPOT</v>
          </cell>
          <cell r="D147">
            <v>43997</v>
          </cell>
          <cell r="E147" t="str">
            <v>Divide</v>
          </cell>
          <cell r="F147">
            <v>26.866938999999999</v>
          </cell>
          <cell r="G147">
            <v>3.7220469999999999E-2</v>
          </cell>
          <cell r="H147" t="str">
            <v>1 UAH = 0.03722047 USD</v>
          </cell>
        </row>
        <row r="148">
          <cell r="A148" t="str">
            <v>UGX</v>
          </cell>
          <cell r="B148" t="str">
            <v>USD</v>
          </cell>
          <cell r="C148" t="str">
            <v>SPOT</v>
          </cell>
          <cell r="D148">
            <v>43997</v>
          </cell>
          <cell r="E148" t="str">
            <v>Divide</v>
          </cell>
          <cell r="F148">
            <v>3738.7429419999999</v>
          </cell>
          <cell r="G148">
            <v>2.6747000000000001E-4</v>
          </cell>
          <cell r="H148" t="str">
            <v>1 UGX = 0.00026747 USD</v>
          </cell>
        </row>
        <row r="149">
          <cell r="A149" t="str">
            <v>UYU</v>
          </cell>
          <cell r="B149" t="str">
            <v>USD</v>
          </cell>
          <cell r="C149" t="str">
            <v>SPOT</v>
          </cell>
          <cell r="D149">
            <v>43997</v>
          </cell>
          <cell r="E149" t="str">
            <v>Divide</v>
          </cell>
          <cell r="F149">
            <v>43.016553999999999</v>
          </cell>
          <cell r="G149">
            <v>2.3246860000000001E-2</v>
          </cell>
          <cell r="H149" t="str">
            <v>1 UYU = 0.02324686 USD</v>
          </cell>
        </row>
        <row r="150">
          <cell r="A150" t="str">
            <v>UZS</v>
          </cell>
          <cell r="B150" t="str">
            <v>USD</v>
          </cell>
          <cell r="C150" t="str">
            <v>SPOT</v>
          </cell>
          <cell r="D150">
            <v>43997</v>
          </cell>
          <cell r="E150" t="str">
            <v>Divide</v>
          </cell>
          <cell r="F150">
            <v>10222.048987</v>
          </cell>
          <cell r="G150">
            <v>9.7830000000000004E-5</v>
          </cell>
          <cell r="H150" t="str">
            <v>1 UZS = 0.00009783 USD</v>
          </cell>
        </row>
        <row r="151">
          <cell r="A151" t="str">
            <v>VEF</v>
          </cell>
          <cell r="B151" t="str">
            <v>USD</v>
          </cell>
          <cell r="C151" t="str">
            <v>SPOT</v>
          </cell>
          <cell r="D151">
            <v>43997</v>
          </cell>
          <cell r="E151" t="str">
            <v>Divide</v>
          </cell>
          <cell r="F151">
            <v>248487.64224099999</v>
          </cell>
          <cell r="G151">
            <v>4.0199999999999996E-6</v>
          </cell>
          <cell r="H151" t="str">
            <v>1 VEF = 0.00000402 USD</v>
          </cell>
        </row>
        <row r="152">
          <cell r="A152" t="str">
            <v>VND</v>
          </cell>
          <cell r="B152" t="str">
            <v>USD</v>
          </cell>
          <cell r="C152" t="str">
            <v>SPOT</v>
          </cell>
          <cell r="D152">
            <v>43997</v>
          </cell>
          <cell r="E152" t="str">
            <v>Divide</v>
          </cell>
          <cell r="F152">
            <v>23355.050111</v>
          </cell>
          <cell r="G152">
            <v>4.282E-5</v>
          </cell>
          <cell r="H152" t="str">
            <v>1 VND = 0.00004282 USD</v>
          </cell>
        </row>
        <row r="153">
          <cell r="A153" t="str">
            <v>VUV</v>
          </cell>
          <cell r="B153" t="str">
            <v>USD</v>
          </cell>
          <cell r="C153" t="str">
            <v>SPOT</v>
          </cell>
          <cell r="D153">
            <v>43997</v>
          </cell>
          <cell r="E153" t="str">
            <v>Divide</v>
          </cell>
          <cell r="F153">
            <v>115.21678199999999</v>
          </cell>
          <cell r="G153">
            <v>8.6792899999999992E-3</v>
          </cell>
          <cell r="H153" t="str">
            <v>1 VUV = 0.00867929 USD</v>
          </cell>
        </row>
        <row r="154">
          <cell r="A154" t="str">
            <v>WST</v>
          </cell>
          <cell r="B154" t="str">
            <v>USD</v>
          </cell>
          <cell r="C154" t="str">
            <v>SPOT</v>
          </cell>
          <cell r="D154">
            <v>43997</v>
          </cell>
          <cell r="E154" t="str">
            <v>Divide</v>
          </cell>
          <cell r="F154">
            <v>2.6775370000000001</v>
          </cell>
          <cell r="G154">
            <v>0.37347756999999998</v>
          </cell>
          <cell r="H154" t="str">
            <v>1 WST = 0.37347757 USD</v>
          </cell>
        </row>
        <row r="155">
          <cell r="A155" t="str">
            <v>XAF</v>
          </cell>
          <cell r="B155" t="str">
            <v>USD</v>
          </cell>
          <cell r="C155" t="str">
            <v>SPOT</v>
          </cell>
          <cell r="D155">
            <v>43997</v>
          </cell>
          <cell r="E155" t="str">
            <v>Divide</v>
          </cell>
          <cell r="F155">
            <v>584.053316</v>
          </cell>
          <cell r="G155">
            <v>1.7121700000000001E-3</v>
          </cell>
          <cell r="H155" t="str">
            <v>1 XAF = 0.00171217 USD</v>
          </cell>
        </row>
        <row r="156">
          <cell r="A156" t="str">
            <v>XCD</v>
          </cell>
          <cell r="B156" t="str">
            <v>USD</v>
          </cell>
          <cell r="C156" t="str">
            <v>SPOT</v>
          </cell>
          <cell r="D156">
            <v>43997</v>
          </cell>
          <cell r="E156" t="str">
            <v>Divide</v>
          </cell>
          <cell r="F156">
            <v>2.70255</v>
          </cell>
          <cell r="G156">
            <v>0.37002090999999998</v>
          </cell>
          <cell r="H156" t="str">
            <v>1 XCD = 0.37002091 USD</v>
          </cell>
        </row>
        <row r="157">
          <cell r="A157" t="str">
            <v>XDR</v>
          </cell>
          <cell r="B157" t="str">
            <v>USD</v>
          </cell>
          <cell r="C157" t="str">
            <v>SPOT</v>
          </cell>
          <cell r="D157">
            <v>43997</v>
          </cell>
          <cell r="E157" t="str">
            <v>Divide</v>
          </cell>
          <cell r="F157">
            <v>0.722298</v>
          </cell>
          <cell r="G157">
            <v>1.38447012</v>
          </cell>
          <cell r="H157" t="str">
            <v>1 XDR = 1.38447012 USD</v>
          </cell>
        </row>
        <row r="158">
          <cell r="A158" t="str">
            <v>XOF</v>
          </cell>
          <cell r="B158" t="str">
            <v>USD</v>
          </cell>
          <cell r="C158" t="str">
            <v>SPOT</v>
          </cell>
          <cell r="D158">
            <v>43997</v>
          </cell>
          <cell r="E158" t="str">
            <v>Divide</v>
          </cell>
          <cell r="F158">
            <v>584.053316</v>
          </cell>
          <cell r="G158">
            <v>1.7121700000000001E-3</v>
          </cell>
          <cell r="H158" t="str">
            <v>1 XOF = 0.00171217 USD</v>
          </cell>
        </row>
        <row r="159">
          <cell r="A159" t="str">
            <v>XPF</v>
          </cell>
          <cell r="B159" t="str">
            <v>USD</v>
          </cell>
          <cell r="C159" t="str">
            <v>SPOT</v>
          </cell>
          <cell r="D159">
            <v>43997</v>
          </cell>
          <cell r="E159" t="str">
            <v>Divide</v>
          </cell>
          <cell r="F159">
            <v>106.251019</v>
          </cell>
          <cell r="G159">
            <v>9.4116700000000005E-3</v>
          </cell>
          <cell r="H159" t="str">
            <v>1 XPF = 0.00941167 USD</v>
          </cell>
        </row>
        <row r="160">
          <cell r="A160" t="str">
            <v>YER</v>
          </cell>
          <cell r="B160" t="str">
            <v>USD</v>
          </cell>
          <cell r="C160" t="str">
            <v>SPOT</v>
          </cell>
          <cell r="D160">
            <v>43997</v>
          </cell>
          <cell r="E160" t="str">
            <v>Divide</v>
          </cell>
          <cell r="F160">
            <v>250.350066</v>
          </cell>
          <cell r="G160">
            <v>3.9944100000000003E-3</v>
          </cell>
          <cell r="H160" t="str">
            <v>1 YER = 0.00399441 USD</v>
          </cell>
        </row>
        <row r="161">
          <cell r="A161" t="str">
            <v>ZAR</v>
          </cell>
          <cell r="B161" t="str">
            <v>USD</v>
          </cell>
          <cell r="C161" t="str">
            <v>SPOT</v>
          </cell>
          <cell r="D161">
            <v>43997</v>
          </cell>
          <cell r="E161" t="str">
            <v>Divide</v>
          </cell>
          <cell r="F161">
            <v>17.254725000000001</v>
          </cell>
          <cell r="G161">
            <v>5.7955140000000002E-2</v>
          </cell>
          <cell r="H161" t="str">
            <v>1 ZAR = 0.05795514 USD</v>
          </cell>
        </row>
        <row r="162">
          <cell r="A162" t="str">
            <v>ZMW</v>
          </cell>
          <cell r="B162" t="str">
            <v>USD</v>
          </cell>
          <cell r="C162" t="str">
            <v>SPOT</v>
          </cell>
          <cell r="D162">
            <v>43997</v>
          </cell>
          <cell r="E162" t="str">
            <v>Divide</v>
          </cell>
          <cell r="F162">
            <v>18.427305</v>
          </cell>
          <cell r="G162">
            <v>5.4267299999999997E-2</v>
          </cell>
          <cell r="H162" t="str">
            <v>1 ZMW = 0.05426730 USD</v>
          </cell>
        </row>
        <row r="163">
          <cell r="A163" t="str">
            <v>ZWL</v>
          </cell>
          <cell r="B163" t="str">
            <v>USD</v>
          </cell>
          <cell r="C163" t="str">
            <v>SPOT</v>
          </cell>
          <cell r="D163">
            <v>43997</v>
          </cell>
          <cell r="E163" t="str">
            <v>Divide</v>
          </cell>
          <cell r="F163">
            <v>322.000001</v>
          </cell>
          <cell r="G163">
            <v>3.1055900000000001E-3</v>
          </cell>
          <cell r="H163" t="str">
            <v>1 ZWL = 0.00310559 USD</v>
          </cell>
        </row>
      </sheetData>
      <sheetData sheetId="55"/>
      <sheetData sheetId="56">
        <row r="6">
          <cell r="H6">
            <v>26</v>
          </cell>
          <cell r="I6">
            <v>1.2</v>
          </cell>
          <cell r="J6">
            <v>1.3</v>
          </cell>
          <cell r="K6">
            <v>1.7</v>
          </cell>
          <cell r="L6">
            <v>2.2000000000000002</v>
          </cell>
          <cell r="M6">
            <v>2.2000000000000002</v>
          </cell>
          <cell r="N6">
            <v>2.4</v>
          </cell>
          <cell r="O6">
            <v>2.6</v>
          </cell>
          <cell r="P6">
            <v>2.6</v>
          </cell>
          <cell r="Q6">
            <v>2.7</v>
          </cell>
          <cell r="R6">
            <v>2.8</v>
          </cell>
          <cell r="S6">
            <v>2.9</v>
          </cell>
          <cell r="T6">
            <v>3</v>
          </cell>
          <cell r="U6">
            <v>3.1</v>
          </cell>
          <cell r="V6">
            <v>3.1</v>
          </cell>
          <cell r="W6">
            <v>3.1</v>
          </cell>
          <cell r="X6">
            <v>3.1</v>
          </cell>
          <cell r="Y6">
            <v>3.2</v>
          </cell>
          <cell r="Z6">
            <v>3.3</v>
          </cell>
          <cell r="AA6">
            <v>3.6</v>
          </cell>
          <cell r="AB6">
            <v>3.7</v>
          </cell>
          <cell r="AC6">
            <v>3.8</v>
          </cell>
          <cell r="AD6">
            <v>3.7</v>
          </cell>
          <cell r="AE6">
            <v>3.6</v>
          </cell>
          <cell r="AF6">
            <v>3.8</v>
          </cell>
          <cell r="AG6">
            <v>3.9</v>
          </cell>
          <cell r="AH6">
            <v>4.0999999999999996</v>
          </cell>
        </row>
        <row r="7">
          <cell r="H7">
            <v>27</v>
          </cell>
          <cell r="I7">
            <v>1.2</v>
          </cell>
          <cell r="J7">
            <v>1.3</v>
          </cell>
          <cell r="K7">
            <v>1.7</v>
          </cell>
          <cell r="L7">
            <v>2.2000000000000002</v>
          </cell>
          <cell r="M7">
            <v>2.2000000000000002</v>
          </cell>
          <cell r="N7">
            <v>2.4</v>
          </cell>
          <cell r="O7">
            <v>2.6</v>
          </cell>
          <cell r="P7">
            <v>2.6</v>
          </cell>
          <cell r="Q7">
            <v>2.7</v>
          </cell>
          <cell r="R7">
            <v>2.8</v>
          </cell>
          <cell r="S7">
            <v>2.9</v>
          </cell>
          <cell r="T7">
            <v>3</v>
          </cell>
          <cell r="U7">
            <v>3.1</v>
          </cell>
          <cell r="V7">
            <v>3.1</v>
          </cell>
          <cell r="W7">
            <v>3.1</v>
          </cell>
          <cell r="X7">
            <v>3.1</v>
          </cell>
          <cell r="Y7">
            <v>3.2</v>
          </cell>
          <cell r="Z7">
            <v>3.3</v>
          </cell>
          <cell r="AA7">
            <v>3.6</v>
          </cell>
          <cell r="AB7">
            <v>3.7</v>
          </cell>
          <cell r="AC7">
            <v>3.8</v>
          </cell>
          <cell r="AD7">
            <v>3.7</v>
          </cell>
          <cell r="AE7">
            <v>3.6</v>
          </cell>
          <cell r="AF7">
            <v>3.8</v>
          </cell>
          <cell r="AG7">
            <v>3.9</v>
          </cell>
          <cell r="AH7">
            <v>4.0999999999999996</v>
          </cell>
          <cell r="AI7">
            <v>4.0999999999999996</v>
          </cell>
        </row>
        <row r="8">
          <cell r="H8">
            <v>28</v>
          </cell>
          <cell r="I8">
            <v>1.2</v>
          </cell>
          <cell r="J8">
            <v>1.3</v>
          </cell>
          <cell r="K8">
            <v>1.7</v>
          </cell>
          <cell r="L8">
            <v>2.2000000000000002</v>
          </cell>
          <cell r="M8">
            <v>2.2000000000000002</v>
          </cell>
          <cell r="N8">
            <v>2.4</v>
          </cell>
          <cell r="O8">
            <v>2.6</v>
          </cell>
          <cell r="P8">
            <v>2.6</v>
          </cell>
          <cell r="Q8">
            <v>2.7</v>
          </cell>
          <cell r="R8">
            <v>2.8</v>
          </cell>
          <cell r="S8">
            <v>2.9</v>
          </cell>
          <cell r="T8">
            <v>3</v>
          </cell>
          <cell r="U8">
            <v>3.1</v>
          </cell>
          <cell r="V8">
            <v>3.1</v>
          </cell>
          <cell r="W8">
            <v>3.1</v>
          </cell>
          <cell r="X8">
            <v>3.1</v>
          </cell>
          <cell r="Y8">
            <v>3.2</v>
          </cell>
          <cell r="Z8">
            <v>3.3</v>
          </cell>
          <cell r="AA8">
            <v>3.6</v>
          </cell>
          <cell r="AB8">
            <v>3.7</v>
          </cell>
          <cell r="AC8">
            <v>3.8</v>
          </cell>
          <cell r="AD8">
            <v>3.7</v>
          </cell>
          <cell r="AE8">
            <v>3.6</v>
          </cell>
          <cell r="AF8">
            <v>3.8</v>
          </cell>
          <cell r="AG8">
            <v>3.9</v>
          </cell>
          <cell r="AH8">
            <v>4.0999999999999996</v>
          </cell>
          <cell r="AI8">
            <v>4.0999999999999996</v>
          </cell>
          <cell r="AJ8">
            <v>4.0999999999999996</v>
          </cell>
        </row>
        <row r="9">
          <cell r="H9">
            <v>29</v>
          </cell>
          <cell r="I9">
            <v>1.2</v>
          </cell>
          <cell r="J9">
            <v>1.3</v>
          </cell>
          <cell r="K9">
            <v>1.7</v>
          </cell>
          <cell r="L9">
            <v>2.2000000000000002</v>
          </cell>
          <cell r="M9">
            <v>2.2000000000000002</v>
          </cell>
          <cell r="N9">
            <v>2.4</v>
          </cell>
          <cell r="O9">
            <v>2.6</v>
          </cell>
          <cell r="P9">
            <v>2.6</v>
          </cell>
          <cell r="Q9">
            <v>2.7</v>
          </cell>
          <cell r="R9">
            <v>2.8</v>
          </cell>
          <cell r="S9">
            <v>2.9</v>
          </cell>
          <cell r="T9">
            <v>3</v>
          </cell>
          <cell r="U9">
            <v>3.1</v>
          </cell>
          <cell r="V9">
            <v>3.1</v>
          </cell>
          <cell r="W9">
            <v>3.1</v>
          </cell>
          <cell r="X9">
            <v>3.1</v>
          </cell>
          <cell r="Y9">
            <v>3.2</v>
          </cell>
          <cell r="Z9">
            <v>3.3</v>
          </cell>
          <cell r="AA9">
            <v>3.6</v>
          </cell>
          <cell r="AB9">
            <v>3.7</v>
          </cell>
          <cell r="AC9">
            <v>3.8</v>
          </cell>
          <cell r="AD9">
            <v>3.7</v>
          </cell>
          <cell r="AE9">
            <v>3.6</v>
          </cell>
          <cell r="AF9">
            <v>3.8</v>
          </cell>
          <cell r="AG9">
            <v>3.9</v>
          </cell>
          <cell r="AH9">
            <v>4.0999999999999996</v>
          </cell>
          <cell r="AI9">
            <v>4.0999999999999996</v>
          </cell>
          <cell r="AJ9">
            <v>4.0999999999999996</v>
          </cell>
          <cell r="AK9">
            <v>4.4000000000000004</v>
          </cell>
        </row>
        <row r="10">
          <cell r="H10">
            <v>30</v>
          </cell>
          <cell r="I10">
            <v>1.2</v>
          </cell>
          <cell r="J10">
            <v>1.3</v>
          </cell>
          <cell r="K10">
            <v>1.7</v>
          </cell>
          <cell r="L10">
            <v>2.2000000000000002</v>
          </cell>
          <cell r="M10">
            <v>2.2000000000000002</v>
          </cell>
          <cell r="N10">
            <v>2.4</v>
          </cell>
          <cell r="O10">
            <v>2.6</v>
          </cell>
          <cell r="P10">
            <v>2.6</v>
          </cell>
          <cell r="Q10">
            <v>2.7</v>
          </cell>
          <cell r="R10">
            <v>2.8</v>
          </cell>
          <cell r="S10">
            <v>2.9</v>
          </cell>
          <cell r="T10">
            <v>3</v>
          </cell>
          <cell r="U10">
            <v>3.1</v>
          </cell>
          <cell r="V10">
            <v>3.1</v>
          </cell>
          <cell r="W10">
            <v>3.1</v>
          </cell>
          <cell r="X10">
            <v>3.1</v>
          </cell>
          <cell r="Y10">
            <v>3.2</v>
          </cell>
          <cell r="Z10">
            <v>3.3</v>
          </cell>
          <cell r="AA10">
            <v>3.6</v>
          </cell>
          <cell r="AB10">
            <v>3.7</v>
          </cell>
          <cell r="AC10">
            <v>3.8</v>
          </cell>
          <cell r="AD10">
            <v>3.7</v>
          </cell>
          <cell r="AE10">
            <v>3.6</v>
          </cell>
          <cell r="AF10">
            <v>3.8</v>
          </cell>
          <cell r="AG10">
            <v>3.9</v>
          </cell>
          <cell r="AH10">
            <v>4.0999999999999996</v>
          </cell>
          <cell r="AI10">
            <v>4.0999999999999996</v>
          </cell>
          <cell r="AJ10">
            <v>4.0999999999999996</v>
          </cell>
          <cell r="AK10">
            <v>4.4000000000000004</v>
          </cell>
          <cell r="AL10">
            <v>4.5</v>
          </cell>
        </row>
        <row r="11">
          <cell r="H11">
            <v>31</v>
          </cell>
          <cell r="I11">
            <v>1.2</v>
          </cell>
          <cell r="J11">
            <v>1.3</v>
          </cell>
          <cell r="K11">
            <v>1.7</v>
          </cell>
          <cell r="L11">
            <v>2.2000000000000002</v>
          </cell>
          <cell r="M11">
            <v>2.2000000000000002</v>
          </cell>
          <cell r="N11">
            <v>2.4</v>
          </cell>
          <cell r="O11">
            <v>2.6</v>
          </cell>
          <cell r="P11">
            <v>2.6</v>
          </cell>
          <cell r="Q11">
            <v>2.7</v>
          </cell>
          <cell r="R11">
            <v>2.8</v>
          </cell>
          <cell r="S11">
            <v>2.9</v>
          </cell>
          <cell r="T11">
            <v>3</v>
          </cell>
          <cell r="U11">
            <v>3.1</v>
          </cell>
          <cell r="V11">
            <v>3.1</v>
          </cell>
          <cell r="W11">
            <v>3.1</v>
          </cell>
          <cell r="X11">
            <v>3.1</v>
          </cell>
          <cell r="Y11">
            <v>3.2</v>
          </cell>
          <cell r="Z11">
            <v>3.3</v>
          </cell>
          <cell r="AA11">
            <v>3.6</v>
          </cell>
          <cell r="AB11">
            <v>3.7</v>
          </cell>
          <cell r="AC11">
            <v>3.8</v>
          </cell>
          <cell r="AD11">
            <v>3.7</v>
          </cell>
          <cell r="AE11">
            <v>3.6</v>
          </cell>
          <cell r="AF11">
            <v>3.8</v>
          </cell>
          <cell r="AG11">
            <v>3.9</v>
          </cell>
          <cell r="AH11">
            <v>4.0999999999999996</v>
          </cell>
          <cell r="AI11">
            <v>4.0999999999999996</v>
          </cell>
          <cell r="AJ11">
            <v>4.0999999999999996</v>
          </cell>
          <cell r="AK11">
            <v>4.4000000000000004</v>
          </cell>
          <cell r="AL11">
            <v>4.5</v>
          </cell>
          <cell r="AM11">
            <v>4.5</v>
          </cell>
        </row>
        <row r="12">
          <cell r="H12">
            <v>32</v>
          </cell>
          <cell r="I12">
            <v>1.2</v>
          </cell>
          <cell r="J12">
            <v>1.3</v>
          </cell>
          <cell r="K12">
            <v>1.7</v>
          </cell>
          <cell r="L12">
            <v>2.2000000000000002</v>
          </cell>
          <cell r="M12">
            <v>2.2000000000000002</v>
          </cell>
          <cell r="N12">
            <v>2.4</v>
          </cell>
          <cell r="O12">
            <v>2.6</v>
          </cell>
          <cell r="P12">
            <v>2.6</v>
          </cell>
          <cell r="Q12">
            <v>2.7</v>
          </cell>
          <cell r="R12">
            <v>2.8</v>
          </cell>
          <cell r="S12">
            <v>2.9</v>
          </cell>
          <cell r="T12">
            <v>3</v>
          </cell>
          <cell r="U12">
            <v>3.1</v>
          </cell>
          <cell r="V12">
            <v>3.1</v>
          </cell>
          <cell r="W12">
            <v>3.1</v>
          </cell>
          <cell r="X12">
            <v>3.1</v>
          </cell>
          <cell r="Y12">
            <v>3.2</v>
          </cell>
          <cell r="Z12">
            <v>3.3</v>
          </cell>
          <cell r="AA12">
            <v>3.6</v>
          </cell>
          <cell r="AB12">
            <v>3.7</v>
          </cell>
          <cell r="AC12">
            <v>3.8</v>
          </cell>
          <cell r="AD12">
            <v>3.7</v>
          </cell>
          <cell r="AE12">
            <v>3.6</v>
          </cell>
          <cell r="AF12">
            <v>3.8</v>
          </cell>
          <cell r="AG12">
            <v>3.9</v>
          </cell>
          <cell r="AH12">
            <v>4.0999999999999996</v>
          </cell>
          <cell r="AI12">
            <v>4.0999999999999996</v>
          </cell>
          <cell r="AJ12">
            <v>4.0999999999999996</v>
          </cell>
          <cell r="AK12">
            <v>4.4000000000000004</v>
          </cell>
          <cell r="AL12">
            <v>4.5</v>
          </cell>
          <cell r="AM12">
            <v>4.5</v>
          </cell>
          <cell r="AN12">
            <v>4.3</v>
          </cell>
        </row>
        <row r="13">
          <cell r="H13">
            <v>33</v>
          </cell>
          <cell r="I13">
            <v>1.2</v>
          </cell>
          <cell r="J13">
            <v>1.3</v>
          </cell>
          <cell r="K13">
            <v>1.7</v>
          </cell>
          <cell r="L13">
            <v>2.2000000000000002</v>
          </cell>
          <cell r="M13">
            <v>2.2000000000000002</v>
          </cell>
          <cell r="N13">
            <v>2.4</v>
          </cell>
          <cell r="O13">
            <v>2.6</v>
          </cell>
          <cell r="P13">
            <v>2.6</v>
          </cell>
          <cell r="Q13">
            <v>2.7</v>
          </cell>
          <cell r="R13">
            <v>2.8</v>
          </cell>
          <cell r="S13">
            <v>2.9</v>
          </cell>
          <cell r="T13">
            <v>3</v>
          </cell>
          <cell r="U13">
            <v>3.1</v>
          </cell>
          <cell r="V13">
            <v>3.1</v>
          </cell>
          <cell r="W13">
            <v>3.1</v>
          </cell>
          <cell r="X13">
            <v>3.1</v>
          </cell>
          <cell r="Y13">
            <v>3.2</v>
          </cell>
          <cell r="Z13">
            <v>3.3</v>
          </cell>
          <cell r="AA13">
            <v>3.6</v>
          </cell>
          <cell r="AB13">
            <v>3.7</v>
          </cell>
          <cell r="AC13">
            <v>3.8</v>
          </cell>
          <cell r="AD13">
            <v>3.7</v>
          </cell>
          <cell r="AE13">
            <v>3.6</v>
          </cell>
          <cell r="AF13">
            <v>3.8</v>
          </cell>
          <cell r="AG13">
            <v>3.9</v>
          </cell>
          <cell r="AH13">
            <v>4.0999999999999996</v>
          </cell>
          <cell r="AI13">
            <v>4.0999999999999996</v>
          </cell>
          <cell r="AJ13">
            <v>4.0999999999999996</v>
          </cell>
          <cell r="AK13">
            <v>4.4000000000000004</v>
          </cell>
          <cell r="AL13">
            <v>4.5</v>
          </cell>
          <cell r="AM13">
            <v>4.5</v>
          </cell>
          <cell r="AN13">
            <v>4.3</v>
          </cell>
          <cell r="AO13">
            <v>4.0999999999999996</v>
          </cell>
        </row>
        <row r="14">
          <cell r="H14">
            <v>34</v>
          </cell>
          <cell r="I14">
            <v>1.2</v>
          </cell>
          <cell r="J14">
            <v>1.3</v>
          </cell>
          <cell r="K14">
            <v>1.7</v>
          </cell>
          <cell r="L14">
            <v>2.2000000000000002</v>
          </cell>
          <cell r="M14">
            <v>2.2000000000000002</v>
          </cell>
          <cell r="N14">
            <v>2.4</v>
          </cell>
          <cell r="O14">
            <v>2.6</v>
          </cell>
          <cell r="P14">
            <v>2.6</v>
          </cell>
          <cell r="Q14">
            <v>2.7</v>
          </cell>
          <cell r="R14">
            <v>2.8</v>
          </cell>
          <cell r="S14">
            <v>2.9</v>
          </cell>
          <cell r="T14">
            <v>3</v>
          </cell>
          <cell r="U14">
            <v>3.1</v>
          </cell>
          <cell r="V14">
            <v>3.1</v>
          </cell>
          <cell r="W14">
            <v>3.1</v>
          </cell>
          <cell r="X14">
            <v>3.1</v>
          </cell>
          <cell r="Y14">
            <v>3.2</v>
          </cell>
          <cell r="Z14">
            <v>3.3</v>
          </cell>
          <cell r="AA14">
            <v>3.6</v>
          </cell>
          <cell r="AB14">
            <v>3.7</v>
          </cell>
          <cell r="AC14">
            <v>3.8</v>
          </cell>
          <cell r="AD14">
            <v>3.7</v>
          </cell>
          <cell r="AE14">
            <v>3.6</v>
          </cell>
          <cell r="AF14">
            <v>3.8</v>
          </cell>
          <cell r="AG14">
            <v>3.9</v>
          </cell>
          <cell r="AH14">
            <v>4.0999999999999996</v>
          </cell>
          <cell r="AI14">
            <v>4.0999999999999996</v>
          </cell>
          <cell r="AJ14">
            <v>4.0999999999999996</v>
          </cell>
          <cell r="AK14">
            <v>4.4000000000000004</v>
          </cell>
          <cell r="AL14">
            <v>4.5</v>
          </cell>
          <cell r="AM14">
            <v>4.5</v>
          </cell>
          <cell r="AN14">
            <v>4.3</v>
          </cell>
          <cell r="AO14">
            <v>4.0999999999999996</v>
          </cell>
          <cell r="AP14">
            <v>4.3</v>
          </cell>
        </row>
        <row r="15">
          <cell r="H15">
            <v>35</v>
          </cell>
          <cell r="I15">
            <v>1.2</v>
          </cell>
          <cell r="J15">
            <v>1.3</v>
          </cell>
          <cell r="K15">
            <v>1.7</v>
          </cell>
          <cell r="L15">
            <v>2.2000000000000002</v>
          </cell>
          <cell r="M15">
            <v>2.2000000000000002</v>
          </cell>
          <cell r="N15">
            <v>2.4</v>
          </cell>
          <cell r="O15">
            <v>2.6</v>
          </cell>
          <cell r="P15">
            <v>2.6</v>
          </cell>
          <cell r="Q15">
            <v>2.7</v>
          </cell>
          <cell r="R15">
            <v>2.8</v>
          </cell>
          <cell r="S15">
            <v>2.9</v>
          </cell>
          <cell r="T15">
            <v>3</v>
          </cell>
          <cell r="U15">
            <v>3.1</v>
          </cell>
          <cell r="V15">
            <v>3.1</v>
          </cell>
          <cell r="W15">
            <v>3.1</v>
          </cell>
          <cell r="X15">
            <v>3.1</v>
          </cell>
          <cell r="Y15">
            <v>3.2</v>
          </cell>
          <cell r="Z15">
            <v>3.3</v>
          </cell>
          <cell r="AA15">
            <v>3.6</v>
          </cell>
          <cell r="AB15">
            <v>3.7</v>
          </cell>
          <cell r="AC15">
            <v>3.8</v>
          </cell>
          <cell r="AD15">
            <v>3.7</v>
          </cell>
          <cell r="AE15">
            <v>3.6</v>
          </cell>
          <cell r="AF15">
            <v>3.8</v>
          </cell>
          <cell r="AG15">
            <v>3.9</v>
          </cell>
          <cell r="AH15">
            <v>4.0999999999999996</v>
          </cell>
          <cell r="AI15">
            <v>4.0999999999999996</v>
          </cell>
          <cell r="AJ15">
            <v>4.0999999999999996</v>
          </cell>
          <cell r="AK15">
            <v>4.4000000000000004</v>
          </cell>
          <cell r="AL15">
            <v>4.5</v>
          </cell>
          <cell r="AM15">
            <v>4.5</v>
          </cell>
          <cell r="AN15">
            <v>4.3</v>
          </cell>
          <cell r="AO15">
            <v>4.0999999999999996</v>
          </cell>
          <cell r="AP15">
            <v>4.3</v>
          </cell>
          <cell r="AQ15">
            <v>4.3</v>
          </cell>
        </row>
        <row r="16">
          <cell r="H16">
            <v>36</v>
          </cell>
          <cell r="I16">
            <v>1.2</v>
          </cell>
          <cell r="J16">
            <v>1.3</v>
          </cell>
          <cell r="K16">
            <v>1.7</v>
          </cell>
          <cell r="L16">
            <v>2.2000000000000002</v>
          </cell>
          <cell r="M16">
            <v>2.2000000000000002</v>
          </cell>
          <cell r="N16">
            <v>2.4</v>
          </cell>
          <cell r="O16">
            <v>2.6</v>
          </cell>
          <cell r="P16">
            <v>2.6</v>
          </cell>
          <cell r="Q16">
            <v>2.7</v>
          </cell>
          <cell r="R16">
            <v>2.8</v>
          </cell>
          <cell r="S16">
            <v>2.9</v>
          </cell>
          <cell r="T16">
            <v>3</v>
          </cell>
          <cell r="U16">
            <v>3.1</v>
          </cell>
          <cell r="V16">
            <v>3.1</v>
          </cell>
          <cell r="W16">
            <v>3.1</v>
          </cell>
          <cell r="X16">
            <v>3.1</v>
          </cell>
          <cell r="Y16">
            <v>3.2</v>
          </cell>
          <cell r="Z16">
            <v>3.3</v>
          </cell>
          <cell r="AA16">
            <v>3.6</v>
          </cell>
          <cell r="AB16">
            <v>3.7</v>
          </cell>
          <cell r="AC16">
            <v>3.8</v>
          </cell>
          <cell r="AD16">
            <v>3.7</v>
          </cell>
          <cell r="AE16">
            <v>3.6</v>
          </cell>
          <cell r="AF16">
            <v>3.8</v>
          </cell>
          <cell r="AG16">
            <v>3.9</v>
          </cell>
          <cell r="AH16">
            <v>4.0999999999999996</v>
          </cell>
          <cell r="AI16">
            <v>4.0999999999999996</v>
          </cell>
          <cell r="AJ16">
            <v>4.0999999999999996</v>
          </cell>
          <cell r="AK16">
            <v>4.4000000000000004</v>
          </cell>
          <cell r="AL16">
            <v>4.5</v>
          </cell>
          <cell r="AM16">
            <v>4.5</v>
          </cell>
          <cell r="AN16">
            <v>4.3</v>
          </cell>
          <cell r="AO16">
            <v>4.0999999999999996</v>
          </cell>
          <cell r="AP16">
            <v>4.3</v>
          </cell>
          <cell r="AQ16">
            <v>4.3</v>
          </cell>
          <cell r="AR16">
            <v>4.2</v>
          </cell>
        </row>
        <row r="17">
          <cell r="H17">
            <v>37</v>
          </cell>
          <cell r="I17">
            <v>1.2</v>
          </cell>
          <cell r="J17">
            <v>1.3</v>
          </cell>
          <cell r="K17">
            <v>1.7</v>
          </cell>
          <cell r="L17">
            <v>2.2000000000000002</v>
          </cell>
          <cell r="M17">
            <v>2.2000000000000002</v>
          </cell>
          <cell r="N17">
            <v>2.4</v>
          </cell>
          <cell r="O17">
            <v>2.6</v>
          </cell>
          <cell r="P17">
            <v>2.6</v>
          </cell>
          <cell r="Q17">
            <v>2.7</v>
          </cell>
          <cell r="R17">
            <v>2.8</v>
          </cell>
          <cell r="S17">
            <v>2.9</v>
          </cell>
          <cell r="T17">
            <v>3</v>
          </cell>
          <cell r="U17">
            <v>3.1</v>
          </cell>
          <cell r="V17">
            <v>3.1</v>
          </cell>
          <cell r="W17">
            <v>3.1</v>
          </cell>
          <cell r="X17">
            <v>3.1</v>
          </cell>
          <cell r="Y17">
            <v>3.2</v>
          </cell>
          <cell r="Z17">
            <v>3.3</v>
          </cell>
          <cell r="AA17">
            <v>3.6</v>
          </cell>
          <cell r="AB17">
            <v>3.7</v>
          </cell>
          <cell r="AC17">
            <v>3.8</v>
          </cell>
          <cell r="AD17">
            <v>3.7</v>
          </cell>
          <cell r="AE17">
            <v>3.6</v>
          </cell>
          <cell r="AF17">
            <v>3.8</v>
          </cell>
          <cell r="AG17">
            <v>3.9</v>
          </cell>
          <cell r="AH17">
            <v>4.0999999999999996</v>
          </cell>
          <cell r="AI17">
            <v>4.0999999999999996</v>
          </cell>
          <cell r="AJ17">
            <v>4.0999999999999996</v>
          </cell>
          <cell r="AK17">
            <v>4.4000000000000004</v>
          </cell>
          <cell r="AL17">
            <v>4.5</v>
          </cell>
          <cell r="AM17">
            <v>4.5</v>
          </cell>
          <cell r="AN17">
            <v>4.3</v>
          </cell>
          <cell r="AO17">
            <v>4.0999999999999996</v>
          </cell>
          <cell r="AP17">
            <v>4.3</v>
          </cell>
          <cell r="AQ17">
            <v>4.3</v>
          </cell>
          <cell r="AR17">
            <v>4.2</v>
          </cell>
          <cell r="AS17">
            <v>4.4000000000000004</v>
          </cell>
        </row>
        <row r="18">
          <cell r="H18">
            <v>38</v>
          </cell>
          <cell r="I18">
            <v>1.2</v>
          </cell>
          <cell r="J18">
            <v>1.3</v>
          </cell>
          <cell r="K18">
            <v>1.7</v>
          </cell>
          <cell r="L18">
            <v>2.2000000000000002</v>
          </cell>
          <cell r="M18">
            <v>2.2000000000000002</v>
          </cell>
          <cell r="N18">
            <v>2.4</v>
          </cell>
          <cell r="O18">
            <v>2.6</v>
          </cell>
          <cell r="P18">
            <v>2.6</v>
          </cell>
          <cell r="Q18">
            <v>2.7</v>
          </cell>
          <cell r="R18">
            <v>2.8</v>
          </cell>
          <cell r="S18">
            <v>2.9</v>
          </cell>
          <cell r="T18">
            <v>3</v>
          </cell>
          <cell r="U18">
            <v>3.1</v>
          </cell>
          <cell r="V18">
            <v>3.1</v>
          </cell>
          <cell r="W18">
            <v>3.1</v>
          </cell>
          <cell r="X18">
            <v>3.1</v>
          </cell>
          <cell r="Y18">
            <v>3.2</v>
          </cell>
          <cell r="Z18">
            <v>3.3</v>
          </cell>
          <cell r="AA18">
            <v>3.6</v>
          </cell>
          <cell r="AB18">
            <v>3.7</v>
          </cell>
          <cell r="AC18">
            <v>3.8</v>
          </cell>
          <cell r="AD18">
            <v>3.7</v>
          </cell>
          <cell r="AE18">
            <v>3.6</v>
          </cell>
          <cell r="AF18">
            <v>3.8</v>
          </cell>
          <cell r="AG18">
            <v>3.9</v>
          </cell>
          <cell r="AH18">
            <v>4.0999999999999996</v>
          </cell>
          <cell r="AI18">
            <v>4.0999999999999996</v>
          </cell>
          <cell r="AJ18">
            <v>4.0999999999999996</v>
          </cell>
          <cell r="AK18">
            <v>4.4000000000000004</v>
          </cell>
          <cell r="AL18">
            <v>4.5</v>
          </cell>
          <cell r="AM18">
            <v>4.5</v>
          </cell>
          <cell r="AN18">
            <v>4.3</v>
          </cell>
          <cell r="AO18">
            <v>4.0999999999999996</v>
          </cell>
          <cell r="AP18">
            <v>4.3</v>
          </cell>
          <cell r="AQ18">
            <v>4.3</v>
          </cell>
          <cell r="AR18">
            <v>4.2</v>
          </cell>
          <cell r="AS18">
            <v>4.4000000000000004</v>
          </cell>
          <cell r="AT18">
            <v>4.0999999999999996</v>
          </cell>
        </row>
        <row r="19">
          <cell r="H19">
            <v>39</v>
          </cell>
          <cell r="I19">
            <v>1.2</v>
          </cell>
          <cell r="J19">
            <v>1.3</v>
          </cell>
          <cell r="K19">
            <v>1.7</v>
          </cell>
          <cell r="L19">
            <v>2.2000000000000002</v>
          </cell>
          <cell r="M19">
            <v>2.2000000000000002</v>
          </cell>
          <cell r="N19">
            <v>2.4</v>
          </cell>
          <cell r="O19">
            <v>2.6</v>
          </cell>
          <cell r="P19">
            <v>2.6</v>
          </cell>
          <cell r="Q19">
            <v>2.7</v>
          </cell>
          <cell r="R19">
            <v>2.8</v>
          </cell>
          <cell r="S19">
            <v>2.9</v>
          </cell>
          <cell r="T19">
            <v>3</v>
          </cell>
          <cell r="U19">
            <v>3.1</v>
          </cell>
          <cell r="V19">
            <v>3.1</v>
          </cell>
          <cell r="W19">
            <v>3.1</v>
          </cell>
          <cell r="X19">
            <v>3.1</v>
          </cell>
          <cell r="Y19">
            <v>3.2</v>
          </cell>
          <cell r="Z19">
            <v>3.3</v>
          </cell>
          <cell r="AA19">
            <v>3.6</v>
          </cell>
          <cell r="AB19">
            <v>3.7</v>
          </cell>
          <cell r="AC19">
            <v>3.8</v>
          </cell>
          <cell r="AD19">
            <v>3.7</v>
          </cell>
          <cell r="AE19">
            <v>3.6</v>
          </cell>
          <cell r="AF19">
            <v>3.8</v>
          </cell>
          <cell r="AG19">
            <v>3.9</v>
          </cell>
          <cell r="AH19">
            <v>4.0999999999999996</v>
          </cell>
          <cell r="AI19">
            <v>4.0999999999999996</v>
          </cell>
          <cell r="AJ19">
            <v>4.0999999999999996</v>
          </cell>
          <cell r="AK19">
            <v>4.4000000000000004</v>
          </cell>
          <cell r="AL19">
            <v>4.5</v>
          </cell>
          <cell r="AM19">
            <v>4.5</v>
          </cell>
          <cell r="AN19">
            <v>4.3</v>
          </cell>
          <cell r="AO19">
            <v>4.0999999999999996</v>
          </cell>
          <cell r="AP19">
            <v>4.3</v>
          </cell>
          <cell r="AQ19">
            <v>4.3</v>
          </cell>
          <cell r="AR19">
            <v>4.2</v>
          </cell>
          <cell r="AS19">
            <v>4.4000000000000004</v>
          </cell>
          <cell r="AT19">
            <v>4.0999999999999996</v>
          </cell>
          <cell r="AU19">
            <v>4.3</v>
          </cell>
        </row>
        <row r="20">
          <cell r="H20">
            <v>40</v>
          </cell>
          <cell r="I20">
            <v>1.2</v>
          </cell>
          <cell r="J20">
            <v>1.3</v>
          </cell>
          <cell r="K20">
            <v>1.7</v>
          </cell>
          <cell r="L20">
            <v>2.2000000000000002</v>
          </cell>
          <cell r="M20">
            <v>2.2000000000000002</v>
          </cell>
          <cell r="N20">
            <v>2.4</v>
          </cell>
          <cell r="O20">
            <v>2.6</v>
          </cell>
          <cell r="P20">
            <v>2.6</v>
          </cell>
          <cell r="Q20">
            <v>2.7</v>
          </cell>
          <cell r="R20">
            <v>2.8</v>
          </cell>
          <cell r="S20">
            <v>2.9</v>
          </cell>
          <cell r="T20">
            <v>3</v>
          </cell>
          <cell r="U20">
            <v>3.1</v>
          </cell>
          <cell r="V20">
            <v>3.1</v>
          </cell>
          <cell r="W20">
            <v>3.1</v>
          </cell>
          <cell r="X20">
            <v>3.1</v>
          </cell>
          <cell r="Y20">
            <v>3.2</v>
          </cell>
          <cell r="Z20">
            <v>3.3</v>
          </cell>
          <cell r="AA20">
            <v>3.6</v>
          </cell>
          <cell r="AB20">
            <v>3.7</v>
          </cell>
          <cell r="AC20">
            <v>3.8</v>
          </cell>
          <cell r="AD20">
            <v>3.7</v>
          </cell>
          <cell r="AE20">
            <v>3.6</v>
          </cell>
          <cell r="AF20">
            <v>3.8</v>
          </cell>
          <cell r="AG20">
            <v>3.9</v>
          </cell>
          <cell r="AH20">
            <v>4.0999999999999996</v>
          </cell>
          <cell r="AI20">
            <v>4.0999999999999996</v>
          </cell>
          <cell r="AJ20">
            <v>4.0999999999999996</v>
          </cell>
          <cell r="AK20">
            <v>4.4000000000000004</v>
          </cell>
          <cell r="AL20">
            <v>4.5</v>
          </cell>
          <cell r="AM20">
            <v>4.5</v>
          </cell>
          <cell r="AN20">
            <v>4.3</v>
          </cell>
          <cell r="AO20">
            <v>4.0999999999999996</v>
          </cell>
          <cell r="AP20">
            <v>4.3</v>
          </cell>
          <cell r="AQ20">
            <v>4.3</v>
          </cell>
          <cell r="AR20">
            <v>4.2</v>
          </cell>
          <cell r="AS20">
            <v>4.4000000000000004</v>
          </cell>
          <cell r="AT20">
            <v>4.0999999999999996</v>
          </cell>
          <cell r="AU20">
            <v>4.3</v>
          </cell>
          <cell r="AV20">
            <v>4.5</v>
          </cell>
        </row>
        <row r="21">
          <cell r="H21">
            <v>41</v>
          </cell>
          <cell r="I21">
            <v>1.2</v>
          </cell>
          <cell r="J21">
            <v>1.3</v>
          </cell>
          <cell r="K21">
            <v>1.7</v>
          </cell>
          <cell r="L21">
            <v>2.2000000000000002</v>
          </cell>
          <cell r="M21">
            <v>2.2000000000000002</v>
          </cell>
          <cell r="N21">
            <v>2.4</v>
          </cell>
          <cell r="O21">
            <v>2.6</v>
          </cell>
          <cell r="P21">
            <v>2.6</v>
          </cell>
          <cell r="Q21">
            <v>2.7</v>
          </cell>
          <cell r="R21">
            <v>2.8</v>
          </cell>
          <cell r="S21">
            <v>2.9</v>
          </cell>
          <cell r="T21">
            <v>3</v>
          </cell>
          <cell r="U21">
            <v>3.1</v>
          </cell>
          <cell r="V21">
            <v>3.1</v>
          </cell>
          <cell r="W21">
            <v>3.1</v>
          </cell>
          <cell r="X21">
            <v>3.1</v>
          </cell>
          <cell r="Y21">
            <v>3.2</v>
          </cell>
          <cell r="Z21">
            <v>3.3</v>
          </cell>
          <cell r="AA21">
            <v>3.6</v>
          </cell>
          <cell r="AB21">
            <v>3.7</v>
          </cell>
          <cell r="AC21">
            <v>3.8</v>
          </cell>
          <cell r="AD21">
            <v>3.7</v>
          </cell>
          <cell r="AE21">
            <v>3.6</v>
          </cell>
          <cell r="AF21">
            <v>3.8</v>
          </cell>
          <cell r="AG21">
            <v>3.9</v>
          </cell>
          <cell r="AH21">
            <v>4.0999999999999996</v>
          </cell>
          <cell r="AI21">
            <v>4.0999999999999996</v>
          </cell>
          <cell r="AJ21">
            <v>4.0999999999999996</v>
          </cell>
          <cell r="AK21">
            <v>4.4000000000000004</v>
          </cell>
          <cell r="AL21">
            <v>4.5</v>
          </cell>
          <cell r="AM21">
            <v>4.5</v>
          </cell>
          <cell r="AN21">
            <v>4.3</v>
          </cell>
          <cell r="AO21">
            <v>4.0999999999999996</v>
          </cell>
          <cell r="AP21">
            <v>4.3</v>
          </cell>
          <cell r="AQ21">
            <v>4.3</v>
          </cell>
          <cell r="AR21">
            <v>4.2</v>
          </cell>
          <cell r="AS21">
            <v>4.4000000000000004</v>
          </cell>
          <cell r="AT21">
            <v>4.0999999999999996</v>
          </cell>
          <cell r="AU21">
            <v>4.3</v>
          </cell>
          <cell r="AV21">
            <v>4.5</v>
          </cell>
          <cell r="AW21">
            <v>4.4000000000000004</v>
          </cell>
        </row>
        <row r="22">
          <cell r="H22">
            <v>42</v>
          </cell>
          <cell r="I22">
            <v>1.2</v>
          </cell>
          <cell r="J22">
            <v>1.3</v>
          </cell>
          <cell r="K22">
            <v>1.7</v>
          </cell>
          <cell r="L22">
            <v>2.2000000000000002</v>
          </cell>
          <cell r="M22">
            <v>2.2000000000000002</v>
          </cell>
          <cell r="N22">
            <v>2.4</v>
          </cell>
          <cell r="O22">
            <v>2.6</v>
          </cell>
          <cell r="P22">
            <v>2.6</v>
          </cell>
          <cell r="Q22">
            <v>2.7</v>
          </cell>
          <cell r="R22">
            <v>2.8</v>
          </cell>
          <cell r="S22">
            <v>2.9</v>
          </cell>
          <cell r="T22">
            <v>3</v>
          </cell>
          <cell r="U22">
            <v>3.1</v>
          </cell>
          <cell r="V22">
            <v>3.1</v>
          </cell>
          <cell r="W22">
            <v>3.1</v>
          </cell>
          <cell r="X22">
            <v>3.1</v>
          </cell>
          <cell r="Y22">
            <v>3.2</v>
          </cell>
          <cell r="Z22">
            <v>3.3</v>
          </cell>
          <cell r="AA22">
            <v>3.6</v>
          </cell>
          <cell r="AB22">
            <v>3.7</v>
          </cell>
          <cell r="AC22">
            <v>3.8</v>
          </cell>
          <cell r="AD22">
            <v>3.7</v>
          </cell>
          <cell r="AE22">
            <v>3.6</v>
          </cell>
          <cell r="AF22">
            <v>3.8</v>
          </cell>
          <cell r="AG22">
            <v>3.9</v>
          </cell>
          <cell r="AH22">
            <v>4.0999999999999996</v>
          </cell>
          <cell r="AI22">
            <v>4.0999999999999996</v>
          </cell>
          <cell r="AJ22">
            <v>4.0999999999999996</v>
          </cell>
          <cell r="AK22">
            <v>4.4000000000000004</v>
          </cell>
          <cell r="AL22">
            <v>4.5</v>
          </cell>
          <cell r="AM22">
            <v>4.5</v>
          </cell>
          <cell r="AN22">
            <v>4.3</v>
          </cell>
          <cell r="AO22">
            <v>4.0999999999999996</v>
          </cell>
          <cell r="AP22">
            <v>4.3</v>
          </cell>
          <cell r="AQ22">
            <v>4.3</v>
          </cell>
          <cell r="AR22">
            <v>4.2</v>
          </cell>
          <cell r="AS22">
            <v>4.4000000000000004</v>
          </cell>
          <cell r="AT22">
            <v>4.0999999999999996</v>
          </cell>
          <cell r="AU22">
            <v>4.3</v>
          </cell>
          <cell r="AV22">
            <v>4.5</v>
          </cell>
          <cell r="AW22">
            <v>4.4000000000000004</v>
          </cell>
          <cell r="AX22">
            <v>4.3</v>
          </cell>
        </row>
        <row r="23">
          <cell r="H23">
            <v>43</v>
          </cell>
          <cell r="I23">
            <v>1.2</v>
          </cell>
          <cell r="J23">
            <v>1.3</v>
          </cell>
          <cell r="K23">
            <v>1.7</v>
          </cell>
          <cell r="L23">
            <v>2.2000000000000002</v>
          </cell>
          <cell r="M23">
            <v>2.2000000000000002</v>
          </cell>
          <cell r="N23">
            <v>2.4</v>
          </cell>
          <cell r="O23">
            <v>2.6</v>
          </cell>
          <cell r="P23">
            <v>2.6</v>
          </cell>
          <cell r="Q23">
            <v>2.7</v>
          </cell>
          <cell r="R23">
            <v>2.8</v>
          </cell>
          <cell r="S23">
            <v>2.9</v>
          </cell>
          <cell r="T23">
            <v>3</v>
          </cell>
          <cell r="U23">
            <v>3.1</v>
          </cell>
          <cell r="V23">
            <v>3.1</v>
          </cell>
          <cell r="W23">
            <v>3.1</v>
          </cell>
          <cell r="X23">
            <v>3.1</v>
          </cell>
          <cell r="Y23">
            <v>3.2</v>
          </cell>
          <cell r="Z23">
            <v>3.3</v>
          </cell>
          <cell r="AA23">
            <v>3.6</v>
          </cell>
          <cell r="AB23">
            <v>3.7</v>
          </cell>
          <cell r="AC23">
            <v>3.8</v>
          </cell>
          <cell r="AD23">
            <v>3.7</v>
          </cell>
          <cell r="AE23">
            <v>3.6</v>
          </cell>
          <cell r="AF23">
            <v>3.8</v>
          </cell>
          <cell r="AG23">
            <v>3.9</v>
          </cell>
          <cell r="AH23">
            <v>4.0999999999999996</v>
          </cell>
          <cell r="AI23">
            <v>4.0999999999999996</v>
          </cell>
          <cell r="AJ23">
            <v>4.0999999999999996</v>
          </cell>
          <cell r="AK23">
            <v>4.4000000000000004</v>
          </cell>
          <cell r="AL23">
            <v>4.5</v>
          </cell>
          <cell r="AM23">
            <v>4.5</v>
          </cell>
          <cell r="AN23">
            <v>4.3</v>
          </cell>
          <cell r="AO23">
            <v>4.0999999999999996</v>
          </cell>
          <cell r="AP23">
            <v>4.3</v>
          </cell>
          <cell r="AQ23">
            <v>4.3</v>
          </cell>
          <cell r="AR23">
            <v>4.2</v>
          </cell>
          <cell r="AS23">
            <v>4.4000000000000004</v>
          </cell>
          <cell r="AT23">
            <v>4.0999999999999996</v>
          </cell>
          <cell r="AU23">
            <v>4.3</v>
          </cell>
          <cell r="AV23">
            <v>4.5</v>
          </cell>
          <cell r="AW23">
            <v>4.4000000000000004</v>
          </cell>
          <cell r="AX23">
            <v>4.3</v>
          </cell>
          <cell r="AY23">
            <v>4.4000000000000004</v>
          </cell>
        </row>
        <row r="24">
          <cell r="H24">
            <v>44</v>
          </cell>
          <cell r="I24">
            <v>1.2</v>
          </cell>
          <cell r="J24">
            <v>1.3</v>
          </cell>
          <cell r="K24">
            <v>1.7</v>
          </cell>
          <cell r="L24">
            <v>2.2000000000000002</v>
          </cell>
          <cell r="M24">
            <v>2.2000000000000002</v>
          </cell>
          <cell r="N24">
            <v>2.4</v>
          </cell>
          <cell r="O24">
            <v>2.6</v>
          </cell>
          <cell r="P24">
            <v>2.6</v>
          </cell>
          <cell r="Q24">
            <v>2.7</v>
          </cell>
          <cell r="R24">
            <v>2.8</v>
          </cell>
          <cell r="S24">
            <v>2.9</v>
          </cell>
          <cell r="T24">
            <v>3</v>
          </cell>
          <cell r="U24">
            <v>3.1</v>
          </cell>
          <cell r="V24">
            <v>3.1</v>
          </cell>
          <cell r="W24">
            <v>3.1</v>
          </cell>
          <cell r="X24">
            <v>3.1</v>
          </cell>
          <cell r="Y24">
            <v>3.2</v>
          </cell>
          <cell r="Z24">
            <v>3.3</v>
          </cell>
          <cell r="AA24">
            <v>3.6</v>
          </cell>
          <cell r="AB24">
            <v>3.7</v>
          </cell>
          <cell r="AC24">
            <v>3.8</v>
          </cell>
          <cell r="AD24">
            <v>3.7</v>
          </cell>
          <cell r="AE24">
            <v>3.6</v>
          </cell>
          <cell r="AF24">
            <v>3.8</v>
          </cell>
          <cell r="AG24">
            <v>3.9</v>
          </cell>
          <cell r="AH24">
            <v>4.0999999999999996</v>
          </cell>
          <cell r="AI24">
            <v>4.0999999999999996</v>
          </cell>
          <cell r="AJ24">
            <v>4.0999999999999996</v>
          </cell>
          <cell r="AK24">
            <v>4.4000000000000004</v>
          </cell>
          <cell r="AL24">
            <v>4.5</v>
          </cell>
          <cell r="AM24">
            <v>4.5</v>
          </cell>
          <cell r="AN24">
            <v>4.3</v>
          </cell>
          <cell r="AO24">
            <v>4.0999999999999996</v>
          </cell>
          <cell r="AP24">
            <v>4.3</v>
          </cell>
          <cell r="AQ24">
            <v>4.3</v>
          </cell>
          <cell r="AR24">
            <v>4.2</v>
          </cell>
          <cell r="AS24">
            <v>4.4000000000000004</v>
          </cell>
          <cell r="AT24">
            <v>4.0999999999999996</v>
          </cell>
          <cell r="AU24">
            <v>4.3</v>
          </cell>
          <cell r="AV24">
            <v>4.5</v>
          </cell>
          <cell r="AW24">
            <v>4.4000000000000004</v>
          </cell>
          <cell r="AX24">
            <v>4.3</v>
          </cell>
          <cell r="AY24">
            <v>4.4000000000000004</v>
          </cell>
          <cell r="AZ24">
            <v>4.5999999999999996</v>
          </cell>
        </row>
        <row r="25">
          <cell r="H25">
            <v>45</v>
          </cell>
          <cell r="I25">
            <v>1.2</v>
          </cell>
          <cell r="J25">
            <v>1.3</v>
          </cell>
          <cell r="K25">
            <v>1.7</v>
          </cell>
          <cell r="L25">
            <v>2.2000000000000002</v>
          </cell>
          <cell r="M25">
            <v>2.2000000000000002</v>
          </cell>
          <cell r="N25">
            <v>2.4</v>
          </cell>
          <cell r="O25">
            <v>2.6</v>
          </cell>
          <cell r="P25">
            <v>2.6</v>
          </cell>
          <cell r="Q25">
            <v>2.7</v>
          </cell>
          <cell r="R25">
            <v>2.8</v>
          </cell>
          <cell r="S25">
            <v>2.9</v>
          </cell>
          <cell r="T25">
            <v>3</v>
          </cell>
          <cell r="U25">
            <v>3.1</v>
          </cell>
          <cell r="V25">
            <v>3.1</v>
          </cell>
          <cell r="W25">
            <v>3.1</v>
          </cell>
          <cell r="X25">
            <v>3.1</v>
          </cell>
          <cell r="Y25">
            <v>3.2</v>
          </cell>
          <cell r="Z25">
            <v>3.3</v>
          </cell>
          <cell r="AA25">
            <v>3.6</v>
          </cell>
          <cell r="AB25">
            <v>3.7</v>
          </cell>
          <cell r="AC25">
            <v>3.8</v>
          </cell>
          <cell r="AD25">
            <v>3.7</v>
          </cell>
          <cell r="AE25">
            <v>3.6</v>
          </cell>
          <cell r="AF25">
            <v>3.8</v>
          </cell>
          <cell r="AG25">
            <v>3.9</v>
          </cell>
          <cell r="AH25">
            <v>4.0999999999999996</v>
          </cell>
          <cell r="AI25">
            <v>4.0999999999999996</v>
          </cell>
          <cell r="AJ25">
            <v>4.0999999999999996</v>
          </cell>
          <cell r="AK25">
            <v>4.4000000000000004</v>
          </cell>
          <cell r="AL25">
            <v>4.5</v>
          </cell>
          <cell r="AM25">
            <v>4.5</v>
          </cell>
          <cell r="AN25">
            <v>4.3</v>
          </cell>
          <cell r="AO25">
            <v>4.0999999999999996</v>
          </cell>
          <cell r="AP25">
            <v>4.3</v>
          </cell>
          <cell r="AQ25">
            <v>4.3</v>
          </cell>
          <cell r="AR25">
            <v>4.2</v>
          </cell>
          <cell r="AS25">
            <v>4.4000000000000004</v>
          </cell>
          <cell r="AT25">
            <v>4.0999999999999996</v>
          </cell>
          <cell r="AU25">
            <v>4.3</v>
          </cell>
          <cell r="AV25">
            <v>4.5</v>
          </cell>
          <cell r="AW25">
            <v>4.4000000000000004</v>
          </cell>
          <cell r="AX25">
            <v>4.3</v>
          </cell>
          <cell r="AY25">
            <v>4.4000000000000004</v>
          </cell>
          <cell r="AZ25">
            <v>4.5999999999999996</v>
          </cell>
          <cell r="BA25">
            <v>4.7</v>
          </cell>
        </row>
      </sheetData>
      <sheetData sheetId="57"/>
      <sheetData sheetId="58"/>
      <sheetData sheetId="59"/>
      <sheetData sheetId="60">
        <row r="9">
          <cell r="N9">
            <v>0.79999999999999993</v>
          </cell>
          <cell r="O9">
            <v>0.71014492753623193</v>
          </cell>
          <cell r="P9">
            <v>0.65384615384615385</v>
          </cell>
          <cell r="Q9">
            <v>0.60439560439560447</v>
          </cell>
          <cell r="R9">
            <v>0.59523809523809534</v>
          </cell>
          <cell r="S9">
            <v>0.60869565217391297</v>
          </cell>
          <cell r="T9">
            <v>0.60169491525423724</v>
          </cell>
          <cell r="U9">
            <v>0.57777777777777772</v>
          </cell>
        </row>
        <row r="10">
          <cell r="N10">
            <v>9.0909090909090884E-2</v>
          </cell>
          <cell r="O10">
            <v>0.13043478260869562</v>
          </cell>
          <cell r="P10">
            <v>0.19230769230769232</v>
          </cell>
          <cell r="Q10">
            <v>0.20879120879120883</v>
          </cell>
          <cell r="R10">
            <v>0.20634920634920637</v>
          </cell>
          <cell r="S10">
            <v>0.2</v>
          </cell>
          <cell r="T10">
            <v>0.17796610169491525</v>
          </cell>
          <cell r="U10">
            <v>0.15555555555555556</v>
          </cell>
        </row>
        <row r="11">
          <cell r="N11">
            <v>0.10909090909090907</v>
          </cell>
          <cell r="O11">
            <v>0.15942028985507242</v>
          </cell>
          <cell r="P11">
            <v>0.15384615384615385</v>
          </cell>
          <cell r="Q11">
            <v>0.18681318681318682</v>
          </cell>
          <cell r="R11">
            <v>0.19841269841269837</v>
          </cell>
          <cell r="S11">
            <v>0.19130434782608696</v>
          </cell>
          <cell r="T11">
            <v>0.22033898305084748</v>
          </cell>
          <cell r="U11">
            <v>0.26666666666666666</v>
          </cell>
        </row>
        <row r="41">
          <cell r="C41">
            <v>37230.529168422545</v>
          </cell>
          <cell r="D41">
            <v>50497.703716860611</v>
          </cell>
          <cell r="E41">
            <v>63766.409471534746</v>
          </cell>
          <cell r="F41">
            <v>70358.567708693095</v>
          </cell>
          <cell r="G41">
            <v>57425.018152278099</v>
          </cell>
          <cell r="H41">
            <v>60070.958247730334</v>
          </cell>
          <cell r="I41">
            <v>188084.18595596839</v>
          </cell>
          <cell r="J41">
            <v>154088.08655250721</v>
          </cell>
        </row>
        <row r="42">
          <cell r="C42">
            <v>1692.2967803828428</v>
          </cell>
          <cell r="D42">
            <v>1683.2567905620203</v>
          </cell>
          <cell r="E42">
            <v>2277.3717668405261</v>
          </cell>
          <cell r="F42">
            <v>4852.3150143926268</v>
          </cell>
          <cell r="G42">
            <v>7242.7950822693083</v>
          </cell>
          <cell r="H42">
            <v>8302.4901643204521</v>
          </cell>
          <cell r="I42">
            <v>19914.796160043712</v>
          </cell>
          <cell r="J42">
            <v>15408.808655250719</v>
          </cell>
        </row>
        <row r="43">
          <cell r="C43">
            <v>24820.352778948363</v>
          </cell>
          <cell r="D43">
            <v>27493.194245846335</v>
          </cell>
          <cell r="E43">
            <v>29036.490027216711</v>
          </cell>
          <cell r="F43">
            <v>33359.665723949307</v>
          </cell>
          <cell r="G43">
            <v>38800.68794072845</v>
          </cell>
          <cell r="H43">
            <v>34186.724206025385</v>
          </cell>
          <cell r="I43">
            <v>78552.807075727978</v>
          </cell>
          <cell r="J43">
            <v>66771.504172753121</v>
          </cell>
        </row>
        <row r="44">
          <cell r="C44">
            <v>2820.4946339714043</v>
          </cell>
          <cell r="D44">
            <v>5049.7703716860615</v>
          </cell>
          <cell r="E44">
            <v>8540.1441256519738</v>
          </cell>
          <cell r="F44">
            <v>11524.248159182489</v>
          </cell>
          <cell r="G44">
            <v>13450.905152785863</v>
          </cell>
          <cell r="H44">
            <v>11232.780810551199</v>
          </cell>
          <cell r="I44">
            <v>23233.928853384328</v>
          </cell>
          <cell r="J44">
            <v>17976.943431125841</v>
          </cell>
        </row>
        <row r="45">
          <cell r="C45">
            <v>3384.5935607656857</v>
          </cell>
          <cell r="D45">
            <v>6171.941565394075</v>
          </cell>
          <cell r="E45">
            <v>6832.1153005215792</v>
          </cell>
          <cell r="F45">
            <v>10311.169405584333</v>
          </cell>
          <cell r="G45">
            <v>12933.562646909479</v>
          </cell>
          <cell r="H45">
            <v>10744.399036179409</v>
          </cell>
          <cell r="I45">
            <v>28765.816675618698</v>
          </cell>
          <cell r="J45">
            <v>30817.617310501439</v>
          </cell>
        </row>
      </sheetData>
      <sheetData sheetId="61">
        <row r="72">
          <cell r="B72">
            <v>160492.17477556039</v>
          </cell>
          <cell r="C72">
            <v>157464.7528571822</v>
          </cell>
          <cell r="D72">
            <v>212307.6653016482</v>
          </cell>
          <cell r="E72">
            <v>219280.20611068825</v>
          </cell>
        </row>
        <row r="73">
          <cell r="B73">
            <v>12041.503137844689</v>
          </cell>
          <cell r="C73">
            <v>11814.359910577001</v>
          </cell>
          <cell r="D73">
            <v>15929.14683531087</v>
          </cell>
          <cell r="E73">
            <v>16452.286808634923</v>
          </cell>
        </row>
        <row r="74">
          <cell r="B74">
            <v>34216.322086594926</v>
          </cell>
          <cell r="C74">
            <v>33570.88723224077</v>
          </cell>
          <cell r="D74">
            <v>45263.187863040926</v>
          </cell>
          <cell r="E74">
            <v>46749.707080676773</v>
          </cell>
        </row>
      </sheetData>
      <sheetData sheetId="62"/>
      <sheetData sheetId="63"/>
      <sheetData sheetId="64"/>
      <sheetData sheetId="65"/>
      <sheetData sheetId="66"/>
      <sheetData sheetId="67"/>
      <sheetData sheetId="68"/>
      <sheetData sheetId="69"/>
      <sheetData sheetId="70"/>
      <sheetData sheetId="71"/>
      <sheetData sheetId="72"/>
      <sheetData sheetId="73"/>
      <sheetData sheetId="74">
        <row r="2">
          <cell r="B2" t="str">
            <v>--% Disc</v>
          </cell>
          <cell r="C2">
            <v>1</v>
          </cell>
        </row>
        <row r="3">
          <cell r="B3">
            <v>0.2</v>
          </cell>
          <cell r="C3">
            <v>0.9266439425078874</v>
          </cell>
          <cell r="D3">
            <v>-7.3356057492112603E-2</v>
          </cell>
        </row>
        <row r="4">
          <cell r="B4">
            <v>0.19</v>
          </cell>
          <cell r="C4">
            <v>0.93031174538249295</v>
          </cell>
          <cell r="D4">
            <v>-6.9688254617507051E-2</v>
          </cell>
        </row>
        <row r="5">
          <cell r="B5">
            <v>0.18</v>
          </cell>
          <cell r="C5">
            <v>0.93397954825709861</v>
          </cell>
          <cell r="D5">
            <v>-6.6020451742901387E-2</v>
          </cell>
        </row>
        <row r="6">
          <cell r="B6">
            <v>0.16999999999999998</v>
          </cell>
          <cell r="C6">
            <v>0.93764735113170428</v>
          </cell>
          <cell r="D6">
            <v>-6.2352648868295724E-2</v>
          </cell>
        </row>
        <row r="7">
          <cell r="B7">
            <v>0.15999999999999998</v>
          </cell>
          <cell r="C7">
            <v>0.94131515400630983</v>
          </cell>
          <cell r="D7">
            <v>-5.8684845993690171E-2</v>
          </cell>
        </row>
        <row r="8">
          <cell r="B8">
            <v>0.14999999999999997</v>
          </cell>
          <cell r="C8">
            <v>0.94498295688091538</v>
          </cell>
          <cell r="D8">
            <v>-5.5017043119084619E-2</v>
          </cell>
        </row>
        <row r="9">
          <cell r="B9">
            <v>0.13999999999999996</v>
          </cell>
          <cell r="C9">
            <v>0.94865075975552093</v>
          </cell>
          <cell r="D9">
            <v>-5.1349240244479066E-2</v>
          </cell>
        </row>
        <row r="10">
          <cell r="B10">
            <v>0.12999999999999995</v>
          </cell>
          <cell r="C10">
            <v>0.95231856263012649</v>
          </cell>
          <cell r="D10">
            <v>-4.7681437369873514E-2</v>
          </cell>
        </row>
        <row r="11">
          <cell r="B11">
            <v>0.11999999999999995</v>
          </cell>
          <cell r="C11">
            <v>0.95598636550473204</v>
          </cell>
          <cell r="D11">
            <v>-4.4013634495267961E-2</v>
          </cell>
        </row>
        <row r="12">
          <cell r="B12">
            <v>0.10999999999999996</v>
          </cell>
          <cell r="C12">
            <v>0.95965416837933759</v>
          </cell>
          <cell r="D12">
            <v>-4.0345831620662409E-2</v>
          </cell>
        </row>
        <row r="13">
          <cell r="B13">
            <v>9.9999999999999964E-2</v>
          </cell>
          <cell r="C13">
            <v>0.96332197125394314</v>
          </cell>
          <cell r="D13">
            <v>-3.6678028746056857E-2</v>
          </cell>
        </row>
        <row r="14">
          <cell r="B14">
            <v>8.9999999999999969E-2</v>
          </cell>
          <cell r="C14">
            <v>0.9669897741285487</v>
          </cell>
          <cell r="D14">
            <v>-3.3010225871451304E-2</v>
          </cell>
        </row>
        <row r="15">
          <cell r="B15">
            <v>7.9999999999999974E-2</v>
          </cell>
          <cell r="C15">
            <v>0.97065757700315425</v>
          </cell>
          <cell r="D15">
            <v>-2.9342422996845752E-2</v>
          </cell>
        </row>
        <row r="16">
          <cell r="B16">
            <v>6.9999999999999979E-2</v>
          </cell>
          <cell r="C16">
            <v>0.9743253798777598</v>
          </cell>
          <cell r="D16">
            <v>-2.5674620122240199E-2</v>
          </cell>
        </row>
        <row r="17">
          <cell r="B17">
            <v>5.9999999999999977E-2</v>
          </cell>
          <cell r="C17">
            <v>0.97799318275236535</v>
          </cell>
          <cell r="D17">
            <v>-2.2006817247634647E-2</v>
          </cell>
        </row>
        <row r="18">
          <cell r="B18">
            <v>4.9999999999999975E-2</v>
          </cell>
          <cell r="C18">
            <v>0.98166098562697091</v>
          </cell>
          <cell r="D18">
            <v>-1.8339014373029094E-2</v>
          </cell>
        </row>
        <row r="19">
          <cell r="B19">
            <v>3.9999999999999973E-2</v>
          </cell>
          <cell r="C19">
            <v>0.98532878850157646</v>
          </cell>
          <cell r="D19">
            <v>-1.4671211498423542E-2</v>
          </cell>
        </row>
        <row r="20">
          <cell r="B20">
            <v>2.9999999999999971E-2</v>
          </cell>
          <cell r="C20">
            <v>0.98899659137618201</v>
          </cell>
          <cell r="D20">
            <v>-1.100340862381799E-2</v>
          </cell>
        </row>
        <row r="21">
          <cell r="B21">
            <v>1.9999999999999969E-2</v>
          </cell>
          <cell r="C21">
            <v>0.99266439425078756</v>
          </cell>
          <cell r="D21">
            <v>-7.3356057492124371E-3</v>
          </cell>
        </row>
        <row r="22">
          <cell r="B22">
            <v>0.01</v>
          </cell>
          <cell r="C22">
            <v>0.99633219712539312</v>
          </cell>
          <cell r="D22">
            <v>-3.6678028746068847E-3</v>
          </cell>
        </row>
        <row r="23">
          <cell r="B23">
            <v>0</v>
          </cell>
          <cell r="C23">
            <v>1</v>
          </cell>
          <cell r="D23">
            <v>0</v>
          </cell>
        </row>
        <row r="24">
          <cell r="B24" t="str">
            <v>-- Minimum</v>
          </cell>
          <cell r="C24">
            <v>1</v>
          </cell>
        </row>
        <row r="25">
          <cell r="B25" t="str">
            <v>Min of $1K</v>
          </cell>
          <cell r="C25">
            <v>0.85837367535064557</v>
          </cell>
          <cell r="D25">
            <v>-0.14162632464935443</v>
          </cell>
        </row>
        <row r="26">
          <cell r="B26" t="str">
            <v>Min of $900</v>
          </cell>
          <cell r="C26">
            <v>0.8358582790695247</v>
          </cell>
          <cell r="D26">
            <v>-0.1641417209304753</v>
          </cell>
        </row>
        <row r="27">
          <cell r="B27" t="str">
            <v>Min of $800</v>
          </cell>
          <cell r="C27">
            <v>0.81334288278840383</v>
          </cell>
          <cell r="D27">
            <v>-0.18665711721159617</v>
          </cell>
        </row>
        <row r="28">
          <cell r="B28" t="str">
            <v>-- Flat Fees</v>
          </cell>
          <cell r="C28">
            <v>1</v>
          </cell>
        </row>
        <row r="29">
          <cell r="B29" t="str">
            <v>Flat $ of $1K</v>
          </cell>
          <cell r="C29">
            <v>0.56382247685081899</v>
          </cell>
          <cell r="D29">
            <v>-0.43617752314918101</v>
          </cell>
        </row>
        <row r="30">
          <cell r="B30" t="str">
            <v>Flat $ of $900</v>
          </cell>
          <cell r="C30">
            <v>0.50744022916573706</v>
          </cell>
          <cell r="D30">
            <v>-0.49255977083426294</v>
          </cell>
        </row>
        <row r="31">
          <cell r="B31" t="str">
            <v>Flat $ of $800</v>
          </cell>
          <cell r="C31">
            <v>0.45105798148065523</v>
          </cell>
          <cell r="D31">
            <v>-0.54894201851934477</v>
          </cell>
        </row>
      </sheetData>
      <sheetData sheetId="75"/>
      <sheetData sheetId="7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 Table"/>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P-U501"/>
      <sheetName val="ZLR1"/>
      <sheetName val="G201"/>
      <sheetName val="G301"/>
    </sheetNames>
    <sheetDataSet>
      <sheetData sheetId="0"/>
      <sheetData sheetId="1" refreshError="1"/>
      <sheetData sheetId="2"/>
      <sheetData sheetId="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P-U501"/>
      <sheetName val="G201"/>
      <sheetName val="G301"/>
    </sheetNames>
    <sheetDataSet>
      <sheetData sheetId="0"/>
      <sheetData sheetId="1"/>
      <sheetData sheetId="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应收帐款明细表"/>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DC)"/>
      <sheetName val="1. Cash Flow"/>
      <sheetName val="2. Profit and Loss"/>
      <sheetName val="3. Net Assets_WC (DC)"/>
      <sheetName val="4. Working Capital"/>
      <sheetName val="4a. WoC data"/>
      <sheetName val="4b. Delivery"/>
      <sheetName val="5. Taxes to Government"/>
      <sheetName val="6. Total Revenue"/>
      <sheetName val="7. Total Variable Costs"/>
      <sheetName val="8. Financing Req"/>
      <sheetName val="9. Royalty"/>
      <sheetName val="Input 0_Macro_eco"/>
      <sheetName val="Input 1_Volume"/>
      <sheetName val="Input 2_Pricing"/>
      <sheetName val="Input 3_Workforce Production"/>
      <sheetName val="Input 4_Wages"/>
      <sheetName val="Input 5_CKD Type Calculation"/>
      <sheetName val="Input 5a_SKD Type Calculation"/>
      <sheetName val="Input 6_Invest "/>
      <sheetName val="Input 7_Overhead"/>
      <sheetName val="Depreciation Shedule"/>
      <sheetName val="13 Liquidity"/>
      <sheetName val="14 Funding"/>
      <sheetName val="Wholesale func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ongqing KC Ferry 2001_3 May 0"/>
      <sheetName val="Sheet2"/>
      <sheetName val="应收帐款明细表"/>
      <sheetName val="ARP-U501"/>
      <sheetName val="Chongqing%20KC%20Ferry%202001_3"/>
    </sheetNames>
    <definedNames>
      <definedName name="CC101_ARP_A"/>
      <definedName name="CC101_ARP_B"/>
      <definedName name="CC101_ARP_C"/>
      <definedName name="Goto_U201"/>
      <definedName name="Goto_U301"/>
    </definedNames>
    <sheetDataSet>
      <sheetData sheetId="0" refreshError="1"/>
      <sheetData sheetId="1" refreshError="1"/>
      <sheetData sheetId="2" refreshError="1"/>
      <sheetData sheetId="3" refreshError="1"/>
      <sheetData sheetId="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101"/>
      <sheetName val="P101"/>
      <sheetName val="E101"/>
      <sheetName val="G101"/>
      <sheetName val="G201"/>
      <sheetName val="G301"/>
      <sheetName val="I101"/>
      <sheetName val="ARP-U101"/>
      <sheetName val="ARP-U301"/>
      <sheetName val="U401"/>
      <sheetName val="ARP-U501"/>
      <sheetName val="U211"/>
      <sheetName val="SH Wu Qi 310501"/>
      <sheetName val="U41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WER5"/>
      <sheetName val="PV - CTLM"/>
      <sheetName val="PV - MTLK"/>
      <sheetName val="Lookup"/>
      <sheetName val="rank"/>
      <sheetName val="Cases"/>
      <sheetName val="Main"/>
      <sheetName val="GL Detail"/>
      <sheetName val="Pro Forma"/>
      <sheetName val="POWER5.XLA"/>
      <sheetName val="CSI"/>
      <sheetName val="Inputs"/>
      <sheetName val="McKinley P&amp;L"/>
      <sheetName val="Assum"/>
      <sheetName val="Pro Forma Income Statement"/>
      <sheetName val="Cap"/>
      <sheetName val="Main Model"/>
      <sheetName val="Newer version"/>
      <sheetName val="Consolidated"/>
      <sheetName val="AcqIS"/>
      <sheetName val="AcqBSCF"/>
      <sheetName val="ASSUMPT"/>
      <sheetName val="Deal Matrix"/>
      <sheetName val="Model Driver"/>
      <sheetName val="INPUT"/>
      <sheetName val="Contents"/>
      <sheetName val="Insulin Sales - NA"/>
      <sheetName val="Business_Model"/>
      <sheetName val="Insulin Sales - EU"/>
      <sheetName val="Insulin Sales - Japan"/>
      <sheetName val="Aggregation"/>
      <sheetName val="General"/>
      <sheetName val="summary"/>
      <sheetName val="NYN_91"/>
      <sheetName val="Deal Info &amp; Print Menu"/>
      <sheetName val="Product Trends"/>
      <sheetName val="EBITDA Bridge"/>
      <sheetName val="WC analytics (+data pages)"/>
      <sheetName val="Structures"/>
      <sheetName val="YEAR 1 "/>
      <sheetName val="Sched A9"/>
      <sheetName val="cd_Data"/>
      <sheetName val="yc_Formula"/>
      <sheetName val="Historical Actuals"/>
      <sheetName val="Tables"/>
      <sheetName val="Emory Vols Jan-Dec 2006"/>
      <sheetName val="Sheet1"/>
      <sheetName val="Macros"/>
      <sheetName val="Debt"/>
      <sheetName val="Sales - Report First"/>
      <sheetName val="Tecua"/>
      <sheetName val="URI"/>
      <sheetName val="Test"/>
      <sheetName val="Rev Tracker"/>
      <sheetName val="proforma BS"/>
      <sheetName val="Stock Analysis"/>
      <sheetName val="merger"/>
      <sheetName val="Company summary items"/>
      <sheetName val="synthgraph"/>
      <sheetName val="Vergleichswerte"/>
      <sheetName val="pellet"/>
      <sheetName val="COMBINED"/>
      <sheetName val="S&amp;U"/>
      <sheetName val="Debt &amp; Interest"/>
      <sheetName val=" PT 08"/>
      <sheetName val=" PT 07"/>
      <sheetName val=" PT 11"/>
      <sheetName val=" PT 10"/>
      <sheetName val=" PT 12"/>
      <sheetName val=" PT 13"/>
      <sheetName val=" PT 09"/>
      <sheetName val=" PT 01"/>
      <sheetName val=" PT 04"/>
      <sheetName val=" PT 05"/>
      <sheetName val=" PT 03"/>
      <sheetName val="Assumptions"/>
      <sheetName val="Overheads"/>
      <sheetName val="Données Spéc."/>
      <sheetName val="Pro Forma Credit "/>
      <sheetName val="Entrada Dados"/>
      <sheetName val="ENERGIA"/>
      <sheetName val="OPR"/>
      <sheetName val="Capital Expenditure Input Sheet"/>
      <sheetName val="Operating Expense Input Sheet"/>
      <sheetName val="Control"/>
      <sheetName val="Comet Reference Tab"/>
      <sheetName val="DCF"/>
      <sheetName val="SummaryP&amp;L"/>
      <sheetName val="Assump"/>
      <sheetName val="Cover"/>
      <sheetName val="Graph"/>
      <sheetName val="GER IFO vs Const"/>
      <sheetName val="Europe sales Graph"/>
      <sheetName val="EU Ind vs EU Cons"/>
      <sheetName val="CF"/>
      <sheetName val="AssumptionsGroup"/>
      <sheetName val="Scenario Management"/>
      <sheetName val=" Cash Flow"/>
      <sheetName val=" P&amp;L-Projection"/>
      <sheetName val="P&amp;L"/>
      <sheetName val="SHELL"/>
      <sheetName val="S&amp;P"/>
      <sheetName val="LBO"/>
      <sheetName val="Active"/>
      <sheetName val="Currency"/>
      <sheetName val="FCC0504"/>
      <sheetName val="Dividend Analysis Assumptions"/>
      <sheetName val="Multiples.Summary"/>
      <sheetName val="Comps"/>
      <sheetName val="Ass"/>
      <sheetName val="Labor"/>
      <sheetName val="Drivers"/>
      <sheetName val="IS &amp; CF"/>
      <sheetName val="GER_IFO_vs_Const"/>
      <sheetName val="Europe_sales_Graph"/>
      <sheetName val="EU_Ind_vs_EU_Cons"/>
      <sheetName val="POWER5_XLA"/>
      <sheetName val="Contract_Details"/>
      <sheetName val="BASE DATA"/>
      <sheetName val="Performance"/>
      <sheetName val="2000 Activity"/>
      <sheetName val="total Commonwealth"/>
      <sheetName val="INFO"/>
      <sheetName val="WKSHT"/>
      <sheetName val="CHK REQ"/>
      <sheetName val="SW 212218"/>
      <sheetName val="N.TX - 1997"/>
      <sheetName val="Customize Your Invoice"/>
      <sheetName val="WACC"/>
      <sheetName val="EXTRACT"/>
      <sheetName val="chad10 June02"/>
      <sheetName val="chad12 Dec02"/>
      <sheetName val="chad4"/>
      <sheetName val="DATA"/>
      <sheetName val="INÍCIO_OPER"/>
      <sheetName val="DCF_a"/>
      <sheetName val="CASH FLOW MONTH FC"/>
      <sheetName val="Inc Stmt MONTH FC"/>
      <sheetName val="BS ASSETS FC"/>
      <sheetName val="Mapping"/>
      <sheetName val="AL1"/>
      <sheetName val="General Assump"/>
      <sheetName val="\Applications\Microsoft Office "/>
      <sheetName val="List"/>
      <sheetName val="CloseTable"/>
      <sheetName val="CloseTable Prior"/>
      <sheetName val="Co List"/>
      <sheetName val="P"/>
      <sheetName val="Royal Carib. Model"/>
      <sheetName val="Annual"/>
      <sheetName val="BIS LIST-NTH 18"/>
      <sheetName val="Sales_-_Report_First"/>
      <sheetName val="POWER5_XLA1"/>
      <sheetName val="Rev_Tracker"/>
      <sheetName val="proforma_BS"/>
      <sheetName val="Stock_Analysis"/>
      <sheetName val="Company_summary_items"/>
      <sheetName val="Pro_Forma_Income_Statement"/>
      <sheetName val="Main_Model"/>
      <sheetName val="Newer_version"/>
      <sheetName val="GL_Detail"/>
      <sheetName val="Pro_Forma"/>
      <sheetName val="Debt_&amp;_Interest"/>
      <sheetName val="McKinley_P&amp;L"/>
      <sheetName val="_PT_08"/>
      <sheetName val="_PT_07"/>
      <sheetName val="_PT_11"/>
      <sheetName val="_PT_10"/>
      <sheetName val="_PT_12"/>
      <sheetName val="_PT_13"/>
      <sheetName val="_PT_09"/>
      <sheetName val="_PT_01"/>
      <sheetName val="_PT_04"/>
      <sheetName val="_PT_05"/>
      <sheetName val="_PT_03"/>
      <sheetName val="Données_Spéc_"/>
      <sheetName val="PV_-_CTLM"/>
      <sheetName val="PV_-_MTLK"/>
      <sheetName val="Deal_Info_&amp;_Print_Menu"/>
      <sheetName val="Product_Trends"/>
      <sheetName val="EBITDA_Bridge"/>
      <sheetName val="WC_analytics_(+data_pages)"/>
      <sheetName val="YEAR_1_"/>
      <sheetName val="Sched_A9"/>
      <sheetName val="Historical_Actuals"/>
      <sheetName val="Emory_Vols_Jan-Dec_2006"/>
      <sheetName val="Pro_Forma_Credit_"/>
      <sheetName val="Entrada_Dados"/>
      <sheetName val="Capital_Expenditure_Input_Sheet"/>
      <sheetName val="Operating_Expense_Input_Sheet"/>
      <sheetName val="Comet_Reference_Tab"/>
      <sheetName val="GER_IFO_vs_Const1"/>
      <sheetName val="Europe_sales_Graph1"/>
      <sheetName val="EU_Ind_vs_EU_Cons1"/>
      <sheetName val="Scenario_Management"/>
      <sheetName val="_Cash_Flow"/>
      <sheetName val="_P&amp;L-Projection"/>
      <sheetName val="Dividend_Analysis_Assumptions"/>
      <sheetName val="Multiples_Summary"/>
      <sheetName val="IS_&amp;_CF"/>
      <sheetName val="BASE_DATA"/>
      <sheetName val="Insulin_Sales_-_NA"/>
      <sheetName val="Insulin_Sales_-_EU"/>
      <sheetName val="Insulin_Sales_-_Japan"/>
      <sheetName val="2000_Activity"/>
      <sheetName val="total_Commonwealth"/>
      <sheetName val="CHK_REQ"/>
      <sheetName val="SW_212218"/>
      <sheetName val="N_TX_-_1997"/>
      <sheetName val="Customize_Your_Invoice"/>
      <sheetName val="Deal_Matrix"/>
      <sheetName val="Model_Driver"/>
      <sheetName val="chad10_June02"/>
      <sheetName val="chad12_Dec02"/>
      <sheetName val="CASH_FLOW_MONTH_FC"/>
      <sheetName val="Inc_Stmt_MONTH_FC"/>
      <sheetName val="BS_ASSETS_FC"/>
      <sheetName val="General_Assump"/>
      <sheetName val="\Applications\Microsoft_Office_"/>
      <sheetName val="CloseTable_Prior"/>
      <sheetName val="Co_List"/>
      <sheetName val="Royal_Carib__Model"/>
      <sheetName val="BIS_LIST-NTH_18"/>
      <sheetName val="Drop Down Lists"/>
      <sheetName val="SCIMED Old"/>
      <sheetName val="QuartRev"/>
      <sheetName val="//na1.salesforce.com/Applicatio"/>
      <sheetName val="\\sfdc\DFS\Applications\Microso"/>
      <sheetName val="Calendar"/>
      <sheetName val="Buyers Competitors (2)"/>
      <sheetName val="Trial Balance"/>
      <sheetName val="SegAutos"/>
      <sheetName val="E&amp;Y Format"/>
      <sheetName val="\J\Applications\Microsoft Offic"/>
      <sheetName val="Print Controls"/>
      <sheetName val="Input Page"/>
      <sheetName val="Calcs"/>
      <sheetName val="TargIS"/>
      <sheetName val="CALCULATIONS"/>
      <sheetName val="C_FB"/>
      <sheetName val="PF_IMP2"/>
      <sheetName val="FB"/>
      <sheetName val="MGMT_IS"/>
      <sheetName val="C_TOR"/>
      <sheetName val="STL"/>
      <sheetName val="Fees"/>
      <sheetName val="D &amp; A"/>
      <sheetName val="Daily Sales"/>
      <sheetName val="Parameter"/>
      <sheetName val="#REF"/>
      <sheetName val="//qmaxsolutions-my.sharepoint.c"/>
      <sheetName val="Share Prices"/>
      <sheetName val="O1"/>
      <sheetName val="Equity Index"/>
      <sheetName val="Model"/>
      <sheetName val="Consolidated Financials"/>
      <sheetName val="BRSW"/>
      <sheetName val="sal"/>
      <sheetName val="check"/>
      <sheetName val="Drop-DownLists"/>
      <sheetName val="//qmaxsolutions-my_sharepoint_c"/>
      <sheetName val="//qmaxsolutions-my_sharepoint_1"/>
      <sheetName val="Main_Model1"/>
      <sheetName val="Newer_version1"/>
      <sheetName val="GL_Detail1"/>
      <sheetName val="Pro_Forma1"/>
      <sheetName val="McKinley_P&amp;L1"/>
      <sheetName val="Pro_Forma_Income_Statement1"/>
      <sheetName val="Deal_Matrix1"/>
      <sheetName val="Model_Driver1"/>
      <sheetName val="Insulin_Sales_-_NA1"/>
      <sheetName val="Insulin_Sales_-_EU1"/>
      <sheetName val="Insulin_Sales_-_Japan1"/>
      <sheetName val="Inputs &amp; Pro Formas"/>
    </sheetNames>
    <definedNames>
      <definedName name="ChangeRange"/>
      <definedName name="ContentsHelp"/>
      <definedName name="CreateTable"/>
      <definedName name="DeleteRange"/>
      <definedName name="DeleteTable"/>
      <definedName name="MerrillPrintIt"/>
      <definedName name="NewRange"/>
      <definedName name="RedefinePrintTableRange"/>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sheetData sheetId="114"/>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d Plan"/>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E2-PL1-QE2-EBITDA Bridge"/>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ail Tabelle"/>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JC Chanc Risk"/>
      <sheetName val="#REF"/>
    </sheetNames>
    <sheetDataSet>
      <sheetData sheetId="0"/>
      <sheetData sheetId="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Y sales report"/>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 PL-BS-CF (2)"/>
      <sheetName val="BS 2019"/>
      <sheetName val="BS%202019.xlsx"/>
    </sheetNames>
    <definedNames>
      <definedName name="DateRangePriceMain" refersTo="#REF!"/>
      <definedName name="PriceRangeMain" refersTo="#REF!"/>
    </definedNames>
    <sheetDataSet>
      <sheetData sheetId="0"/>
      <sheetData sheetId="1" refreshError="1"/>
      <sheetData sheetId="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ummary"/>
      <sheetName val="Premises"/>
      <sheetName val="P&amp;L"/>
      <sheetName val="Balance"/>
      <sheetName val="DCF"/>
      <sheetName val="Sales"/>
      <sheetName val="Net-reven."/>
      <sheetName val="Price Walk"/>
      <sheetName val="Direct Costs"/>
      <sheetName val="Overview"/>
      <sheetName val="P&amp;L Short"/>
      <sheetName val="Bal. Short"/>
      <sheetName val="Import Material "/>
      <sheetName val="Tot.Mat.Cost"/>
      <sheetName val="Parts I"/>
      <sheetName val="Parts(new)"/>
      <sheetName val="Wage-Salary"/>
      <sheetName val="Total Overheads"/>
      <sheetName val="Investments"/>
      <sheetName val="Depreciation"/>
      <sheetName val="Work.-cap."/>
      <sheetName val="Cashflow"/>
      <sheetName val="Funding"/>
      <sheetName val="Finance"/>
      <sheetName val="Inv-changes"/>
      <sheetName val="Parts 1(CV)"/>
      <sheetName val="Parts II"/>
      <sheetName val="Parts 2 (CV)"/>
      <sheetName val="Parts III"/>
      <sheetName val="Parts 3(CV)"/>
      <sheetName val="Tax"/>
      <sheetName val="Contribution Analysis"/>
      <sheetName val="P&amp;L (US$)"/>
      <sheetName val="B_S (US$)"/>
      <sheetName val="Cash Flow (US$)"/>
      <sheetName val="DCF (2)"/>
      <sheetName val="Cash Flow (NT$)"/>
      <sheetName val="Sheet6"/>
      <sheetName val="Sheet5"/>
      <sheetName val="Sheet3"/>
      <sheetName val="Sheet4"/>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Gesperrt"/>
      <sheetName val="Changes vs last release"/>
      <sheetName val="Instructions"/>
      <sheetName val="Content"/>
      <sheetName val="Project Information"/>
      <sheetName val="Premises"/>
      <sheetName val="DCVA NPV"/>
      <sheetName val="Cash Flow"/>
      <sheetName val="Operating Profit"/>
      <sheetName val="Calculation DCVA"/>
      <sheetName val="Revenues"/>
      <sheetName val="Material"/>
      <sheetName val="Calculation Direct Workers"/>
      <sheetName val="Cost of Personnel"/>
      <sheetName val="Funding"/>
      <sheetName val="Manufacturing overheads"/>
      <sheetName val="Sales expenses"/>
      <sheetName val="General administrative costs"/>
      <sheetName val="Working Capital"/>
      <sheetName val="Allocations for DCVA"/>
      <sheetName val="Short Guideline"/>
      <sheetName val="Glossary"/>
      <sheetName val="Product_Project_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
      <sheetName val="Auditors"/>
      <sheetName val="Balance Sheet"/>
      <sheetName val="Cash "/>
      <sheetName val="AR Aging &amp; AllowDA"/>
      <sheetName val="Unbilled AR"/>
      <sheetName val="Prepaid Expenses"/>
      <sheetName val="Deferred Revenue"/>
      <sheetName val="Client Advances"/>
      <sheetName val="Interco. Rec'l(Pay'l)"/>
      <sheetName val="Other Assets"/>
      <sheetName val="PPE Detail"/>
      <sheetName val="intangibles"/>
      <sheetName val="Investment in Affiliate"/>
      <sheetName val="Property Oper Leases(Quarterly)"/>
      <sheetName val="Equip. Oper Leases (Quarterly)"/>
      <sheetName val="Other Reserves"/>
      <sheetName val="Capital Leases (Quarterly) "/>
      <sheetName val="Other liabilities"/>
      <sheetName val="Long-term Debt"/>
      <sheetName val="IntercoAPIC"/>
      <sheetName val="Acctg Policies"/>
      <sheetName val="Other Issues "/>
      <sheetName val="Employees"/>
      <sheetName val="Other NF"/>
      <sheetName val="Holding"/>
      <sheetName val="Associates"/>
      <sheetName val="Consulting Group"/>
      <sheetName val="Medfocus"/>
      <sheetName val="Anova"/>
      <sheetName val="HHI"/>
      <sheetName val="Venitv Clinical"/>
      <sheetName val="MF Associates"/>
      <sheetName val="TB "/>
      <sheetName v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IS"/>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
      <sheetName val="Auditors"/>
      <sheetName val="Balance Sheet"/>
      <sheetName val="Cash "/>
      <sheetName val="AR Aging &amp; AllowDA"/>
      <sheetName val="Unbilled AR"/>
      <sheetName val="Prepaid Expenses"/>
      <sheetName val="Deferred Revenue"/>
      <sheetName val="Client Advances"/>
      <sheetName val="Interco. Rec'l(Pay'l)"/>
      <sheetName val="Other Assets"/>
      <sheetName val="PPE Detail"/>
      <sheetName val="intangibles"/>
      <sheetName val="Investment in Affiliate"/>
      <sheetName val="Property Oper Leases(Quarterly)"/>
      <sheetName val="Equip. Oper Leases (Quarterly)"/>
      <sheetName val="Other Reserves"/>
      <sheetName val="Capital Leases (Quarterly) "/>
      <sheetName val="Other liabilities"/>
      <sheetName val="Long-term Debt"/>
      <sheetName val="IntercoAPIC"/>
      <sheetName val="Acctg Policies"/>
      <sheetName val="Other Issues "/>
      <sheetName val="Employees"/>
      <sheetName val="Other NF"/>
      <sheetName val="Holding"/>
      <sheetName val="Associates"/>
      <sheetName val="Consulting Group"/>
      <sheetName val="Medfocus"/>
      <sheetName val="Anova"/>
      <sheetName val="HHI"/>
      <sheetName val="Venitv Clinical"/>
      <sheetName val="MF Associates"/>
      <sheetName val="TB "/>
      <sheetName v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221"/>
      <sheetName val="ARP-G101"/>
      <sheetName val="ARP-U101"/>
      <sheetName val="ARP-U301"/>
      <sheetName val="Part_Datum"/>
      <sheetName val="C101"/>
      <sheetName val="E101"/>
      <sheetName val="G101"/>
      <sheetName val="G201"/>
      <sheetName val="G301"/>
      <sheetName val="I101"/>
      <sheetName val="U401"/>
      <sheetName val="ARP-U501"/>
      <sheetName val="KC Ever Bright 2001.1"/>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101"/>
      <sheetName val="ARP-G101"/>
      <sheetName val="ARP-U101"/>
      <sheetName val="ARP-U301"/>
      <sheetName val="E221"/>
    </sheetNames>
    <sheetDataSet>
      <sheetData sheetId="0"/>
      <sheetData sheetId="1" refreshError="1"/>
      <sheetData sheetId="2" refreshError="1"/>
      <sheetData sheetId="3" refreshError="1"/>
      <sheetData sheetId="4"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 val="Clients"/>
      <sheetName val="Sheet11"/>
      <sheetName val="Client-Countries (2)"/>
      <sheetName val="Client-Countries"/>
      <sheetName val="Professionals"/>
      <sheetName val="Countries"/>
      <sheetName val="FXRates"/>
      <sheetName val="GPEntities"/>
      <sheetName val="SetupPivot"/>
      <sheetName val="SetupRevenue"/>
      <sheetName val="Mgmt Fee Tie Out"/>
      <sheetName val="Prof by Job Category"/>
      <sheetName val="Prof|1"/>
      <sheetName val="KEY(1)"/>
      <sheetName val="Current Avg Min Mgmt Fee"/>
      <sheetName val="Sum wo JUUL-MAGENTO"/>
      <sheetName val="Sum wJUUL-MAGENTO"/>
      <sheetName val="Pivot Data-exJUUL Magento"/>
      <sheetName val="Pivot Data-AS IS"/>
      <sheetName val="MgmtFee"/>
      <sheetName val="MgmtFee ex JUUL-Magento"/>
    </sheetNames>
    <sheetDataSet>
      <sheetData sheetId="0"/>
      <sheetData sheetId="1">
        <row r="2">
          <cell r="C2" t="str">
            <v>100001</v>
          </cell>
        </row>
      </sheetData>
      <sheetData sheetId="2"/>
      <sheetData sheetId="3"/>
      <sheetData sheetId="4">
        <row r="3">
          <cell r="A3" t="str">
            <v>100001CA</v>
          </cell>
          <cell r="B3" t="str">
            <v>100001</v>
          </cell>
          <cell r="C3" t="str">
            <v>10X Genomics</v>
          </cell>
          <cell r="D3">
            <v>42242</v>
          </cell>
          <cell r="E3">
            <v>42242</v>
          </cell>
          <cell r="H3" t="str">
            <v>Canada</v>
          </cell>
          <cell r="I3" t="str">
            <v>CA</v>
          </cell>
          <cell r="J3" t="str">
            <v>$4000 for the first and $2,500 second +</v>
          </cell>
          <cell r="K3" t="str">
            <v>Equal to two months of Total Cost of Employment + expected Monthly Services Fee, per Professional</v>
          </cell>
          <cell r="L3">
            <v>0</v>
          </cell>
          <cell r="M3">
            <v>0.15</v>
          </cell>
          <cell r="N3" t="str">
            <v>Discount: $100 per Professional per month, assuming that the engagement has a minimum of 3 Professionals in total across all countries
Per Jane - We are using 15% across the board with minimum $1600, despite # of Professionals</v>
          </cell>
          <cell r="O3">
            <v>1600</v>
          </cell>
          <cell r="P3" t="str">
            <v/>
          </cell>
          <cell r="Q3">
            <v>250</v>
          </cell>
          <cell r="R3" t="str">
            <v>January and Termination</v>
          </cell>
          <cell r="S3">
            <v>45</v>
          </cell>
          <cell r="T3">
            <v>0.1</v>
          </cell>
          <cell r="Z3" t="str">
            <v>100001-CA</v>
          </cell>
          <cell r="AA3">
            <v>1600</v>
          </cell>
        </row>
        <row r="4">
          <cell r="A4" t="str">
            <v>100001CN</v>
          </cell>
          <cell r="B4" t="str">
            <v>100001</v>
          </cell>
          <cell r="C4" t="str">
            <v>10X Genomics</v>
          </cell>
          <cell r="D4">
            <v>42242</v>
          </cell>
          <cell r="E4">
            <v>42242</v>
          </cell>
          <cell r="H4" t="str">
            <v>China</v>
          </cell>
          <cell r="I4" t="str">
            <v>CN</v>
          </cell>
          <cell r="J4" t="str">
            <v>$4000 for 1st Employee, $2500 for each employee thereafter</v>
          </cell>
          <cell r="K4" t="str">
            <v>Equal to two months' salary + expected monthly management fees</v>
          </cell>
          <cell r="L4">
            <v>0</v>
          </cell>
          <cell r="M4">
            <v>0.18</v>
          </cell>
          <cell r="N4" t="str">
            <v>Discounted 1 Apr 17 from 20%
DISCOUNT: less $100 per employee per month, assuming that the engagement has a minimum of 3 employees in total
CH NOTE: I have removed VAT of 6.50% as INS does not bill</v>
          </cell>
          <cell r="O4">
            <v>1800</v>
          </cell>
          <cell r="P4" t="str">
            <v/>
          </cell>
          <cell r="Q4">
            <v>250</v>
          </cell>
          <cell r="R4" t="str">
            <v>January and Termination</v>
          </cell>
          <cell r="S4">
            <v>45</v>
          </cell>
          <cell r="T4">
            <v>0.35</v>
          </cell>
          <cell r="Z4" t="str">
            <v>100001-CN</v>
          </cell>
          <cell r="AA4">
            <v>1800</v>
          </cell>
        </row>
        <row r="5">
          <cell r="A5" t="str">
            <v>100001DK</v>
          </cell>
          <cell r="B5" t="str">
            <v>100001</v>
          </cell>
          <cell r="C5" t="str">
            <v>10X Genomics</v>
          </cell>
          <cell r="D5">
            <v>42242</v>
          </cell>
          <cell r="E5">
            <v>42608</v>
          </cell>
          <cell r="H5" t="str">
            <v>Denmark</v>
          </cell>
          <cell r="I5" t="str">
            <v>DK</v>
          </cell>
          <cell r="J5" t="str">
            <v>4000 first hire, 2,500 subsequent hires</v>
          </cell>
          <cell r="K5" t="str">
            <v>2 months</v>
          </cell>
          <cell r="L5">
            <v>0</v>
          </cell>
          <cell r="M5">
            <v>0.15</v>
          </cell>
          <cell r="N5" t="str">
            <v>Per Jane - We are using 15% across the board with minimum $1600, despite # of Professionals</v>
          </cell>
          <cell r="O5">
            <v>1600</v>
          </cell>
          <cell r="P5" t="str">
            <v/>
          </cell>
          <cell r="Q5">
            <v>250</v>
          </cell>
          <cell r="R5" t="str">
            <v>January and Termination</v>
          </cell>
          <cell r="S5">
            <v>45</v>
          </cell>
          <cell r="T5">
            <v>0.2</v>
          </cell>
          <cell r="Z5" t="str">
            <v>100001-DK</v>
          </cell>
          <cell r="AA5">
            <v>1600</v>
          </cell>
        </row>
        <row r="6">
          <cell r="A6" t="str">
            <v>100001FR</v>
          </cell>
          <cell r="B6" t="str">
            <v>100001</v>
          </cell>
          <cell r="C6" t="str">
            <v>10X Genomics</v>
          </cell>
          <cell r="D6">
            <v>42242</v>
          </cell>
          <cell r="E6">
            <v>42242</v>
          </cell>
          <cell r="H6" t="str">
            <v>France</v>
          </cell>
          <cell r="I6" t="str">
            <v>FR</v>
          </cell>
          <cell r="J6" t="str">
            <v>$4000, plus the costs of translating the commission plans in the amount incurred, if needed.  $2,500 for each employee thereafter.</v>
          </cell>
          <cell r="K6" t="str">
            <v>Equal to two months' salary + expected monthly management fees</v>
          </cell>
          <cell r="L6">
            <v>0</v>
          </cell>
          <cell r="M6">
            <v>0.18</v>
          </cell>
          <cell r="N6" t="str">
            <v>Discounted 1 Apr 17 from 20%
DISCOUNT: less $100 per employee per month, assuming that the engagement has a minimum of 3 Professionals total across all countries</v>
          </cell>
          <cell r="O6">
            <v>1800</v>
          </cell>
          <cell r="P6" t="str">
            <v/>
          </cell>
          <cell r="Q6">
            <v>250</v>
          </cell>
          <cell r="R6" t="str">
            <v>January and Termination</v>
          </cell>
          <cell r="S6">
            <v>45</v>
          </cell>
          <cell r="T6">
            <v>0.46</v>
          </cell>
          <cell r="Z6" t="str">
            <v>100001-FR</v>
          </cell>
          <cell r="AA6">
            <v>1800</v>
          </cell>
        </row>
        <row r="7">
          <cell r="A7" t="str">
            <v>100001DE</v>
          </cell>
          <cell r="B7" t="str">
            <v>100001</v>
          </cell>
          <cell r="C7" t="str">
            <v>10X Genomics</v>
          </cell>
          <cell r="D7">
            <v>42242</v>
          </cell>
          <cell r="E7">
            <v>42242</v>
          </cell>
          <cell r="H7" t="str">
            <v>Germany</v>
          </cell>
          <cell r="I7" t="str">
            <v>DE</v>
          </cell>
          <cell r="J7" t="str">
            <v>$4000 plus the costs of translating the commission plans in the amount incurred, if needed.  Subsequent professionals $2500.</v>
          </cell>
          <cell r="K7" t="str">
            <v>2 months salary plus expected monthly management fee</v>
          </cell>
          <cell r="L7">
            <v>0</v>
          </cell>
          <cell r="M7">
            <v>0.15</v>
          </cell>
          <cell r="N7" t="str">
            <v>Discounted 1 Apr 17 from 20%
No charge for second expense run.
DISCOUNT: less $100 discount per professional assuming there are 3 professionals across all countries</v>
          </cell>
          <cell r="O7">
            <v>1800</v>
          </cell>
          <cell r="P7" t="str">
            <v/>
          </cell>
          <cell r="Q7">
            <v>250</v>
          </cell>
          <cell r="R7" t="str">
            <v>January and Termination</v>
          </cell>
          <cell r="S7">
            <v>45</v>
          </cell>
          <cell r="T7">
            <v>0.20699999999999999</v>
          </cell>
          <cell r="Z7" t="str">
            <v>100001-DE</v>
          </cell>
          <cell r="AA7">
            <v>1800</v>
          </cell>
        </row>
        <row r="8">
          <cell r="A8" t="str">
            <v>100001IT</v>
          </cell>
          <cell r="B8" t="str">
            <v>100001</v>
          </cell>
          <cell r="C8" t="str">
            <v>10X Genomics</v>
          </cell>
          <cell r="D8">
            <v>42242</v>
          </cell>
          <cell r="E8">
            <v>42242</v>
          </cell>
          <cell r="H8" t="str">
            <v>Italy</v>
          </cell>
          <cell r="I8" t="str">
            <v>IT</v>
          </cell>
          <cell r="J8" t="str">
            <v>4,000</v>
          </cell>
          <cell r="K8" t="str">
            <v>Equal to two months of Total Cost of Employment + expected Monthly Services Fee, per Professional</v>
          </cell>
          <cell r="L8">
            <v>0</v>
          </cell>
          <cell r="M8">
            <v>0.18</v>
          </cell>
          <cell r="N8" t="str">
            <v>Discounted 1 Apr 17 from 20%
DISCOUNT: $100 per Professional per month, assuming that the engagement has a minimum of 3 Professionals in total across all countries</v>
          </cell>
          <cell r="O8">
            <v>1800</v>
          </cell>
          <cell r="P8" t="str">
            <v/>
          </cell>
          <cell r="Q8">
            <v>250</v>
          </cell>
          <cell r="R8" t="str">
            <v>January and Termination</v>
          </cell>
          <cell r="S8">
            <v>45</v>
          </cell>
          <cell r="T8">
            <v>0.85</v>
          </cell>
          <cell r="Z8" t="str">
            <v>100001-IT</v>
          </cell>
          <cell r="AA8">
            <v>1800</v>
          </cell>
        </row>
        <row r="9">
          <cell r="A9" t="str">
            <v>100001JP</v>
          </cell>
          <cell r="B9" t="str">
            <v>100001</v>
          </cell>
          <cell r="C9" t="str">
            <v>10X Genomics</v>
          </cell>
          <cell r="D9">
            <v>42242</v>
          </cell>
          <cell r="E9">
            <v>42242</v>
          </cell>
          <cell r="H9" t="str">
            <v>Japan</v>
          </cell>
          <cell r="I9" t="str">
            <v>JP</v>
          </cell>
          <cell r="J9" t="str">
            <v>$3500 for 1st Employee, $2500 for each employee thereafter</v>
          </cell>
          <cell r="K9" t="str">
            <v>Equal to two months' salary + expected monthly management fees</v>
          </cell>
          <cell r="L9">
            <v>0</v>
          </cell>
          <cell r="M9">
            <v>0.15</v>
          </cell>
          <cell r="N9" t="str">
            <v>Per Jane - We are using 15% across the board with minimum $1600, despite # of Professionals
DISCOUNT:  less $100 per employee per month, assuming that the engagement has a minimum of 3 employees in total across all countries</v>
          </cell>
          <cell r="O9">
            <v>1600</v>
          </cell>
          <cell r="P9" t="str">
            <v/>
          </cell>
          <cell r="Q9">
            <v>250</v>
          </cell>
          <cell r="R9" t="str">
            <v>January and Termination</v>
          </cell>
          <cell r="S9">
            <v>45</v>
          </cell>
          <cell r="T9">
            <v>0.15</v>
          </cell>
          <cell r="Z9" t="str">
            <v>100001-JP</v>
          </cell>
          <cell r="AA9">
            <v>1600</v>
          </cell>
        </row>
        <row r="10">
          <cell r="A10" t="str">
            <v>100001NL</v>
          </cell>
          <cell r="B10" t="str">
            <v>100001</v>
          </cell>
          <cell r="C10" t="str">
            <v>10X Genomics</v>
          </cell>
          <cell r="D10">
            <v>42242</v>
          </cell>
          <cell r="E10">
            <v>42242</v>
          </cell>
          <cell r="H10" t="str">
            <v>Netherlands</v>
          </cell>
          <cell r="I10" t="str">
            <v>NL</v>
          </cell>
          <cell r="J10" t="str">
            <v>4,000</v>
          </cell>
          <cell r="K10" t="str">
            <v>Equal to two months of Total Cost of Employment + expected Monthly Services Fee, per Professional</v>
          </cell>
          <cell r="L10">
            <v>0</v>
          </cell>
          <cell r="M10">
            <v>0.15</v>
          </cell>
          <cell r="N10" t="str">
            <v>Discount: $100 per Professional per month, assuming that the engagement has a minimum of 3 Professionals in total across all countries
Discounted 1 Apr 17 from 20%</v>
          </cell>
          <cell r="O10">
            <v>1800</v>
          </cell>
          <cell r="P10" t="str">
            <v/>
          </cell>
          <cell r="Q10">
            <v>250</v>
          </cell>
          <cell r="R10" t="str">
            <v>January and Termination</v>
          </cell>
          <cell r="S10">
            <v>45</v>
          </cell>
          <cell r="T10">
            <v>0.21199999999999999</v>
          </cell>
          <cell r="Z10" t="str">
            <v>100001-NL</v>
          </cell>
          <cell r="AA10">
            <v>1800</v>
          </cell>
        </row>
        <row r="11">
          <cell r="A11" t="str">
            <v>100001SG</v>
          </cell>
          <cell r="B11" t="str">
            <v>100001</v>
          </cell>
          <cell r="C11" t="str">
            <v>10X Genomics</v>
          </cell>
          <cell r="D11">
            <v>42242</v>
          </cell>
          <cell r="E11">
            <v>42242</v>
          </cell>
          <cell r="H11" t="str">
            <v>Singapore</v>
          </cell>
          <cell r="I11" t="str">
            <v>SG</v>
          </cell>
          <cell r="J11" t="str">
            <v>4000</v>
          </cell>
          <cell r="K11" t="str">
            <v>Equal to two months of Total Cost of Employment + expected Monthly Services Fee, per Professional</v>
          </cell>
          <cell r="L11">
            <v>850</v>
          </cell>
          <cell r="M11">
            <v>0.15</v>
          </cell>
          <cell r="N11" t="str">
            <v>Management Fee Notes: 20%, discounted to 15%. Per Jane - We are using 15% across the board with minimum $1600, despite # of Professionals</v>
          </cell>
          <cell r="O11">
            <v>1600</v>
          </cell>
          <cell r="P11" t="str">
            <v>Discount: $100 per professional per month, assuming that the engagement has a minimum of 3 professionals in total across all countries</v>
          </cell>
          <cell r="Q11">
            <v>250</v>
          </cell>
          <cell r="R11" t="str">
            <v>January and Termination</v>
          </cell>
          <cell r="S11">
            <v>45</v>
          </cell>
          <cell r="T11">
            <v>0.17</v>
          </cell>
          <cell r="Z11" t="str">
            <v>100001-SG</v>
          </cell>
          <cell r="AA11">
            <v>1600</v>
          </cell>
        </row>
        <row r="12">
          <cell r="A12" t="str">
            <v>100001SE</v>
          </cell>
          <cell r="B12" t="str">
            <v>100001</v>
          </cell>
          <cell r="C12" t="str">
            <v>10X Genomics</v>
          </cell>
          <cell r="D12">
            <v>42242</v>
          </cell>
          <cell r="E12">
            <v>42242</v>
          </cell>
          <cell r="H12" t="str">
            <v>Sweden</v>
          </cell>
          <cell r="I12" t="str">
            <v>SE</v>
          </cell>
          <cell r="J12" t="str">
            <v>$4000 for 1st Employee plus the costs of translating the commission plans in the amount incurred, if needed. $2500 for each employee thereafter</v>
          </cell>
          <cell r="K12" t="str">
            <v>Equal to two months' salary + expected monthly management fees</v>
          </cell>
          <cell r="L12">
            <v>0</v>
          </cell>
          <cell r="M12">
            <v>0.18</v>
          </cell>
          <cell r="N12" t="str">
            <v>Update Fee to 15% when EE's our transferred to GP (Aurenav).
DISCOUNT: less $100 per employee per month, assuming that the engagement has a minimum of 3 employees in total</v>
          </cell>
          <cell r="O12">
            <v>1800</v>
          </cell>
          <cell r="P12" t="str">
            <v/>
          </cell>
          <cell r="Q12">
            <v>250</v>
          </cell>
          <cell r="R12" t="str">
            <v>January and Termination</v>
          </cell>
          <cell r="S12">
            <v>45</v>
          </cell>
          <cell r="T12">
            <v>0.31419999999999998</v>
          </cell>
          <cell r="Z12" t="str">
            <v>100001-SE</v>
          </cell>
          <cell r="AA12">
            <v>1800</v>
          </cell>
        </row>
        <row r="13">
          <cell r="A13" t="str">
            <v>100001CH</v>
          </cell>
          <cell r="B13" t="str">
            <v>100001</v>
          </cell>
          <cell r="C13" t="str">
            <v>10X Genomics</v>
          </cell>
          <cell r="D13">
            <v>42242</v>
          </cell>
          <cell r="E13">
            <v>42242</v>
          </cell>
          <cell r="H13" t="str">
            <v>Switzerland</v>
          </cell>
          <cell r="I13" t="str">
            <v>CH</v>
          </cell>
          <cell r="J13" t="str">
            <v>4000.00</v>
          </cell>
          <cell r="K13" t="str">
            <v>Equal to two months of Total Cost of Employment + expected Monthly Services Fee, per Professional</v>
          </cell>
          <cell r="L13">
            <v>0</v>
          </cell>
          <cell r="M13">
            <v>0.18</v>
          </cell>
          <cell r="N13" t="str">
            <v>Discount: $100 per Professional per month, assuming that the engagement has a minimum of 3 Professionals in total across all countries</v>
          </cell>
          <cell r="O13">
            <v>1800</v>
          </cell>
          <cell r="P13" t="str">
            <v/>
          </cell>
          <cell r="Q13">
            <v>250</v>
          </cell>
          <cell r="R13" t="str">
            <v>January and Termination</v>
          </cell>
          <cell r="S13">
            <v>45</v>
          </cell>
          <cell r="T13">
            <v>0.31</v>
          </cell>
          <cell r="Z13" t="str">
            <v>100001-CH</v>
          </cell>
          <cell r="AA13">
            <v>1800</v>
          </cell>
        </row>
        <row r="14">
          <cell r="A14" t="str">
            <v>100001TW</v>
          </cell>
          <cell r="B14" t="str">
            <v>100001</v>
          </cell>
          <cell r="C14" t="str">
            <v>10X Genomics</v>
          </cell>
          <cell r="D14">
            <v>42242</v>
          </cell>
          <cell r="E14">
            <v>43261</v>
          </cell>
          <cell r="H14" t="str">
            <v>Taiwan</v>
          </cell>
          <cell r="I14" t="str">
            <v>TW</v>
          </cell>
          <cell r="J14" t="str">
            <v>3,500</v>
          </cell>
          <cell r="K14" t="str">
            <v>2 months</v>
          </cell>
          <cell r="L14">
            <v>850</v>
          </cell>
          <cell r="M14">
            <v>0.15</v>
          </cell>
          <cell r="N14" t="str">
            <v>Severance Accrual, billed monthly 4.17%
Business travel insurance, per Professional per year $400
Per Jane - We are using 15% across the board with minimum $1600, despite # of Professionals</v>
          </cell>
          <cell r="O14">
            <v>1600</v>
          </cell>
          <cell r="P14" t="str">
            <v/>
          </cell>
          <cell r="Q14">
            <v>250</v>
          </cell>
          <cell r="R14" t="str">
            <v>January and Termination</v>
          </cell>
          <cell r="S14">
            <v>45</v>
          </cell>
          <cell r="T14">
            <v>0.17</v>
          </cell>
          <cell r="Z14" t="str">
            <v>100001-TW</v>
          </cell>
          <cell r="AA14">
            <v>1600</v>
          </cell>
        </row>
        <row r="15">
          <cell r="A15" t="str">
            <v>100001GB</v>
          </cell>
          <cell r="B15" t="str">
            <v>100001</v>
          </cell>
          <cell r="C15" t="str">
            <v>10X Genomics</v>
          </cell>
          <cell r="D15">
            <v>42242</v>
          </cell>
          <cell r="E15">
            <v>42242</v>
          </cell>
          <cell r="H15" t="str">
            <v>United Kingdom</v>
          </cell>
          <cell r="I15" t="str">
            <v>GB</v>
          </cell>
          <cell r="J15" t="str">
            <v>$4000 for 1st Employee, $2500 for each employee thereafter</v>
          </cell>
          <cell r="K15" t="str">
            <v>Equal to two months' salary + expected monthly management fees</v>
          </cell>
          <cell r="L15">
            <v>0</v>
          </cell>
          <cell r="M15">
            <v>0.15</v>
          </cell>
          <cell r="N15" t="str">
            <v>Discounted 1 Apr 17 from 20%
DISCOUNT: less $100 per employee per month, assuming that the engagement has a minimum of 3 employees in total</v>
          </cell>
          <cell r="O15">
            <v>1800</v>
          </cell>
          <cell r="P15" t="str">
            <v/>
          </cell>
          <cell r="Q15">
            <v>250</v>
          </cell>
          <cell r="R15" t="str">
            <v>January and Termination</v>
          </cell>
          <cell r="S15">
            <v>45</v>
          </cell>
          <cell r="T15">
            <v>0.14099999999999999</v>
          </cell>
          <cell r="Z15" t="str">
            <v>100001-GB</v>
          </cell>
          <cell r="AA15">
            <v>1800</v>
          </cell>
        </row>
        <row r="16">
          <cell r="A16" t="str">
            <v>100002AU</v>
          </cell>
          <cell r="B16" t="str">
            <v>100002</v>
          </cell>
          <cell r="C16" t="str">
            <v>'47 Brand</v>
          </cell>
          <cell r="D16">
            <v>42748</v>
          </cell>
          <cell r="E16">
            <v>42881</v>
          </cell>
          <cell r="H16" t="str">
            <v>Australia</v>
          </cell>
          <cell r="I16" t="str">
            <v>AU</v>
          </cell>
          <cell r="J16" t="str">
            <v>$4,000 per professional</v>
          </cell>
          <cell r="K16" t="str">
            <v>2 months</v>
          </cell>
          <cell r="L16">
            <v>850</v>
          </cell>
          <cell r="M16">
            <v>0.2</v>
          </cell>
          <cell r="N16" t="str">
            <v>$400 USD for travel insurance</v>
          </cell>
          <cell r="O16">
            <v>2000</v>
          </cell>
          <cell r="P16" t="str">
            <v/>
          </cell>
          <cell r="Q16">
            <v>250</v>
          </cell>
          <cell r="R16" t="str">
            <v>January and Termination</v>
          </cell>
          <cell r="S16">
            <v>45</v>
          </cell>
          <cell r="T16">
            <v>0.18</v>
          </cell>
          <cell r="Z16" t="str">
            <v>100002-AU</v>
          </cell>
          <cell r="AA16">
            <v>2000</v>
          </cell>
        </row>
        <row r="17">
          <cell r="A17" t="str">
            <v>100002CN</v>
          </cell>
          <cell r="B17" t="str">
            <v>100002</v>
          </cell>
          <cell r="C17" t="str">
            <v>'47 Brand</v>
          </cell>
          <cell r="D17">
            <v>42748</v>
          </cell>
          <cell r="E17">
            <v>42748</v>
          </cell>
          <cell r="H17" t="str">
            <v>China</v>
          </cell>
          <cell r="I17" t="str">
            <v>CN</v>
          </cell>
          <cell r="J17" t="str">
            <v>$4,000</v>
          </cell>
          <cell r="K17" t="str">
            <v>Equal to two months of Total Cost of Employment + expected Monthly Services Fee, per Professional</v>
          </cell>
          <cell r="L17">
            <v>850</v>
          </cell>
          <cell r="M17">
            <v>0.2</v>
          </cell>
          <cell r="N17" t="str">
            <v>Discounted from 25%
CH NOTE: I have removed VAT of 6.84% as INS does not bill</v>
          </cell>
          <cell r="O17">
            <v>2000</v>
          </cell>
          <cell r="P17" t="str">
            <v>Transfer Minimum Term cost per Professional [applicable only on transfer to client's own entity] = [Average Monthly Services Fee per Professional prior to transfer] x [remaining months in the Transfer Minimum Term]</v>
          </cell>
          <cell r="Q17">
            <v>250</v>
          </cell>
          <cell r="R17" t="str">
            <v>January and Termination</v>
          </cell>
          <cell r="S17">
            <v>45</v>
          </cell>
          <cell r="T17">
            <v>0.35</v>
          </cell>
          <cell r="Z17" t="str">
            <v>100002-CN</v>
          </cell>
          <cell r="AA17">
            <v>2000</v>
          </cell>
        </row>
        <row r="18">
          <cell r="A18" t="str">
            <v>100002MX</v>
          </cell>
          <cell r="B18" t="str">
            <v>100002</v>
          </cell>
          <cell r="C18" t="str">
            <v>'47 Brand</v>
          </cell>
          <cell r="D18">
            <v>42748</v>
          </cell>
          <cell r="E18">
            <v>42748</v>
          </cell>
          <cell r="H18" t="str">
            <v>Mexico</v>
          </cell>
          <cell r="I18" t="str">
            <v>MX</v>
          </cell>
          <cell r="J18" t="str">
            <v>$4,000 per Professional</v>
          </cell>
          <cell r="K18" t="str">
            <v>Equal to four months of Total Cost of Employment + expected Monthly Services Fee, per Professional</v>
          </cell>
          <cell r="L18">
            <v>850</v>
          </cell>
          <cell r="M18">
            <v>0.2</v>
          </cell>
          <cell r="N18" t="str">
            <v>Discounted from 25%</v>
          </cell>
          <cell r="O18">
            <v>2000</v>
          </cell>
          <cell r="P18" t="str">
            <v>[Transfer Minimum Term cost per Professional [applicable only on transfer to client's own entity] = [Average Monthly Services Fee per Professional prior to transfer] x [remaining months in the Transfer Minimum Term]</v>
          </cell>
          <cell r="Q18">
            <v>250</v>
          </cell>
          <cell r="R18" t="str">
            <v>January and Termination</v>
          </cell>
          <cell r="S18">
            <v>45</v>
          </cell>
          <cell r="T18">
            <v>0.48330000000000001</v>
          </cell>
          <cell r="Z18" t="str">
            <v>100002-MX</v>
          </cell>
          <cell r="AA18">
            <v>2000</v>
          </cell>
        </row>
        <row r="19">
          <cell r="A19" t="str">
            <v>100420GB</v>
          </cell>
          <cell r="B19" t="str">
            <v>100420</v>
          </cell>
          <cell r="C19" t="str">
            <v>4D Molecular Therapeutics</v>
          </cell>
          <cell r="D19">
            <v>43391</v>
          </cell>
          <cell r="E19">
            <v>43422</v>
          </cell>
          <cell r="H19" t="str">
            <v>United Kingdom</v>
          </cell>
          <cell r="I19" t="str">
            <v>GB</v>
          </cell>
          <cell r="J19" t="str">
            <v>4,000</v>
          </cell>
          <cell r="K19" t="str">
            <v>2 months</v>
          </cell>
          <cell r="L19">
            <v>850</v>
          </cell>
          <cell r="M19">
            <v>0.18</v>
          </cell>
          <cell r="N19" t="str">
            <v/>
          </cell>
          <cell r="O19">
            <v>1500</v>
          </cell>
          <cell r="P19" t="str">
            <v/>
          </cell>
          <cell r="Q19">
            <v>250</v>
          </cell>
          <cell r="R19" t="str">
            <v>January and Termination</v>
          </cell>
          <cell r="S19">
            <v>45</v>
          </cell>
          <cell r="T19">
            <v>0.16800000000000001</v>
          </cell>
          <cell r="Z19" t="str">
            <v>100420-GB</v>
          </cell>
          <cell r="AA19">
            <v>1500</v>
          </cell>
        </row>
        <row r="20">
          <cell r="A20" t="str">
            <v>IN</v>
          </cell>
          <cell r="B20" t="str">
            <v/>
          </cell>
          <cell r="C20" t="str">
            <v>Abaco</v>
          </cell>
          <cell r="D20">
            <v>43474</v>
          </cell>
          <cell r="E20">
            <v>43474</v>
          </cell>
          <cell r="H20" t="str">
            <v>India</v>
          </cell>
          <cell r="I20" t="str">
            <v>IN</v>
          </cell>
          <cell r="J20" t="str">
            <v>4000</v>
          </cell>
          <cell r="K20" t="str">
            <v>2 months</v>
          </cell>
          <cell r="L20">
            <v>850</v>
          </cell>
          <cell r="M20">
            <v>0.2</v>
          </cell>
          <cell r="N20" t="str">
            <v/>
          </cell>
          <cell r="O20">
            <v>1500</v>
          </cell>
          <cell r="P20" t="str">
            <v/>
          </cell>
          <cell r="Q20">
            <v>250</v>
          </cell>
          <cell r="R20" t="str">
            <v>January and Termination</v>
          </cell>
          <cell r="S20">
            <v>45</v>
          </cell>
          <cell r="T20">
            <v>0.12</v>
          </cell>
          <cell r="Z20" t="str">
            <v>-IN</v>
          </cell>
          <cell r="AA20">
            <v>1500</v>
          </cell>
        </row>
        <row r="21">
          <cell r="A21" t="str">
            <v>100193MX</v>
          </cell>
          <cell r="B21" t="str">
            <v>100193</v>
          </cell>
          <cell r="C21" t="str">
            <v>Acceleration Partners</v>
          </cell>
          <cell r="D21">
            <v>42898</v>
          </cell>
          <cell r="E21">
            <v>43018</v>
          </cell>
          <cell r="H21" t="str">
            <v>Mexico</v>
          </cell>
          <cell r="I21" t="str">
            <v>MX</v>
          </cell>
          <cell r="J21" t="str">
            <v>$1,500</v>
          </cell>
          <cell r="K21" t="str">
            <v>Equal to two months of Total Cost of Employment + expected Monthly Services Fee, per Professional</v>
          </cell>
          <cell r="L21">
            <v>0</v>
          </cell>
          <cell r="M21">
            <v>0</v>
          </cell>
          <cell r="N21" t="str">
            <v xml:space="preserve">Travel Insurance - $200 (reduced from $400)
Severance Accrual - 8.33%
One-time transition fee - waived
Transfer Minimum Term cost per Professional [applicable only on transfer to client’s own entity] = [Average Monthly Services Fee per Professional prior </v>
          </cell>
          <cell r="O21">
            <v>1250</v>
          </cell>
          <cell r="P21" t="str">
            <v>$1,250.00 (reduced from $1,800)</v>
          </cell>
          <cell r="Q21">
            <v>150</v>
          </cell>
          <cell r="R21" t="str">
            <v>January and Termination</v>
          </cell>
          <cell r="S21">
            <v>45</v>
          </cell>
          <cell r="T21">
            <v>0.33329999999999999</v>
          </cell>
          <cell r="Z21" t="str">
            <v>100193-MX</v>
          </cell>
          <cell r="AA21">
            <v>1250</v>
          </cell>
        </row>
        <row r="22">
          <cell r="A22" t="str">
            <v>100193SG</v>
          </cell>
          <cell r="B22" t="str">
            <v>100193</v>
          </cell>
          <cell r="C22" t="str">
            <v>Acceleration Partners</v>
          </cell>
          <cell r="D22">
            <v>42898</v>
          </cell>
          <cell r="E22">
            <v>42898</v>
          </cell>
          <cell r="H22" t="str">
            <v>Singapore</v>
          </cell>
          <cell r="I22" t="str">
            <v>SG</v>
          </cell>
          <cell r="J22" t="str">
            <v>$1,500.00</v>
          </cell>
          <cell r="K22" t="str">
            <v>2 months of Total Cost of Employment + expected Monthly Services Fee, per Professional</v>
          </cell>
          <cell r="L22">
            <v>0</v>
          </cell>
          <cell r="M22">
            <v>0</v>
          </cell>
          <cell r="N22" t="str">
            <v>Monthly Services Fee = flat fee of $1,150
Expats are not subject to the 17% social charge but are subject to the Skills Development Levy (SDL), currently at 0.25%. 
Employment Pass = $2,200 per Professional
Cancellation of Pass = $400 per Professional
Bus</v>
          </cell>
          <cell r="O22">
            <v>1150</v>
          </cell>
          <cell r="P22" t="str">
            <v/>
          </cell>
          <cell r="Q22">
            <v>150</v>
          </cell>
          <cell r="R22" t="str">
            <v>January and Termination</v>
          </cell>
          <cell r="S22">
            <v>45</v>
          </cell>
          <cell r="T22">
            <v>0.17</v>
          </cell>
          <cell r="Z22" t="str">
            <v>100193-SG</v>
          </cell>
          <cell r="AA22">
            <v>1150</v>
          </cell>
        </row>
        <row r="23">
          <cell r="A23" t="str">
            <v>100003AU</v>
          </cell>
          <cell r="B23" t="str">
            <v>100003</v>
          </cell>
          <cell r="C23" t="str">
            <v>Accellion</v>
          </cell>
          <cell r="D23">
            <v>42040</v>
          </cell>
          <cell r="E23">
            <v>42040</v>
          </cell>
          <cell r="H23" t="str">
            <v>Australia</v>
          </cell>
          <cell r="I23" t="str">
            <v>AU</v>
          </cell>
          <cell r="J23" t="str">
            <v>$2500 for 1st Employee, $1500 for each employee thereafter</v>
          </cell>
          <cell r="K23" t="str">
            <v>Equal to one month's salary</v>
          </cell>
          <cell r="L23">
            <v>0</v>
          </cell>
          <cell r="M23">
            <v>0</v>
          </cell>
          <cell r="N23" t="str">
            <v>WIRING FEE IS $30 per professional in this country
Flat fee of $1,500 per employee</v>
          </cell>
          <cell r="O23">
            <v>1500</v>
          </cell>
          <cell r="P23" t="str">
            <v/>
          </cell>
          <cell r="Q23">
            <v>250</v>
          </cell>
          <cell r="R23" t="str">
            <v>January</v>
          </cell>
          <cell r="S23">
            <v>30</v>
          </cell>
          <cell r="T23">
            <v>0.17</v>
          </cell>
          <cell r="Z23" t="str">
            <v>100003-AU</v>
          </cell>
          <cell r="AA23">
            <v>1500</v>
          </cell>
        </row>
        <row r="24">
          <cell r="A24" t="str">
            <v>100003HK</v>
          </cell>
          <cell r="B24" t="str">
            <v>100003</v>
          </cell>
          <cell r="C24" t="str">
            <v>Accellion</v>
          </cell>
          <cell r="D24">
            <v>42040</v>
          </cell>
          <cell r="E24">
            <v>42040</v>
          </cell>
          <cell r="H24" t="str">
            <v>Hong Kong (China)</v>
          </cell>
          <cell r="I24" t="str">
            <v>HK</v>
          </cell>
          <cell r="J24" t="str">
            <v>$2500 for 1st Employee, $1500 for each employee thereafter</v>
          </cell>
          <cell r="K24" t="str">
            <v>Equal to one month's salary</v>
          </cell>
          <cell r="L24">
            <v>0</v>
          </cell>
          <cell r="M24">
            <v>0</v>
          </cell>
          <cell r="N24" t="str">
            <v>Fixed fee
Flat fee of $1,650 per employee</v>
          </cell>
          <cell r="O24">
            <v>1650</v>
          </cell>
          <cell r="P24" t="str">
            <v/>
          </cell>
          <cell r="Q24">
            <v>250</v>
          </cell>
          <cell r="R24" t="str">
            <v>January</v>
          </cell>
          <cell r="S24">
            <v>30</v>
          </cell>
          <cell r="T24">
            <v>0.05</v>
          </cell>
          <cell r="Z24" t="str">
            <v>100003-HK</v>
          </cell>
          <cell r="AA24">
            <v>1650</v>
          </cell>
        </row>
        <row r="25">
          <cell r="A25" t="str">
            <v>100003SE</v>
          </cell>
          <cell r="B25" t="str">
            <v>100003</v>
          </cell>
          <cell r="C25" t="str">
            <v>Accellion</v>
          </cell>
          <cell r="D25">
            <v>42040</v>
          </cell>
          <cell r="E25">
            <v>42040</v>
          </cell>
          <cell r="H25" t="str">
            <v>Sweden</v>
          </cell>
          <cell r="I25" t="str">
            <v>SE</v>
          </cell>
          <cell r="J25" t="str">
            <v>$4000 for 1st Employee, $2500 for each employee thereafter</v>
          </cell>
          <cell r="K25" t="str">
            <v>Equal to two months' salary + expected monthly management fees</v>
          </cell>
          <cell r="L25">
            <v>0</v>
          </cell>
          <cell r="M25">
            <v>0</v>
          </cell>
          <cell r="N25" t="str">
            <v>20% fee on annual commission is capped at the first $20,000 of commission
****Note****: Monthly Mgmt. Fee on compensation (salaries, allowances, SS costs and severance payouts)=20%; Monthly Mgmt Fee on commissions/bonus payout with SS costs= 10%.</v>
          </cell>
          <cell r="O25">
            <v>1800</v>
          </cell>
          <cell r="P25" t="str">
            <v/>
          </cell>
          <cell r="Q25">
            <v>250</v>
          </cell>
          <cell r="R25" t="str">
            <v>January and Termination</v>
          </cell>
          <cell r="S25">
            <v>30</v>
          </cell>
          <cell r="T25">
            <v>0.31419999999999998</v>
          </cell>
          <cell r="Z25" t="str">
            <v>100003-SE</v>
          </cell>
          <cell r="AA25">
            <v>1800</v>
          </cell>
        </row>
        <row r="26">
          <cell r="A26" t="str">
            <v>100004AU</v>
          </cell>
          <cell r="B26" t="str">
            <v>100004</v>
          </cell>
          <cell r="C26" t="str">
            <v>AccessData</v>
          </cell>
          <cell r="D26">
            <v>42172</v>
          </cell>
          <cell r="E26">
            <v>42172</v>
          </cell>
          <cell r="H26" t="str">
            <v>Australia</v>
          </cell>
          <cell r="I26" t="str">
            <v>AU</v>
          </cell>
          <cell r="J26" t="str">
            <v>$2500</v>
          </cell>
          <cell r="K26" t="str">
            <v>Equal to two months' salary + expected monthly management fees</v>
          </cell>
          <cell r="L26">
            <v>850</v>
          </cell>
          <cell r="M26">
            <v>0.2</v>
          </cell>
          <cell r="N26" t="str">
            <v/>
          </cell>
          <cell r="O26">
            <v>1650</v>
          </cell>
          <cell r="P26" t="str">
            <v/>
          </cell>
          <cell r="Q26">
            <v>250</v>
          </cell>
          <cell r="R26" t="str">
            <v>January and Termination</v>
          </cell>
          <cell r="S26">
            <v>45</v>
          </cell>
          <cell r="T26">
            <v>0.17</v>
          </cell>
          <cell r="Z26" t="str">
            <v>100004-AU</v>
          </cell>
          <cell r="AA26">
            <v>1650</v>
          </cell>
        </row>
        <row r="27">
          <cell r="A27" t="str">
            <v>100004CN</v>
          </cell>
          <cell r="B27" t="str">
            <v>100004</v>
          </cell>
          <cell r="C27" t="str">
            <v>AccessData</v>
          </cell>
          <cell r="D27">
            <v>42172</v>
          </cell>
          <cell r="E27">
            <v>42172</v>
          </cell>
          <cell r="H27" t="str">
            <v>China</v>
          </cell>
          <cell r="I27" t="str">
            <v>CN</v>
          </cell>
          <cell r="J27" t="str">
            <v>$2500</v>
          </cell>
          <cell r="K27" t="str">
            <v>Equal to two months' salary + expected monthly management fees</v>
          </cell>
          <cell r="L27">
            <v>850</v>
          </cell>
          <cell r="M27">
            <v>0.2</v>
          </cell>
          <cell r="N27" t="str">
            <v/>
          </cell>
          <cell r="O27">
            <v>1800</v>
          </cell>
          <cell r="P27" t="str">
            <v/>
          </cell>
          <cell r="Q27">
            <v>250</v>
          </cell>
          <cell r="R27" t="str">
            <v>January and Termination</v>
          </cell>
          <cell r="S27">
            <v>45</v>
          </cell>
          <cell r="T27">
            <v>0.2</v>
          </cell>
          <cell r="Z27" t="str">
            <v>100004-CN</v>
          </cell>
          <cell r="AA27">
            <v>1800</v>
          </cell>
        </row>
        <row r="28">
          <cell r="A28" t="str">
            <v>100004FR</v>
          </cell>
          <cell r="B28" t="str">
            <v>100004</v>
          </cell>
          <cell r="C28" t="str">
            <v>AccessData</v>
          </cell>
          <cell r="D28">
            <v>42172</v>
          </cell>
          <cell r="E28">
            <v>43059</v>
          </cell>
          <cell r="H28" t="str">
            <v>France</v>
          </cell>
          <cell r="I28" t="str">
            <v>FR</v>
          </cell>
          <cell r="J28" t="str">
            <v>2,750.00</v>
          </cell>
          <cell r="K28" t="str">
            <v>2 months</v>
          </cell>
          <cell r="L28">
            <v>850</v>
          </cell>
          <cell r="M28">
            <v>0.16</v>
          </cell>
          <cell r="N28" t="str">
            <v>Severance Accrual 24.99%
Transfer Minimum Term cost per Professional [applicable only on transfer to client’s own entity]
[Average Monthly Services Fee per Professional prior to transfer] x [remaining months in the Transfer Minimum Term]
Business travel</v>
          </cell>
          <cell r="O28">
            <v>1600</v>
          </cell>
          <cell r="P28" t="str">
            <v/>
          </cell>
          <cell r="Q28">
            <v>250</v>
          </cell>
          <cell r="R28" t="str">
            <v>January and Termination</v>
          </cell>
          <cell r="S28">
            <v>45</v>
          </cell>
          <cell r="T28">
            <v>0.46</v>
          </cell>
          <cell r="Z28" t="str">
            <v>100004-FR</v>
          </cell>
          <cell r="AA28">
            <v>1600</v>
          </cell>
        </row>
        <row r="29">
          <cell r="A29" t="str">
            <v>100004DE</v>
          </cell>
          <cell r="B29" t="str">
            <v>100004</v>
          </cell>
          <cell r="C29" t="str">
            <v>AccessData</v>
          </cell>
          <cell r="D29">
            <v>42172</v>
          </cell>
          <cell r="E29">
            <v>42172</v>
          </cell>
          <cell r="H29" t="str">
            <v>Germany</v>
          </cell>
          <cell r="I29" t="str">
            <v>DE</v>
          </cell>
          <cell r="J29" t="str">
            <v>$4000.  Broker fees for benefits set up passed through at cost and not included; unexpected legal fees for transfer of employees passed through in the amt incurred with advance approval requested of AccessData.</v>
          </cell>
          <cell r="K29" t="str">
            <v>Equal to two months' salary + expected monthly management fees</v>
          </cell>
          <cell r="L29">
            <v>850</v>
          </cell>
          <cell r="M29">
            <v>0.2</v>
          </cell>
          <cell r="N29" t="str">
            <v>Standard pricing of 20% discounted to 15% as long as there are 3 or more employees in Germany on the GP payroll</v>
          </cell>
          <cell r="O29">
            <v>1800</v>
          </cell>
          <cell r="P29" t="str">
            <v>$1,800 discounted to $1,500 per Professional in Germany, per month, as long as there are 3 or more employees on the German payroll</v>
          </cell>
          <cell r="Q29">
            <v>250</v>
          </cell>
          <cell r="R29" t="str">
            <v>January and Termination</v>
          </cell>
          <cell r="S29">
            <v>45</v>
          </cell>
          <cell r="T29">
            <v>0.21</v>
          </cell>
          <cell r="Z29" t="str">
            <v>100004-DE</v>
          </cell>
          <cell r="AA29">
            <v>1800</v>
          </cell>
        </row>
        <row r="30">
          <cell r="A30" t="str">
            <v>100004MX</v>
          </cell>
          <cell r="B30" t="str">
            <v>100004</v>
          </cell>
          <cell r="C30" t="str">
            <v>AccessData</v>
          </cell>
          <cell r="D30">
            <v>42172</v>
          </cell>
          <cell r="E30">
            <v>42172</v>
          </cell>
          <cell r="H30" t="str">
            <v>Mexico</v>
          </cell>
          <cell r="I30" t="str">
            <v>MX</v>
          </cell>
          <cell r="J30" t="str">
            <v>$2500</v>
          </cell>
          <cell r="K30" t="str">
            <v>Equal to four months' salary + expected monthly management fees</v>
          </cell>
          <cell r="L30">
            <v>850</v>
          </cell>
          <cell r="M30">
            <v>0.2</v>
          </cell>
          <cell r="N30" t="str">
            <v/>
          </cell>
          <cell r="O30">
            <v>1800</v>
          </cell>
          <cell r="P30" t="str">
            <v/>
          </cell>
          <cell r="Q30">
            <v>250</v>
          </cell>
          <cell r="R30" t="str">
            <v>January and Termination</v>
          </cell>
          <cell r="S30">
            <v>45</v>
          </cell>
          <cell r="T30">
            <v>0.48330000000000001</v>
          </cell>
          <cell r="Z30" t="str">
            <v>100004-MX</v>
          </cell>
          <cell r="AA30">
            <v>1800</v>
          </cell>
        </row>
        <row r="31">
          <cell r="A31" t="str">
            <v>100004NL</v>
          </cell>
          <cell r="B31" t="str">
            <v>100004</v>
          </cell>
          <cell r="C31" t="str">
            <v>AccessData</v>
          </cell>
          <cell r="D31">
            <v>42172</v>
          </cell>
          <cell r="E31">
            <v>43185</v>
          </cell>
          <cell r="H31" t="str">
            <v>Netherlands</v>
          </cell>
          <cell r="I31" t="str">
            <v>NL</v>
          </cell>
          <cell r="J31" t="str">
            <v>4000 plus cost of translating commission plans in the amount incurred, if needed</v>
          </cell>
          <cell r="K31" t="str">
            <v>2 months</v>
          </cell>
          <cell r="L31">
            <v>850</v>
          </cell>
          <cell r="M31">
            <v>0.2</v>
          </cell>
          <cell r="N31" t="str">
            <v/>
          </cell>
          <cell r="O31">
            <v>1800</v>
          </cell>
          <cell r="P31" t="str">
            <v/>
          </cell>
          <cell r="Q31">
            <v>250</v>
          </cell>
          <cell r="R31" t="str">
            <v>January and Termination</v>
          </cell>
          <cell r="S31">
            <v>45</v>
          </cell>
          <cell r="T31">
            <v>0.18509999999999999</v>
          </cell>
          <cell r="Z31" t="str">
            <v>100004-NL</v>
          </cell>
          <cell r="AA31">
            <v>1800</v>
          </cell>
        </row>
        <row r="32">
          <cell r="A32" t="str">
            <v>100004SG</v>
          </cell>
          <cell r="B32" t="str">
            <v>100004</v>
          </cell>
          <cell r="C32" t="str">
            <v>AccessData</v>
          </cell>
          <cell r="D32">
            <v>42172</v>
          </cell>
          <cell r="E32">
            <v>42172</v>
          </cell>
          <cell r="H32" t="str">
            <v>Singapore</v>
          </cell>
          <cell r="I32" t="str">
            <v>SG</v>
          </cell>
          <cell r="J32" t="str">
            <v>$2500</v>
          </cell>
          <cell r="K32" t="str">
            <v>Equal to two months' salary + expected monthly management fees</v>
          </cell>
          <cell r="L32">
            <v>850</v>
          </cell>
          <cell r="M32">
            <v>0.2</v>
          </cell>
          <cell r="N32" t="str">
            <v/>
          </cell>
          <cell r="O32">
            <v>1800</v>
          </cell>
          <cell r="P32" t="str">
            <v/>
          </cell>
          <cell r="Q32">
            <v>250</v>
          </cell>
          <cell r="R32" t="str">
            <v>January and Termination</v>
          </cell>
          <cell r="S32">
            <v>45</v>
          </cell>
          <cell r="T32">
            <v>0.16</v>
          </cell>
          <cell r="Z32" t="str">
            <v>100004-SG</v>
          </cell>
          <cell r="AA32">
            <v>1800</v>
          </cell>
        </row>
        <row r="33">
          <cell r="A33" t="str">
            <v>100004AE</v>
          </cell>
          <cell r="B33" t="str">
            <v>100004</v>
          </cell>
          <cell r="C33" t="str">
            <v>AccessData</v>
          </cell>
          <cell r="D33">
            <v>42172</v>
          </cell>
          <cell r="E33">
            <v>43136</v>
          </cell>
          <cell r="H33" t="str">
            <v>United Arab Emirates</v>
          </cell>
          <cell r="I33" t="str">
            <v>AE</v>
          </cell>
          <cell r="J33" t="str">
            <v>$4,000</v>
          </cell>
          <cell r="K33" t="str">
            <v>Equal to two months' salary + expected monthly management fees</v>
          </cell>
          <cell r="L33">
            <v>850</v>
          </cell>
          <cell r="M33">
            <v>0.22</v>
          </cell>
          <cell r="N33" t="str">
            <v>Other Notes:
- Estimated social costs: 12.5% for local nationals and 0% for expats
- Expat visa fee per professional: $7,000
- Ministry of Human Resources and Emiratization (MOHRE) Bank Guarantee (fully refundable on cancellation of visa) per Professional</v>
          </cell>
          <cell r="O33">
            <v>2500</v>
          </cell>
          <cell r="P33" t="str">
            <v/>
          </cell>
          <cell r="Q33">
            <v>250</v>
          </cell>
          <cell r="R33" t="str">
            <v>January and Termination</v>
          </cell>
          <cell r="S33">
            <v>45</v>
          </cell>
          <cell r="T33">
            <v>0.125</v>
          </cell>
          <cell r="Z33" t="str">
            <v>100004-AE</v>
          </cell>
          <cell r="AA33">
            <v>2500</v>
          </cell>
        </row>
        <row r="34">
          <cell r="A34" t="str">
            <v>SE</v>
          </cell>
          <cell r="B34" t="str">
            <v/>
          </cell>
          <cell r="C34" t="str">
            <v>Achronix</v>
          </cell>
          <cell r="D34">
            <v>43497</v>
          </cell>
          <cell r="E34">
            <v>43497</v>
          </cell>
          <cell r="H34" t="str">
            <v>Sweden</v>
          </cell>
          <cell r="I34" t="str">
            <v>SE</v>
          </cell>
          <cell r="J34" t="str">
            <v>4000 for first professional; 3000 for each subsequent</v>
          </cell>
          <cell r="K34" t="str">
            <v>2 months</v>
          </cell>
          <cell r="L34">
            <v>850</v>
          </cell>
          <cell r="M34">
            <v>0.17</v>
          </cell>
          <cell r="N34" t="str">
            <v>12% on commissions and contractual bonuses.</v>
          </cell>
          <cell r="O34">
            <v>2000</v>
          </cell>
          <cell r="P34" t="str">
            <v/>
          </cell>
          <cell r="Q34">
            <v>250</v>
          </cell>
          <cell r="R34" t="str">
            <v>January and Termination</v>
          </cell>
          <cell r="S34">
            <v>45</v>
          </cell>
          <cell r="T34">
            <v>0.31419999999999998</v>
          </cell>
          <cell r="Z34" t="str">
            <v>-SE</v>
          </cell>
          <cell r="AA34">
            <v>2000</v>
          </cell>
        </row>
        <row r="35">
          <cell r="A35" t="str">
            <v>100005BE</v>
          </cell>
          <cell r="B35" t="str">
            <v>100005</v>
          </cell>
          <cell r="C35" t="str">
            <v>Aclara Technologies</v>
          </cell>
          <cell r="D35">
            <v>42526</v>
          </cell>
          <cell r="E35">
            <v>42526</v>
          </cell>
          <cell r="H35" t="str">
            <v>Belgium</v>
          </cell>
          <cell r="I35" t="str">
            <v>BE</v>
          </cell>
          <cell r="J35" t="str">
            <v>$4,000</v>
          </cell>
          <cell r="K35" t="str">
            <v>Equal to four months of Total Cost of Employment + expected Monthly Services Fee, per Professional</v>
          </cell>
          <cell r="L35">
            <v>850</v>
          </cell>
          <cell r="M35">
            <v>0.25</v>
          </cell>
          <cell r="N35" t="str">
            <v/>
          </cell>
          <cell r="O35">
            <v>1800</v>
          </cell>
          <cell r="P35" t="str">
            <v/>
          </cell>
          <cell r="Q35">
            <v>250</v>
          </cell>
          <cell r="R35" t="str">
            <v>January and Termination</v>
          </cell>
          <cell r="S35">
            <v>45</v>
          </cell>
          <cell r="T35">
            <v>0.6</v>
          </cell>
          <cell r="Z35" t="str">
            <v>100005-BE</v>
          </cell>
          <cell r="AA35">
            <v>1800</v>
          </cell>
        </row>
        <row r="36">
          <cell r="A36" t="str">
            <v>100005CL</v>
          </cell>
          <cell r="B36" t="str">
            <v>100005</v>
          </cell>
          <cell r="C36" t="str">
            <v>Aclara Technologies</v>
          </cell>
          <cell r="D36">
            <v>42526</v>
          </cell>
          <cell r="E36">
            <v>42526</v>
          </cell>
          <cell r="H36" t="str">
            <v>Chile</v>
          </cell>
          <cell r="I36" t="str">
            <v>CL</v>
          </cell>
          <cell r="J36" t="str">
            <v>$4,000</v>
          </cell>
          <cell r="K36" t="str">
            <v>Equal to three months' salary &amp; expected monthly services fee per Professional</v>
          </cell>
          <cell r="L36">
            <v>850</v>
          </cell>
          <cell r="M36">
            <v>0.25</v>
          </cell>
          <cell r="N36" t="str">
            <v/>
          </cell>
          <cell r="O36">
            <v>1800</v>
          </cell>
          <cell r="P36" t="str">
            <v/>
          </cell>
          <cell r="Q36">
            <v>250</v>
          </cell>
          <cell r="R36" t="str">
            <v>January and Termination</v>
          </cell>
          <cell r="S36">
            <v>45</v>
          </cell>
          <cell r="T36">
            <v>0.05</v>
          </cell>
          <cell r="Z36" t="str">
            <v>100005-CL</v>
          </cell>
          <cell r="AA36">
            <v>1800</v>
          </cell>
        </row>
        <row r="37">
          <cell r="A37" t="str">
            <v>100005IN</v>
          </cell>
          <cell r="B37" t="str">
            <v>100005</v>
          </cell>
          <cell r="C37" t="str">
            <v>Aclara Technologies</v>
          </cell>
          <cell r="D37">
            <v>42526</v>
          </cell>
          <cell r="E37">
            <v>42526</v>
          </cell>
          <cell r="H37" t="str">
            <v>India</v>
          </cell>
          <cell r="I37" t="str">
            <v>IN</v>
          </cell>
          <cell r="J37" t="str">
            <v>$4,000</v>
          </cell>
          <cell r="K37" t="str">
            <v>Equal to two months of Total Cost of Employment + expected Monthly Services Fee, per Professional</v>
          </cell>
          <cell r="L37">
            <v>850</v>
          </cell>
          <cell r="M37">
            <v>0.25</v>
          </cell>
          <cell r="N37" t="str">
            <v/>
          </cell>
          <cell r="O37">
            <v>1800</v>
          </cell>
          <cell r="P37" t="str">
            <v/>
          </cell>
          <cell r="Q37">
            <v>250</v>
          </cell>
          <cell r="R37" t="str">
            <v>January and Termination</v>
          </cell>
          <cell r="S37">
            <v>45</v>
          </cell>
          <cell r="T37">
            <v>0.12</v>
          </cell>
          <cell r="Z37" t="str">
            <v>100005-IN</v>
          </cell>
          <cell r="AA37">
            <v>1800</v>
          </cell>
        </row>
        <row r="38">
          <cell r="A38" t="str">
            <v>100290BR</v>
          </cell>
          <cell r="B38" t="str">
            <v>100290</v>
          </cell>
          <cell r="C38" t="str">
            <v>Acquia</v>
          </cell>
          <cell r="D38">
            <v>43165</v>
          </cell>
          <cell r="E38">
            <v>43384</v>
          </cell>
          <cell r="H38" t="str">
            <v>Brazil</v>
          </cell>
          <cell r="I38" t="str">
            <v>BR</v>
          </cell>
          <cell r="J38" t="str">
            <v>3,000</v>
          </cell>
          <cell r="K38" t="str">
            <v>2 months</v>
          </cell>
          <cell r="L38">
            <v>0</v>
          </cell>
          <cell r="M38">
            <v>0.17</v>
          </cell>
          <cell r="N38" t="str">
            <v/>
          </cell>
          <cell r="O38">
            <v>1600</v>
          </cell>
          <cell r="P38" t="str">
            <v/>
          </cell>
          <cell r="Q38">
            <v>250</v>
          </cell>
          <cell r="R38" t="str">
            <v>January and Termination</v>
          </cell>
          <cell r="S38">
            <v>45</v>
          </cell>
          <cell r="T38">
            <v>0.34799999999999998</v>
          </cell>
          <cell r="Z38" t="str">
            <v>100290-BR</v>
          </cell>
          <cell r="AA38">
            <v>1600</v>
          </cell>
        </row>
        <row r="39">
          <cell r="A39" t="str">
            <v>100290JP</v>
          </cell>
          <cell r="B39" t="str">
            <v>100290</v>
          </cell>
          <cell r="C39" t="str">
            <v>Acquia</v>
          </cell>
          <cell r="D39">
            <v>43165</v>
          </cell>
          <cell r="E39">
            <v>43305</v>
          </cell>
          <cell r="H39" t="str">
            <v>Japan</v>
          </cell>
          <cell r="I39" t="str">
            <v>JP</v>
          </cell>
          <cell r="J39" t="str">
            <v>3000</v>
          </cell>
          <cell r="K39" t="str">
            <v>2 months</v>
          </cell>
          <cell r="L39">
            <v>850</v>
          </cell>
          <cell r="M39">
            <v>0.15</v>
          </cell>
          <cell r="N39" t="str">
            <v>Setup Fee for first Professional -3,000
Setup Fee per subsequent Professional- $2,000</v>
          </cell>
          <cell r="O39">
            <v>1600</v>
          </cell>
          <cell r="P39" t="str">
            <v/>
          </cell>
          <cell r="Q39">
            <v>250</v>
          </cell>
          <cell r="R39" t="str">
            <v>January and Termination</v>
          </cell>
          <cell r="S39">
            <v>45</v>
          </cell>
          <cell r="T39">
            <v>0.15</v>
          </cell>
          <cell r="Z39" t="str">
            <v>100290-JP</v>
          </cell>
          <cell r="AA39">
            <v>1600</v>
          </cell>
        </row>
        <row r="40">
          <cell r="A40" t="str">
            <v>100290MX</v>
          </cell>
          <cell r="B40" t="str">
            <v>100290</v>
          </cell>
          <cell r="C40" t="str">
            <v>Acquia</v>
          </cell>
          <cell r="D40">
            <v>43165</v>
          </cell>
          <cell r="E40">
            <v>43432</v>
          </cell>
          <cell r="H40" t="str">
            <v>Mexico</v>
          </cell>
          <cell r="I40" t="str">
            <v>MX</v>
          </cell>
          <cell r="J40" t="str">
            <v>3000</v>
          </cell>
          <cell r="K40" t="str">
            <v>2 months</v>
          </cell>
          <cell r="L40">
            <v>850</v>
          </cell>
          <cell r="M40">
            <v>0.13</v>
          </cell>
          <cell r="N40" t="str">
            <v>4,000 discounted to 3,000
Monthly services fee 20% discounted to 13%</v>
          </cell>
          <cell r="O40">
            <v>1800</v>
          </cell>
          <cell r="P40" t="str">
            <v/>
          </cell>
          <cell r="Q40">
            <v>250</v>
          </cell>
          <cell r="R40" t="str">
            <v>January and Termination</v>
          </cell>
          <cell r="S40">
            <v>45</v>
          </cell>
          <cell r="T40">
            <v>0.373</v>
          </cell>
          <cell r="Z40" t="str">
            <v>100290-MX</v>
          </cell>
          <cell r="AA40">
            <v>1800</v>
          </cell>
        </row>
        <row r="41">
          <cell r="A41" t="str">
            <v>100290SG</v>
          </cell>
          <cell r="B41" t="str">
            <v>100290</v>
          </cell>
          <cell r="C41" t="str">
            <v>Acquia</v>
          </cell>
          <cell r="D41">
            <v>43165</v>
          </cell>
          <cell r="E41">
            <v>43165</v>
          </cell>
          <cell r="H41" t="str">
            <v>Singapore</v>
          </cell>
          <cell r="I41" t="str">
            <v>SG</v>
          </cell>
          <cell r="J41" t="str">
            <v>4000</v>
          </cell>
          <cell r="K41" t="str">
            <v>2 months</v>
          </cell>
          <cell r="L41">
            <v>850</v>
          </cell>
          <cell r="M41">
            <v>0.15</v>
          </cell>
          <cell r="N41" t="str">
            <v>Employment pass - $4,500 Employment pass renewal -$1,500
Dependent pass - $2,500 Dependent pass renewal - $1,000
One-time transition administration fee per Professional, when a Professional leaves GP payroll of $850 is WAIVED</v>
          </cell>
          <cell r="O41">
            <v>1800</v>
          </cell>
          <cell r="P41" t="str">
            <v/>
          </cell>
          <cell r="Q41">
            <v>250</v>
          </cell>
          <cell r="R41" t="str">
            <v>January and Termination</v>
          </cell>
          <cell r="S41">
            <v>45</v>
          </cell>
          <cell r="T41">
            <v>0.17</v>
          </cell>
          <cell r="Z41" t="str">
            <v>100290-SG</v>
          </cell>
          <cell r="AA41">
            <v>1800</v>
          </cell>
        </row>
        <row r="42">
          <cell r="A42" t="str">
            <v>DE</v>
          </cell>
          <cell r="B42" t="str">
            <v/>
          </cell>
          <cell r="C42" t="str">
            <v>Acquis</v>
          </cell>
          <cell r="D42">
            <v>43509</v>
          </cell>
          <cell r="E42">
            <v>43509</v>
          </cell>
          <cell r="H42" t="str">
            <v>Germany</v>
          </cell>
          <cell r="I42" t="str">
            <v>DE</v>
          </cell>
          <cell r="J42" t="str">
            <v>2500</v>
          </cell>
          <cell r="K42" t="str">
            <v>2 months</v>
          </cell>
          <cell r="L42">
            <v>850</v>
          </cell>
          <cell r="M42">
            <v>0.16</v>
          </cell>
          <cell r="N42" t="str">
            <v/>
          </cell>
          <cell r="O42">
            <v>1450</v>
          </cell>
          <cell r="P42" t="str">
            <v/>
          </cell>
          <cell r="Q42">
            <v>250</v>
          </cell>
          <cell r="R42" t="str">
            <v>January and Termination</v>
          </cell>
          <cell r="S42">
            <v>45</v>
          </cell>
          <cell r="T42">
            <v>0.20699999999999999</v>
          </cell>
          <cell r="Z42" t="str">
            <v>-DE</v>
          </cell>
          <cell r="AA42">
            <v>1450</v>
          </cell>
        </row>
        <row r="43">
          <cell r="A43" t="str">
            <v>100394BR</v>
          </cell>
          <cell r="B43" t="str">
            <v>100394</v>
          </cell>
          <cell r="C43" t="str">
            <v>ActiveCampaign</v>
          </cell>
          <cell r="D43">
            <v>43361</v>
          </cell>
          <cell r="E43">
            <v>43361</v>
          </cell>
          <cell r="H43" t="str">
            <v>Brazil</v>
          </cell>
          <cell r="I43" t="str">
            <v>BR</v>
          </cell>
          <cell r="J43" t="str">
            <v>$4,000 first hire, $2,000 each hire thereafter</v>
          </cell>
          <cell r="K43" t="str">
            <v>2 months</v>
          </cell>
          <cell r="L43">
            <v>850</v>
          </cell>
          <cell r="M43">
            <v>0.18</v>
          </cell>
          <cell r="N43" t="str">
            <v/>
          </cell>
          <cell r="O43">
            <v>1600</v>
          </cell>
          <cell r="P43" t="str">
            <v/>
          </cell>
          <cell r="Q43">
            <v>250</v>
          </cell>
          <cell r="R43" t="str">
            <v>January and Termination</v>
          </cell>
          <cell r="S43">
            <v>45</v>
          </cell>
          <cell r="T43">
            <v>0.34799999999999998</v>
          </cell>
          <cell r="Z43" t="str">
            <v>100394-BR</v>
          </cell>
          <cell r="AA43">
            <v>1600</v>
          </cell>
        </row>
        <row r="44">
          <cell r="A44" t="str">
            <v>100398AR</v>
          </cell>
          <cell r="B44" t="str">
            <v>100398</v>
          </cell>
          <cell r="C44" t="str">
            <v>Acumed LLC</v>
          </cell>
          <cell r="D44">
            <v>43368</v>
          </cell>
          <cell r="E44">
            <v>43368</v>
          </cell>
          <cell r="H44" t="str">
            <v>Argentina</v>
          </cell>
          <cell r="I44" t="str">
            <v>AR</v>
          </cell>
          <cell r="J44" t="str">
            <v>3000</v>
          </cell>
          <cell r="K44" t="str">
            <v>2 months</v>
          </cell>
          <cell r="L44">
            <v>850</v>
          </cell>
          <cell r="M44">
            <v>0.13</v>
          </cell>
          <cell r="N44" t="str">
            <v>Reduced from 20 to 13%</v>
          </cell>
          <cell r="O44">
            <v>2000</v>
          </cell>
          <cell r="P44" t="str">
            <v/>
          </cell>
          <cell r="Q44">
            <v>250</v>
          </cell>
          <cell r="R44" t="str">
            <v>January and Termination</v>
          </cell>
          <cell r="S44">
            <v>45</v>
          </cell>
          <cell r="T44">
            <v>0.29559999999999997</v>
          </cell>
          <cell r="Z44" t="str">
            <v>100398-AR</v>
          </cell>
          <cell r="AA44">
            <v>2000</v>
          </cell>
        </row>
        <row r="45">
          <cell r="A45" t="str">
            <v>100387BR</v>
          </cell>
          <cell r="B45" t="str">
            <v>100387</v>
          </cell>
          <cell r="C45" t="str">
            <v>Adept Fasteners, Inc.</v>
          </cell>
          <cell r="D45">
            <v>43332</v>
          </cell>
          <cell r="E45">
            <v>43332</v>
          </cell>
          <cell r="H45" t="str">
            <v>Brazil</v>
          </cell>
          <cell r="I45" t="str">
            <v>BR</v>
          </cell>
          <cell r="J45" t="str">
            <v>2500</v>
          </cell>
          <cell r="K45" t="str">
            <v>2 months</v>
          </cell>
          <cell r="L45">
            <v>850</v>
          </cell>
          <cell r="M45">
            <v>0.2</v>
          </cell>
          <cell r="N45" t="str">
            <v/>
          </cell>
          <cell r="O45">
            <v>1600</v>
          </cell>
          <cell r="P45" t="str">
            <v/>
          </cell>
          <cell r="Q45">
            <v>250</v>
          </cell>
          <cell r="R45" t="str">
            <v>January and Termination</v>
          </cell>
          <cell r="S45">
            <v>45</v>
          </cell>
          <cell r="T45">
            <v>0.34799999999999998</v>
          </cell>
          <cell r="Z45" t="str">
            <v>100387-BR</v>
          </cell>
          <cell r="AA45">
            <v>1600</v>
          </cell>
        </row>
        <row r="46">
          <cell r="A46" t="str">
            <v>100442IN</v>
          </cell>
          <cell r="B46" t="str">
            <v>100442</v>
          </cell>
          <cell r="C46" t="str">
            <v>Adirondack Solutions</v>
          </cell>
          <cell r="D46">
            <v>43437</v>
          </cell>
          <cell r="E46">
            <v>43437</v>
          </cell>
          <cell r="H46" t="str">
            <v>India</v>
          </cell>
          <cell r="I46" t="str">
            <v>IN</v>
          </cell>
          <cell r="J46" t="str">
            <v>2500</v>
          </cell>
          <cell r="K46" t="str">
            <v>2 months</v>
          </cell>
          <cell r="L46">
            <v>0</v>
          </cell>
          <cell r="M46">
            <v>0.2</v>
          </cell>
          <cell r="N46" t="str">
            <v>Set up fee note - $4,000 for first hire and $2,500 for each additional
hire</v>
          </cell>
          <cell r="O46">
            <v>1200</v>
          </cell>
          <cell r="P46" t="str">
            <v/>
          </cell>
          <cell r="Q46">
            <v>250</v>
          </cell>
          <cell r="R46" t="str">
            <v>January and Termination</v>
          </cell>
          <cell r="S46">
            <v>45</v>
          </cell>
          <cell r="T46">
            <v>0.12</v>
          </cell>
          <cell r="Z46" t="str">
            <v>100442-IN</v>
          </cell>
          <cell r="AA46">
            <v>1200</v>
          </cell>
        </row>
        <row r="47">
          <cell r="A47" t="str">
            <v>100229DE</v>
          </cell>
          <cell r="B47" t="str">
            <v>100229</v>
          </cell>
          <cell r="C47" t="str">
            <v>AdRoll</v>
          </cell>
          <cell r="D47">
            <v>42979</v>
          </cell>
          <cell r="E47">
            <v>42979</v>
          </cell>
          <cell r="H47" t="str">
            <v>Germany</v>
          </cell>
          <cell r="I47" t="str">
            <v>DE</v>
          </cell>
          <cell r="J47" t="str">
            <v>4,000.00</v>
          </cell>
          <cell r="K47" t="str">
            <v>Equal to two months of Total Cost of Employment + expected Monthly Services Fee, per Professional</v>
          </cell>
          <cell r="L47">
            <v>0</v>
          </cell>
          <cell r="M47">
            <v>0.15</v>
          </cell>
          <cell r="N47" t="str">
            <v>Transfer Minimum Term cost per Professional [applicable only on transfer to client’s own entity]
[Average Monthly Services Fee per Professional prior to transfer] x [remaining months in the Transfer Minimum Term]
Business travel insurance, per Professiona</v>
          </cell>
          <cell r="O47">
            <v>1500</v>
          </cell>
          <cell r="P47" t="str">
            <v/>
          </cell>
          <cell r="Q47">
            <v>250</v>
          </cell>
          <cell r="R47" t="str">
            <v>January and Termination</v>
          </cell>
          <cell r="S47">
            <v>45</v>
          </cell>
          <cell r="T47">
            <v>0.20699999999999999</v>
          </cell>
          <cell r="Z47" t="str">
            <v>100229-DE</v>
          </cell>
          <cell r="AA47">
            <v>1500</v>
          </cell>
        </row>
        <row r="48">
          <cell r="A48" t="str">
            <v>100229UY</v>
          </cell>
          <cell r="B48" t="str">
            <v>100229</v>
          </cell>
          <cell r="C48" t="str">
            <v>AdRoll</v>
          </cell>
          <cell r="D48">
            <v>42979</v>
          </cell>
          <cell r="E48">
            <v>42979</v>
          </cell>
          <cell r="H48" t="str">
            <v>Uruguay</v>
          </cell>
          <cell r="I48" t="str">
            <v>UY</v>
          </cell>
          <cell r="J48" t="str">
            <v>3000</v>
          </cell>
          <cell r="K48" t="str">
            <v>2 months</v>
          </cell>
          <cell r="L48">
            <v>0</v>
          </cell>
          <cell r="M48">
            <v>0.18</v>
          </cell>
          <cell r="N48" t="str">
            <v/>
          </cell>
          <cell r="O48">
            <v>1600</v>
          </cell>
          <cell r="P48" t="str">
            <v/>
          </cell>
          <cell r="Q48">
            <v>250</v>
          </cell>
          <cell r="R48" t="str">
            <v>January and Termination</v>
          </cell>
          <cell r="S48">
            <v>45</v>
          </cell>
          <cell r="T48">
            <v>0.1263</v>
          </cell>
          <cell r="Z48" t="str">
            <v>100229-UY</v>
          </cell>
          <cell r="AA48">
            <v>1600</v>
          </cell>
        </row>
        <row r="49">
          <cell r="A49" t="str">
            <v>100312CN</v>
          </cell>
          <cell r="B49" t="str">
            <v>100312</v>
          </cell>
          <cell r="C49" t="str">
            <v>AE Valves</v>
          </cell>
          <cell r="D49">
            <v>43205</v>
          </cell>
          <cell r="E49">
            <v>43205</v>
          </cell>
          <cell r="H49" t="str">
            <v>China</v>
          </cell>
          <cell r="I49" t="str">
            <v>CN</v>
          </cell>
          <cell r="J49" t="str">
            <v>4,000</v>
          </cell>
          <cell r="K49" t="str">
            <v>Equal to three months of Total Cost of Employment + expected Monthly Services Fee, per Professional</v>
          </cell>
          <cell r="L49">
            <v>850</v>
          </cell>
          <cell r="M49">
            <v>0.2</v>
          </cell>
          <cell r="N49" t="str">
            <v/>
          </cell>
          <cell r="O49">
            <v>1800</v>
          </cell>
          <cell r="P49" t="str">
            <v/>
          </cell>
          <cell r="Q49">
            <v>250</v>
          </cell>
          <cell r="R49" t="str">
            <v>January and Termination</v>
          </cell>
          <cell r="S49">
            <v>45</v>
          </cell>
          <cell r="T49">
            <v>0.35</v>
          </cell>
          <cell r="Z49" t="str">
            <v>100312-CN</v>
          </cell>
          <cell r="AA49">
            <v>1800</v>
          </cell>
        </row>
        <row r="50">
          <cell r="A50" t="str">
            <v>100006DE</v>
          </cell>
          <cell r="B50" t="str">
            <v>100006</v>
          </cell>
          <cell r="C50" t="str">
            <v>Aerie Pharmaceuticals Ireland</v>
          </cell>
          <cell r="D50">
            <v>42583</v>
          </cell>
          <cell r="E50">
            <v>43362</v>
          </cell>
          <cell r="H50" t="str">
            <v>Germany</v>
          </cell>
          <cell r="I50" t="str">
            <v>DE</v>
          </cell>
          <cell r="J50" t="str">
            <v>4,000</v>
          </cell>
          <cell r="K50" t="str">
            <v>2 months</v>
          </cell>
          <cell r="L50">
            <v>850</v>
          </cell>
          <cell r="M50">
            <v>0.2</v>
          </cell>
          <cell r="N50" t="str">
            <v>Business travel insurance, per Professional per year $400</v>
          </cell>
          <cell r="O50">
            <v>1800</v>
          </cell>
          <cell r="P50" t="str">
            <v/>
          </cell>
          <cell r="Q50">
            <v>250</v>
          </cell>
          <cell r="R50" t="str">
            <v>January and Termination</v>
          </cell>
          <cell r="S50">
            <v>45</v>
          </cell>
          <cell r="T50">
            <v>0.20699999999999999</v>
          </cell>
          <cell r="Z50" t="str">
            <v>100006-DE</v>
          </cell>
          <cell r="AA50">
            <v>1800</v>
          </cell>
        </row>
        <row r="51">
          <cell r="A51" t="str">
            <v>100006JP</v>
          </cell>
          <cell r="B51" t="str">
            <v>100006</v>
          </cell>
          <cell r="C51" t="str">
            <v>Aerie Pharmaceuticals Ireland</v>
          </cell>
          <cell r="D51">
            <v>42583</v>
          </cell>
          <cell r="E51">
            <v>43332</v>
          </cell>
          <cell r="H51" t="str">
            <v>Japan</v>
          </cell>
          <cell r="I51" t="str">
            <v>JP</v>
          </cell>
          <cell r="J51" t="str">
            <v>4,000</v>
          </cell>
          <cell r="K51" t="str">
            <v>2 months</v>
          </cell>
          <cell r="L51">
            <v>850</v>
          </cell>
          <cell r="M51">
            <v>0.2</v>
          </cell>
          <cell r="N51" t="str">
            <v/>
          </cell>
          <cell r="O51">
            <v>1800</v>
          </cell>
          <cell r="P51" t="str">
            <v/>
          </cell>
          <cell r="Q51">
            <v>250</v>
          </cell>
          <cell r="R51" t="str">
            <v>January and Termination</v>
          </cell>
          <cell r="S51">
            <v>45</v>
          </cell>
          <cell r="T51">
            <v>0.15</v>
          </cell>
          <cell r="Z51" t="str">
            <v>100006-JP</v>
          </cell>
          <cell r="AA51">
            <v>1800</v>
          </cell>
        </row>
        <row r="52">
          <cell r="A52" t="str">
            <v>100006CH</v>
          </cell>
          <cell r="B52" t="str">
            <v>100006</v>
          </cell>
          <cell r="C52" t="str">
            <v>Aerie Pharmaceuticals Ireland</v>
          </cell>
          <cell r="D52">
            <v>42583</v>
          </cell>
          <cell r="E52">
            <v>43430</v>
          </cell>
          <cell r="H52" t="str">
            <v>Switzerland</v>
          </cell>
          <cell r="I52" t="str">
            <v>CH</v>
          </cell>
          <cell r="J52" t="str">
            <v>4000</v>
          </cell>
          <cell r="K52" t="str">
            <v>2 months</v>
          </cell>
          <cell r="L52">
            <v>850</v>
          </cell>
          <cell r="M52">
            <v>0.2</v>
          </cell>
          <cell r="N52" t="str">
            <v>Business travel insurance = $400</v>
          </cell>
          <cell r="O52">
            <v>1800</v>
          </cell>
          <cell r="P52" t="str">
            <v/>
          </cell>
          <cell r="Q52">
            <v>250</v>
          </cell>
          <cell r="R52" t="str">
            <v>January and Termination</v>
          </cell>
          <cell r="S52">
            <v>45</v>
          </cell>
          <cell r="T52">
            <v>0.15</v>
          </cell>
          <cell r="Z52" t="str">
            <v>100006-CH</v>
          </cell>
          <cell r="AA52">
            <v>1800</v>
          </cell>
        </row>
        <row r="53">
          <cell r="A53" t="str">
            <v>100006GB</v>
          </cell>
          <cell r="B53" t="str">
            <v>100006</v>
          </cell>
          <cell r="C53" t="str">
            <v>Aerie Pharmaceuticals Ireland</v>
          </cell>
          <cell r="D53">
            <v>42583</v>
          </cell>
          <cell r="E53">
            <v>42583</v>
          </cell>
          <cell r="H53" t="str">
            <v>United Kingdom</v>
          </cell>
          <cell r="I53" t="str">
            <v>GB</v>
          </cell>
          <cell r="J53" t="str">
            <v>$4,000</v>
          </cell>
          <cell r="K53" t="str">
            <v>Equal to 2.5 months of Total Cost of Employment + expected Monthly Services Fee, per Professional</v>
          </cell>
          <cell r="L53">
            <v>850</v>
          </cell>
          <cell r="M53">
            <v>0.22</v>
          </cell>
          <cell r="N53" t="str">
            <v/>
          </cell>
          <cell r="O53">
            <v>2000</v>
          </cell>
          <cell r="P53" t="str">
            <v/>
          </cell>
          <cell r="Q53">
            <v>250</v>
          </cell>
          <cell r="R53" t="str">
            <v>January and Termination</v>
          </cell>
          <cell r="S53">
            <v>45</v>
          </cell>
          <cell r="T53">
            <v>0.13800000000000001</v>
          </cell>
          <cell r="Z53" t="str">
            <v>100006-GB</v>
          </cell>
          <cell r="AA53">
            <v>2000</v>
          </cell>
        </row>
        <row r="54">
          <cell r="A54" t="str">
            <v>100007BH</v>
          </cell>
          <cell r="B54" t="str">
            <v>100007</v>
          </cell>
          <cell r="C54" t="str">
            <v>Affirmed Networks</v>
          </cell>
          <cell r="D54">
            <v>42826</v>
          </cell>
          <cell r="E54">
            <v>42921</v>
          </cell>
          <cell r="H54" t="str">
            <v>Bahrain</v>
          </cell>
          <cell r="I54" t="str">
            <v>BH</v>
          </cell>
          <cell r="J54" t="str">
            <v>4000.00</v>
          </cell>
          <cell r="K54" t="str">
            <v>Equal to six (6) weeks of Total Cost of Employment + expected Monthly Services Fee, per Professional</v>
          </cell>
          <cell r="L54">
            <v>850</v>
          </cell>
          <cell r="M54">
            <v>0.25</v>
          </cell>
          <cell r="N54" t="str">
            <v>VISA FEE 2 Years: $5000.00
VISA FEE 1 Year: $4000.00</v>
          </cell>
          <cell r="O54">
            <v>2500</v>
          </cell>
          <cell r="P54" t="str">
            <v/>
          </cell>
          <cell r="Q54">
            <v>250</v>
          </cell>
          <cell r="R54" t="str">
            <v>January and Termination</v>
          </cell>
          <cell r="S54">
            <v>45</v>
          </cell>
          <cell r="T54">
            <v>0.04</v>
          </cell>
          <cell r="Z54" t="str">
            <v>100007-BH</v>
          </cell>
          <cell r="AA54">
            <v>2500</v>
          </cell>
        </row>
        <row r="55">
          <cell r="A55" t="str">
            <v>100007ID</v>
          </cell>
          <cell r="B55" t="str">
            <v>100007</v>
          </cell>
          <cell r="C55" t="str">
            <v>Affirmed Networks</v>
          </cell>
          <cell r="D55">
            <v>42826</v>
          </cell>
          <cell r="E55">
            <v>43277</v>
          </cell>
          <cell r="H55" t="str">
            <v>Indonesia</v>
          </cell>
          <cell r="I55" t="str">
            <v>ID</v>
          </cell>
          <cell r="J55" t="str">
            <v>3000</v>
          </cell>
          <cell r="K55" t="str">
            <v>2 months</v>
          </cell>
          <cell r="L55">
            <v>850</v>
          </cell>
          <cell r="M55">
            <v>0.16</v>
          </cell>
          <cell r="N55" t="str">
            <v>travel insurance $400. CH: Removed VAT as Tiger does not charge</v>
          </cell>
          <cell r="O55">
            <v>1600</v>
          </cell>
          <cell r="P55" t="str">
            <v/>
          </cell>
          <cell r="Q55">
            <v>250</v>
          </cell>
          <cell r="R55" t="str">
            <v>January and Termination</v>
          </cell>
          <cell r="S55">
            <v>45</v>
          </cell>
          <cell r="T55">
            <v>4.4999999999999998E-2</v>
          </cell>
          <cell r="Z55" t="str">
            <v>100007-ID</v>
          </cell>
          <cell r="AA55">
            <v>1600</v>
          </cell>
        </row>
        <row r="56">
          <cell r="A56" t="str">
            <v>100007JM</v>
          </cell>
          <cell r="B56" t="str">
            <v>100007</v>
          </cell>
          <cell r="C56" t="str">
            <v>Affirmed Networks</v>
          </cell>
          <cell r="D56">
            <v>42826</v>
          </cell>
          <cell r="E56">
            <v>42826</v>
          </cell>
          <cell r="H56" t="str">
            <v>Jamaica</v>
          </cell>
          <cell r="I56" t="str">
            <v>JM</v>
          </cell>
          <cell r="J56" t="str">
            <v>4000 for first professional, 2000 for every professional after that.</v>
          </cell>
          <cell r="K56" t="str">
            <v>Equal to 6 weeks of Total Cost of Employment + expected Monthly Services Fee, per Professional</v>
          </cell>
          <cell r="L56">
            <v>850</v>
          </cell>
          <cell r="M56">
            <v>0.19</v>
          </cell>
          <cell r="N56" t="str">
            <v>25% discounted down to 19%</v>
          </cell>
          <cell r="O56">
            <v>2000</v>
          </cell>
          <cell r="P56" t="str">
            <v/>
          </cell>
          <cell r="Q56">
            <v>250</v>
          </cell>
          <cell r="R56" t="str">
            <v>January and Termination</v>
          </cell>
          <cell r="S56">
            <v>45</v>
          </cell>
          <cell r="T56">
            <v>0.41</v>
          </cell>
          <cell r="Z56" t="str">
            <v>100007-JM</v>
          </cell>
          <cell r="AA56">
            <v>2000</v>
          </cell>
        </row>
        <row r="57">
          <cell r="A57" t="str">
            <v>100007PA</v>
          </cell>
          <cell r="B57" t="str">
            <v>100007</v>
          </cell>
          <cell r="C57" t="str">
            <v>Affirmed Networks</v>
          </cell>
          <cell r="D57">
            <v>42826</v>
          </cell>
          <cell r="E57">
            <v>43235</v>
          </cell>
          <cell r="H57" t="str">
            <v>Panama</v>
          </cell>
          <cell r="I57" t="str">
            <v>PA</v>
          </cell>
          <cell r="J57" t="str">
            <v>4000</v>
          </cell>
          <cell r="K57" t="str">
            <v>2 months</v>
          </cell>
          <cell r="L57">
            <v>850</v>
          </cell>
          <cell r="M57">
            <v>0.2</v>
          </cell>
          <cell r="N57" t="str">
            <v/>
          </cell>
          <cell r="O57">
            <v>1800</v>
          </cell>
          <cell r="P57" t="str">
            <v/>
          </cell>
          <cell r="Q57">
            <v>250</v>
          </cell>
          <cell r="R57" t="str">
            <v>January and Termination</v>
          </cell>
          <cell r="S57">
            <v>45</v>
          </cell>
          <cell r="T57">
            <v>0.54010000000000002</v>
          </cell>
          <cell r="Z57" t="str">
            <v>100007-PA</v>
          </cell>
          <cell r="AA57">
            <v>1800</v>
          </cell>
        </row>
        <row r="58">
          <cell r="A58" t="str">
            <v>100007RU</v>
          </cell>
          <cell r="B58" t="str">
            <v>100007</v>
          </cell>
          <cell r="C58" t="str">
            <v>Affirmed Networks</v>
          </cell>
          <cell r="D58">
            <v>42826</v>
          </cell>
          <cell r="E58">
            <v>43178</v>
          </cell>
          <cell r="H58" t="str">
            <v>Russia</v>
          </cell>
          <cell r="I58" t="str">
            <v>RU</v>
          </cell>
          <cell r="J58" t="str">
            <v>4000</v>
          </cell>
          <cell r="K58" t="str">
            <v>2 months</v>
          </cell>
          <cell r="L58">
            <v>850</v>
          </cell>
          <cell r="M58">
            <v>0.25</v>
          </cell>
          <cell r="N58" t="str">
            <v>severance accrual 8.33%
Expenses flat fee of $500 per report
Business travel $400</v>
          </cell>
          <cell r="O58">
            <v>2500</v>
          </cell>
          <cell r="P58" t="str">
            <v/>
          </cell>
          <cell r="Q58">
            <v>250</v>
          </cell>
          <cell r="R58" t="str">
            <v>January and Termination</v>
          </cell>
          <cell r="S58">
            <v>45</v>
          </cell>
          <cell r="T58">
            <v>0.3</v>
          </cell>
          <cell r="Z58" t="str">
            <v>100007-RU</v>
          </cell>
          <cell r="AA58">
            <v>2500</v>
          </cell>
        </row>
        <row r="59">
          <cell r="A59" t="str">
            <v>100007SE</v>
          </cell>
          <cell r="B59" t="str">
            <v>100007</v>
          </cell>
          <cell r="C59" t="str">
            <v>Affirmed Networks</v>
          </cell>
          <cell r="D59">
            <v>42826</v>
          </cell>
          <cell r="E59">
            <v>43252</v>
          </cell>
          <cell r="H59" t="str">
            <v>Sweden</v>
          </cell>
          <cell r="I59" t="str">
            <v>SE</v>
          </cell>
          <cell r="J59" t="str">
            <v>3000</v>
          </cell>
          <cell r="K59" t="str">
            <v>2 months</v>
          </cell>
          <cell r="L59">
            <v>850</v>
          </cell>
          <cell r="M59">
            <v>0.15</v>
          </cell>
          <cell r="N59" t="str">
            <v>Travel Insurance $400</v>
          </cell>
          <cell r="O59">
            <v>1500</v>
          </cell>
          <cell r="P59" t="str">
            <v/>
          </cell>
          <cell r="Q59">
            <v>250</v>
          </cell>
          <cell r="R59" t="str">
            <v>January and Termination</v>
          </cell>
          <cell r="S59">
            <v>45</v>
          </cell>
          <cell r="T59">
            <v>0.31419999999999998</v>
          </cell>
          <cell r="Z59" t="str">
            <v>100007-SE</v>
          </cell>
          <cell r="AA59">
            <v>1500</v>
          </cell>
        </row>
        <row r="60">
          <cell r="A60" t="str">
            <v>100008IN</v>
          </cell>
          <cell r="B60" t="str">
            <v>100008</v>
          </cell>
          <cell r="C60" t="str">
            <v>Affymetrix</v>
          </cell>
          <cell r="D60">
            <v>41703</v>
          </cell>
          <cell r="E60">
            <v>41703</v>
          </cell>
          <cell r="H60" t="str">
            <v>India</v>
          </cell>
          <cell r="I60" t="str">
            <v>IN</v>
          </cell>
          <cell r="J60" t="str">
            <v>$2250 for 1st employee, $1650 for each employee thereafter</v>
          </cell>
          <cell r="K60" t="str">
            <v>Equal to two months’ salary and services fees</v>
          </cell>
          <cell r="L60">
            <v>0</v>
          </cell>
          <cell r="M60">
            <v>0.15</v>
          </cell>
          <cell r="N60" t="str">
            <v>The maximum monthly service fee payable shall not exceed $5,000 per month per employee.</v>
          </cell>
          <cell r="O60">
            <v>1650</v>
          </cell>
          <cell r="P60" t="str">
            <v/>
          </cell>
          <cell r="Q60">
            <v>250</v>
          </cell>
          <cell r="R60" t="str">
            <v>April</v>
          </cell>
          <cell r="S60">
            <v>45</v>
          </cell>
          <cell r="T60">
            <v>0.12</v>
          </cell>
          <cell r="Z60" t="str">
            <v>100008-IN</v>
          </cell>
          <cell r="AA60">
            <v>1650</v>
          </cell>
        </row>
        <row r="61">
          <cell r="A61" t="str">
            <v>100009IN</v>
          </cell>
          <cell r="B61" t="str">
            <v>100009</v>
          </cell>
          <cell r="C61" t="str">
            <v>Akoonu</v>
          </cell>
          <cell r="D61">
            <v>42766</v>
          </cell>
          <cell r="E61">
            <v>42766</v>
          </cell>
          <cell r="H61" t="str">
            <v>India</v>
          </cell>
          <cell r="I61" t="str">
            <v>IN</v>
          </cell>
          <cell r="J61" t="str">
            <v>$4,000 reduced to $1,500</v>
          </cell>
          <cell r="K61" t="str">
            <v>Equal to two months of Total Cost of Employment + expected Monthly Services Fee, per Professional</v>
          </cell>
          <cell r="L61">
            <v>850</v>
          </cell>
          <cell r="M61">
            <v>0.17</v>
          </cell>
          <cell r="N61" t="str">
            <v>25% reduced to 17%</v>
          </cell>
          <cell r="O61">
            <v>1800</v>
          </cell>
          <cell r="P61" t="str">
            <v>$2,000 reduced to $1,800</v>
          </cell>
          <cell r="Q61">
            <v>250</v>
          </cell>
          <cell r="R61" t="str">
            <v>January and Termination</v>
          </cell>
          <cell r="S61">
            <v>45</v>
          </cell>
          <cell r="T61">
            <v>0.12</v>
          </cell>
          <cell r="Z61" t="str">
            <v>100009-IN</v>
          </cell>
          <cell r="AA61">
            <v>1800</v>
          </cell>
        </row>
        <row r="62">
          <cell r="A62" t="str">
            <v>100476HU</v>
          </cell>
          <cell r="B62" t="str">
            <v>100476</v>
          </cell>
          <cell r="C62" t="str">
            <v>Alfresco</v>
          </cell>
          <cell r="D62">
            <v>43494</v>
          </cell>
          <cell r="E62">
            <v>43494</v>
          </cell>
          <cell r="H62" t="str">
            <v>Hungary</v>
          </cell>
          <cell r="I62" t="str">
            <v>HU</v>
          </cell>
          <cell r="J62" t="str">
            <v>4000</v>
          </cell>
          <cell r="K62" t="str">
            <v>2 months</v>
          </cell>
          <cell r="L62">
            <v>850</v>
          </cell>
          <cell r="M62">
            <v>0.22</v>
          </cell>
          <cell r="N62" t="str">
            <v/>
          </cell>
          <cell r="O62">
            <v>2200</v>
          </cell>
          <cell r="P62" t="str">
            <v/>
          </cell>
          <cell r="Q62">
            <v>250</v>
          </cell>
          <cell r="R62" t="str">
            <v>January and Termination</v>
          </cell>
          <cell r="S62">
            <v>45</v>
          </cell>
          <cell r="T62">
            <v>0.28499999999999998</v>
          </cell>
          <cell r="Z62" t="str">
            <v>100476-HU</v>
          </cell>
          <cell r="AA62">
            <v>2200</v>
          </cell>
        </row>
        <row r="63">
          <cell r="A63" t="str">
            <v>100476ES</v>
          </cell>
          <cell r="B63" t="str">
            <v>100476</v>
          </cell>
          <cell r="C63" t="str">
            <v>Alfresco</v>
          </cell>
          <cell r="D63">
            <v>43494</v>
          </cell>
          <cell r="E63">
            <v>43494</v>
          </cell>
          <cell r="H63" t="str">
            <v>Spain</v>
          </cell>
          <cell r="I63" t="str">
            <v>ES</v>
          </cell>
          <cell r="J63" t="str">
            <v>4000</v>
          </cell>
          <cell r="K63" t="str">
            <v>2 months</v>
          </cell>
          <cell r="L63">
            <v>850</v>
          </cell>
          <cell r="M63">
            <v>0.2</v>
          </cell>
          <cell r="N63" t="str">
            <v/>
          </cell>
          <cell r="O63">
            <v>1800</v>
          </cell>
          <cell r="P63" t="str">
            <v/>
          </cell>
          <cell r="Q63">
            <v>250</v>
          </cell>
          <cell r="R63" t="str">
            <v>January and Termination</v>
          </cell>
          <cell r="S63">
            <v>45</v>
          </cell>
          <cell r="T63">
            <v>0.34</v>
          </cell>
          <cell r="Z63" t="str">
            <v>100476-ES</v>
          </cell>
          <cell r="AA63">
            <v>1800</v>
          </cell>
        </row>
        <row r="64">
          <cell r="A64" t="str">
            <v>100010AU</v>
          </cell>
          <cell r="B64" t="str">
            <v>100010</v>
          </cell>
          <cell r="C64" t="str">
            <v>AlienVault</v>
          </cell>
          <cell r="D64">
            <v>42542</v>
          </cell>
          <cell r="E64">
            <v>42946</v>
          </cell>
          <cell r="H64" t="str">
            <v>Australia</v>
          </cell>
          <cell r="I64" t="str">
            <v>AU</v>
          </cell>
          <cell r="J64" t="str">
            <v>$4,000 per Professional</v>
          </cell>
          <cell r="K64" t="str">
            <v>2 months of Total Cost of Employment + expected Monthly Services Fee, per Professional</v>
          </cell>
          <cell r="L64">
            <v>850</v>
          </cell>
          <cell r="M64">
            <v>0.2</v>
          </cell>
          <cell r="N64" t="str">
            <v>Business Travel Insurance - $400 per professional, per year</v>
          </cell>
          <cell r="O64">
            <v>1800</v>
          </cell>
          <cell r="P64" t="str">
            <v/>
          </cell>
          <cell r="Q64">
            <v>250</v>
          </cell>
          <cell r="R64" t="str">
            <v>January and Termination</v>
          </cell>
          <cell r="S64">
            <v>45</v>
          </cell>
          <cell r="T64">
            <v>0.18</v>
          </cell>
          <cell r="Z64" t="str">
            <v>100010-AU</v>
          </cell>
          <cell r="AA64">
            <v>1800</v>
          </cell>
        </row>
        <row r="65">
          <cell r="A65" t="str">
            <v>100010SA</v>
          </cell>
          <cell r="B65" t="str">
            <v>100010</v>
          </cell>
          <cell r="C65" t="str">
            <v>AlienVault</v>
          </cell>
          <cell r="D65">
            <v>42542</v>
          </cell>
          <cell r="E65">
            <v>42894</v>
          </cell>
          <cell r="H65" t="str">
            <v>Saudi Arabia</v>
          </cell>
          <cell r="I65" t="str">
            <v>SA</v>
          </cell>
          <cell r="J65" t="str">
            <v>$4,000 per Professional</v>
          </cell>
          <cell r="K65" t="str">
            <v>2 months + expected Monthly Services Fee, per Professional</v>
          </cell>
          <cell r="L65">
            <v>850</v>
          </cell>
          <cell r="M65">
            <v>0.3</v>
          </cell>
          <cell r="N65" t="str">
            <v>Severance Accrual 4.17%
Travel Insurance - $400 
Transfer Minimum Term cost per Professional = [Average Monthly Services Fee per Professional prior to transfer] x [remaining months in the Transfer Minimum Term]</v>
          </cell>
          <cell r="O65">
            <v>2700</v>
          </cell>
          <cell r="P65" t="str">
            <v>Discounted from $3,000.</v>
          </cell>
          <cell r="Q65">
            <v>250</v>
          </cell>
          <cell r="R65" t="str">
            <v>January and Termination</v>
          </cell>
          <cell r="S65">
            <v>45</v>
          </cell>
          <cell r="T65">
            <v>0.11</v>
          </cell>
          <cell r="Z65" t="str">
            <v>100010-SA</v>
          </cell>
          <cell r="AA65">
            <v>2700</v>
          </cell>
        </row>
        <row r="66">
          <cell r="A66" t="str">
            <v>100010TW</v>
          </cell>
          <cell r="B66" t="str">
            <v>100010</v>
          </cell>
          <cell r="C66" t="str">
            <v>AlienVault</v>
          </cell>
          <cell r="D66">
            <v>42542</v>
          </cell>
          <cell r="E66">
            <v>42542</v>
          </cell>
          <cell r="H66" t="str">
            <v>Taiwan</v>
          </cell>
          <cell r="I66" t="str">
            <v>TW</v>
          </cell>
          <cell r="J66" t="str">
            <v>4,000</v>
          </cell>
          <cell r="K66" t="str">
            <v>Equal to two months of Total Cost of Employment + expected Monthly Services Fee, per Professional</v>
          </cell>
          <cell r="L66">
            <v>850</v>
          </cell>
          <cell r="M66">
            <v>0.25</v>
          </cell>
          <cell r="N66" t="str">
            <v/>
          </cell>
          <cell r="O66">
            <v>2000</v>
          </cell>
          <cell r="P66" t="str">
            <v/>
          </cell>
          <cell r="Q66">
            <v>250</v>
          </cell>
          <cell r="R66" t="str">
            <v>January and Termination</v>
          </cell>
          <cell r="S66">
            <v>45</v>
          </cell>
          <cell r="T66">
            <v>0.25330000000000003</v>
          </cell>
          <cell r="Z66" t="str">
            <v>100010-TW</v>
          </cell>
          <cell r="AA66">
            <v>2000</v>
          </cell>
        </row>
        <row r="67">
          <cell r="A67" t="str">
            <v>100010GB</v>
          </cell>
          <cell r="B67" t="str">
            <v>100010</v>
          </cell>
          <cell r="C67" t="str">
            <v>AlienVault</v>
          </cell>
          <cell r="D67">
            <v>42542</v>
          </cell>
          <cell r="E67">
            <v>42946</v>
          </cell>
          <cell r="H67" t="str">
            <v>United Kingdom</v>
          </cell>
          <cell r="I67" t="str">
            <v>GB</v>
          </cell>
          <cell r="J67" t="str">
            <v>$4,000 per Professional</v>
          </cell>
          <cell r="K67" t="str">
            <v>2 months of Total Cost of Employment + expected Monthly Services Fee, per Professional</v>
          </cell>
          <cell r="L67">
            <v>850</v>
          </cell>
          <cell r="M67">
            <v>0.2</v>
          </cell>
          <cell r="N67" t="str">
            <v>Business Travel Insurance - $400 per professional, per year 
Pension setup - GBP 420 one-time, per professional</v>
          </cell>
          <cell r="O67">
            <v>1800</v>
          </cell>
          <cell r="P67" t="str">
            <v/>
          </cell>
          <cell r="Q67">
            <v>250</v>
          </cell>
          <cell r="R67" t="str">
            <v>January and Termination</v>
          </cell>
          <cell r="S67">
            <v>45</v>
          </cell>
          <cell r="T67">
            <v>0.16800000000000001</v>
          </cell>
          <cell r="Z67" t="str">
            <v>100010-GB</v>
          </cell>
          <cell r="AA67">
            <v>1800</v>
          </cell>
        </row>
        <row r="68">
          <cell r="A68" t="str">
            <v>MX</v>
          </cell>
          <cell r="B68" t="str">
            <v/>
          </cell>
          <cell r="C68" t="str">
            <v>Alion Energy, Inc.</v>
          </cell>
          <cell r="D68">
            <v>43221</v>
          </cell>
          <cell r="E68">
            <v>43221</v>
          </cell>
          <cell r="H68" t="str">
            <v>Mexico</v>
          </cell>
          <cell r="I68" t="str">
            <v>MX</v>
          </cell>
          <cell r="J68" t="str">
            <v>3500</v>
          </cell>
          <cell r="K68" t="str">
            <v>2 months</v>
          </cell>
          <cell r="L68">
            <v>850</v>
          </cell>
          <cell r="M68">
            <v>18</v>
          </cell>
          <cell r="N68" t="str">
            <v/>
          </cell>
          <cell r="O68">
            <v>1600</v>
          </cell>
          <cell r="P68" t="str">
            <v/>
          </cell>
          <cell r="Q68">
            <v>250</v>
          </cell>
          <cell r="R68" t="str">
            <v>January and Termination</v>
          </cell>
          <cell r="S68">
            <v>45</v>
          </cell>
          <cell r="T68">
            <v>37.299999999999997</v>
          </cell>
          <cell r="Z68" t="str">
            <v>-MX</v>
          </cell>
          <cell r="AA68">
            <v>1600</v>
          </cell>
        </row>
        <row r="69">
          <cell r="A69" t="str">
            <v>100296BR</v>
          </cell>
          <cell r="B69" t="str">
            <v>100296</v>
          </cell>
          <cell r="C69" t="str">
            <v>Alliance Tire Americas, Inc.</v>
          </cell>
          <cell r="D69">
            <v>43166</v>
          </cell>
          <cell r="E69">
            <v>43166</v>
          </cell>
          <cell r="H69" t="str">
            <v>Brazil</v>
          </cell>
          <cell r="I69" t="str">
            <v>BR</v>
          </cell>
          <cell r="J69" t="str">
            <v>2,000</v>
          </cell>
          <cell r="K69" t="str">
            <v>2 months</v>
          </cell>
          <cell r="L69">
            <v>0</v>
          </cell>
          <cell r="M69">
            <v>0.14000000000000001</v>
          </cell>
          <cell r="N69" t="str">
            <v>Business travel insurance, per Professional per year $400
Banking Fees 2.0 %
Transfer Minimum Term cost per Professional [applicable only on transfer to client’s own entity]
[Average Monthly Services Fee per Professional prior to transfer] x [remaining mo</v>
          </cell>
          <cell r="O69">
            <v>1400</v>
          </cell>
          <cell r="P69" t="str">
            <v/>
          </cell>
          <cell r="Q69">
            <v>250</v>
          </cell>
          <cell r="R69" t="str">
            <v>January and Termination</v>
          </cell>
          <cell r="S69">
            <v>45</v>
          </cell>
          <cell r="T69">
            <v>0.34799999999999998</v>
          </cell>
          <cell r="Z69" t="str">
            <v>100296-BR</v>
          </cell>
          <cell r="AA69">
            <v>1400</v>
          </cell>
        </row>
        <row r="70">
          <cell r="A70" t="str">
            <v>100409CZ</v>
          </cell>
          <cell r="B70" t="str">
            <v>100409</v>
          </cell>
          <cell r="C70" t="str">
            <v>Altia, Inc</v>
          </cell>
          <cell r="D70">
            <v>43395</v>
          </cell>
          <cell r="E70">
            <v>43395</v>
          </cell>
          <cell r="H70" t="str">
            <v>Czech Republic</v>
          </cell>
          <cell r="I70" t="str">
            <v>CZ</v>
          </cell>
          <cell r="J70" t="str">
            <v>4000</v>
          </cell>
          <cell r="K70" t="str">
            <v>1 months</v>
          </cell>
          <cell r="L70">
            <v>850</v>
          </cell>
          <cell r="M70">
            <v>0.2</v>
          </cell>
          <cell r="N70" t="str">
            <v/>
          </cell>
          <cell r="O70">
            <v>2000</v>
          </cell>
          <cell r="P70" t="str">
            <v/>
          </cell>
          <cell r="Q70">
            <v>250</v>
          </cell>
          <cell r="R70" t="str">
            <v>January and Termination</v>
          </cell>
          <cell r="S70">
            <v>45</v>
          </cell>
          <cell r="T70">
            <v>0.34</v>
          </cell>
          <cell r="Z70" t="str">
            <v>100409-CZ</v>
          </cell>
          <cell r="AA70">
            <v>2000</v>
          </cell>
        </row>
        <row r="71">
          <cell r="A71" t="str">
            <v>100409IN</v>
          </cell>
          <cell r="B71" t="str">
            <v>100409</v>
          </cell>
          <cell r="C71" t="str">
            <v>Altia, Inc</v>
          </cell>
          <cell r="D71">
            <v>43395</v>
          </cell>
          <cell r="E71">
            <v>43760</v>
          </cell>
          <cell r="H71" t="str">
            <v>India</v>
          </cell>
          <cell r="I71" t="str">
            <v>IN</v>
          </cell>
          <cell r="J71" t="str">
            <v>2000</v>
          </cell>
          <cell r="K71" t="str">
            <v>1 months</v>
          </cell>
          <cell r="L71">
            <v>850</v>
          </cell>
          <cell r="M71">
            <v>0.18</v>
          </cell>
          <cell r="N71" t="str">
            <v/>
          </cell>
          <cell r="O71">
            <v>1500</v>
          </cell>
          <cell r="P71" t="str">
            <v/>
          </cell>
          <cell r="Q71">
            <v>250</v>
          </cell>
          <cell r="R71" t="str">
            <v>January and Termination</v>
          </cell>
          <cell r="S71">
            <v>45</v>
          </cell>
          <cell r="T71">
            <v>0.12</v>
          </cell>
          <cell r="Z71" t="str">
            <v>100409-IN</v>
          </cell>
          <cell r="AA71">
            <v>1500</v>
          </cell>
        </row>
        <row r="72">
          <cell r="A72" t="str">
            <v>100409KR</v>
          </cell>
          <cell r="B72" t="str">
            <v>100409</v>
          </cell>
          <cell r="C72" t="str">
            <v>Altia, Inc</v>
          </cell>
          <cell r="D72">
            <v>43395</v>
          </cell>
          <cell r="E72">
            <v>43395</v>
          </cell>
          <cell r="H72" t="str">
            <v>South Korea</v>
          </cell>
          <cell r="I72" t="str">
            <v>KR</v>
          </cell>
          <cell r="J72" t="str">
            <v>2000</v>
          </cell>
          <cell r="K72" t="str">
            <v>1 months</v>
          </cell>
          <cell r="L72">
            <v>850</v>
          </cell>
          <cell r="M72">
            <v>0.17</v>
          </cell>
          <cell r="N72" t="str">
            <v/>
          </cell>
          <cell r="O72">
            <v>1800</v>
          </cell>
          <cell r="P72" t="str">
            <v/>
          </cell>
          <cell r="Q72">
            <v>250</v>
          </cell>
          <cell r="R72" t="str">
            <v>January and Termination</v>
          </cell>
          <cell r="S72">
            <v>45</v>
          </cell>
          <cell r="T72">
            <v>9.7100000000000006E-2</v>
          </cell>
          <cell r="Z72" t="str">
            <v>100409-KR</v>
          </cell>
          <cell r="AA72">
            <v>1800</v>
          </cell>
        </row>
        <row r="73">
          <cell r="A73" t="str">
            <v>100011DE</v>
          </cell>
          <cell r="B73" t="str">
            <v>100011</v>
          </cell>
          <cell r="C73" t="str">
            <v>American Mathematical Society (AMS)</v>
          </cell>
          <cell r="D73">
            <v>42717</v>
          </cell>
          <cell r="E73">
            <v>42717</v>
          </cell>
          <cell r="H73" t="str">
            <v>Germany</v>
          </cell>
          <cell r="I73" t="str">
            <v>DE</v>
          </cell>
          <cell r="J73" t="str">
            <v>$4,000, plus the costs of translating the commission plans in the amount incurred, if needed</v>
          </cell>
          <cell r="K73" t="str">
            <v>Equal to four months of Total Cost of Employement + expected Monthly Services Fee, per Professional</v>
          </cell>
          <cell r="L73">
            <v>850</v>
          </cell>
          <cell r="M73">
            <v>0.21</v>
          </cell>
          <cell r="N73" t="str">
            <v>25%, reduced to 21%,</v>
          </cell>
          <cell r="O73">
            <v>2000</v>
          </cell>
          <cell r="P73" t="str">
            <v/>
          </cell>
          <cell r="Q73">
            <v>250</v>
          </cell>
          <cell r="R73" t="str">
            <v>January and Termination</v>
          </cell>
          <cell r="S73">
            <v>45</v>
          </cell>
          <cell r="T73">
            <v>0.20699999999999999</v>
          </cell>
          <cell r="Z73" t="str">
            <v>100011-DE</v>
          </cell>
          <cell r="AA73">
            <v>2000</v>
          </cell>
        </row>
        <row r="74">
          <cell r="A74" t="str">
            <v>100334JP</v>
          </cell>
          <cell r="B74" t="str">
            <v>100334</v>
          </cell>
          <cell r="C74" t="str">
            <v>Amplexor</v>
          </cell>
          <cell r="D74">
            <v>43237</v>
          </cell>
          <cell r="E74">
            <v>43237</v>
          </cell>
          <cell r="H74" t="str">
            <v>Japan</v>
          </cell>
          <cell r="I74" t="str">
            <v>JP</v>
          </cell>
          <cell r="J74" t="str">
            <v>4000</v>
          </cell>
          <cell r="K74" t="str">
            <v>2 months</v>
          </cell>
          <cell r="L74">
            <v>850</v>
          </cell>
          <cell r="M74">
            <v>0.2</v>
          </cell>
          <cell r="N74" t="str">
            <v/>
          </cell>
          <cell r="O74">
            <v>1800</v>
          </cell>
          <cell r="P74" t="str">
            <v/>
          </cell>
          <cell r="Q74">
            <v>250</v>
          </cell>
          <cell r="R74" t="str">
            <v>January and Termination</v>
          </cell>
          <cell r="S74">
            <v>45</v>
          </cell>
          <cell r="T74">
            <v>0.15</v>
          </cell>
          <cell r="Z74" t="str">
            <v>100334-JP</v>
          </cell>
          <cell r="AA74">
            <v>1800</v>
          </cell>
        </row>
        <row r="75">
          <cell r="A75" t="str">
            <v>100274CA</v>
          </cell>
          <cell r="B75" t="str">
            <v>100274</v>
          </cell>
          <cell r="C75" t="str">
            <v>Amplience</v>
          </cell>
          <cell r="D75">
            <v>43106</v>
          </cell>
          <cell r="E75">
            <v>43106</v>
          </cell>
          <cell r="H75" t="str">
            <v>Canada</v>
          </cell>
          <cell r="I75" t="str">
            <v>CA</v>
          </cell>
          <cell r="J75" t="str">
            <v>3000</v>
          </cell>
          <cell r="K75" t="str">
            <v>2 months</v>
          </cell>
          <cell r="L75">
            <v>850</v>
          </cell>
          <cell r="M75">
            <v>0.13</v>
          </cell>
          <cell r="N75" t="str">
            <v>Setup Fee: $4,000 reduced to $3,000
Monthly Services Fee: 20% reduced to 13% per professional.</v>
          </cell>
          <cell r="O75">
            <v>1500</v>
          </cell>
          <cell r="P75" t="str">
            <v>$1,800 reduced to $1,500 per Professional per month, assuming that the engagement has a minimum of 3 Professionals in total across all countries</v>
          </cell>
          <cell r="Q75">
            <v>250</v>
          </cell>
          <cell r="R75" t="str">
            <v>January and Termination</v>
          </cell>
          <cell r="S75">
            <v>45</v>
          </cell>
          <cell r="T75">
            <v>0.1</v>
          </cell>
          <cell r="Z75" t="str">
            <v>100274-CA</v>
          </cell>
          <cell r="AA75">
            <v>1500</v>
          </cell>
        </row>
        <row r="76">
          <cell r="A76" t="str">
            <v>100274DK</v>
          </cell>
          <cell r="B76" t="str">
            <v>100274</v>
          </cell>
          <cell r="C76" t="str">
            <v>Amplience</v>
          </cell>
          <cell r="D76">
            <v>43106</v>
          </cell>
          <cell r="E76">
            <v>43106</v>
          </cell>
          <cell r="H76" t="str">
            <v>Denmark</v>
          </cell>
          <cell r="I76" t="str">
            <v>DK</v>
          </cell>
          <cell r="J76" t="str">
            <v>3000</v>
          </cell>
          <cell r="K76" t="str">
            <v>2 months</v>
          </cell>
          <cell r="L76">
            <v>850</v>
          </cell>
          <cell r="M76">
            <v>0.13</v>
          </cell>
          <cell r="N76" t="str">
            <v>Setup Fee: $4,000 reduced to $3,000.
Monthly Services Fee: 20% reduced to 13% per professional.
Severance Accrual = 8.33%</v>
          </cell>
          <cell r="O76">
            <v>1500</v>
          </cell>
          <cell r="P76" t="str">
            <v>$1,800 reduced to $1,500 per Professional per month, assuming that the engagement has a minimum of 3 Professionals in total across all countries</v>
          </cell>
          <cell r="Q76">
            <v>250</v>
          </cell>
          <cell r="R76" t="str">
            <v>January and Termination</v>
          </cell>
          <cell r="S76">
            <v>45</v>
          </cell>
          <cell r="T76">
            <v>0.2</v>
          </cell>
          <cell r="Z76" t="str">
            <v>100274-DK</v>
          </cell>
          <cell r="AA76">
            <v>1500</v>
          </cell>
        </row>
        <row r="77">
          <cell r="A77" t="str">
            <v>100274DE</v>
          </cell>
          <cell r="B77" t="str">
            <v>100274</v>
          </cell>
          <cell r="C77" t="str">
            <v>Amplience</v>
          </cell>
          <cell r="D77">
            <v>43106</v>
          </cell>
          <cell r="E77">
            <v>43106</v>
          </cell>
          <cell r="H77" t="str">
            <v>Germany</v>
          </cell>
          <cell r="I77" t="str">
            <v>DE</v>
          </cell>
          <cell r="J77" t="str">
            <v>3000</v>
          </cell>
          <cell r="K77" t="str">
            <v>2 months</v>
          </cell>
          <cell r="L77">
            <v>850</v>
          </cell>
          <cell r="M77">
            <v>0.13</v>
          </cell>
          <cell r="N77" t="str">
            <v>Setup Fee: $4,000 reduced to $3,000. 
Monthly Services Fee: 20% reduced to 13% per professional.</v>
          </cell>
          <cell r="O77">
            <v>1500</v>
          </cell>
          <cell r="P77" t="str">
            <v>$1,800 reduced to $1,500 per Professional per month, assuming that the engagement has a minimum of 3 Professionals in total across all countries</v>
          </cell>
          <cell r="Q77">
            <v>250</v>
          </cell>
          <cell r="R77" t="str">
            <v>January and Termination</v>
          </cell>
          <cell r="S77">
            <v>45</v>
          </cell>
          <cell r="T77">
            <v>0.20699999999999999</v>
          </cell>
          <cell r="Z77" t="str">
            <v>100274-DE</v>
          </cell>
          <cell r="AA77">
            <v>1500</v>
          </cell>
        </row>
        <row r="78">
          <cell r="A78" t="str">
            <v>100012DK</v>
          </cell>
          <cell r="B78" t="str">
            <v>100012</v>
          </cell>
          <cell r="C78" t="str">
            <v>Anaplan</v>
          </cell>
          <cell r="D78">
            <v>42579</v>
          </cell>
          <cell r="E78">
            <v>42579</v>
          </cell>
          <cell r="H78" t="str">
            <v>Denmark</v>
          </cell>
          <cell r="I78" t="str">
            <v>DK</v>
          </cell>
          <cell r="J78" t="str">
            <v>$4,000 reduced to $3,500</v>
          </cell>
          <cell r="K78" t="str">
            <v>Equal to two months of Total Cost of Employment + expected Monthly Services Fee, per Professional</v>
          </cell>
          <cell r="L78">
            <v>850</v>
          </cell>
          <cell r="M78">
            <v>0</v>
          </cell>
          <cell r="N78" t="str">
            <v>25% on Salary
20% on Bonus or Commission
DISCOUNT: $100 if there are 3 or more professionals with Anaplan.  **The discount was accidentally left off the country addendum but it should still be in place.  Nicole S. has confirmed.</v>
          </cell>
          <cell r="O78">
            <v>2000</v>
          </cell>
          <cell r="P78" t="str">
            <v/>
          </cell>
          <cell r="Q78">
            <v>250</v>
          </cell>
          <cell r="R78" t="str">
            <v>January and Termination</v>
          </cell>
          <cell r="S78">
            <v>45</v>
          </cell>
          <cell r="T78">
            <v>0.2833</v>
          </cell>
          <cell r="Z78" t="str">
            <v>100012-DK</v>
          </cell>
          <cell r="AA78">
            <v>2000</v>
          </cell>
        </row>
        <row r="79">
          <cell r="A79" t="str">
            <v>100012FI</v>
          </cell>
          <cell r="B79" t="str">
            <v>100012</v>
          </cell>
          <cell r="C79" t="str">
            <v>Anaplan</v>
          </cell>
          <cell r="D79">
            <v>42579</v>
          </cell>
          <cell r="E79">
            <v>43046</v>
          </cell>
          <cell r="H79" t="str">
            <v>Finland</v>
          </cell>
          <cell r="I79" t="str">
            <v>FI</v>
          </cell>
          <cell r="J79" t="str">
            <v>$4,000, reduced to $3,000 plus costs of translating the commission plan, if needed, in the amount incurred</v>
          </cell>
          <cell r="K79" t="str">
            <v>2 months</v>
          </cell>
          <cell r="L79">
            <v>850</v>
          </cell>
          <cell r="M79">
            <v>0.2</v>
          </cell>
          <cell r="N79" t="str">
            <v xml:space="preserve">Mandatory occupational health inspection per Professional per year - EUR 125
Mandatory workplace inspection per Professional, on commencement and every three years - EUR 300
Mandatory occupational healthcare program, estimated per Professional per year . </v>
          </cell>
          <cell r="O79">
            <v>1800</v>
          </cell>
          <cell r="P79" t="str">
            <v/>
          </cell>
          <cell r="Q79">
            <v>250</v>
          </cell>
          <cell r="R79" t="str">
            <v>January and Termination</v>
          </cell>
          <cell r="S79">
            <v>45</v>
          </cell>
          <cell r="T79">
            <v>0.24</v>
          </cell>
          <cell r="Z79" t="str">
            <v>100012-FI</v>
          </cell>
          <cell r="AA79">
            <v>1800</v>
          </cell>
        </row>
        <row r="80">
          <cell r="A80" t="str">
            <v>100012IN</v>
          </cell>
          <cell r="B80" t="str">
            <v>100012</v>
          </cell>
          <cell r="C80" t="str">
            <v>Anaplan</v>
          </cell>
          <cell r="D80">
            <v>42579</v>
          </cell>
          <cell r="E80">
            <v>42579</v>
          </cell>
          <cell r="H80" t="str">
            <v>India</v>
          </cell>
          <cell r="I80" t="str">
            <v>IN</v>
          </cell>
          <cell r="J80" t="str">
            <v>$3,500</v>
          </cell>
          <cell r="K80" t="str">
            <v>Equal to two months of Total Cost of Employment + expected Monthly Services Fee, per Professional</v>
          </cell>
          <cell r="L80">
            <v>850</v>
          </cell>
          <cell r="M80">
            <v>0.25</v>
          </cell>
          <cell r="N80" t="str">
            <v>DISCOUNT: $100 assuming a minimum of three hires globally</v>
          </cell>
          <cell r="O80">
            <v>2000</v>
          </cell>
          <cell r="P80" t="str">
            <v/>
          </cell>
          <cell r="Q80">
            <v>250</v>
          </cell>
          <cell r="R80" t="str">
            <v>January and Termination</v>
          </cell>
          <cell r="S80">
            <v>45</v>
          </cell>
          <cell r="T80">
            <v>0.12</v>
          </cell>
          <cell r="Z80" t="str">
            <v>100012-IN</v>
          </cell>
          <cell r="AA80">
            <v>2000</v>
          </cell>
        </row>
        <row r="81">
          <cell r="A81" t="str">
            <v>100012PH</v>
          </cell>
          <cell r="B81" t="str">
            <v>100012</v>
          </cell>
          <cell r="C81" t="str">
            <v>Anaplan</v>
          </cell>
          <cell r="D81">
            <v>42579</v>
          </cell>
          <cell r="E81">
            <v>42579</v>
          </cell>
          <cell r="H81" t="str">
            <v>Philippines</v>
          </cell>
          <cell r="I81" t="str">
            <v>PH</v>
          </cell>
          <cell r="J81" t="str">
            <v>$3,500</v>
          </cell>
          <cell r="K81" t="str">
            <v>Equal to two months of total cost of employment + expected monthly services fee, per professional</v>
          </cell>
          <cell r="L81">
            <v>850</v>
          </cell>
          <cell r="M81">
            <v>0.25</v>
          </cell>
          <cell r="N81" t="str">
            <v>DISCOUNT: $100 assuming a minimum of three hires globally</v>
          </cell>
          <cell r="O81">
            <v>1900</v>
          </cell>
          <cell r="P81" t="str">
            <v>2000.00 discounted to 1900.00</v>
          </cell>
          <cell r="Q81">
            <v>250</v>
          </cell>
          <cell r="R81" t="str">
            <v>January and Termination</v>
          </cell>
          <cell r="S81">
            <v>45</v>
          </cell>
          <cell r="T81">
            <v>0.11</v>
          </cell>
          <cell r="Z81" t="str">
            <v>100012-PH</v>
          </cell>
          <cell r="AA81">
            <v>1900</v>
          </cell>
        </row>
        <row r="82">
          <cell r="A82" t="str">
            <v>100012CH</v>
          </cell>
          <cell r="B82" t="str">
            <v>100012</v>
          </cell>
          <cell r="C82" t="str">
            <v>Anaplan</v>
          </cell>
          <cell r="D82">
            <v>42579</v>
          </cell>
          <cell r="E82">
            <v>43090</v>
          </cell>
          <cell r="H82" t="str">
            <v>Switzerland</v>
          </cell>
          <cell r="I82" t="str">
            <v>CH</v>
          </cell>
          <cell r="J82" t="str">
            <v>4000</v>
          </cell>
          <cell r="K82" t="str">
            <v>2 months</v>
          </cell>
          <cell r="L82">
            <v>850</v>
          </cell>
          <cell r="M82">
            <v>0.2</v>
          </cell>
          <cell r="N82" t="str">
            <v>Business travel insurance, per Professional per year $400</v>
          </cell>
          <cell r="O82">
            <v>1800</v>
          </cell>
          <cell r="P82" t="str">
            <v/>
          </cell>
          <cell r="Q82">
            <v>250</v>
          </cell>
          <cell r="R82" t="str">
            <v>January and Termination</v>
          </cell>
          <cell r="S82">
            <v>45</v>
          </cell>
          <cell r="T82">
            <v>0.15</v>
          </cell>
          <cell r="Z82" t="str">
            <v>100012-CH</v>
          </cell>
          <cell r="AA82">
            <v>1800</v>
          </cell>
        </row>
        <row r="83">
          <cell r="A83" t="str">
            <v>100364CA</v>
          </cell>
          <cell r="B83" t="str">
            <v>100364</v>
          </cell>
          <cell r="C83" t="str">
            <v>Ancient Nutrition</v>
          </cell>
          <cell r="D83">
            <v>43308</v>
          </cell>
          <cell r="E83">
            <v>43307</v>
          </cell>
          <cell r="H83" t="str">
            <v>Canada</v>
          </cell>
          <cell r="I83" t="str">
            <v>CA</v>
          </cell>
          <cell r="J83" t="str">
            <v>4,000</v>
          </cell>
          <cell r="K83" t="str">
            <v>2 months</v>
          </cell>
          <cell r="L83">
            <v>850</v>
          </cell>
          <cell r="M83">
            <v>0.18</v>
          </cell>
          <cell r="N83" t="str">
            <v/>
          </cell>
          <cell r="O83">
            <v>1500</v>
          </cell>
          <cell r="P83" t="str">
            <v/>
          </cell>
          <cell r="Q83">
            <v>250</v>
          </cell>
          <cell r="R83" t="str">
            <v>January and Termination</v>
          </cell>
          <cell r="S83">
            <v>45</v>
          </cell>
          <cell r="T83">
            <v>0.1</v>
          </cell>
          <cell r="Z83" t="str">
            <v>100364-CA</v>
          </cell>
          <cell r="AA83">
            <v>1500</v>
          </cell>
        </row>
        <row r="84">
          <cell r="A84" t="str">
            <v>100468CM</v>
          </cell>
          <cell r="B84" t="str">
            <v>100468</v>
          </cell>
          <cell r="C84" t="str">
            <v>Andela</v>
          </cell>
          <cell r="D84">
            <v>43473</v>
          </cell>
          <cell r="E84">
            <v>43473</v>
          </cell>
          <cell r="H84" t="str">
            <v>Cameroon</v>
          </cell>
          <cell r="I84" t="str">
            <v>CM</v>
          </cell>
          <cell r="J84" t="str">
            <v>4000 for first professional; 3000 for each subsequent</v>
          </cell>
          <cell r="K84" t="str">
            <v>2 months</v>
          </cell>
          <cell r="L84">
            <v>850</v>
          </cell>
          <cell r="M84">
            <v>0.2</v>
          </cell>
          <cell r="N84" t="str">
            <v>20% for first professional; 18% for 2-4 professionals</v>
          </cell>
          <cell r="O84">
            <v>1800</v>
          </cell>
          <cell r="P84" t="str">
            <v>$1800 for first professional; $1700 for 2-4 professionals</v>
          </cell>
          <cell r="Q84">
            <v>250</v>
          </cell>
          <cell r="R84" t="str">
            <v>January and Termination</v>
          </cell>
          <cell r="S84">
            <v>45</v>
          </cell>
          <cell r="T84">
            <v>0.17</v>
          </cell>
          <cell r="Z84" t="str">
            <v>100468-CM</v>
          </cell>
          <cell r="AA84">
            <v>1800</v>
          </cell>
        </row>
        <row r="85">
          <cell r="A85" t="str">
            <v>100468RO</v>
          </cell>
          <cell r="B85" t="str">
            <v>100468</v>
          </cell>
          <cell r="C85" t="str">
            <v>Andela</v>
          </cell>
          <cell r="D85">
            <v>43473</v>
          </cell>
          <cell r="E85">
            <v>43473</v>
          </cell>
          <cell r="H85" t="str">
            <v>Romania</v>
          </cell>
          <cell r="I85" t="str">
            <v>RO</v>
          </cell>
          <cell r="J85" t="str">
            <v>$2500</v>
          </cell>
          <cell r="K85" t="str">
            <v>2 months</v>
          </cell>
          <cell r="L85">
            <v>850</v>
          </cell>
          <cell r="M85">
            <v>0.18</v>
          </cell>
          <cell r="N85" t="str">
            <v/>
          </cell>
          <cell r="O85">
            <v>1800</v>
          </cell>
          <cell r="P85" t="str">
            <v/>
          </cell>
          <cell r="Q85">
            <v>250</v>
          </cell>
          <cell r="R85" t="str">
            <v>January and Termination</v>
          </cell>
          <cell r="S85">
            <v>45</v>
          </cell>
          <cell r="T85">
            <v>0.23400000000000001</v>
          </cell>
          <cell r="Z85" t="str">
            <v>100468-RO</v>
          </cell>
          <cell r="AA85">
            <v>1800</v>
          </cell>
        </row>
        <row r="86">
          <cell r="A86" t="str">
            <v>100013SE</v>
          </cell>
          <cell r="B86" t="str">
            <v>100013</v>
          </cell>
          <cell r="C86" t="str">
            <v>aPriori</v>
          </cell>
          <cell r="D86">
            <v>42641</v>
          </cell>
          <cell r="E86">
            <v>42641</v>
          </cell>
          <cell r="H86" t="str">
            <v>Sweden</v>
          </cell>
          <cell r="I86" t="str">
            <v>SE</v>
          </cell>
          <cell r="J86" t="str">
            <v>$3,000 plus the cost of translating the commission plans in the amount incurred, if needed</v>
          </cell>
          <cell r="K86" t="str">
            <v>Equal to two months of the Total Cost of Employment + expected Monthly Services Fee, per professional</v>
          </cell>
          <cell r="L86">
            <v>850</v>
          </cell>
          <cell r="M86">
            <v>0.2</v>
          </cell>
          <cell r="N86" t="str">
            <v>Management Fee was 25%, but discounted to 20%</v>
          </cell>
          <cell r="O86">
            <v>2000</v>
          </cell>
          <cell r="P86" t="str">
            <v/>
          </cell>
          <cell r="Q86">
            <v>250</v>
          </cell>
          <cell r="R86" t="str">
            <v>January and Termination</v>
          </cell>
          <cell r="S86">
            <v>45</v>
          </cell>
          <cell r="T86">
            <v>0.31419999999999998</v>
          </cell>
          <cell r="Z86" t="str">
            <v>100013-SE</v>
          </cell>
          <cell r="AA86">
            <v>2000</v>
          </cell>
        </row>
        <row r="87">
          <cell r="A87" t="str">
            <v>100014GB</v>
          </cell>
          <cell r="B87" t="str">
            <v>100014</v>
          </cell>
          <cell r="C87" t="str">
            <v>Aptare, Inc</v>
          </cell>
          <cell r="D87">
            <v>42606</v>
          </cell>
          <cell r="E87">
            <v>42606</v>
          </cell>
          <cell r="H87" t="str">
            <v>United Kingdom</v>
          </cell>
          <cell r="I87" t="str">
            <v>GB</v>
          </cell>
          <cell r="J87" t="str">
            <v>$4,000</v>
          </cell>
          <cell r="K87" t="str">
            <v>Equal to 2.5 months of Total Cost of Employment + expected Monthly Services Fee, per Professional</v>
          </cell>
          <cell r="L87">
            <v>850</v>
          </cell>
          <cell r="M87">
            <v>0.25</v>
          </cell>
          <cell r="N87" t="str">
            <v/>
          </cell>
          <cell r="O87">
            <v>2000</v>
          </cell>
          <cell r="P87" t="str">
            <v/>
          </cell>
          <cell r="Q87">
            <v>250</v>
          </cell>
          <cell r="R87" t="str">
            <v>January and Termination</v>
          </cell>
          <cell r="S87">
            <v>45</v>
          </cell>
          <cell r="T87">
            <v>0.13800000000000001</v>
          </cell>
          <cell r="Z87" t="str">
            <v>100014-GB</v>
          </cell>
          <cell r="AA87">
            <v>2000</v>
          </cell>
        </row>
        <row r="88">
          <cell r="A88" t="str">
            <v>100227DE</v>
          </cell>
          <cell r="B88" t="str">
            <v>100227</v>
          </cell>
          <cell r="C88" t="str">
            <v>Arc Bio</v>
          </cell>
          <cell r="D88">
            <v>42958</v>
          </cell>
          <cell r="E88">
            <v>42958</v>
          </cell>
          <cell r="H88" t="str">
            <v>Germany</v>
          </cell>
          <cell r="I88" t="str">
            <v>DE</v>
          </cell>
          <cell r="J88" t="str">
            <v>4000.00</v>
          </cell>
          <cell r="K88" t="str">
            <v>Equal to two months of Total Cost of Employment + expected Monthly Services Fee, per Professional</v>
          </cell>
          <cell r="L88">
            <v>850</v>
          </cell>
          <cell r="M88">
            <v>0.2</v>
          </cell>
          <cell r="N88" t="str">
            <v/>
          </cell>
          <cell r="O88">
            <v>2000</v>
          </cell>
          <cell r="P88" t="str">
            <v/>
          </cell>
          <cell r="Q88">
            <v>250</v>
          </cell>
          <cell r="R88" t="str">
            <v>January and Termination</v>
          </cell>
          <cell r="S88">
            <v>45</v>
          </cell>
          <cell r="T88">
            <v>0.20699999999999999</v>
          </cell>
          <cell r="Z88" t="str">
            <v>100227-DE</v>
          </cell>
          <cell r="AA88">
            <v>2000</v>
          </cell>
        </row>
        <row r="89">
          <cell r="A89" t="str">
            <v>100436IN</v>
          </cell>
          <cell r="B89" t="str">
            <v>100436</v>
          </cell>
          <cell r="C89" t="str">
            <v>Arcadia</v>
          </cell>
          <cell r="D89">
            <v>43420</v>
          </cell>
          <cell r="E89">
            <v>43420</v>
          </cell>
          <cell r="H89" t="str">
            <v>India</v>
          </cell>
          <cell r="I89" t="str">
            <v>IN</v>
          </cell>
          <cell r="J89" t="str">
            <v>3000</v>
          </cell>
          <cell r="K89" t="str">
            <v>2 months</v>
          </cell>
          <cell r="L89">
            <v>850</v>
          </cell>
          <cell r="M89">
            <v>0.16</v>
          </cell>
          <cell r="N89" t="str">
            <v>Setup Fee: $3000 for first professional; $2500 for each subsequent professional</v>
          </cell>
          <cell r="O89">
            <v>1400</v>
          </cell>
          <cell r="P89" t="str">
            <v/>
          </cell>
          <cell r="Q89">
            <v>250</v>
          </cell>
          <cell r="R89" t="str">
            <v>January and Termination</v>
          </cell>
          <cell r="S89">
            <v>45</v>
          </cell>
          <cell r="T89">
            <v>0.12</v>
          </cell>
          <cell r="Z89" t="str">
            <v>100436-IN</v>
          </cell>
          <cell r="AA89">
            <v>1400</v>
          </cell>
        </row>
        <row r="90">
          <cell r="A90" t="str">
            <v>100329AU</v>
          </cell>
          <cell r="B90" t="str">
            <v>100329</v>
          </cell>
          <cell r="C90" t="str">
            <v>Archive360</v>
          </cell>
          <cell r="D90">
            <v>43238</v>
          </cell>
          <cell r="E90">
            <v>43238</v>
          </cell>
          <cell r="H90" t="str">
            <v>Australia</v>
          </cell>
          <cell r="I90" t="str">
            <v>AU</v>
          </cell>
          <cell r="J90" t="str">
            <v>3000</v>
          </cell>
          <cell r="K90" t="str">
            <v>2 months</v>
          </cell>
          <cell r="L90">
            <v>850</v>
          </cell>
          <cell r="M90">
            <v>0.12</v>
          </cell>
          <cell r="N90" t="str">
            <v>Setup Fee: Discounted from $4000 to $3000. 
Management Fee: Discounted from 20% to 12%.</v>
          </cell>
          <cell r="O90">
            <v>1250</v>
          </cell>
          <cell r="P90" t="str">
            <v>$1,800, discounted to $1,250</v>
          </cell>
          <cell r="Q90">
            <v>250</v>
          </cell>
          <cell r="R90" t="str">
            <v>January and Termination</v>
          </cell>
          <cell r="S90">
            <v>45</v>
          </cell>
          <cell r="T90">
            <v>0.18</v>
          </cell>
          <cell r="Z90" t="str">
            <v>100329-AU</v>
          </cell>
          <cell r="AA90">
            <v>1250</v>
          </cell>
        </row>
        <row r="91">
          <cell r="A91" t="str">
            <v>100015GB</v>
          </cell>
          <cell r="B91" t="str">
            <v>100015</v>
          </cell>
          <cell r="C91" t="str">
            <v>Arsanis</v>
          </cell>
          <cell r="D91">
            <v>42356</v>
          </cell>
          <cell r="E91">
            <v>42356</v>
          </cell>
          <cell r="H91" t="str">
            <v>United Kingdom</v>
          </cell>
          <cell r="I91" t="str">
            <v>GB</v>
          </cell>
          <cell r="J91" t="str">
            <v>$4,000 per employee plus any thirdparty HR advisory fees related to aTUPE transfer, which shall bepassed through in the amount incurred.</v>
          </cell>
          <cell r="K91" t="str">
            <v>Equal to two months' salary + expected monthly management fees</v>
          </cell>
          <cell r="L91">
            <v>850</v>
          </cell>
          <cell r="M91">
            <v>0.16</v>
          </cell>
          <cell r="N91" t="str">
            <v>Standard fee of 20% discounted to 16% based on first employee’s salary of more than $120k per year</v>
          </cell>
          <cell r="O91">
            <v>1800</v>
          </cell>
          <cell r="P91" t="str">
            <v/>
          </cell>
          <cell r="Q91">
            <v>250</v>
          </cell>
          <cell r="R91" t="str">
            <v>January and Termination</v>
          </cell>
          <cell r="S91">
            <v>45</v>
          </cell>
          <cell r="T91">
            <v>0.14099999999999999</v>
          </cell>
          <cell r="Z91" t="str">
            <v>100015-GB</v>
          </cell>
          <cell r="AA91">
            <v>1800</v>
          </cell>
        </row>
        <row r="92">
          <cell r="A92" t="str">
            <v>100016GB</v>
          </cell>
          <cell r="B92" t="str">
            <v>100016</v>
          </cell>
          <cell r="C92" t="str">
            <v>Art of the Muse</v>
          </cell>
          <cell r="D92">
            <v>42509</v>
          </cell>
          <cell r="E92">
            <v>42509</v>
          </cell>
          <cell r="H92" t="str">
            <v>United Kingdom</v>
          </cell>
          <cell r="I92" t="str">
            <v>GB</v>
          </cell>
          <cell r="J92" t="str">
            <v>4,000</v>
          </cell>
          <cell r="K92" t="str">
            <v>Equal to 2.5 months salary + expected monthly service fee, per Professional</v>
          </cell>
          <cell r="L92">
            <v>850</v>
          </cell>
          <cell r="M92">
            <v>0.2</v>
          </cell>
          <cell r="N92" t="str">
            <v>20% Management Fee</v>
          </cell>
          <cell r="O92">
            <v>1800</v>
          </cell>
          <cell r="P92" t="str">
            <v/>
          </cell>
          <cell r="Q92">
            <v>250</v>
          </cell>
          <cell r="R92" t="str">
            <v>January and Termination</v>
          </cell>
          <cell r="S92">
            <v>45</v>
          </cell>
          <cell r="T92">
            <v>0.13800000000000001</v>
          </cell>
          <cell r="Z92" t="str">
            <v>100016-GB</v>
          </cell>
          <cell r="AA92">
            <v>1800</v>
          </cell>
        </row>
        <row r="93">
          <cell r="A93" t="str">
            <v>100458GB</v>
          </cell>
          <cell r="B93" t="str">
            <v>100458</v>
          </cell>
          <cell r="C93" t="str">
            <v>Artel</v>
          </cell>
          <cell r="D93">
            <v>43454</v>
          </cell>
          <cell r="E93">
            <v>43454</v>
          </cell>
          <cell r="H93" t="str">
            <v>United Kingdom</v>
          </cell>
          <cell r="I93" t="str">
            <v>GB</v>
          </cell>
          <cell r="J93" t="str">
            <v>4,000</v>
          </cell>
          <cell r="K93" t="str">
            <v>2 months</v>
          </cell>
          <cell r="L93">
            <v>850</v>
          </cell>
          <cell r="M93">
            <v>0.18</v>
          </cell>
          <cell r="N93" t="str">
            <v/>
          </cell>
          <cell r="O93">
            <v>1800</v>
          </cell>
          <cell r="P93" t="str">
            <v/>
          </cell>
          <cell r="Q93">
            <v>250</v>
          </cell>
          <cell r="R93" t="str">
            <v>January and Termination</v>
          </cell>
          <cell r="S93">
            <v>45</v>
          </cell>
          <cell r="T93">
            <v>0.17799999999999999</v>
          </cell>
          <cell r="Z93" t="str">
            <v>100458-GB</v>
          </cell>
          <cell r="AA93">
            <v>1800</v>
          </cell>
        </row>
        <row r="94">
          <cell r="A94" t="str">
            <v>BR</v>
          </cell>
          <cell r="B94" t="str">
            <v/>
          </cell>
          <cell r="C94" t="str">
            <v>Ashworth Bros., Inc,</v>
          </cell>
          <cell r="D94">
            <v>43469</v>
          </cell>
          <cell r="E94">
            <v>43469</v>
          </cell>
          <cell r="H94" t="str">
            <v>Brazil</v>
          </cell>
          <cell r="I94" t="str">
            <v>BR</v>
          </cell>
          <cell r="J94" t="str">
            <v>4000</v>
          </cell>
          <cell r="K94" t="str">
            <v>2 months</v>
          </cell>
          <cell r="L94">
            <v>850</v>
          </cell>
          <cell r="M94">
            <v>0.2</v>
          </cell>
          <cell r="N94" t="str">
            <v/>
          </cell>
          <cell r="O94">
            <v>1600</v>
          </cell>
          <cell r="P94" t="str">
            <v/>
          </cell>
          <cell r="Q94">
            <v>250</v>
          </cell>
          <cell r="R94" t="str">
            <v>January and Termination</v>
          </cell>
          <cell r="S94">
            <v>45</v>
          </cell>
          <cell r="T94">
            <v>0.34799999999999998</v>
          </cell>
          <cell r="Z94" t="str">
            <v>-BR</v>
          </cell>
          <cell r="AA94">
            <v>1600</v>
          </cell>
        </row>
        <row r="95">
          <cell r="A95" t="str">
            <v>DE</v>
          </cell>
          <cell r="B95" t="str">
            <v/>
          </cell>
          <cell r="C95" t="str">
            <v>Associated Luxury Hotels International, LLC</v>
          </cell>
          <cell r="D95">
            <v>43522</v>
          </cell>
          <cell r="E95">
            <v>43522</v>
          </cell>
          <cell r="H95" t="str">
            <v>Germany</v>
          </cell>
          <cell r="I95" t="str">
            <v>DE</v>
          </cell>
          <cell r="J95" t="str">
            <v>4000</v>
          </cell>
          <cell r="K95" t="str">
            <v>2 months</v>
          </cell>
          <cell r="L95">
            <v>850</v>
          </cell>
          <cell r="M95">
            <v>0.18</v>
          </cell>
          <cell r="N95" t="str">
            <v>Setup fee per Professional $4,000 Plus any translation costs related to employment agreement in the amount incurred, if needed</v>
          </cell>
          <cell r="O95">
            <v>1700</v>
          </cell>
          <cell r="P95" t="str">
            <v/>
          </cell>
          <cell r="Q95">
            <v>250</v>
          </cell>
          <cell r="R95" t="str">
            <v>January and Termination</v>
          </cell>
          <cell r="S95">
            <v>45</v>
          </cell>
          <cell r="T95">
            <v>0.20699999999999999</v>
          </cell>
          <cell r="Z95" t="str">
            <v>-DE</v>
          </cell>
          <cell r="AA95">
            <v>1700</v>
          </cell>
        </row>
        <row r="96">
          <cell r="A96" t="str">
            <v>HU</v>
          </cell>
          <cell r="B96" t="str">
            <v/>
          </cell>
          <cell r="C96" t="str">
            <v>Associated Luxury Hotels International, LLC</v>
          </cell>
          <cell r="D96">
            <v>43522</v>
          </cell>
          <cell r="E96">
            <v>43522</v>
          </cell>
          <cell r="H96" t="str">
            <v>Hungary</v>
          </cell>
          <cell r="I96" t="str">
            <v>HU</v>
          </cell>
          <cell r="J96" t="str">
            <v>4,000</v>
          </cell>
          <cell r="K96" t="str">
            <v>2 months</v>
          </cell>
          <cell r="L96">
            <v>850</v>
          </cell>
          <cell r="M96">
            <v>0.22</v>
          </cell>
          <cell r="N96" t="str">
            <v>Setup Fee per Professional $4,000 plus any translation costs related to the employment contract in the amount incurred, if needed.</v>
          </cell>
          <cell r="O96">
            <v>2200</v>
          </cell>
          <cell r="P96" t="str">
            <v/>
          </cell>
          <cell r="Q96">
            <v>250</v>
          </cell>
          <cell r="R96" t="str">
            <v>January and Termination</v>
          </cell>
          <cell r="S96">
            <v>45</v>
          </cell>
          <cell r="T96">
            <v>0.21</v>
          </cell>
          <cell r="Z96" t="str">
            <v>-HU</v>
          </cell>
          <cell r="AA96">
            <v>2200</v>
          </cell>
        </row>
        <row r="97">
          <cell r="A97" t="str">
            <v>GB</v>
          </cell>
          <cell r="B97" t="str">
            <v/>
          </cell>
          <cell r="C97" t="str">
            <v>Associated Luxury Hotels International, LLC</v>
          </cell>
          <cell r="D97">
            <v>43522</v>
          </cell>
          <cell r="E97">
            <v>43522</v>
          </cell>
          <cell r="H97" t="str">
            <v>United Kingdom</v>
          </cell>
          <cell r="I97" t="str">
            <v>GB</v>
          </cell>
          <cell r="J97" t="str">
            <v>4000</v>
          </cell>
          <cell r="K97" t="str">
            <v>2 months</v>
          </cell>
          <cell r="L97">
            <v>850</v>
          </cell>
          <cell r="M97">
            <v>0.15</v>
          </cell>
          <cell r="N97" t="str">
            <v/>
          </cell>
          <cell r="O97">
            <v>1500</v>
          </cell>
          <cell r="P97" t="str">
            <v/>
          </cell>
          <cell r="Q97">
            <v>250</v>
          </cell>
          <cell r="R97" t="str">
            <v>January and Termination</v>
          </cell>
          <cell r="S97">
            <v>45</v>
          </cell>
          <cell r="T97">
            <v>0.17799999999999999</v>
          </cell>
          <cell r="Z97" t="str">
            <v>-GB</v>
          </cell>
          <cell r="AA97">
            <v>1500</v>
          </cell>
        </row>
        <row r="98">
          <cell r="A98" t="str">
            <v>100416CA</v>
          </cell>
          <cell r="B98" t="str">
            <v>100416</v>
          </cell>
          <cell r="C98" t="str">
            <v>Atlanta Braves</v>
          </cell>
          <cell r="D98">
            <v>43397</v>
          </cell>
          <cell r="E98">
            <v>43397</v>
          </cell>
          <cell r="H98" t="str">
            <v>Canada</v>
          </cell>
          <cell r="I98" t="str">
            <v>CA</v>
          </cell>
          <cell r="J98" t="str">
            <v>4000</v>
          </cell>
          <cell r="K98" t="str">
            <v>2 months</v>
          </cell>
          <cell r="L98">
            <v>850</v>
          </cell>
          <cell r="M98">
            <v>0.18</v>
          </cell>
          <cell r="N98" t="str">
            <v/>
          </cell>
          <cell r="O98">
            <v>1600</v>
          </cell>
          <cell r="P98" t="str">
            <v>Social charges in all provinces except Quebec are 7.27% up to a cap of CAD 3,795. In Quebec, 7.22% up to a cap of CAD 3,770</v>
          </cell>
          <cell r="Q98">
            <v>250</v>
          </cell>
          <cell r="R98" t="str">
            <v>January and Termination</v>
          </cell>
          <cell r="S98">
            <v>45</v>
          </cell>
          <cell r="T98">
            <v>7.2700000000000001E-2</v>
          </cell>
          <cell r="Z98" t="str">
            <v>100416-CA</v>
          </cell>
          <cell r="AA98">
            <v>1600</v>
          </cell>
        </row>
        <row r="99">
          <cell r="A99" t="str">
            <v>100017DE</v>
          </cell>
          <cell r="B99" t="str">
            <v>100017</v>
          </cell>
          <cell r="C99" t="str">
            <v>At-Pac</v>
          </cell>
          <cell r="D99">
            <v>42626</v>
          </cell>
          <cell r="E99">
            <v>42626</v>
          </cell>
          <cell r="H99" t="str">
            <v>Germany</v>
          </cell>
          <cell r="I99" t="str">
            <v>DE</v>
          </cell>
          <cell r="J99" t="str">
            <v>$4,000, plus the costs of translating the commission plans in the amount incurred, if needed.</v>
          </cell>
          <cell r="K99" t="str">
            <v>Equal to four months of Total Cost of Employment + expected Monthly Services fee, per Professional</v>
          </cell>
          <cell r="L99">
            <v>850</v>
          </cell>
          <cell r="M99">
            <v>0.25</v>
          </cell>
          <cell r="N99" t="str">
            <v/>
          </cell>
          <cell r="O99">
            <v>2000</v>
          </cell>
          <cell r="P99" t="str">
            <v/>
          </cell>
          <cell r="Q99">
            <v>250</v>
          </cell>
          <cell r="R99" t="str">
            <v>January and Termination</v>
          </cell>
          <cell r="S99">
            <v>45</v>
          </cell>
          <cell r="T99">
            <v>0.20699999999999999</v>
          </cell>
          <cell r="Z99" t="str">
            <v>100017-DE</v>
          </cell>
          <cell r="AA99">
            <v>2000</v>
          </cell>
        </row>
        <row r="100">
          <cell r="A100" t="str">
            <v>100017MX</v>
          </cell>
          <cell r="B100" t="str">
            <v>100017</v>
          </cell>
          <cell r="C100" t="str">
            <v>At-Pac</v>
          </cell>
          <cell r="D100">
            <v>42626</v>
          </cell>
          <cell r="E100">
            <v>42626</v>
          </cell>
          <cell r="H100" t="str">
            <v>Mexico</v>
          </cell>
          <cell r="I100" t="str">
            <v>MX</v>
          </cell>
          <cell r="J100" t="str">
            <v>$4,000 per professional</v>
          </cell>
          <cell r="K100" t="str">
            <v>Equal to four months of Total Cost of Employment + expected Monthly Services Fee</v>
          </cell>
          <cell r="L100">
            <v>850</v>
          </cell>
          <cell r="M100">
            <v>0.25</v>
          </cell>
          <cell r="N100" t="str">
            <v/>
          </cell>
          <cell r="O100">
            <v>2000</v>
          </cell>
          <cell r="P100" t="str">
            <v/>
          </cell>
          <cell r="Q100">
            <v>250</v>
          </cell>
          <cell r="R100" t="str">
            <v>January and Termination</v>
          </cell>
          <cell r="S100">
            <v>45</v>
          </cell>
          <cell r="T100">
            <v>0.48330000000000001</v>
          </cell>
          <cell r="Z100" t="str">
            <v>100017-MX</v>
          </cell>
          <cell r="AA100">
            <v>2000</v>
          </cell>
        </row>
        <row r="101">
          <cell r="A101" t="str">
            <v>100213DE</v>
          </cell>
          <cell r="B101" t="str">
            <v>100213</v>
          </cell>
          <cell r="C101" t="str">
            <v>Augmenix, Inc</v>
          </cell>
          <cell r="D101">
            <v>42949</v>
          </cell>
          <cell r="E101">
            <v>42949</v>
          </cell>
          <cell r="H101" t="str">
            <v>Germany</v>
          </cell>
          <cell r="I101" t="str">
            <v>DE</v>
          </cell>
          <cell r="J101" t="str">
            <v>4,000</v>
          </cell>
          <cell r="K101" t="str">
            <v>Equal to two months of Total Cost of Employment + expected Monthly Services Fee, per Professional</v>
          </cell>
          <cell r="L101">
            <v>850</v>
          </cell>
          <cell r="M101">
            <v>0.17</v>
          </cell>
          <cell r="N101" t="str">
            <v>20% discounted to 17%</v>
          </cell>
          <cell r="O101">
            <v>1600</v>
          </cell>
          <cell r="P101" t="str">
            <v>$1,800 discounted to $1,600</v>
          </cell>
          <cell r="Q101">
            <v>250</v>
          </cell>
          <cell r="R101" t="str">
            <v>January and Termination</v>
          </cell>
          <cell r="S101">
            <v>45</v>
          </cell>
          <cell r="T101">
            <v>0.20699999999999999</v>
          </cell>
          <cell r="Z101" t="str">
            <v>100213-DE</v>
          </cell>
          <cell r="AA101">
            <v>1600</v>
          </cell>
        </row>
        <row r="102">
          <cell r="A102" t="str">
            <v>100213GB</v>
          </cell>
          <cell r="B102" t="str">
            <v>100213</v>
          </cell>
          <cell r="C102" t="str">
            <v>Augmenix, Inc</v>
          </cell>
          <cell r="D102">
            <v>42949</v>
          </cell>
          <cell r="E102">
            <v>42949</v>
          </cell>
          <cell r="H102" t="str">
            <v>United Kingdom</v>
          </cell>
          <cell r="I102" t="str">
            <v>GB</v>
          </cell>
          <cell r="J102" t="str">
            <v>4000</v>
          </cell>
          <cell r="K102" t="str">
            <v>Equal to two months of Total Cost of Employment + expected Monthly Services Fee, per Professional</v>
          </cell>
          <cell r="L102">
            <v>850</v>
          </cell>
          <cell r="M102">
            <v>0.17</v>
          </cell>
          <cell r="N102" t="str">
            <v>20% discounted to 17%</v>
          </cell>
          <cell r="O102">
            <v>1600</v>
          </cell>
          <cell r="P102" t="str">
            <v>$1,800 discounted to $1,600</v>
          </cell>
          <cell r="Q102">
            <v>250</v>
          </cell>
          <cell r="R102" t="str">
            <v>January and Termination</v>
          </cell>
          <cell r="S102">
            <v>45</v>
          </cell>
          <cell r="T102">
            <v>0.16800000000000001</v>
          </cell>
          <cell r="Z102" t="str">
            <v>100213-GB</v>
          </cell>
          <cell r="AA102">
            <v>1600</v>
          </cell>
        </row>
        <row r="103">
          <cell r="A103" t="str">
            <v>100018CA</v>
          </cell>
          <cell r="B103" t="str">
            <v>100018</v>
          </cell>
          <cell r="C103" t="str">
            <v>Auth0</v>
          </cell>
          <cell r="D103">
            <v>42072</v>
          </cell>
          <cell r="E103">
            <v>42072</v>
          </cell>
          <cell r="H103" t="str">
            <v>Canada</v>
          </cell>
          <cell r="I103" t="str">
            <v>CA</v>
          </cell>
          <cell r="J103" t="str">
            <v>$2500</v>
          </cell>
          <cell r="K103" t="str">
            <v>Equal to two months' salary + expected monthly management fees</v>
          </cell>
          <cell r="L103">
            <v>850</v>
          </cell>
          <cell r="M103">
            <v>0.2</v>
          </cell>
          <cell r="N103" t="str">
            <v/>
          </cell>
          <cell r="O103">
            <v>1250</v>
          </cell>
          <cell r="P103" t="str">
            <v/>
          </cell>
          <cell r="Q103">
            <v>250</v>
          </cell>
          <cell r="R103" t="str">
            <v>January</v>
          </cell>
          <cell r="S103">
            <v>45</v>
          </cell>
          <cell r="T103">
            <v>0.1</v>
          </cell>
          <cell r="Z103" t="str">
            <v>100018-CA</v>
          </cell>
          <cell r="AA103">
            <v>1250</v>
          </cell>
        </row>
        <row r="104">
          <cell r="A104" t="str">
            <v>100018CL</v>
          </cell>
          <cell r="B104" t="str">
            <v>100018</v>
          </cell>
          <cell r="C104" t="str">
            <v>Auth0</v>
          </cell>
          <cell r="D104">
            <v>42072</v>
          </cell>
          <cell r="E104">
            <v>42072</v>
          </cell>
          <cell r="H104" t="str">
            <v>Chile</v>
          </cell>
          <cell r="I104" t="str">
            <v>CL</v>
          </cell>
          <cell r="J104" t="str">
            <v>$3,500.00</v>
          </cell>
          <cell r="K104" t="str">
            <v>Two months'salary + expected monthly management fees</v>
          </cell>
          <cell r="L104">
            <v>850</v>
          </cell>
          <cell r="M104">
            <v>0.2</v>
          </cell>
          <cell r="N104" t="str">
            <v>DISCOUNT: $200 per employee per month.</v>
          </cell>
          <cell r="O104">
            <v>1800</v>
          </cell>
          <cell r="P104" t="str">
            <v/>
          </cell>
          <cell r="Q104">
            <v>250</v>
          </cell>
          <cell r="R104" t="str">
            <v>January and Termination</v>
          </cell>
          <cell r="S104">
            <v>45</v>
          </cell>
          <cell r="T104">
            <v>0.05</v>
          </cell>
          <cell r="Z104" t="str">
            <v>100018-CL</v>
          </cell>
          <cell r="AA104">
            <v>1800</v>
          </cell>
        </row>
        <row r="105">
          <cell r="A105" t="str">
            <v>100018CZ</v>
          </cell>
          <cell r="B105" t="str">
            <v>100018</v>
          </cell>
          <cell r="C105" t="str">
            <v>Auth0</v>
          </cell>
          <cell r="D105">
            <v>42072</v>
          </cell>
          <cell r="E105">
            <v>43520</v>
          </cell>
          <cell r="H105" t="str">
            <v>Czech Republic</v>
          </cell>
          <cell r="I105" t="str">
            <v>CZ</v>
          </cell>
          <cell r="J105" t="str">
            <v>4000</v>
          </cell>
          <cell r="K105" t="str">
            <v>2 months</v>
          </cell>
          <cell r="L105">
            <v>850</v>
          </cell>
          <cell r="M105">
            <v>0.2</v>
          </cell>
          <cell r="N105" t="str">
            <v>Severance Accrual: 16.66% for first year. 8.33% for second year. 0% after second year.</v>
          </cell>
          <cell r="O105">
            <v>2000</v>
          </cell>
          <cell r="P105" t="str">
            <v/>
          </cell>
          <cell r="Q105">
            <v>250</v>
          </cell>
          <cell r="R105" t="str">
            <v>January and Termination</v>
          </cell>
          <cell r="S105">
            <v>45</v>
          </cell>
          <cell r="T105">
            <v>0.34</v>
          </cell>
          <cell r="Z105" t="str">
            <v>100018-CZ</v>
          </cell>
          <cell r="AA105">
            <v>2000</v>
          </cell>
        </row>
        <row r="106">
          <cell r="A106" t="str">
            <v>100018GE</v>
          </cell>
          <cell r="B106" t="str">
            <v>100018</v>
          </cell>
          <cell r="C106" t="str">
            <v>Auth0</v>
          </cell>
          <cell r="D106">
            <v>42072</v>
          </cell>
          <cell r="E106">
            <v>43168</v>
          </cell>
          <cell r="H106" t="str">
            <v>Georgia</v>
          </cell>
          <cell r="I106" t="str">
            <v>GE</v>
          </cell>
          <cell r="J106" t="str">
            <v>3500.00</v>
          </cell>
          <cell r="K106" t="str">
            <v>Equal to 2 months of Total Cost of Employment plus expected monthly service fee per Professional</v>
          </cell>
          <cell r="L106">
            <v>850</v>
          </cell>
          <cell r="M106">
            <v>0.22</v>
          </cell>
          <cell r="N106" t="str">
            <v>Initial setup fee $3500 discounted from $4000. Management fee = 22%, Minimum Monthly management fee = $2200. Social costs = 0%, Markup on expenses = 12% and VAT to be included of 18%</v>
          </cell>
          <cell r="O106">
            <v>2200</v>
          </cell>
          <cell r="P106" t="str">
            <v>Minimum Monthly fee of $2200 per month</v>
          </cell>
          <cell r="Q106">
            <v>250</v>
          </cell>
          <cell r="R106" t="str">
            <v>January and Termination</v>
          </cell>
          <cell r="S106">
            <v>45</v>
          </cell>
          <cell r="T106">
            <v>0</v>
          </cell>
          <cell r="Z106" t="str">
            <v>100018-GE</v>
          </cell>
          <cell r="AA106">
            <v>2200</v>
          </cell>
        </row>
        <row r="107">
          <cell r="A107" t="str">
            <v>100018JP</v>
          </cell>
          <cell r="B107" t="str">
            <v>100018</v>
          </cell>
          <cell r="C107" t="str">
            <v>Auth0</v>
          </cell>
          <cell r="D107">
            <v>42072</v>
          </cell>
          <cell r="E107">
            <v>42072</v>
          </cell>
          <cell r="H107" t="str">
            <v>Japan</v>
          </cell>
          <cell r="I107" t="str">
            <v>JP</v>
          </cell>
          <cell r="J107" t="str">
            <v>$3,500</v>
          </cell>
          <cell r="K107" t="str">
            <v>Two months' salary + expected monthly management fees</v>
          </cell>
          <cell r="L107">
            <v>850</v>
          </cell>
          <cell r="M107">
            <v>0.2</v>
          </cell>
          <cell r="N107" t="str">
            <v/>
          </cell>
          <cell r="O107">
            <v>1800</v>
          </cell>
          <cell r="P107" t="str">
            <v/>
          </cell>
          <cell r="Q107">
            <v>250</v>
          </cell>
          <cell r="R107" t="str">
            <v>January and Termination</v>
          </cell>
          <cell r="S107">
            <v>45</v>
          </cell>
          <cell r="T107">
            <v>0.15</v>
          </cell>
          <cell r="Z107" t="str">
            <v>100018-JP</v>
          </cell>
          <cell r="AA107">
            <v>1800</v>
          </cell>
        </row>
        <row r="108">
          <cell r="A108" t="str">
            <v>100018SK</v>
          </cell>
          <cell r="B108" t="str">
            <v>100018</v>
          </cell>
          <cell r="C108" t="str">
            <v>Auth0</v>
          </cell>
          <cell r="D108">
            <v>42072</v>
          </cell>
          <cell r="E108">
            <v>43452</v>
          </cell>
          <cell r="H108" t="str">
            <v>Slovakia</v>
          </cell>
          <cell r="I108" t="str">
            <v>SK</v>
          </cell>
          <cell r="J108" t="str">
            <v>4000 plus cost of translating</v>
          </cell>
          <cell r="K108" t="str">
            <v>2 months</v>
          </cell>
          <cell r="L108">
            <v>850</v>
          </cell>
          <cell r="M108">
            <v>0.22</v>
          </cell>
          <cell r="N108" t="str">
            <v/>
          </cell>
          <cell r="O108">
            <v>2200</v>
          </cell>
          <cell r="P108" t="str">
            <v/>
          </cell>
          <cell r="Q108">
            <v>250</v>
          </cell>
          <cell r="R108" t="str">
            <v>January and Termination</v>
          </cell>
          <cell r="S108">
            <v>45</v>
          </cell>
          <cell r="T108">
            <v>0.36199999999999999</v>
          </cell>
          <cell r="Z108" t="str">
            <v>100018-SK</v>
          </cell>
          <cell r="AA108">
            <v>2200</v>
          </cell>
        </row>
        <row r="109">
          <cell r="A109" t="str">
            <v>100018ES</v>
          </cell>
          <cell r="B109" t="str">
            <v>100018</v>
          </cell>
          <cell r="C109" t="str">
            <v>Auth0</v>
          </cell>
          <cell r="D109">
            <v>42072</v>
          </cell>
          <cell r="E109">
            <v>43234</v>
          </cell>
          <cell r="H109" t="str">
            <v>Spain</v>
          </cell>
          <cell r="I109" t="str">
            <v>ES</v>
          </cell>
          <cell r="J109" t="str">
            <v>3500</v>
          </cell>
          <cell r="K109" t="str">
            <v>2 months</v>
          </cell>
          <cell r="L109">
            <v>850</v>
          </cell>
          <cell r="M109">
            <v>0.2</v>
          </cell>
          <cell r="N109" t="str">
            <v/>
          </cell>
          <cell r="O109">
            <v>1800</v>
          </cell>
          <cell r="P109" t="str">
            <v/>
          </cell>
          <cell r="Q109">
            <v>250</v>
          </cell>
          <cell r="R109" t="str">
            <v>January and Termination</v>
          </cell>
          <cell r="S109">
            <v>45</v>
          </cell>
          <cell r="T109">
            <v>0.34</v>
          </cell>
          <cell r="Z109" t="str">
            <v>100018-ES</v>
          </cell>
          <cell r="AA109">
            <v>1800</v>
          </cell>
        </row>
        <row r="110">
          <cell r="A110" t="str">
            <v>100018GB</v>
          </cell>
          <cell r="B110" t="str">
            <v>100018</v>
          </cell>
          <cell r="C110" t="str">
            <v>Auth0</v>
          </cell>
          <cell r="D110">
            <v>42072</v>
          </cell>
          <cell r="E110">
            <v>42072</v>
          </cell>
          <cell r="H110" t="str">
            <v>United Kingdom</v>
          </cell>
          <cell r="I110" t="str">
            <v>GB</v>
          </cell>
          <cell r="J110" t="str">
            <v>$4,000</v>
          </cell>
          <cell r="K110" t="str">
            <v>2.5 months' salary+expected monthly management fees per Professional</v>
          </cell>
          <cell r="L110">
            <v>850</v>
          </cell>
          <cell r="M110">
            <v>0.2</v>
          </cell>
          <cell r="N110" t="str">
            <v>DISCOUNT:  $200 per month per Professional</v>
          </cell>
          <cell r="O110">
            <v>1800</v>
          </cell>
          <cell r="P110" t="str">
            <v/>
          </cell>
          <cell r="Q110">
            <v>250</v>
          </cell>
          <cell r="R110" t="str">
            <v>January and Termination</v>
          </cell>
          <cell r="S110">
            <v>45</v>
          </cell>
          <cell r="T110">
            <v>0.13800000000000001</v>
          </cell>
          <cell r="Z110" t="str">
            <v>100018-GB</v>
          </cell>
          <cell r="AA110">
            <v>1800</v>
          </cell>
        </row>
        <row r="111">
          <cell r="A111" t="str">
            <v>100372GB</v>
          </cell>
          <cell r="B111" t="str">
            <v>100372</v>
          </cell>
          <cell r="C111" t="str">
            <v>Authx</v>
          </cell>
          <cell r="D111">
            <v>43319</v>
          </cell>
          <cell r="E111">
            <v>43319</v>
          </cell>
          <cell r="H111" t="str">
            <v>United Kingdom</v>
          </cell>
          <cell r="I111" t="str">
            <v>GB</v>
          </cell>
          <cell r="J111" t="str">
            <v>3,000</v>
          </cell>
          <cell r="K111" t="str">
            <v>2 months</v>
          </cell>
          <cell r="L111">
            <v>0</v>
          </cell>
          <cell r="M111">
            <v>0.18</v>
          </cell>
          <cell r="N111" t="str">
            <v/>
          </cell>
          <cell r="O111">
            <v>1600</v>
          </cell>
          <cell r="P111" t="str">
            <v/>
          </cell>
          <cell r="Q111">
            <v>250</v>
          </cell>
          <cell r="R111" t="str">
            <v>January and Termination</v>
          </cell>
          <cell r="S111">
            <v>45</v>
          </cell>
          <cell r="T111">
            <v>0.16800000000000001</v>
          </cell>
          <cell r="Z111" t="str">
            <v>100372-GB</v>
          </cell>
          <cell r="AA111">
            <v>1600</v>
          </cell>
        </row>
        <row r="112">
          <cell r="A112" t="str">
            <v>100019SA</v>
          </cell>
          <cell r="B112" t="str">
            <v>100019</v>
          </cell>
          <cell r="C112" t="str">
            <v>Avigilon</v>
          </cell>
          <cell r="D112">
            <v>42325</v>
          </cell>
          <cell r="E112">
            <v>42325</v>
          </cell>
          <cell r="H112" t="str">
            <v>Saudi Arabia</v>
          </cell>
          <cell r="I112" t="str">
            <v>SA</v>
          </cell>
          <cell r="J112" t="str">
            <v>$4,000 and Visa Fees to be reviewed for each employee and passed through in the amount incurred.  Renewed annually.</v>
          </cell>
          <cell r="K112" t="str">
            <v>Equal to two months' salary + expected monthly management fee</v>
          </cell>
          <cell r="L112">
            <v>850</v>
          </cell>
          <cell r="M112">
            <v>0.21</v>
          </cell>
          <cell r="N112" t="str">
            <v>22% for 1-2 employees, 21%for 3-5 employees, 20% for 6+ employees
MIN TOTAL VALUE:  $2,000 for 1-2 employees S1,800 for 3+ employees</v>
          </cell>
          <cell r="O112">
            <v>1800</v>
          </cell>
          <cell r="P112" t="str">
            <v/>
          </cell>
          <cell r="Q112">
            <v>250</v>
          </cell>
          <cell r="R112" t="str">
            <v>January and Termination</v>
          </cell>
          <cell r="S112">
            <v>45</v>
          </cell>
          <cell r="T112">
            <v>0.11</v>
          </cell>
          <cell r="Z112" t="str">
            <v>100019-SA</v>
          </cell>
          <cell r="AA112">
            <v>1800</v>
          </cell>
        </row>
        <row r="113">
          <cell r="A113" t="str">
            <v>100275CA</v>
          </cell>
          <cell r="B113" t="str">
            <v>100275</v>
          </cell>
          <cell r="C113" t="str">
            <v>Avtec, Inc.</v>
          </cell>
          <cell r="D113">
            <v>43109</v>
          </cell>
          <cell r="E113">
            <v>43109</v>
          </cell>
          <cell r="H113" t="str">
            <v>Canada</v>
          </cell>
          <cell r="I113" t="str">
            <v>CA</v>
          </cell>
          <cell r="J113" t="str">
            <v>3,000</v>
          </cell>
          <cell r="K113" t="str">
            <v>Equal to two months of Total Cost of Employment + expected Monthly Services Fee, per Professional</v>
          </cell>
          <cell r="L113">
            <v>850</v>
          </cell>
          <cell r="M113">
            <v>0.16</v>
          </cell>
          <cell r="N113" t="str">
            <v>Setup Fee:$4,000 reduced to $3,000
Min Fee: 18% reduced to 16%</v>
          </cell>
          <cell r="O113">
            <v>1400</v>
          </cell>
          <cell r="P113" t="str">
            <v/>
          </cell>
          <cell r="Q113">
            <v>250</v>
          </cell>
          <cell r="R113" t="str">
            <v>January and Termination</v>
          </cell>
          <cell r="S113">
            <v>45</v>
          </cell>
          <cell r="T113">
            <v>0.1</v>
          </cell>
          <cell r="Z113" t="str">
            <v>100275-CA</v>
          </cell>
          <cell r="AA113">
            <v>1400</v>
          </cell>
        </row>
        <row r="114">
          <cell r="A114" t="str">
            <v>100020SG</v>
          </cell>
          <cell r="B114" t="str">
            <v>100020</v>
          </cell>
          <cell r="C114" t="str">
            <v>Barry Wehmiller</v>
          </cell>
          <cell r="D114">
            <v>42116</v>
          </cell>
          <cell r="E114">
            <v>42116</v>
          </cell>
          <cell r="H114" t="str">
            <v>Singapore</v>
          </cell>
          <cell r="I114" t="str">
            <v>SG</v>
          </cell>
          <cell r="J114" t="str">
            <v>$2500 for 1st Employee, $1500 for each employee thereafter</v>
          </cell>
          <cell r="K114" t="str">
            <v>Equal to two months' salary + expected monthly management feesSigned</v>
          </cell>
          <cell r="L114">
            <v>0</v>
          </cell>
          <cell r="M114">
            <v>0.2</v>
          </cell>
          <cell r="N114" t="str">
            <v/>
          </cell>
          <cell r="O114">
            <v>1650</v>
          </cell>
          <cell r="P114" t="str">
            <v/>
          </cell>
          <cell r="Q114">
            <v>250</v>
          </cell>
          <cell r="R114" t="str">
            <v>January</v>
          </cell>
          <cell r="S114">
            <v>45</v>
          </cell>
          <cell r="T114">
            <v>0.16</v>
          </cell>
          <cell r="Z114" t="str">
            <v>100020-SG</v>
          </cell>
          <cell r="AA114">
            <v>1650</v>
          </cell>
        </row>
        <row r="115">
          <cell r="A115" t="str">
            <v>100434CA</v>
          </cell>
          <cell r="B115" t="str">
            <v>100434</v>
          </cell>
          <cell r="C115" t="str">
            <v>Beautyblender</v>
          </cell>
          <cell r="D115">
            <v>43423</v>
          </cell>
          <cell r="E115">
            <v>43423</v>
          </cell>
          <cell r="H115" t="str">
            <v>Canada</v>
          </cell>
          <cell r="I115" t="str">
            <v>CA</v>
          </cell>
          <cell r="J115" t="str">
            <v>4000</v>
          </cell>
          <cell r="K115" t="str">
            <v>2 months</v>
          </cell>
          <cell r="L115">
            <v>850</v>
          </cell>
          <cell r="M115">
            <v>0.12</v>
          </cell>
          <cell r="N115" t="str">
            <v>Business Travel Insurance, per Professional per year: $400 USD</v>
          </cell>
          <cell r="O115">
            <v>1800</v>
          </cell>
          <cell r="P115" t="str">
            <v/>
          </cell>
          <cell r="Q115">
            <v>250</v>
          </cell>
          <cell r="R115" t="str">
            <v>January and Termination</v>
          </cell>
          <cell r="S115">
            <v>45</v>
          </cell>
          <cell r="T115">
            <v>7.2700000000000001E-2</v>
          </cell>
          <cell r="Z115" t="str">
            <v>100434-CA</v>
          </cell>
          <cell r="AA115">
            <v>1800</v>
          </cell>
        </row>
        <row r="116">
          <cell r="A116" t="str">
            <v>100021CN</v>
          </cell>
          <cell r="B116" t="str">
            <v>100021</v>
          </cell>
          <cell r="C116" t="str">
            <v>Bionano Genomics</v>
          </cell>
          <cell r="D116">
            <v>42188</v>
          </cell>
          <cell r="E116">
            <v>43270</v>
          </cell>
          <cell r="H116" t="str">
            <v>China</v>
          </cell>
          <cell r="I116" t="str">
            <v>CN</v>
          </cell>
          <cell r="J116" t="str">
            <v>$3,500 per Professional</v>
          </cell>
          <cell r="K116" t="str">
            <v>2 months</v>
          </cell>
          <cell r="L116">
            <v>850</v>
          </cell>
          <cell r="M116">
            <v>0.2</v>
          </cell>
          <cell r="N116" t="str">
            <v>2-4: 18%; 4+ 16%; visas per expat: 5,500; dependent: 2,500</v>
          </cell>
          <cell r="O116">
            <v>1800</v>
          </cell>
          <cell r="P116" t="str">
            <v>1 headcount: $1,800; 2-3: $1,700; 4+ $1,600</v>
          </cell>
          <cell r="Q116">
            <v>250</v>
          </cell>
          <cell r="R116" t="str">
            <v>January and Termination</v>
          </cell>
          <cell r="S116">
            <v>45</v>
          </cell>
          <cell r="T116">
            <v>0.35</v>
          </cell>
          <cell r="Z116" t="str">
            <v>100021-CN</v>
          </cell>
          <cell r="AA116">
            <v>1800</v>
          </cell>
        </row>
        <row r="117">
          <cell r="A117" t="str">
            <v>100021HK</v>
          </cell>
          <cell r="B117" t="str">
            <v>100021</v>
          </cell>
          <cell r="C117" t="str">
            <v>Bionano Genomics</v>
          </cell>
          <cell r="D117">
            <v>42188</v>
          </cell>
          <cell r="E117">
            <v>43403</v>
          </cell>
          <cell r="H117" t="str">
            <v>Hong Kong (China)</v>
          </cell>
          <cell r="I117" t="str">
            <v>HK</v>
          </cell>
          <cell r="J117" t="str">
            <v>$3,500</v>
          </cell>
          <cell r="K117" t="str">
            <v>2 months</v>
          </cell>
          <cell r="L117">
            <v>850</v>
          </cell>
          <cell r="M117">
            <v>0.18</v>
          </cell>
          <cell r="N117" t="str">
            <v>ECI - .81% of annual salary, billed annually in the first month of employment; travel insurance - 400</v>
          </cell>
          <cell r="O117">
            <v>1650</v>
          </cell>
          <cell r="P117" t="str">
            <v/>
          </cell>
          <cell r="Q117">
            <v>250</v>
          </cell>
          <cell r="R117" t="str">
            <v>January and Termination</v>
          </cell>
          <cell r="S117">
            <v>45</v>
          </cell>
          <cell r="T117">
            <v>0.05</v>
          </cell>
          <cell r="Z117" t="str">
            <v>100021-HK</v>
          </cell>
          <cell r="AA117">
            <v>1650</v>
          </cell>
        </row>
        <row r="118">
          <cell r="A118" t="str">
            <v>100021SG</v>
          </cell>
          <cell r="B118" t="str">
            <v>100021</v>
          </cell>
          <cell r="C118" t="str">
            <v>Bionano Genomics</v>
          </cell>
          <cell r="D118">
            <v>42188</v>
          </cell>
          <cell r="E118">
            <v>42188</v>
          </cell>
          <cell r="H118" t="str">
            <v>Singapore</v>
          </cell>
          <cell r="I118" t="str">
            <v>SG</v>
          </cell>
          <cell r="J118" t="str">
            <v>$3500</v>
          </cell>
          <cell r="K118" t="str">
            <v>Equal to two months' salary + expected monthly management fees</v>
          </cell>
          <cell r="L118">
            <v>850</v>
          </cell>
          <cell r="M118">
            <v>0.2</v>
          </cell>
          <cell r="N118" t="str">
            <v>The higher of (i) 20% of Professional salaries, bonus, commission, and other compensation, or (ii) $1,800</v>
          </cell>
          <cell r="O118">
            <v>1800</v>
          </cell>
          <cell r="P118" t="str">
            <v/>
          </cell>
          <cell r="Q118">
            <v>250</v>
          </cell>
          <cell r="R118" t="str">
            <v>January and Termination</v>
          </cell>
          <cell r="S118">
            <v>45</v>
          </cell>
          <cell r="T118">
            <v>0.16</v>
          </cell>
          <cell r="Z118" t="str">
            <v>100021-SG</v>
          </cell>
          <cell r="AA118">
            <v>1800</v>
          </cell>
        </row>
        <row r="119">
          <cell r="A119" t="str">
            <v>100022IN</v>
          </cell>
          <cell r="B119" t="str">
            <v>100022</v>
          </cell>
          <cell r="C119" t="str">
            <v>BioResource International</v>
          </cell>
          <cell r="D119">
            <v>42837</v>
          </cell>
          <cell r="E119">
            <v>42837</v>
          </cell>
          <cell r="H119" t="str">
            <v>India</v>
          </cell>
          <cell r="I119" t="str">
            <v>IN</v>
          </cell>
          <cell r="J119" t="str">
            <v>$4000.00</v>
          </cell>
          <cell r="K119" t="str">
            <v>Equal to two months of Total Cost of Employment + expected Monthly Services Fee, per Professional</v>
          </cell>
          <cell r="L119">
            <v>850</v>
          </cell>
          <cell r="M119">
            <v>0.2</v>
          </cell>
          <cell r="N119" t="str">
            <v>Discounted from 25%</v>
          </cell>
          <cell r="O119">
            <v>1500</v>
          </cell>
          <cell r="P119" t="str">
            <v>Discounted from $1,800 to $1,500 per professional</v>
          </cell>
          <cell r="Q119">
            <v>250</v>
          </cell>
          <cell r="R119" t="str">
            <v>January and Termination</v>
          </cell>
          <cell r="S119">
            <v>45</v>
          </cell>
          <cell r="T119">
            <v>0.12</v>
          </cell>
          <cell r="Z119" t="str">
            <v>100022-IN</v>
          </cell>
          <cell r="AA119">
            <v>1500</v>
          </cell>
        </row>
        <row r="120">
          <cell r="A120" t="str">
            <v>100392CA</v>
          </cell>
          <cell r="B120" t="str">
            <v>100392</v>
          </cell>
          <cell r="C120" t="str">
            <v>Birkenstock USA</v>
          </cell>
          <cell r="D120">
            <v>43360</v>
          </cell>
          <cell r="E120">
            <v>43360</v>
          </cell>
          <cell r="H120" t="str">
            <v>Canada</v>
          </cell>
          <cell r="I120" t="str">
            <v>CA</v>
          </cell>
          <cell r="J120" t="str">
            <v>$2,500 first hire, $2,000 each hire thereafter</v>
          </cell>
          <cell r="K120" t="str">
            <v>2 months</v>
          </cell>
          <cell r="L120">
            <v>850</v>
          </cell>
          <cell r="M120">
            <v>0.14000000000000001</v>
          </cell>
          <cell r="N120" t="str">
            <v>Management Fee:
1 to 7 professionals – 14%
8 to 11 professional – 12%
12 + professional – 10%
Minimum Monthly Management Fee Per Professional
1 to 7 professionals - $1,400
8 to 11 professionals - $1,200
12 + professionals - $1,000
Business travel insura</v>
          </cell>
          <cell r="O120">
            <v>1400</v>
          </cell>
          <cell r="P120" t="str">
            <v/>
          </cell>
          <cell r="Q120">
            <v>250</v>
          </cell>
          <cell r="R120" t="str">
            <v>January and Termination</v>
          </cell>
          <cell r="S120">
            <v>45</v>
          </cell>
          <cell r="T120">
            <v>0.1</v>
          </cell>
          <cell r="Z120" t="str">
            <v>100392-CA</v>
          </cell>
          <cell r="AA120">
            <v>1400</v>
          </cell>
        </row>
        <row r="121">
          <cell r="A121" t="str">
            <v>100314CA</v>
          </cell>
          <cell r="B121" t="str">
            <v>100314</v>
          </cell>
          <cell r="C121" t="str">
            <v>BJG Electronics</v>
          </cell>
          <cell r="D121">
            <v>43202</v>
          </cell>
          <cell r="E121">
            <v>43202</v>
          </cell>
          <cell r="H121" t="str">
            <v>Canada</v>
          </cell>
          <cell r="I121" t="str">
            <v>CA</v>
          </cell>
          <cell r="J121" t="str">
            <v>4000</v>
          </cell>
          <cell r="K121" t="str">
            <v>2 months</v>
          </cell>
          <cell r="L121">
            <v>850</v>
          </cell>
          <cell r="M121">
            <v>0.18</v>
          </cell>
          <cell r="N121" t="str">
            <v/>
          </cell>
          <cell r="O121">
            <v>1500</v>
          </cell>
          <cell r="P121" t="str">
            <v/>
          </cell>
          <cell r="Q121">
            <v>250</v>
          </cell>
          <cell r="R121" t="str">
            <v>January and Termination</v>
          </cell>
          <cell r="S121">
            <v>45</v>
          </cell>
          <cell r="T121">
            <v>0.1</v>
          </cell>
          <cell r="Z121" t="str">
            <v>100314-CA</v>
          </cell>
          <cell r="AA121">
            <v>1500</v>
          </cell>
        </row>
        <row r="122">
          <cell r="A122" t="str">
            <v>100440DE</v>
          </cell>
          <cell r="B122" t="str">
            <v>100440</v>
          </cell>
          <cell r="C122" t="str">
            <v>Black Diamond Structures</v>
          </cell>
          <cell r="D122">
            <v>43438</v>
          </cell>
          <cell r="E122">
            <v>43438</v>
          </cell>
          <cell r="H122" t="str">
            <v>Germany</v>
          </cell>
          <cell r="I122" t="str">
            <v>DE</v>
          </cell>
          <cell r="J122" t="str">
            <v>3500</v>
          </cell>
          <cell r="K122" t="str">
            <v>2 months</v>
          </cell>
          <cell r="L122">
            <v>850</v>
          </cell>
          <cell r="M122">
            <v>0.15</v>
          </cell>
          <cell r="N122" t="str">
            <v/>
          </cell>
          <cell r="O122">
            <v>1500</v>
          </cell>
          <cell r="P122" t="str">
            <v/>
          </cell>
          <cell r="Q122">
            <v>250</v>
          </cell>
          <cell r="R122" t="str">
            <v>January and Termination</v>
          </cell>
          <cell r="S122">
            <v>45</v>
          </cell>
          <cell r="T122">
            <v>0.20699999999999999</v>
          </cell>
          <cell r="Z122" t="str">
            <v>100440-DE</v>
          </cell>
          <cell r="AA122">
            <v>1500</v>
          </cell>
        </row>
        <row r="123">
          <cell r="A123" t="str">
            <v>100369IN</v>
          </cell>
          <cell r="B123" t="str">
            <v>100369</v>
          </cell>
          <cell r="C123" t="str">
            <v>Black Dragon Capital</v>
          </cell>
          <cell r="D123">
            <v>43301</v>
          </cell>
          <cell r="E123">
            <v>43301</v>
          </cell>
          <cell r="H123" t="str">
            <v>India</v>
          </cell>
          <cell r="I123" t="str">
            <v>IN</v>
          </cell>
          <cell r="J123" t="str">
            <v>4000</v>
          </cell>
          <cell r="K123" t="str">
            <v>2 months</v>
          </cell>
          <cell r="L123">
            <v>850</v>
          </cell>
          <cell r="M123">
            <v>0.2</v>
          </cell>
          <cell r="N123" t="str">
            <v/>
          </cell>
          <cell r="O123">
            <v>1500</v>
          </cell>
          <cell r="P123" t="str">
            <v>Discounted from $1800 to $1500</v>
          </cell>
          <cell r="Q123">
            <v>250</v>
          </cell>
          <cell r="R123" t="str">
            <v>January and Termination</v>
          </cell>
          <cell r="S123">
            <v>45</v>
          </cell>
          <cell r="T123">
            <v>0.12</v>
          </cell>
          <cell r="Z123" t="str">
            <v>100369-IN</v>
          </cell>
          <cell r="AA123">
            <v>1500</v>
          </cell>
        </row>
        <row r="124">
          <cell r="A124" t="str">
            <v>100225DK</v>
          </cell>
          <cell r="B124" t="str">
            <v>100225</v>
          </cell>
          <cell r="C124" t="str">
            <v>Blackboard</v>
          </cell>
          <cell r="D124">
            <v>42969</v>
          </cell>
          <cell r="E124">
            <v>42969</v>
          </cell>
          <cell r="H124" t="str">
            <v>Denmark</v>
          </cell>
          <cell r="I124" t="str">
            <v>DK</v>
          </cell>
          <cell r="J124" t="str">
            <v>4,000</v>
          </cell>
          <cell r="K124" t="str">
            <v>Equal to two months of Total Cost of Employment + expected Monthly Services Fee, per Professional</v>
          </cell>
          <cell r="L124">
            <v>0</v>
          </cell>
          <cell r="M124">
            <v>0.2</v>
          </cell>
          <cell r="N124" t="str">
            <v/>
          </cell>
          <cell r="O124">
            <v>1800</v>
          </cell>
          <cell r="P124" t="str">
            <v>1,800</v>
          </cell>
          <cell r="Q124">
            <v>250</v>
          </cell>
          <cell r="R124" t="str">
            <v>January and Termination</v>
          </cell>
          <cell r="S124">
            <v>45</v>
          </cell>
          <cell r="T124">
            <v>0.2</v>
          </cell>
          <cell r="Z124" t="str">
            <v>100225-DK</v>
          </cell>
          <cell r="AA124">
            <v>1800</v>
          </cell>
        </row>
        <row r="125">
          <cell r="A125" t="str">
            <v>100225FR</v>
          </cell>
          <cell r="B125" t="str">
            <v>100225</v>
          </cell>
          <cell r="C125" t="str">
            <v>Blackboard</v>
          </cell>
          <cell r="D125">
            <v>42969</v>
          </cell>
          <cell r="E125">
            <v>42969</v>
          </cell>
          <cell r="H125" t="str">
            <v>France</v>
          </cell>
          <cell r="I125" t="str">
            <v>FR</v>
          </cell>
          <cell r="J125" t="str">
            <v>4000</v>
          </cell>
          <cell r="K125" t="str">
            <v>2 months</v>
          </cell>
          <cell r="L125">
            <v>0</v>
          </cell>
          <cell r="M125">
            <v>0.2</v>
          </cell>
          <cell r="N125" t="str">
            <v>20%. Severance Accrual = 24.99%.</v>
          </cell>
          <cell r="O125">
            <v>1800</v>
          </cell>
          <cell r="P125" t="str">
            <v>$1800</v>
          </cell>
          <cell r="Q125">
            <v>250</v>
          </cell>
          <cell r="R125" t="str">
            <v>January and Termination</v>
          </cell>
          <cell r="S125">
            <v>45</v>
          </cell>
          <cell r="T125">
            <v>0.46</v>
          </cell>
          <cell r="Z125" t="str">
            <v>100225-FR</v>
          </cell>
          <cell r="AA125">
            <v>1800</v>
          </cell>
        </row>
        <row r="126">
          <cell r="A126" t="str">
            <v>100333NL</v>
          </cell>
          <cell r="B126" t="str">
            <v>100333</v>
          </cell>
          <cell r="C126" t="str">
            <v>Blacklane GmbH</v>
          </cell>
          <cell r="D126">
            <v>43242</v>
          </cell>
          <cell r="E126">
            <v>43242</v>
          </cell>
          <cell r="H126" t="str">
            <v>Netherlands</v>
          </cell>
          <cell r="I126" t="str">
            <v>NL</v>
          </cell>
          <cell r="J126" t="str">
            <v>3000</v>
          </cell>
          <cell r="K126" t="str">
            <v>Equal to 2 months of the total cost of employment</v>
          </cell>
          <cell r="L126">
            <v>850</v>
          </cell>
          <cell r="M126">
            <v>0.18</v>
          </cell>
          <cell r="N126" t="str">
            <v>Management Fee discounted from20%, discounted to 18%
Setup fee discounted from 400USD to 3000USD</v>
          </cell>
          <cell r="O126">
            <v>1000</v>
          </cell>
          <cell r="P126" t="str">
            <v>$1600 discountef from $1800 for Full Time Emplouers and $1000 down from $1800 for Part time employees</v>
          </cell>
          <cell r="Q126">
            <v>250</v>
          </cell>
          <cell r="R126" t="str">
            <v>January and Termination</v>
          </cell>
          <cell r="S126">
            <v>45</v>
          </cell>
          <cell r="T126">
            <v>0.18509999999999999</v>
          </cell>
          <cell r="Z126" t="str">
            <v>100333-NL</v>
          </cell>
          <cell r="AA126">
            <v>1000</v>
          </cell>
        </row>
        <row r="127">
          <cell r="A127" t="str">
            <v>100023MX</v>
          </cell>
          <cell r="B127" t="str">
            <v>100023</v>
          </cell>
          <cell r="C127" t="str">
            <v>Bloom Energy</v>
          </cell>
          <cell r="D127">
            <v>41457</v>
          </cell>
          <cell r="E127">
            <v>41457</v>
          </cell>
          <cell r="H127" t="str">
            <v>Mexico</v>
          </cell>
          <cell r="I127" t="str">
            <v>MX</v>
          </cell>
          <cell r="J127" t="str">
            <v>$2500</v>
          </cell>
          <cell r="K127" t="str">
            <v>Equal to one months' salary and service fees.</v>
          </cell>
          <cell r="L127">
            <v>0</v>
          </cell>
          <cell r="M127">
            <v>0.2</v>
          </cell>
          <cell r="N127" t="str">
            <v/>
          </cell>
          <cell r="O127">
            <v>0</v>
          </cell>
          <cell r="P127" t="str">
            <v>N/A</v>
          </cell>
          <cell r="Q127">
            <v>250</v>
          </cell>
          <cell r="R127" t="str">
            <v>January</v>
          </cell>
          <cell r="S127">
            <v>45</v>
          </cell>
          <cell r="T127">
            <v>0.4</v>
          </cell>
          <cell r="Z127" t="str">
            <v>100023-MX</v>
          </cell>
          <cell r="AA127">
            <v>0</v>
          </cell>
        </row>
        <row r="128">
          <cell r="A128" t="str">
            <v>100023PH</v>
          </cell>
          <cell r="B128" t="str">
            <v>100023</v>
          </cell>
          <cell r="C128" t="str">
            <v>Bloom Energy</v>
          </cell>
          <cell r="D128">
            <v>41457</v>
          </cell>
          <cell r="E128">
            <v>41457</v>
          </cell>
          <cell r="H128" t="str">
            <v>Philippines</v>
          </cell>
          <cell r="I128" t="str">
            <v>PH</v>
          </cell>
          <cell r="J128" t="str">
            <v>$5000 for 1st Employee, $3500 for each employee thereafter</v>
          </cell>
          <cell r="K128" t="str">
            <v>Equal to 1 month’s salary plus services per employee as well as the first three month’s salary and fees paid upon the signing of the agreement for the employee.  Per 9/27/2013 agreement, deposit = $11,000.</v>
          </cell>
          <cell r="L128">
            <v>0</v>
          </cell>
          <cell r="M128">
            <v>0</v>
          </cell>
          <cell r="N128" t="str">
            <v>fixed fee
$1,800 per month for the 1st employee; $1,600 per month for 2+ EE</v>
          </cell>
          <cell r="O128">
            <v>1800</v>
          </cell>
          <cell r="P128" t="str">
            <v/>
          </cell>
          <cell r="Q128">
            <v>250</v>
          </cell>
          <cell r="R128" t="str">
            <v>January</v>
          </cell>
          <cell r="S128">
            <v>45</v>
          </cell>
          <cell r="T128">
            <v>0.11</v>
          </cell>
          <cell r="Z128" t="str">
            <v>100023-PH</v>
          </cell>
          <cell r="AA128">
            <v>1800</v>
          </cell>
        </row>
        <row r="129">
          <cell r="A129" t="str">
            <v>100023KR</v>
          </cell>
          <cell r="B129" t="str">
            <v>100023</v>
          </cell>
          <cell r="C129" t="str">
            <v>Bloom Energy</v>
          </cell>
          <cell r="D129">
            <v>41457</v>
          </cell>
          <cell r="E129">
            <v>43068</v>
          </cell>
          <cell r="H129" t="str">
            <v>South Korea</v>
          </cell>
          <cell r="I129" t="str">
            <v>KR</v>
          </cell>
          <cell r="J129" t="str">
            <v>4000.00</v>
          </cell>
          <cell r="K129" t="str">
            <v>Equal to two months of Total Cost of Employment + expected Monthly Services Fee, per Professional</v>
          </cell>
          <cell r="L129">
            <v>850</v>
          </cell>
          <cell r="M129">
            <v>0.2</v>
          </cell>
          <cell r="N129" t="str">
            <v>Severance Accrual: 8.33%</v>
          </cell>
          <cell r="O129">
            <v>1800</v>
          </cell>
          <cell r="P129" t="str">
            <v/>
          </cell>
          <cell r="Q129">
            <v>250</v>
          </cell>
          <cell r="R129" t="str">
            <v>January and Termination</v>
          </cell>
          <cell r="S129">
            <v>45</v>
          </cell>
          <cell r="T129">
            <v>0.15970000000000001</v>
          </cell>
          <cell r="Z129" t="str">
            <v>100023-KR</v>
          </cell>
          <cell r="AA129">
            <v>1800</v>
          </cell>
        </row>
        <row r="130">
          <cell r="A130" t="str">
            <v>100023CH</v>
          </cell>
          <cell r="B130" t="str">
            <v>100023</v>
          </cell>
          <cell r="C130" t="str">
            <v>Bloom Energy</v>
          </cell>
          <cell r="D130">
            <v>41457</v>
          </cell>
          <cell r="E130">
            <v>42921</v>
          </cell>
          <cell r="H130" t="str">
            <v>Switzerland</v>
          </cell>
          <cell r="I130" t="str">
            <v>CH</v>
          </cell>
          <cell r="J130" t="str">
            <v>4000.00</v>
          </cell>
          <cell r="K130" t="str">
            <v>Equal to two months of Total Cost of Employment + expected Monthly Services Fee, per Professional</v>
          </cell>
          <cell r="L130">
            <v>850</v>
          </cell>
          <cell r="M130">
            <v>0.2</v>
          </cell>
          <cell r="N130" t="str">
            <v/>
          </cell>
          <cell r="O130">
            <v>2000</v>
          </cell>
          <cell r="P130" t="str">
            <v/>
          </cell>
          <cell r="Q130">
            <v>250</v>
          </cell>
          <cell r="R130" t="str">
            <v>January and Termination</v>
          </cell>
          <cell r="S130">
            <v>45</v>
          </cell>
          <cell r="T130">
            <v>0.1</v>
          </cell>
          <cell r="Z130" t="str">
            <v>100023-CH</v>
          </cell>
          <cell r="AA130">
            <v>2000</v>
          </cell>
        </row>
        <row r="131">
          <cell r="A131" t="str">
            <v>100354MX</v>
          </cell>
          <cell r="B131" t="str">
            <v>100354</v>
          </cell>
          <cell r="C131" t="str">
            <v>BlueJeans Network</v>
          </cell>
          <cell r="D131">
            <v>43280</v>
          </cell>
          <cell r="E131">
            <v>43280</v>
          </cell>
          <cell r="H131" t="str">
            <v>Mexico</v>
          </cell>
          <cell r="I131" t="str">
            <v>MX</v>
          </cell>
          <cell r="J131" t="str">
            <v>2750</v>
          </cell>
          <cell r="K131" t="str">
            <v>2 months</v>
          </cell>
          <cell r="L131">
            <v>0</v>
          </cell>
          <cell r="M131">
            <v>0.13</v>
          </cell>
          <cell r="N131" t="str">
            <v>Transition Termination Fee: Waived</v>
          </cell>
          <cell r="O131">
            <v>1500</v>
          </cell>
          <cell r="P131" t="str">
            <v/>
          </cell>
          <cell r="Q131">
            <v>250</v>
          </cell>
          <cell r="R131" t="str">
            <v>January and Termination</v>
          </cell>
          <cell r="S131">
            <v>45</v>
          </cell>
          <cell r="T131">
            <v>0.373</v>
          </cell>
          <cell r="Z131" t="str">
            <v>100354-MX</v>
          </cell>
          <cell r="AA131">
            <v>1500</v>
          </cell>
        </row>
        <row r="132">
          <cell r="A132" t="str">
            <v>100024LT</v>
          </cell>
          <cell r="B132" t="str">
            <v>100024</v>
          </cell>
          <cell r="C132" t="str">
            <v>Boomtrain</v>
          </cell>
          <cell r="D132">
            <v>42570</v>
          </cell>
          <cell r="E132">
            <v>42570</v>
          </cell>
          <cell r="H132" t="str">
            <v>Lithuania</v>
          </cell>
          <cell r="I132" t="str">
            <v>LT</v>
          </cell>
          <cell r="J132" t="str">
            <v>$5,000</v>
          </cell>
          <cell r="K132" t="str">
            <v>Equal to three months of Total Cost of Employment + expected Monthly Services Fee, per Professional</v>
          </cell>
          <cell r="L132">
            <v>850</v>
          </cell>
          <cell r="M132">
            <v>0.35</v>
          </cell>
          <cell r="N132" t="str">
            <v>VAT Removed until LSP registers in-country: 21% VAT</v>
          </cell>
          <cell r="O132">
            <v>2500</v>
          </cell>
          <cell r="P132" t="str">
            <v/>
          </cell>
          <cell r="Q132">
            <v>250</v>
          </cell>
          <cell r="R132" t="str">
            <v>January and Termination</v>
          </cell>
          <cell r="S132">
            <v>45</v>
          </cell>
          <cell r="T132">
            <v>0</v>
          </cell>
          <cell r="Z132" t="str">
            <v>100024-LT</v>
          </cell>
          <cell r="AA132">
            <v>2500</v>
          </cell>
        </row>
        <row r="133">
          <cell r="A133" t="str">
            <v>100447CA</v>
          </cell>
          <cell r="B133" t="str">
            <v>100447</v>
          </cell>
          <cell r="C133" t="str">
            <v>Bot Platform</v>
          </cell>
          <cell r="D133">
            <v>43443</v>
          </cell>
          <cell r="E133">
            <v>43443</v>
          </cell>
          <cell r="H133" t="str">
            <v>Canada</v>
          </cell>
          <cell r="I133" t="str">
            <v>CA</v>
          </cell>
          <cell r="J133" t="str">
            <v>4000</v>
          </cell>
          <cell r="K133" t="str">
            <v>2 months</v>
          </cell>
          <cell r="L133">
            <v>850</v>
          </cell>
          <cell r="M133">
            <v>0.14000000000000001</v>
          </cell>
          <cell r="N133" t="str">
            <v/>
          </cell>
          <cell r="O133">
            <v>1100</v>
          </cell>
          <cell r="P133" t="str">
            <v/>
          </cell>
          <cell r="Q133">
            <v>250</v>
          </cell>
          <cell r="R133" t="str">
            <v>January and Termination</v>
          </cell>
          <cell r="S133">
            <v>45</v>
          </cell>
          <cell r="T133">
            <v>7.2700000000000001E-2</v>
          </cell>
          <cell r="Z133" t="str">
            <v>100447-CA</v>
          </cell>
          <cell r="AA133">
            <v>1100</v>
          </cell>
        </row>
        <row r="134">
          <cell r="A134" t="str">
            <v>100241IN</v>
          </cell>
          <cell r="B134" t="str">
            <v>100241</v>
          </cell>
          <cell r="C134" t="str">
            <v>BPI-Unitek</v>
          </cell>
          <cell r="D134">
            <v>43031</v>
          </cell>
          <cell r="E134">
            <v>43031</v>
          </cell>
          <cell r="H134" t="str">
            <v>India</v>
          </cell>
          <cell r="I134" t="str">
            <v>IN</v>
          </cell>
          <cell r="J134" t="str">
            <v>$3000 for initial hire and $1500 for 2+ hires</v>
          </cell>
          <cell r="K134" t="str">
            <v>Equal to 2 months of Total Cost of Employment + expected Monthly Services Fee, per professional</v>
          </cell>
          <cell r="L134">
            <v>850</v>
          </cell>
          <cell r="M134">
            <v>0</v>
          </cell>
          <cell r="N134" t="str">
            <v>Set up fee: $4000 discounted to $3000 for initial hire and $1,500 for 2+ hires
Monthly Service Fee per professional (flat fee): 1-4 headcounts: $850, 5+ headcounts: $750</v>
          </cell>
          <cell r="O134">
            <v>850</v>
          </cell>
          <cell r="P134" t="str">
            <v>When threshold is reached, all headcounts drop down to the reduced monthly fee level ($750). Based on a 1-yr term</v>
          </cell>
          <cell r="Q134">
            <v>250</v>
          </cell>
          <cell r="R134" t="str">
            <v>January and Termination</v>
          </cell>
          <cell r="S134">
            <v>45</v>
          </cell>
          <cell r="T134">
            <v>0.12</v>
          </cell>
          <cell r="Z134" t="str">
            <v>100241-IN</v>
          </cell>
          <cell r="AA134">
            <v>850</v>
          </cell>
        </row>
        <row r="135">
          <cell r="A135" t="str">
            <v>100411BR</v>
          </cell>
          <cell r="B135" t="str">
            <v>100411</v>
          </cell>
          <cell r="C135" t="str">
            <v>Brahmin Leather Works, LLC</v>
          </cell>
          <cell r="D135">
            <v>43383</v>
          </cell>
          <cell r="E135">
            <v>43383</v>
          </cell>
          <cell r="H135" t="str">
            <v>Brazil</v>
          </cell>
          <cell r="I135" t="str">
            <v>BR</v>
          </cell>
          <cell r="J135" t="str">
            <v>2500</v>
          </cell>
          <cell r="K135" t="str">
            <v>2 months</v>
          </cell>
          <cell r="L135">
            <v>850</v>
          </cell>
          <cell r="M135">
            <v>0.18</v>
          </cell>
          <cell r="N135" t="str">
            <v>$4,000 for first hire. $2,500 for each additional hire.
2%  Banking fee</v>
          </cell>
          <cell r="O135">
            <v>1600</v>
          </cell>
          <cell r="P135" t="str">
            <v/>
          </cell>
          <cell r="Q135">
            <v>250</v>
          </cell>
          <cell r="R135" t="str">
            <v>January and Termination</v>
          </cell>
          <cell r="S135">
            <v>45</v>
          </cell>
          <cell r="T135">
            <v>0.34799999999999998</v>
          </cell>
          <cell r="Z135" t="str">
            <v>100411-BR</v>
          </cell>
          <cell r="AA135">
            <v>1600</v>
          </cell>
        </row>
        <row r="136">
          <cell r="A136" t="str">
            <v>100411CN</v>
          </cell>
          <cell r="B136" t="str">
            <v>100411</v>
          </cell>
          <cell r="C136" t="str">
            <v>Brahmin Leather Works, LLC</v>
          </cell>
          <cell r="D136">
            <v>43383</v>
          </cell>
          <cell r="E136">
            <v>43383</v>
          </cell>
          <cell r="H136" t="str">
            <v>China</v>
          </cell>
          <cell r="I136" t="str">
            <v>CN</v>
          </cell>
          <cell r="J136" t="str">
            <v>3500</v>
          </cell>
          <cell r="K136" t="str">
            <v>2 months</v>
          </cell>
          <cell r="L136">
            <v>850</v>
          </cell>
          <cell r="M136">
            <v>0.2</v>
          </cell>
          <cell r="N136" t="str">
            <v>Setup Fee-4,000 first hire, 3,500 each additional hire</v>
          </cell>
          <cell r="O136">
            <v>1800</v>
          </cell>
          <cell r="P136" t="str">
            <v/>
          </cell>
          <cell r="Q136">
            <v>250</v>
          </cell>
          <cell r="R136" t="str">
            <v>January and Termination</v>
          </cell>
          <cell r="S136">
            <v>45</v>
          </cell>
          <cell r="T136">
            <v>0.35</v>
          </cell>
          <cell r="Z136" t="str">
            <v>100411-CN</v>
          </cell>
          <cell r="AA136">
            <v>1800</v>
          </cell>
        </row>
        <row r="137">
          <cell r="A137" t="str">
            <v>100411PH</v>
          </cell>
          <cell r="B137" t="str">
            <v>100411</v>
          </cell>
          <cell r="C137" t="str">
            <v>Brahmin Leather Works, LLC</v>
          </cell>
          <cell r="D137">
            <v>43383</v>
          </cell>
          <cell r="E137">
            <v>43383</v>
          </cell>
          <cell r="H137" t="str">
            <v>Philippines</v>
          </cell>
          <cell r="I137" t="str">
            <v>PH</v>
          </cell>
          <cell r="J137" t="str">
            <v>4000</v>
          </cell>
          <cell r="K137" t="str">
            <v>2 months</v>
          </cell>
          <cell r="L137">
            <v>850</v>
          </cell>
          <cell r="M137">
            <v>0.2</v>
          </cell>
          <cell r="N137" t="str">
            <v/>
          </cell>
          <cell r="O137">
            <v>1800</v>
          </cell>
          <cell r="P137" t="str">
            <v/>
          </cell>
          <cell r="Q137">
            <v>250</v>
          </cell>
          <cell r="R137" t="str">
            <v>January and Termination</v>
          </cell>
          <cell r="S137">
            <v>45</v>
          </cell>
          <cell r="T137">
            <v>0.11</v>
          </cell>
          <cell r="Z137" t="str">
            <v>100411-PH</v>
          </cell>
          <cell r="AA137">
            <v>1800</v>
          </cell>
        </row>
        <row r="138">
          <cell r="A138" t="str">
            <v>100411VN</v>
          </cell>
          <cell r="B138" t="str">
            <v>100411</v>
          </cell>
          <cell r="C138" t="str">
            <v>Brahmin Leather Works, LLC</v>
          </cell>
          <cell r="D138">
            <v>43383</v>
          </cell>
          <cell r="E138">
            <v>43383</v>
          </cell>
          <cell r="H138" t="str">
            <v>Vietnam</v>
          </cell>
          <cell r="I138" t="str">
            <v>VN</v>
          </cell>
          <cell r="J138" t="str">
            <v>4000</v>
          </cell>
          <cell r="K138" t="str">
            <v>2 months</v>
          </cell>
          <cell r="L138">
            <v>850</v>
          </cell>
          <cell r="M138">
            <v>0.2</v>
          </cell>
          <cell r="N138" t="str">
            <v/>
          </cell>
          <cell r="O138">
            <v>1800</v>
          </cell>
          <cell r="P138" t="str">
            <v/>
          </cell>
          <cell r="Q138">
            <v>250</v>
          </cell>
          <cell r="R138" t="str">
            <v>January and Termination</v>
          </cell>
          <cell r="S138">
            <v>45</v>
          </cell>
          <cell r="T138">
            <v>0.23</v>
          </cell>
          <cell r="Z138" t="str">
            <v>100411-VN</v>
          </cell>
          <cell r="AA138">
            <v>1800</v>
          </cell>
        </row>
        <row r="139">
          <cell r="A139" t="str">
            <v>100466NL</v>
          </cell>
          <cell r="B139" t="str">
            <v>100466</v>
          </cell>
          <cell r="C139" t="str">
            <v>BrightSphere</v>
          </cell>
          <cell r="F139">
            <v>43483</v>
          </cell>
          <cell r="G139">
            <v>43483</v>
          </cell>
          <cell r="H139" t="str">
            <v>Netherlands</v>
          </cell>
          <cell r="I139" t="str">
            <v>NL</v>
          </cell>
          <cell r="J139" t="str">
            <v/>
          </cell>
          <cell r="K139" t="str">
            <v>2 months</v>
          </cell>
          <cell r="L139">
            <v>850</v>
          </cell>
          <cell r="M139">
            <v>0</v>
          </cell>
          <cell r="N139" t="str">
            <v/>
          </cell>
          <cell r="O139">
            <v>0</v>
          </cell>
          <cell r="P139" t="str">
            <v/>
          </cell>
          <cell r="Q139">
            <v>250</v>
          </cell>
          <cell r="R139" t="str">
            <v>January and Termination</v>
          </cell>
          <cell r="S139">
            <v>45</v>
          </cell>
          <cell r="T139">
            <v>0</v>
          </cell>
          <cell r="Z139" t="str">
            <v>100466-NL</v>
          </cell>
          <cell r="AA139">
            <v>0</v>
          </cell>
        </row>
        <row r="140">
          <cell r="A140" t="str">
            <v>100266HK</v>
          </cell>
          <cell r="B140" t="str">
            <v>100266</v>
          </cell>
          <cell r="C140" t="str">
            <v>Brinker International Payroll Company</v>
          </cell>
          <cell r="D140">
            <v>43071</v>
          </cell>
          <cell r="E140">
            <v>43071</v>
          </cell>
          <cell r="H140" t="str">
            <v>Hong Kong (China)</v>
          </cell>
          <cell r="I140" t="str">
            <v>HK</v>
          </cell>
          <cell r="J140" t="str">
            <v>4000</v>
          </cell>
          <cell r="K140" t="str">
            <v>2 months</v>
          </cell>
          <cell r="L140">
            <v>0</v>
          </cell>
          <cell r="M140">
            <v>0.15</v>
          </cell>
          <cell r="N140" t="str">
            <v>Travel insurance is waived.
Expat Work Visa Sponsorship (new and renewal) is $6,500 USD
ECI of 0.81% of annual salary to be billed annually in the first month of employment</v>
          </cell>
          <cell r="O140">
            <v>1600</v>
          </cell>
          <cell r="P140" t="str">
            <v/>
          </cell>
          <cell r="Q140">
            <v>250</v>
          </cell>
          <cell r="R140" t="str">
            <v>January and Termination</v>
          </cell>
          <cell r="S140">
            <v>45</v>
          </cell>
          <cell r="T140">
            <v>5.8000000000000003E-2</v>
          </cell>
          <cell r="Z140" t="str">
            <v>100266-HK</v>
          </cell>
          <cell r="AA140">
            <v>1600</v>
          </cell>
        </row>
        <row r="141">
          <cell r="A141" t="str">
            <v>100266SG</v>
          </cell>
          <cell r="B141" t="str">
            <v>100266</v>
          </cell>
          <cell r="C141" t="str">
            <v>Brinker International Payroll Company</v>
          </cell>
          <cell r="D141">
            <v>43071</v>
          </cell>
          <cell r="E141">
            <v>43071</v>
          </cell>
          <cell r="H141" t="str">
            <v>Singapore</v>
          </cell>
          <cell r="I141" t="str">
            <v>SG</v>
          </cell>
          <cell r="J141" t="str">
            <v>4000</v>
          </cell>
          <cell r="K141" t="str">
            <v>2 months</v>
          </cell>
          <cell r="L141">
            <v>0</v>
          </cell>
          <cell r="M141">
            <v>0.15</v>
          </cell>
          <cell r="N141" t="str">
            <v>Estimated social charges on top of compensation for local national: 17%
Estimated social charges on top of compensation for expat: 0.25%</v>
          </cell>
          <cell r="O141">
            <v>1600</v>
          </cell>
          <cell r="P141" t="str">
            <v>0.00</v>
          </cell>
          <cell r="Q141">
            <v>250</v>
          </cell>
          <cell r="R141" t="str">
            <v>January and Termination</v>
          </cell>
          <cell r="S141">
            <v>45</v>
          </cell>
          <cell r="T141">
            <v>0</v>
          </cell>
          <cell r="Z141" t="str">
            <v>100266-SG</v>
          </cell>
          <cell r="AA141">
            <v>1600</v>
          </cell>
        </row>
        <row r="142">
          <cell r="A142" t="str">
            <v>100451CA</v>
          </cell>
          <cell r="B142" t="str">
            <v>100451</v>
          </cell>
          <cell r="C142" t="str">
            <v>Buffer, Inc</v>
          </cell>
          <cell r="D142">
            <v>43447</v>
          </cell>
          <cell r="E142">
            <v>43447</v>
          </cell>
          <cell r="H142" t="str">
            <v>Canada</v>
          </cell>
          <cell r="I142" t="str">
            <v>CA</v>
          </cell>
          <cell r="J142" t="str">
            <v>2500</v>
          </cell>
          <cell r="K142" t="str">
            <v>2 months</v>
          </cell>
          <cell r="L142">
            <v>850</v>
          </cell>
          <cell r="M142">
            <v>0.14000000000000001</v>
          </cell>
          <cell r="N142" t="str">
            <v>Set up fee - $4,000 first hire, $2,500 subsequent hires</v>
          </cell>
          <cell r="O142">
            <v>1400</v>
          </cell>
          <cell r="P142" t="str">
            <v/>
          </cell>
          <cell r="Q142">
            <v>250</v>
          </cell>
          <cell r="R142" t="str">
            <v>January and Termination</v>
          </cell>
          <cell r="S142">
            <v>45</v>
          </cell>
          <cell r="T142">
            <v>0.1</v>
          </cell>
          <cell r="Z142" t="str">
            <v>100451-CA</v>
          </cell>
          <cell r="AA142">
            <v>1400</v>
          </cell>
        </row>
        <row r="143">
          <cell r="A143" t="str">
            <v>100265SG</v>
          </cell>
          <cell r="B143" t="str">
            <v>100265</v>
          </cell>
          <cell r="C143" t="str">
            <v>Bullhorn</v>
          </cell>
          <cell r="D143">
            <v>43070</v>
          </cell>
          <cell r="E143">
            <v>43070</v>
          </cell>
          <cell r="H143" t="str">
            <v>Singapore</v>
          </cell>
          <cell r="I143" t="str">
            <v>SG</v>
          </cell>
          <cell r="J143" t="str">
            <v>4000</v>
          </cell>
          <cell r="K143" t="str">
            <v>2 months</v>
          </cell>
          <cell r="L143">
            <v>850</v>
          </cell>
          <cell r="M143">
            <v>0.11</v>
          </cell>
          <cell r="N143" t="str">
            <v>Estimated social charges for local: 17%
Estimated social charges for expat: 0.25%</v>
          </cell>
          <cell r="O143">
            <v>1800</v>
          </cell>
          <cell r="P143" t="str">
            <v/>
          </cell>
          <cell r="Q143">
            <v>250</v>
          </cell>
          <cell r="R143" t="str">
            <v>January and Termination</v>
          </cell>
          <cell r="S143">
            <v>45</v>
          </cell>
          <cell r="T143">
            <v>2.5000000000000001E-5</v>
          </cell>
          <cell r="Z143" t="str">
            <v>100265-SG</v>
          </cell>
          <cell r="AA143">
            <v>1800</v>
          </cell>
        </row>
        <row r="144">
          <cell r="A144" t="str">
            <v>100025ES</v>
          </cell>
          <cell r="B144" t="str">
            <v>100025</v>
          </cell>
          <cell r="C144" t="str">
            <v>BuzzFeed</v>
          </cell>
          <cell r="D144">
            <v>42813</v>
          </cell>
          <cell r="E144">
            <v>42813</v>
          </cell>
          <cell r="H144" t="str">
            <v>Spain</v>
          </cell>
          <cell r="I144" t="str">
            <v>ES</v>
          </cell>
          <cell r="J144" t="str">
            <v>$4,000 for the 1st professional, then $1,500 for each additional professional, plus the costs of translating the commission plans in the amount incurred, if needed</v>
          </cell>
          <cell r="K144" t="str">
            <v>Equal to two months of Total Cost of Employment + expected Monthly Services Fee, per Professional</v>
          </cell>
          <cell r="L144">
            <v>850</v>
          </cell>
          <cell r="M144">
            <v>0.2</v>
          </cell>
          <cell r="N144" t="str">
            <v>Discounted</v>
          </cell>
          <cell r="O144">
            <v>1500</v>
          </cell>
          <cell r="P144" t="str">
            <v>$1,500 (discounted)</v>
          </cell>
          <cell r="Q144">
            <v>250</v>
          </cell>
          <cell r="R144" t="str">
            <v>January and Termination</v>
          </cell>
          <cell r="S144">
            <v>45</v>
          </cell>
          <cell r="T144">
            <v>0.42</v>
          </cell>
          <cell r="Z144" t="str">
            <v>100025-ES</v>
          </cell>
          <cell r="AA144">
            <v>1500</v>
          </cell>
        </row>
        <row r="145">
          <cell r="A145" t="str">
            <v>100286CA</v>
          </cell>
          <cell r="B145" t="str">
            <v>100286</v>
          </cell>
          <cell r="C145" t="str">
            <v>Bynder, LLC</v>
          </cell>
          <cell r="D145">
            <v>43145</v>
          </cell>
          <cell r="E145">
            <v>43145</v>
          </cell>
          <cell r="H145" t="str">
            <v>Canada</v>
          </cell>
          <cell r="I145" t="str">
            <v>CA</v>
          </cell>
          <cell r="J145" t="str">
            <v>4000</v>
          </cell>
          <cell r="K145" t="str">
            <v>2 months</v>
          </cell>
          <cell r="L145">
            <v>850</v>
          </cell>
          <cell r="M145">
            <v>0.18</v>
          </cell>
          <cell r="N145" t="str">
            <v/>
          </cell>
          <cell r="O145">
            <v>1600</v>
          </cell>
          <cell r="P145" t="str">
            <v/>
          </cell>
          <cell r="Q145">
            <v>250</v>
          </cell>
          <cell r="R145" t="str">
            <v>January and Termination</v>
          </cell>
          <cell r="S145">
            <v>45</v>
          </cell>
          <cell r="T145">
            <v>0.1</v>
          </cell>
          <cell r="Z145" t="str">
            <v>100286-CA</v>
          </cell>
          <cell r="AA145">
            <v>1600</v>
          </cell>
        </row>
        <row r="146">
          <cell r="A146" t="str">
            <v>100406HK</v>
          </cell>
          <cell r="B146" t="str">
            <v>100406</v>
          </cell>
          <cell r="C146" t="str">
            <v>Calabrio</v>
          </cell>
          <cell r="D146">
            <v>43353</v>
          </cell>
          <cell r="E146">
            <v>43460</v>
          </cell>
          <cell r="H146" t="str">
            <v>Hong Kong (China)</v>
          </cell>
          <cell r="I146" t="str">
            <v>HK</v>
          </cell>
          <cell r="J146" t="str">
            <v>4000</v>
          </cell>
          <cell r="K146" t="str">
            <v>2 months</v>
          </cell>
          <cell r="L146">
            <v>850</v>
          </cell>
          <cell r="M146">
            <v>0.2</v>
          </cell>
          <cell r="N146" t="str">
            <v/>
          </cell>
          <cell r="O146">
            <v>1800</v>
          </cell>
          <cell r="P146" t="str">
            <v/>
          </cell>
          <cell r="Q146">
            <v>250</v>
          </cell>
          <cell r="R146" t="str">
            <v>January and Termination</v>
          </cell>
          <cell r="S146">
            <v>45</v>
          </cell>
          <cell r="T146">
            <v>0.05</v>
          </cell>
          <cell r="Z146" t="str">
            <v>100406-HK</v>
          </cell>
          <cell r="AA146">
            <v>1800</v>
          </cell>
        </row>
        <row r="147">
          <cell r="A147" t="str">
            <v>100406IN</v>
          </cell>
          <cell r="B147" t="str">
            <v>100406</v>
          </cell>
          <cell r="C147" t="str">
            <v>Calabrio</v>
          </cell>
          <cell r="D147">
            <v>43353</v>
          </cell>
          <cell r="E147">
            <v>43353</v>
          </cell>
          <cell r="H147" t="str">
            <v>India</v>
          </cell>
          <cell r="I147" t="str">
            <v>IN</v>
          </cell>
          <cell r="J147" t="str">
            <v>4,000</v>
          </cell>
          <cell r="K147" t="str">
            <v>2 months</v>
          </cell>
          <cell r="L147">
            <v>850</v>
          </cell>
          <cell r="M147">
            <v>0.18</v>
          </cell>
          <cell r="N147" t="str">
            <v/>
          </cell>
          <cell r="O147">
            <v>1500</v>
          </cell>
          <cell r="P147" t="str">
            <v/>
          </cell>
          <cell r="Q147">
            <v>250</v>
          </cell>
          <cell r="R147" t="str">
            <v>January and Termination</v>
          </cell>
          <cell r="S147">
            <v>45</v>
          </cell>
          <cell r="T147">
            <v>0.12</v>
          </cell>
          <cell r="Z147" t="str">
            <v>100406-IN</v>
          </cell>
          <cell r="AA147">
            <v>1500</v>
          </cell>
        </row>
        <row r="148">
          <cell r="A148" t="str">
            <v>100026IT</v>
          </cell>
          <cell r="B148" t="str">
            <v>100026</v>
          </cell>
          <cell r="C148" t="str">
            <v>Capstone</v>
          </cell>
          <cell r="D148">
            <v>42583</v>
          </cell>
          <cell r="E148">
            <v>42590</v>
          </cell>
          <cell r="H148" t="str">
            <v>Italy</v>
          </cell>
          <cell r="I148" t="str">
            <v>IT</v>
          </cell>
          <cell r="J148" t="str">
            <v>4000</v>
          </cell>
          <cell r="K148" t="str">
            <v>2 months</v>
          </cell>
          <cell r="L148">
            <v>850</v>
          </cell>
          <cell r="M148">
            <v>0.25</v>
          </cell>
          <cell r="N148" t="str">
            <v>Reduced to 20% assuming a minimum of 3 hires</v>
          </cell>
          <cell r="O148">
            <v>2000</v>
          </cell>
          <cell r="P148" t="str">
            <v/>
          </cell>
          <cell r="Q148">
            <v>250</v>
          </cell>
          <cell r="R148" t="str">
            <v>January and Termination</v>
          </cell>
          <cell r="S148">
            <v>45</v>
          </cell>
          <cell r="T148">
            <v>0.85</v>
          </cell>
          <cell r="Z148" t="str">
            <v>100026-IT</v>
          </cell>
          <cell r="AA148">
            <v>2000</v>
          </cell>
        </row>
        <row r="149">
          <cell r="A149" t="str">
            <v>100026JP</v>
          </cell>
          <cell r="B149" t="str">
            <v>100026</v>
          </cell>
          <cell r="C149" t="str">
            <v>Capstone</v>
          </cell>
          <cell r="D149">
            <v>42583</v>
          </cell>
          <cell r="E149">
            <v>42583</v>
          </cell>
          <cell r="H149" t="str">
            <v>Japan</v>
          </cell>
          <cell r="I149" t="str">
            <v>JP</v>
          </cell>
          <cell r="J149" t="str">
            <v>$4,000</v>
          </cell>
          <cell r="K149" t="str">
            <v>Equal to two months of Total Cost of Employment + expected Monthly Services Fee, per Professional</v>
          </cell>
          <cell r="L149">
            <v>850</v>
          </cell>
          <cell r="M149">
            <v>0.25</v>
          </cell>
          <cell r="N149" t="str">
            <v>25% reduced to 20% assuming a minimum of 3 hires</v>
          </cell>
          <cell r="O149">
            <v>2000</v>
          </cell>
          <cell r="P149" t="str">
            <v/>
          </cell>
          <cell r="Q149">
            <v>250</v>
          </cell>
          <cell r="R149" t="str">
            <v>January and Termination</v>
          </cell>
          <cell r="S149">
            <v>45</v>
          </cell>
          <cell r="T149">
            <v>0.15</v>
          </cell>
          <cell r="Z149" t="str">
            <v>100026-JP</v>
          </cell>
          <cell r="AA149">
            <v>2000</v>
          </cell>
        </row>
        <row r="150">
          <cell r="A150" t="str">
            <v>100026MY</v>
          </cell>
          <cell r="B150" t="str">
            <v>100026</v>
          </cell>
          <cell r="C150" t="str">
            <v>Capstone</v>
          </cell>
          <cell r="D150">
            <v>42583</v>
          </cell>
          <cell r="E150">
            <v>42590</v>
          </cell>
          <cell r="H150" t="str">
            <v>Malaysia</v>
          </cell>
          <cell r="I150" t="str">
            <v>MY</v>
          </cell>
          <cell r="J150" t="str">
            <v>4000</v>
          </cell>
          <cell r="K150" t="str">
            <v>2 months</v>
          </cell>
          <cell r="L150">
            <v>850</v>
          </cell>
          <cell r="M150">
            <v>0.25</v>
          </cell>
          <cell r="N150" t="str">
            <v>Reduced to 20% assuming a minimum of 3 hires</v>
          </cell>
          <cell r="O150">
            <v>2000</v>
          </cell>
          <cell r="P150" t="str">
            <v/>
          </cell>
          <cell r="Q150">
            <v>250</v>
          </cell>
          <cell r="R150" t="str">
            <v>January and Termination</v>
          </cell>
          <cell r="S150">
            <v>45</v>
          </cell>
          <cell r="T150">
            <v>0.12</v>
          </cell>
          <cell r="Z150" t="str">
            <v>100026-MY</v>
          </cell>
          <cell r="AA150">
            <v>2000</v>
          </cell>
        </row>
        <row r="151">
          <cell r="A151" t="str">
            <v>100027AU</v>
          </cell>
          <cell r="B151" t="str">
            <v>100027</v>
          </cell>
          <cell r="C151" t="str">
            <v>Cardinal Health</v>
          </cell>
          <cell r="D151">
            <v>42181</v>
          </cell>
          <cell r="E151">
            <v>42181</v>
          </cell>
          <cell r="H151" t="str">
            <v>Australia</v>
          </cell>
          <cell r="I151" t="str">
            <v>AU</v>
          </cell>
          <cell r="J151" t="str">
            <v>$5000</v>
          </cell>
          <cell r="K151" t="str">
            <v>Equal to two months' salary + expected monthly management fees</v>
          </cell>
          <cell r="L151">
            <v>850</v>
          </cell>
          <cell r="M151">
            <v>0.2</v>
          </cell>
          <cell r="N151" t="str">
            <v/>
          </cell>
          <cell r="O151">
            <v>1800</v>
          </cell>
          <cell r="P151" t="str">
            <v/>
          </cell>
          <cell r="Q151">
            <v>250</v>
          </cell>
          <cell r="R151" t="str">
            <v>January and Termination</v>
          </cell>
          <cell r="S151">
            <v>45</v>
          </cell>
          <cell r="T151">
            <v>0.17</v>
          </cell>
          <cell r="Z151" t="str">
            <v>100027-AU</v>
          </cell>
          <cell r="AA151">
            <v>1800</v>
          </cell>
        </row>
        <row r="152">
          <cell r="A152" t="str">
            <v>100027KR</v>
          </cell>
          <cell r="B152" t="str">
            <v>100027</v>
          </cell>
          <cell r="C152" t="str">
            <v>Cardinal Health</v>
          </cell>
          <cell r="D152">
            <v>42181</v>
          </cell>
          <cell r="E152">
            <v>42181</v>
          </cell>
          <cell r="H152" t="str">
            <v>South Korea</v>
          </cell>
          <cell r="I152" t="str">
            <v>KR</v>
          </cell>
          <cell r="J152" t="str">
            <v>$5000</v>
          </cell>
          <cell r="K152" t="str">
            <v>Equal to two months' salary + expected monthly management fees</v>
          </cell>
          <cell r="L152">
            <v>850</v>
          </cell>
          <cell r="M152">
            <v>0.2</v>
          </cell>
          <cell r="N152" t="str">
            <v/>
          </cell>
          <cell r="O152">
            <v>1800</v>
          </cell>
          <cell r="P152" t="str">
            <v/>
          </cell>
          <cell r="Q152">
            <v>250</v>
          </cell>
          <cell r="R152" t="str">
            <v>January and Termination</v>
          </cell>
          <cell r="S152">
            <v>45</v>
          </cell>
          <cell r="T152">
            <v>0.18</v>
          </cell>
          <cell r="Z152" t="str">
            <v>100027-KR</v>
          </cell>
          <cell r="AA152">
            <v>1800</v>
          </cell>
        </row>
        <row r="153">
          <cell r="A153" t="str">
            <v>100027CH</v>
          </cell>
          <cell r="B153" t="str">
            <v>100027</v>
          </cell>
          <cell r="C153" t="str">
            <v>Cardinal Health</v>
          </cell>
          <cell r="D153">
            <v>42181</v>
          </cell>
          <cell r="E153">
            <v>42181</v>
          </cell>
          <cell r="H153" t="str">
            <v>Switzerland</v>
          </cell>
          <cell r="I153" t="str">
            <v>CH</v>
          </cell>
          <cell r="J153" t="str">
            <v>$4,000 plus costs of translating the commission plan, if needed, in theamount incurred, so long as the number of employees is 5 or less; or $2,500, so long as the number of employees is 6 or more.</v>
          </cell>
          <cell r="K153" t="str">
            <v>Equal to three months' salary +expected monthly management fees</v>
          </cell>
          <cell r="L153">
            <v>850</v>
          </cell>
          <cell r="M153">
            <v>0.2</v>
          </cell>
          <cell r="N153" t="str">
            <v/>
          </cell>
          <cell r="O153">
            <v>1800</v>
          </cell>
          <cell r="P153" t="str">
            <v/>
          </cell>
          <cell r="Q153">
            <v>250</v>
          </cell>
          <cell r="R153" t="str">
            <v>January and Termination</v>
          </cell>
          <cell r="S153">
            <v>45</v>
          </cell>
          <cell r="T153">
            <v>0.31</v>
          </cell>
          <cell r="Z153" t="str">
            <v>100027-CH</v>
          </cell>
          <cell r="AA153">
            <v>1800</v>
          </cell>
        </row>
        <row r="154">
          <cell r="A154" t="str">
            <v>100385GB</v>
          </cell>
          <cell r="B154" t="str">
            <v>100385</v>
          </cell>
          <cell r="C154" t="str">
            <v>Carnegie Dartlet</v>
          </cell>
          <cell r="D154">
            <v>43344</v>
          </cell>
          <cell r="E154">
            <v>43343</v>
          </cell>
          <cell r="H154" t="str">
            <v>United Kingdom</v>
          </cell>
          <cell r="I154" t="str">
            <v>GB</v>
          </cell>
          <cell r="J154" t="str">
            <v>4,000</v>
          </cell>
          <cell r="K154" t="str">
            <v>2 months</v>
          </cell>
          <cell r="L154">
            <v>850</v>
          </cell>
          <cell r="M154">
            <v>0.16</v>
          </cell>
          <cell r="N154" t="str">
            <v/>
          </cell>
          <cell r="O154">
            <v>1300</v>
          </cell>
          <cell r="P154" t="str">
            <v/>
          </cell>
          <cell r="Q154">
            <v>250</v>
          </cell>
          <cell r="R154" t="str">
            <v>January and Termination</v>
          </cell>
          <cell r="S154">
            <v>45</v>
          </cell>
          <cell r="T154">
            <v>0.16800000000000001</v>
          </cell>
          <cell r="Z154" t="str">
            <v>100385-GB</v>
          </cell>
          <cell r="AA154">
            <v>1300</v>
          </cell>
        </row>
        <row r="155">
          <cell r="A155" t="str">
            <v>100332CA</v>
          </cell>
          <cell r="B155" t="str">
            <v>100332</v>
          </cell>
          <cell r="C155" t="str">
            <v>Carrot Inc</v>
          </cell>
          <cell r="D155">
            <v>43223</v>
          </cell>
          <cell r="E155">
            <v>43223</v>
          </cell>
          <cell r="H155" t="str">
            <v>Canada</v>
          </cell>
          <cell r="I155" t="str">
            <v>CA</v>
          </cell>
          <cell r="J155" t="str">
            <v>2,000</v>
          </cell>
          <cell r="K155" t="str">
            <v>2 months</v>
          </cell>
          <cell r="L155">
            <v>850</v>
          </cell>
          <cell r="M155">
            <v>0.18</v>
          </cell>
          <cell r="N155" t="str">
            <v>Business travel insurance, per Professional per year $400
Transfer Minimum Term cost per Professional: [Average Monthly Services Fee per Professional prior to transfer] x [remaining months in the Transfer Minimum Term]</v>
          </cell>
          <cell r="O155">
            <v>1500</v>
          </cell>
          <cell r="P155" t="str">
            <v/>
          </cell>
          <cell r="Q155">
            <v>250</v>
          </cell>
          <cell r="R155" t="str">
            <v>January and Termination</v>
          </cell>
          <cell r="S155">
            <v>45</v>
          </cell>
          <cell r="T155">
            <v>0.15</v>
          </cell>
          <cell r="Z155" t="str">
            <v>100332-CA</v>
          </cell>
          <cell r="AA155">
            <v>1500</v>
          </cell>
        </row>
        <row r="156">
          <cell r="A156" t="str">
            <v>100028AR</v>
          </cell>
          <cell r="B156" t="str">
            <v>100028</v>
          </cell>
          <cell r="C156" t="str">
            <v>Casa Communications Ltd.</v>
          </cell>
          <cell r="D156">
            <v>42130</v>
          </cell>
          <cell r="E156">
            <v>42130</v>
          </cell>
          <cell r="H156" t="str">
            <v>Argentina</v>
          </cell>
          <cell r="I156" t="str">
            <v>AR</v>
          </cell>
          <cell r="J156" t="str">
            <v>$2500</v>
          </cell>
          <cell r="K156" t="str">
            <v>Equal to two months' salary + expected monthly management fees</v>
          </cell>
          <cell r="L156">
            <v>850</v>
          </cell>
          <cell r="M156">
            <v>0.15</v>
          </cell>
          <cell r="N156" t="str">
            <v>Severance Accrual, billed monthly 8.33%
Statutory 13-month payment 4.17% collected in June, 4.17% collected in December
Business travel insurance, per Professional per year $400</v>
          </cell>
          <cell r="O156">
            <v>1500</v>
          </cell>
          <cell r="P156" t="str">
            <v/>
          </cell>
          <cell r="Q156">
            <v>250</v>
          </cell>
          <cell r="R156" t="str">
            <v>January</v>
          </cell>
          <cell r="S156">
            <v>45</v>
          </cell>
          <cell r="T156">
            <v>0.29559999999999997</v>
          </cell>
          <cell r="Z156" t="str">
            <v>100028-AR</v>
          </cell>
          <cell r="AA156">
            <v>1500</v>
          </cell>
        </row>
        <row r="157">
          <cell r="A157" t="str">
            <v>100028AU</v>
          </cell>
          <cell r="B157" t="str">
            <v>100028</v>
          </cell>
          <cell r="C157" t="str">
            <v>Casa Communications Ltd.</v>
          </cell>
          <cell r="D157">
            <v>42130</v>
          </cell>
          <cell r="E157">
            <v>43355</v>
          </cell>
          <cell r="H157" t="str">
            <v>Australia</v>
          </cell>
          <cell r="I157" t="str">
            <v>AU</v>
          </cell>
          <cell r="J157" t="str">
            <v>2,500</v>
          </cell>
          <cell r="K157" t="str">
            <v>2 months</v>
          </cell>
          <cell r="L157">
            <v>850</v>
          </cell>
          <cell r="M157">
            <v>0.15</v>
          </cell>
          <cell r="N157" t="str">
            <v/>
          </cell>
          <cell r="O157">
            <v>1500</v>
          </cell>
          <cell r="P157" t="str">
            <v/>
          </cell>
          <cell r="Q157">
            <v>250</v>
          </cell>
          <cell r="R157" t="str">
            <v>January and Termination</v>
          </cell>
          <cell r="S157">
            <v>45</v>
          </cell>
          <cell r="T157">
            <v>0.18</v>
          </cell>
          <cell r="Z157" t="str">
            <v>100028-AU</v>
          </cell>
          <cell r="AA157">
            <v>1500</v>
          </cell>
        </row>
        <row r="158">
          <cell r="A158" t="str">
            <v>100028BR</v>
          </cell>
          <cell r="B158" t="str">
            <v>100028</v>
          </cell>
          <cell r="C158" t="str">
            <v>Casa Communications Ltd.</v>
          </cell>
          <cell r="D158">
            <v>42130</v>
          </cell>
          <cell r="E158">
            <v>42130</v>
          </cell>
          <cell r="H158" t="str">
            <v>Brazil</v>
          </cell>
          <cell r="I158" t="str">
            <v>BR</v>
          </cell>
          <cell r="J158" t="str">
            <v>$2500</v>
          </cell>
          <cell r="K158" t="str">
            <v>Equal to two months' salary + expected monthly management fees</v>
          </cell>
          <cell r="L158">
            <v>850</v>
          </cell>
          <cell r="M158">
            <v>0.2</v>
          </cell>
          <cell r="N158" t="str">
            <v>VAT is already included in the Total Cost of Employment and does not need to be added under the Client Transactions</v>
          </cell>
          <cell r="O158">
            <v>1650</v>
          </cell>
          <cell r="P158" t="str">
            <v/>
          </cell>
          <cell r="Q158">
            <v>250</v>
          </cell>
          <cell r="R158" t="str">
            <v>January</v>
          </cell>
          <cell r="S158">
            <v>45</v>
          </cell>
          <cell r="T158">
            <v>0.81340000000000001</v>
          </cell>
          <cell r="Z158" t="str">
            <v>100028-BR</v>
          </cell>
          <cell r="AA158">
            <v>1650</v>
          </cell>
        </row>
        <row r="159">
          <cell r="A159" t="str">
            <v>100028CO</v>
          </cell>
          <cell r="B159" t="str">
            <v>100028</v>
          </cell>
          <cell r="C159" t="str">
            <v>Casa Communications Ltd.</v>
          </cell>
          <cell r="D159">
            <v>42130</v>
          </cell>
          <cell r="E159">
            <v>42130</v>
          </cell>
          <cell r="H159" t="str">
            <v>Colombia</v>
          </cell>
          <cell r="I159" t="str">
            <v>CO</v>
          </cell>
          <cell r="J159" t="str">
            <v>$2500</v>
          </cell>
          <cell r="K159" t="str">
            <v>Equal to two months' salary + expected monthly management fees</v>
          </cell>
          <cell r="L159">
            <v>850</v>
          </cell>
          <cell r="M159">
            <v>0.2</v>
          </cell>
          <cell r="N159" t="str">
            <v>VAT is already included in the Total Cost of Employment and does not need to be added under the Client Transactions</v>
          </cell>
          <cell r="O159">
            <v>1500</v>
          </cell>
          <cell r="P159" t="str">
            <v/>
          </cell>
          <cell r="Q159">
            <v>250</v>
          </cell>
          <cell r="R159" t="str">
            <v>January</v>
          </cell>
          <cell r="S159">
            <v>45</v>
          </cell>
          <cell r="T159">
            <v>0.44940000000000002</v>
          </cell>
          <cell r="Z159" t="str">
            <v>100028-CO</v>
          </cell>
          <cell r="AA159">
            <v>1500</v>
          </cell>
        </row>
        <row r="160">
          <cell r="A160" t="str">
            <v>100028FR</v>
          </cell>
          <cell r="B160" t="str">
            <v>100028</v>
          </cell>
          <cell r="C160" t="str">
            <v>Casa Communications Ltd.</v>
          </cell>
          <cell r="D160">
            <v>42130</v>
          </cell>
          <cell r="E160">
            <v>43034</v>
          </cell>
          <cell r="H160" t="str">
            <v>France</v>
          </cell>
          <cell r="I160" t="str">
            <v>FR</v>
          </cell>
          <cell r="J160" t="str">
            <v>4000</v>
          </cell>
          <cell r="K160" t="str">
            <v>2 months</v>
          </cell>
          <cell r="L160">
            <v>850</v>
          </cell>
          <cell r="M160">
            <v>0.2</v>
          </cell>
          <cell r="N160" t="str">
            <v>Severance Accrual  - 24.99%
Business travel insurance, per Professional per year
$400</v>
          </cell>
          <cell r="O160">
            <v>1800</v>
          </cell>
          <cell r="P160" t="str">
            <v/>
          </cell>
          <cell r="Q160">
            <v>250</v>
          </cell>
          <cell r="R160" t="str">
            <v>January and Termination</v>
          </cell>
          <cell r="S160">
            <v>45</v>
          </cell>
          <cell r="T160">
            <v>0.46</v>
          </cell>
          <cell r="Z160" t="str">
            <v>100028-FR</v>
          </cell>
          <cell r="AA160">
            <v>1800</v>
          </cell>
        </row>
        <row r="161">
          <cell r="A161" t="str">
            <v>100028IT</v>
          </cell>
          <cell r="B161" t="str">
            <v>100028</v>
          </cell>
          <cell r="C161" t="str">
            <v>Casa Communications Ltd.</v>
          </cell>
          <cell r="D161">
            <v>42130</v>
          </cell>
          <cell r="E161">
            <v>42130</v>
          </cell>
          <cell r="H161" t="str">
            <v>Italy</v>
          </cell>
          <cell r="I161" t="str">
            <v>IT</v>
          </cell>
          <cell r="J161" t="str">
            <v>$4,000</v>
          </cell>
          <cell r="K161" t="str">
            <v>Equal to two months of Total Cost of Employment + expected Monthly Services Fee, per Professional</v>
          </cell>
          <cell r="L161">
            <v>850</v>
          </cell>
          <cell r="M161">
            <v>0.2</v>
          </cell>
          <cell r="N161" t="str">
            <v/>
          </cell>
          <cell r="O161">
            <v>2000</v>
          </cell>
          <cell r="P161" t="str">
            <v/>
          </cell>
          <cell r="Q161">
            <v>250</v>
          </cell>
          <cell r="R161" t="str">
            <v>January and Termination</v>
          </cell>
          <cell r="S161">
            <v>45</v>
          </cell>
          <cell r="T161">
            <v>0.85</v>
          </cell>
          <cell r="Z161" t="str">
            <v>100028-IT</v>
          </cell>
          <cell r="AA161">
            <v>2000</v>
          </cell>
        </row>
        <row r="162">
          <cell r="A162" t="str">
            <v>100028AE</v>
          </cell>
          <cell r="B162" t="str">
            <v>100028</v>
          </cell>
          <cell r="C162" t="str">
            <v>Casa Communications Ltd.</v>
          </cell>
          <cell r="D162">
            <v>42130</v>
          </cell>
          <cell r="E162">
            <v>42130</v>
          </cell>
          <cell r="H162" t="str">
            <v>United Arab Emirates</v>
          </cell>
          <cell r="I162" t="str">
            <v>AE</v>
          </cell>
          <cell r="J162" t="str">
            <v>$6,000, inclusive of visa costs for employee but not dependents</v>
          </cell>
          <cell r="K162" t="str">
            <v>Equal to two months' salary + expected monthly management fees</v>
          </cell>
          <cell r="L162">
            <v>850</v>
          </cell>
          <cell r="M162">
            <v>0.2</v>
          </cell>
          <cell r="N162" t="str">
            <v/>
          </cell>
          <cell r="O162">
            <v>1800</v>
          </cell>
          <cell r="P162" t="str">
            <v/>
          </cell>
          <cell r="Q162">
            <v>250</v>
          </cell>
          <cell r="R162" t="str">
            <v>January</v>
          </cell>
          <cell r="S162">
            <v>45</v>
          </cell>
          <cell r="T162">
            <v>0.08</v>
          </cell>
          <cell r="Z162" t="str">
            <v>100028-AE</v>
          </cell>
          <cell r="AA162">
            <v>1800</v>
          </cell>
        </row>
        <row r="163">
          <cell r="A163" t="str">
            <v>100474GB</v>
          </cell>
          <cell r="B163" t="str">
            <v>100474</v>
          </cell>
          <cell r="C163" t="str">
            <v>Castor</v>
          </cell>
          <cell r="D163">
            <v>43490</v>
          </cell>
          <cell r="E163">
            <v>43490</v>
          </cell>
          <cell r="H163" t="str">
            <v>United Kingdom</v>
          </cell>
          <cell r="I163" t="str">
            <v>GB</v>
          </cell>
          <cell r="J163" t="str">
            <v>3250 and 2,750 for future hires</v>
          </cell>
          <cell r="K163" t="str">
            <v>2 months</v>
          </cell>
          <cell r="L163">
            <v>850</v>
          </cell>
          <cell r="M163">
            <v>0.15</v>
          </cell>
          <cell r="N163" t="str">
            <v/>
          </cell>
          <cell r="O163">
            <v>1350</v>
          </cell>
          <cell r="P163" t="str">
            <v/>
          </cell>
          <cell r="Q163">
            <v>250</v>
          </cell>
          <cell r="R163" t="str">
            <v>January and Termination</v>
          </cell>
          <cell r="S163">
            <v>45</v>
          </cell>
          <cell r="T163">
            <v>0.17799999999999999</v>
          </cell>
          <cell r="Z163" t="str">
            <v>100474-GB</v>
          </cell>
          <cell r="AA163">
            <v>1350</v>
          </cell>
        </row>
        <row r="164">
          <cell r="A164" t="str">
            <v>100319GB</v>
          </cell>
          <cell r="B164" t="str">
            <v>100319</v>
          </cell>
          <cell r="C164" t="str">
            <v>Catalant</v>
          </cell>
          <cell r="D164">
            <v>43221</v>
          </cell>
          <cell r="E164">
            <v>43221</v>
          </cell>
          <cell r="H164" t="str">
            <v>United Kingdom</v>
          </cell>
          <cell r="I164" t="str">
            <v>GB</v>
          </cell>
          <cell r="J164" t="str">
            <v>3000</v>
          </cell>
          <cell r="K164" t="str">
            <v>2 months</v>
          </cell>
          <cell r="L164">
            <v>850</v>
          </cell>
          <cell r="M164">
            <v>0.12</v>
          </cell>
          <cell r="N164" t="str">
            <v/>
          </cell>
          <cell r="O164">
            <v>1500</v>
          </cell>
          <cell r="P164" t="str">
            <v/>
          </cell>
          <cell r="Q164">
            <v>250</v>
          </cell>
          <cell r="R164" t="str">
            <v>January and Termination</v>
          </cell>
          <cell r="S164">
            <v>45</v>
          </cell>
          <cell r="T164">
            <v>0.16800000000000001</v>
          </cell>
          <cell r="Z164" t="str">
            <v>100319-GB</v>
          </cell>
          <cell r="AA164">
            <v>1500</v>
          </cell>
        </row>
        <row r="165">
          <cell r="A165" t="str">
            <v>100029PH</v>
          </cell>
          <cell r="B165" t="str">
            <v>100029</v>
          </cell>
          <cell r="C165" t="str">
            <v>Celadon Systems</v>
          </cell>
          <cell r="D165">
            <v>42033</v>
          </cell>
          <cell r="E165">
            <v>42033</v>
          </cell>
          <cell r="H165" t="str">
            <v>Philippines</v>
          </cell>
          <cell r="I165" t="str">
            <v>PH</v>
          </cell>
          <cell r="J165" t="str">
            <v>$2500 for 1st Employee, $1500 for each employee thereafter</v>
          </cell>
          <cell r="K165" t="str">
            <v>Equal to two months' salary + expected monthly management fees</v>
          </cell>
          <cell r="L165">
            <v>0</v>
          </cell>
          <cell r="M165">
            <v>0</v>
          </cell>
          <cell r="N165" t="str">
            <v>fixed fee
Less $200 discount for employees 2, 3, etc</v>
          </cell>
          <cell r="O165">
            <v>1000</v>
          </cell>
          <cell r="P165" t="str">
            <v/>
          </cell>
          <cell r="Q165">
            <v>250</v>
          </cell>
          <cell r="R165" t="str">
            <v>January</v>
          </cell>
          <cell r="S165">
            <v>45</v>
          </cell>
          <cell r="T165">
            <v>0.11</v>
          </cell>
          <cell r="Z165" t="str">
            <v>100029-PH</v>
          </cell>
          <cell r="AA165">
            <v>1000</v>
          </cell>
        </row>
        <row r="166">
          <cell r="A166" t="str">
            <v>100209DE</v>
          </cell>
          <cell r="B166" t="str">
            <v>100209</v>
          </cell>
          <cell r="C166" t="str">
            <v>Centinel Spine</v>
          </cell>
          <cell r="D166">
            <v>42942</v>
          </cell>
          <cell r="E166">
            <v>42942</v>
          </cell>
          <cell r="H166" t="str">
            <v>Germany</v>
          </cell>
          <cell r="I166" t="str">
            <v>DE</v>
          </cell>
          <cell r="J166" t="str">
            <v>$3,500 for the first hire and $2,000 for all additional hires, plus the costs of translating the commission plans in the amount incurred, if needed</v>
          </cell>
          <cell r="K166" t="str">
            <v>4 months Salary plus expected Monthly Services Fee, per Professional</v>
          </cell>
          <cell r="L166">
            <v>850</v>
          </cell>
          <cell r="M166">
            <v>0.2</v>
          </cell>
          <cell r="N166" t="str">
            <v/>
          </cell>
          <cell r="O166">
            <v>1800</v>
          </cell>
          <cell r="P166" t="str">
            <v/>
          </cell>
          <cell r="Q166">
            <v>250</v>
          </cell>
          <cell r="R166" t="str">
            <v>January and Termination</v>
          </cell>
          <cell r="S166">
            <v>45</v>
          </cell>
          <cell r="T166">
            <v>0.20699999999999999</v>
          </cell>
          <cell r="Z166" t="str">
            <v>100209-DE</v>
          </cell>
          <cell r="AA166">
            <v>1800</v>
          </cell>
        </row>
        <row r="167">
          <cell r="A167" t="str">
            <v>100209HK</v>
          </cell>
          <cell r="B167" t="str">
            <v>100209</v>
          </cell>
          <cell r="C167" t="str">
            <v>Centinel Spine</v>
          </cell>
          <cell r="D167">
            <v>42942</v>
          </cell>
          <cell r="E167">
            <v>43404</v>
          </cell>
          <cell r="H167" t="str">
            <v>Hong Kong (China)</v>
          </cell>
          <cell r="I167" t="str">
            <v>HK</v>
          </cell>
          <cell r="J167" t="str">
            <v>$3,500 for initial hire and $2,000 for all subsequent hires after that</v>
          </cell>
          <cell r="K167" t="str">
            <v>2 months</v>
          </cell>
          <cell r="L167">
            <v>850</v>
          </cell>
          <cell r="M167">
            <v>0.2</v>
          </cell>
          <cell r="N167" t="str">
            <v>Business travel insurance, per Professional per year $400
Employer’s Compensation Insurance (ECI), a legal requirement 0.81% of annual salary, billed annually in the first
month of employment</v>
          </cell>
          <cell r="O167">
            <v>1800</v>
          </cell>
          <cell r="P167" t="str">
            <v/>
          </cell>
          <cell r="Q167">
            <v>250</v>
          </cell>
          <cell r="R167" t="str">
            <v>January and Termination</v>
          </cell>
          <cell r="S167">
            <v>45</v>
          </cell>
          <cell r="T167">
            <v>0.05</v>
          </cell>
          <cell r="Z167" t="str">
            <v>100209-HK</v>
          </cell>
          <cell r="AA167">
            <v>1800</v>
          </cell>
        </row>
        <row r="168">
          <cell r="A168" t="str">
            <v>100031CN</v>
          </cell>
          <cell r="B168" t="str">
            <v>100031</v>
          </cell>
          <cell r="C168" t="str">
            <v>Central Semiconductor</v>
          </cell>
          <cell r="D168">
            <v>42264</v>
          </cell>
          <cell r="E168">
            <v>42264</v>
          </cell>
          <cell r="H168" t="str">
            <v>China</v>
          </cell>
          <cell r="I168" t="str">
            <v>CN</v>
          </cell>
          <cell r="J168" t="str">
            <v>$2500</v>
          </cell>
          <cell r="K168" t="str">
            <v>Equal to two months' salary + expected monthly management fees</v>
          </cell>
          <cell r="L168">
            <v>850</v>
          </cell>
          <cell r="M168">
            <v>0.2</v>
          </cell>
          <cell r="N168" t="str">
            <v>VAT Removed until Tiger registers in-country: 6.5% VAT</v>
          </cell>
          <cell r="O168">
            <v>1800</v>
          </cell>
          <cell r="P168" t="str">
            <v/>
          </cell>
          <cell r="Q168">
            <v>250</v>
          </cell>
          <cell r="R168" t="str">
            <v>January and Termination</v>
          </cell>
          <cell r="S168">
            <v>45</v>
          </cell>
          <cell r="T168">
            <v>0.2</v>
          </cell>
          <cell r="Z168" t="str">
            <v>100031-CN</v>
          </cell>
          <cell r="AA168">
            <v>1800</v>
          </cell>
        </row>
        <row r="169">
          <cell r="A169" t="str">
            <v>100031IT</v>
          </cell>
          <cell r="B169" t="str">
            <v>100031</v>
          </cell>
          <cell r="C169" t="str">
            <v>Central Semiconductor</v>
          </cell>
          <cell r="D169">
            <v>42264</v>
          </cell>
          <cell r="E169">
            <v>43419</v>
          </cell>
          <cell r="H169" t="str">
            <v>Italy</v>
          </cell>
          <cell r="I169" t="str">
            <v>IT</v>
          </cell>
          <cell r="J169" t="str">
            <v>3,500</v>
          </cell>
          <cell r="K169" t="str">
            <v>2 months</v>
          </cell>
          <cell r="L169">
            <v>850</v>
          </cell>
          <cell r="M169">
            <v>0.18</v>
          </cell>
          <cell r="N169" t="str">
            <v/>
          </cell>
          <cell r="O169">
            <v>1800</v>
          </cell>
          <cell r="P169" t="str">
            <v/>
          </cell>
          <cell r="Q169">
            <v>250</v>
          </cell>
          <cell r="R169" t="str">
            <v>January and Termination</v>
          </cell>
          <cell r="S169">
            <v>45</v>
          </cell>
          <cell r="T169">
            <v>0.37</v>
          </cell>
          <cell r="Z169" t="str">
            <v>100031-IT</v>
          </cell>
          <cell r="AA169">
            <v>1800</v>
          </cell>
        </row>
        <row r="170">
          <cell r="A170" t="str">
            <v>ZA</v>
          </cell>
          <cell r="B170" t="str">
            <v/>
          </cell>
          <cell r="C170" t="str">
            <v>Change Global Investment</v>
          </cell>
          <cell r="D170">
            <v>43485</v>
          </cell>
          <cell r="E170">
            <v>43485</v>
          </cell>
          <cell r="H170" t="str">
            <v>South Africa</v>
          </cell>
          <cell r="I170" t="str">
            <v>ZA</v>
          </cell>
          <cell r="J170" t="str">
            <v>3500</v>
          </cell>
          <cell r="K170" t="str">
            <v>2 months</v>
          </cell>
          <cell r="L170">
            <v>850</v>
          </cell>
          <cell r="M170">
            <v>0.16</v>
          </cell>
          <cell r="N170" t="str">
            <v/>
          </cell>
          <cell r="O170">
            <v>1400</v>
          </cell>
          <cell r="P170" t="str">
            <v/>
          </cell>
          <cell r="Q170">
            <v>250</v>
          </cell>
          <cell r="R170" t="str">
            <v>January and Termination</v>
          </cell>
          <cell r="S170">
            <v>45</v>
          </cell>
          <cell r="T170">
            <v>0.02</v>
          </cell>
          <cell r="Z170" t="str">
            <v>-ZA</v>
          </cell>
          <cell r="AA170">
            <v>1400</v>
          </cell>
        </row>
        <row r="171">
          <cell r="A171" t="str">
            <v>100032AR</v>
          </cell>
          <cell r="B171" t="str">
            <v>100032</v>
          </cell>
          <cell r="C171" t="str">
            <v>Change.org</v>
          </cell>
          <cell r="D171">
            <v>42142</v>
          </cell>
          <cell r="E171">
            <v>42142</v>
          </cell>
          <cell r="H171" t="str">
            <v>Argentina</v>
          </cell>
          <cell r="I171" t="str">
            <v>AR</v>
          </cell>
          <cell r="J171" t="str">
            <v>$1500</v>
          </cell>
          <cell r="K171" t="str">
            <v>Equal to two months' salary + expected monthly management fees, OR one month of salary and expected monthly management fees if payment is made by ACH</v>
          </cell>
          <cell r="L171">
            <v>0</v>
          </cell>
          <cell r="M171">
            <v>0.2</v>
          </cell>
          <cell r="N171" t="str">
            <v xml:space="preserve">ONLY ONE WIRING FEE PER COUNTRY
VAT is already included in the Total Cost of Employment and does not need to be added under the Client Transactions
DISCOUNT:  less $400 per employee per month, assuming that the engagement has a minimum of 15 employees in </v>
          </cell>
          <cell r="O171">
            <v>1650</v>
          </cell>
          <cell r="P171" t="str">
            <v/>
          </cell>
          <cell r="Q171">
            <v>250</v>
          </cell>
          <cell r="R171" t="str">
            <v>January and Termination</v>
          </cell>
          <cell r="S171">
            <v>45</v>
          </cell>
          <cell r="T171">
            <v>0.64080000000000004</v>
          </cell>
          <cell r="Z171" t="str">
            <v>100032-AR</v>
          </cell>
          <cell r="AA171">
            <v>1650</v>
          </cell>
        </row>
        <row r="172">
          <cell r="A172" t="str">
            <v>100032BR</v>
          </cell>
          <cell r="B172" t="str">
            <v>100032</v>
          </cell>
          <cell r="C172" t="str">
            <v>Change.org</v>
          </cell>
          <cell r="D172">
            <v>42142</v>
          </cell>
          <cell r="E172">
            <v>42142</v>
          </cell>
          <cell r="H172" t="str">
            <v>Brazil</v>
          </cell>
          <cell r="I172" t="str">
            <v>BR</v>
          </cell>
          <cell r="J172" t="str">
            <v>$1500</v>
          </cell>
          <cell r="K172" t="str">
            <v>Equal to two months' salary + expected monthly management fees, OR one month of salary and expected monthly management fees if payment is made by ACH</v>
          </cell>
          <cell r="L172">
            <v>0</v>
          </cell>
          <cell r="M172">
            <v>0.2</v>
          </cell>
          <cell r="N172" t="str">
            <v>ONLY ONE WIRING FEE PER COUNTRY
VAT is already included in the Total Cost of Employment and does not need to be added under the Client Transactions
DISCOUNT: $400 per employee per month, assuming that the engagement has a minimum of 15 employees in total</v>
          </cell>
          <cell r="O172">
            <v>1500</v>
          </cell>
          <cell r="P172" t="str">
            <v/>
          </cell>
          <cell r="Q172">
            <v>250</v>
          </cell>
          <cell r="R172" t="str">
            <v>January and Termination</v>
          </cell>
          <cell r="S172">
            <v>45</v>
          </cell>
          <cell r="T172">
            <v>0.81340000000000001</v>
          </cell>
          <cell r="Z172" t="str">
            <v>100032-BR</v>
          </cell>
          <cell r="AA172">
            <v>1500</v>
          </cell>
        </row>
        <row r="173">
          <cell r="A173" t="str">
            <v>100032ID</v>
          </cell>
          <cell r="B173" t="str">
            <v>100032</v>
          </cell>
          <cell r="C173" t="str">
            <v>Change.org</v>
          </cell>
          <cell r="D173">
            <v>42142</v>
          </cell>
          <cell r="E173">
            <v>42142</v>
          </cell>
          <cell r="H173" t="str">
            <v>Indonesia</v>
          </cell>
          <cell r="I173" t="str">
            <v>ID</v>
          </cell>
          <cell r="J173" t="str">
            <v>$1500</v>
          </cell>
          <cell r="K173" t="str">
            <v>Equal to two months' salary + expected monthly management fees, OR one month of salary and expected monthly management fees if payment is made by ACH</v>
          </cell>
          <cell r="L173">
            <v>0</v>
          </cell>
          <cell r="M173">
            <v>0.2</v>
          </cell>
          <cell r="N173" t="str">
            <v>ONLY ONE WIRING FEE PER COUNTRY
VAT Removed until Tiger registers in-country: 10% VAT
DISCOUNT: $400 per employee per month, assuming that the engagement has a minimum of 15 employees in total</v>
          </cell>
          <cell r="O173">
            <v>1650</v>
          </cell>
          <cell r="P173" t="str">
            <v/>
          </cell>
          <cell r="Q173">
            <v>250</v>
          </cell>
          <cell r="R173" t="str">
            <v>January and Termination</v>
          </cell>
          <cell r="S173">
            <v>45</v>
          </cell>
          <cell r="T173">
            <v>4.4999999999999998E-2</v>
          </cell>
          <cell r="Z173" t="str">
            <v>100032-ID</v>
          </cell>
          <cell r="AA173">
            <v>1650</v>
          </cell>
        </row>
        <row r="174">
          <cell r="A174" t="str">
            <v>100032JP</v>
          </cell>
          <cell r="B174" t="str">
            <v>100032</v>
          </cell>
          <cell r="C174" t="str">
            <v>Change.org</v>
          </cell>
          <cell r="D174">
            <v>42142</v>
          </cell>
          <cell r="E174">
            <v>42142</v>
          </cell>
          <cell r="H174" t="str">
            <v>Japan</v>
          </cell>
          <cell r="I174" t="str">
            <v>JP</v>
          </cell>
          <cell r="J174" t="str">
            <v>$1500</v>
          </cell>
          <cell r="K174" t="str">
            <v>Equal to two months' salary + expected monthly management fees, OR one month of salary and expected monthly management fees if payment is made by ACH</v>
          </cell>
          <cell r="L174">
            <v>0</v>
          </cell>
          <cell r="M174">
            <v>0.2</v>
          </cell>
          <cell r="N174" t="str">
            <v>ONLY ONE WIRING FEE PER COUNTRY
DISCOUNT: $550 per employee per month, assuming that the engagement has a minimum of 15 employees in total</v>
          </cell>
          <cell r="O174">
            <v>1800</v>
          </cell>
          <cell r="P174" t="str">
            <v/>
          </cell>
          <cell r="Q174">
            <v>250</v>
          </cell>
          <cell r="R174" t="str">
            <v>January and Termination</v>
          </cell>
          <cell r="S174">
            <v>45</v>
          </cell>
          <cell r="T174">
            <v>0.15</v>
          </cell>
          <cell r="Z174" t="str">
            <v>100032-JP</v>
          </cell>
          <cell r="AA174">
            <v>1800</v>
          </cell>
        </row>
        <row r="175">
          <cell r="A175" t="str">
            <v>100032MX</v>
          </cell>
          <cell r="B175" t="str">
            <v>100032</v>
          </cell>
          <cell r="C175" t="str">
            <v>Change.org</v>
          </cell>
          <cell r="D175">
            <v>42142</v>
          </cell>
          <cell r="E175">
            <v>42142</v>
          </cell>
          <cell r="H175" t="str">
            <v>Mexico</v>
          </cell>
          <cell r="I175" t="str">
            <v>MX</v>
          </cell>
          <cell r="J175" t="str">
            <v>$1500</v>
          </cell>
          <cell r="K175" t="str">
            <v>Equal to two months' salary + expected monthly management fees, OR one month of salary and expected monthly management fees if payment is made by ACH</v>
          </cell>
          <cell r="L175">
            <v>0</v>
          </cell>
          <cell r="M175">
            <v>0.2</v>
          </cell>
          <cell r="N175" t="str">
            <v>ONLY ONE WIRING FEE PER COUNTRY
DISCOUNT: $400 per employee per month, assuming that the engagement has a minimum of 15 employees in total</v>
          </cell>
          <cell r="O175">
            <v>1500</v>
          </cell>
          <cell r="P175" t="str">
            <v/>
          </cell>
          <cell r="Q175">
            <v>250</v>
          </cell>
          <cell r="R175" t="str">
            <v>January and Termination</v>
          </cell>
          <cell r="S175">
            <v>45</v>
          </cell>
          <cell r="T175">
            <v>0.4</v>
          </cell>
          <cell r="Z175" t="str">
            <v>100032-MX</v>
          </cell>
          <cell r="AA175">
            <v>1500</v>
          </cell>
        </row>
        <row r="176">
          <cell r="A176" t="str">
            <v>100032PH</v>
          </cell>
          <cell r="B176" t="str">
            <v>100032</v>
          </cell>
          <cell r="C176" t="str">
            <v>Change.org</v>
          </cell>
          <cell r="D176">
            <v>42142</v>
          </cell>
          <cell r="E176">
            <v>42142</v>
          </cell>
          <cell r="H176" t="str">
            <v>Philippines</v>
          </cell>
          <cell r="I176" t="str">
            <v>PH</v>
          </cell>
          <cell r="J176" t="str">
            <v>$1500</v>
          </cell>
          <cell r="K176" t="str">
            <v>Equal to two months' salary + expected monthly management fees, OR one month of salary and expected monthly management fees if payment is made by ACH</v>
          </cell>
          <cell r="L176">
            <v>0</v>
          </cell>
          <cell r="M176">
            <v>0.2</v>
          </cell>
          <cell r="N176" t="str">
            <v>ONLY ONE WIRING FEE PER COUNTRY
DISCOUNT:  $550 per employee per month, assuming that the engagement has a minimum of 15 employees in total</v>
          </cell>
          <cell r="O176">
            <v>1500</v>
          </cell>
          <cell r="P176" t="str">
            <v/>
          </cell>
          <cell r="Q176">
            <v>250</v>
          </cell>
          <cell r="R176" t="str">
            <v>January and Termination</v>
          </cell>
          <cell r="S176">
            <v>45</v>
          </cell>
          <cell r="T176">
            <v>0.11</v>
          </cell>
          <cell r="Z176" t="str">
            <v>100032-PH</v>
          </cell>
          <cell r="AA176">
            <v>1500</v>
          </cell>
        </row>
        <row r="177">
          <cell r="A177" t="str">
            <v>100032TH</v>
          </cell>
          <cell r="B177" t="str">
            <v>100032</v>
          </cell>
          <cell r="C177" t="str">
            <v>Change.org</v>
          </cell>
          <cell r="D177">
            <v>42142</v>
          </cell>
          <cell r="E177">
            <v>42142</v>
          </cell>
          <cell r="H177" t="str">
            <v>Thailand</v>
          </cell>
          <cell r="I177" t="str">
            <v>TH</v>
          </cell>
          <cell r="J177" t="str">
            <v>$1500</v>
          </cell>
          <cell r="K177" t="str">
            <v>Equal to two months' salary + expected monthly management fees, OR one month of salary and expected monthly management fees if payment is made by ACH</v>
          </cell>
          <cell r="L177">
            <v>0</v>
          </cell>
          <cell r="M177">
            <v>0.2</v>
          </cell>
          <cell r="N177" t="str">
            <v>ONLY ONE WIRING FEE PER COUNTRY
DISCOUNT: $550 per employee per month, assuming that the engagement has a minimum of 15 employees in total</v>
          </cell>
          <cell r="O177">
            <v>1650</v>
          </cell>
          <cell r="P177" t="str">
            <v/>
          </cell>
          <cell r="Q177">
            <v>250</v>
          </cell>
          <cell r="R177" t="str">
            <v>January and Termination</v>
          </cell>
          <cell r="S177">
            <v>45</v>
          </cell>
          <cell r="T177">
            <v>0.04</v>
          </cell>
          <cell r="Z177" t="str">
            <v>100032-TH</v>
          </cell>
          <cell r="AA177">
            <v>1650</v>
          </cell>
        </row>
        <row r="178">
          <cell r="A178" t="str">
            <v>100032VN</v>
          </cell>
          <cell r="B178" t="str">
            <v>100032</v>
          </cell>
          <cell r="C178" t="str">
            <v>Change.org</v>
          </cell>
          <cell r="D178">
            <v>42142</v>
          </cell>
          <cell r="E178">
            <v>42142</v>
          </cell>
          <cell r="H178" t="str">
            <v>Vietnam</v>
          </cell>
          <cell r="I178" t="str">
            <v>VN</v>
          </cell>
          <cell r="J178" t="str">
            <v>$1500</v>
          </cell>
          <cell r="K178" t="str">
            <v>Equal to two months' salary + expected monthly management fees, OR one month of salary and expected monthly management fees if payment is made by ACH</v>
          </cell>
          <cell r="L178">
            <v>0</v>
          </cell>
          <cell r="M178">
            <v>0.2</v>
          </cell>
          <cell r="N178" t="str">
            <v>ONLY ONE WIRING FEE PER COUNTRY
DISCOUNT: $400 per employee per month, assuming that the engagement has a minimum of 15 employees in total</v>
          </cell>
          <cell r="O178">
            <v>1650</v>
          </cell>
          <cell r="P178" t="str">
            <v/>
          </cell>
          <cell r="Q178">
            <v>250</v>
          </cell>
          <cell r="R178" t="str">
            <v>January and Termination</v>
          </cell>
          <cell r="S178">
            <v>45</v>
          </cell>
          <cell r="T178">
            <v>0.21</v>
          </cell>
          <cell r="Z178" t="str">
            <v>100032-VN</v>
          </cell>
          <cell r="AA178">
            <v>1650</v>
          </cell>
        </row>
        <row r="179">
          <cell r="A179" t="str">
            <v>100033DE</v>
          </cell>
          <cell r="B179" t="str">
            <v>100033</v>
          </cell>
          <cell r="C179" t="str">
            <v>Changing Markets</v>
          </cell>
          <cell r="D179">
            <v>42278</v>
          </cell>
          <cell r="E179">
            <v>42278</v>
          </cell>
          <cell r="H179" t="str">
            <v>Germany</v>
          </cell>
          <cell r="I179" t="str">
            <v>DE</v>
          </cell>
          <cell r="J179" t="str">
            <v>$2,500 plus costs of translating the commission plan, if needed, in the amount incurred</v>
          </cell>
          <cell r="K179" t="str">
            <v>Equal to two months' salary + expected monthly management fees</v>
          </cell>
          <cell r="L179">
            <v>850</v>
          </cell>
          <cell r="M179">
            <v>0.2</v>
          </cell>
          <cell r="N179" t="str">
            <v>No charge for second expense run. 
HOLD on sending until UK is ready</v>
          </cell>
          <cell r="O179">
            <v>1500</v>
          </cell>
          <cell r="P179" t="str">
            <v/>
          </cell>
          <cell r="Q179">
            <v>250</v>
          </cell>
          <cell r="R179" t="str">
            <v>January and Termination</v>
          </cell>
          <cell r="S179">
            <v>45</v>
          </cell>
          <cell r="T179">
            <v>0.20699999999999999</v>
          </cell>
          <cell r="Z179" t="str">
            <v>100033-DE</v>
          </cell>
          <cell r="AA179">
            <v>1500</v>
          </cell>
        </row>
        <row r="180">
          <cell r="A180" t="str">
            <v>100033ZA</v>
          </cell>
          <cell r="B180" t="str">
            <v>100033</v>
          </cell>
          <cell r="C180" t="str">
            <v>Changing Markets</v>
          </cell>
          <cell r="D180">
            <v>42278</v>
          </cell>
          <cell r="E180">
            <v>42278</v>
          </cell>
          <cell r="H180" t="str">
            <v>South Africa</v>
          </cell>
          <cell r="I180" t="str">
            <v>ZA</v>
          </cell>
          <cell r="J180" t="str">
            <v>$2500</v>
          </cell>
          <cell r="K180" t="str">
            <v>Equal to two months' salary + expected monthly management fees</v>
          </cell>
          <cell r="L180">
            <v>850</v>
          </cell>
          <cell r="M180">
            <v>0.2</v>
          </cell>
          <cell r="N180" t="str">
            <v/>
          </cell>
          <cell r="O180">
            <v>1500</v>
          </cell>
          <cell r="P180" t="str">
            <v/>
          </cell>
          <cell r="Q180">
            <v>250</v>
          </cell>
          <cell r="R180" t="str">
            <v>January and Termination</v>
          </cell>
          <cell r="S180">
            <v>45</v>
          </cell>
          <cell r="T180">
            <v>0.17810000000000001</v>
          </cell>
          <cell r="Z180" t="str">
            <v>100033-ZA</v>
          </cell>
          <cell r="AA180">
            <v>1500</v>
          </cell>
        </row>
        <row r="181">
          <cell r="A181" t="str">
            <v>100033GB</v>
          </cell>
          <cell r="B181" t="str">
            <v>100033</v>
          </cell>
          <cell r="C181" t="str">
            <v>Changing Markets</v>
          </cell>
          <cell r="D181">
            <v>42278</v>
          </cell>
          <cell r="E181">
            <v>42278</v>
          </cell>
          <cell r="H181" t="str">
            <v>United Kingdom</v>
          </cell>
          <cell r="I181" t="str">
            <v>GB</v>
          </cell>
          <cell r="J181" t="str">
            <v>$2500 plus costs of translating the commission plan, if needed, in the amount incurred</v>
          </cell>
          <cell r="K181" t="str">
            <v>Equal to two months' salary + expected monthly management fees</v>
          </cell>
          <cell r="L181">
            <v>850</v>
          </cell>
          <cell r="M181">
            <v>0.2</v>
          </cell>
          <cell r="N181" t="str">
            <v>f/x RATES WILL BE FROM CASHPRO +0.02 (not BofA)
HOLD on sending until Germany is ready</v>
          </cell>
          <cell r="O181">
            <v>1500</v>
          </cell>
          <cell r="P181" t="str">
            <v/>
          </cell>
          <cell r="Q181">
            <v>250</v>
          </cell>
          <cell r="R181" t="str">
            <v>January and Termination</v>
          </cell>
          <cell r="S181">
            <v>45</v>
          </cell>
          <cell r="T181">
            <v>0.14099999999999999</v>
          </cell>
          <cell r="Z181" t="str">
            <v>100033-GB</v>
          </cell>
          <cell r="AA181">
            <v>1500</v>
          </cell>
        </row>
        <row r="182">
          <cell r="A182" t="str">
            <v>100034AU</v>
          </cell>
          <cell r="B182" t="str">
            <v>100034</v>
          </cell>
          <cell r="C182" t="str">
            <v>ChargePoint</v>
          </cell>
          <cell r="D182">
            <v>41991</v>
          </cell>
          <cell r="E182">
            <v>41991</v>
          </cell>
          <cell r="H182" t="str">
            <v>Australia</v>
          </cell>
          <cell r="I182" t="str">
            <v>AU</v>
          </cell>
          <cell r="J182" t="str">
            <v>$3500</v>
          </cell>
          <cell r="K182" t="str">
            <v>Equal to two months of Total Cost of Employment + expected Monthly Services Fee, per Professional</v>
          </cell>
          <cell r="L182">
            <v>850</v>
          </cell>
          <cell r="M182">
            <v>0.2</v>
          </cell>
          <cell r="N182" t="str">
            <v/>
          </cell>
          <cell r="O182">
            <v>0</v>
          </cell>
          <cell r="P182" t="str">
            <v/>
          </cell>
          <cell r="Q182">
            <v>250</v>
          </cell>
          <cell r="R182" t="str">
            <v>January and Termination</v>
          </cell>
          <cell r="S182">
            <v>45</v>
          </cell>
          <cell r="T182">
            <v>0.17</v>
          </cell>
          <cell r="Z182" t="str">
            <v>100034-AU</v>
          </cell>
          <cell r="AA182">
            <v>0</v>
          </cell>
        </row>
        <row r="183">
          <cell r="A183" t="str">
            <v>100034CA</v>
          </cell>
          <cell r="B183" t="str">
            <v>100034</v>
          </cell>
          <cell r="C183" t="str">
            <v>ChargePoint</v>
          </cell>
          <cell r="D183">
            <v>41991</v>
          </cell>
          <cell r="E183">
            <v>41991</v>
          </cell>
          <cell r="H183" t="str">
            <v>Canada</v>
          </cell>
          <cell r="I183" t="str">
            <v>CA</v>
          </cell>
          <cell r="J183" t="str">
            <v>$3500</v>
          </cell>
          <cell r="K183" t="str">
            <v>Equal to two months' salary + expected monthly management fees</v>
          </cell>
          <cell r="L183">
            <v>850</v>
          </cell>
          <cell r="M183">
            <v>0.18</v>
          </cell>
          <cell r="N183" t="str">
            <v>Add PO Number next to Salary each month - PO 16000894</v>
          </cell>
          <cell r="O183">
            <v>1650</v>
          </cell>
          <cell r="P183" t="str">
            <v>$1,650, reduced from $2,000.</v>
          </cell>
          <cell r="Q183">
            <v>250</v>
          </cell>
          <cell r="R183" t="str">
            <v>January and Termination</v>
          </cell>
          <cell r="S183">
            <v>45</v>
          </cell>
          <cell r="T183">
            <v>0.1</v>
          </cell>
          <cell r="Z183" t="str">
            <v>100034-CA</v>
          </cell>
          <cell r="AA183">
            <v>1650</v>
          </cell>
        </row>
        <row r="184">
          <cell r="A184" t="str">
            <v>100034CN</v>
          </cell>
          <cell r="B184" t="str">
            <v>100034</v>
          </cell>
          <cell r="C184" t="str">
            <v>ChargePoint</v>
          </cell>
          <cell r="D184">
            <v>41991</v>
          </cell>
          <cell r="E184">
            <v>43517</v>
          </cell>
          <cell r="H184" t="str">
            <v>China</v>
          </cell>
          <cell r="I184" t="str">
            <v>CN</v>
          </cell>
          <cell r="J184" t="str">
            <v>4000 for 1st, and 3,500 for subsequent hires</v>
          </cell>
          <cell r="K184" t="str">
            <v>2 months</v>
          </cell>
          <cell r="L184">
            <v>850</v>
          </cell>
          <cell r="M184">
            <v>0.18</v>
          </cell>
          <cell r="N184" t="str">
            <v/>
          </cell>
          <cell r="O184">
            <v>1800</v>
          </cell>
          <cell r="P184" t="str">
            <v/>
          </cell>
          <cell r="Q184">
            <v>250</v>
          </cell>
          <cell r="R184" t="str">
            <v>January and Termination</v>
          </cell>
          <cell r="S184">
            <v>45</v>
          </cell>
          <cell r="T184">
            <v>0.43</v>
          </cell>
          <cell r="Z184" t="str">
            <v>100034-CN</v>
          </cell>
          <cell r="AA184">
            <v>1800</v>
          </cell>
        </row>
        <row r="185">
          <cell r="A185" t="str">
            <v>100034FR</v>
          </cell>
          <cell r="B185" t="str">
            <v>100034</v>
          </cell>
          <cell r="C185" t="str">
            <v>ChargePoint</v>
          </cell>
          <cell r="D185">
            <v>41991</v>
          </cell>
          <cell r="E185">
            <v>42940</v>
          </cell>
          <cell r="H185" t="str">
            <v>France</v>
          </cell>
          <cell r="I185" t="str">
            <v>FR</v>
          </cell>
          <cell r="J185" t="str">
            <v>3500</v>
          </cell>
          <cell r="K185" t="str">
            <v>Equal to four (4) months of Total Cost of Employment + expected Monthly Services Fee, Per professional</v>
          </cell>
          <cell r="L185">
            <v>850</v>
          </cell>
          <cell r="M185">
            <v>0.18</v>
          </cell>
          <cell r="N185" t="str">
            <v/>
          </cell>
          <cell r="O185">
            <v>1800</v>
          </cell>
          <cell r="P185" t="str">
            <v/>
          </cell>
          <cell r="Q185">
            <v>250</v>
          </cell>
          <cell r="R185" t="str">
            <v>January and Termination</v>
          </cell>
          <cell r="S185">
            <v>45</v>
          </cell>
          <cell r="T185">
            <v>0.46</v>
          </cell>
          <cell r="Z185" t="str">
            <v>100034-FR</v>
          </cell>
          <cell r="AA185">
            <v>1800</v>
          </cell>
        </row>
        <row r="186">
          <cell r="A186" t="str">
            <v>100034DE</v>
          </cell>
          <cell r="B186" t="str">
            <v>100034</v>
          </cell>
          <cell r="C186" t="str">
            <v>ChargePoint</v>
          </cell>
          <cell r="D186">
            <v>41991</v>
          </cell>
          <cell r="E186">
            <v>42897</v>
          </cell>
          <cell r="H186" t="str">
            <v>Germany</v>
          </cell>
          <cell r="I186" t="str">
            <v>DE</v>
          </cell>
          <cell r="J186" t="str">
            <v>3500</v>
          </cell>
          <cell r="K186" t="str">
            <v>Equal to two months of Total Cost of Employment + expected Monthly Services Fee, per Professional</v>
          </cell>
          <cell r="L186">
            <v>850</v>
          </cell>
          <cell r="M186">
            <v>0.18</v>
          </cell>
          <cell r="N186" t="str">
            <v>Set up fee note - discounted to $3,500 plus the costs of translating the commission plans in the amount incurred, if needed</v>
          </cell>
          <cell r="O186">
            <v>1650</v>
          </cell>
          <cell r="P186" t="str">
            <v/>
          </cell>
          <cell r="Q186">
            <v>250</v>
          </cell>
          <cell r="R186" t="str">
            <v>January and Termination</v>
          </cell>
          <cell r="S186">
            <v>45</v>
          </cell>
          <cell r="T186">
            <v>0.20699999999999999</v>
          </cell>
          <cell r="Z186" t="str">
            <v>100034-DE</v>
          </cell>
          <cell r="AA186">
            <v>1650</v>
          </cell>
        </row>
        <row r="187">
          <cell r="A187" t="str">
            <v>100034IE</v>
          </cell>
          <cell r="B187" t="str">
            <v>100034</v>
          </cell>
          <cell r="C187" t="str">
            <v>ChargePoint</v>
          </cell>
          <cell r="D187">
            <v>41991</v>
          </cell>
          <cell r="E187">
            <v>41991</v>
          </cell>
          <cell r="H187" t="str">
            <v>Ireland</v>
          </cell>
          <cell r="I187" t="str">
            <v>IE</v>
          </cell>
          <cell r="J187" t="str">
            <v>$3500</v>
          </cell>
          <cell r="K187" t="str">
            <v>Equal to two months of Total Cost of Employment + expected Monthly Services Fee, per Professional</v>
          </cell>
          <cell r="L187">
            <v>850</v>
          </cell>
          <cell r="M187">
            <v>0.2</v>
          </cell>
          <cell r="N187" t="str">
            <v/>
          </cell>
          <cell r="O187">
            <v>1650</v>
          </cell>
          <cell r="P187" t="str">
            <v/>
          </cell>
          <cell r="Q187">
            <v>250</v>
          </cell>
          <cell r="R187" t="str">
            <v>January and Termination</v>
          </cell>
          <cell r="S187">
            <v>45</v>
          </cell>
          <cell r="T187">
            <v>0.1075</v>
          </cell>
          <cell r="Z187" t="str">
            <v>100034-IE</v>
          </cell>
          <cell r="AA187">
            <v>1650</v>
          </cell>
        </row>
        <row r="188">
          <cell r="A188" t="str">
            <v>100034MX</v>
          </cell>
          <cell r="B188" t="str">
            <v>100034</v>
          </cell>
          <cell r="C188" t="str">
            <v>ChargePoint</v>
          </cell>
          <cell r="D188">
            <v>41991</v>
          </cell>
          <cell r="E188">
            <v>41991</v>
          </cell>
          <cell r="H188" t="str">
            <v>Mexico</v>
          </cell>
          <cell r="I188" t="str">
            <v>MX</v>
          </cell>
          <cell r="J188" t="str">
            <v>$2500 for 1st Employee, $1500 for each employee thereafter</v>
          </cell>
          <cell r="K188" t="str">
            <v>Equal to two months' salary + expected monthly management fees</v>
          </cell>
          <cell r="L188">
            <v>0</v>
          </cell>
          <cell r="M188">
            <v>0.2</v>
          </cell>
          <cell r="N188" t="str">
            <v/>
          </cell>
          <cell r="O188">
            <v>1600</v>
          </cell>
          <cell r="P188" t="str">
            <v/>
          </cell>
          <cell r="Q188">
            <v>250</v>
          </cell>
          <cell r="R188" t="str">
            <v>January and Termination</v>
          </cell>
          <cell r="S188">
            <v>45</v>
          </cell>
          <cell r="T188">
            <v>0.4</v>
          </cell>
          <cell r="Z188" t="str">
            <v>100034-MX</v>
          </cell>
          <cell r="AA188">
            <v>1600</v>
          </cell>
        </row>
        <row r="189">
          <cell r="A189" t="str">
            <v>100034NL</v>
          </cell>
          <cell r="B189" t="str">
            <v>100034</v>
          </cell>
          <cell r="C189" t="str">
            <v>ChargePoint</v>
          </cell>
          <cell r="D189">
            <v>41991</v>
          </cell>
          <cell r="E189">
            <v>42880</v>
          </cell>
          <cell r="H189" t="str">
            <v>Netherlands</v>
          </cell>
          <cell r="I189" t="str">
            <v>NL</v>
          </cell>
          <cell r="J189" t="str">
            <v>2000.00</v>
          </cell>
          <cell r="K189" t="str">
            <v>2 months</v>
          </cell>
          <cell r="L189">
            <v>850</v>
          </cell>
          <cell r="M189">
            <v>0.18</v>
          </cell>
          <cell r="N189" t="str">
            <v>Severance Accrual: 8.33%
Travel Insurance: $400</v>
          </cell>
          <cell r="O189">
            <v>1650</v>
          </cell>
          <cell r="P189" t="str">
            <v>$2,000, discounted to $1650</v>
          </cell>
          <cell r="Q189">
            <v>250</v>
          </cell>
          <cell r="R189" t="str">
            <v>January and Termination</v>
          </cell>
          <cell r="S189">
            <v>45</v>
          </cell>
          <cell r="T189">
            <v>0.21199999999999999</v>
          </cell>
          <cell r="Z189" t="str">
            <v>100034-NL</v>
          </cell>
          <cell r="AA189">
            <v>1650</v>
          </cell>
        </row>
        <row r="190">
          <cell r="A190" t="str">
            <v>100034CH</v>
          </cell>
          <cell r="B190" t="str">
            <v>100034</v>
          </cell>
          <cell r="C190" t="str">
            <v>ChargePoint</v>
          </cell>
          <cell r="D190">
            <v>41991</v>
          </cell>
          <cell r="E190">
            <v>42910</v>
          </cell>
          <cell r="H190" t="str">
            <v>Switzerland</v>
          </cell>
          <cell r="I190" t="str">
            <v>CH</v>
          </cell>
          <cell r="J190" t="str">
            <v>3500</v>
          </cell>
          <cell r="K190" t="str">
            <v>Equal to two months of Total Cost of Employment + expected Monthly Services Fee, per Professional</v>
          </cell>
          <cell r="L190">
            <v>850</v>
          </cell>
          <cell r="M190">
            <v>0.18</v>
          </cell>
          <cell r="N190" t="str">
            <v/>
          </cell>
          <cell r="O190">
            <v>1650</v>
          </cell>
          <cell r="P190" t="str">
            <v/>
          </cell>
          <cell r="Q190">
            <v>250</v>
          </cell>
          <cell r="R190" t="str">
            <v>January and Termination</v>
          </cell>
          <cell r="S190">
            <v>45</v>
          </cell>
          <cell r="T190">
            <v>0.1</v>
          </cell>
          <cell r="Z190" t="str">
            <v>100034-CH</v>
          </cell>
          <cell r="AA190">
            <v>1650</v>
          </cell>
        </row>
        <row r="191">
          <cell r="A191" t="str">
            <v>100034GB</v>
          </cell>
          <cell r="B191" t="str">
            <v>100034</v>
          </cell>
          <cell r="C191" t="str">
            <v>ChargePoint</v>
          </cell>
          <cell r="D191">
            <v>41991</v>
          </cell>
          <cell r="E191">
            <v>42891</v>
          </cell>
          <cell r="H191" t="str">
            <v>United Kingdom</v>
          </cell>
          <cell r="I191" t="str">
            <v>GB</v>
          </cell>
          <cell r="J191" t="str">
            <v>3000.00 Subsequent professional $1000</v>
          </cell>
          <cell r="K191" t="str">
            <v>Equal to two months of Total Cost of Employment + expected Monthly Services Fee, per Professional</v>
          </cell>
          <cell r="L191">
            <v>850</v>
          </cell>
          <cell r="M191">
            <v>0.18</v>
          </cell>
          <cell r="N191" t="str">
            <v>25% discounted to 18%</v>
          </cell>
          <cell r="O191">
            <v>1650</v>
          </cell>
          <cell r="P191" t="str">
            <v>2000.00 discounted to 1650</v>
          </cell>
          <cell r="Q191">
            <v>250</v>
          </cell>
          <cell r="R191" t="str">
            <v>January and Termination</v>
          </cell>
          <cell r="S191">
            <v>45</v>
          </cell>
          <cell r="T191">
            <v>0.16800000000000001</v>
          </cell>
          <cell r="Z191" t="str">
            <v>100034-GB</v>
          </cell>
          <cell r="AA191">
            <v>1650</v>
          </cell>
        </row>
        <row r="192">
          <cell r="A192" t="str">
            <v>100035CA</v>
          </cell>
          <cell r="B192" t="str">
            <v>100035</v>
          </cell>
          <cell r="C192" t="str">
            <v>Charles Smith Wines</v>
          </cell>
          <cell r="D192">
            <v>42326</v>
          </cell>
          <cell r="E192">
            <v>42326</v>
          </cell>
          <cell r="H192" t="str">
            <v>Canada</v>
          </cell>
          <cell r="I192" t="str">
            <v>CA</v>
          </cell>
          <cell r="J192" t="str">
            <v>$3500</v>
          </cell>
          <cell r="K192" t="str">
            <v>Equal to two months' salary + expected monthly management fees</v>
          </cell>
          <cell r="L192">
            <v>850</v>
          </cell>
          <cell r="M192">
            <v>0.2</v>
          </cell>
          <cell r="N192" t="str">
            <v>20% service fee on top of salary, social charges, allowance, severance, benefits and other forms of recurring compensation.  Service fee on top of annual commission 15% (reduced from 20%).</v>
          </cell>
          <cell r="O192">
            <v>1800</v>
          </cell>
          <cell r="P192" t="str">
            <v/>
          </cell>
          <cell r="Q192">
            <v>250</v>
          </cell>
          <cell r="R192" t="str">
            <v>January and Termination</v>
          </cell>
          <cell r="S192">
            <v>45</v>
          </cell>
          <cell r="T192">
            <v>0.1</v>
          </cell>
          <cell r="Z192" t="str">
            <v>100035-CA</v>
          </cell>
          <cell r="AA192">
            <v>1800</v>
          </cell>
        </row>
        <row r="193">
          <cell r="A193" t="str">
            <v>100035DK</v>
          </cell>
          <cell r="B193" t="str">
            <v>100035</v>
          </cell>
          <cell r="C193" t="str">
            <v>Charles Smith Wines</v>
          </cell>
          <cell r="D193">
            <v>42326</v>
          </cell>
          <cell r="E193">
            <v>42326</v>
          </cell>
          <cell r="H193" t="str">
            <v>Denmark</v>
          </cell>
          <cell r="I193" t="str">
            <v>DK</v>
          </cell>
          <cell r="J193" t="str">
            <v>$4000, plus the costs of translating the commission plans in the amount incurred, if needed</v>
          </cell>
          <cell r="K193" t="str">
            <v>Equal to two months' salary + expected monthly management fees</v>
          </cell>
          <cell r="L193">
            <v>0</v>
          </cell>
          <cell r="M193">
            <v>0</v>
          </cell>
          <cell r="N193" t="str">
            <v>20% on salary and 15% on commissions</v>
          </cell>
          <cell r="O193">
            <v>1800</v>
          </cell>
          <cell r="P193" t="str">
            <v/>
          </cell>
          <cell r="Q193">
            <v>250</v>
          </cell>
          <cell r="R193" t="str">
            <v>January and Termination</v>
          </cell>
          <cell r="S193">
            <v>45</v>
          </cell>
          <cell r="T193">
            <v>0.2</v>
          </cell>
          <cell r="Z193" t="str">
            <v>100035-DK</v>
          </cell>
          <cell r="AA193">
            <v>1800</v>
          </cell>
        </row>
        <row r="194">
          <cell r="A194" t="str">
            <v>100036CZ</v>
          </cell>
          <cell r="B194" t="str">
            <v>100036</v>
          </cell>
          <cell r="C194" t="str">
            <v>CI_and_T</v>
          </cell>
          <cell r="D194">
            <v>42038</v>
          </cell>
          <cell r="E194">
            <v>43186</v>
          </cell>
          <cell r="H194" t="str">
            <v>Czech Republic</v>
          </cell>
          <cell r="I194" t="str">
            <v>CZ</v>
          </cell>
          <cell r="J194" t="str">
            <v>4000</v>
          </cell>
          <cell r="K194" t="str">
            <v>2 months</v>
          </cell>
          <cell r="L194">
            <v>850</v>
          </cell>
          <cell r="M194">
            <v>0.2</v>
          </cell>
          <cell r="N194" t="str">
            <v>Business travel insurance, per Professional per year $400
Severance Accrual (estimated at two months but could be up to twelve months) 16.66%</v>
          </cell>
          <cell r="O194">
            <v>1800</v>
          </cell>
          <cell r="P194" t="str">
            <v/>
          </cell>
          <cell r="Q194">
            <v>250</v>
          </cell>
          <cell r="R194" t="str">
            <v>January and Termination</v>
          </cell>
          <cell r="S194">
            <v>45</v>
          </cell>
          <cell r="T194">
            <v>0.34</v>
          </cell>
          <cell r="Z194" t="str">
            <v>100036-CZ</v>
          </cell>
          <cell r="AA194">
            <v>1800</v>
          </cell>
        </row>
        <row r="195">
          <cell r="A195" t="str">
            <v>100036GB</v>
          </cell>
          <cell r="B195" t="str">
            <v>100036</v>
          </cell>
          <cell r="C195" t="str">
            <v>CI_and_T</v>
          </cell>
          <cell r="D195">
            <v>42038</v>
          </cell>
          <cell r="E195">
            <v>43186</v>
          </cell>
          <cell r="H195" t="str">
            <v>United Kingdom</v>
          </cell>
          <cell r="I195" t="str">
            <v>GB</v>
          </cell>
          <cell r="J195" t="str">
            <v>$2500</v>
          </cell>
          <cell r="K195" t="str">
            <v>Equal to two months' salary + expected monthly management fees</v>
          </cell>
          <cell r="L195">
            <v>850</v>
          </cell>
          <cell r="M195">
            <v>0.15</v>
          </cell>
          <cell r="N195" t="str">
            <v/>
          </cell>
          <cell r="O195">
            <v>1800</v>
          </cell>
          <cell r="P195" t="str">
            <v/>
          </cell>
          <cell r="Q195">
            <v>250</v>
          </cell>
          <cell r="R195" t="str">
            <v>January and Termination</v>
          </cell>
          <cell r="S195">
            <v>45</v>
          </cell>
          <cell r="T195">
            <v>0.14099999999999999</v>
          </cell>
          <cell r="Z195" t="str">
            <v>100036-GB</v>
          </cell>
          <cell r="AA195">
            <v>1800</v>
          </cell>
        </row>
        <row r="196">
          <cell r="A196" t="str">
            <v>100397CA</v>
          </cell>
          <cell r="B196" t="str">
            <v>100397</v>
          </cell>
          <cell r="C196" t="str">
            <v>Circle</v>
          </cell>
          <cell r="D196">
            <v>43336</v>
          </cell>
          <cell r="E196">
            <v>43336</v>
          </cell>
          <cell r="H196" t="str">
            <v>Canada</v>
          </cell>
          <cell r="I196" t="str">
            <v>CA</v>
          </cell>
          <cell r="J196" t="str">
            <v>$4,000 for first hire, then $2,500 for each subsequent hire</v>
          </cell>
          <cell r="K196" t="str">
            <v>2 months</v>
          </cell>
          <cell r="L196">
            <v>850</v>
          </cell>
          <cell r="M196">
            <v>0.16</v>
          </cell>
          <cell r="N196" t="str">
            <v>Business Travel Insurance - $400 USD per professional per year</v>
          </cell>
          <cell r="O196">
            <v>1400</v>
          </cell>
          <cell r="P196" t="str">
            <v/>
          </cell>
          <cell r="Q196">
            <v>250</v>
          </cell>
          <cell r="R196" t="str">
            <v>January and Termination</v>
          </cell>
          <cell r="S196">
            <v>45</v>
          </cell>
          <cell r="T196">
            <v>0.1</v>
          </cell>
          <cell r="Z196" t="str">
            <v>100397-CA</v>
          </cell>
          <cell r="AA196">
            <v>1400</v>
          </cell>
        </row>
        <row r="197">
          <cell r="A197" t="str">
            <v>100397DE</v>
          </cell>
          <cell r="B197" t="str">
            <v>100397</v>
          </cell>
          <cell r="C197" t="str">
            <v>Circle</v>
          </cell>
          <cell r="D197">
            <v>43336</v>
          </cell>
          <cell r="E197">
            <v>43356</v>
          </cell>
          <cell r="H197" t="str">
            <v>Germany</v>
          </cell>
          <cell r="I197" t="str">
            <v>DE</v>
          </cell>
          <cell r="J197" t="str">
            <v>4000 for the first hire, 2500 for each subsequent hire, plus any translation costs related to employment agreement in the amount incurred, if needed</v>
          </cell>
          <cell r="K197" t="str">
            <v>2 months</v>
          </cell>
          <cell r="L197">
            <v>850</v>
          </cell>
          <cell r="M197">
            <v>0.16</v>
          </cell>
          <cell r="N197" t="str">
            <v/>
          </cell>
          <cell r="O197">
            <v>1400</v>
          </cell>
          <cell r="P197" t="str">
            <v/>
          </cell>
          <cell r="Q197">
            <v>250</v>
          </cell>
          <cell r="R197" t="str">
            <v>January and Termination</v>
          </cell>
          <cell r="S197">
            <v>45</v>
          </cell>
          <cell r="T197">
            <v>0.20699999999999999</v>
          </cell>
          <cell r="Z197" t="str">
            <v>100397-DE</v>
          </cell>
          <cell r="AA197">
            <v>1400</v>
          </cell>
        </row>
        <row r="198">
          <cell r="A198" t="str">
            <v>100037EG</v>
          </cell>
          <cell r="B198" t="str">
            <v>100037</v>
          </cell>
          <cell r="C198" t="str">
            <v>Clarivate</v>
          </cell>
          <cell r="D198">
            <v>42823</v>
          </cell>
          <cell r="E198">
            <v>43171</v>
          </cell>
          <cell r="H198" t="str">
            <v>Egypt</v>
          </cell>
          <cell r="I198" t="str">
            <v>EG</v>
          </cell>
          <cell r="J198" t="str">
            <v>4000</v>
          </cell>
          <cell r="K198" t="str">
            <v>2 months</v>
          </cell>
          <cell r="L198">
            <v>850</v>
          </cell>
          <cell r="M198">
            <v>0.2</v>
          </cell>
          <cell r="N198" t="str">
            <v/>
          </cell>
          <cell r="O198">
            <v>1800</v>
          </cell>
          <cell r="P198" t="str">
            <v/>
          </cell>
          <cell r="Q198">
            <v>250</v>
          </cell>
          <cell r="R198" t="str">
            <v>January and Termination</v>
          </cell>
          <cell r="S198">
            <v>45</v>
          </cell>
          <cell r="T198">
            <v>0.05</v>
          </cell>
          <cell r="Z198" t="str">
            <v>100037-EG</v>
          </cell>
          <cell r="AA198">
            <v>1800</v>
          </cell>
        </row>
        <row r="199">
          <cell r="A199" t="str">
            <v>100037KZ</v>
          </cell>
          <cell r="B199" t="str">
            <v>100037</v>
          </cell>
          <cell r="C199" t="str">
            <v>Clarivate</v>
          </cell>
          <cell r="D199">
            <v>42823</v>
          </cell>
          <cell r="E199">
            <v>42823</v>
          </cell>
          <cell r="H199" t="str">
            <v>Kazakhstan</v>
          </cell>
          <cell r="I199" t="str">
            <v>KZ</v>
          </cell>
          <cell r="J199" t="str">
            <v>$8,000 reduced to $5,000 plus the cost of translating the commission plans in the amount incurred, if needed</v>
          </cell>
          <cell r="K199" t="str">
            <v>Equal to four months of total cost of employment + expected monthly services fee, per professional</v>
          </cell>
          <cell r="L199">
            <v>850</v>
          </cell>
          <cell r="M199">
            <v>0.25</v>
          </cell>
          <cell r="N199" t="str">
            <v>35% reduced to 25%</v>
          </cell>
          <cell r="O199">
            <v>1800</v>
          </cell>
          <cell r="P199" t="str">
            <v>$2,500 reduced to $1,800</v>
          </cell>
          <cell r="Q199">
            <v>250</v>
          </cell>
          <cell r="R199" t="str">
            <v>January and Termination</v>
          </cell>
          <cell r="S199">
            <v>45</v>
          </cell>
          <cell r="T199">
            <v>0.11</v>
          </cell>
          <cell r="Z199" t="str">
            <v>100037-KZ</v>
          </cell>
          <cell r="AA199">
            <v>1800</v>
          </cell>
        </row>
        <row r="200">
          <cell r="A200" t="str">
            <v>100037TH</v>
          </cell>
          <cell r="B200" t="str">
            <v>100037</v>
          </cell>
          <cell r="C200" t="str">
            <v>Clarivate</v>
          </cell>
          <cell r="D200">
            <v>42823</v>
          </cell>
          <cell r="E200">
            <v>42823</v>
          </cell>
          <cell r="H200" t="str">
            <v>Thailand</v>
          </cell>
          <cell r="I200" t="str">
            <v>TH</v>
          </cell>
          <cell r="J200" t="str">
            <v>$8,000 reduced to $5,000</v>
          </cell>
          <cell r="K200" t="str">
            <v>Equal to three months of total cost of employment + expected monthly services fee, per professional</v>
          </cell>
          <cell r="L200">
            <v>850</v>
          </cell>
          <cell r="M200">
            <v>0.2</v>
          </cell>
          <cell r="N200" t="str">
            <v>25% reduced to 20%</v>
          </cell>
          <cell r="O200">
            <v>1600</v>
          </cell>
          <cell r="P200" t="str">
            <v>$2,000 reduced to $1,600</v>
          </cell>
          <cell r="Q200">
            <v>250</v>
          </cell>
          <cell r="R200" t="str">
            <v>January and Termination</v>
          </cell>
          <cell r="S200">
            <v>45</v>
          </cell>
          <cell r="T200">
            <v>0.04</v>
          </cell>
          <cell r="Z200" t="str">
            <v>100037-TH</v>
          </cell>
          <cell r="AA200">
            <v>1600</v>
          </cell>
        </row>
        <row r="201">
          <cell r="A201" t="str">
            <v>100037TR</v>
          </cell>
          <cell r="B201" t="str">
            <v>100037</v>
          </cell>
          <cell r="C201" t="str">
            <v>Clarivate</v>
          </cell>
          <cell r="D201">
            <v>42823</v>
          </cell>
          <cell r="E201">
            <v>43171</v>
          </cell>
          <cell r="H201" t="str">
            <v>Turkey</v>
          </cell>
          <cell r="I201" t="str">
            <v>TR</v>
          </cell>
          <cell r="J201" t="str">
            <v>4000</v>
          </cell>
          <cell r="K201" t="str">
            <v>2 months</v>
          </cell>
          <cell r="L201">
            <v>850</v>
          </cell>
          <cell r="M201">
            <v>0.2</v>
          </cell>
          <cell r="N201" t="str">
            <v>Set up fee is $4,000 plus costs of translating the commission plan, if needed, in the amount incurred.</v>
          </cell>
          <cell r="O201">
            <v>1800</v>
          </cell>
          <cell r="P201" t="str">
            <v/>
          </cell>
          <cell r="Q201">
            <v>250</v>
          </cell>
          <cell r="R201" t="str">
            <v>January and Termination</v>
          </cell>
          <cell r="S201">
            <v>45</v>
          </cell>
          <cell r="T201">
            <v>0.17799999999999999</v>
          </cell>
          <cell r="Z201" t="str">
            <v>100037-TR</v>
          </cell>
          <cell r="AA201">
            <v>1800</v>
          </cell>
        </row>
        <row r="202">
          <cell r="A202" t="str">
            <v>100037UA</v>
          </cell>
          <cell r="B202" t="str">
            <v>100037</v>
          </cell>
          <cell r="C202" t="str">
            <v>Clarivate</v>
          </cell>
          <cell r="D202">
            <v>42823</v>
          </cell>
          <cell r="E202">
            <v>42823</v>
          </cell>
          <cell r="H202" t="str">
            <v>Ukraine</v>
          </cell>
          <cell r="I202" t="str">
            <v>UA</v>
          </cell>
          <cell r="J202" t="str">
            <v>$8,000 reduced to $5,000 plus the cost of translating the commission plans in the amount incurred, if needed</v>
          </cell>
          <cell r="K202" t="str">
            <v>Equal to four months of total cost of employment + expected monthly services fee, per professional</v>
          </cell>
          <cell r="L202">
            <v>850</v>
          </cell>
          <cell r="M202">
            <v>0.25</v>
          </cell>
          <cell r="N202" t="str">
            <v>35% reduced to 25%. 
VAT Removed at 20% as the LSP is not charging us so we should not collect from the Client.</v>
          </cell>
          <cell r="O202">
            <v>1800</v>
          </cell>
          <cell r="P202" t="str">
            <v>$2,500 reduced to $1,800</v>
          </cell>
          <cell r="Q202">
            <v>250</v>
          </cell>
          <cell r="R202" t="str">
            <v>January and Termination</v>
          </cell>
          <cell r="S202">
            <v>45</v>
          </cell>
          <cell r="T202">
            <v>0.22</v>
          </cell>
          <cell r="Z202" t="str">
            <v>100037-UA</v>
          </cell>
          <cell r="AA202">
            <v>1800</v>
          </cell>
        </row>
        <row r="203">
          <cell r="A203" t="str">
            <v>100479AU</v>
          </cell>
          <cell r="B203" t="str">
            <v>100479</v>
          </cell>
          <cell r="C203" t="str">
            <v>ClickDimension LLC</v>
          </cell>
          <cell r="D203">
            <v>43419</v>
          </cell>
          <cell r="E203">
            <v>43492</v>
          </cell>
          <cell r="H203" t="str">
            <v>Australia</v>
          </cell>
          <cell r="I203" t="str">
            <v>AU</v>
          </cell>
          <cell r="J203" t="str">
            <v>2500</v>
          </cell>
          <cell r="K203" t="str">
            <v>2 months</v>
          </cell>
          <cell r="L203">
            <v>850</v>
          </cell>
          <cell r="M203">
            <v>0.16</v>
          </cell>
          <cell r="N203" t="str">
            <v>set up fee note - $4,000 for first hire
$2,500 for each subsequent hire</v>
          </cell>
          <cell r="O203">
            <v>1600</v>
          </cell>
          <cell r="P203" t="str">
            <v/>
          </cell>
          <cell r="Q203">
            <v>250</v>
          </cell>
          <cell r="R203" t="str">
            <v>January and Termination</v>
          </cell>
          <cell r="S203">
            <v>45</v>
          </cell>
          <cell r="T203">
            <v>0.18</v>
          </cell>
          <cell r="Z203" t="str">
            <v>100479-AU</v>
          </cell>
          <cell r="AA203">
            <v>1600</v>
          </cell>
        </row>
        <row r="204">
          <cell r="A204" t="str">
            <v>100479GB</v>
          </cell>
          <cell r="B204" t="str">
            <v>100479</v>
          </cell>
          <cell r="C204" t="str">
            <v>ClickDimension LLC</v>
          </cell>
          <cell r="D204">
            <v>43419</v>
          </cell>
          <cell r="E204">
            <v>43492</v>
          </cell>
          <cell r="H204" t="str">
            <v>United Kingdom</v>
          </cell>
          <cell r="I204" t="str">
            <v>GB</v>
          </cell>
          <cell r="J204" t="str">
            <v>2500</v>
          </cell>
          <cell r="K204" t="str">
            <v>2 months</v>
          </cell>
          <cell r="L204">
            <v>850</v>
          </cell>
          <cell r="M204">
            <v>0.15</v>
          </cell>
          <cell r="N204" t="str">
            <v>$3,500 for 1st hire
$2,500 for each subsequent hire</v>
          </cell>
          <cell r="O204">
            <v>1400</v>
          </cell>
          <cell r="P204" t="str">
            <v/>
          </cell>
          <cell r="Q204">
            <v>250</v>
          </cell>
          <cell r="R204" t="str">
            <v>January and Termination</v>
          </cell>
          <cell r="S204">
            <v>45</v>
          </cell>
          <cell r="T204">
            <v>0.17799999999999999</v>
          </cell>
          <cell r="Z204" t="str">
            <v>100479-GB</v>
          </cell>
          <cell r="AA204">
            <v>1400</v>
          </cell>
        </row>
        <row r="205">
          <cell r="A205" t="str">
            <v>100288JP</v>
          </cell>
          <cell r="B205" t="str">
            <v>100288</v>
          </cell>
          <cell r="C205" t="str">
            <v>ClickSoftware Technologies Ltd</v>
          </cell>
          <cell r="D205">
            <v>43147</v>
          </cell>
          <cell r="E205">
            <v>43349</v>
          </cell>
          <cell r="H205" t="str">
            <v>Japan</v>
          </cell>
          <cell r="I205" t="str">
            <v>JP</v>
          </cell>
          <cell r="J205" t="str">
            <v>4000</v>
          </cell>
          <cell r="K205" t="str">
            <v>2 months</v>
          </cell>
          <cell r="L205">
            <v>850</v>
          </cell>
          <cell r="M205">
            <v>0.16</v>
          </cell>
          <cell r="N205" t="str">
            <v>18% discounted to 16%</v>
          </cell>
          <cell r="O205">
            <v>1600</v>
          </cell>
          <cell r="P205" t="str">
            <v>$1800 discounted to $1600</v>
          </cell>
          <cell r="Q205">
            <v>250</v>
          </cell>
          <cell r="R205" t="str">
            <v>January and Termination</v>
          </cell>
          <cell r="S205">
            <v>45</v>
          </cell>
          <cell r="T205">
            <v>0.15</v>
          </cell>
          <cell r="Z205" t="str">
            <v>100288-JP</v>
          </cell>
          <cell r="AA205">
            <v>1600</v>
          </cell>
        </row>
        <row r="206">
          <cell r="A206" t="str">
            <v>100288LU</v>
          </cell>
          <cell r="B206" t="str">
            <v>100288</v>
          </cell>
          <cell r="C206" t="str">
            <v>ClickSoftware Technologies Ltd</v>
          </cell>
          <cell r="D206">
            <v>43147</v>
          </cell>
          <cell r="E206">
            <v>43147</v>
          </cell>
          <cell r="H206" t="str">
            <v>Luxembourg</v>
          </cell>
          <cell r="I206" t="str">
            <v>LU</v>
          </cell>
          <cell r="J206" t="str">
            <v>4000</v>
          </cell>
          <cell r="K206" t="str">
            <v>2 months</v>
          </cell>
          <cell r="L206">
            <v>850</v>
          </cell>
          <cell r="M206">
            <v>0.16</v>
          </cell>
          <cell r="N206" t="str">
            <v>Setup Fee: $4000 plus costs of translating
Monthly Services Fee: 20% discounted to 16%</v>
          </cell>
          <cell r="O206">
            <v>1600</v>
          </cell>
          <cell r="P206" t="str">
            <v>$1,800, discounted to $1,600</v>
          </cell>
          <cell r="Q206">
            <v>250</v>
          </cell>
          <cell r="R206" t="str">
            <v>January and Termination</v>
          </cell>
          <cell r="S206">
            <v>45</v>
          </cell>
          <cell r="T206">
            <v>0.15049999999999999</v>
          </cell>
          <cell r="Z206" t="str">
            <v>100288-LU</v>
          </cell>
          <cell r="AA206">
            <v>1600</v>
          </cell>
        </row>
        <row r="207">
          <cell r="A207" t="str">
            <v>100288MX</v>
          </cell>
          <cell r="B207" t="str">
            <v>100288</v>
          </cell>
          <cell r="C207" t="str">
            <v>ClickSoftware Technologies Ltd</v>
          </cell>
          <cell r="D207">
            <v>43147</v>
          </cell>
          <cell r="E207">
            <v>43147</v>
          </cell>
          <cell r="H207" t="str">
            <v>Mexico</v>
          </cell>
          <cell r="I207" t="str">
            <v>MX</v>
          </cell>
          <cell r="J207" t="str">
            <v>4000</v>
          </cell>
          <cell r="K207" t="str">
            <v>2 months</v>
          </cell>
          <cell r="L207">
            <v>850</v>
          </cell>
          <cell r="M207">
            <v>0.16</v>
          </cell>
          <cell r="N207" t="str">
            <v>Monthly Services Fee: 20% discounted to 16%. 
Severance Accrual: 8.33%. 
13th Month Accrual: 8.33%.</v>
          </cell>
          <cell r="O207">
            <v>1600</v>
          </cell>
          <cell r="P207" t="str">
            <v>$1,800, discounted to $1,600</v>
          </cell>
          <cell r="Q207">
            <v>250</v>
          </cell>
          <cell r="R207" t="str">
            <v>January and Termination</v>
          </cell>
          <cell r="S207">
            <v>45</v>
          </cell>
          <cell r="T207">
            <v>0.373</v>
          </cell>
          <cell r="Z207" t="str">
            <v>100288-MX</v>
          </cell>
          <cell r="AA207">
            <v>1600</v>
          </cell>
        </row>
        <row r="208">
          <cell r="A208" t="str">
            <v>100288PH</v>
          </cell>
          <cell r="B208" t="str">
            <v>100288</v>
          </cell>
          <cell r="C208" t="str">
            <v>ClickSoftware Technologies Ltd</v>
          </cell>
          <cell r="D208">
            <v>43147</v>
          </cell>
          <cell r="E208">
            <v>43147</v>
          </cell>
          <cell r="H208" t="str">
            <v>Philippines</v>
          </cell>
          <cell r="I208" t="str">
            <v>PH</v>
          </cell>
          <cell r="J208" t="str">
            <v>4000</v>
          </cell>
          <cell r="K208" t="str">
            <v>2 months</v>
          </cell>
          <cell r="L208">
            <v>850</v>
          </cell>
          <cell r="M208">
            <v>0.16</v>
          </cell>
          <cell r="N208" t="str">
            <v>Monthly Services Fee: 20% discounted to 16%. 
Severance Accrual: 8.33%.</v>
          </cell>
          <cell r="O208">
            <v>1600</v>
          </cell>
          <cell r="P208" t="str">
            <v>$1,800, discounted to $1,600</v>
          </cell>
          <cell r="Q208">
            <v>250</v>
          </cell>
          <cell r="R208" t="str">
            <v>January and Termination</v>
          </cell>
          <cell r="S208">
            <v>45</v>
          </cell>
          <cell r="T208">
            <v>0.11</v>
          </cell>
          <cell r="Z208" t="str">
            <v>100288-PH</v>
          </cell>
          <cell r="AA208">
            <v>1600</v>
          </cell>
        </row>
        <row r="209">
          <cell r="A209" t="str">
            <v>100288PT</v>
          </cell>
          <cell r="B209" t="str">
            <v>100288</v>
          </cell>
          <cell r="C209" t="str">
            <v>ClickSoftware Technologies Ltd</v>
          </cell>
          <cell r="D209">
            <v>43147</v>
          </cell>
          <cell r="E209">
            <v>43366</v>
          </cell>
          <cell r="H209" t="str">
            <v>Portugal</v>
          </cell>
          <cell r="I209" t="str">
            <v>PT</v>
          </cell>
          <cell r="J209" t="str">
            <v>$4000</v>
          </cell>
          <cell r="K209" t="str">
            <v>2 months</v>
          </cell>
          <cell r="L209">
            <v>850</v>
          </cell>
          <cell r="M209">
            <v>0.2</v>
          </cell>
          <cell r="N209" t="str">
            <v/>
          </cell>
          <cell r="O209">
            <v>1600</v>
          </cell>
          <cell r="P209" t="str">
            <v>Discounted from $1800 to $1600</v>
          </cell>
          <cell r="Q209">
            <v>250</v>
          </cell>
          <cell r="R209" t="str">
            <v>January and Termination</v>
          </cell>
          <cell r="S209">
            <v>45</v>
          </cell>
          <cell r="T209">
            <v>0.23749999999999999</v>
          </cell>
          <cell r="Z209" t="str">
            <v>100288-PT</v>
          </cell>
          <cell r="AA209">
            <v>1600</v>
          </cell>
        </row>
        <row r="210">
          <cell r="A210" t="str">
            <v>100288SG</v>
          </cell>
          <cell r="B210" t="str">
            <v>100288</v>
          </cell>
          <cell r="C210" t="str">
            <v>ClickSoftware Technologies Ltd</v>
          </cell>
          <cell r="D210">
            <v>43147</v>
          </cell>
          <cell r="E210">
            <v>43152</v>
          </cell>
          <cell r="H210" t="str">
            <v>Singapore</v>
          </cell>
          <cell r="I210" t="str">
            <v>SG</v>
          </cell>
          <cell r="J210" t="str">
            <v>4,000</v>
          </cell>
          <cell r="K210" t="str">
            <v>Equal to two months of Total Cost of Employment + expected Monthly Services Fee, per Professional</v>
          </cell>
          <cell r="L210">
            <v>850</v>
          </cell>
          <cell r="M210">
            <v>0.16</v>
          </cell>
          <cell r="N210" t="str">
            <v>20% discounted to 16%
Estimated Social Charges on top of compensation: local national (17.00%)
Estimated Social Charges on top of compensation: expat (0.25)
Employment Pass per Professional, including government and legal fees: $4,500
Employment Pass rene</v>
          </cell>
          <cell r="O210">
            <v>1600</v>
          </cell>
          <cell r="P210" t="str">
            <v>$1,800 discounted to $1,600</v>
          </cell>
          <cell r="Q210">
            <v>250</v>
          </cell>
          <cell r="R210" t="str">
            <v>January and Termination</v>
          </cell>
          <cell r="S210">
            <v>45</v>
          </cell>
          <cell r="T210">
            <v>2.5000000000000001E-3</v>
          </cell>
          <cell r="Z210" t="str">
            <v>100288-SG</v>
          </cell>
          <cell r="AA210">
            <v>1600</v>
          </cell>
        </row>
        <row r="211">
          <cell r="A211" t="str">
            <v>100288SE</v>
          </cell>
          <cell r="B211" t="str">
            <v>100288</v>
          </cell>
          <cell r="C211" t="str">
            <v>ClickSoftware Technologies Ltd</v>
          </cell>
          <cell r="D211">
            <v>43147</v>
          </cell>
          <cell r="E211">
            <v>43147</v>
          </cell>
          <cell r="H211" t="str">
            <v>Sweden</v>
          </cell>
          <cell r="I211" t="str">
            <v>SE</v>
          </cell>
          <cell r="J211" t="str">
            <v>4000</v>
          </cell>
          <cell r="K211" t="str">
            <v>2 months</v>
          </cell>
          <cell r="L211">
            <v>850</v>
          </cell>
          <cell r="M211">
            <v>0.16</v>
          </cell>
          <cell r="N211" t="str">
            <v>Setup Fee: $4000 plus costs of translating
Management Fee discounted from 20% to 16%</v>
          </cell>
          <cell r="O211">
            <v>1600</v>
          </cell>
          <cell r="P211" t="str">
            <v>$1,800, discounted to $1,600</v>
          </cell>
          <cell r="Q211">
            <v>250</v>
          </cell>
          <cell r="R211" t="str">
            <v>January and Termination</v>
          </cell>
          <cell r="S211">
            <v>45</v>
          </cell>
          <cell r="T211">
            <v>0.31419999999999998</v>
          </cell>
          <cell r="Z211" t="str">
            <v>100288-SE</v>
          </cell>
          <cell r="AA211">
            <v>1600</v>
          </cell>
        </row>
        <row r="212">
          <cell r="A212" t="str">
            <v>100445CA</v>
          </cell>
          <cell r="B212" t="str">
            <v>100445</v>
          </cell>
          <cell r="C212" t="str">
            <v>Clubhouse</v>
          </cell>
          <cell r="D212">
            <v>43445</v>
          </cell>
          <cell r="E212">
            <v>43445</v>
          </cell>
          <cell r="H212" t="str">
            <v>Canada</v>
          </cell>
          <cell r="I212" t="str">
            <v>CA</v>
          </cell>
          <cell r="J212" t="str">
            <v>3000 for first professional, 2,500 for future professionals</v>
          </cell>
          <cell r="K212" t="str">
            <v>2 months</v>
          </cell>
          <cell r="L212">
            <v>850</v>
          </cell>
          <cell r="M212">
            <v>0.16</v>
          </cell>
          <cell r="N212" t="str">
            <v>7.22% Social charges in Quebec up to CAD 3,770</v>
          </cell>
          <cell r="O212">
            <v>1500</v>
          </cell>
          <cell r="P212" t="str">
            <v/>
          </cell>
          <cell r="Q212">
            <v>250</v>
          </cell>
          <cell r="R212" t="str">
            <v>January and Termination</v>
          </cell>
          <cell r="S212">
            <v>45</v>
          </cell>
          <cell r="T212">
            <v>7.2700000000000001E-2</v>
          </cell>
          <cell r="Z212" t="str">
            <v>100445-CA</v>
          </cell>
          <cell r="AA212">
            <v>1500</v>
          </cell>
        </row>
        <row r="213">
          <cell r="A213" t="str">
            <v>100445IE</v>
          </cell>
          <cell r="B213" t="str">
            <v>100445</v>
          </cell>
          <cell r="C213" t="str">
            <v>Clubhouse</v>
          </cell>
          <cell r="D213">
            <v>43445</v>
          </cell>
          <cell r="E213">
            <v>43445</v>
          </cell>
          <cell r="H213" t="str">
            <v>Ireland</v>
          </cell>
          <cell r="I213" t="str">
            <v>IE</v>
          </cell>
          <cell r="J213" t="str">
            <v>$4,000 reduced to $3,000 Additional setup per Professional will be $2,500 plus any translation costs related to the employment contract in the amount incurred, if needed</v>
          </cell>
          <cell r="K213" t="str">
            <v>2 months</v>
          </cell>
          <cell r="L213">
            <v>850</v>
          </cell>
          <cell r="M213">
            <v>0.18</v>
          </cell>
          <cell r="N213" t="str">
            <v>Annual third-party fees for pension administration EUR 250 plus VAT</v>
          </cell>
          <cell r="O213">
            <v>1800</v>
          </cell>
          <cell r="P213" t="str">
            <v/>
          </cell>
          <cell r="Q213">
            <v>250</v>
          </cell>
          <cell r="R213" t="str">
            <v>January and Termination</v>
          </cell>
          <cell r="S213">
            <v>45</v>
          </cell>
          <cell r="T213">
            <v>0.1075</v>
          </cell>
          <cell r="Z213" t="str">
            <v>100445-IE</v>
          </cell>
          <cell r="AA213">
            <v>1800</v>
          </cell>
        </row>
        <row r="214">
          <cell r="A214" t="str">
            <v>100038DE</v>
          </cell>
          <cell r="B214" t="str">
            <v>100038</v>
          </cell>
          <cell r="C214" t="str">
            <v>CMC Group</v>
          </cell>
          <cell r="D214">
            <v>42535</v>
          </cell>
          <cell r="E214">
            <v>42535</v>
          </cell>
          <cell r="H214" t="str">
            <v>Germany</v>
          </cell>
          <cell r="I214" t="str">
            <v>DE</v>
          </cell>
          <cell r="J214" t="str">
            <v>$4,000</v>
          </cell>
          <cell r="K214" t="str">
            <v>Equal to four months' salary + expected monthly management fees per Professional</v>
          </cell>
          <cell r="L214">
            <v>850</v>
          </cell>
          <cell r="M214">
            <v>0.2</v>
          </cell>
          <cell r="N214" t="str">
            <v/>
          </cell>
          <cell r="O214">
            <v>1800</v>
          </cell>
          <cell r="P214" t="str">
            <v/>
          </cell>
          <cell r="Q214">
            <v>250</v>
          </cell>
          <cell r="R214" t="str">
            <v>January and Termination</v>
          </cell>
          <cell r="S214">
            <v>45</v>
          </cell>
          <cell r="T214">
            <v>0.20699999999999999</v>
          </cell>
          <cell r="Z214" t="str">
            <v>100038-DE</v>
          </cell>
          <cell r="AA214">
            <v>1800</v>
          </cell>
        </row>
        <row r="215">
          <cell r="A215" t="str">
            <v>100243KR</v>
          </cell>
          <cell r="B215" t="str">
            <v>100243</v>
          </cell>
          <cell r="C215" t="str">
            <v>CMFG Life Insurance Company</v>
          </cell>
          <cell r="D215">
            <v>42993</v>
          </cell>
          <cell r="E215">
            <v>42990</v>
          </cell>
          <cell r="H215" t="str">
            <v>South Korea</v>
          </cell>
          <cell r="I215" t="str">
            <v>KR</v>
          </cell>
          <cell r="J215" t="str">
            <v>4,000.00</v>
          </cell>
          <cell r="K215" t="str">
            <v>2 months</v>
          </cell>
          <cell r="L215">
            <v>850</v>
          </cell>
          <cell r="M215">
            <v>0.2</v>
          </cell>
          <cell r="N215" t="str">
            <v>Severance Accrual: 8.33%
Business Travel Insurance: 400</v>
          </cell>
          <cell r="O215">
            <v>2000</v>
          </cell>
          <cell r="P215" t="str">
            <v/>
          </cell>
          <cell r="Q215">
            <v>250</v>
          </cell>
          <cell r="R215" t="str">
            <v>January and Termination</v>
          </cell>
          <cell r="S215">
            <v>45</v>
          </cell>
          <cell r="T215">
            <v>0.18</v>
          </cell>
          <cell r="Z215" t="str">
            <v>100243-KR</v>
          </cell>
          <cell r="AA215">
            <v>2000</v>
          </cell>
        </row>
        <row r="216">
          <cell r="A216" t="str">
            <v>100343IN</v>
          </cell>
          <cell r="B216" t="str">
            <v>100343</v>
          </cell>
          <cell r="C216" t="str">
            <v>CNE Direct</v>
          </cell>
          <cell r="D216">
            <v>43264</v>
          </cell>
          <cell r="E216">
            <v>43264</v>
          </cell>
          <cell r="H216" t="str">
            <v>India</v>
          </cell>
          <cell r="I216" t="str">
            <v>IN</v>
          </cell>
          <cell r="J216" t="str">
            <v>2500</v>
          </cell>
          <cell r="K216" t="str">
            <v>2 months</v>
          </cell>
          <cell r="L216">
            <v>850</v>
          </cell>
          <cell r="M216">
            <v>0.18</v>
          </cell>
          <cell r="N216" t="str">
            <v/>
          </cell>
          <cell r="O216">
            <v>1600</v>
          </cell>
          <cell r="P216" t="str">
            <v/>
          </cell>
          <cell r="Q216">
            <v>250</v>
          </cell>
          <cell r="R216" t="str">
            <v>January and Termination</v>
          </cell>
          <cell r="S216">
            <v>45</v>
          </cell>
          <cell r="T216">
            <v>0.12</v>
          </cell>
          <cell r="Z216" t="str">
            <v>100343-IN</v>
          </cell>
          <cell r="AA216">
            <v>1600</v>
          </cell>
        </row>
        <row r="217">
          <cell r="A217" t="str">
            <v>100343GB</v>
          </cell>
          <cell r="B217" t="str">
            <v>100343</v>
          </cell>
          <cell r="C217" t="str">
            <v>CNE Direct</v>
          </cell>
          <cell r="D217">
            <v>43264</v>
          </cell>
          <cell r="E217">
            <v>43264</v>
          </cell>
          <cell r="H217" t="str">
            <v>United Kingdom</v>
          </cell>
          <cell r="I217" t="str">
            <v>GB</v>
          </cell>
          <cell r="J217" t="str">
            <v>2500</v>
          </cell>
          <cell r="K217" t="str">
            <v>2 months</v>
          </cell>
          <cell r="L217">
            <v>850</v>
          </cell>
          <cell r="M217">
            <v>0.18</v>
          </cell>
          <cell r="N217" t="str">
            <v/>
          </cell>
          <cell r="O217">
            <v>1600</v>
          </cell>
          <cell r="P217" t="str">
            <v/>
          </cell>
          <cell r="Q217">
            <v>250</v>
          </cell>
          <cell r="R217" t="str">
            <v>January and Termination</v>
          </cell>
          <cell r="S217">
            <v>45</v>
          </cell>
          <cell r="T217">
            <v>0.16800000000000001</v>
          </cell>
          <cell r="Z217" t="str">
            <v>100343-GB</v>
          </cell>
          <cell r="AA217">
            <v>1600</v>
          </cell>
        </row>
        <row r="218">
          <cell r="A218" t="str">
            <v>100331SI</v>
          </cell>
          <cell r="B218" t="str">
            <v>100331</v>
          </cell>
          <cell r="C218" t="str">
            <v>Cognex Ireland Limited</v>
          </cell>
          <cell r="D218">
            <v>43187</v>
          </cell>
          <cell r="E218">
            <v>43403</v>
          </cell>
          <cell r="H218" t="str">
            <v>Slovenia</v>
          </cell>
          <cell r="I218" t="str">
            <v>SI</v>
          </cell>
          <cell r="J218" t="str">
            <v>2500</v>
          </cell>
          <cell r="K218" t="str">
            <v>2 months</v>
          </cell>
          <cell r="L218">
            <v>850</v>
          </cell>
          <cell r="M218">
            <v>0.22</v>
          </cell>
          <cell r="N218" t="str">
            <v>Set up fee note - $4,000 for initial hire, discounted to $2,500 for each
subsequent hire plus any translation costs related
to the employment contract in the amount
incurred, if needed
Removed 22% VAT as Brain Source does not bill</v>
          </cell>
          <cell r="O218">
            <v>2200</v>
          </cell>
          <cell r="P218" t="str">
            <v/>
          </cell>
          <cell r="Q218">
            <v>250</v>
          </cell>
          <cell r="R218" t="str">
            <v>January and Termination</v>
          </cell>
          <cell r="S218">
            <v>45</v>
          </cell>
          <cell r="T218">
            <v>0.161</v>
          </cell>
          <cell r="Z218" t="str">
            <v>100331-SI</v>
          </cell>
          <cell r="AA218">
            <v>2200</v>
          </cell>
        </row>
        <row r="219">
          <cell r="A219" t="str">
            <v>100331TH</v>
          </cell>
          <cell r="B219" t="str">
            <v>100331</v>
          </cell>
          <cell r="C219" t="str">
            <v>Cognex Ireland Limited</v>
          </cell>
          <cell r="D219">
            <v>43187</v>
          </cell>
          <cell r="E219">
            <v>43187</v>
          </cell>
          <cell r="H219" t="str">
            <v>Thailand</v>
          </cell>
          <cell r="I219" t="str">
            <v>TH</v>
          </cell>
          <cell r="J219" t="str">
            <v>4000</v>
          </cell>
          <cell r="K219" t="str">
            <v>2 months</v>
          </cell>
          <cell r="L219">
            <v>850</v>
          </cell>
          <cell r="M219">
            <v>0.14000000000000001</v>
          </cell>
          <cell r="N219" t="str">
            <v>Set up fee note - $4,000 for initial hire, $2,500 for 2+ hires 
Set up for visa professional/expat - $4,000
Management fee note - 14% for local nationals, 20% for expats
Termination fee for expats $450</v>
          </cell>
          <cell r="O219">
            <v>1400</v>
          </cell>
          <cell r="P219" t="str">
            <v>$1,400 for local nationals, 2,750 for expats</v>
          </cell>
          <cell r="Q219">
            <v>250</v>
          </cell>
          <cell r="R219" t="str">
            <v>January and Termination</v>
          </cell>
          <cell r="S219">
            <v>45</v>
          </cell>
          <cell r="T219">
            <v>0.04</v>
          </cell>
          <cell r="Z219" t="str">
            <v>100331-TH</v>
          </cell>
          <cell r="AA219">
            <v>1400</v>
          </cell>
        </row>
        <row r="220">
          <cell r="A220" t="str">
            <v>100439DE</v>
          </cell>
          <cell r="B220" t="str">
            <v>100439</v>
          </cell>
          <cell r="C220" t="str">
            <v>Comodo CA , Inc. (Sectigo)</v>
          </cell>
          <cell r="D220">
            <v>43431</v>
          </cell>
          <cell r="E220">
            <v>43502</v>
          </cell>
          <cell r="H220" t="str">
            <v>Germany</v>
          </cell>
          <cell r="I220" t="str">
            <v>DE</v>
          </cell>
          <cell r="J220" t="str">
            <v>4000</v>
          </cell>
          <cell r="K220" t="str">
            <v>2 months</v>
          </cell>
          <cell r="L220">
            <v>850</v>
          </cell>
          <cell r="M220">
            <v>0.14000000000000001</v>
          </cell>
          <cell r="N220" t="str">
            <v>10% on contractual variable compensation (commission or contractual bonuses).</v>
          </cell>
          <cell r="O220">
            <v>1800</v>
          </cell>
          <cell r="P220" t="str">
            <v/>
          </cell>
          <cell r="Q220">
            <v>250</v>
          </cell>
          <cell r="R220" t="str">
            <v>January and Termination</v>
          </cell>
          <cell r="S220">
            <v>45</v>
          </cell>
          <cell r="T220">
            <v>0.20699999999999999</v>
          </cell>
          <cell r="Z220" t="str">
            <v>100439-DE</v>
          </cell>
          <cell r="AA220">
            <v>1800</v>
          </cell>
        </row>
        <row r="221">
          <cell r="A221" t="str">
            <v>100439SE</v>
          </cell>
          <cell r="B221" t="str">
            <v>100439</v>
          </cell>
          <cell r="C221" t="str">
            <v>Comodo CA , Inc. (Sectigo)</v>
          </cell>
          <cell r="D221">
            <v>43431</v>
          </cell>
          <cell r="E221">
            <v>43431</v>
          </cell>
          <cell r="H221" t="str">
            <v>Sweden</v>
          </cell>
          <cell r="I221" t="str">
            <v>SE</v>
          </cell>
          <cell r="J221" t="str">
            <v>3000</v>
          </cell>
          <cell r="K221" t="str">
            <v>2 months</v>
          </cell>
          <cell r="L221">
            <v>850</v>
          </cell>
          <cell r="M221">
            <v>0.13</v>
          </cell>
          <cell r="N221" t="str">
            <v>Management fee on bonuses is 10%</v>
          </cell>
          <cell r="O221">
            <v>1800</v>
          </cell>
          <cell r="P221" t="str">
            <v/>
          </cell>
          <cell r="Q221">
            <v>250</v>
          </cell>
          <cell r="R221" t="str">
            <v>January and Termination</v>
          </cell>
          <cell r="S221">
            <v>45</v>
          </cell>
          <cell r="T221">
            <v>0.31419999999999998</v>
          </cell>
          <cell r="Z221" t="str">
            <v>100439-SE</v>
          </cell>
          <cell r="AA221">
            <v>1800</v>
          </cell>
        </row>
        <row r="222">
          <cell r="A222" t="str">
            <v>100039SG</v>
          </cell>
          <cell r="B222" t="str">
            <v>100039</v>
          </cell>
          <cell r="C222" t="str">
            <v>Computer Corporation of America Ltd (Rocket Software)</v>
          </cell>
          <cell r="D222">
            <v>42271</v>
          </cell>
          <cell r="E222">
            <v>43301</v>
          </cell>
          <cell r="H222" t="str">
            <v>Singapore</v>
          </cell>
          <cell r="I222" t="str">
            <v>SG</v>
          </cell>
          <cell r="J222" t="str">
            <v>3,500</v>
          </cell>
          <cell r="K222" t="str">
            <v>2 months</v>
          </cell>
          <cell r="L222">
            <v>850</v>
          </cell>
          <cell r="M222">
            <v>0.2</v>
          </cell>
          <cell r="N222" t="str">
            <v>EP - $4,500; renewal - $1,500; DP - $2,500; renewal - $1,000; travel insurance - $400</v>
          </cell>
          <cell r="O222">
            <v>1800</v>
          </cell>
          <cell r="P222" t="str">
            <v/>
          </cell>
          <cell r="Q222">
            <v>250</v>
          </cell>
          <cell r="R222" t="str">
            <v>January and Termination</v>
          </cell>
          <cell r="S222">
            <v>45</v>
          </cell>
          <cell r="T222">
            <v>2.5000000000000001E-2</v>
          </cell>
          <cell r="Z222" t="str">
            <v>100039-SG</v>
          </cell>
          <cell r="AA222">
            <v>1800</v>
          </cell>
        </row>
        <row r="223">
          <cell r="A223" t="str">
            <v>100039GB</v>
          </cell>
          <cell r="B223" t="str">
            <v>100039</v>
          </cell>
          <cell r="C223" t="str">
            <v>Computer Corporation of America Ltd (Rocket Software)</v>
          </cell>
          <cell r="D223">
            <v>42271</v>
          </cell>
          <cell r="E223">
            <v>42271</v>
          </cell>
          <cell r="H223" t="str">
            <v>United Kingdom</v>
          </cell>
          <cell r="I223" t="str">
            <v>GB</v>
          </cell>
          <cell r="J223" t="str">
            <v>1,500</v>
          </cell>
          <cell r="K223" t="str">
            <v>Equal to 2.5 months of Total Cost of Employment + expected Monthly Services Fee, per Professional</v>
          </cell>
          <cell r="L223">
            <v>850</v>
          </cell>
          <cell r="M223">
            <v>0.2</v>
          </cell>
          <cell r="N223" t="str">
            <v>Include number of hours worked and dates from 11th to 10th
Minimum will be discounted to $1,025 for a part-time employee</v>
          </cell>
          <cell r="O223">
            <v>1025</v>
          </cell>
          <cell r="P223" t="str">
            <v/>
          </cell>
          <cell r="Q223">
            <v>250</v>
          </cell>
          <cell r="R223" t="str">
            <v>January and Termination</v>
          </cell>
          <cell r="S223">
            <v>45</v>
          </cell>
          <cell r="T223">
            <v>0.13800000000000001</v>
          </cell>
          <cell r="Z223" t="str">
            <v>100039-GB</v>
          </cell>
          <cell r="AA223">
            <v>1025</v>
          </cell>
        </row>
        <row r="224">
          <cell r="A224" t="str">
            <v>100335ZA</v>
          </cell>
          <cell r="B224" t="str">
            <v>100335</v>
          </cell>
          <cell r="C224" t="str">
            <v>Concentra</v>
          </cell>
          <cell r="D224">
            <v>43237</v>
          </cell>
          <cell r="E224">
            <v>43237</v>
          </cell>
          <cell r="H224" t="str">
            <v>South Africa</v>
          </cell>
          <cell r="I224" t="str">
            <v>ZA</v>
          </cell>
          <cell r="J224" t="str">
            <v>4000</v>
          </cell>
          <cell r="K224" t="str">
            <v>3 months</v>
          </cell>
          <cell r="L224">
            <v>850</v>
          </cell>
          <cell r="M224">
            <v>0.16</v>
          </cell>
          <cell r="N224" t="str">
            <v>Management Fee: Discounted from 20% to 16%</v>
          </cell>
          <cell r="O224">
            <v>2000</v>
          </cell>
          <cell r="P224" t="str">
            <v/>
          </cell>
          <cell r="Q224">
            <v>250</v>
          </cell>
          <cell r="R224" t="str">
            <v>January and Termination</v>
          </cell>
          <cell r="S224">
            <v>45</v>
          </cell>
          <cell r="T224">
            <v>0.1817</v>
          </cell>
          <cell r="Z224" t="str">
            <v>100335-ZA</v>
          </cell>
          <cell r="AA224">
            <v>2000</v>
          </cell>
        </row>
        <row r="225">
          <cell r="A225" t="str">
            <v>100040RU</v>
          </cell>
          <cell r="B225" t="str">
            <v>100040</v>
          </cell>
          <cell r="C225" t="str">
            <v>Concha y Toro</v>
          </cell>
          <cell r="D225">
            <v>42312</v>
          </cell>
          <cell r="E225">
            <v>42312</v>
          </cell>
          <cell r="H225" t="str">
            <v>Russia</v>
          </cell>
          <cell r="I225" t="str">
            <v>RU</v>
          </cell>
          <cell r="J225" t="str">
            <v>$4000</v>
          </cell>
          <cell r="K225" t="str">
            <v>Equal to two months' salary + expected monthly management fees</v>
          </cell>
          <cell r="L225">
            <v>850</v>
          </cell>
          <cell r="M225">
            <v>0.21</v>
          </cell>
          <cell r="N225" t="str">
            <v/>
          </cell>
          <cell r="O225">
            <v>1800</v>
          </cell>
          <cell r="P225" t="str">
            <v/>
          </cell>
          <cell r="Q225">
            <v>250</v>
          </cell>
          <cell r="R225" t="str">
            <v>January and Termination</v>
          </cell>
          <cell r="S225">
            <v>45</v>
          </cell>
          <cell r="T225">
            <v>0.3</v>
          </cell>
          <cell r="Z225" t="str">
            <v>100040-RU</v>
          </cell>
          <cell r="AA225">
            <v>1800</v>
          </cell>
        </row>
        <row r="226">
          <cell r="A226" t="str">
            <v>100041CO</v>
          </cell>
          <cell r="B226" t="str">
            <v>100041</v>
          </cell>
          <cell r="C226" t="str">
            <v>Control4</v>
          </cell>
          <cell r="D226">
            <v>41963</v>
          </cell>
          <cell r="E226">
            <v>41963</v>
          </cell>
          <cell r="H226" t="str">
            <v>Colombia</v>
          </cell>
          <cell r="I226" t="str">
            <v>CO</v>
          </cell>
          <cell r="J226" t="str">
            <v>$2500</v>
          </cell>
          <cell r="K226" t="str">
            <v>Equal to two months' salary + expected monthly management fees</v>
          </cell>
          <cell r="L226">
            <v>850</v>
          </cell>
          <cell r="M226">
            <v>0.2</v>
          </cell>
          <cell r="N226" t="str">
            <v>VAT is already included in the Total Cost of Employment and does not need to be added under the Client Transactions</v>
          </cell>
          <cell r="O226">
            <v>1500</v>
          </cell>
          <cell r="P226" t="str">
            <v/>
          </cell>
          <cell r="Q226">
            <v>250</v>
          </cell>
          <cell r="R226" t="str">
            <v>January</v>
          </cell>
          <cell r="S226">
            <v>45</v>
          </cell>
          <cell r="T226">
            <v>0.39</v>
          </cell>
          <cell r="Z226" t="str">
            <v>100041-CO</v>
          </cell>
          <cell r="AA226">
            <v>1500</v>
          </cell>
        </row>
        <row r="227">
          <cell r="A227" t="str">
            <v>100041CR</v>
          </cell>
          <cell r="B227" t="str">
            <v>100041</v>
          </cell>
          <cell r="C227" t="str">
            <v>Control4</v>
          </cell>
          <cell r="D227">
            <v>41963</v>
          </cell>
          <cell r="E227">
            <v>41963</v>
          </cell>
          <cell r="H227" t="str">
            <v>Costa Rica</v>
          </cell>
          <cell r="I227" t="str">
            <v>CR</v>
          </cell>
          <cell r="J227" t="str">
            <v>$2500 for 1st Employee, $1500 for each employee thereafter</v>
          </cell>
          <cell r="K227" t="str">
            <v>Equal to two months' salary + expected monthly management fees</v>
          </cell>
          <cell r="L227">
            <v>0</v>
          </cell>
          <cell r="M227">
            <v>0.15</v>
          </cell>
          <cell r="N227" t="str">
            <v/>
          </cell>
          <cell r="O227">
            <v>1690</v>
          </cell>
          <cell r="P227" t="str">
            <v/>
          </cell>
          <cell r="Q227">
            <v>250</v>
          </cell>
          <cell r="R227" t="str">
            <v>January</v>
          </cell>
          <cell r="S227">
            <v>45</v>
          </cell>
          <cell r="T227">
            <v>0.41</v>
          </cell>
          <cell r="Z227" t="str">
            <v>100041-CR</v>
          </cell>
          <cell r="AA227">
            <v>1690</v>
          </cell>
        </row>
        <row r="228">
          <cell r="A228" t="str">
            <v>100041SG</v>
          </cell>
          <cell r="B228" t="str">
            <v>100041</v>
          </cell>
          <cell r="C228" t="str">
            <v>Control4</v>
          </cell>
          <cell r="D228">
            <v>41963</v>
          </cell>
          <cell r="E228">
            <v>41963</v>
          </cell>
          <cell r="H228" t="str">
            <v>Singapore</v>
          </cell>
          <cell r="I228" t="str">
            <v>SG</v>
          </cell>
          <cell r="J228" t="str">
            <v>$2500 for 1st Employee, $1500 for each employee thereafter</v>
          </cell>
          <cell r="K228" t="str">
            <v>Equal to two months' salary + expected monthly management fees</v>
          </cell>
          <cell r="L228">
            <v>0</v>
          </cell>
          <cell r="M228">
            <v>0.15</v>
          </cell>
          <cell r="N228" t="str">
            <v/>
          </cell>
          <cell r="O228">
            <v>1500</v>
          </cell>
          <cell r="P228" t="str">
            <v/>
          </cell>
          <cell r="Q228">
            <v>250</v>
          </cell>
          <cell r="R228" t="str">
            <v>January</v>
          </cell>
          <cell r="S228">
            <v>45</v>
          </cell>
          <cell r="T228">
            <v>0.16</v>
          </cell>
          <cell r="Z228" t="str">
            <v>100041-SG</v>
          </cell>
          <cell r="AA228">
            <v>1500</v>
          </cell>
        </row>
        <row r="229">
          <cell r="A229" t="str">
            <v>100470AR</v>
          </cell>
          <cell r="B229" t="str">
            <v>100470</v>
          </cell>
          <cell r="C229" t="str">
            <v>Copperleaf</v>
          </cell>
          <cell r="D229">
            <v>43483</v>
          </cell>
          <cell r="E229">
            <v>43483</v>
          </cell>
          <cell r="H229" t="str">
            <v>Argentina</v>
          </cell>
          <cell r="I229" t="str">
            <v>AR</v>
          </cell>
          <cell r="J229" t="str">
            <v>4000</v>
          </cell>
          <cell r="K229" t="str">
            <v>3 months</v>
          </cell>
          <cell r="L229">
            <v>850</v>
          </cell>
          <cell r="M229">
            <v>0.17</v>
          </cell>
          <cell r="N229" t="str">
            <v/>
          </cell>
          <cell r="O229">
            <v>1800</v>
          </cell>
          <cell r="P229" t="str">
            <v/>
          </cell>
          <cell r="Q229">
            <v>250</v>
          </cell>
          <cell r="R229" t="str">
            <v>January and Termination</v>
          </cell>
          <cell r="S229">
            <v>45</v>
          </cell>
          <cell r="T229">
            <v>0.245</v>
          </cell>
          <cell r="Z229" t="str">
            <v>100470-AR</v>
          </cell>
          <cell r="AA229">
            <v>1800</v>
          </cell>
        </row>
        <row r="230">
          <cell r="A230" t="str">
            <v>100042HK</v>
          </cell>
          <cell r="B230" t="str">
            <v>100042</v>
          </cell>
          <cell r="C230" t="str">
            <v>Coravin</v>
          </cell>
          <cell r="D230">
            <v>42228</v>
          </cell>
          <cell r="E230">
            <v>42228</v>
          </cell>
          <cell r="H230" t="str">
            <v>Hong Kong (China)</v>
          </cell>
          <cell r="I230" t="str">
            <v>HK</v>
          </cell>
          <cell r="J230" t="str">
            <v>$3500</v>
          </cell>
          <cell r="K230" t="str">
            <v>Equal to two months' salary + expected monthly management fees</v>
          </cell>
          <cell r="L230">
            <v>850</v>
          </cell>
          <cell r="M230">
            <v>0.2</v>
          </cell>
          <cell r="N230" t="str">
            <v/>
          </cell>
          <cell r="O230">
            <v>1650</v>
          </cell>
          <cell r="P230" t="str">
            <v>$1650.  Note:  handwritten note by Coravin in Addendum related to monthly management fees on top of salaries etc. and minimum monthly fee per employee that "Charges will be EITHER 20% or $1,650."</v>
          </cell>
          <cell r="Q230">
            <v>250</v>
          </cell>
          <cell r="R230" t="str">
            <v>January and Termination</v>
          </cell>
          <cell r="S230">
            <v>45</v>
          </cell>
          <cell r="T230">
            <v>0.05</v>
          </cell>
          <cell r="Z230" t="str">
            <v>100042-HK</v>
          </cell>
          <cell r="AA230">
            <v>1650</v>
          </cell>
        </row>
        <row r="231">
          <cell r="A231" t="str">
            <v>100043IE</v>
          </cell>
          <cell r="B231" t="str">
            <v>100043</v>
          </cell>
          <cell r="C231" t="str">
            <v>Corporation Service Company</v>
          </cell>
          <cell r="D231">
            <v>42849</v>
          </cell>
          <cell r="E231">
            <v>42879</v>
          </cell>
          <cell r="H231" t="str">
            <v>Ireland</v>
          </cell>
          <cell r="I231" t="str">
            <v>IE</v>
          </cell>
          <cell r="J231" t="str">
            <v>3000</v>
          </cell>
          <cell r="K231" t="str">
            <v>Equal to two months of Total Cost of Employment + expected Monthly Services Fee, per Professional</v>
          </cell>
          <cell r="L231">
            <v>850</v>
          </cell>
          <cell r="M231">
            <v>0.18</v>
          </cell>
          <cell r="N231" t="str">
            <v>20%, reduced to 18%</v>
          </cell>
          <cell r="O231">
            <v>1800</v>
          </cell>
          <cell r="P231" t="str">
            <v>$2,000, reduced to $1,800</v>
          </cell>
          <cell r="Q231">
            <v>250</v>
          </cell>
          <cell r="R231" t="str">
            <v>January and Termination</v>
          </cell>
          <cell r="S231">
            <v>45</v>
          </cell>
          <cell r="T231">
            <v>0.1075</v>
          </cell>
          <cell r="Z231" t="str">
            <v>100043-IE</v>
          </cell>
          <cell r="AA231">
            <v>1800</v>
          </cell>
        </row>
        <row r="232">
          <cell r="A232" t="str">
            <v>100043LU</v>
          </cell>
          <cell r="B232" t="str">
            <v>100043</v>
          </cell>
          <cell r="C232" t="str">
            <v>Corporation Service Company</v>
          </cell>
          <cell r="D232">
            <v>42849</v>
          </cell>
          <cell r="E232">
            <v>42849</v>
          </cell>
          <cell r="H232" t="str">
            <v>Luxembourg</v>
          </cell>
          <cell r="I232" t="str">
            <v>LU</v>
          </cell>
          <cell r="J232" t="str">
            <v>3000</v>
          </cell>
          <cell r="K232" t="str">
            <v>Equal to two months of Total Cost of Employment + expected Monthly Services Fee, per Professional</v>
          </cell>
          <cell r="L232">
            <v>850</v>
          </cell>
          <cell r="M232">
            <v>0.15</v>
          </cell>
          <cell r="N232" t="str">
            <v>Originally agreed upon 18%, but after they spoke with a competitor during he onboarding process with lower pricing, Jane and Nicole S. agreed to reduce it to 15%.</v>
          </cell>
          <cell r="O232">
            <v>2000</v>
          </cell>
          <cell r="P232" t="str">
            <v/>
          </cell>
          <cell r="Q232">
            <v>250</v>
          </cell>
          <cell r="R232" t="str">
            <v>January and Termination</v>
          </cell>
          <cell r="S232">
            <v>45</v>
          </cell>
          <cell r="T232">
            <v>0.15049999999999999</v>
          </cell>
          <cell r="Z232" t="str">
            <v>100043-LU</v>
          </cell>
          <cell r="AA232">
            <v>2000</v>
          </cell>
        </row>
        <row r="233">
          <cell r="A233" t="str">
            <v>100267AR</v>
          </cell>
          <cell r="B233" t="str">
            <v>100267</v>
          </cell>
          <cell r="C233" t="str">
            <v>Crimson Hexagon</v>
          </cell>
          <cell r="D233">
            <v>43080</v>
          </cell>
          <cell r="E233">
            <v>43080</v>
          </cell>
          <cell r="H233" t="str">
            <v>Argentina</v>
          </cell>
          <cell r="I233" t="str">
            <v>AR</v>
          </cell>
          <cell r="J233" t="str">
            <v>4000</v>
          </cell>
          <cell r="K233" t="str">
            <v>2 months</v>
          </cell>
          <cell r="L233">
            <v>850</v>
          </cell>
          <cell r="M233">
            <v>0.15</v>
          </cell>
          <cell r="N233" t="str">
            <v>Setup Fee per Professional: $4,000 for initial hire, $2,500 for 2+ hires 
Monthly Services Fee: 20% discounted to 15% 
Severance Accrual: 8.33% 
Banking Fees: 2.0408%</v>
          </cell>
          <cell r="O233">
            <v>1800</v>
          </cell>
          <cell r="P233" t="str">
            <v/>
          </cell>
          <cell r="Q233">
            <v>250</v>
          </cell>
          <cell r="R233" t="str">
            <v>January and Termination</v>
          </cell>
          <cell r="S233">
            <v>45</v>
          </cell>
          <cell r="T233">
            <v>0.53649999999999998</v>
          </cell>
          <cell r="Z233" t="str">
            <v>100267-AR</v>
          </cell>
          <cell r="AA233">
            <v>1800</v>
          </cell>
        </row>
        <row r="234">
          <cell r="A234" t="str">
            <v>100267SG</v>
          </cell>
          <cell r="B234" t="str">
            <v>100267</v>
          </cell>
          <cell r="C234" t="str">
            <v>Crimson Hexagon</v>
          </cell>
          <cell r="D234">
            <v>43080</v>
          </cell>
          <cell r="E234">
            <v>43080</v>
          </cell>
          <cell r="H234" t="str">
            <v>Singapore</v>
          </cell>
          <cell r="I234" t="str">
            <v>SG</v>
          </cell>
          <cell r="J234" t="str">
            <v>4000</v>
          </cell>
          <cell r="K234" t="str">
            <v>Equal to two months of Total Cost of Employment + expected Monthly Services Fee, per Professional</v>
          </cell>
          <cell r="L234">
            <v>850</v>
          </cell>
          <cell r="M234">
            <v>0.2</v>
          </cell>
          <cell r="N234" t="str">
            <v>Employment Pass per Professional, including government and legal fees: $4,500 USD
(Employment Pass renewal due every 2 years, please verify fees prior to renewal)
Dependent Pass for spouse/dependents, per Pass, including government and legal fees: $2,500</v>
          </cell>
          <cell r="O234">
            <v>1800</v>
          </cell>
          <cell r="P234" t="str">
            <v/>
          </cell>
          <cell r="Q234">
            <v>250</v>
          </cell>
          <cell r="R234" t="str">
            <v>January and Termination</v>
          </cell>
          <cell r="S234">
            <v>45</v>
          </cell>
          <cell r="T234">
            <v>0.17</v>
          </cell>
          <cell r="Z234" t="str">
            <v>100267-SG</v>
          </cell>
          <cell r="AA234">
            <v>1800</v>
          </cell>
        </row>
        <row r="235">
          <cell r="A235" t="str">
            <v>100044MX</v>
          </cell>
          <cell r="B235" t="str">
            <v>100044</v>
          </cell>
          <cell r="C235" t="str">
            <v>Cross Match</v>
          </cell>
          <cell r="D235">
            <v>42822</v>
          </cell>
          <cell r="E235">
            <v>42820</v>
          </cell>
          <cell r="H235" t="str">
            <v>Mexico</v>
          </cell>
          <cell r="I235" t="str">
            <v>MX</v>
          </cell>
          <cell r="J235" t="str">
            <v>4000</v>
          </cell>
          <cell r="K235" t="str">
            <v>Equal to three months of Total Cost of Employment + expected Monthly Services Fee, Per Professional</v>
          </cell>
          <cell r="L235">
            <v>850</v>
          </cell>
          <cell r="M235">
            <v>0.25</v>
          </cell>
          <cell r="N235" t="str">
            <v/>
          </cell>
          <cell r="O235">
            <v>2000</v>
          </cell>
          <cell r="P235" t="str">
            <v/>
          </cell>
          <cell r="Q235">
            <v>250</v>
          </cell>
          <cell r="R235" t="str">
            <v>January and Termination</v>
          </cell>
          <cell r="S235">
            <v>45</v>
          </cell>
          <cell r="T235">
            <v>0.48330000000000001</v>
          </cell>
          <cell r="Z235" t="str">
            <v>100044-MX</v>
          </cell>
          <cell r="AA235">
            <v>2000</v>
          </cell>
        </row>
        <row r="236">
          <cell r="A236" t="str">
            <v>100044AE</v>
          </cell>
          <cell r="B236" t="str">
            <v>100044</v>
          </cell>
          <cell r="C236" t="str">
            <v>Cross Match</v>
          </cell>
          <cell r="D236">
            <v>42822</v>
          </cell>
          <cell r="E236">
            <v>42878</v>
          </cell>
          <cell r="H236" t="str">
            <v>United Arab Emirates</v>
          </cell>
          <cell r="I236" t="str">
            <v>AE</v>
          </cell>
          <cell r="J236" t="str">
            <v>4000.00</v>
          </cell>
          <cell r="K236" t="str">
            <v>Equal to two months of Total Cost of Employment + expected Monthly Services Fee, per Professional</v>
          </cell>
          <cell r="L236">
            <v>850</v>
          </cell>
          <cell r="M236">
            <v>0.25</v>
          </cell>
          <cell r="N236" t="str">
            <v/>
          </cell>
          <cell r="O236">
            <v>2500</v>
          </cell>
          <cell r="P236" t="str">
            <v/>
          </cell>
          <cell r="Q236">
            <v>250</v>
          </cell>
          <cell r="R236" t="str">
            <v>January or Termination</v>
          </cell>
          <cell r="S236">
            <v>45</v>
          </cell>
          <cell r="T236">
            <v>8.3299999999999999E-2</v>
          </cell>
          <cell r="Z236" t="str">
            <v>100044-AE</v>
          </cell>
          <cell r="AA236">
            <v>2500</v>
          </cell>
        </row>
        <row r="237">
          <cell r="A237" t="str">
            <v>100330BR</v>
          </cell>
          <cell r="B237" t="str">
            <v>100330</v>
          </cell>
          <cell r="C237" t="str">
            <v>Cujo</v>
          </cell>
          <cell r="D237">
            <v>43216</v>
          </cell>
          <cell r="E237">
            <v>43216</v>
          </cell>
          <cell r="H237" t="str">
            <v>Brazil</v>
          </cell>
          <cell r="I237" t="str">
            <v>BR</v>
          </cell>
          <cell r="J237" t="str">
            <v>2,000</v>
          </cell>
          <cell r="K237" t="str">
            <v>2 months</v>
          </cell>
          <cell r="L237">
            <v>850</v>
          </cell>
          <cell r="M237">
            <v>0.13</v>
          </cell>
          <cell r="N237" t="str">
            <v>Statutory 13-month payment, vacation pay plus vacation premium are statutory For budgeting, we recommend that 11.1% is added on top of annual salary - Invoiced in the months they fall due
Business travel insurance, per Professional per year $400
Banking</v>
          </cell>
          <cell r="O237">
            <v>900</v>
          </cell>
          <cell r="P237" t="str">
            <v/>
          </cell>
          <cell r="Q237">
            <v>250</v>
          </cell>
          <cell r="R237" t="str">
            <v>January and Termination</v>
          </cell>
          <cell r="S237">
            <v>45</v>
          </cell>
          <cell r="T237">
            <v>0.34799999999999998</v>
          </cell>
          <cell r="Z237" t="str">
            <v>100330-BR</v>
          </cell>
          <cell r="AA237">
            <v>900</v>
          </cell>
        </row>
        <row r="238">
          <cell r="A238" t="str">
            <v>100258AU</v>
          </cell>
          <cell r="B238" t="str">
            <v>100258</v>
          </cell>
          <cell r="C238" t="str">
            <v>Cytek Biosciences</v>
          </cell>
          <cell r="D238">
            <v>43072</v>
          </cell>
          <cell r="E238">
            <v>43306</v>
          </cell>
          <cell r="H238" t="str">
            <v>Australia</v>
          </cell>
          <cell r="I238" t="str">
            <v>AU</v>
          </cell>
          <cell r="J238" t="str">
            <v>4000</v>
          </cell>
          <cell r="K238" t="str">
            <v>2 months</v>
          </cell>
          <cell r="L238">
            <v>850</v>
          </cell>
          <cell r="M238">
            <v>0.18</v>
          </cell>
          <cell r="N238" t="str">
            <v>Discounted from 20% to 18%</v>
          </cell>
          <cell r="O238">
            <v>1600</v>
          </cell>
          <cell r="P238" t="str">
            <v>$1,800, discounted to $1,600</v>
          </cell>
          <cell r="Q238">
            <v>250</v>
          </cell>
          <cell r="R238" t="str">
            <v>January and Termination</v>
          </cell>
          <cell r="S238">
            <v>45</v>
          </cell>
          <cell r="T238">
            <v>0.18</v>
          </cell>
          <cell r="Z238" t="str">
            <v>100258-AU</v>
          </cell>
          <cell r="AA238">
            <v>1600</v>
          </cell>
        </row>
        <row r="239">
          <cell r="A239" t="str">
            <v>100258SG</v>
          </cell>
          <cell r="B239" t="str">
            <v>100258</v>
          </cell>
          <cell r="C239" t="str">
            <v>Cytek Biosciences</v>
          </cell>
          <cell r="D239">
            <v>43072</v>
          </cell>
          <cell r="E239">
            <v>43072</v>
          </cell>
          <cell r="H239" t="str">
            <v>Singapore</v>
          </cell>
          <cell r="I239" t="str">
            <v>SG</v>
          </cell>
          <cell r="J239" t="str">
            <v>4000</v>
          </cell>
          <cell r="K239" t="str">
            <v>2 months</v>
          </cell>
          <cell r="L239">
            <v>850</v>
          </cell>
          <cell r="M239">
            <v>0.18</v>
          </cell>
          <cell r="N239" t="str">
            <v>Monthly Services Fee calculated on top of Total Cost of Employment, which is defined as all salaries, bonus, commission, insurance, allowances, social charges, severance and other forms of Professional Compensation. 20%, discounted to 18%</v>
          </cell>
          <cell r="O239">
            <v>1600</v>
          </cell>
          <cell r="P239" t="str">
            <v>$1,800, discounted to $1,600</v>
          </cell>
          <cell r="Q239">
            <v>250</v>
          </cell>
          <cell r="R239" t="str">
            <v>January and Termination</v>
          </cell>
          <cell r="S239">
            <v>45</v>
          </cell>
          <cell r="T239">
            <v>0.17</v>
          </cell>
          <cell r="Z239" t="str">
            <v>100258-SG</v>
          </cell>
          <cell r="AA239">
            <v>1600</v>
          </cell>
        </row>
        <row r="240">
          <cell r="A240" t="str">
            <v>100426IN</v>
          </cell>
          <cell r="B240" t="str">
            <v>100426</v>
          </cell>
          <cell r="C240" t="str">
            <v>D and E Consulting Services LLC</v>
          </cell>
          <cell r="D240">
            <v>43417</v>
          </cell>
          <cell r="E240">
            <v>43417</v>
          </cell>
          <cell r="H240" t="str">
            <v>India</v>
          </cell>
          <cell r="I240" t="str">
            <v>IN</v>
          </cell>
          <cell r="J240" t="str">
            <v>2500</v>
          </cell>
          <cell r="K240" t="str">
            <v>2 months</v>
          </cell>
          <cell r="L240">
            <v>850</v>
          </cell>
          <cell r="M240">
            <v>0.18</v>
          </cell>
          <cell r="N240" t="str">
            <v>Set fee notes - $4,000 for initial hire, $2,500 for subsequent hire</v>
          </cell>
          <cell r="O240">
            <v>1500</v>
          </cell>
          <cell r="P240" t="str">
            <v/>
          </cell>
          <cell r="Q240">
            <v>250</v>
          </cell>
          <cell r="R240" t="str">
            <v>January and Termination</v>
          </cell>
          <cell r="S240">
            <v>45</v>
          </cell>
          <cell r="T240">
            <v>0.12</v>
          </cell>
          <cell r="Z240" t="str">
            <v>100426-IN</v>
          </cell>
          <cell r="AA240">
            <v>1500</v>
          </cell>
        </row>
        <row r="241">
          <cell r="A241" t="str">
            <v>100340CN</v>
          </cell>
          <cell r="B241" t="str">
            <v>100340</v>
          </cell>
          <cell r="C241" t="str">
            <v>Darigold</v>
          </cell>
          <cell r="D241">
            <v>43237</v>
          </cell>
          <cell r="E241">
            <v>43238</v>
          </cell>
          <cell r="H241" t="str">
            <v>China</v>
          </cell>
          <cell r="I241" t="str">
            <v>CN</v>
          </cell>
          <cell r="J241" t="str">
            <v>4000</v>
          </cell>
          <cell r="K241" t="str">
            <v>2 months</v>
          </cell>
          <cell r="L241">
            <v>850</v>
          </cell>
          <cell r="M241">
            <v>0.18</v>
          </cell>
          <cell r="N241" t="str">
            <v>Management Fee: 1-2 professionas 18%, 3+ professionals 16%. 
Visa Fees per Professional: $5,500. 
Visa Fees per Dependent: $2,500.</v>
          </cell>
          <cell r="O241">
            <v>1800</v>
          </cell>
          <cell r="P241" t="str">
            <v/>
          </cell>
          <cell r="Q241">
            <v>250</v>
          </cell>
          <cell r="R241" t="str">
            <v>January and Termination</v>
          </cell>
          <cell r="S241">
            <v>45</v>
          </cell>
          <cell r="T241">
            <v>0.35</v>
          </cell>
          <cell r="Z241" t="str">
            <v>100340-CN</v>
          </cell>
          <cell r="AA241">
            <v>1800</v>
          </cell>
        </row>
        <row r="242">
          <cell r="A242" t="str">
            <v>100340JP</v>
          </cell>
          <cell r="B242" t="str">
            <v>100340</v>
          </cell>
          <cell r="C242" t="str">
            <v>Darigold</v>
          </cell>
          <cell r="D242">
            <v>43237</v>
          </cell>
          <cell r="E242">
            <v>43238</v>
          </cell>
          <cell r="H242" t="str">
            <v>Japan</v>
          </cell>
          <cell r="I242" t="str">
            <v>JP</v>
          </cell>
          <cell r="J242" t="str">
            <v>3000</v>
          </cell>
          <cell r="K242" t="str">
            <v>2 months</v>
          </cell>
          <cell r="L242">
            <v>850</v>
          </cell>
          <cell r="M242">
            <v>0.15</v>
          </cell>
          <cell r="N242" t="str">
            <v>Setup Fee: Discounted from $4000 to $3000. 
Management Fee: Discounted from 20% to 15%</v>
          </cell>
          <cell r="O242">
            <v>1500</v>
          </cell>
          <cell r="P242" t="str">
            <v>$1,800,discounted to $1,500</v>
          </cell>
          <cell r="Q242">
            <v>250</v>
          </cell>
          <cell r="R242" t="str">
            <v>January and Termination</v>
          </cell>
          <cell r="S242">
            <v>45</v>
          </cell>
          <cell r="T242">
            <v>0.15</v>
          </cell>
          <cell r="Z242" t="str">
            <v>100340-JP</v>
          </cell>
          <cell r="AA242">
            <v>1500</v>
          </cell>
        </row>
        <row r="243">
          <cell r="A243" t="str">
            <v>100340MX</v>
          </cell>
          <cell r="B243" t="str">
            <v>100340</v>
          </cell>
          <cell r="C243" t="str">
            <v>Darigold</v>
          </cell>
          <cell r="D243">
            <v>43237</v>
          </cell>
          <cell r="E243">
            <v>43238</v>
          </cell>
          <cell r="H243" t="str">
            <v>Mexico</v>
          </cell>
          <cell r="I243" t="str">
            <v>MX</v>
          </cell>
          <cell r="J243" t="str">
            <v>3500</v>
          </cell>
          <cell r="K243" t="str">
            <v>2 months</v>
          </cell>
          <cell r="L243">
            <v>850</v>
          </cell>
          <cell r="M243">
            <v>0.18</v>
          </cell>
          <cell r="N243" t="str">
            <v>Setup Fee: Discounted from $4000 to $3500. 
Management Fee: 1-2 professionals 18%, 3+ professionals 16%</v>
          </cell>
          <cell r="O243">
            <v>1800</v>
          </cell>
          <cell r="P243" t="str">
            <v/>
          </cell>
          <cell r="Q243">
            <v>250</v>
          </cell>
          <cell r="R243" t="str">
            <v>January and Termination</v>
          </cell>
          <cell r="S243">
            <v>45</v>
          </cell>
          <cell r="T243">
            <v>0.373</v>
          </cell>
          <cell r="Z243" t="str">
            <v>100340-MX</v>
          </cell>
          <cell r="AA243">
            <v>1800</v>
          </cell>
        </row>
        <row r="244">
          <cell r="A244" t="str">
            <v>100045MX</v>
          </cell>
          <cell r="B244" t="str">
            <v>100045</v>
          </cell>
          <cell r="C244" t="str">
            <v>Dassault Falcon Jet</v>
          </cell>
          <cell r="D244">
            <v>42307</v>
          </cell>
          <cell r="E244">
            <v>42341</v>
          </cell>
          <cell r="H244" t="str">
            <v>Mexico</v>
          </cell>
          <cell r="I244" t="str">
            <v>MX</v>
          </cell>
          <cell r="J244" t="str">
            <v>$3500</v>
          </cell>
          <cell r="K244" t="str">
            <v>Equal to two months' salary + expected monthly management fees</v>
          </cell>
          <cell r="L244">
            <v>850</v>
          </cell>
          <cell r="M244">
            <v>0.2</v>
          </cell>
          <cell r="N244" t="str">
            <v/>
          </cell>
          <cell r="O244">
            <v>1800</v>
          </cell>
          <cell r="P244" t="str">
            <v/>
          </cell>
          <cell r="Q244">
            <v>250</v>
          </cell>
          <cell r="R244" t="str">
            <v>January and Termination</v>
          </cell>
          <cell r="S244">
            <v>45</v>
          </cell>
          <cell r="T244">
            <v>0.373</v>
          </cell>
          <cell r="Z244" t="str">
            <v>100045-MX</v>
          </cell>
          <cell r="AA244">
            <v>1800</v>
          </cell>
        </row>
        <row r="245">
          <cell r="A245" t="str">
            <v>100204AU</v>
          </cell>
          <cell r="B245" t="str">
            <v>100204</v>
          </cell>
          <cell r="C245" t="str">
            <v>DataRobot Inc.</v>
          </cell>
          <cell r="D245">
            <v>42908</v>
          </cell>
          <cell r="E245">
            <v>42908</v>
          </cell>
          <cell r="H245" t="str">
            <v>Australia</v>
          </cell>
          <cell r="I245" t="str">
            <v>AU</v>
          </cell>
          <cell r="J245" t="str">
            <v>4000</v>
          </cell>
          <cell r="K245" t="str">
            <v>Equal to two months of Total Cost of Employment + expected Monthly Services Fee, per Professional</v>
          </cell>
          <cell r="L245">
            <v>850</v>
          </cell>
          <cell r="M245">
            <v>0.12</v>
          </cell>
          <cell r="N245" t="str">
            <v>Discounted to 12% assuming a minimum of 2 Professionals across the whole engagement</v>
          </cell>
          <cell r="O245">
            <v>1650</v>
          </cell>
          <cell r="P245" t="str">
            <v/>
          </cell>
          <cell r="Q245">
            <v>250</v>
          </cell>
          <cell r="R245" t="str">
            <v>January and Termination</v>
          </cell>
          <cell r="S245">
            <v>45</v>
          </cell>
          <cell r="T245">
            <v>0.18</v>
          </cell>
          <cell r="Z245" t="str">
            <v>100204-AU</v>
          </cell>
          <cell r="AA245">
            <v>1650</v>
          </cell>
        </row>
        <row r="246">
          <cell r="A246" t="str">
            <v>100204CA</v>
          </cell>
          <cell r="B246" t="str">
            <v>100204</v>
          </cell>
          <cell r="C246" t="str">
            <v>DataRobot Inc.</v>
          </cell>
          <cell r="D246">
            <v>42908</v>
          </cell>
          <cell r="E246">
            <v>42908</v>
          </cell>
          <cell r="H246" t="str">
            <v>Canada</v>
          </cell>
          <cell r="I246" t="str">
            <v>CA</v>
          </cell>
          <cell r="J246" t="str">
            <v>4000</v>
          </cell>
          <cell r="K246" t="str">
            <v>Equal to two months of Total Cost of Employment + expected Monthly Services Fee, per Professional</v>
          </cell>
          <cell r="L246">
            <v>850</v>
          </cell>
          <cell r="M246">
            <v>0.1</v>
          </cell>
          <cell r="N246" t="str">
            <v>Discounted to 10% assuming a minimum of 2 Professionals across the whole engagement</v>
          </cell>
          <cell r="O246">
            <v>1250</v>
          </cell>
          <cell r="P246" t="str">
            <v/>
          </cell>
          <cell r="Q246">
            <v>250</v>
          </cell>
          <cell r="R246" t="str">
            <v>January and Termination</v>
          </cell>
          <cell r="S246">
            <v>45</v>
          </cell>
          <cell r="T246">
            <v>0.1</v>
          </cell>
          <cell r="Z246" t="str">
            <v>100204-CA</v>
          </cell>
          <cell r="AA246">
            <v>1250</v>
          </cell>
        </row>
        <row r="247">
          <cell r="A247" t="str">
            <v>100204DK</v>
          </cell>
          <cell r="B247" t="str">
            <v>100204</v>
          </cell>
          <cell r="C247" t="str">
            <v>DataRobot Inc.</v>
          </cell>
          <cell r="D247">
            <v>42908</v>
          </cell>
          <cell r="E247">
            <v>43500</v>
          </cell>
          <cell r="H247" t="str">
            <v>Denmark</v>
          </cell>
          <cell r="I247" t="str">
            <v>DK</v>
          </cell>
          <cell r="J247" t="str">
            <v>4000</v>
          </cell>
          <cell r="K247" t="str">
            <v>2 months</v>
          </cell>
          <cell r="L247">
            <v>850</v>
          </cell>
          <cell r="M247">
            <v>0.12</v>
          </cell>
          <cell r="N247" t="str">
            <v>20% discounted to 12%</v>
          </cell>
          <cell r="O247">
            <v>1650</v>
          </cell>
          <cell r="P247" t="str">
            <v/>
          </cell>
          <cell r="Q247">
            <v>250</v>
          </cell>
          <cell r="R247" t="str">
            <v>January and Termination</v>
          </cell>
          <cell r="S247">
            <v>45</v>
          </cell>
          <cell r="T247">
            <v>0.1</v>
          </cell>
          <cell r="Z247" t="str">
            <v>100204-DK</v>
          </cell>
          <cell r="AA247">
            <v>1650</v>
          </cell>
        </row>
        <row r="248">
          <cell r="A248" t="str">
            <v>100204FR</v>
          </cell>
          <cell r="B248" t="str">
            <v>100204</v>
          </cell>
          <cell r="C248" t="str">
            <v>DataRobot Inc.</v>
          </cell>
          <cell r="D248">
            <v>42908</v>
          </cell>
          <cell r="E248">
            <v>42908</v>
          </cell>
          <cell r="H248" t="str">
            <v>France</v>
          </cell>
          <cell r="I248" t="str">
            <v>FR</v>
          </cell>
          <cell r="J248" t="str">
            <v>4000</v>
          </cell>
          <cell r="K248" t="str">
            <v>Equal to two months of Total Cost of Employment + expected Monthly Services Fee, per Professional</v>
          </cell>
          <cell r="L248">
            <v>850</v>
          </cell>
          <cell r="M248">
            <v>0.12</v>
          </cell>
          <cell r="N248" t="str">
            <v>discounted to 12%, assuming a minimum of 2 Professionals across the whole engagement.
Please note, there is a new addendum for any professionals brought onto the GP entity.  The pricing in here is if the professional is onboarded with Neteem.</v>
          </cell>
          <cell r="O248">
            <v>1650</v>
          </cell>
          <cell r="P248" t="str">
            <v/>
          </cell>
          <cell r="Q248">
            <v>250</v>
          </cell>
          <cell r="R248" t="str">
            <v>January and Termination</v>
          </cell>
          <cell r="S248">
            <v>45</v>
          </cell>
          <cell r="T248">
            <v>0.18</v>
          </cell>
          <cell r="Z248" t="str">
            <v>100204-FR</v>
          </cell>
          <cell r="AA248">
            <v>1650</v>
          </cell>
        </row>
        <row r="249">
          <cell r="A249" t="str">
            <v>100204HK</v>
          </cell>
          <cell r="B249" t="str">
            <v>100204</v>
          </cell>
          <cell r="C249" t="str">
            <v>DataRobot Inc.</v>
          </cell>
          <cell r="D249">
            <v>42908</v>
          </cell>
          <cell r="E249">
            <v>43231</v>
          </cell>
          <cell r="H249" t="str">
            <v>Hong Kong (China)</v>
          </cell>
          <cell r="I249" t="str">
            <v>HK</v>
          </cell>
          <cell r="J249" t="str">
            <v>4000</v>
          </cell>
          <cell r="K249" t="str">
            <v>2 months</v>
          </cell>
          <cell r="L249">
            <v>850</v>
          </cell>
          <cell r="M249">
            <v>0.12</v>
          </cell>
          <cell r="N249" t="str">
            <v>Visa Fee per Professional, including legal and government fees - $7,500
Employer’s Compensation Insurance (ECI), a legal requirement 0.81% of annual salary, billed annually in the first month of employment</v>
          </cell>
          <cell r="O249">
            <v>1400</v>
          </cell>
          <cell r="P249" t="str">
            <v/>
          </cell>
          <cell r="Q249">
            <v>250</v>
          </cell>
          <cell r="R249" t="str">
            <v>January and Termination</v>
          </cell>
          <cell r="S249">
            <v>45</v>
          </cell>
          <cell r="T249">
            <v>0.05</v>
          </cell>
          <cell r="Z249" t="str">
            <v>100204-HK</v>
          </cell>
          <cell r="AA249">
            <v>1400</v>
          </cell>
        </row>
        <row r="250">
          <cell r="A250" t="str">
            <v>100204KR</v>
          </cell>
          <cell r="B250" t="str">
            <v>100204</v>
          </cell>
          <cell r="C250" t="str">
            <v>DataRobot Inc.</v>
          </cell>
          <cell r="D250">
            <v>42908</v>
          </cell>
          <cell r="E250">
            <v>43003</v>
          </cell>
          <cell r="H250" t="str">
            <v>South Korea</v>
          </cell>
          <cell r="I250" t="str">
            <v>KR</v>
          </cell>
          <cell r="J250" t="str">
            <v>4,000 USD</v>
          </cell>
          <cell r="K250" t="str">
            <v>2 months of Total Cost of Employment + expected Monthly Services Fee per professional</v>
          </cell>
          <cell r="L250">
            <v>850</v>
          </cell>
          <cell r="M250">
            <v>0.14000000000000001</v>
          </cell>
          <cell r="N250" t="str">
            <v>20% discounted to 14%
Severance Accrual 8.33%</v>
          </cell>
          <cell r="O250">
            <v>1650</v>
          </cell>
          <cell r="P250" t="str">
            <v>1,800 USD discounted to 1,650 USD</v>
          </cell>
          <cell r="Q250">
            <v>250</v>
          </cell>
          <cell r="R250" t="str">
            <v>January and Termination</v>
          </cell>
          <cell r="S250">
            <v>45</v>
          </cell>
          <cell r="T250">
            <v>0.18</v>
          </cell>
          <cell r="Z250" t="str">
            <v>100204-KR</v>
          </cell>
          <cell r="AA250">
            <v>1650</v>
          </cell>
        </row>
        <row r="251">
          <cell r="A251" t="str">
            <v>100204ES</v>
          </cell>
          <cell r="B251" t="str">
            <v>100204</v>
          </cell>
          <cell r="C251" t="str">
            <v>DataRobot Inc.</v>
          </cell>
          <cell r="D251">
            <v>42908</v>
          </cell>
          <cell r="E251">
            <v>43465</v>
          </cell>
          <cell r="H251" t="str">
            <v>Spain</v>
          </cell>
          <cell r="I251" t="str">
            <v>ES</v>
          </cell>
          <cell r="J251" t="str">
            <v>4000</v>
          </cell>
          <cell r="K251" t="str">
            <v>2 months</v>
          </cell>
          <cell r="L251">
            <v>850</v>
          </cell>
          <cell r="M251">
            <v>0.12</v>
          </cell>
          <cell r="N251" t="str">
            <v>20%, discounted to 12%, assuming a minimum of 2
Professionals across the whole engagement
13th and 14th month pay will be invoiced with July
and December payroll
Business travel insurance, per Professional per year $400</v>
          </cell>
          <cell r="O251">
            <v>1650</v>
          </cell>
          <cell r="P251" t="str">
            <v/>
          </cell>
          <cell r="Q251">
            <v>250</v>
          </cell>
          <cell r="R251" t="str">
            <v>January and Termination</v>
          </cell>
          <cell r="S251">
            <v>45</v>
          </cell>
          <cell r="T251">
            <v>0.34</v>
          </cell>
          <cell r="Z251" t="str">
            <v>100204-ES</v>
          </cell>
          <cell r="AA251">
            <v>1650</v>
          </cell>
        </row>
        <row r="252">
          <cell r="A252" t="str">
            <v>100204SE</v>
          </cell>
          <cell r="B252" t="str">
            <v>100204</v>
          </cell>
          <cell r="C252" t="str">
            <v>DataRobot Inc.</v>
          </cell>
          <cell r="D252">
            <v>42908</v>
          </cell>
          <cell r="E252">
            <v>43378</v>
          </cell>
          <cell r="H252" t="str">
            <v>Sweden</v>
          </cell>
          <cell r="I252" t="str">
            <v>SE</v>
          </cell>
          <cell r="J252" t="str">
            <v>4000</v>
          </cell>
          <cell r="K252" t="str">
            <v>2 months</v>
          </cell>
          <cell r="L252">
            <v>850</v>
          </cell>
          <cell r="M252">
            <v>0.12</v>
          </cell>
          <cell r="N252" t="str">
            <v>20% discounted to 12% assuming a minimum of 2 professionals across the whole engagement (not country specific). 
Business travel insurance  $400</v>
          </cell>
          <cell r="O252">
            <v>1400</v>
          </cell>
          <cell r="P252" t="str">
            <v/>
          </cell>
          <cell r="Q252">
            <v>250</v>
          </cell>
          <cell r="R252" t="str">
            <v>January and Termination</v>
          </cell>
          <cell r="S252">
            <v>45</v>
          </cell>
          <cell r="T252">
            <v>0.31419999999999998</v>
          </cell>
          <cell r="Z252" t="str">
            <v>100204-SE</v>
          </cell>
          <cell r="AA252">
            <v>1400</v>
          </cell>
        </row>
        <row r="253">
          <cell r="A253" t="str">
            <v>SG</v>
          </cell>
          <cell r="B253" t="str">
            <v/>
          </cell>
          <cell r="C253" t="str">
            <v>DataVisor</v>
          </cell>
          <cell r="D253">
            <v>43140</v>
          </cell>
          <cell r="E253">
            <v>43140</v>
          </cell>
          <cell r="H253" t="str">
            <v>Singapore</v>
          </cell>
          <cell r="I253" t="str">
            <v>SG</v>
          </cell>
          <cell r="J253" t="str">
            <v>4,000</v>
          </cell>
          <cell r="K253" t="str">
            <v>Equal to two months of Total Cost of Employment + expected Monthly Services Fee, per Professional</v>
          </cell>
          <cell r="L253">
            <v>850</v>
          </cell>
          <cell r="M253">
            <v>0.16</v>
          </cell>
          <cell r="N253" t="str">
            <v>20% - discounted to 16%
Estimated Social Charges on top of compensation: local national (17.00%)
Estimated Social Charges on top of compensation: expat (0.25%)
VISA Fees: $4,500</v>
          </cell>
          <cell r="O253">
            <v>1800</v>
          </cell>
          <cell r="P253" t="str">
            <v/>
          </cell>
          <cell r="Q253">
            <v>250</v>
          </cell>
          <cell r="R253" t="str">
            <v>January and Termination</v>
          </cell>
          <cell r="S253">
            <v>45</v>
          </cell>
          <cell r="T253">
            <v>0.17</v>
          </cell>
          <cell r="Z253" t="str">
            <v>-SG</v>
          </cell>
          <cell r="AA253">
            <v>1800</v>
          </cell>
        </row>
        <row r="254">
          <cell r="A254" t="str">
            <v>KR</v>
          </cell>
          <cell r="B254" t="str">
            <v/>
          </cell>
          <cell r="C254" t="str">
            <v>DataVisor</v>
          </cell>
          <cell r="D254">
            <v>43140</v>
          </cell>
          <cell r="E254">
            <v>43140</v>
          </cell>
          <cell r="H254" t="str">
            <v>South Korea</v>
          </cell>
          <cell r="I254" t="str">
            <v>KR</v>
          </cell>
          <cell r="J254" t="str">
            <v>4,000</v>
          </cell>
          <cell r="K254" t="str">
            <v>Equal to two months of Total Cost of Employment + expected Monthly Services Fee, per Professional</v>
          </cell>
          <cell r="L254">
            <v>850</v>
          </cell>
          <cell r="M254">
            <v>0.16</v>
          </cell>
          <cell r="N254" t="str">
            <v>20% - discounted to 16%
Severance Accrual - 8.33%</v>
          </cell>
          <cell r="O254">
            <v>1800</v>
          </cell>
          <cell r="P254" t="str">
            <v/>
          </cell>
          <cell r="Q254">
            <v>250</v>
          </cell>
          <cell r="R254" t="str">
            <v>January and Termination</v>
          </cell>
          <cell r="S254">
            <v>45</v>
          </cell>
          <cell r="T254">
            <v>0.15970000000000001</v>
          </cell>
          <cell r="Z254" t="str">
            <v>-KR</v>
          </cell>
          <cell r="AA254">
            <v>1800</v>
          </cell>
        </row>
        <row r="255">
          <cell r="A255" t="str">
            <v>100046SG</v>
          </cell>
          <cell r="B255" t="str">
            <v>100046</v>
          </cell>
          <cell r="C255" t="str">
            <v>Decision Sciences</v>
          </cell>
          <cell r="D255">
            <v>42716</v>
          </cell>
          <cell r="E255">
            <v>42716</v>
          </cell>
          <cell r="H255" t="str">
            <v>Singapore</v>
          </cell>
          <cell r="I255" t="str">
            <v>SG</v>
          </cell>
          <cell r="J255" t="str">
            <v>4000</v>
          </cell>
          <cell r="K255" t="str">
            <v>Equal to two months of Total Cost of Employement + expected monthly fee, per Professional</v>
          </cell>
          <cell r="L255">
            <v>850</v>
          </cell>
          <cell r="M255">
            <v>0.18</v>
          </cell>
          <cell r="N255" t="str">
            <v>25%, discounted down to 18%</v>
          </cell>
          <cell r="O255">
            <v>2000</v>
          </cell>
          <cell r="P255" t="str">
            <v/>
          </cell>
          <cell r="Q255">
            <v>250</v>
          </cell>
          <cell r="R255" t="str">
            <v>January and Termination</v>
          </cell>
          <cell r="S255">
            <v>45</v>
          </cell>
          <cell r="T255">
            <v>0.17</v>
          </cell>
          <cell r="Z255" t="str">
            <v>100046-SG</v>
          </cell>
          <cell r="AA255">
            <v>2000</v>
          </cell>
        </row>
        <row r="256">
          <cell r="A256" t="str">
            <v>100348BR</v>
          </cell>
          <cell r="B256" t="str">
            <v>100348</v>
          </cell>
          <cell r="C256" t="str">
            <v>Des-Case</v>
          </cell>
          <cell r="D256">
            <v>43257</v>
          </cell>
          <cell r="E256">
            <v>43257</v>
          </cell>
          <cell r="H256" t="str">
            <v>Brazil</v>
          </cell>
          <cell r="I256" t="str">
            <v>BR</v>
          </cell>
          <cell r="J256" t="str">
            <v>4000</v>
          </cell>
          <cell r="K256" t="str">
            <v>2 months</v>
          </cell>
          <cell r="L256">
            <v>850</v>
          </cell>
          <cell r="M256">
            <v>0.18</v>
          </cell>
          <cell r="N256" t="str">
            <v>20% discounted to 18%
Banking fees: 2%</v>
          </cell>
          <cell r="O256">
            <v>1800</v>
          </cell>
          <cell r="P256" t="str">
            <v/>
          </cell>
          <cell r="Q256">
            <v>250</v>
          </cell>
          <cell r="R256" t="str">
            <v>January and Termination</v>
          </cell>
          <cell r="S256">
            <v>45</v>
          </cell>
          <cell r="T256">
            <v>0.34799999999999998</v>
          </cell>
          <cell r="Z256" t="str">
            <v>100348-BR</v>
          </cell>
          <cell r="AA256">
            <v>1800</v>
          </cell>
        </row>
        <row r="257">
          <cell r="A257" t="str">
            <v>100348KR</v>
          </cell>
          <cell r="B257" t="str">
            <v>100348</v>
          </cell>
          <cell r="C257" t="str">
            <v>Des-Case</v>
          </cell>
          <cell r="D257">
            <v>43257</v>
          </cell>
          <cell r="E257">
            <v>43257</v>
          </cell>
          <cell r="H257" t="str">
            <v>South Korea</v>
          </cell>
          <cell r="I257" t="str">
            <v>KR</v>
          </cell>
          <cell r="J257" t="str">
            <v>4000</v>
          </cell>
          <cell r="K257" t="str">
            <v>2 months</v>
          </cell>
          <cell r="L257">
            <v>850</v>
          </cell>
          <cell r="M257">
            <v>0.2</v>
          </cell>
          <cell r="N257" t="str">
            <v/>
          </cell>
          <cell r="O257">
            <v>1600</v>
          </cell>
          <cell r="P257" t="str">
            <v>$1,800 discounted to $1,600</v>
          </cell>
          <cell r="Q257">
            <v>250</v>
          </cell>
          <cell r="R257" t="str">
            <v>January and Termination</v>
          </cell>
          <cell r="S257">
            <v>45</v>
          </cell>
          <cell r="T257">
            <v>0.1686</v>
          </cell>
          <cell r="Z257" t="str">
            <v>100348-KR</v>
          </cell>
          <cell r="AA257">
            <v>1600</v>
          </cell>
        </row>
        <row r="258">
          <cell r="A258" t="str">
            <v>100487NZ</v>
          </cell>
          <cell r="B258" t="str">
            <v>100487</v>
          </cell>
          <cell r="C258" t="str">
            <v>Devada</v>
          </cell>
          <cell r="D258">
            <v>43497</v>
          </cell>
          <cell r="E258">
            <v>43514</v>
          </cell>
          <cell r="H258" t="str">
            <v>New Zealand</v>
          </cell>
          <cell r="I258" t="str">
            <v>NZ</v>
          </cell>
          <cell r="J258" t="str">
            <v>3000</v>
          </cell>
          <cell r="K258" t="str">
            <v>2 months</v>
          </cell>
          <cell r="L258">
            <v>0</v>
          </cell>
          <cell r="M258">
            <v>0.2</v>
          </cell>
          <cell r="N258" t="str">
            <v/>
          </cell>
          <cell r="O258">
            <v>1750</v>
          </cell>
          <cell r="P258" t="str">
            <v/>
          </cell>
          <cell r="Q258">
            <v>250</v>
          </cell>
          <cell r="R258" t="str">
            <v>January and Termination</v>
          </cell>
          <cell r="S258">
            <v>45</v>
          </cell>
          <cell r="T258">
            <v>0.03</v>
          </cell>
          <cell r="Z258" t="str">
            <v>100487-NZ</v>
          </cell>
          <cell r="AA258">
            <v>1750</v>
          </cell>
        </row>
        <row r="259">
          <cell r="A259" t="str">
            <v>RU</v>
          </cell>
          <cell r="B259" t="str">
            <v/>
          </cell>
          <cell r="C259" t="str">
            <v>Dialog Semiconductor Plc.</v>
          </cell>
          <cell r="D259">
            <v>43309</v>
          </cell>
          <cell r="E259">
            <v>43309</v>
          </cell>
          <cell r="H259" t="str">
            <v>Russia</v>
          </cell>
          <cell r="I259" t="str">
            <v>RU</v>
          </cell>
          <cell r="J259" t="str">
            <v>4000.00</v>
          </cell>
          <cell r="K259" t="str">
            <v>Equal to three months of the Total Cost of Employment + expected Monthly Services Fee, per Professional</v>
          </cell>
          <cell r="L259">
            <v>850</v>
          </cell>
          <cell r="M259">
            <v>0.25</v>
          </cell>
          <cell r="N259" t="str">
            <v>Initial Setup fee is 4000USD, Management Fee % is 25. Deposit is Equal to three months of the Total Cost of Employment + expected Monthly Services Fee, per Professional. Visa Costs at 8000USD if required. Monthly Severance accrual of 8.33%</v>
          </cell>
          <cell r="O259">
            <v>2500</v>
          </cell>
          <cell r="P259" t="str">
            <v>Minimum Monthly Service fee of 2500uSD, $500 Flat Fee per Expense report</v>
          </cell>
          <cell r="Q259">
            <v>250</v>
          </cell>
          <cell r="R259" t="str">
            <v>January and Termination</v>
          </cell>
          <cell r="S259">
            <v>45</v>
          </cell>
          <cell r="T259">
            <v>0.3</v>
          </cell>
          <cell r="Z259" t="str">
            <v>-RU</v>
          </cell>
          <cell r="AA259">
            <v>2500</v>
          </cell>
        </row>
        <row r="260">
          <cell r="A260" t="str">
            <v>100299CA</v>
          </cell>
          <cell r="B260" t="str">
            <v>100299</v>
          </cell>
          <cell r="C260" t="str">
            <v>Discover ECHO</v>
          </cell>
          <cell r="D260">
            <v>43112</v>
          </cell>
          <cell r="E260">
            <v>43187</v>
          </cell>
          <cell r="H260" t="str">
            <v>Canada</v>
          </cell>
          <cell r="I260" t="str">
            <v>CA</v>
          </cell>
          <cell r="J260" t="str">
            <v>2500</v>
          </cell>
          <cell r="K260" t="str">
            <v>2 months</v>
          </cell>
          <cell r="L260">
            <v>850</v>
          </cell>
          <cell r="M260">
            <v>0.15</v>
          </cell>
          <cell r="N260" t="str">
            <v>Management Fee discounted from 20% to 15%. 
Setup Fee discounted from $4000 to $2500.</v>
          </cell>
          <cell r="O260">
            <v>1400</v>
          </cell>
          <cell r="P260" t="str">
            <v>Discounted from $2000 to $1400</v>
          </cell>
          <cell r="Q260">
            <v>250</v>
          </cell>
          <cell r="R260" t="str">
            <v>January and Termination</v>
          </cell>
          <cell r="S260">
            <v>45</v>
          </cell>
          <cell r="T260">
            <v>0.1</v>
          </cell>
          <cell r="Z260" t="str">
            <v>100299-CA</v>
          </cell>
          <cell r="AA260">
            <v>1400</v>
          </cell>
        </row>
        <row r="261">
          <cell r="A261" t="str">
            <v>100299CN</v>
          </cell>
          <cell r="B261" t="str">
            <v>100299</v>
          </cell>
          <cell r="C261" t="str">
            <v>Discover ECHO</v>
          </cell>
          <cell r="D261">
            <v>43112</v>
          </cell>
          <cell r="E261">
            <v>43112</v>
          </cell>
          <cell r="H261" t="str">
            <v>China</v>
          </cell>
          <cell r="I261" t="str">
            <v>CN</v>
          </cell>
          <cell r="J261" t="str">
            <v>3500</v>
          </cell>
          <cell r="K261" t="str">
            <v>2 months</v>
          </cell>
          <cell r="L261">
            <v>850</v>
          </cell>
          <cell r="M261">
            <v>0.16</v>
          </cell>
          <cell r="N261" t="str">
            <v>Setup Fee reduced from $4000 to $2500. Monthly Services Fee calculated on top of Total Cost of Employment, which is defined as all salaries, bonus, commission, insurance, allowances, social charges, severance, and other forms of Professional Compensation.</v>
          </cell>
          <cell r="O261">
            <v>1600</v>
          </cell>
          <cell r="P261" t="str">
            <v>$1,800, discounted to $1,600</v>
          </cell>
          <cell r="Q261">
            <v>250</v>
          </cell>
          <cell r="R261" t="str">
            <v>January and Termination</v>
          </cell>
          <cell r="S261">
            <v>45</v>
          </cell>
          <cell r="T261">
            <v>0.35</v>
          </cell>
          <cell r="Z261" t="str">
            <v>100299-CN</v>
          </cell>
          <cell r="AA261">
            <v>1600</v>
          </cell>
        </row>
        <row r="262">
          <cell r="A262" t="str">
            <v>100299FR</v>
          </cell>
          <cell r="B262" t="str">
            <v>100299</v>
          </cell>
          <cell r="C262" t="str">
            <v>Discover ECHO</v>
          </cell>
          <cell r="D262">
            <v>43112</v>
          </cell>
          <cell r="E262">
            <v>43112</v>
          </cell>
          <cell r="H262" t="str">
            <v>France</v>
          </cell>
          <cell r="I262" t="str">
            <v>FR</v>
          </cell>
          <cell r="J262" t="str">
            <v>2500</v>
          </cell>
          <cell r="K262" t="str">
            <v>2 months</v>
          </cell>
          <cell r="L262">
            <v>850</v>
          </cell>
          <cell r="M262">
            <v>0.18</v>
          </cell>
          <cell r="N262" t="str">
            <v>Setup Fee reduced from $4000 to $2500. Monthly Services Fee calculated on top of Total Cost of Employment, which is defined as all salaries, bonus, commission, insurance, allowances, social charges, severance, and other forms of Professional Compensation.</v>
          </cell>
          <cell r="O262">
            <v>1600</v>
          </cell>
          <cell r="P262" t="str">
            <v>$1,800, discounted to $1,600</v>
          </cell>
          <cell r="Q262">
            <v>250</v>
          </cell>
          <cell r="R262" t="str">
            <v>January and Termination</v>
          </cell>
          <cell r="S262">
            <v>45</v>
          </cell>
          <cell r="T262">
            <v>0.46</v>
          </cell>
          <cell r="Z262" t="str">
            <v>100299-FR</v>
          </cell>
          <cell r="AA262">
            <v>1600</v>
          </cell>
        </row>
        <row r="263">
          <cell r="A263" t="str">
            <v>100299DE</v>
          </cell>
          <cell r="B263" t="str">
            <v>100299</v>
          </cell>
          <cell r="C263" t="str">
            <v>Discover ECHO</v>
          </cell>
          <cell r="D263">
            <v>43112</v>
          </cell>
          <cell r="E263">
            <v>43112</v>
          </cell>
          <cell r="H263" t="str">
            <v>Germany</v>
          </cell>
          <cell r="I263" t="str">
            <v>DE</v>
          </cell>
          <cell r="J263" t="str">
            <v>2500</v>
          </cell>
          <cell r="K263" t="str">
            <v>2 months</v>
          </cell>
          <cell r="L263">
            <v>850</v>
          </cell>
          <cell r="M263">
            <v>0.15</v>
          </cell>
          <cell r="N263" t="str">
            <v>Setup Fee reduced from $4000 to $2500.
Monthly Services Fee calculated on top of Total Cost of Employment, which is defined as all salaries, bonus, commission, insurance, allowances, social charges, severance, and other forms of Professional Compensation</v>
          </cell>
          <cell r="O263">
            <v>1200</v>
          </cell>
          <cell r="P263" t="str">
            <v>Reduced to $1200 from $1800</v>
          </cell>
          <cell r="Q263">
            <v>250</v>
          </cell>
          <cell r="R263" t="str">
            <v>January and Termination</v>
          </cell>
          <cell r="S263">
            <v>45</v>
          </cell>
          <cell r="T263">
            <v>0.20699999999999999</v>
          </cell>
          <cell r="Z263" t="str">
            <v>100299-DE</v>
          </cell>
          <cell r="AA263">
            <v>1200</v>
          </cell>
        </row>
        <row r="264">
          <cell r="A264" t="str">
            <v>100299GB</v>
          </cell>
          <cell r="B264" t="str">
            <v>100299</v>
          </cell>
          <cell r="C264" t="str">
            <v>Discover ECHO</v>
          </cell>
          <cell r="D264">
            <v>43112</v>
          </cell>
          <cell r="E264">
            <v>43112</v>
          </cell>
          <cell r="H264" t="str">
            <v>United Kingdom</v>
          </cell>
          <cell r="I264" t="str">
            <v>GB</v>
          </cell>
          <cell r="J264" t="str">
            <v>2500</v>
          </cell>
          <cell r="K264" t="str">
            <v>2 months</v>
          </cell>
          <cell r="L264">
            <v>850</v>
          </cell>
          <cell r="M264">
            <v>0.15</v>
          </cell>
          <cell r="N264" t="str">
            <v>Setup Fee reduced from $4000 to $2500. Monthly Services Fee calculated on top of Total Cost of Employment, which is defined as all salaries, bonus, commission, insurance, allowances, social charges, severance, and other forms of Professional Compensation.</v>
          </cell>
          <cell r="O264">
            <v>1200</v>
          </cell>
          <cell r="P264" t="str">
            <v>Reduced to $1200 from $1800</v>
          </cell>
          <cell r="Q264">
            <v>250</v>
          </cell>
          <cell r="R264" t="str">
            <v>January and Termination</v>
          </cell>
          <cell r="S264">
            <v>45</v>
          </cell>
          <cell r="T264">
            <v>0.16800000000000001</v>
          </cell>
          <cell r="Z264" t="str">
            <v>100299-GB</v>
          </cell>
          <cell r="AA264">
            <v>1200</v>
          </cell>
        </row>
        <row r="265">
          <cell r="A265" t="str">
            <v>100422IN</v>
          </cell>
          <cell r="B265" t="str">
            <v>100422</v>
          </cell>
          <cell r="C265" t="str">
            <v>Distek</v>
          </cell>
          <cell r="D265">
            <v>43390</v>
          </cell>
          <cell r="E265">
            <v>43389</v>
          </cell>
          <cell r="H265" t="str">
            <v>India</v>
          </cell>
          <cell r="I265" t="str">
            <v>IN</v>
          </cell>
          <cell r="J265" t="str">
            <v>3000</v>
          </cell>
          <cell r="K265" t="str">
            <v>2 months</v>
          </cell>
          <cell r="L265">
            <v>850</v>
          </cell>
          <cell r="M265">
            <v>0.16</v>
          </cell>
          <cell r="N265" t="str">
            <v/>
          </cell>
          <cell r="O265">
            <v>1250</v>
          </cell>
          <cell r="P265" t="str">
            <v/>
          </cell>
          <cell r="Q265">
            <v>250</v>
          </cell>
          <cell r="R265" t="str">
            <v>January and Termination</v>
          </cell>
          <cell r="S265">
            <v>45</v>
          </cell>
          <cell r="T265">
            <v>0.12</v>
          </cell>
          <cell r="Z265" t="str">
            <v>100422-IN</v>
          </cell>
          <cell r="AA265">
            <v>1250</v>
          </cell>
        </row>
        <row r="266">
          <cell r="A266" t="str">
            <v>100422NL</v>
          </cell>
          <cell r="B266" t="str">
            <v>100422</v>
          </cell>
          <cell r="C266" t="str">
            <v>Distek</v>
          </cell>
          <cell r="D266">
            <v>43390</v>
          </cell>
          <cell r="E266">
            <v>43389</v>
          </cell>
          <cell r="H266" t="str">
            <v>Netherlands</v>
          </cell>
          <cell r="I266" t="str">
            <v>NL</v>
          </cell>
          <cell r="J266" t="str">
            <v>3000</v>
          </cell>
          <cell r="K266" t="str">
            <v>2 months</v>
          </cell>
          <cell r="L266">
            <v>850</v>
          </cell>
          <cell r="M266">
            <v>0.14000000000000001</v>
          </cell>
          <cell r="N266" t="str">
            <v>Also a 14% management fee for bonus</v>
          </cell>
          <cell r="O266">
            <v>1800</v>
          </cell>
          <cell r="P266" t="str">
            <v/>
          </cell>
          <cell r="Q266">
            <v>250</v>
          </cell>
          <cell r="R266" t="str">
            <v>January and Termination</v>
          </cell>
          <cell r="S266">
            <v>45</v>
          </cell>
          <cell r="T266">
            <v>0.18509999999999999</v>
          </cell>
          <cell r="Z266" t="str">
            <v>100422-NL</v>
          </cell>
          <cell r="AA266">
            <v>1800</v>
          </cell>
        </row>
        <row r="267">
          <cell r="A267" t="str">
            <v>100407AU</v>
          </cell>
          <cell r="B267" t="str">
            <v>100407</v>
          </cell>
          <cell r="C267" t="str">
            <v>Distil Networks, Inc.</v>
          </cell>
          <cell r="D267">
            <v>43166</v>
          </cell>
          <cell r="E267">
            <v>43166</v>
          </cell>
          <cell r="H267" t="str">
            <v>Australia</v>
          </cell>
          <cell r="I267" t="str">
            <v>AU</v>
          </cell>
          <cell r="J267" t="str">
            <v>4000 first hire, 3,000 subsequent hires</v>
          </cell>
          <cell r="K267" t="str">
            <v>2 months</v>
          </cell>
          <cell r="L267">
            <v>850</v>
          </cell>
          <cell r="M267">
            <v>0.15</v>
          </cell>
          <cell r="N267" t="str">
            <v/>
          </cell>
          <cell r="O267">
            <v>1800</v>
          </cell>
          <cell r="P267" t="str">
            <v/>
          </cell>
          <cell r="Q267">
            <v>250</v>
          </cell>
          <cell r="R267" t="str">
            <v>January and Termination</v>
          </cell>
          <cell r="S267">
            <v>45</v>
          </cell>
          <cell r="T267">
            <v>0.18</v>
          </cell>
          <cell r="Z267" t="str">
            <v>100407-AU</v>
          </cell>
          <cell r="AA267">
            <v>1800</v>
          </cell>
        </row>
        <row r="268">
          <cell r="A268" t="str">
            <v>100407FR</v>
          </cell>
          <cell r="B268" t="str">
            <v>100407</v>
          </cell>
          <cell r="C268" t="str">
            <v>Distil Networks, Inc.</v>
          </cell>
          <cell r="D268">
            <v>43166</v>
          </cell>
          <cell r="E268">
            <v>43166</v>
          </cell>
          <cell r="H268" t="str">
            <v>France</v>
          </cell>
          <cell r="I268" t="str">
            <v>FR</v>
          </cell>
          <cell r="J268" t="str">
            <v>4000.00</v>
          </cell>
          <cell r="K268" t="str">
            <v>Equal to 2 months of Total Cost of Employment Plus Expected Monthly Service fee per Professional</v>
          </cell>
          <cell r="L268">
            <v>850</v>
          </cell>
          <cell r="M268">
            <v>0.15</v>
          </cell>
          <cell r="N268" t="str">
            <v>Setup Fee $4000 per Professional, Monthly Service fee 15% (reduced from 20%). Minimum Monthly Service fee is $1800</v>
          </cell>
          <cell r="O268">
            <v>1800</v>
          </cell>
          <cell r="P268" t="str">
            <v>Minimum Monthly Service Fee of $1800.00</v>
          </cell>
          <cell r="Q268">
            <v>250</v>
          </cell>
          <cell r="R268" t="str">
            <v>January and Termination</v>
          </cell>
          <cell r="S268">
            <v>45</v>
          </cell>
          <cell r="T268">
            <v>0.46</v>
          </cell>
          <cell r="Z268" t="str">
            <v>100407-FR</v>
          </cell>
          <cell r="AA268">
            <v>1800</v>
          </cell>
        </row>
        <row r="269">
          <cell r="A269" t="str">
            <v>100407DE</v>
          </cell>
          <cell r="B269" t="str">
            <v>100407</v>
          </cell>
          <cell r="C269" t="str">
            <v>Distil Networks, Inc.</v>
          </cell>
          <cell r="D269">
            <v>43166</v>
          </cell>
          <cell r="E269">
            <v>43166</v>
          </cell>
          <cell r="H269" t="str">
            <v>Germany</v>
          </cell>
          <cell r="I269" t="str">
            <v>DE</v>
          </cell>
          <cell r="J269" t="str">
            <v>4,000 USD</v>
          </cell>
          <cell r="K269" t="str">
            <v>Equal of 2 months of Total Cost of Employment + expected Monthly Service Fee, per Professional</v>
          </cell>
          <cell r="L269">
            <v>850</v>
          </cell>
          <cell r="M269">
            <v>0.15</v>
          </cell>
          <cell r="N269" t="str">
            <v>Initial Setup Fee for the 1st Professional is 4,000 USD (plus the cost of any translation related to employment agreement), Setup Fee for each additional Professional is 3,000 USD (plus the cost of any translation related to employment agreement).
Monthly</v>
          </cell>
          <cell r="O269">
            <v>1800</v>
          </cell>
          <cell r="P269" t="str">
            <v>Minimum Monthly Service Fee per Professional: 1,800 USD</v>
          </cell>
          <cell r="Q269">
            <v>250</v>
          </cell>
          <cell r="R269" t="str">
            <v>January and Termination</v>
          </cell>
          <cell r="S269">
            <v>45</v>
          </cell>
          <cell r="T269">
            <v>0.20699999999999999</v>
          </cell>
          <cell r="Z269" t="str">
            <v>100407-DE</v>
          </cell>
          <cell r="AA269">
            <v>1800</v>
          </cell>
        </row>
        <row r="270">
          <cell r="A270" t="str">
            <v>100047AR</v>
          </cell>
          <cell r="B270" t="str">
            <v>100047</v>
          </cell>
          <cell r="C270" t="str">
            <v>Dolby</v>
          </cell>
          <cell r="D270">
            <v>41933</v>
          </cell>
          <cell r="E270">
            <v>41933</v>
          </cell>
          <cell r="H270" t="str">
            <v>Argentina</v>
          </cell>
          <cell r="I270" t="str">
            <v>AR</v>
          </cell>
          <cell r="J270" t="str">
            <v>$1800</v>
          </cell>
          <cell r="K270" t="str">
            <v>Equal to two months' salary + expected monthly management fees</v>
          </cell>
          <cell r="L270">
            <v>0</v>
          </cell>
          <cell r="M270">
            <v>0</v>
          </cell>
          <cell r="N270" t="str">
            <v>20% included in EOR
VAT is already included in the Total Cost of Employment and does not need to be added under the Client Transactions</v>
          </cell>
          <cell r="O270">
            <v>0</v>
          </cell>
          <cell r="P270" t="str">
            <v>N/A - included in EOR</v>
          </cell>
          <cell r="Q270">
            <v>250</v>
          </cell>
          <cell r="R270" t="str">
            <v>January</v>
          </cell>
          <cell r="S270">
            <v>45</v>
          </cell>
          <cell r="T270">
            <v>0.64100000000000001</v>
          </cell>
          <cell r="Z270" t="str">
            <v>100047-AR</v>
          </cell>
          <cell r="AA270">
            <v>0</v>
          </cell>
        </row>
        <row r="271">
          <cell r="A271" t="str">
            <v>100298CZ</v>
          </cell>
          <cell r="B271" t="str">
            <v>100298</v>
          </cell>
          <cell r="C271" t="str">
            <v>Dolby</v>
          </cell>
          <cell r="D271">
            <v>43166</v>
          </cell>
          <cell r="E271">
            <v>43388</v>
          </cell>
          <cell r="H271" t="str">
            <v>Czech Republic</v>
          </cell>
          <cell r="I271" t="str">
            <v>CZ</v>
          </cell>
          <cell r="J271" t="str">
            <v>3500</v>
          </cell>
          <cell r="K271" t="str">
            <v>2 months</v>
          </cell>
          <cell r="L271">
            <v>850</v>
          </cell>
          <cell r="M271">
            <v>0.2</v>
          </cell>
          <cell r="N271" t="str">
            <v/>
          </cell>
          <cell r="O271">
            <v>2000</v>
          </cell>
          <cell r="P271" t="str">
            <v/>
          </cell>
          <cell r="Q271">
            <v>250</v>
          </cell>
          <cell r="R271" t="str">
            <v>January and Termination</v>
          </cell>
          <cell r="S271">
            <v>45</v>
          </cell>
          <cell r="T271">
            <v>0.34</v>
          </cell>
          <cell r="Z271" t="str">
            <v>100298-CZ</v>
          </cell>
          <cell r="AA271">
            <v>2000</v>
          </cell>
        </row>
        <row r="272">
          <cell r="A272" t="str">
            <v>100298IT</v>
          </cell>
          <cell r="B272" t="str">
            <v>100298</v>
          </cell>
          <cell r="C272" t="str">
            <v>Dolby</v>
          </cell>
          <cell r="D272">
            <v>43166</v>
          </cell>
          <cell r="E272">
            <v>43361</v>
          </cell>
          <cell r="H272" t="str">
            <v>Italy</v>
          </cell>
          <cell r="I272" t="str">
            <v>IT</v>
          </cell>
          <cell r="J272" t="str">
            <v>3500</v>
          </cell>
          <cell r="K272" t="str">
            <v>2 months</v>
          </cell>
          <cell r="L272">
            <v>850</v>
          </cell>
          <cell r="M272">
            <v>0.15</v>
          </cell>
          <cell r="N272" t="str">
            <v/>
          </cell>
          <cell r="O272">
            <v>1800</v>
          </cell>
          <cell r="P272" t="str">
            <v/>
          </cell>
          <cell r="Q272">
            <v>250</v>
          </cell>
          <cell r="R272" t="str">
            <v>January and Termination</v>
          </cell>
          <cell r="S272">
            <v>45</v>
          </cell>
          <cell r="T272">
            <v>0.37</v>
          </cell>
          <cell r="Z272" t="str">
            <v>100298-IT</v>
          </cell>
          <cell r="AA272">
            <v>1800</v>
          </cell>
        </row>
        <row r="273">
          <cell r="A273" t="str">
            <v>100298MY</v>
          </cell>
          <cell r="B273" t="str">
            <v>100298</v>
          </cell>
          <cell r="C273" t="str">
            <v>Dolby</v>
          </cell>
          <cell r="D273">
            <v>43166</v>
          </cell>
          <cell r="E273">
            <v>43185</v>
          </cell>
          <cell r="H273" t="str">
            <v>Malaysia</v>
          </cell>
          <cell r="I273" t="str">
            <v>MY</v>
          </cell>
          <cell r="J273" t="str">
            <v>3500</v>
          </cell>
          <cell r="K273" t="str">
            <v>2 months</v>
          </cell>
          <cell r="L273">
            <v>850</v>
          </cell>
          <cell r="M273">
            <v>0.15</v>
          </cell>
          <cell r="N273" t="str">
            <v/>
          </cell>
          <cell r="O273">
            <v>1800</v>
          </cell>
          <cell r="P273" t="str">
            <v/>
          </cell>
          <cell r="Q273">
            <v>250</v>
          </cell>
          <cell r="R273" t="str">
            <v>January and Termination</v>
          </cell>
          <cell r="S273">
            <v>45</v>
          </cell>
          <cell r="T273">
            <v>0.12</v>
          </cell>
          <cell r="Z273" t="str">
            <v>100298-MY</v>
          </cell>
          <cell r="AA273">
            <v>1800</v>
          </cell>
        </row>
        <row r="274">
          <cell r="A274" t="str">
            <v>100298ZA</v>
          </cell>
          <cell r="B274" t="str">
            <v>100298</v>
          </cell>
          <cell r="C274" t="str">
            <v>Dolby</v>
          </cell>
          <cell r="D274">
            <v>43166</v>
          </cell>
          <cell r="E274">
            <v>43166</v>
          </cell>
          <cell r="H274" t="str">
            <v>South Africa</v>
          </cell>
          <cell r="I274" t="str">
            <v>ZA</v>
          </cell>
          <cell r="J274" t="str">
            <v>3000</v>
          </cell>
          <cell r="K274" t="str">
            <v>2 months</v>
          </cell>
          <cell r="L274">
            <v>850</v>
          </cell>
          <cell r="M274">
            <v>0.15</v>
          </cell>
          <cell r="N274" t="str">
            <v/>
          </cell>
          <cell r="O274">
            <v>1500</v>
          </cell>
          <cell r="P274" t="str">
            <v/>
          </cell>
          <cell r="Q274">
            <v>250</v>
          </cell>
          <cell r="R274" t="str">
            <v>January and Termination</v>
          </cell>
          <cell r="S274">
            <v>45</v>
          </cell>
          <cell r="T274">
            <v>0.1817</v>
          </cell>
          <cell r="Z274" t="str">
            <v>100298-ZA</v>
          </cell>
          <cell r="AA274">
            <v>1500</v>
          </cell>
        </row>
        <row r="275">
          <cell r="A275" t="str">
            <v>100048SG</v>
          </cell>
          <cell r="B275" t="str">
            <v>100048</v>
          </cell>
          <cell r="C275" t="str">
            <v>Dovetail Genomics</v>
          </cell>
          <cell r="D275">
            <v>42794</v>
          </cell>
          <cell r="E275">
            <v>43084</v>
          </cell>
          <cell r="H275" t="str">
            <v>Singapore</v>
          </cell>
          <cell r="I275" t="str">
            <v>SG</v>
          </cell>
          <cell r="J275" t="str">
            <v>4000.00</v>
          </cell>
          <cell r="K275" t="str">
            <v>Equal to two months of Total Cost of Employment + expected Monthly Services Fee, per Professional</v>
          </cell>
          <cell r="L275">
            <v>850</v>
          </cell>
          <cell r="M275">
            <v>0.18</v>
          </cell>
          <cell r="N275" t="str">
            <v>18% Management Fee - Salary-Insurance Allowance-social charges-severance
14% Management Fee - Variable Comp
Business Travel Insurance: $400.00</v>
          </cell>
          <cell r="O275">
            <v>1600</v>
          </cell>
          <cell r="P275" t="str">
            <v/>
          </cell>
          <cell r="Q275">
            <v>250</v>
          </cell>
          <cell r="R275" t="str">
            <v>January and Termination</v>
          </cell>
          <cell r="S275">
            <v>45</v>
          </cell>
          <cell r="T275">
            <v>0.17</v>
          </cell>
          <cell r="Z275" t="str">
            <v>100048-SG</v>
          </cell>
          <cell r="AA275">
            <v>1600</v>
          </cell>
        </row>
        <row r="276">
          <cell r="A276" t="str">
            <v>100048GB</v>
          </cell>
          <cell r="B276" t="str">
            <v>100048</v>
          </cell>
          <cell r="C276" t="str">
            <v>Dovetail Genomics</v>
          </cell>
          <cell r="D276">
            <v>42794</v>
          </cell>
          <cell r="E276">
            <v>42794</v>
          </cell>
          <cell r="H276" t="str">
            <v>United Kingdom</v>
          </cell>
          <cell r="I276" t="str">
            <v>GB</v>
          </cell>
          <cell r="J276" t="str">
            <v>$4,000.00</v>
          </cell>
          <cell r="K276" t="str">
            <v>Equal to two months of Total Cost of Employment + expected Monthly Services Fee, per Professional</v>
          </cell>
          <cell r="L276">
            <v>850</v>
          </cell>
          <cell r="M276">
            <v>0</v>
          </cell>
          <cell r="N276" t="str">
            <v>18% Monthly Services Fee calculated on top of Total Cost of Employment, which is defined as all salaries, insurance, allowances, social charges, severance and other forms of Professional Compensation, excluding variable compensation
14% Monthly Services F</v>
          </cell>
          <cell r="O276">
            <v>1600</v>
          </cell>
          <cell r="P276" t="str">
            <v/>
          </cell>
          <cell r="Q276">
            <v>250</v>
          </cell>
          <cell r="R276" t="str">
            <v>January and Termination</v>
          </cell>
          <cell r="S276">
            <v>45</v>
          </cell>
          <cell r="T276">
            <v>0.16800000000000001</v>
          </cell>
          <cell r="Z276" t="str">
            <v>100048-GB</v>
          </cell>
          <cell r="AA276">
            <v>1600</v>
          </cell>
        </row>
        <row r="277">
          <cell r="A277" t="str">
            <v>100051CA</v>
          </cell>
          <cell r="B277" t="str">
            <v>100051</v>
          </cell>
          <cell r="C277" t="str">
            <v>Dream Center Education Holdings</v>
          </cell>
          <cell r="D277">
            <v>42783</v>
          </cell>
          <cell r="E277">
            <v>42783</v>
          </cell>
          <cell r="H277" t="str">
            <v>Canada</v>
          </cell>
          <cell r="I277" t="str">
            <v>CA</v>
          </cell>
          <cell r="J277" t="str">
            <v>$4,000</v>
          </cell>
          <cell r="K277" t="str">
            <v>Equal to two months of Total Cost of Employment + expected Monthly Services Fee, per Professional</v>
          </cell>
          <cell r="L277">
            <v>850</v>
          </cell>
          <cell r="M277">
            <v>0</v>
          </cell>
          <cell r="N277" t="str">
            <v>Fixed fee of $1,250 per professional per month.</v>
          </cell>
          <cell r="O277">
            <v>1250</v>
          </cell>
          <cell r="P277" t="str">
            <v/>
          </cell>
          <cell r="Q277">
            <v>250</v>
          </cell>
          <cell r="R277" t="str">
            <v>January and Termination</v>
          </cell>
          <cell r="S277">
            <v>45</v>
          </cell>
          <cell r="T277">
            <v>0.1</v>
          </cell>
          <cell r="Z277" t="str">
            <v>100051-CA</v>
          </cell>
          <cell r="AA277">
            <v>1250</v>
          </cell>
        </row>
        <row r="278">
          <cell r="A278" t="str">
            <v>100429CN</v>
          </cell>
          <cell r="B278" t="str">
            <v>100429</v>
          </cell>
          <cell r="C278" t="str">
            <v>Dresser Natural Gas Solutions</v>
          </cell>
          <cell r="D278">
            <v>43322</v>
          </cell>
          <cell r="E278">
            <v>43322</v>
          </cell>
          <cell r="H278" t="str">
            <v>China</v>
          </cell>
          <cell r="I278" t="str">
            <v>CN</v>
          </cell>
          <cell r="J278" t="str">
            <v>5000</v>
          </cell>
          <cell r="K278" t="str">
            <v>2 months</v>
          </cell>
          <cell r="L278">
            <v>850</v>
          </cell>
          <cell r="M278">
            <v>0.2</v>
          </cell>
          <cell r="N278" t="str">
            <v/>
          </cell>
          <cell r="O278">
            <v>1800</v>
          </cell>
          <cell r="P278" t="str">
            <v/>
          </cell>
          <cell r="Q278">
            <v>250</v>
          </cell>
          <cell r="R278" t="str">
            <v>January and Termination</v>
          </cell>
          <cell r="S278">
            <v>45</v>
          </cell>
          <cell r="T278">
            <v>0.35</v>
          </cell>
          <cell r="Z278" t="str">
            <v>100429-CN</v>
          </cell>
          <cell r="AA278">
            <v>1800</v>
          </cell>
        </row>
        <row r="279">
          <cell r="A279" t="str">
            <v>100049SG</v>
          </cell>
          <cell r="B279" t="str">
            <v>100049</v>
          </cell>
          <cell r="C279" t="str">
            <v>Duke Manufacturing</v>
          </cell>
          <cell r="D279">
            <v>42453</v>
          </cell>
          <cell r="E279">
            <v>42453</v>
          </cell>
          <cell r="H279" t="str">
            <v>Singapore</v>
          </cell>
          <cell r="I279" t="str">
            <v>SG</v>
          </cell>
          <cell r="J279" t="str">
            <v>$3500</v>
          </cell>
          <cell r="K279" t="str">
            <v>Equal to two months' salary + expected monthly management fees</v>
          </cell>
          <cell r="L279">
            <v>850</v>
          </cell>
          <cell r="M279">
            <v>0.19</v>
          </cell>
          <cell r="N279" t="str">
            <v>19% on top of compensation; with the exception of bonuses and commissions which is reduced to 14%</v>
          </cell>
          <cell r="O279">
            <v>1800</v>
          </cell>
          <cell r="P279" t="str">
            <v/>
          </cell>
          <cell r="Q279">
            <v>250</v>
          </cell>
          <cell r="R279" t="str">
            <v>January and Termination</v>
          </cell>
          <cell r="S279">
            <v>45</v>
          </cell>
          <cell r="T279">
            <v>0.17</v>
          </cell>
          <cell r="Z279" t="str">
            <v>100049-SG</v>
          </cell>
          <cell r="AA279">
            <v>1800</v>
          </cell>
        </row>
        <row r="280">
          <cell r="A280" t="str">
            <v>100050MX</v>
          </cell>
          <cell r="B280" t="str">
            <v>100050</v>
          </cell>
          <cell r="C280" t="str">
            <v>Dupps</v>
          </cell>
          <cell r="D280">
            <v>41897</v>
          </cell>
          <cell r="E280">
            <v>41897</v>
          </cell>
          <cell r="H280" t="str">
            <v>Mexico</v>
          </cell>
          <cell r="I280" t="str">
            <v>MX</v>
          </cell>
          <cell r="J280" t="str">
            <v>$1500 for 1st Employee, $1250 for each employee thereafter</v>
          </cell>
          <cell r="K280" t="str">
            <v>Equal to two months' salary + expected monthly management fees</v>
          </cell>
          <cell r="L280">
            <v>0</v>
          </cell>
          <cell r="M280">
            <v>0.2</v>
          </cell>
          <cell r="N280" t="str">
            <v/>
          </cell>
          <cell r="O280">
            <v>1250</v>
          </cell>
          <cell r="P280" t="str">
            <v/>
          </cell>
          <cell r="Q280">
            <v>250</v>
          </cell>
          <cell r="R280" t="str">
            <v>January and Termination</v>
          </cell>
          <cell r="S280">
            <v>45</v>
          </cell>
          <cell r="T280">
            <v>0.373</v>
          </cell>
          <cell r="Z280" t="str">
            <v>100050-MX</v>
          </cell>
          <cell r="AA280">
            <v>1250</v>
          </cell>
        </row>
        <row r="281">
          <cell r="A281" t="str">
            <v>100223MY</v>
          </cell>
          <cell r="B281" t="str">
            <v>100223</v>
          </cell>
          <cell r="C281" t="str">
            <v>Duramax Marine</v>
          </cell>
          <cell r="D281">
            <v>42965</v>
          </cell>
          <cell r="E281">
            <v>42965</v>
          </cell>
          <cell r="H281" t="str">
            <v>Malaysia</v>
          </cell>
          <cell r="I281" t="str">
            <v>MY</v>
          </cell>
          <cell r="J281" t="str">
            <v>3,000.00</v>
          </cell>
          <cell r="K281" t="str">
            <v>Equal to two months of Total Cost of Employment + expected Monthly Services Fee, per Professional</v>
          </cell>
          <cell r="L281">
            <v>850</v>
          </cell>
          <cell r="M281">
            <v>0.17</v>
          </cell>
          <cell r="N281" t="str">
            <v/>
          </cell>
          <cell r="O281">
            <v>1650</v>
          </cell>
          <cell r="P281" t="str">
            <v>Discounted from $1,800.00</v>
          </cell>
          <cell r="Q281">
            <v>250</v>
          </cell>
          <cell r="R281" t="str">
            <v>January and Termination</v>
          </cell>
          <cell r="S281">
            <v>45</v>
          </cell>
          <cell r="T281">
            <v>0.12</v>
          </cell>
          <cell r="Z281" t="str">
            <v>100223-MY</v>
          </cell>
          <cell r="AA281">
            <v>1650</v>
          </cell>
        </row>
        <row r="282">
          <cell r="A282" t="str">
            <v>100383MX</v>
          </cell>
          <cell r="B282" t="str">
            <v>100383</v>
          </cell>
          <cell r="C282" t="str">
            <v>Dynamic Solutions Worldwide, LLC</v>
          </cell>
          <cell r="D282">
            <v>43343</v>
          </cell>
          <cell r="E282">
            <v>43343</v>
          </cell>
          <cell r="H282" t="str">
            <v>Mexico</v>
          </cell>
          <cell r="I282" t="str">
            <v>MX</v>
          </cell>
          <cell r="J282" t="str">
            <v>4000</v>
          </cell>
          <cell r="K282" t="str">
            <v>2 months</v>
          </cell>
          <cell r="L282">
            <v>850</v>
          </cell>
          <cell r="M282">
            <v>0.2</v>
          </cell>
          <cell r="N282" t="str">
            <v/>
          </cell>
          <cell r="O282">
            <v>1350</v>
          </cell>
          <cell r="P282" t="str">
            <v/>
          </cell>
          <cell r="Q282">
            <v>250</v>
          </cell>
          <cell r="R282" t="str">
            <v>January and Termination</v>
          </cell>
          <cell r="S282">
            <v>45</v>
          </cell>
          <cell r="T282">
            <v>0.373</v>
          </cell>
          <cell r="Z282" t="str">
            <v>100383-MX</v>
          </cell>
          <cell r="AA282">
            <v>1350</v>
          </cell>
        </row>
        <row r="283">
          <cell r="A283" t="str">
            <v>100486CA</v>
          </cell>
          <cell r="B283" t="str">
            <v>100486</v>
          </cell>
          <cell r="C283" t="str">
            <v>Edelbrock</v>
          </cell>
          <cell r="E283">
            <v>43521</v>
          </cell>
          <cell r="H283" t="str">
            <v>Canada</v>
          </cell>
          <cell r="I283" t="str">
            <v>CA</v>
          </cell>
          <cell r="J283" t="str">
            <v>3000</v>
          </cell>
          <cell r="K283" t="str">
            <v>2 months</v>
          </cell>
          <cell r="L283">
            <v>850</v>
          </cell>
          <cell r="M283">
            <v>0.15</v>
          </cell>
          <cell r="N283" t="str">
            <v/>
          </cell>
          <cell r="O283">
            <v>1500</v>
          </cell>
          <cell r="P283" t="str">
            <v/>
          </cell>
          <cell r="Q283">
            <v>250</v>
          </cell>
          <cell r="R283" t="str">
            <v>January and Termination</v>
          </cell>
          <cell r="S283">
            <v>45</v>
          </cell>
          <cell r="T283">
            <v>7.3700000000000002E-2</v>
          </cell>
          <cell r="Z283" t="str">
            <v>100486-CA</v>
          </cell>
          <cell r="AA283">
            <v>1500</v>
          </cell>
        </row>
        <row r="284">
          <cell r="A284" t="str">
            <v>100228CA</v>
          </cell>
          <cell r="B284" t="str">
            <v>100228</v>
          </cell>
          <cell r="C284" t="str">
            <v>Egger Wood Products LLC</v>
          </cell>
          <cell r="D284">
            <v>42969</v>
          </cell>
          <cell r="E284">
            <v>42969</v>
          </cell>
          <cell r="H284" t="str">
            <v>Canada</v>
          </cell>
          <cell r="I284" t="str">
            <v>CA</v>
          </cell>
          <cell r="J284" t="str">
            <v>4,000</v>
          </cell>
          <cell r="K284" t="str">
            <v>Equal to two months of Total Cost of Employment + expected Monthly Services Fee, per Professional</v>
          </cell>
          <cell r="L284">
            <v>850</v>
          </cell>
          <cell r="M284">
            <v>0.2</v>
          </cell>
          <cell r="N284" t="str">
            <v/>
          </cell>
          <cell r="O284">
            <v>1600</v>
          </cell>
          <cell r="P284" t="str">
            <v>$1800 discounted to $1600</v>
          </cell>
          <cell r="Q284">
            <v>250</v>
          </cell>
          <cell r="R284" t="str">
            <v>January and Termination</v>
          </cell>
          <cell r="S284">
            <v>45</v>
          </cell>
          <cell r="T284">
            <v>0.1</v>
          </cell>
          <cell r="Z284" t="str">
            <v>100228-CA</v>
          </cell>
          <cell r="AA284">
            <v>1600</v>
          </cell>
        </row>
        <row r="285">
          <cell r="A285" t="str">
            <v>100381GB</v>
          </cell>
          <cell r="B285" t="str">
            <v>100381</v>
          </cell>
          <cell r="C285" t="str">
            <v>Elementia USA</v>
          </cell>
          <cell r="D285">
            <v>43340</v>
          </cell>
          <cell r="E285">
            <v>43340</v>
          </cell>
          <cell r="H285" t="str">
            <v>United Kingdom</v>
          </cell>
          <cell r="I285" t="str">
            <v>GB</v>
          </cell>
          <cell r="J285" t="str">
            <v>2,500</v>
          </cell>
          <cell r="K285" t="str">
            <v>2 months</v>
          </cell>
          <cell r="L285">
            <v>850</v>
          </cell>
          <cell r="M285">
            <v>0.18</v>
          </cell>
          <cell r="N285" t="str">
            <v>One-time third-party fees for mandatory pension plan setup per Professional GBP 420</v>
          </cell>
          <cell r="O285">
            <v>1500</v>
          </cell>
          <cell r="P285" t="str">
            <v/>
          </cell>
          <cell r="Q285">
            <v>250</v>
          </cell>
          <cell r="R285" t="str">
            <v>January and Termination</v>
          </cell>
          <cell r="S285">
            <v>45</v>
          </cell>
          <cell r="T285">
            <v>0.16800000000000001</v>
          </cell>
          <cell r="Z285" t="str">
            <v>100381-GB</v>
          </cell>
          <cell r="AA285">
            <v>1500</v>
          </cell>
        </row>
        <row r="286">
          <cell r="A286" t="str">
            <v>100052PE</v>
          </cell>
          <cell r="B286" t="str">
            <v>100052</v>
          </cell>
          <cell r="C286" t="str">
            <v>Elevated Resources</v>
          </cell>
          <cell r="D286">
            <v>42822</v>
          </cell>
          <cell r="E286">
            <v>42822</v>
          </cell>
          <cell r="H286" t="str">
            <v>Peru</v>
          </cell>
          <cell r="I286" t="str">
            <v>PE</v>
          </cell>
          <cell r="J286" t="str">
            <v>$3200</v>
          </cell>
          <cell r="K286" t="str">
            <v>Equal to two months of Total Cost of Employment + expected Monthly Services Fee, per Professional</v>
          </cell>
          <cell r="L286">
            <v>850</v>
          </cell>
          <cell r="M286">
            <v>0.22</v>
          </cell>
          <cell r="N286" t="str">
            <v>*Check with Liz on this - Charge Banking and Wiring Fees at 2.0408% although LSP doesn't charge for it</v>
          </cell>
          <cell r="O286">
            <v>2000</v>
          </cell>
          <cell r="P286" t="str">
            <v/>
          </cell>
          <cell r="Q286">
            <v>250</v>
          </cell>
          <cell r="R286" t="str">
            <v>January and Termination</v>
          </cell>
          <cell r="S286">
            <v>45</v>
          </cell>
          <cell r="T286">
            <v>0.51</v>
          </cell>
          <cell r="Z286" t="str">
            <v>100052-PE</v>
          </cell>
          <cell r="AA286">
            <v>2000</v>
          </cell>
        </row>
        <row r="287">
          <cell r="A287" t="str">
            <v>100347CA</v>
          </cell>
          <cell r="B287" t="str">
            <v>100347</v>
          </cell>
          <cell r="C287" t="str">
            <v>Eluvio, Inc</v>
          </cell>
          <cell r="D287">
            <v>43262</v>
          </cell>
          <cell r="E287">
            <v>43262</v>
          </cell>
          <cell r="H287" t="str">
            <v>Canada</v>
          </cell>
          <cell r="I287" t="str">
            <v>CA</v>
          </cell>
          <cell r="J287" t="str">
            <v>4,000</v>
          </cell>
          <cell r="K287" t="str">
            <v>2 months</v>
          </cell>
          <cell r="L287">
            <v>850</v>
          </cell>
          <cell r="M287">
            <v>0.15</v>
          </cell>
          <cell r="N287" t="str">
            <v>Transfer Minimum Term cost per Professional [Average Monthly Services Fee per Professional prior to transfer] x [remaining months in the Transfer Minimum Term]
Business travel insurance, per Professional per year $400</v>
          </cell>
          <cell r="O287">
            <v>1500</v>
          </cell>
          <cell r="P287" t="str">
            <v/>
          </cell>
          <cell r="Q287">
            <v>250</v>
          </cell>
          <cell r="R287" t="str">
            <v>January and Termination</v>
          </cell>
          <cell r="S287">
            <v>45</v>
          </cell>
          <cell r="T287">
            <v>0.1</v>
          </cell>
          <cell r="Z287" t="str">
            <v>100347-CA</v>
          </cell>
          <cell r="AA287">
            <v>1500</v>
          </cell>
        </row>
        <row r="288">
          <cell r="A288" t="str">
            <v>100347FR</v>
          </cell>
          <cell r="B288" t="str">
            <v>100347</v>
          </cell>
          <cell r="C288" t="str">
            <v>Eluvio, Inc</v>
          </cell>
          <cell r="D288">
            <v>43262</v>
          </cell>
          <cell r="E288">
            <v>43262</v>
          </cell>
          <cell r="H288" t="str">
            <v>France</v>
          </cell>
          <cell r="I288" t="str">
            <v>FR</v>
          </cell>
          <cell r="J288" t="str">
            <v>4,000</v>
          </cell>
          <cell r="K288" t="str">
            <v>2 months</v>
          </cell>
          <cell r="L288">
            <v>850</v>
          </cell>
          <cell r="M288">
            <v>0.18</v>
          </cell>
          <cell r="N288" t="str">
            <v>Severance Accrual, billed monthly 24.99%
Transfer Minimum Term cost per Professional [Average Monthly Services Fee per Professional prior to transfer] x [remaining months in the Transfer Minimum Term]
Business travel insurance, per Professional per year</v>
          </cell>
          <cell r="O288">
            <v>1800</v>
          </cell>
          <cell r="P288" t="str">
            <v/>
          </cell>
          <cell r="Q288">
            <v>250</v>
          </cell>
          <cell r="R288" t="str">
            <v>January and Termination</v>
          </cell>
          <cell r="S288">
            <v>45</v>
          </cell>
          <cell r="T288">
            <v>0.46</v>
          </cell>
          <cell r="Z288" t="str">
            <v>100347-FR</v>
          </cell>
          <cell r="AA288">
            <v>1800</v>
          </cell>
        </row>
        <row r="289">
          <cell r="A289" t="str">
            <v>100053AU</v>
          </cell>
          <cell r="B289" t="str">
            <v>100053</v>
          </cell>
          <cell r="C289" t="str">
            <v>Empirix</v>
          </cell>
          <cell r="D289">
            <v>42021</v>
          </cell>
          <cell r="E289">
            <v>42021</v>
          </cell>
          <cell r="H289" t="str">
            <v>Australia</v>
          </cell>
          <cell r="I289" t="str">
            <v>AU</v>
          </cell>
          <cell r="J289" t="str">
            <v>$2500 for 1st Employee, $1500 for each employee thereafter</v>
          </cell>
          <cell r="K289" t="str">
            <v>Equal to two months' salary + expected monthly management fees</v>
          </cell>
          <cell r="L289">
            <v>0</v>
          </cell>
          <cell r="M289">
            <v>0</v>
          </cell>
          <cell r="N289" t="str">
            <v>fixed fee</v>
          </cell>
          <cell r="O289">
            <v>1950</v>
          </cell>
          <cell r="P289" t="str">
            <v/>
          </cell>
          <cell r="Q289">
            <v>250</v>
          </cell>
          <cell r="R289" t="str">
            <v>January</v>
          </cell>
          <cell r="S289">
            <v>45</v>
          </cell>
          <cell r="T289">
            <v>0.17</v>
          </cell>
          <cell r="Z289" t="str">
            <v>100053-AU</v>
          </cell>
          <cell r="AA289">
            <v>1950</v>
          </cell>
        </row>
        <row r="290">
          <cell r="A290" t="str">
            <v>100053IN</v>
          </cell>
          <cell r="B290" t="str">
            <v>100053</v>
          </cell>
          <cell r="C290" t="str">
            <v>Empirix</v>
          </cell>
          <cell r="D290">
            <v>42021</v>
          </cell>
          <cell r="E290">
            <v>42021</v>
          </cell>
          <cell r="H290" t="str">
            <v>India</v>
          </cell>
          <cell r="I290" t="str">
            <v>IN</v>
          </cell>
          <cell r="J290" t="str">
            <v>$2500 for 1st Employee, $1500 for each employee thereafter</v>
          </cell>
          <cell r="K290" t="str">
            <v>Equal to two months' salary + expected monthly management fees</v>
          </cell>
          <cell r="L290">
            <v>0</v>
          </cell>
          <cell r="M290">
            <v>0</v>
          </cell>
          <cell r="N290" t="str">
            <v>fixed fee $1650
DISCOUNT:  $250 per EE if more than 3 EE's on India payroll</v>
          </cell>
          <cell r="O290">
            <v>1650</v>
          </cell>
          <cell r="P290" t="str">
            <v/>
          </cell>
          <cell r="Q290">
            <v>250</v>
          </cell>
          <cell r="R290" t="str">
            <v>January and Termination</v>
          </cell>
          <cell r="S290">
            <v>45</v>
          </cell>
          <cell r="T290">
            <v>0.12</v>
          </cell>
          <cell r="Z290" t="str">
            <v>100053-IN</v>
          </cell>
          <cell r="AA290">
            <v>1650</v>
          </cell>
        </row>
        <row r="291">
          <cell r="A291" t="str">
            <v>100053SG</v>
          </cell>
          <cell r="B291" t="str">
            <v>100053</v>
          </cell>
          <cell r="C291" t="str">
            <v>Empirix</v>
          </cell>
          <cell r="D291">
            <v>42021</v>
          </cell>
          <cell r="E291">
            <v>42021</v>
          </cell>
          <cell r="H291" t="str">
            <v>Singapore</v>
          </cell>
          <cell r="I291" t="str">
            <v>SG</v>
          </cell>
          <cell r="J291" t="str">
            <v>$2500</v>
          </cell>
          <cell r="K291" t="str">
            <v>Equal to two months' salary + expected monthly management fees</v>
          </cell>
          <cell r="L291">
            <v>850</v>
          </cell>
          <cell r="M291">
            <v>0.2</v>
          </cell>
          <cell r="N291" t="str">
            <v/>
          </cell>
          <cell r="O291">
            <v>1800</v>
          </cell>
          <cell r="P291" t="str">
            <v/>
          </cell>
          <cell r="Q291">
            <v>250</v>
          </cell>
          <cell r="R291" t="str">
            <v>January and Termination</v>
          </cell>
          <cell r="S291">
            <v>45</v>
          </cell>
          <cell r="T291">
            <v>0.16</v>
          </cell>
          <cell r="Z291" t="str">
            <v>100053-SG</v>
          </cell>
          <cell r="AA291">
            <v>1800</v>
          </cell>
        </row>
        <row r="292">
          <cell r="A292" t="str">
            <v>100389DE</v>
          </cell>
          <cell r="B292" t="str">
            <v>100389</v>
          </cell>
          <cell r="C292" t="str">
            <v>EmpowerID</v>
          </cell>
          <cell r="D292">
            <v>43354</v>
          </cell>
          <cell r="E292">
            <v>43367</v>
          </cell>
          <cell r="H292" t="str">
            <v>Germany</v>
          </cell>
          <cell r="I292" t="str">
            <v>DE</v>
          </cell>
          <cell r="J292" t="str">
            <v>2500</v>
          </cell>
          <cell r="K292" t="str">
            <v>2 months</v>
          </cell>
          <cell r="L292">
            <v>850</v>
          </cell>
          <cell r="M292">
            <v>0.18</v>
          </cell>
          <cell r="N292" t="str">
            <v>Initial Setup fee: $4000 for first hire. $2500 for each additional professional in-country plus any costs of translating
Monthly mgmt fee: Discounted to 18% from 20%</v>
          </cell>
          <cell r="O292">
            <v>1700</v>
          </cell>
          <cell r="P292" t="str">
            <v>Discounted from $1800 to $1700</v>
          </cell>
          <cell r="Q292">
            <v>250</v>
          </cell>
          <cell r="R292" t="str">
            <v>January and Termination</v>
          </cell>
          <cell r="S292">
            <v>45</v>
          </cell>
          <cell r="T292">
            <v>0.20699999999999999</v>
          </cell>
          <cell r="Z292" t="str">
            <v>100389-DE</v>
          </cell>
          <cell r="AA292">
            <v>1700</v>
          </cell>
        </row>
        <row r="293">
          <cell r="A293" t="str">
            <v>100389PL</v>
          </cell>
          <cell r="B293" t="str">
            <v>100389</v>
          </cell>
          <cell r="C293" t="str">
            <v>EmpowerID</v>
          </cell>
          <cell r="D293">
            <v>43354</v>
          </cell>
          <cell r="E293">
            <v>43367</v>
          </cell>
          <cell r="H293" t="str">
            <v>Poland</v>
          </cell>
          <cell r="I293" t="str">
            <v>PL</v>
          </cell>
          <cell r="J293" t="str">
            <v>2500</v>
          </cell>
          <cell r="K293" t="str">
            <v>2 months</v>
          </cell>
          <cell r="L293">
            <v>850</v>
          </cell>
          <cell r="M293">
            <v>0.18</v>
          </cell>
          <cell r="N293" t="str">
            <v>Initial Setup fee: $4000 for first hire. $2500 for each additional professional in-country plus any costs of translating
 Monthly mgmt fee:  Discounted to 18% from 20%</v>
          </cell>
          <cell r="O293">
            <v>1700</v>
          </cell>
          <cell r="P293" t="str">
            <v>Discounted from $1800 to $1700</v>
          </cell>
          <cell r="Q293">
            <v>250</v>
          </cell>
          <cell r="R293" t="str">
            <v>January and Termination</v>
          </cell>
          <cell r="S293">
            <v>45</v>
          </cell>
          <cell r="T293">
            <v>0.20599999999999999</v>
          </cell>
          <cell r="Z293" t="str">
            <v>100389-PL</v>
          </cell>
          <cell r="AA293">
            <v>1700</v>
          </cell>
        </row>
        <row r="294">
          <cell r="A294" t="str">
            <v>100389CH</v>
          </cell>
          <cell r="B294" t="str">
            <v>100389</v>
          </cell>
          <cell r="C294" t="str">
            <v>EmpowerID</v>
          </cell>
          <cell r="D294">
            <v>43354</v>
          </cell>
          <cell r="E294">
            <v>43354</v>
          </cell>
          <cell r="H294" t="str">
            <v>Switzerland</v>
          </cell>
          <cell r="I294" t="str">
            <v>CH</v>
          </cell>
          <cell r="J294" t="str">
            <v>2500</v>
          </cell>
          <cell r="K294" t="str">
            <v>2 months</v>
          </cell>
          <cell r="L294">
            <v>850</v>
          </cell>
          <cell r="M294">
            <v>0.18</v>
          </cell>
          <cell r="N294" t="str">
            <v>Initial Setup fee: $4000 for first hire. $2500 for each additional professional in-country plus any costs of translating
 Monthly mgmt fee:  discounted from 20% to 18%</v>
          </cell>
          <cell r="O294">
            <v>1800</v>
          </cell>
          <cell r="P294" t="str">
            <v>1 professional: $1800. 2+ professionals: $1700</v>
          </cell>
          <cell r="Q294">
            <v>250</v>
          </cell>
          <cell r="R294" t="str">
            <v>January and Termination</v>
          </cell>
          <cell r="S294">
            <v>45</v>
          </cell>
          <cell r="T294">
            <v>0.15</v>
          </cell>
          <cell r="Z294" t="str">
            <v>100389-CH</v>
          </cell>
          <cell r="AA294">
            <v>1800</v>
          </cell>
        </row>
        <row r="295">
          <cell r="A295" t="str">
            <v>100403SA</v>
          </cell>
          <cell r="B295" t="str">
            <v>100403</v>
          </cell>
          <cell r="C295" t="str">
            <v>EMS</v>
          </cell>
          <cell r="D295">
            <v>43383</v>
          </cell>
          <cell r="E295">
            <v>43383</v>
          </cell>
          <cell r="H295" t="str">
            <v>Saudi Arabia</v>
          </cell>
          <cell r="I295" t="str">
            <v>SA</v>
          </cell>
          <cell r="J295" t="str">
            <v>5000</v>
          </cell>
          <cell r="K295" t="str">
            <v>2 months</v>
          </cell>
          <cell r="L295">
            <v>0</v>
          </cell>
          <cell r="M295">
            <v>0.25</v>
          </cell>
          <cell r="N295" t="str">
            <v>Estimated social cost for locals is 10% and expats is 2%
Expense markup of $250 per each expense report</v>
          </cell>
          <cell r="O295">
            <v>3000</v>
          </cell>
          <cell r="P295" t="str">
            <v/>
          </cell>
          <cell r="Q295">
            <v>250</v>
          </cell>
          <cell r="R295" t="str">
            <v>January and Termination</v>
          </cell>
          <cell r="S295">
            <v>45</v>
          </cell>
          <cell r="T295">
            <v>0.02</v>
          </cell>
          <cell r="Z295" t="str">
            <v>100403-SA</v>
          </cell>
          <cell r="AA295">
            <v>3000</v>
          </cell>
        </row>
        <row r="296">
          <cell r="A296" t="str">
            <v>100054DE</v>
          </cell>
          <cell r="B296" t="str">
            <v>100054</v>
          </cell>
          <cell r="C296" t="str">
            <v>Enbala</v>
          </cell>
          <cell r="D296">
            <v>42418</v>
          </cell>
          <cell r="E296">
            <v>43370</v>
          </cell>
          <cell r="H296" t="str">
            <v>Germany</v>
          </cell>
          <cell r="I296" t="str">
            <v>DE</v>
          </cell>
          <cell r="J296" t="str">
            <v>3500</v>
          </cell>
          <cell r="K296" t="str">
            <v>2 months</v>
          </cell>
          <cell r="L296">
            <v>850</v>
          </cell>
          <cell r="M296">
            <v>0.18</v>
          </cell>
          <cell r="N296" t="str">
            <v/>
          </cell>
          <cell r="O296">
            <v>1800</v>
          </cell>
          <cell r="P296" t="str">
            <v/>
          </cell>
          <cell r="Q296">
            <v>250</v>
          </cell>
          <cell r="R296" t="str">
            <v>January and Termination</v>
          </cell>
          <cell r="S296">
            <v>45</v>
          </cell>
          <cell r="T296">
            <v>0.20699999999999999</v>
          </cell>
          <cell r="Z296" t="str">
            <v>100054-DE</v>
          </cell>
          <cell r="AA296">
            <v>1800</v>
          </cell>
        </row>
        <row r="297">
          <cell r="A297" t="str">
            <v>100054IT</v>
          </cell>
          <cell r="B297" t="str">
            <v>100054</v>
          </cell>
          <cell r="C297" t="str">
            <v>Enbala</v>
          </cell>
          <cell r="D297">
            <v>42418</v>
          </cell>
          <cell r="E297">
            <v>42418</v>
          </cell>
          <cell r="H297" t="str">
            <v>Italy</v>
          </cell>
          <cell r="I297" t="str">
            <v>IT</v>
          </cell>
          <cell r="J297" t="str">
            <v>$4000</v>
          </cell>
          <cell r="K297" t="str">
            <v>Equal to two months' salary + expected monthly management fees</v>
          </cell>
          <cell r="L297">
            <v>850</v>
          </cell>
          <cell r="M297">
            <v>0</v>
          </cell>
          <cell r="N297" t="str">
            <v>fixed fee</v>
          </cell>
          <cell r="O297">
            <v>2200</v>
          </cell>
          <cell r="P297" t="str">
            <v/>
          </cell>
          <cell r="Q297">
            <v>250</v>
          </cell>
          <cell r="R297" t="str">
            <v>January and Termination</v>
          </cell>
          <cell r="S297">
            <v>45</v>
          </cell>
          <cell r="T297">
            <v>0.83499999999999996</v>
          </cell>
          <cell r="Z297" t="str">
            <v>100054-IT</v>
          </cell>
          <cell r="AA297">
            <v>2200</v>
          </cell>
        </row>
        <row r="298">
          <cell r="A298" t="str">
            <v>100054CH</v>
          </cell>
          <cell r="B298" t="str">
            <v>100054</v>
          </cell>
          <cell r="C298" t="str">
            <v>Enbala</v>
          </cell>
          <cell r="D298">
            <v>42418</v>
          </cell>
          <cell r="E298">
            <v>43370</v>
          </cell>
          <cell r="H298" t="str">
            <v>Switzerland</v>
          </cell>
          <cell r="I298" t="str">
            <v>CH</v>
          </cell>
          <cell r="J298" t="str">
            <v>3500</v>
          </cell>
          <cell r="K298" t="str">
            <v>2 months</v>
          </cell>
          <cell r="L298">
            <v>850</v>
          </cell>
          <cell r="M298">
            <v>0.18</v>
          </cell>
          <cell r="N298" t="str">
            <v/>
          </cell>
          <cell r="O298">
            <v>1800</v>
          </cell>
          <cell r="P298" t="str">
            <v/>
          </cell>
          <cell r="Q298">
            <v>250</v>
          </cell>
          <cell r="R298" t="str">
            <v>January and Termination</v>
          </cell>
          <cell r="S298">
            <v>45</v>
          </cell>
          <cell r="T298">
            <v>0.15</v>
          </cell>
          <cell r="Z298" t="str">
            <v>100054-CH</v>
          </cell>
          <cell r="AA298">
            <v>1800</v>
          </cell>
        </row>
        <row r="299">
          <cell r="A299" t="str">
            <v>100054GB</v>
          </cell>
          <cell r="B299" t="str">
            <v>100054</v>
          </cell>
          <cell r="C299" t="str">
            <v>Enbala</v>
          </cell>
          <cell r="D299">
            <v>42418</v>
          </cell>
          <cell r="E299">
            <v>43476</v>
          </cell>
          <cell r="H299" t="str">
            <v>United Kingdom</v>
          </cell>
          <cell r="I299" t="str">
            <v>GB</v>
          </cell>
          <cell r="J299" t="str">
            <v>3500</v>
          </cell>
          <cell r="K299" t="str">
            <v>2 months</v>
          </cell>
          <cell r="L299">
            <v>850</v>
          </cell>
          <cell r="M299">
            <v>0.18</v>
          </cell>
          <cell r="N299" t="str">
            <v/>
          </cell>
          <cell r="O299">
            <v>1800</v>
          </cell>
          <cell r="P299" t="str">
            <v/>
          </cell>
          <cell r="Q299">
            <v>250</v>
          </cell>
          <cell r="R299" t="str">
            <v>January and Termination</v>
          </cell>
          <cell r="S299">
            <v>45</v>
          </cell>
          <cell r="T299">
            <v>0.17799999999999999</v>
          </cell>
          <cell r="Z299" t="str">
            <v>100054-GB</v>
          </cell>
          <cell r="AA299">
            <v>1800</v>
          </cell>
        </row>
        <row r="300">
          <cell r="A300" t="str">
            <v>100362DE</v>
          </cell>
          <cell r="B300" t="str">
            <v>100362</v>
          </cell>
          <cell r="C300" t="str">
            <v>Endotronix</v>
          </cell>
          <cell r="D300">
            <v>43305</v>
          </cell>
          <cell r="E300">
            <v>43304</v>
          </cell>
          <cell r="H300" t="str">
            <v>Germany</v>
          </cell>
          <cell r="I300" t="str">
            <v>DE</v>
          </cell>
          <cell r="J300" t="str">
            <v>4000</v>
          </cell>
          <cell r="K300" t="str">
            <v>2 months</v>
          </cell>
          <cell r="L300">
            <v>850</v>
          </cell>
          <cell r="M300">
            <v>0.18</v>
          </cell>
          <cell r="N300" t="str">
            <v/>
          </cell>
          <cell r="O300">
            <v>1800</v>
          </cell>
          <cell r="P300" t="str">
            <v/>
          </cell>
          <cell r="Q300">
            <v>250</v>
          </cell>
          <cell r="R300" t="str">
            <v>January and Termination</v>
          </cell>
          <cell r="S300">
            <v>45</v>
          </cell>
          <cell r="T300">
            <v>0.20699999999999999</v>
          </cell>
          <cell r="Z300" t="str">
            <v>100362-DE</v>
          </cell>
          <cell r="AA300">
            <v>1800</v>
          </cell>
        </row>
        <row r="301">
          <cell r="A301" t="str">
            <v>100055KR</v>
          </cell>
          <cell r="B301" t="str">
            <v>100055</v>
          </cell>
          <cell r="C301" t="str">
            <v>Enevate</v>
          </cell>
          <cell r="D301">
            <v>42782</v>
          </cell>
          <cell r="E301">
            <v>42782</v>
          </cell>
          <cell r="H301" t="str">
            <v>South Korea</v>
          </cell>
          <cell r="I301" t="str">
            <v>KR</v>
          </cell>
          <cell r="J301" t="str">
            <v>$4,000</v>
          </cell>
          <cell r="K301" t="str">
            <v>Equal to two months of Total Cost of Employment + expected Monthly Services Fee, per Professional</v>
          </cell>
          <cell r="L301">
            <v>850</v>
          </cell>
          <cell r="M301">
            <v>0.25</v>
          </cell>
          <cell r="N301" t="str">
            <v/>
          </cell>
          <cell r="O301">
            <v>2000</v>
          </cell>
          <cell r="P301" t="str">
            <v/>
          </cell>
          <cell r="Q301">
            <v>250</v>
          </cell>
          <cell r="R301" t="str">
            <v>January and Termination</v>
          </cell>
          <cell r="S301">
            <v>45</v>
          </cell>
          <cell r="T301">
            <v>0.1686</v>
          </cell>
          <cell r="Z301" t="str">
            <v>100055-KR</v>
          </cell>
          <cell r="AA301">
            <v>2000</v>
          </cell>
        </row>
        <row r="302">
          <cell r="A302" t="str">
            <v>100374IN</v>
          </cell>
          <cell r="B302" t="str">
            <v>100374</v>
          </cell>
          <cell r="C302" t="str">
            <v>Enova</v>
          </cell>
          <cell r="D302">
            <v>43333</v>
          </cell>
          <cell r="E302">
            <v>43333</v>
          </cell>
          <cell r="H302" t="str">
            <v>India</v>
          </cell>
          <cell r="I302" t="str">
            <v>IN</v>
          </cell>
          <cell r="J302" t="str">
            <v>4000</v>
          </cell>
          <cell r="K302" t="str">
            <v>2 months</v>
          </cell>
          <cell r="L302">
            <v>850</v>
          </cell>
          <cell r="M302">
            <v>0.18</v>
          </cell>
          <cell r="N302" t="str">
            <v>20% reduced to 18%</v>
          </cell>
          <cell r="O302">
            <v>1500</v>
          </cell>
          <cell r="P302" t="str">
            <v>$1,800 reduced to $1,500</v>
          </cell>
          <cell r="Q302">
            <v>250</v>
          </cell>
          <cell r="R302" t="str">
            <v>January and Termination</v>
          </cell>
          <cell r="S302">
            <v>45</v>
          </cell>
          <cell r="T302">
            <v>0.12</v>
          </cell>
          <cell r="Z302" t="str">
            <v>100374-IN</v>
          </cell>
          <cell r="AA302">
            <v>1500</v>
          </cell>
        </row>
        <row r="303">
          <cell r="A303" t="str">
            <v>100412BR</v>
          </cell>
          <cell r="B303" t="str">
            <v>100412</v>
          </cell>
          <cell r="C303" t="str">
            <v>EquiLend</v>
          </cell>
          <cell r="D303">
            <v>43397</v>
          </cell>
          <cell r="E303">
            <v>43397</v>
          </cell>
          <cell r="H303" t="str">
            <v>Brazil</v>
          </cell>
          <cell r="I303" t="str">
            <v>BR</v>
          </cell>
          <cell r="J303" t="str">
            <v>4000</v>
          </cell>
          <cell r="K303" t="str">
            <v>2 months</v>
          </cell>
          <cell r="L303">
            <v>850</v>
          </cell>
          <cell r="M303">
            <v>0.2</v>
          </cell>
          <cell r="N303" t="str">
            <v/>
          </cell>
          <cell r="O303">
            <v>1800</v>
          </cell>
          <cell r="P303" t="str">
            <v/>
          </cell>
          <cell r="Q303">
            <v>250</v>
          </cell>
          <cell r="R303" t="str">
            <v>January and Termination</v>
          </cell>
          <cell r="S303">
            <v>45</v>
          </cell>
          <cell r="T303">
            <v>0.34799999999999998</v>
          </cell>
          <cell r="Z303" t="str">
            <v>100412-BR</v>
          </cell>
          <cell r="AA303">
            <v>1800</v>
          </cell>
        </row>
        <row r="304">
          <cell r="A304" t="str">
            <v>100268IE</v>
          </cell>
          <cell r="B304" t="str">
            <v>100268</v>
          </cell>
          <cell r="C304" t="str">
            <v>ESP Gaming</v>
          </cell>
          <cell r="D304">
            <v>43091</v>
          </cell>
          <cell r="E304">
            <v>43091</v>
          </cell>
          <cell r="H304" t="str">
            <v>Ireland</v>
          </cell>
          <cell r="I304" t="str">
            <v>IE</v>
          </cell>
          <cell r="J304" t="str">
            <v>$4,000</v>
          </cell>
          <cell r="K304" t="str">
            <v>Equal to two months of Total Cost of Employment + expected Monthly Services Fee, per Professional</v>
          </cell>
          <cell r="L304">
            <v>850</v>
          </cell>
          <cell r="M304">
            <v>0.15</v>
          </cell>
          <cell r="N304" t="str">
            <v>Travel Insurance, $400 per professional per year
Pension Plan; one-time per professional, EUR 325
Transfer Minimum Term cost per Professional [applicable only on transfer to client’s own entity] = [Average Monthly Services Fee per Professional prior to t</v>
          </cell>
          <cell r="O304">
            <v>1800</v>
          </cell>
          <cell r="P304" t="str">
            <v/>
          </cell>
          <cell r="Q304">
            <v>250</v>
          </cell>
          <cell r="R304" t="str">
            <v>January and Termination</v>
          </cell>
          <cell r="S304">
            <v>45</v>
          </cell>
          <cell r="T304">
            <v>0.1075</v>
          </cell>
          <cell r="Z304" t="str">
            <v>100268-IE</v>
          </cell>
          <cell r="AA304">
            <v>1800</v>
          </cell>
        </row>
        <row r="305">
          <cell r="A305" t="str">
            <v>100056FR</v>
          </cell>
          <cell r="B305" t="str">
            <v>100056</v>
          </cell>
          <cell r="C305" t="str">
            <v>Estia</v>
          </cell>
          <cell r="D305">
            <v>42692</v>
          </cell>
          <cell r="E305">
            <v>42692</v>
          </cell>
          <cell r="H305" t="str">
            <v>France</v>
          </cell>
          <cell r="I305" t="str">
            <v>FR</v>
          </cell>
          <cell r="J305" t="str">
            <v>$4,000</v>
          </cell>
          <cell r="K305" t="str">
            <v>Equal to four months of Total Cost of Employment + expected Monthly Services Fee, per Professional</v>
          </cell>
          <cell r="L305">
            <v>850</v>
          </cell>
          <cell r="M305">
            <v>0.2</v>
          </cell>
          <cell r="N305" t="str">
            <v>25% - discounted to 20%</v>
          </cell>
          <cell r="O305">
            <v>2000</v>
          </cell>
          <cell r="P305" t="str">
            <v/>
          </cell>
          <cell r="Q305">
            <v>250</v>
          </cell>
          <cell r="R305" t="str">
            <v>January and Termination</v>
          </cell>
          <cell r="S305">
            <v>45</v>
          </cell>
          <cell r="T305">
            <v>0.46</v>
          </cell>
          <cell r="Z305" t="str">
            <v>100056-FR</v>
          </cell>
          <cell r="AA305">
            <v>2000</v>
          </cell>
        </row>
        <row r="306">
          <cell r="A306" t="str">
            <v>100056DE</v>
          </cell>
          <cell r="B306" t="str">
            <v>100056</v>
          </cell>
          <cell r="C306" t="str">
            <v>Estia</v>
          </cell>
          <cell r="D306">
            <v>42692</v>
          </cell>
          <cell r="E306">
            <v>42692</v>
          </cell>
          <cell r="H306" t="str">
            <v>Germany</v>
          </cell>
          <cell r="I306" t="str">
            <v>DE</v>
          </cell>
          <cell r="J306" t="str">
            <v>$4,000, plus the costs of translating the commission plans in the amount incurred, if needed</v>
          </cell>
          <cell r="K306" t="str">
            <v>Equal to two months of Total Cost of Employment + expected Monthly Services Fee, per Professional</v>
          </cell>
          <cell r="L306">
            <v>850</v>
          </cell>
          <cell r="M306">
            <v>0.2</v>
          </cell>
          <cell r="N306" t="str">
            <v/>
          </cell>
          <cell r="O306">
            <v>2000</v>
          </cell>
          <cell r="P306" t="str">
            <v/>
          </cell>
          <cell r="Q306">
            <v>250</v>
          </cell>
          <cell r="R306" t="str">
            <v>January and Termination</v>
          </cell>
          <cell r="S306">
            <v>45</v>
          </cell>
          <cell r="T306">
            <v>0.20699999999999999</v>
          </cell>
          <cell r="Z306" t="str">
            <v>100056-DE</v>
          </cell>
          <cell r="AA306">
            <v>2000</v>
          </cell>
        </row>
        <row r="307">
          <cell r="A307" t="str">
            <v>100057CL</v>
          </cell>
          <cell r="B307" t="str">
            <v>100057</v>
          </cell>
          <cell r="C307" t="str">
            <v>EVault</v>
          </cell>
          <cell r="D307">
            <v>41523</v>
          </cell>
          <cell r="E307">
            <v>41523</v>
          </cell>
          <cell r="H307" t="str">
            <v>Chile</v>
          </cell>
          <cell r="I307" t="str">
            <v>CL</v>
          </cell>
          <cell r="J307" t="str">
            <v>$1500</v>
          </cell>
          <cell r="K307" t="str">
            <v>Equal to two months' salary + expected monthly management fees</v>
          </cell>
          <cell r="L307">
            <v>0</v>
          </cell>
          <cell r="M307">
            <v>0.15</v>
          </cell>
          <cell r="N307" t="str">
            <v/>
          </cell>
          <cell r="O307">
            <v>1250</v>
          </cell>
          <cell r="P307" t="str">
            <v/>
          </cell>
          <cell r="Q307">
            <v>250</v>
          </cell>
          <cell r="R307" t="str">
            <v>January and Termination</v>
          </cell>
          <cell r="S307">
            <v>45</v>
          </cell>
          <cell r="T307">
            <v>0.05</v>
          </cell>
          <cell r="Z307" t="str">
            <v>100057-CL</v>
          </cell>
          <cell r="AA307">
            <v>1250</v>
          </cell>
        </row>
        <row r="308">
          <cell r="A308" t="str">
            <v>100057SG</v>
          </cell>
          <cell r="B308" t="str">
            <v>100057</v>
          </cell>
          <cell r="C308" t="str">
            <v>EVault</v>
          </cell>
          <cell r="D308">
            <v>41523</v>
          </cell>
          <cell r="E308">
            <v>41523</v>
          </cell>
          <cell r="H308" t="str">
            <v>Singapore</v>
          </cell>
          <cell r="I308" t="str">
            <v>SG</v>
          </cell>
          <cell r="J308" t="str">
            <v>$2500</v>
          </cell>
          <cell r="K308" t="str">
            <v>One month's salary and service fees, along with the 1st month's mgmt fee and setup fee</v>
          </cell>
          <cell r="L308">
            <v>0</v>
          </cell>
          <cell r="M308">
            <v>0.2</v>
          </cell>
          <cell r="N308" t="str">
            <v/>
          </cell>
          <cell r="O308">
            <v>1250</v>
          </cell>
          <cell r="P308" t="str">
            <v/>
          </cell>
          <cell r="Q308">
            <v>250</v>
          </cell>
          <cell r="R308" t="str">
            <v>January and Termination</v>
          </cell>
          <cell r="S308">
            <v>45</v>
          </cell>
          <cell r="T308">
            <v>0.16</v>
          </cell>
          <cell r="Z308" t="str">
            <v>100057-SG</v>
          </cell>
          <cell r="AA308">
            <v>1250</v>
          </cell>
        </row>
        <row r="309">
          <cell r="A309" t="str">
            <v>100384CN</v>
          </cell>
          <cell r="B309" t="str">
            <v>100384</v>
          </cell>
          <cell r="C309" t="str">
            <v>EVelozcity</v>
          </cell>
          <cell r="D309">
            <v>43341</v>
          </cell>
          <cell r="E309">
            <v>43388</v>
          </cell>
          <cell r="H309" t="str">
            <v>China</v>
          </cell>
          <cell r="I309" t="str">
            <v>CN</v>
          </cell>
          <cell r="J309" t="str">
            <v>3,000</v>
          </cell>
          <cell r="K309" t="str">
            <v>Equal to two months of the Total Cost of Employment + expected Monthly Services Fee, per Professional.</v>
          </cell>
          <cell r="L309">
            <v>0</v>
          </cell>
          <cell r="M309">
            <v>0.15</v>
          </cell>
          <cell r="N309" t="str">
            <v>15% for both local nationals and expats. 
Visa fee - 6,000; dependent - 2,750; annual renewal for visa - 3,500; for dependent - 2,250
Travel Insurance - $400
MARKUP ON EXPENSES (6% EXPATS; 0% LOCAL NATIONALS)</v>
          </cell>
          <cell r="O309">
            <v>1800</v>
          </cell>
          <cell r="P309" t="str">
            <v/>
          </cell>
          <cell r="Q309">
            <v>250</v>
          </cell>
          <cell r="R309" t="str">
            <v>January and Termination</v>
          </cell>
          <cell r="S309">
            <v>45</v>
          </cell>
          <cell r="T309">
            <v>0.35</v>
          </cell>
          <cell r="Z309" t="str">
            <v>100384-CN</v>
          </cell>
          <cell r="AA309">
            <v>1800</v>
          </cell>
        </row>
        <row r="310">
          <cell r="A310" t="str">
            <v>100384HK</v>
          </cell>
          <cell r="B310" t="str">
            <v>100384</v>
          </cell>
          <cell r="C310" t="str">
            <v>EVelozcity</v>
          </cell>
          <cell r="D310">
            <v>43341</v>
          </cell>
          <cell r="E310">
            <v>43403</v>
          </cell>
          <cell r="H310" t="str">
            <v>Hong Kong (China)</v>
          </cell>
          <cell r="I310" t="str">
            <v>HK</v>
          </cell>
          <cell r="J310" t="str">
            <v>$3,000</v>
          </cell>
          <cell r="K310" t="str">
            <v>2 months</v>
          </cell>
          <cell r="L310">
            <v>0</v>
          </cell>
          <cell r="M310">
            <v>0.2</v>
          </cell>
          <cell r="N310" t="str">
            <v>ECI - .81% of annual salary, billed annually in the first month of employment; travel insurance - 400</v>
          </cell>
          <cell r="O310">
            <v>1500</v>
          </cell>
          <cell r="P310" t="str">
            <v/>
          </cell>
          <cell r="Q310">
            <v>250</v>
          </cell>
          <cell r="R310" t="str">
            <v>January and Termination</v>
          </cell>
          <cell r="S310">
            <v>45</v>
          </cell>
          <cell r="T310">
            <v>0.05</v>
          </cell>
          <cell r="Z310" t="str">
            <v>100384-HK</v>
          </cell>
          <cell r="AA310">
            <v>1500</v>
          </cell>
        </row>
        <row r="311">
          <cell r="A311" t="str">
            <v>100058FR</v>
          </cell>
          <cell r="B311" t="str">
            <v>100058</v>
          </cell>
          <cell r="C311" t="str">
            <v>Everbridge</v>
          </cell>
          <cell r="D311">
            <v>42649</v>
          </cell>
          <cell r="E311">
            <v>42649</v>
          </cell>
          <cell r="H311" t="str">
            <v>France</v>
          </cell>
          <cell r="I311" t="str">
            <v>FR</v>
          </cell>
          <cell r="J311" t="str">
            <v>4,000</v>
          </cell>
          <cell r="K311" t="str">
            <v>Equal to four months of Total Cost of Employment + expected Monthly Services Fee, per Professional; Up to 50% of the Deposit per Professional may be secured by a letter of credit in accordance with the terms of the Agreement</v>
          </cell>
          <cell r="L311">
            <v>850</v>
          </cell>
          <cell r="M311">
            <v>0.22</v>
          </cell>
          <cell r="N311" t="str">
            <v/>
          </cell>
          <cell r="O311">
            <v>2000</v>
          </cell>
          <cell r="P311" t="str">
            <v/>
          </cell>
          <cell r="Q311">
            <v>250</v>
          </cell>
          <cell r="R311" t="str">
            <v>January and Termination</v>
          </cell>
          <cell r="S311">
            <v>45</v>
          </cell>
          <cell r="T311">
            <v>0.46</v>
          </cell>
          <cell r="Z311" t="str">
            <v>100058-FR</v>
          </cell>
          <cell r="AA311">
            <v>2000</v>
          </cell>
        </row>
        <row r="312">
          <cell r="A312" t="str">
            <v>100058SG</v>
          </cell>
          <cell r="B312" t="str">
            <v>100058</v>
          </cell>
          <cell r="C312" t="str">
            <v>Everbridge</v>
          </cell>
          <cell r="D312">
            <v>42649</v>
          </cell>
          <cell r="E312">
            <v>42649</v>
          </cell>
          <cell r="H312" t="str">
            <v>Singapore</v>
          </cell>
          <cell r="I312" t="str">
            <v>SG</v>
          </cell>
          <cell r="J312" t="str">
            <v>4,000</v>
          </cell>
          <cell r="K312" t="str">
            <v>Equal to two months of Total Cost of Employment + expected Monthly Services Fee, per Professional</v>
          </cell>
          <cell r="L312">
            <v>850</v>
          </cell>
          <cell r="M312">
            <v>0.22</v>
          </cell>
          <cell r="N312" t="str">
            <v/>
          </cell>
          <cell r="O312">
            <v>2000</v>
          </cell>
          <cell r="P312" t="str">
            <v/>
          </cell>
          <cell r="Q312">
            <v>250</v>
          </cell>
          <cell r="R312" t="str">
            <v>January and Termination</v>
          </cell>
          <cell r="S312">
            <v>45</v>
          </cell>
          <cell r="T312">
            <v>0.17</v>
          </cell>
          <cell r="Z312" t="str">
            <v>100058-SG</v>
          </cell>
          <cell r="AA312">
            <v>2000</v>
          </cell>
        </row>
        <row r="313">
          <cell r="A313" t="str">
            <v>100367DE</v>
          </cell>
          <cell r="B313" t="str">
            <v>100367</v>
          </cell>
          <cell r="C313" t="str">
            <v>EVERSANA Life Sciences Services</v>
          </cell>
          <cell r="D313">
            <v>43308</v>
          </cell>
          <cell r="E313">
            <v>43308</v>
          </cell>
          <cell r="H313" t="str">
            <v>Germany</v>
          </cell>
          <cell r="I313" t="str">
            <v>DE</v>
          </cell>
          <cell r="J313" t="str">
            <v>3500</v>
          </cell>
          <cell r="K313" t="str">
            <v>2 months</v>
          </cell>
          <cell r="L313">
            <v>850</v>
          </cell>
          <cell r="M313">
            <v>0.2</v>
          </cell>
          <cell r="N313" t="str">
            <v/>
          </cell>
          <cell r="O313">
            <v>1800</v>
          </cell>
          <cell r="P313" t="str">
            <v/>
          </cell>
          <cell r="Q313">
            <v>250</v>
          </cell>
          <cell r="R313" t="str">
            <v>January and Termination</v>
          </cell>
          <cell r="S313">
            <v>45</v>
          </cell>
          <cell r="T313">
            <v>0.20699999999999999</v>
          </cell>
          <cell r="Z313" t="str">
            <v>100367-DE</v>
          </cell>
          <cell r="AA313">
            <v>1800</v>
          </cell>
        </row>
        <row r="314">
          <cell r="A314" t="str">
            <v>100260CA</v>
          </cell>
          <cell r="B314" t="str">
            <v>100260</v>
          </cell>
          <cell r="C314" t="str">
            <v>Evidation Health</v>
          </cell>
          <cell r="D314">
            <v>43069</v>
          </cell>
          <cell r="E314">
            <v>43069</v>
          </cell>
          <cell r="H314" t="str">
            <v>Canada</v>
          </cell>
          <cell r="I314" t="str">
            <v>CA</v>
          </cell>
          <cell r="J314" t="str">
            <v>4000</v>
          </cell>
          <cell r="K314" t="str">
            <v>2 months</v>
          </cell>
          <cell r="L314">
            <v>850</v>
          </cell>
          <cell r="M314">
            <v>0.16</v>
          </cell>
          <cell r="N314" t="str">
            <v>Monthly Services Fee calculated on top of Total Cost of Employment, which is defined as all salaries, bonus, commission, insurance, allowances, social charges, severance and other forms of Professional Compensation
18% discounted to 16%</v>
          </cell>
          <cell r="O314">
            <v>1400</v>
          </cell>
          <cell r="P314" t="str">
            <v>$2000 discounted to $1400</v>
          </cell>
          <cell r="Q314">
            <v>250</v>
          </cell>
          <cell r="R314" t="str">
            <v>January and Termination</v>
          </cell>
          <cell r="S314">
            <v>45</v>
          </cell>
          <cell r="T314">
            <v>0.1</v>
          </cell>
          <cell r="Z314" t="str">
            <v>100260-CA</v>
          </cell>
          <cell r="AA314">
            <v>1400</v>
          </cell>
        </row>
        <row r="315">
          <cell r="A315" t="str">
            <v>100059HK</v>
          </cell>
          <cell r="B315" t="str">
            <v>100059</v>
          </cell>
          <cell r="C315" t="str">
            <v>Exiger</v>
          </cell>
          <cell r="D315">
            <v>41870</v>
          </cell>
          <cell r="E315">
            <v>41870</v>
          </cell>
          <cell r="H315" t="str">
            <v>Hong Kong (China)</v>
          </cell>
          <cell r="I315" t="str">
            <v>HK</v>
          </cell>
          <cell r="J315" t="str">
            <v>$1500</v>
          </cell>
          <cell r="K315" t="str">
            <v>Equal to two months' salary + expected monthly management fees</v>
          </cell>
          <cell r="L315">
            <v>0</v>
          </cell>
          <cell r="M315">
            <v>0</v>
          </cell>
          <cell r="N315" t="str">
            <v>fixed fee</v>
          </cell>
          <cell r="O315">
            <v>1500</v>
          </cell>
          <cell r="P315" t="str">
            <v/>
          </cell>
          <cell r="Q315">
            <v>250</v>
          </cell>
          <cell r="R315" t="str">
            <v>January</v>
          </cell>
          <cell r="S315">
            <v>45</v>
          </cell>
          <cell r="T315">
            <v>0.05</v>
          </cell>
          <cell r="Z315" t="str">
            <v>100059-HK</v>
          </cell>
          <cell r="AA315">
            <v>1500</v>
          </cell>
        </row>
        <row r="316">
          <cell r="A316" t="str">
            <v>100060AU</v>
          </cell>
          <cell r="B316" t="str">
            <v>100060</v>
          </cell>
          <cell r="C316" t="str">
            <v>ExtraHop Networks</v>
          </cell>
          <cell r="D316">
            <v>42038</v>
          </cell>
          <cell r="E316">
            <v>42038</v>
          </cell>
          <cell r="H316" t="str">
            <v>Australia</v>
          </cell>
          <cell r="I316" t="str">
            <v>AU</v>
          </cell>
          <cell r="J316" t="str">
            <v>$3500</v>
          </cell>
          <cell r="K316" t="str">
            <v>Equal to two months' salary + expected monthly management fees</v>
          </cell>
          <cell r="L316">
            <v>850</v>
          </cell>
          <cell r="M316">
            <v>0</v>
          </cell>
          <cell r="N316" t="str">
            <v>20% of salaries, bonus, commission, and other compensation up to a fee threshold of $3,000 per month// 9% (reduced management fee when/if applicable) of salaries, bonus, commission, and other compensation above the fee threshold of $3,000 per month'</v>
          </cell>
          <cell r="O316">
            <v>1800</v>
          </cell>
          <cell r="P316" t="str">
            <v/>
          </cell>
          <cell r="Q316">
            <v>250</v>
          </cell>
          <cell r="R316" t="str">
            <v>January and Termination</v>
          </cell>
          <cell r="S316">
            <v>45</v>
          </cell>
          <cell r="T316">
            <v>0.17</v>
          </cell>
          <cell r="Z316" t="str">
            <v>100060-AU</v>
          </cell>
          <cell r="AA316">
            <v>1800</v>
          </cell>
        </row>
        <row r="317">
          <cell r="A317" t="str">
            <v>100060NL</v>
          </cell>
          <cell r="B317" t="str">
            <v>100060</v>
          </cell>
          <cell r="C317" t="str">
            <v>ExtraHop Networks</v>
          </cell>
          <cell r="D317">
            <v>42038</v>
          </cell>
          <cell r="E317">
            <v>42038</v>
          </cell>
          <cell r="H317" t="str">
            <v>Netherlands</v>
          </cell>
          <cell r="I317" t="str">
            <v>NL</v>
          </cell>
          <cell r="J317" t="str">
            <v>$2500 for 1st Employee, $1500 for each employee thereafter</v>
          </cell>
          <cell r="K317" t="str">
            <v>Equal to two months' salary + expected monthly management fees</v>
          </cell>
          <cell r="L317">
            <v>0</v>
          </cell>
          <cell r="M317">
            <v>0</v>
          </cell>
          <cell r="N317" t="str">
            <v>16% of salaries, bonus, commission, and other compensation up to $18,750 per Professional per month (fee of $3,000)&lt;br&gt;9% (reduced management fee when/if applicable) of salaries, bonus, commission, and other compensation above $18,750 per Professional per</v>
          </cell>
          <cell r="O317">
            <v>0</v>
          </cell>
          <cell r="P317" t="str">
            <v/>
          </cell>
          <cell r="Q317">
            <v>250</v>
          </cell>
          <cell r="R317" t="str">
            <v>January</v>
          </cell>
          <cell r="S317">
            <v>45</v>
          </cell>
          <cell r="T317">
            <v>0.21199999999999999</v>
          </cell>
          <cell r="Z317" t="str">
            <v>100060-NL</v>
          </cell>
          <cell r="AA317">
            <v>0</v>
          </cell>
        </row>
        <row r="318">
          <cell r="A318" t="str">
            <v>100060KR</v>
          </cell>
          <cell r="B318" t="str">
            <v>100060</v>
          </cell>
          <cell r="C318" t="str">
            <v>ExtraHop Networks</v>
          </cell>
          <cell r="D318">
            <v>42038</v>
          </cell>
          <cell r="E318">
            <v>42038</v>
          </cell>
          <cell r="H318" t="str">
            <v>South Korea</v>
          </cell>
          <cell r="I318" t="str">
            <v>KR</v>
          </cell>
          <cell r="J318" t="str">
            <v>$3500</v>
          </cell>
          <cell r="K318" t="str">
            <v>Equal to two months' salary + expected monthly management fees</v>
          </cell>
          <cell r="L318">
            <v>850</v>
          </cell>
          <cell r="M318">
            <v>0.18</v>
          </cell>
          <cell r="N318" t="str">
            <v>Reduced to 18%, up to a fee threshold of $3,000 per professional per month. 
Severance Accrual 8.33%
Business travel insurance, per Professional per year $400</v>
          </cell>
          <cell r="O318">
            <v>1650</v>
          </cell>
          <cell r="P318" t="str">
            <v/>
          </cell>
          <cell r="Q318">
            <v>250</v>
          </cell>
          <cell r="R318" t="str">
            <v>January and Termination</v>
          </cell>
          <cell r="S318">
            <v>45</v>
          </cell>
          <cell r="T318">
            <v>0.1686</v>
          </cell>
          <cell r="Z318" t="str">
            <v>100060-KR</v>
          </cell>
          <cell r="AA318">
            <v>1650</v>
          </cell>
        </row>
        <row r="319">
          <cell r="A319" t="str">
            <v>100060TH</v>
          </cell>
          <cell r="B319" t="str">
            <v>100060</v>
          </cell>
          <cell r="C319" t="str">
            <v>ExtraHop Networks</v>
          </cell>
          <cell r="D319">
            <v>42038</v>
          </cell>
          <cell r="E319">
            <v>42038</v>
          </cell>
          <cell r="H319" t="str">
            <v>Thailand</v>
          </cell>
          <cell r="I319" t="str">
            <v>TH</v>
          </cell>
          <cell r="J319" t="str">
            <v>$3500</v>
          </cell>
          <cell r="K319" t="str">
            <v>Equal to two months of Total Cost of Employment + expected Monthly Services Fee, per Professional</v>
          </cell>
          <cell r="L319">
            <v>850</v>
          </cell>
          <cell r="M319">
            <v>0.18</v>
          </cell>
          <cell r="N319" t="str">
            <v>Reduced to 18%, up to a fee threshold of $3,000 per professional per month. 
Severance Accrual: 8.33%
Business travel insurance, per Professional per year $400</v>
          </cell>
          <cell r="O319">
            <v>1650</v>
          </cell>
          <cell r="P319" t="str">
            <v/>
          </cell>
          <cell r="Q319">
            <v>250</v>
          </cell>
          <cell r="R319" t="str">
            <v>January and Termination</v>
          </cell>
          <cell r="S319">
            <v>45</v>
          </cell>
          <cell r="T319">
            <v>0.04</v>
          </cell>
          <cell r="Z319" t="str">
            <v>100060-TH</v>
          </cell>
          <cell r="AA319">
            <v>1650</v>
          </cell>
        </row>
        <row r="320">
          <cell r="A320" t="str">
            <v>100259BD</v>
          </cell>
          <cell r="B320" t="str">
            <v>100259</v>
          </cell>
          <cell r="C320" t="str">
            <v>Fanatics (Hong Kong) Limited</v>
          </cell>
          <cell r="D320">
            <v>43040</v>
          </cell>
          <cell r="E320">
            <v>43042</v>
          </cell>
          <cell r="H320" t="str">
            <v>Bangladesh</v>
          </cell>
          <cell r="I320" t="str">
            <v>BD</v>
          </cell>
          <cell r="J320" t="str">
            <v>4000</v>
          </cell>
          <cell r="K320" t="str">
            <v>2 months</v>
          </cell>
          <cell r="L320">
            <v>850</v>
          </cell>
          <cell r="M320">
            <v>0.18</v>
          </cell>
          <cell r="N320" t="str">
            <v>Set up fee note - $4,000 for first hire in each country, $2,000 for each subsequent hire in each country.
Mgmt fee note - 1 headcount: 18%,  2+ headcount: 15%</v>
          </cell>
          <cell r="O320">
            <v>1800</v>
          </cell>
          <cell r="P320" t="str">
            <v>1 headcount: $1,800, 2+ headcount: $1,400</v>
          </cell>
          <cell r="Q320">
            <v>250</v>
          </cell>
          <cell r="R320" t="str">
            <v>January and Termination</v>
          </cell>
          <cell r="S320">
            <v>45</v>
          </cell>
          <cell r="T320">
            <v>0.25</v>
          </cell>
          <cell r="Z320" t="str">
            <v>100259-BD</v>
          </cell>
          <cell r="AA320">
            <v>1800</v>
          </cell>
        </row>
        <row r="321">
          <cell r="A321" t="str">
            <v>100259CN</v>
          </cell>
          <cell r="B321" t="str">
            <v>100259</v>
          </cell>
          <cell r="C321" t="str">
            <v>Fanatics (Hong Kong) Limited</v>
          </cell>
          <cell r="D321">
            <v>43040</v>
          </cell>
          <cell r="E321">
            <v>43042</v>
          </cell>
          <cell r="H321" t="str">
            <v>China</v>
          </cell>
          <cell r="I321" t="str">
            <v>CN</v>
          </cell>
          <cell r="J321" t="str">
            <v>4000</v>
          </cell>
          <cell r="K321" t="str">
            <v>2 months</v>
          </cell>
          <cell r="L321">
            <v>850</v>
          </cell>
          <cell r="M321">
            <v>0.15</v>
          </cell>
          <cell r="N321" t="str">
            <v>Set up fee note -  $4,000 first hire, $3,000 each subsequent hire
Mgmt fee note - 1 headcount: 18% 2+ headcount: 15% (all headcount billed at lower rate when new level is reached)
Removed 6.5% VAT as INS does not charge</v>
          </cell>
          <cell r="O321">
            <v>1400</v>
          </cell>
          <cell r="P321" t="str">
            <v>1 headcount: $1,800,  2+ headcount: $1,400</v>
          </cell>
          <cell r="Q321">
            <v>250</v>
          </cell>
          <cell r="R321" t="str">
            <v>January and Termination</v>
          </cell>
          <cell r="S321">
            <v>45</v>
          </cell>
          <cell r="T321">
            <v>0.35</v>
          </cell>
          <cell r="Z321" t="str">
            <v>100259-CN</v>
          </cell>
          <cell r="AA321">
            <v>1400</v>
          </cell>
        </row>
        <row r="322">
          <cell r="A322" t="str">
            <v>100259ID</v>
          </cell>
          <cell r="B322" t="str">
            <v>100259</v>
          </cell>
          <cell r="C322" t="str">
            <v>Fanatics (Hong Kong) Limited</v>
          </cell>
          <cell r="D322">
            <v>43040</v>
          </cell>
          <cell r="E322">
            <v>43042</v>
          </cell>
          <cell r="H322" t="str">
            <v>Indonesia</v>
          </cell>
          <cell r="I322" t="str">
            <v>ID</v>
          </cell>
          <cell r="J322" t="str">
            <v>4000</v>
          </cell>
          <cell r="K322" t="str">
            <v>2 months</v>
          </cell>
          <cell r="L322">
            <v>850</v>
          </cell>
          <cell r="M322">
            <v>0.15</v>
          </cell>
          <cell r="N322" t="str">
            <v>Set up fee note - $4,000 for first hire in each country, $2,000 for each subsequent hire in each country.
Mgmt fee note - 1 headcount: 18%,  2+ headcount: 15%
Removed 10% VAT as Tiger does not charge for it</v>
          </cell>
          <cell r="O322">
            <v>1400</v>
          </cell>
          <cell r="P322" t="str">
            <v>1 headcount: $1,800, 2+ headcount: $1,400</v>
          </cell>
          <cell r="Q322">
            <v>250</v>
          </cell>
          <cell r="R322" t="str">
            <v>January and Termination</v>
          </cell>
          <cell r="S322">
            <v>45</v>
          </cell>
          <cell r="T322">
            <v>4.4999999999999998E-2</v>
          </cell>
          <cell r="Z322" t="str">
            <v>100259-ID</v>
          </cell>
          <cell r="AA322">
            <v>1400</v>
          </cell>
        </row>
        <row r="323">
          <cell r="A323" t="str">
            <v>100259PK</v>
          </cell>
          <cell r="B323" t="str">
            <v>100259</v>
          </cell>
          <cell r="C323" t="str">
            <v>Fanatics (Hong Kong) Limited</v>
          </cell>
          <cell r="D323">
            <v>43040</v>
          </cell>
          <cell r="E323">
            <v>43042</v>
          </cell>
          <cell r="H323" t="str">
            <v>Pakistan</v>
          </cell>
          <cell r="I323" t="str">
            <v>PK</v>
          </cell>
          <cell r="J323" t="str">
            <v>$4,000</v>
          </cell>
          <cell r="K323" t="str">
            <v>2 months</v>
          </cell>
          <cell r="L323">
            <v>850</v>
          </cell>
          <cell r="M323">
            <v>0.18</v>
          </cell>
          <cell r="N323" t="str">
            <v>Set up fee note - $4,000 for first hire in each country, $2,000 for each subsequent hire in each country
Mgmt fee note - 1 headcount: 18%, 2+ headcount: 15%
Removed the VAT of 10% as the LSP is not charging GP</v>
          </cell>
          <cell r="O323">
            <v>1800</v>
          </cell>
          <cell r="P323" t="str">
            <v>Minimum Mgmt fee note - 1 headcount: $1,800, 2+ headcount: $1,400</v>
          </cell>
          <cell r="Q323">
            <v>250</v>
          </cell>
          <cell r="R323" t="str">
            <v>January and Termination</v>
          </cell>
          <cell r="S323">
            <v>45</v>
          </cell>
          <cell r="T323">
            <v>0.14330000000000001</v>
          </cell>
          <cell r="Z323" t="str">
            <v>100259-PK</v>
          </cell>
          <cell r="AA323">
            <v>1800</v>
          </cell>
        </row>
        <row r="324">
          <cell r="A324" t="str">
            <v>100259TR</v>
          </cell>
          <cell r="B324" t="str">
            <v>100259</v>
          </cell>
          <cell r="C324" t="str">
            <v>Fanatics (Hong Kong) Limited</v>
          </cell>
          <cell r="D324">
            <v>43040</v>
          </cell>
          <cell r="E324">
            <v>43440</v>
          </cell>
          <cell r="H324" t="str">
            <v>Turkey</v>
          </cell>
          <cell r="I324" t="str">
            <v>TR</v>
          </cell>
          <cell r="J324" t="str">
            <v>2500</v>
          </cell>
          <cell r="K324" t="str">
            <v>2 months</v>
          </cell>
          <cell r="L324">
            <v>850</v>
          </cell>
          <cell r="M324">
            <v>0.22</v>
          </cell>
          <cell r="N324" t="str">
            <v>Set fee is $4,000 for the initial hire and $2,500 for each additional hire</v>
          </cell>
          <cell r="O324">
            <v>1800</v>
          </cell>
          <cell r="P324" t="str">
            <v/>
          </cell>
          <cell r="Q324">
            <v>250</v>
          </cell>
          <cell r="R324" t="str">
            <v>January and Termination</v>
          </cell>
          <cell r="S324">
            <v>45</v>
          </cell>
          <cell r="T324">
            <v>0.17799999999999999</v>
          </cell>
          <cell r="Z324" t="str">
            <v>100259-TR</v>
          </cell>
          <cell r="AA324">
            <v>1800</v>
          </cell>
        </row>
        <row r="325">
          <cell r="A325" t="str">
            <v>100259VN</v>
          </cell>
          <cell r="B325" t="str">
            <v>100259</v>
          </cell>
          <cell r="C325" t="str">
            <v>Fanatics (Hong Kong) Limited</v>
          </cell>
          <cell r="D325">
            <v>43040</v>
          </cell>
          <cell r="E325">
            <v>43042</v>
          </cell>
          <cell r="H325" t="str">
            <v>Vietnam</v>
          </cell>
          <cell r="I325" t="str">
            <v>VN</v>
          </cell>
          <cell r="J325" t="str">
            <v>4000</v>
          </cell>
          <cell r="K325" t="str">
            <v>2 months</v>
          </cell>
          <cell r="L325">
            <v>850</v>
          </cell>
          <cell r="M325">
            <v>0.15</v>
          </cell>
          <cell r="N325" t="str">
            <v>Set up fee note - $4,000 for first hire in each country, $2,000 for each subsequent hire in each country.
Mgmt fee note - 1 headcount: 18%,  2+ headcount: 15% (all headcount billed at lower rate when new level is reached)</v>
          </cell>
          <cell r="O325">
            <v>1400</v>
          </cell>
          <cell r="P325" t="str">
            <v>1 headcount: $1,800, 2+ headcount: $1,400</v>
          </cell>
          <cell r="Q325">
            <v>250</v>
          </cell>
          <cell r="R325" t="str">
            <v>January and Termination</v>
          </cell>
          <cell r="S325">
            <v>45</v>
          </cell>
          <cell r="T325">
            <v>4.4999999999999998E-2</v>
          </cell>
          <cell r="Z325" t="str">
            <v>100259-VN</v>
          </cell>
          <cell r="AA325">
            <v>1400</v>
          </cell>
        </row>
        <row r="326">
          <cell r="A326" t="str">
            <v>100214CN</v>
          </cell>
          <cell r="B326" t="str">
            <v>100214</v>
          </cell>
          <cell r="C326" t="str">
            <v>Fanatics Honduras Holdings, Inc</v>
          </cell>
          <cell r="D326">
            <v>42930</v>
          </cell>
          <cell r="E326">
            <v>43042</v>
          </cell>
          <cell r="H326" t="str">
            <v>China</v>
          </cell>
          <cell r="I326" t="str">
            <v>CN</v>
          </cell>
          <cell r="J326" t="str">
            <v>4000</v>
          </cell>
          <cell r="K326" t="str">
            <v>2 months</v>
          </cell>
          <cell r="L326">
            <v>850</v>
          </cell>
          <cell r="M326">
            <v>0.15</v>
          </cell>
          <cell r="N326" t="str">
            <v>NOTES ON SET UP - 4,000 for first hire in each country,
$2,000 for each subsequent hire in each country. In China only: $4,000 first hire, $3,000 each subsequent hire
NOTES ON SERVICE FEE - 1 headcount: 18%
2+ headcount: 15%
(all headcount billed at lowe</v>
          </cell>
          <cell r="O326">
            <v>1400</v>
          </cell>
          <cell r="P326" t="str">
            <v/>
          </cell>
          <cell r="Q326">
            <v>250</v>
          </cell>
          <cell r="R326" t="str">
            <v>January and Termination</v>
          </cell>
          <cell r="S326">
            <v>45</v>
          </cell>
          <cell r="T326">
            <v>0.35</v>
          </cell>
          <cell r="Z326" t="str">
            <v>100214-CN</v>
          </cell>
          <cell r="AA326">
            <v>1400</v>
          </cell>
        </row>
        <row r="327">
          <cell r="A327" t="str">
            <v>100214SV</v>
          </cell>
          <cell r="B327" t="str">
            <v>100214</v>
          </cell>
          <cell r="C327" t="str">
            <v>Fanatics Honduras Holdings, Inc</v>
          </cell>
          <cell r="D327">
            <v>42930</v>
          </cell>
          <cell r="E327">
            <v>43329</v>
          </cell>
          <cell r="H327" t="str">
            <v>El Salvador</v>
          </cell>
          <cell r="I327" t="str">
            <v>SV</v>
          </cell>
          <cell r="J327" t="str">
            <v>4000</v>
          </cell>
          <cell r="K327" t="str">
            <v>2 months</v>
          </cell>
          <cell r="L327">
            <v>850</v>
          </cell>
          <cell r="M327">
            <v>0.2</v>
          </cell>
          <cell r="N327" t="str">
            <v/>
          </cell>
          <cell r="O327">
            <v>1800</v>
          </cell>
          <cell r="P327" t="str">
            <v/>
          </cell>
          <cell r="Q327">
            <v>250</v>
          </cell>
          <cell r="R327" t="str">
            <v>January and Termination</v>
          </cell>
          <cell r="S327">
            <v>45</v>
          </cell>
          <cell r="T327">
            <v>0.34839999999999999</v>
          </cell>
          <cell r="Z327" t="str">
            <v>100214-SV</v>
          </cell>
          <cell r="AA327">
            <v>1800</v>
          </cell>
        </row>
        <row r="328">
          <cell r="A328" t="str">
            <v>100214HN</v>
          </cell>
          <cell r="B328" t="str">
            <v>100214</v>
          </cell>
          <cell r="C328" t="str">
            <v>Fanatics Honduras Holdings, Inc</v>
          </cell>
          <cell r="D328">
            <v>42930</v>
          </cell>
          <cell r="E328">
            <v>42930</v>
          </cell>
          <cell r="H328" t="str">
            <v>Honduras</v>
          </cell>
          <cell r="I328" t="str">
            <v>HN</v>
          </cell>
          <cell r="J328" t="str">
            <v>$4000 for 1st professional, $2,000 for each additional</v>
          </cell>
          <cell r="K328" t="str">
            <v>2 months</v>
          </cell>
          <cell r="L328">
            <v>850</v>
          </cell>
          <cell r="M328">
            <v>0.17</v>
          </cell>
          <cell r="N328" t="str">
            <v>FOR THE SET UP FEE - $4,000 for 1st professional, then $2,000 for each additional
FOR THE MANAGEMENT FEE - 17%, assuming headcount of four professionals in Honduras. For three or fewer, standard rate of 20% applies</v>
          </cell>
          <cell r="O328">
            <v>1700</v>
          </cell>
          <cell r="P328" t="str">
            <v>$1,700, assuming a headcount of four professionals in Honduras. For three or fewer, standard rate of $1,800 applies</v>
          </cell>
          <cell r="Q328">
            <v>250</v>
          </cell>
          <cell r="R328" t="str">
            <v>January and Termination</v>
          </cell>
          <cell r="S328">
            <v>45</v>
          </cell>
          <cell r="T328">
            <v>0.47299999999999998</v>
          </cell>
          <cell r="Z328" t="str">
            <v>100214-HN</v>
          </cell>
          <cell r="AA328">
            <v>1700</v>
          </cell>
        </row>
        <row r="329">
          <cell r="A329" t="str">
            <v>100214HK</v>
          </cell>
          <cell r="B329" t="str">
            <v>100214</v>
          </cell>
          <cell r="C329" t="str">
            <v>Fanatics Honduras Holdings, Inc</v>
          </cell>
          <cell r="D329">
            <v>42930</v>
          </cell>
          <cell r="E329">
            <v>42947</v>
          </cell>
          <cell r="H329" t="str">
            <v>Hong Kong (China)</v>
          </cell>
          <cell r="I329" t="str">
            <v>HK</v>
          </cell>
          <cell r="J329" t="str">
            <v>$4,000 for 1st professional, then $2,000 for each additional</v>
          </cell>
          <cell r="K329" t="str">
            <v>2 months</v>
          </cell>
          <cell r="L329">
            <v>850</v>
          </cell>
          <cell r="M329">
            <v>0.17</v>
          </cell>
          <cell r="N329" t="str">
            <v>17%, assuming headcount of four professionals in Hong Kong. For three or fewer, standard rate of 20% applies.
Also, Employers’ Compensation Insurance (ECI), a legal requirement, billed annually in the first month of employment at .81% of annual salary.</v>
          </cell>
          <cell r="O329">
            <v>1700</v>
          </cell>
          <cell r="P329" t="str">
            <v>$1,700, assuming a headcount of four professionals in Hong Kong. For three or fewer, standard rate of $1,800 applies</v>
          </cell>
          <cell r="Q329">
            <v>250</v>
          </cell>
          <cell r="R329" t="str">
            <v>January and Termination</v>
          </cell>
          <cell r="S329">
            <v>45</v>
          </cell>
          <cell r="T329">
            <v>5.8000000000000003E-2</v>
          </cell>
          <cell r="Z329" t="str">
            <v>100214-HK</v>
          </cell>
          <cell r="AA329">
            <v>1700</v>
          </cell>
        </row>
        <row r="330">
          <cell r="A330" t="str">
            <v>100214ID</v>
          </cell>
          <cell r="B330" t="str">
            <v>100214</v>
          </cell>
          <cell r="C330" t="str">
            <v>Fanatics Honduras Holdings, Inc</v>
          </cell>
          <cell r="D330">
            <v>42930</v>
          </cell>
          <cell r="E330">
            <v>43042</v>
          </cell>
          <cell r="H330" t="str">
            <v>Indonesia</v>
          </cell>
          <cell r="I330" t="str">
            <v>ID</v>
          </cell>
          <cell r="J330" t="str">
            <v>4000</v>
          </cell>
          <cell r="K330" t="str">
            <v>2 months</v>
          </cell>
          <cell r="L330">
            <v>850</v>
          </cell>
          <cell r="M330">
            <v>0.18</v>
          </cell>
          <cell r="N330" t="str">
            <v>NOTES ON SET UP FEE - $4,000 for first hire in each country,
$2,000 for each subsequent hire in each country.
NOTES ON MGMT FEE - 1 headcount: 18%
2+ headcount: 15%
(all headcount billed at lower rate when new level is reached)
 NOTES ON MINIMUM MGMT FE</v>
          </cell>
          <cell r="O330">
            <v>1800</v>
          </cell>
          <cell r="P330" t="str">
            <v/>
          </cell>
          <cell r="Q330">
            <v>250</v>
          </cell>
          <cell r="R330" t="str">
            <v>January and Termination</v>
          </cell>
          <cell r="S330">
            <v>45</v>
          </cell>
          <cell r="T330">
            <v>4.4999999999999998E-2</v>
          </cell>
          <cell r="Z330" t="str">
            <v>100214-ID</v>
          </cell>
          <cell r="AA330">
            <v>1800</v>
          </cell>
        </row>
        <row r="331">
          <cell r="A331" t="str">
            <v>100214MX</v>
          </cell>
          <cell r="B331" t="str">
            <v>100214</v>
          </cell>
          <cell r="C331" t="str">
            <v>Fanatics Honduras Holdings, Inc</v>
          </cell>
          <cell r="D331">
            <v>42930</v>
          </cell>
          <cell r="E331">
            <v>43481</v>
          </cell>
          <cell r="H331" t="str">
            <v>Mexico</v>
          </cell>
          <cell r="I331" t="str">
            <v>MX</v>
          </cell>
          <cell r="J331" t="str">
            <v>4000</v>
          </cell>
          <cell r="K331" t="str">
            <v>2 months</v>
          </cell>
          <cell r="L331">
            <v>850</v>
          </cell>
          <cell r="M331">
            <v>0.2</v>
          </cell>
          <cell r="N331" t="str">
            <v/>
          </cell>
          <cell r="O331">
            <v>1800</v>
          </cell>
          <cell r="P331" t="str">
            <v/>
          </cell>
          <cell r="Q331">
            <v>250</v>
          </cell>
          <cell r="R331" t="str">
            <v>January and Termination</v>
          </cell>
          <cell r="S331">
            <v>45</v>
          </cell>
          <cell r="T331">
            <v>0.373</v>
          </cell>
          <cell r="Z331" t="str">
            <v>100214-MX</v>
          </cell>
          <cell r="AA331">
            <v>1800</v>
          </cell>
        </row>
        <row r="332">
          <cell r="A332" t="str">
            <v>100214VN</v>
          </cell>
          <cell r="B332" t="str">
            <v>100214</v>
          </cell>
          <cell r="C332" t="str">
            <v>Fanatics Honduras Holdings, Inc</v>
          </cell>
          <cell r="D332">
            <v>42930</v>
          </cell>
          <cell r="E332">
            <v>43042</v>
          </cell>
          <cell r="H332" t="str">
            <v>Vietnam</v>
          </cell>
          <cell r="I332" t="str">
            <v>VN</v>
          </cell>
          <cell r="J332" t="str">
            <v>4000</v>
          </cell>
          <cell r="K332" t="str">
            <v>2 months</v>
          </cell>
          <cell r="L332">
            <v>850</v>
          </cell>
          <cell r="M332">
            <v>0.18</v>
          </cell>
          <cell r="N332" t="str">
            <v xml:space="preserve">SET UP FEE NOTES - $4,000 for first hire in each country,
$2,000 for each subsequent hire in each country.
NOTES ON MGMT FEE - 1 headcount: 18%
2+ headcount: 15%
(all headcount billed at lower rate when new level is reached)
NOTES ON MINIMUM MGMT FEE - </v>
          </cell>
          <cell r="O332">
            <v>1800</v>
          </cell>
          <cell r="P332" t="str">
            <v/>
          </cell>
          <cell r="Q332">
            <v>250</v>
          </cell>
          <cell r="R332" t="str">
            <v>January and Termination</v>
          </cell>
          <cell r="S332">
            <v>45</v>
          </cell>
          <cell r="T332">
            <v>0.23</v>
          </cell>
          <cell r="Z332" t="str">
            <v>100214-VN</v>
          </cell>
          <cell r="AA332">
            <v>1800</v>
          </cell>
        </row>
        <row r="333">
          <cell r="A333" t="str">
            <v>100257HK</v>
          </cell>
          <cell r="B333" t="str">
            <v>100257</v>
          </cell>
          <cell r="C333" t="str">
            <v>Fanatics UK Holdings Limited</v>
          </cell>
          <cell r="D333">
            <v>43040</v>
          </cell>
          <cell r="E333">
            <v>43060</v>
          </cell>
          <cell r="H333" t="str">
            <v>Hong Kong (China)</v>
          </cell>
          <cell r="I333" t="str">
            <v>HK</v>
          </cell>
          <cell r="J333" t="str">
            <v>4000</v>
          </cell>
          <cell r="K333" t="str">
            <v>2 months</v>
          </cell>
          <cell r="L333">
            <v>850</v>
          </cell>
          <cell r="M333">
            <v>0.13</v>
          </cell>
          <cell r="N333" t="str">
            <v xml:space="preserve">Set up fee note - $4,000 for 1st professional, then $2,000 for each additional hire
Mgmt fee note
 headcount: 20%
2-7 headcount: 17%
8-11 headcount: 15%
12+ headcount: 13%
Minimum Mgmt fee note:
1 headcount: $1,800
2-7 headcount: $1,700
8-11 headcount: </v>
          </cell>
          <cell r="O333">
            <v>1400</v>
          </cell>
          <cell r="P333" t="str">
            <v>Equal to two months of Total Cost of Employment + expected Monthly Services Fee, per Professional</v>
          </cell>
          <cell r="Q333">
            <v>250</v>
          </cell>
          <cell r="R333" t="str">
            <v>January and Termination</v>
          </cell>
          <cell r="S333">
            <v>45</v>
          </cell>
          <cell r="T333">
            <v>0.05</v>
          </cell>
          <cell r="Z333" t="str">
            <v>100257-HK</v>
          </cell>
          <cell r="AA333">
            <v>1400</v>
          </cell>
        </row>
        <row r="334">
          <cell r="A334" t="str">
            <v>100207BR</v>
          </cell>
          <cell r="B334" t="str">
            <v>100207</v>
          </cell>
          <cell r="C334" t="str">
            <v>Fellowes Brands</v>
          </cell>
          <cell r="D334">
            <v>42908</v>
          </cell>
          <cell r="E334">
            <v>42908</v>
          </cell>
          <cell r="H334" t="str">
            <v>Brazil</v>
          </cell>
          <cell r="I334" t="str">
            <v>BR</v>
          </cell>
          <cell r="J334" t="str">
            <v>3000</v>
          </cell>
          <cell r="K334" t="str">
            <v>2 months</v>
          </cell>
          <cell r="L334">
            <v>850</v>
          </cell>
          <cell r="M334">
            <v>0.2</v>
          </cell>
          <cell r="N334" t="str">
            <v/>
          </cell>
          <cell r="O334">
            <v>2000</v>
          </cell>
          <cell r="P334" t="str">
            <v/>
          </cell>
          <cell r="Q334">
            <v>250</v>
          </cell>
          <cell r="R334" t="str">
            <v>January and Termination</v>
          </cell>
          <cell r="S334">
            <v>45</v>
          </cell>
          <cell r="T334">
            <v>0.81</v>
          </cell>
          <cell r="Z334" t="str">
            <v>100207-BR</v>
          </cell>
          <cell r="AA334">
            <v>2000</v>
          </cell>
        </row>
        <row r="335">
          <cell r="A335" t="str">
            <v>100061SG</v>
          </cell>
          <cell r="B335" t="str">
            <v>100061</v>
          </cell>
          <cell r="C335" t="str">
            <v>Ferro</v>
          </cell>
          <cell r="D335">
            <v>42444</v>
          </cell>
          <cell r="E335">
            <v>42444</v>
          </cell>
          <cell r="H335" t="str">
            <v>Singapore</v>
          </cell>
          <cell r="I335" t="str">
            <v>SG</v>
          </cell>
          <cell r="J335" t="str">
            <v>$3500</v>
          </cell>
          <cell r="K335" t="str">
            <v>Equal to two months' salary + expected monthly management fees</v>
          </cell>
          <cell r="L335">
            <v>850</v>
          </cell>
          <cell r="M335">
            <v>0.2</v>
          </cell>
          <cell r="N335" t="str">
            <v/>
          </cell>
          <cell r="O335">
            <v>1800</v>
          </cell>
          <cell r="P335" t="str">
            <v/>
          </cell>
          <cell r="Q335">
            <v>250</v>
          </cell>
          <cell r="R335" t="str">
            <v>January and Termination</v>
          </cell>
          <cell r="S335">
            <v>45</v>
          </cell>
          <cell r="T335">
            <v>0.17</v>
          </cell>
          <cell r="Z335" t="str">
            <v>100061-SG</v>
          </cell>
          <cell r="AA335">
            <v>1800</v>
          </cell>
        </row>
        <row r="336">
          <cell r="A336" t="str">
            <v>100062CA</v>
          </cell>
          <cell r="B336" t="str">
            <v>100062</v>
          </cell>
          <cell r="C336" t="str">
            <v>Fidelis</v>
          </cell>
          <cell r="D336">
            <v>41661</v>
          </cell>
          <cell r="E336">
            <v>41661</v>
          </cell>
          <cell r="H336" t="str">
            <v>Canada</v>
          </cell>
          <cell r="I336" t="str">
            <v>CA</v>
          </cell>
          <cell r="J336" t="str">
            <v>$3450</v>
          </cell>
          <cell r="K336" t="str">
            <v>Equal to two months' salary + expected monthly management fees</v>
          </cell>
          <cell r="L336">
            <v>0</v>
          </cell>
          <cell r="M336">
            <v>0.2</v>
          </cell>
          <cell r="N336" t="str">
            <v/>
          </cell>
          <cell r="O336">
            <v>2000</v>
          </cell>
          <cell r="P336" t="str">
            <v/>
          </cell>
          <cell r="Q336">
            <v>250</v>
          </cell>
          <cell r="R336" t="str">
            <v>January</v>
          </cell>
          <cell r="S336">
            <v>45</v>
          </cell>
          <cell r="T336">
            <v>0.1</v>
          </cell>
          <cell r="Z336" t="str">
            <v>100062-CA</v>
          </cell>
          <cell r="AA336">
            <v>2000</v>
          </cell>
        </row>
        <row r="337">
          <cell r="A337" t="str">
            <v>100062DE</v>
          </cell>
          <cell r="B337" t="str">
            <v>100062</v>
          </cell>
          <cell r="C337" t="str">
            <v>Fidelis</v>
          </cell>
          <cell r="D337">
            <v>41661</v>
          </cell>
          <cell r="E337">
            <v>41661</v>
          </cell>
          <cell r="H337" t="str">
            <v>Germany</v>
          </cell>
          <cell r="I337" t="str">
            <v>DE</v>
          </cell>
          <cell r="J337" t="str">
            <v>$3450</v>
          </cell>
          <cell r="K337" t="str">
            <v>Equal to two months' salary + expected monthly management fees</v>
          </cell>
          <cell r="L337">
            <v>0</v>
          </cell>
          <cell r="M337">
            <v>0.13</v>
          </cell>
          <cell r="N337" t="str">
            <v>13% if more than 3 total employees across Europe/Asia</v>
          </cell>
          <cell r="O337">
            <v>1800</v>
          </cell>
          <cell r="P337" t="str">
            <v/>
          </cell>
          <cell r="Q337">
            <v>250</v>
          </cell>
          <cell r="R337" t="str">
            <v>January</v>
          </cell>
          <cell r="S337">
            <v>45</v>
          </cell>
          <cell r="T337">
            <v>0.20699999999999999</v>
          </cell>
          <cell r="Z337" t="str">
            <v>100062-DE</v>
          </cell>
          <cell r="AA337">
            <v>1800</v>
          </cell>
        </row>
        <row r="338">
          <cell r="A338" t="str">
            <v>100062HK</v>
          </cell>
          <cell r="B338" t="str">
            <v>100062</v>
          </cell>
          <cell r="C338" t="str">
            <v>Fidelis</v>
          </cell>
          <cell r="D338">
            <v>41661</v>
          </cell>
          <cell r="E338">
            <v>41661</v>
          </cell>
          <cell r="H338" t="str">
            <v>Hong Kong (China)</v>
          </cell>
          <cell r="I338" t="str">
            <v>HK</v>
          </cell>
          <cell r="J338" t="str">
            <v>$3450</v>
          </cell>
          <cell r="K338" t="str">
            <v>Equal to two months' salary + expected monthly management fees</v>
          </cell>
          <cell r="L338">
            <v>0</v>
          </cell>
          <cell r="M338">
            <v>0.13</v>
          </cell>
          <cell r="N338" t="str">
            <v>13% if more than 3 total employees across Europe/Asia</v>
          </cell>
          <cell r="O338">
            <v>1800</v>
          </cell>
          <cell r="P338" t="str">
            <v/>
          </cell>
          <cell r="Q338">
            <v>250</v>
          </cell>
          <cell r="R338" t="str">
            <v>January</v>
          </cell>
          <cell r="S338">
            <v>45</v>
          </cell>
          <cell r="T338">
            <v>0.05</v>
          </cell>
          <cell r="Z338" t="str">
            <v>100062-HK</v>
          </cell>
          <cell r="AA338">
            <v>1800</v>
          </cell>
        </row>
        <row r="339">
          <cell r="A339" t="str">
            <v>100062KW</v>
          </cell>
          <cell r="B339" t="str">
            <v>100062</v>
          </cell>
          <cell r="C339" t="str">
            <v>Fidelis</v>
          </cell>
          <cell r="D339">
            <v>41661</v>
          </cell>
          <cell r="E339">
            <v>41661</v>
          </cell>
          <cell r="H339" t="str">
            <v>Kuwait</v>
          </cell>
          <cell r="I339" t="str">
            <v>KW</v>
          </cell>
          <cell r="J339" t="str">
            <v>$6,000, including the cost of the visa for the employee, but excluding visa fees for dependents</v>
          </cell>
          <cell r="K339" t="str">
            <v>Equal to two months' salary + expected monthly management fees</v>
          </cell>
          <cell r="L339">
            <v>850</v>
          </cell>
          <cell r="M339">
            <v>0.22650000000000001</v>
          </cell>
          <cell r="N339" t="str">
            <v/>
          </cell>
          <cell r="O339">
            <v>2000</v>
          </cell>
          <cell r="P339" t="str">
            <v/>
          </cell>
          <cell r="Q339">
            <v>250</v>
          </cell>
          <cell r="R339" t="str">
            <v>January and Termination</v>
          </cell>
          <cell r="S339">
            <v>45</v>
          </cell>
          <cell r="T339">
            <v>0.1794</v>
          </cell>
          <cell r="Z339" t="str">
            <v>100062-KW</v>
          </cell>
          <cell r="AA339">
            <v>2000</v>
          </cell>
        </row>
        <row r="340">
          <cell r="A340" t="str">
            <v>100062MX</v>
          </cell>
          <cell r="B340" t="str">
            <v>100062</v>
          </cell>
          <cell r="C340" t="str">
            <v>Fidelis</v>
          </cell>
          <cell r="D340">
            <v>41661</v>
          </cell>
          <cell r="E340">
            <v>41661</v>
          </cell>
          <cell r="H340" t="str">
            <v>Mexico</v>
          </cell>
          <cell r="I340" t="str">
            <v>MX</v>
          </cell>
          <cell r="J340" t="str">
            <v>$6,000 per expatriate employee, or $3,450 per local national.</v>
          </cell>
          <cell r="K340" t="str">
            <v>Equal to two months' salary + expected monthly management fees</v>
          </cell>
          <cell r="L340">
            <v>0</v>
          </cell>
          <cell r="M340">
            <v>0.2</v>
          </cell>
          <cell r="N340" t="str">
            <v/>
          </cell>
          <cell r="O340">
            <v>2000</v>
          </cell>
          <cell r="P340" t="str">
            <v/>
          </cell>
          <cell r="Q340">
            <v>250</v>
          </cell>
          <cell r="R340" t="str">
            <v>January</v>
          </cell>
          <cell r="S340">
            <v>45</v>
          </cell>
          <cell r="T340">
            <v>0.4</v>
          </cell>
          <cell r="Z340" t="str">
            <v>100062-MX</v>
          </cell>
          <cell r="AA340">
            <v>2000</v>
          </cell>
        </row>
        <row r="341">
          <cell r="A341" t="str">
            <v>100062PL</v>
          </cell>
          <cell r="B341" t="str">
            <v>100062</v>
          </cell>
          <cell r="C341" t="str">
            <v>Fidelis</v>
          </cell>
          <cell r="D341">
            <v>41661</v>
          </cell>
          <cell r="E341">
            <v>43245</v>
          </cell>
          <cell r="H341" t="str">
            <v>Poland</v>
          </cell>
          <cell r="I341" t="str">
            <v>PL</v>
          </cell>
          <cell r="J341" t="str">
            <v>$3450</v>
          </cell>
          <cell r="K341" t="str">
            <v>Equal to two months' salary + expected monthly management fees</v>
          </cell>
          <cell r="L341">
            <v>0</v>
          </cell>
          <cell r="M341">
            <v>0.13</v>
          </cell>
          <cell r="N341" t="str">
            <v>13% if more than 3 total employees across Europe/Asia</v>
          </cell>
          <cell r="O341">
            <v>1800</v>
          </cell>
          <cell r="P341" t="str">
            <v/>
          </cell>
          <cell r="Q341">
            <v>250</v>
          </cell>
          <cell r="R341" t="str">
            <v>January</v>
          </cell>
          <cell r="S341">
            <v>45</v>
          </cell>
          <cell r="T341">
            <v>0.20599999999999999</v>
          </cell>
          <cell r="Z341" t="str">
            <v>100062-PL</v>
          </cell>
          <cell r="AA341">
            <v>1800</v>
          </cell>
        </row>
        <row r="342">
          <cell r="A342" t="str">
            <v>100062PT</v>
          </cell>
          <cell r="B342" t="str">
            <v>100062</v>
          </cell>
          <cell r="C342" t="str">
            <v>Fidelis</v>
          </cell>
          <cell r="D342">
            <v>41661</v>
          </cell>
          <cell r="E342">
            <v>41661</v>
          </cell>
          <cell r="H342" t="str">
            <v>Portugal</v>
          </cell>
          <cell r="I342" t="str">
            <v>PT</v>
          </cell>
          <cell r="J342" t="str">
            <v>$3450</v>
          </cell>
          <cell r="K342" t="str">
            <v>Equal to two months' salary + expected monthly management fees</v>
          </cell>
          <cell r="L342">
            <v>0</v>
          </cell>
          <cell r="M342">
            <v>0.13</v>
          </cell>
          <cell r="N342" t="str">
            <v>13% if more than 3 total employees across Europe/Asia
5% on top of expenses</v>
          </cell>
          <cell r="O342">
            <v>1800</v>
          </cell>
          <cell r="P342" t="str">
            <v/>
          </cell>
          <cell r="Q342">
            <v>250</v>
          </cell>
          <cell r="R342" t="str">
            <v>January</v>
          </cell>
          <cell r="S342">
            <v>45</v>
          </cell>
          <cell r="T342">
            <v>0.23799999999999999</v>
          </cell>
          <cell r="Z342" t="str">
            <v>100062-PT</v>
          </cell>
          <cell r="AA342">
            <v>1800</v>
          </cell>
        </row>
        <row r="343">
          <cell r="A343" t="str">
            <v>100062SA</v>
          </cell>
          <cell r="B343" t="str">
            <v>100062</v>
          </cell>
          <cell r="C343" t="str">
            <v>Fidelis</v>
          </cell>
          <cell r="D343">
            <v>41661</v>
          </cell>
          <cell r="E343">
            <v>41661</v>
          </cell>
          <cell r="H343" t="str">
            <v>Saudi Arabia</v>
          </cell>
          <cell r="I343" t="str">
            <v>SA</v>
          </cell>
          <cell r="J343" t="str">
            <v>$6,000 per expatriate employee, or $3,450 per local national.</v>
          </cell>
          <cell r="K343" t="str">
            <v>Equal to two months' salary + expected monthly management fees</v>
          </cell>
          <cell r="L343">
            <v>0</v>
          </cell>
          <cell r="M343">
            <v>0.2</v>
          </cell>
          <cell r="N343" t="str">
            <v/>
          </cell>
          <cell r="O343">
            <v>2000</v>
          </cell>
          <cell r="P343" t="str">
            <v/>
          </cell>
          <cell r="Q343">
            <v>250</v>
          </cell>
          <cell r="R343" t="str">
            <v>January</v>
          </cell>
          <cell r="S343">
            <v>45</v>
          </cell>
          <cell r="T343">
            <v>0.12</v>
          </cell>
          <cell r="Z343" t="str">
            <v>100062-SA</v>
          </cell>
          <cell r="AA343">
            <v>2000</v>
          </cell>
        </row>
        <row r="344">
          <cell r="A344" t="str">
            <v>100062SG</v>
          </cell>
          <cell r="B344" t="str">
            <v>100062</v>
          </cell>
          <cell r="C344" t="str">
            <v>Fidelis</v>
          </cell>
          <cell r="D344">
            <v>41661</v>
          </cell>
          <cell r="E344">
            <v>41661</v>
          </cell>
          <cell r="H344" t="str">
            <v>Singapore</v>
          </cell>
          <cell r="I344" t="str">
            <v>SG</v>
          </cell>
          <cell r="J344" t="str">
            <v>$3450</v>
          </cell>
          <cell r="K344" t="str">
            <v>Equal to two months' salary + expected monthly management fees</v>
          </cell>
          <cell r="L344">
            <v>0</v>
          </cell>
          <cell r="M344">
            <v>0.13</v>
          </cell>
          <cell r="N344" t="str">
            <v>13% if more than 3 total employees across Europe/Asia
REMOVED 5% on expenses as this isn't being billed to us</v>
          </cell>
          <cell r="O344">
            <v>1800</v>
          </cell>
          <cell r="P344" t="str">
            <v/>
          </cell>
          <cell r="Q344">
            <v>250</v>
          </cell>
          <cell r="R344" t="str">
            <v>January</v>
          </cell>
          <cell r="S344">
            <v>45</v>
          </cell>
          <cell r="T344">
            <v>0.16</v>
          </cell>
          <cell r="Z344" t="str">
            <v>100062-SG</v>
          </cell>
          <cell r="AA344">
            <v>1800</v>
          </cell>
        </row>
        <row r="345">
          <cell r="A345" t="str">
            <v>100062ES</v>
          </cell>
          <cell r="B345" t="str">
            <v>100062</v>
          </cell>
          <cell r="C345" t="str">
            <v>Fidelis</v>
          </cell>
          <cell r="D345">
            <v>41661</v>
          </cell>
          <cell r="E345">
            <v>43245</v>
          </cell>
          <cell r="H345" t="str">
            <v>Spain</v>
          </cell>
          <cell r="I345" t="str">
            <v>ES</v>
          </cell>
          <cell r="J345" t="str">
            <v>$3450</v>
          </cell>
          <cell r="K345" t="str">
            <v>Equal to two months' salary + expected monthly management fees</v>
          </cell>
          <cell r="L345">
            <v>0</v>
          </cell>
          <cell r="M345">
            <v>0.13</v>
          </cell>
          <cell r="N345" t="str">
            <v>13% if more than 3 total employees across Europe/Asia; 13th and 14th month are paid through 12 monthly payments (nothing additional)</v>
          </cell>
          <cell r="O345">
            <v>1800</v>
          </cell>
          <cell r="P345" t="str">
            <v/>
          </cell>
          <cell r="Q345">
            <v>250</v>
          </cell>
          <cell r="R345" t="str">
            <v>January</v>
          </cell>
          <cell r="S345">
            <v>45</v>
          </cell>
          <cell r="T345">
            <v>0.34</v>
          </cell>
          <cell r="Z345" t="str">
            <v>100062-ES</v>
          </cell>
          <cell r="AA345">
            <v>1800</v>
          </cell>
        </row>
        <row r="346">
          <cell r="A346" t="str">
            <v>100062AE</v>
          </cell>
          <cell r="B346" t="str">
            <v>100062</v>
          </cell>
          <cell r="C346" t="str">
            <v>Fidelis</v>
          </cell>
          <cell r="D346">
            <v>41661</v>
          </cell>
          <cell r="E346">
            <v>41661</v>
          </cell>
          <cell r="H346" t="str">
            <v>United Arab Emirates</v>
          </cell>
          <cell r="I346" t="str">
            <v>AE</v>
          </cell>
          <cell r="J346" t="str">
            <v>$6,000 per expatriate employee, or $3,450 per local national.</v>
          </cell>
          <cell r="K346" t="str">
            <v>Equal to two months' salary + expected monthly management fees</v>
          </cell>
          <cell r="L346">
            <v>0</v>
          </cell>
          <cell r="M346">
            <v>0.2</v>
          </cell>
          <cell r="N346" t="str">
            <v/>
          </cell>
          <cell r="O346">
            <v>2000</v>
          </cell>
          <cell r="P346" t="str">
            <v/>
          </cell>
          <cell r="Q346">
            <v>250</v>
          </cell>
          <cell r="R346" t="str">
            <v>January</v>
          </cell>
          <cell r="S346">
            <v>45</v>
          </cell>
          <cell r="T346">
            <v>0.125</v>
          </cell>
          <cell r="Z346" t="str">
            <v>100062-AE</v>
          </cell>
          <cell r="AA346">
            <v>2000</v>
          </cell>
        </row>
        <row r="347">
          <cell r="A347" t="str">
            <v>100062GB</v>
          </cell>
          <cell r="B347" t="str">
            <v>100062</v>
          </cell>
          <cell r="C347" t="str">
            <v>Fidelis</v>
          </cell>
          <cell r="D347">
            <v>41661</v>
          </cell>
          <cell r="E347">
            <v>41661</v>
          </cell>
          <cell r="H347" t="str">
            <v>United Kingdom</v>
          </cell>
          <cell r="I347" t="str">
            <v>GB</v>
          </cell>
          <cell r="J347" t="str">
            <v>$3450</v>
          </cell>
          <cell r="K347" t="str">
            <v>Equal to two months' salary + expected monthly management fees</v>
          </cell>
          <cell r="L347">
            <v>0</v>
          </cell>
          <cell r="M347">
            <v>0.13</v>
          </cell>
          <cell r="N347" t="str">
            <v>15% or 13% if more than 3 total employees</v>
          </cell>
          <cell r="O347">
            <v>1800</v>
          </cell>
          <cell r="P347" t="str">
            <v/>
          </cell>
          <cell r="Q347">
            <v>250</v>
          </cell>
          <cell r="R347" t="str">
            <v>January</v>
          </cell>
          <cell r="S347">
            <v>45</v>
          </cell>
          <cell r="T347">
            <v>0.14099999999999999</v>
          </cell>
          <cell r="Z347" t="str">
            <v>100062-GB</v>
          </cell>
          <cell r="AA347">
            <v>1800</v>
          </cell>
        </row>
        <row r="348">
          <cell r="A348" t="str">
            <v>100272JP</v>
          </cell>
          <cell r="B348" t="str">
            <v>100272</v>
          </cell>
          <cell r="C348" t="str">
            <v>FIDO Alliance</v>
          </cell>
          <cell r="D348">
            <v>43098</v>
          </cell>
          <cell r="E348">
            <v>43098</v>
          </cell>
          <cell r="H348" t="str">
            <v>Japan</v>
          </cell>
          <cell r="I348" t="str">
            <v>JP</v>
          </cell>
          <cell r="J348" t="str">
            <v>2000.00</v>
          </cell>
          <cell r="K348" t="str">
            <v>Equal to two months of Total Cost of Employment + expected Monthly Services Fee, per Professional</v>
          </cell>
          <cell r="L348">
            <v>850</v>
          </cell>
          <cell r="M348">
            <v>0.15</v>
          </cell>
          <cell r="N348" t="str">
            <v>Travel Insurance $400</v>
          </cell>
          <cell r="O348">
            <v>1000</v>
          </cell>
          <cell r="P348" t="str">
            <v/>
          </cell>
          <cell r="Q348">
            <v>250</v>
          </cell>
          <cell r="R348" t="str">
            <v>January and Termination</v>
          </cell>
          <cell r="S348">
            <v>45</v>
          </cell>
          <cell r="T348">
            <v>0.15</v>
          </cell>
          <cell r="Z348" t="str">
            <v>100272-JP</v>
          </cell>
          <cell r="AA348">
            <v>1000</v>
          </cell>
        </row>
        <row r="349">
          <cell r="A349" t="str">
            <v>100272KR</v>
          </cell>
          <cell r="B349" t="str">
            <v>100272</v>
          </cell>
          <cell r="C349" t="str">
            <v>FIDO Alliance</v>
          </cell>
          <cell r="D349">
            <v>43098</v>
          </cell>
          <cell r="E349">
            <v>43098</v>
          </cell>
          <cell r="H349" t="str">
            <v>South Korea</v>
          </cell>
          <cell r="I349" t="str">
            <v>KR</v>
          </cell>
          <cell r="J349" t="str">
            <v>2000.00</v>
          </cell>
          <cell r="K349" t="str">
            <v>Equal to two months of Total Cost of Employment + expected Monthly Services Fee, per Professional</v>
          </cell>
          <cell r="L349">
            <v>850</v>
          </cell>
          <cell r="M349">
            <v>0.15</v>
          </cell>
          <cell r="N349" t="str">
            <v>Severance Accrual 8.33%
Travel Insurance: $400.00</v>
          </cell>
          <cell r="O349">
            <v>1000</v>
          </cell>
          <cell r="P349" t="str">
            <v/>
          </cell>
          <cell r="Q349">
            <v>250</v>
          </cell>
          <cell r="R349" t="str">
            <v>January and Termination</v>
          </cell>
          <cell r="S349">
            <v>45</v>
          </cell>
          <cell r="T349">
            <v>0.15970000000000001</v>
          </cell>
          <cell r="Z349" t="str">
            <v>100272-KR</v>
          </cell>
          <cell r="AA349">
            <v>1000</v>
          </cell>
        </row>
        <row r="350">
          <cell r="A350" t="str">
            <v>100063RU</v>
          </cell>
          <cell r="B350" t="str">
            <v>100063</v>
          </cell>
          <cell r="C350" t="str">
            <v>FieldLens</v>
          </cell>
          <cell r="D350">
            <v>42158</v>
          </cell>
          <cell r="E350">
            <v>42158</v>
          </cell>
          <cell r="H350" t="str">
            <v>Russia</v>
          </cell>
          <cell r="I350" t="str">
            <v>RU</v>
          </cell>
          <cell r="J350" t="str">
            <v>$4000</v>
          </cell>
          <cell r="K350" t="str">
            <v>Equal to two months' salary + expected monthly management fees</v>
          </cell>
          <cell r="L350">
            <v>850</v>
          </cell>
          <cell r="M350">
            <v>0.21</v>
          </cell>
          <cell r="N350" t="str">
            <v/>
          </cell>
          <cell r="O350">
            <v>1800</v>
          </cell>
          <cell r="P350" t="str">
            <v/>
          </cell>
          <cell r="Q350">
            <v>250</v>
          </cell>
          <cell r="R350" t="str">
            <v>January and Termination</v>
          </cell>
          <cell r="S350">
            <v>45</v>
          </cell>
          <cell r="T350">
            <v>0.3</v>
          </cell>
          <cell r="Z350" t="str">
            <v>100063-RU</v>
          </cell>
          <cell r="AA350">
            <v>1800</v>
          </cell>
        </row>
        <row r="351">
          <cell r="A351" t="str">
            <v>100363CA</v>
          </cell>
          <cell r="B351" t="str">
            <v>100363</v>
          </cell>
          <cell r="C351" t="str">
            <v>Figma</v>
          </cell>
          <cell r="D351">
            <v>43307</v>
          </cell>
          <cell r="E351">
            <v>43306</v>
          </cell>
          <cell r="H351" t="str">
            <v>Canada</v>
          </cell>
          <cell r="I351" t="str">
            <v>CA</v>
          </cell>
          <cell r="J351" t="str">
            <v>3000</v>
          </cell>
          <cell r="K351" t="str">
            <v>2 months</v>
          </cell>
          <cell r="L351">
            <v>850</v>
          </cell>
          <cell r="M351">
            <v>0.18</v>
          </cell>
          <cell r="N351" t="str">
            <v/>
          </cell>
          <cell r="O351">
            <v>1500</v>
          </cell>
          <cell r="P351" t="str">
            <v/>
          </cell>
          <cell r="Q351">
            <v>250</v>
          </cell>
          <cell r="R351" t="str">
            <v>January and Termination</v>
          </cell>
          <cell r="S351">
            <v>45</v>
          </cell>
          <cell r="T351">
            <v>0.1</v>
          </cell>
          <cell r="Z351" t="str">
            <v>100363-CA</v>
          </cell>
          <cell r="AA351">
            <v>1500</v>
          </cell>
        </row>
        <row r="352">
          <cell r="A352" t="str">
            <v>100363NL</v>
          </cell>
          <cell r="B352" t="str">
            <v>100363</v>
          </cell>
          <cell r="C352" t="str">
            <v>Figma</v>
          </cell>
          <cell r="D352">
            <v>43307</v>
          </cell>
          <cell r="E352">
            <v>43473</v>
          </cell>
          <cell r="H352" t="str">
            <v>Netherlands</v>
          </cell>
          <cell r="I352" t="str">
            <v>NL</v>
          </cell>
          <cell r="J352" t="str">
            <v>4000 for first. 2500 for each subsequent</v>
          </cell>
          <cell r="K352" t="str">
            <v>2 months</v>
          </cell>
          <cell r="L352">
            <v>850</v>
          </cell>
          <cell r="M352">
            <v>0.2</v>
          </cell>
          <cell r="N352" t="str">
            <v/>
          </cell>
          <cell r="O352">
            <v>1800</v>
          </cell>
          <cell r="P352" t="str">
            <v/>
          </cell>
          <cell r="Q352">
            <v>250</v>
          </cell>
          <cell r="R352" t="str">
            <v>January and Termination</v>
          </cell>
          <cell r="S352">
            <v>45</v>
          </cell>
          <cell r="T352">
            <v>0.18509999999999999</v>
          </cell>
          <cell r="Z352" t="str">
            <v>100363-NL</v>
          </cell>
          <cell r="AA352">
            <v>1800</v>
          </cell>
        </row>
        <row r="353">
          <cell r="A353" t="str">
            <v>100064CA</v>
          </cell>
          <cell r="B353" t="str">
            <v>100064</v>
          </cell>
          <cell r="C353" t="str">
            <v>Flashpoint</v>
          </cell>
          <cell r="D353">
            <v>42731</v>
          </cell>
          <cell r="E353">
            <v>43075</v>
          </cell>
          <cell r="H353" t="str">
            <v>Canada</v>
          </cell>
          <cell r="I353" t="str">
            <v>CA</v>
          </cell>
          <cell r="J353" t="str">
            <v>$4,000, discounted to $2,000</v>
          </cell>
          <cell r="K353" t="str">
            <v>Equal to two months of Total Cost of Employment + expected Monthly Services Fee, per Professional</v>
          </cell>
          <cell r="L353">
            <v>850</v>
          </cell>
          <cell r="M353">
            <v>0.1</v>
          </cell>
          <cell r="N353" t="str">
            <v>Monthly Services Fee 20%, discounted to 10%
Business travel insurance, per Professional per year $400</v>
          </cell>
          <cell r="O353">
            <v>1450</v>
          </cell>
          <cell r="P353" t="str">
            <v>Minimum Monthly Services Fee per Professional $2,000, discounted to $1,450</v>
          </cell>
          <cell r="Q353">
            <v>250</v>
          </cell>
          <cell r="R353" t="str">
            <v>January and Termination</v>
          </cell>
          <cell r="S353">
            <v>45</v>
          </cell>
          <cell r="T353">
            <v>0.1</v>
          </cell>
          <cell r="Z353" t="str">
            <v>100064-CA</v>
          </cell>
          <cell r="AA353">
            <v>1450</v>
          </cell>
        </row>
        <row r="354">
          <cell r="A354" t="str">
            <v>100064JP</v>
          </cell>
          <cell r="B354" t="str">
            <v>100064</v>
          </cell>
          <cell r="C354" t="str">
            <v>Flashpoint</v>
          </cell>
          <cell r="D354">
            <v>42731</v>
          </cell>
          <cell r="E354">
            <v>43144</v>
          </cell>
          <cell r="H354" t="str">
            <v>Japan</v>
          </cell>
          <cell r="I354" t="str">
            <v>JP</v>
          </cell>
          <cell r="J354" t="str">
            <v>2000</v>
          </cell>
          <cell r="K354" t="str">
            <v>2 months</v>
          </cell>
          <cell r="L354">
            <v>850</v>
          </cell>
          <cell r="M354">
            <v>0.1</v>
          </cell>
          <cell r="N354" t="str">
            <v>Business travel insurance, per Professional per year $400</v>
          </cell>
          <cell r="O354">
            <v>1450</v>
          </cell>
          <cell r="P354" t="str">
            <v/>
          </cell>
          <cell r="Q354">
            <v>250</v>
          </cell>
          <cell r="R354" t="str">
            <v>January and Termination</v>
          </cell>
          <cell r="S354">
            <v>45</v>
          </cell>
          <cell r="T354">
            <v>0.15</v>
          </cell>
          <cell r="Z354" t="str">
            <v>100064-JP</v>
          </cell>
          <cell r="AA354">
            <v>1450</v>
          </cell>
        </row>
        <row r="355">
          <cell r="A355" t="str">
            <v>100064PL</v>
          </cell>
          <cell r="B355" t="str">
            <v>100064</v>
          </cell>
          <cell r="C355" t="str">
            <v>Flashpoint</v>
          </cell>
          <cell r="D355">
            <v>42731</v>
          </cell>
          <cell r="E355">
            <v>43399</v>
          </cell>
          <cell r="H355" t="str">
            <v>Poland</v>
          </cell>
          <cell r="I355" t="str">
            <v>PL</v>
          </cell>
          <cell r="J355" t="str">
            <v>2500</v>
          </cell>
          <cell r="K355" t="str">
            <v>2 months</v>
          </cell>
          <cell r="L355">
            <v>850</v>
          </cell>
          <cell r="M355">
            <v>0.15</v>
          </cell>
          <cell r="N355" t="str">
            <v>Business travel insurance, per Professional per year $400</v>
          </cell>
          <cell r="O355">
            <v>1600</v>
          </cell>
          <cell r="P355" t="str">
            <v/>
          </cell>
          <cell r="Q355">
            <v>250</v>
          </cell>
          <cell r="R355" t="str">
            <v>January and Termination</v>
          </cell>
          <cell r="S355">
            <v>45</v>
          </cell>
          <cell r="T355">
            <v>0.20599999999999999</v>
          </cell>
          <cell r="Z355" t="str">
            <v>100064-PL</v>
          </cell>
          <cell r="AA355">
            <v>1600</v>
          </cell>
        </row>
        <row r="356">
          <cell r="A356" t="str">
            <v>100064CH</v>
          </cell>
          <cell r="B356" t="str">
            <v>100064</v>
          </cell>
          <cell r="C356" t="str">
            <v>Flashpoint</v>
          </cell>
          <cell r="D356">
            <v>42731</v>
          </cell>
          <cell r="E356">
            <v>42731</v>
          </cell>
          <cell r="H356" t="str">
            <v>Switzerland</v>
          </cell>
          <cell r="I356" t="str">
            <v>CH</v>
          </cell>
          <cell r="J356" t="str">
            <v>$3000</v>
          </cell>
          <cell r="K356" t="str">
            <v>Equal to two months of Total Cost of Employment + expected Monthly Services Fee, per Professional</v>
          </cell>
          <cell r="L356">
            <v>850</v>
          </cell>
          <cell r="M356">
            <v>0.15</v>
          </cell>
          <cell r="N356" t="str">
            <v>25%, discounted down to 15%</v>
          </cell>
          <cell r="O356">
            <v>2000</v>
          </cell>
          <cell r="P356" t="str">
            <v/>
          </cell>
          <cell r="Q356">
            <v>250</v>
          </cell>
          <cell r="R356" t="str">
            <v>January and Termination</v>
          </cell>
          <cell r="S356">
            <v>45</v>
          </cell>
          <cell r="T356">
            <v>0.1545</v>
          </cell>
          <cell r="Z356" t="str">
            <v>100064-CH</v>
          </cell>
          <cell r="AA356">
            <v>2000</v>
          </cell>
        </row>
        <row r="357">
          <cell r="A357" t="str">
            <v>100064GB</v>
          </cell>
          <cell r="B357" t="str">
            <v>100064</v>
          </cell>
          <cell r="C357" t="str">
            <v>Flashpoint</v>
          </cell>
          <cell r="D357">
            <v>42731</v>
          </cell>
          <cell r="E357">
            <v>43082</v>
          </cell>
          <cell r="H357" t="str">
            <v>United Kingdom</v>
          </cell>
          <cell r="I357" t="str">
            <v>GB</v>
          </cell>
          <cell r="J357" t="str">
            <v>2000.00</v>
          </cell>
          <cell r="K357" t="str">
            <v>Equal to two months of Total Cost of Employment + expected Monthly Services Fee, per Professional</v>
          </cell>
          <cell r="L357">
            <v>850</v>
          </cell>
          <cell r="M357">
            <v>0.1</v>
          </cell>
          <cell r="N357" t="str">
            <v>Setup Fee Per Professional is $4000 discounted to $2000. Monthly service fees 20% discounted to 10%
One-time third-party fees for mandatory pension plan setup, per Professional - GBP 420
Business travel insurance, per Professional per year $400</v>
          </cell>
          <cell r="O357">
            <v>1450</v>
          </cell>
          <cell r="P357" t="str">
            <v>Management Service Fee $1800 discounted to $1450</v>
          </cell>
          <cell r="Q357">
            <v>250</v>
          </cell>
          <cell r="R357" t="str">
            <v>January and Termination</v>
          </cell>
          <cell r="S357">
            <v>45</v>
          </cell>
          <cell r="T357">
            <v>0.16800000000000001</v>
          </cell>
          <cell r="Z357" t="str">
            <v>100064-GB</v>
          </cell>
          <cell r="AA357">
            <v>1450</v>
          </cell>
        </row>
        <row r="358">
          <cell r="A358" t="str">
            <v>100065CL</v>
          </cell>
          <cell r="B358" t="str">
            <v>100065</v>
          </cell>
          <cell r="C358" t="str">
            <v>FLIR Systems</v>
          </cell>
          <cell r="D358">
            <v>42172</v>
          </cell>
          <cell r="E358">
            <v>42172</v>
          </cell>
          <cell r="H358" t="str">
            <v>Chile</v>
          </cell>
          <cell r="I358" t="str">
            <v>CL</v>
          </cell>
          <cell r="J358" t="str">
            <v>$3500</v>
          </cell>
          <cell r="K358" t="str">
            <v>Equal to two months' Professional Services Fee (estimated) + two months’s expected Monthly Services Fee</v>
          </cell>
          <cell r="L358">
            <v>0</v>
          </cell>
          <cell r="M358">
            <v>0.2</v>
          </cell>
          <cell r="N358" t="str">
            <v>MARKUP on expenses $500 USD</v>
          </cell>
          <cell r="O358">
            <v>1800</v>
          </cell>
          <cell r="P358" t="str">
            <v/>
          </cell>
          <cell r="Q358">
            <v>250</v>
          </cell>
          <cell r="R358" t="str">
            <v>January and Termination</v>
          </cell>
          <cell r="S358">
            <v>45</v>
          </cell>
          <cell r="T358">
            <v>0.05</v>
          </cell>
          <cell r="Z358" t="str">
            <v>100065-CL</v>
          </cell>
          <cell r="AA358">
            <v>1800</v>
          </cell>
        </row>
        <row r="359">
          <cell r="A359" t="str">
            <v>100065SA</v>
          </cell>
          <cell r="B359" t="str">
            <v>100065</v>
          </cell>
          <cell r="C359" t="str">
            <v>FLIR Systems</v>
          </cell>
          <cell r="D359">
            <v>42172</v>
          </cell>
          <cell r="E359">
            <v>42172</v>
          </cell>
          <cell r="H359" t="str">
            <v>Saudi Arabia</v>
          </cell>
          <cell r="I359" t="str">
            <v>SA</v>
          </cell>
          <cell r="J359" t="str">
            <v>$4000 plus visa fees</v>
          </cell>
          <cell r="K359" t="str">
            <v>Equal to two months' salary + expected monthly management fees</v>
          </cell>
          <cell r="L359">
            <v>0</v>
          </cell>
          <cell r="M359">
            <v>0.22</v>
          </cell>
          <cell r="N359" t="str">
            <v/>
          </cell>
          <cell r="O359">
            <v>1900</v>
          </cell>
          <cell r="P359" t="str">
            <v/>
          </cell>
          <cell r="Q359">
            <v>250</v>
          </cell>
          <cell r="R359" t="str">
            <v>January and Termination</v>
          </cell>
          <cell r="S359">
            <v>45</v>
          </cell>
          <cell r="T359">
            <v>0.12</v>
          </cell>
          <cell r="Z359" t="str">
            <v>100065-SA</v>
          </cell>
          <cell r="AA359">
            <v>1900</v>
          </cell>
        </row>
        <row r="360">
          <cell r="A360" t="str">
            <v>100065TW</v>
          </cell>
          <cell r="B360" t="str">
            <v>100065</v>
          </cell>
          <cell r="C360" t="str">
            <v>FLIR Systems</v>
          </cell>
          <cell r="D360">
            <v>42172</v>
          </cell>
          <cell r="E360">
            <v>42172</v>
          </cell>
          <cell r="H360" t="str">
            <v>Taiwan</v>
          </cell>
          <cell r="I360" t="str">
            <v>TW</v>
          </cell>
          <cell r="J360" t="str">
            <v>$3500</v>
          </cell>
          <cell r="K360" t="str">
            <v>Equal to two months' salary + expected monthly management fees</v>
          </cell>
          <cell r="L360">
            <v>850</v>
          </cell>
          <cell r="M360">
            <v>0</v>
          </cell>
          <cell r="N360" t="str">
            <v>fixed fee</v>
          </cell>
          <cell r="O360">
            <v>1800</v>
          </cell>
          <cell r="P360" t="str">
            <v/>
          </cell>
          <cell r="Q360">
            <v>250</v>
          </cell>
          <cell r="R360" t="str">
            <v>January and Termination</v>
          </cell>
          <cell r="S360">
            <v>45</v>
          </cell>
          <cell r="T360">
            <v>0.17</v>
          </cell>
          <cell r="Z360" t="str">
            <v>100065-TW</v>
          </cell>
          <cell r="AA360">
            <v>1800</v>
          </cell>
        </row>
        <row r="361">
          <cell r="A361" t="str">
            <v>100065AE</v>
          </cell>
          <cell r="B361" t="str">
            <v>100065</v>
          </cell>
          <cell r="C361" t="str">
            <v>FLIR Systems</v>
          </cell>
          <cell r="D361">
            <v>42172</v>
          </cell>
          <cell r="E361">
            <v>42172</v>
          </cell>
          <cell r="H361" t="str">
            <v>United Arab Emirates</v>
          </cell>
          <cell r="I361" t="str">
            <v>AE</v>
          </cell>
          <cell r="J361" t="str">
            <v>$5,000 per professional</v>
          </cell>
          <cell r="K361" t="str">
            <v>Equal to three months of Total Cost of Employment + expected Monthly Services Fee, per professional</v>
          </cell>
          <cell r="L361">
            <v>850</v>
          </cell>
          <cell r="M361">
            <v>0.25</v>
          </cell>
          <cell r="N361" t="str">
            <v/>
          </cell>
          <cell r="O361">
            <v>2000</v>
          </cell>
          <cell r="P361" t="str">
            <v/>
          </cell>
          <cell r="Q361">
            <v>250</v>
          </cell>
          <cell r="R361" t="str">
            <v>January and Termination</v>
          </cell>
          <cell r="S361">
            <v>45</v>
          </cell>
          <cell r="T361">
            <v>8.3299999999999999E-2</v>
          </cell>
          <cell r="Z361" t="str">
            <v>100065-AE</v>
          </cell>
          <cell r="AA361">
            <v>2000</v>
          </cell>
        </row>
        <row r="362">
          <cell r="A362" t="str">
            <v>100186DK</v>
          </cell>
          <cell r="B362" t="str">
            <v>100186</v>
          </cell>
          <cell r="C362" t="str">
            <v>FocusVision Worldwide</v>
          </cell>
          <cell r="D362">
            <v>42857</v>
          </cell>
          <cell r="E362">
            <v>43500</v>
          </cell>
          <cell r="H362" t="str">
            <v>Denmark</v>
          </cell>
          <cell r="I362" t="str">
            <v>DK</v>
          </cell>
          <cell r="J362" t="str">
            <v>4000</v>
          </cell>
          <cell r="K362" t="str">
            <v>2 months</v>
          </cell>
          <cell r="L362">
            <v>850</v>
          </cell>
          <cell r="M362">
            <v>0.15</v>
          </cell>
          <cell r="N362" t="str">
            <v/>
          </cell>
          <cell r="O362">
            <v>2000</v>
          </cell>
          <cell r="P362" t="str">
            <v/>
          </cell>
          <cell r="Q362">
            <v>250</v>
          </cell>
          <cell r="R362" t="str">
            <v>January and Termination</v>
          </cell>
          <cell r="S362">
            <v>45</v>
          </cell>
          <cell r="T362">
            <v>0.1</v>
          </cell>
          <cell r="Z362" t="str">
            <v>100186-DK</v>
          </cell>
          <cell r="AA362">
            <v>2000</v>
          </cell>
        </row>
        <row r="363">
          <cell r="A363" t="str">
            <v>100186IN</v>
          </cell>
          <cell r="B363" t="str">
            <v>100186</v>
          </cell>
          <cell r="C363" t="str">
            <v>FocusVision Worldwide</v>
          </cell>
          <cell r="D363">
            <v>42857</v>
          </cell>
          <cell r="E363">
            <v>42857</v>
          </cell>
          <cell r="H363" t="str">
            <v>India</v>
          </cell>
          <cell r="I363" t="str">
            <v>IN</v>
          </cell>
          <cell r="J363" t="str">
            <v>4000</v>
          </cell>
          <cell r="K363" t="str">
            <v>Equal to two months of Total Cost of Employment + expected Monthly Services Fee, per Professional</v>
          </cell>
          <cell r="L363">
            <v>0</v>
          </cell>
          <cell r="M363">
            <v>0.2</v>
          </cell>
          <cell r="N363" t="str">
            <v/>
          </cell>
          <cell r="O363">
            <v>1500</v>
          </cell>
          <cell r="P363" t="str">
            <v>$1,800 discounted to $1,500</v>
          </cell>
          <cell r="Q363">
            <v>250</v>
          </cell>
          <cell r="R363" t="str">
            <v>January and termination of the contract, regardless of year end</v>
          </cell>
          <cell r="S363">
            <v>45</v>
          </cell>
          <cell r="T363">
            <v>0.12</v>
          </cell>
          <cell r="Z363" t="str">
            <v>100186-IN</v>
          </cell>
          <cell r="AA363">
            <v>1500</v>
          </cell>
        </row>
        <row r="364">
          <cell r="A364" t="str">
            <v>100186MY</v>
          </cell>
          <cell r="B364" t="str">
            <v>100186</v>
          </cell>
          <cell r="C364" t="str">
            <v>FocusVision Worldwide</v>
          </cell>
          <cell r="D364">
            <v>42857</v>
          </cell>
          <cell r="E364">
            <v>43410</v>
          </cell>
          <cell r="H364" t="str">
            <v>Malaysia</v>
          </cell>
          <cell r="I364" t="str">
            <v>MY</v>
          </cell>
          <cell r="J364" t="str">
            <v>4000</v>
          </cell>
          <cell r="K364" t="str">
            <v>2 months</v>
          </cell>
          <cell r="L364">
            <v>850</v>
          </cell>
          <cell r="M364">
            <v>0.16</v>
          </cell>
          <cell r="N364" t="str">
            <v>Business travel insurance, per Professional per year
$400</v>
          </cell>
          <cell r="O364">
            <v>1500</v>
          </cell>
          <cell r="P364" t="str">
            <v/>
          </cell>
          <cell r="Q364">
            <v>250</v>
          </cell>
          <cell r="R364" t="str">
            <v>January and Termination</v>
          </cell>
          <cell r="S364">
            <v>45</v>
          </cell>
          <cell r="T364">
            <v>0.13769999999999999</v>
          </cell>
          <cell r="Z364" t="str">
            <v>100186-MY</v>
          </cell>
          <cell r="AA364">
            <v>1500</v>
          </cell>
        </row>
        <row r="365">
          <cell r="A365" t="str">
            <v>100186SG</v>
          </cell>
          <cell r="B365" t="str">
            <v>100186</v>
          </cell>
          <cell r="C365" t="str">
            <v>FocusVision Worldwide</v>
          </cell>
          <cell r="D365">
            <v>42857</v>
          </cell>
          <cell r="E365">
            <v>42857</v>
          </cell>
          <cell r="H365" t="str">
            <v>Singapore</v>
          </cell>
          <cell r="I365" t="str">
            <v>SG</v>
          </cell>
          <cell r="J365" t="str">
            <v>4000</v>
          </cell>
          <cell r="K365" t="str">
            <v>Equal to two months of Total Cost of Employment + expected Monthly Services Fee, per Professional</v>
          </cell>
          <cell r="L365">
            <v>0</v>
          </cell>
          <cell r="M365">
            <v>0.2</v>
          </cell>
          <cell r="N365" t="str">
            <v/>
          </cell>
          <cell r="O365">
            <v>1500</v>
          </cell>
          <cell r="P365" t="str">
            <v>$2,000 discounted to $1500</v>
          </cell>
          <cell r="Q365">
            <v>250</v>
          </cell>
          <cell r="R365" t="str">
            <v>January and termination</v>
          </cell>
          <cell r="S365">
            <v>45</v>
          </cell>
          <cell r="T365">
            <v>0.17</v>
          </cell>
          <cell r="Z365" t="str">
            <v>100186-SG</v>
          </cell>
          <cell r="AA365">
            <v>1500</v>
          </cell>
        </row>
        <row r="366">
          <cell r="A366" t="str">
            <v>100186LK</v>
          </cell>
          <cell r="B366" t="str">
            <v>100186</v>
          </cell>
          <cell r="C366" t="str">
            <v>FocusVision Worldwide</v>
          </cell>
          <cell r="D366">
            <v>42857</v>
          </cell>
          <cell r="E366">
            <v>42857</v>
          </cell>
          <cell r="H366" t="str">
            <v>Sri Lanka</v>
          </cell>
          <cell r="I366" t="str">
            <v>LK</v>
          </cell>
          <cell r="J366" t="str">
            <v>4000</v>
          </cell>
          <cell r="K366" t="str">
            <v>Equal to two months of Total Cost of Employment + expected Monthly Services Fee, per Professional</v>
          </cell>
          <cell r="L366">
            <v>0</v>
          </cell>
          <cell r="M366">
            <v>0.2</v>
          </cell>
          <cell r="N366" t="str">
            <v/>
          </cell>
          <cell r="O366">
            <v>1500</v>
          </cell>
          <cell r="P366" t="str">
            <v>$2,000 discounted to $1,500</v>
          </cell>
          <cell r="Q366">
            <v>250</v>
          </cell>
          <cell r="R366" t="str">
            <v>January and Termination</v>
          </cell>
          <cell r="S366">
            <v>45</v>
          </cell>
          <cell r="T366">
            <v>0.15</v>
          </cell>
          <cell r="Z366" t="str">
            <v>100186-LK</v>
          </cell>
          <cell r="AA366">
            <v>1500</v>
          </cell>
        </row>
        <row r="367">
          <cell r="A367" t="str">
            <v>100215CA</v>
          </cell>
          <cell r="B367" t="str">
            <v>100215</v>
          </cell>
          <cell r="C367" t="str">
            <v>Forensic Risk Alliance</v>
          </cell>
          <cell r="D367">
            <v>42942</v>
          </cell>
          <cell r="E367">
            <v>42942</v>
          </cell>
          <cell r="H367" t="str">
            <v>Canada</v>
          </cell>
          <cell r="I367" t="str">
            <v>CA</v>
          </cell>
          <cell r="J367" t="str">
            <v>4000.00</v>
          </cell>
          <cell r="K367" t="str">
            <v>2 months of Total Cost of Employment + expected Monthly Services Fee, per Professional</v>
          </cell>
          <cell r="L367">
            <v>850</v>
          </cell>
          <cell r="M367">
            <v>0.16</v>
          </cell>
          <cell r="N367" t="str">
            <v>Discount based on a minimum of two headcounts to onboard within 90 days from one another (which now is rather unlikely as one is doing a sabbatical) – otherwise it will default up to standard rates
Setup fee $4,000 for first, $2,500 for all additional hi</v>
          </cell>
          <cell r="O367">
            <v>1450</v>
          </cell>
          <cell r="P367" t="str">
            <v>Minimum monthly: $1,600 discounted to $1,450 based on a minimum of two headcounts to onboard within 90 days from one another (which now is rather unlikely as one is doing a sabbatical)</v>
          </cell>
          <cell r="Q367">
            <v>250</v>
          </cell>
          <cell r="R367" t="str">
            <v>January and Termination</v>
          </cell>
          <cell r="S367">
            <v>45</v>
          </cell>
          <cell r="T367">
            <v>0.1</v>
          </cell>
          <cell r="Z367" t="str">
            <v>100215-CA</v>
          </cell>
          <cell r="AA367">
            <v>1450</v>
          </cell>
        </row>
        <row r="368">
          <cell r="A368" t="str">
            <v>100215PT</v>
          </cell>
          <cell r="B368" t="str">
            <v>100215</v>
          </cell>
          <cell r="C368" t="str">
            <v>Forensic Risk Alliance</v>
          </cell>
          <cell r="D368">
            <v>42942</v>
          </cell>
          <cell r="E368">
            <v>42999</v>
          </cell>
          <cell r="H368" t="str">
            <v>Portugal</v>
          </cell>
          <cell r="I368" t="str">
            <v>PT</v>
          </cell>
          <cell r="J368" t="str">
            <v>4000.00</v>
          </cell>
          <cell r="K368" t="str">
            <v>2 months of Total Cost of Employment + expected Monthly Services Fee, per Professional</v>
          </cell>
          <cell r="L368">
            <v>850</v>
          </cell>
          <cell r="M368">
            <v>0.2</v>
          </cell>
          <cell r="N368" t="str">
            <v>20% of the Total Cost of Employment
Estimated Social Costs are 40.41% (includes Pro-rated 13th and 14th Month salary payments) plus 16.66% Severance Accrual</v>
          </cell>
          <cell r="O368">
            <v>1600</v>
          </cell>
          <cell r="P368" t="str">
            <v>Minimum Monthly Fee $1600 discounted from $1800</v>
          </cell>
          <cell r="Q368">
            <v>250</v>
          </cell>
          <cell r="R368" t="str">
            <v>January and Termination</v>
          </cell>
          <cell r="S368">
            <v>45</v>
          </cell>
          <cell r="T368">
            <v>0.57069999999999999</v>
          </cell>
          <cell r="Z368" t="str">
            <v>100215-PT</v>
          </cell>
          <cell r="AA368">
            <v>1600</v>
          </cell>
        </row>
        <row r="369">
          <cell r="A369" t="str">
            <v>100206HU</v>
          </cell>
          <cell r="B369" t="str">
            <v>100206</v>
          </cell>
          <cell r="C369" t="str">
            <v>FP International</v>
          </cell>
          <cell r="D369">
            <v>42923</v>
          </cell>
          <cell r="E369">
            <v>42923</v>
          </cell>
          <cell r="H369" t="str">
            <v>Hungary</v>
          </cell>
          <cell r="I369" t="str">
            <v>HU</v>
          </cell>
          <cell r="J369" t="str">
            <v>3,000.00</v>
          </cell>
          <cell r="K369" t="str">
            <v>2 months of Total Cost of Employment + expected Monthly Services Fee, per Professional</v>
          </cell>
          <cell r="L369">
            <v>850</v>
          </cell>
          <cell r="M369">
            <v>0.2</v>
          </cell>
          <cell r="N369" t="str">
            <v/>
          </cell>
          <cell r="O369">
            <v>2000</v>
          </cell>
          <cell r="P369" t="str">
            <v/>
          </cell>
          <cell r="Q369">
            <v>250</v>
          </cell>
          <cell r="R369" t="str">
            <v>January and Termination</v>
          </cell>
          <cell r="S369">
            <v>45</v>
          </cell>
          <cell r="T369">
            <v>0.28499999999999998</v>
          </cell>
          <cell r="Z369" t="str">
            <v>100206-HU</v>
          </cell>
          <cell r="AA369">
            <v>2000</v>
          </cell>
        </row>
        <row r="370">
          <cell r="A370" t="str">
            <v>100206SE</v>
          </cell>
          <cell r="B370" t="str">
            <v>100206</v>
          </cell>
          <cell r="C370" t="str">
            <v>FP International</v>
          </cell>
          <cell r="D370">
            <v>42923</v>
          </cell>
          <cell r="E370">
            <v>42923</v>
          </cell>
          <cell r="H370" t="str">
            <v>Sweden</v>
          </cell>
          <cell r="I370" t="str">
            <v>SE</v>
          </cell>
          <cell r="J370" t="str">
            <v>$2,500.00</v>
          </cell>
          <cell r="K370" t="str">
            <v>2 months of Total Cost of Employment + expected Monthly Services Fee, per Professional</v>
          </cell>
          <cell r="L370">
            <v>850</v>
          </cell>
          <cell r="M370">
            <v>0.17</v>
          </cell>
          <cell r="N370" t="str">
            <v>They will be wiring funds out of their entity in the Netherlands, on net-3 terms, with FP-International acting as the Guarantor. 
We have also verbally agreed to a split deposit; half deposit initially, 2nd half during next month’s payroll.</v>
          </cell>
          <cell r="O370">
            <v>1500</v>
          </cell>
          <cell r="P370" t="str">
            <v/>
          </cell>
          <cell r="Q370">
            <v>250</v>
          </cell>
          <cell r="R370" t="str">
            <v>January and Termination</v>
          </cell>
          <cell r="S370">
            <v>45</v>
          </cell>
          <cell r="T370">
            <v>0.31419999999999998</v>
          </cell>
          <cell r="Z370" t="str">
            <v>100206-SE</v>
          </cell>
          <cell r="AA370">
            <v>1500</v>
          </cell>
        </row>
        <row r="371">
          <cell r="A371" t="str">
            <v>100066GB</v>
          </cell>
          <cell r="B371" t="str">
            <v>100066</v>
          </cell>
          <cell r="C371" t="str">
            <v>Fractal Industries</v>
          </cell>
          <cell r="D371">
            <v>42731</v>
          </cell>
          <cell r="E371">
            <v>42731</v>
          </cell>
          <cell r="H371" t="str">
            <v>United Kingdom</v>
          </cell>
          <cell r="I371" t="str">
            <v>GB</v>
          </cell>
          <cell r="J371" t="str">
            <v>1000</v>
          </cell>
          <cell r="K371" t="str">
            <v>Equal to 2.5 months of Total Cost of Employment + expected Monthly Services Fee, per Professional</v>
          </cell>
          <cell r="L371">
            <v>850</v>
          </cell>
          <cell r="M371">
            <v>0.08</v>
          </cell>
          <cell r="N371" t="str">
            <v>8%(1-5 headcount) , 6% (6-10 headcount)</v>
          </cell>
          <cell r="O371">
            <v>800</v>
          </cell>
          <cell r="P371" t="str">
            <v>$800 (1-5 headcount) , $650 (6-10 headcount)</v>
          </cell>
          <cell r="Q371">
            <v>250</v>
          </cell>
          <cell r="R371" t="str">
            <v>January and Termination</v>
          </cell>
          <cell r="S371">
            <v>45</v>
          </cell>
          <cell r="T371">
            <v>0.16800000000000001</v>
          </cell>
          <cell r="Z371" t="str">
            <v>100066-GB</v>
          </cell>
          <cell r="AA371">
            <v>800</v>
          </cell>
        </row>
        <row r="372">
          <cell r="A372" t="str">
            <v>100232DE</v>
          </cell>
          <cell r="B372" t="str">
            <v>100232</v>
          </cell>
          <cell r="C372" t="str">
            <v>Franz, Inc.</v>
          </cell>
          <cell r="D372">
            <v>42998</v>
          </cell>
          <cell r="E372">
            <v>42998</v>
          </cell>
          <cell r="H372" t="str">
            <v>Germany</v>
          </cell>
          <cell r="I372" t="str">
            <v>DE</v>
          </cell>
          <cell r="J372" t="str">
            <v>4,000.00</v>
          </cell>
          <cell r="K372" t="str">
            <v>2 months</v>
          </cell>
          <cell r="L372">
            <v>850</v>
          </cell>
          <cell r="M372">
            <v>0.2</v>
          </cell>
          <cell r="N372" t="str">
            <v>Transfer Minimum Term cost per Professional [applicable only on transfer to client’s own entity]
[Average Monthly Services Fee per Professional prior to transfer] x [remaining months in the Transfer Minimum Term]
Business travel insurance, per Professiona</v>
          </cell>
          <cell r="O372">
            <v>1500</v>
          </cell>
          <cell r="P372" t="str">
            <v/>
          </cell>
          <cell r="Q372">
            <v>250</v>
          </cell>
          <cell r="R372" t="str">
            <v>January and Termination</v>
          </cell>
          <cell r="S372">
            <v>45</v>
          </cell>
          <cell r="T372">
            <v>0.20699999999999999</v>
          </cell>
          <cell r="Z372" t="str">
            <v>100232-DE</v>
          </cell>
          <cell r="AA372">
            <v>1500</v>
          </cell>
        </row>
        <row r="373">
          <cell r="A373" t="str">
            <v>100455AT</v>
          </cell>
          <cell r="B373" t="str">
            <v>100455</v>
          </cell>
          <cell r="C373" t="str">
            <v>Freenome</v>
          </cell>
          <cell r="D373">
            <v>43442</v>
          </cell>
          <cell r="E373">
            <v>43442</v>
          </cell>
          <cell r="H373" t="str">
            <v>Austria</v>
          </cell>
          <cell r="I373" t="str">
            <v>AT</v>
          </cell>
          <cell r="J373" t="str">
            <v>3000 plus translation costs related to the employment contract</v>
          </cell>
          <cell r="K373" t="str">
            <v>2 months</v>
          </cell>
          <cell r="L373">
            <v>850</v>
          </cell>
          <cell r="M373">
            <v>0.2</v>
          </cell>
          <cell r="N373" t="str">
            <v/>
          </cell>
          <cell r="O373">
            <v>2000</v>
          </cell>
          <cell r="P373" t="str">
            <v/>
          </cell>
          <cell r="Q373">
            <v>250</v>
          </cell>
          <cell r="R373" t="str">
            <v>January and Termination</v>
          </cell>
          <cell r="S373">
            <v>45</v>
          </cell>
          <cell r="T373">
            <v>0.309</v>
          </cell>
          <cell r="Z373" t="str">
            <v>100455-AT</v>
          </cell>
          <cell r="AA373">
            <v>2000</v>
          </cell>
        </row>
        <row r="374">
          <cell r="A374" t="str">
            <v>CH</v>
          </cell>
          <cell r="B374" t="str">
            <v/>
          </cell>
          <cell r="C374" t="str">
            <v>Future State</v>
          </cell>
          <cell r="D374">
            <v>43173</v>
          </cell>
          <cell r="E374">
            <v>43173</v>
          </cell>
          <cell r="H374" t="str">
            <v>Switzerland</v>
          </cell>
          <cell r="I374" t="str">
            <v>CH</v>
          </cell>
          <cell r="J374" t="str">
            <v>$4000</v>
          </cell>
          <cell r="K374" t="str">
            <v>2 months</v>
          </cell>
          <cell r="L374">
            <v>850</v>
          </cell>
          <cell r="M374">
            <v>0.2</v>
          </cell>
          <cell r="N374" t="str">
            <v/>
          </cell>
          <cell r="O374">
            <v>1800</v>
          </cell>
          <cell r="P374" t="str">
            <v/>
          </cell>
          <cell r="Q374">
            <v>250</v>
          </cell>
          <cell r="R374" t="str">
            <v>January and Termination</v>
          </cell>
          <cell r="S374">
            <v>45</v>
          </cell>
          <cell r="T374">
            <v>0.15</v>
          </cell>
          <cell r="Z374" t="str">
            <v>-CH</v>
          </cell>
          <cell r="AA374">
            <v>1800</v>
          </cell>
        </row>
        <row r="375">
          <cell r="A375" t="str">
            <v>100446AU</v>
          </cell>
          <cell r="B375" t="str">
            <v>100446</v>
          </cell>
          <cell r="C375" t="str">
            <v>Garland Technology</v>
          </cell>
          <cell r="D375">
            <v>43441</v>
          </cell>
          <cell r="E375">
            <v>43441</v>
          </cell>
          <cell r="H375" t="str">
            <v>Australia</v>
          </cell>
          <cell r="I375" t="str">
            <v>AU</v>
          </cell>
          <cell r="J375" t="str">
            <v>4,000</v>
          </cell>
          <cell r="K375" t="str">
            <v>2 months</v>
          </cell>
          <cell r="L375">
            <v>850</v>
          </cell>
          <cell r="M375">
            <v>0.2</v>
          </cell>
          <cell r="N375" t="str">
            <v/>
          </cell>
          <cell r="O375">
            <v>1800</v>
          </cell>
          <cell r="P375" t="str">
            <v/>
          </cell>
          <cell r="Q375">
            <v>250</v>
          </cell>
          <cell r="R375" t="str">
            <v>January and Termination</v>
          </cell>
          <cell r="S375">
            <v>45</v>
          </cell>
          <cell r="T375">
            <v>0.18</v>
          </cell>
          <cell r="Z375" t="str">
            <v>100446-AU</v>
          </cell>
          <cell r="AA375">
            <v>1800</v>
          </cell>
        </row>
        <row r="376">
          <cell r="A376" t="str">
            <v>100446GB</v>
          </cell>
          <cell r="B376" t="str">
            <v>100446</v>
          </cell>
          <cell r="C376" t="str">
            <v>Garland Technology</v>
          </cell>
          <cell r="D376">
            <v>43441</v>
          </cell>
          <cell r="E376">
            <v>43460</v>
          </cell>
          <cell r="H376" t="str">
            <v>United Kingdom</v>
          </cell>
          <cell r="I376" t="str">
            <v>GB</v>
          </cell>
          <cell r="J376" t="str">
            <v>4,000</v>
          </cell>
          <cell r="K376" t="str">
            <v>2 months</v>
          </cell>
          <cell r="L376">
            <v>850</v>
          </cell>
          <cell r="M376">
            <v>0.2</v>
          </cell>
          <cell r="N376" t="str">
            <v/>
          </cell>
          <cell r="O376">
            <v>2000</v>
          </cell>
          <cell r="P376" t="str">
            <v/>
          </cell>
          <cell r="Q376">
            <v>250</v>
          </cell>
          <cell r="R376" t="str">
            <v>January and Termination</v>
          </cell>
          <cell r="S376">
            <v>45</v>
          </cell>
          <cell r="T376">
            <v>0.17799999999999999</v>
          </cell>
          <cell r="Z376" t="str">
            <v>100446-GB</v>
          </cell>
          <cell r="AA376">
            <v>2000</v>
          </cell>
        </row>
        <row r="377">
          <cell r="A377" t="str">
            <v>100180PR</v>
          </cell>
          <cell r="B377" t="str">
            <v>100180</v>
          </cell>
          <cell r="C377" t="str">
            <v>Gemalto</v>
          </cell>
          <cell r="D377">
            <v>42857</v>
          </cell>
          <cell r="E377">
            <v>42857</v>
          </cell>
          <cell r="H377" t="str">
            <v>Puerto Rico (USA)</v>
          </cell>
          <cell r="I377" t="str">
            <v>PR</v>
          </cell>
          <cell r="J377" t="str">
            <v>4000.00</v>
          </cell>
          <cell r="K377" t="str">
            <v>Equal to 2 months of Total Cost of Employment + expected Monthly Services Fee, per Professional</v>
          </cell>
          <cell r="L377">
            <v>850</v>
          </cell>
          <cell r="M377">
            <v>0.25</v>
          </cell>
          <cell r="N377" t="str">
            <v>Management Fee Discounted 35% to 25%</v>
          </cell>
          <cell r="O377">
            <v>2000</v>
          </cell>
          <cell r="P377" t="str">
            <v>Minimum monthly discounted from 2500 to 2000</v>
          </cell>
          <cell r="Q377">
            <v>250</v>
          </cell>
          <cell r="R377" t="str">
            <v>January and Termination</v>
          </cell>
          <cell r="S377">
            <v>45</v>
          </cell>
          <cell r="T377">
            <v>0.1711</v>
          </cell>
          <cell r="Z377" t="str">
            <v>100180-PR</v>
          </cell>
          <cell r="AA377">
            <v>2000</v>
          </cell>
        </row>
        <row r="378">
          <cell r="A378" t="str">
            <v>DE</v>
          </cell>
          <cell r="B378" t="str">
            <v/>
          </cell>
          <cell r="C378" t="str">
            <v>Genesis</v>
          </cell>
          <cell r="D378">
            <v>43514</v>
          </cell>
          <cell r="E378">
            <v>43514</v>
          </cell>
          <cell r="H378" t="str">
            <v>Germany</v>
          </cell>
          <cell r="I378" t="str">
            <v>DE</v>
          </cell>
          <cell r="J378" t="str">
            <v>4000</v>
          </cell>
          <cell r="K378" t="str">
            <v>2 months</v>
          </cell>
          <cell r="L378">
            <v>850</v>
          </cell>
          <cell r="M378">
            <v>0.16</v>
          </cell>
          <cell r="N378" t="str">
            <v/>
          </cell>
          <cell r="O378">
            <v>1800</v>
          </cell>
          <cell r="P378" t="str">
            <v/>
          </cell>
          <cell r="Q378">
            <v>250</v>
          </cell>
          <cell r="R378" t="str">
            <v>January and Termination</v>
          </cell>
          <cell r="S378">
            <v>45</v>
          </cell>
          <cell r="T378">
            <v>0.20699999999999999</v>
          </cell>
          <cell r="Z378" t="str">
            <v>-DE</v>
          </cell>
          <cell r="AA378">
            <v>1800</v>
          </cell>
        </row>
        <row r="379">
          <cell r="A379" t="str">
            <v>100480VN</v>
          </cell>
          <cell r="B379" t="str">
            <v>100480</v>
          </cell>
          <cell r="C379" t="str">
            <v>Genesis Healthcare</v>
          </cell>
          <cell r="D379">
            <v>43502</v>
          </cell>
          <cell r="E379">
            <v>43502</v>
          </cell>
          <cell r="H379" t="str">
            <v>Vietnam</v>
          </cell>
          <cell r="I379" t="str">
            <v>VN</v>
          </cell>
          <cell r="J379" t="str">
            <v>4000</v>
          </cell>
          <cell r="K379" t="str">
            <v>3 months</v>
          </cell>
          <cell r="L379">
            <v>850</v>
          </cell>
          <cell r="M379">
            <v>0.2</v>
          </cell>
          <cell r="N379" t="str">
            <v/>
          </cell>
          <cell r="O379">
            <v>1800</v>
          </cell>
          <cell r="P379" t="str">
            <v/>
          </cell>
          <cell r="Q379">
            <v>250</v>
          </cell>
          <cell r="R379" t="str">
            <v>January and Termination</v>
          </cell>
          <cell r="S379">
            <v>45</v>
          </cell>
          <cell r="T379">
            <v>0.23</v>
          </cell>
          <cell r="Z379" t="str">
            <v>100480-VN</v>
          </cell>
          <cell r="AA379">
            <v>1800</v>
          </cell>
        </row>
        <row r="380">
          <cell r="A380" t="str">
            <v>100067BR</v>
          </cell>
          <cell r="B380" t="str">
            <v>100067</v>
          </cell>
          <cell r="C380" t="str">
            <v>Gigya</v>
          </cell>
          <cell r="D380">
            <v>42131</v>
          </cell>
          <cell r="E380">
            <v>42131</v>
          </cell>
          <cell r="H380" t="str">
            <v>Brazil</v>
          </cell>
          <cell r="I380" t="str">
            <v>BR</v>
          </cell>
          <cell r="J380" t="str">
            <v>$2500</v>
          </cell>
          <cell r="K380" t="str">
            <v>Equal to two months' salary + expected monthly management fees</v>
          </cell>
          <cell r="L380">
            <v>850</v>
          </cell>
          <cell r="M380">
            <v>0.2</v>
          </cell>
          <cell r="N380" t="str">
            <v>VAT is already included in the Total Cost of Employment and does not need to be added under the Client Transactions</v>
          </cell>
          <cell r="O380">
            <v>1800</v>
          </cell>
          <cell r="P380" t="str">
            <v/>
          </cell>
          <cell r="Q380">
            <v>250</v>
          </cell>
          <cell r="R380" t="str">
            <v>January and Termination</v>
          </cell>
          <cell r="S380">
            <v>45</v>
          </cell>
          <cell r="T380">
            <v>0.81340000000000001</v>
          </cell>
          <cell r="Z380" t="str">
            <v>100067-BR</v>
          </cell>
          <cell r="AA380">
            <v>1800</v>
          </cell>
        </row>
        <row r="381">
          <cell r="A381" t="str">
            <v>100068AR</v>
          </cell>
          <cell r="B381" t="str">
            <v>100068</v>
          </cell>
          <cell r="C381" t="str">
            <v>Glaukos</v>
          </cell>
          <cell r="D381">
            <v>42391</v>
          </cell>
          <cell r="E381">
            <v>42391</v>
          </cell>
          <cell r="H381" t="str">
            <v>Argentina</v>
          </cell>
          <cell r="I381" t="str">
            <v>AR</v>
          </cell>
          <cell r="J381" t="str">
            <v>$2000</v>
          </cell>
          <cell r="K381" t="str">
            <v>Equal to two months' salary + expected monthly management fees</v>
          </cell>
          <cell r="L381">
            <v>0</v>
          </cell>
          <cell r="M381">
            <v>0.18</v>
          </cell>
          <cell r="N381" t="str">
            <v>VAT is already included in the Total Cost of Employment and does not need to be added under the Client Transactions</v>
          </cell>
          <cell r="O381">
            <v>1800</v>
          </cell>
          <cell r="P381" t="str">
            <v>$1800 (Reduced to 1500 if a minimum of 3 employees are hired through GP)</v>
          </cell>
          <cell r="Q381">
            <v>250</v>
          </cell>
          <cell r="R381" t="str">
            <v>January and Termination</v>
          </cell>
          <cell r="S381">
            <v>45</v>
          </cell>
          <cell r="T381">
            <v>0.64080000000000004</v>
          </cell>
          <cell r="Z381" t="str">
            <v>100068-AR</v>
          </cell>
          <cell r="AA381">
            <v>1800</v>
          </cell>
        </row>
        <row r="382">
          <cell r="A382" t="str">
            <v>100068BR</v>
          </cell>
          <cell r="B382" t="str">
            <v>100068</v>
          </cell>
          <cell r="C382" t="str">
            <v>Glaukos</v>
          </cell>
          <cell r="D382">
            <v>42391</v>
          </cell>
          <cell r="E382">
            <v>42391</v>
          </cell>
          <cell r="H382" t="str">
            <v>Brazil</v>
          </cell>
          <cell r="I382" t="str">
            <v>BR</v>
          </cell>
          <cell r="J382" t="str">
            <v>$2,000 (discounted from $3,500 standard)</v>
          </cell>
          <cell r="K382" t="str">
            <v>Equal to two months' salary + expected monthly management fees per Professional</v>
          </cell>
          <cell r="L382">
            <v>850</v>
          </cell>
          <cell r="M382">
            <v>0.18</v>
          </cell>
          <cell r="N382" t="str">
            <v>18% Mgmt Fee discounted from 20% standard. Discount assumes a minimum of three Professionals hired through Globalization Partners. Should headcount reduce, discount may be reduced or removed.
VAT is already included in the Total Cost of Employment and doe</v>
          </cell>
          <cell r="O382">
            <v>1500</v>
          </cell>
          <cell r="P382" t="str">
            <v>$1,500 (discounted from $1,800 standard)</v>
          </cell>
          <cell r="Q382">
            <v>250</v>
          </cell>
          <cell r="R382" t="str">
            <v>January and Termination</v>
          </cell>
          <cell r="S382">
            <v>45</v>
          </cell>
          <cell r="T382">
            <v>0.81340000000000001</v>
          </cell>
          <cell r="Z382" t="str">
            <v>100068-BR</v>
          </cell>
          <cell r="AA382">
            <v>1500</v>
          </cell>
        </row>
        <row r="383">
          <cell r="A383" t="str">
            <v>100068CO</v>
          </cell>
          <cell r="B383" t="str">
            <v>100068</v>
          </cell>
          <cell r="C383" t="str">
            <v>Glaukos</v>
          </cell>
          <cell r="D383">
            <v>42391</v>
          </cell>
          <cell r="E383">
            <v>42391</v>
          </cell>
          <cell r="H383" t="str">
            <v>Colombia</v>
          </cell>
          <cell r="I383" t="str">
            <v>CO</v>
          </cell>
          <cell r="J383" t="str">
            <v>$2000</v>
          </cell>
          <cell r="K383" t="str">
            <v>Equal to two months' salary + expected monthly management fees</v>
          </cell>
          <cell r="L383">
            <v>0</v>
          </cell>
          <cell r="M383">
            <v>0.18</v>
          </cell>
          <cell r="N383" t="str">
            <v>No banking and legal fees should be billed to Glaukos. We will still be billed by Capital and not rebill.
VAT is already included in the Total Cost of Employment and does not need to be added under the Client Transactions</v>
          </cell>
          <cell r="O383">
            <v>1800</v>
          </cell>
          <cell r="P383" t="str">
            <v>$1,800 (Reduced to $1,500 if a minimum of 3 employees are hired through GP)</v>
          </cell>
          <cell r="Q383">
            <v>250</v>
          </cell>
          <cell r="R383" t="str">
            <v>January and Termination</v>
          </cell>
          <cell r="S383">
            <v>45</v>
          </cell>
          <cell r="T383">
            <v>0.44940000000000002</v>
          </cell>
          <cell r="Z383" t="str">
            <v>100068-CO</v>
          </cell>
          <cell r="AA383">
            <v>1800</v>
          </cell>
        </row>
        <row r="384">
          <cell r="A384" t="str">
            <v>100068MX</v>
          </cell>
          <cell r="B384" t="str">
            <v>100068</v>
          </cell>
          <cell r="C384" t="str">
            <v>Glaukos</v>
          </cell>
          <cell r="D384">
            <v>42391</v>
          </cell>
          <cell r="E384">
            <v>42391</v>
          </cell>
          <cell r="H384" t="str">
            <v>Mexico</v>
          </cell>
          <cell r="I384" t="str">
            <v>MX</v>
          </cell>
          <cell r="J384" t="str">
            <v>$2000</v>
          </cell>
          <cell r="K384" t="str">
            <v>Equal to four months' salary + expected monthly management fees</v>
          </cell>
          <cell r="L384">
            <v>0</v>
          </cell>
          <cell r="M384">
            <v>0.18</v>
          </cell>
          <cell r="N384" t="str">
            <v/>
          </cell>
          <cell r="O384">
            <v>1250</v>
          </cell>
          <cell r="P384" t="str">
            <v/>
          </cell>
          <cell r="Q384">
            <v>250</v>
          </cell>
          <cell r="R384" t="str">
            <v>January and Termination</v>
          </cell>
          <cell r="S384">
            <v>45</v>
          </cell>
          <cell r="T384">
            <v>0.48330000000000001</v>
          </cell>
          <cell r="Z384" t="str">
            <v>100068-MX</v>
          </cell>
          <cell r="AA384">
            <v>1250</v>
          </cell>
        </row>
        <row r="385">
          <cell r="A385" t="str">
            <v>100069CO</v>
          </cell>
          <cell r="B385" t="str">
            <v>100069</v>
          </cell>
          <cell r="C385" t="str">
            <v>GlobeOne</v>
          </cell>
          <cell r="D385">
            <v>42391</v>
          </cell>
          <cell r="E385">
            <v>42391</v>
          </cell>
          <cell r="H385" t="str">
            <v>Colombia</v>
          </cell>
          <cell r="I385" t="str">
            <v>CO</v>
          </cell>
          <cell r="J385" t="str">
            <v>$3500</v>
          </cell>
          <cell r="K385" t="str">
            <v>Equal to two months' salary + expected monthly management fees</v>
          </cell>
          <cell r="L385">
            <v>850</v>
          </cell>
          <cell r="M385">
            <v>0.2</v>
          </cell>
          <cell r="N385" t="str">
            <v>VAT is already included in the Total Cost of Employment and does not need to be added under the Client Transactions</v>
          </cell>
          <cell r="O385">
            <v>2000</v>
          </cell>
          <cell r="P385" t="str">
            <v/>
          </cell>
          <cell r="Q385">
            <v>250</v>
          </cell>
          <cell r="R385" t="str">
            <v>January and Termination</v>
          </cell>
          <cell r="S385">
            <v>45</v>
          </cell>
          <cell r="T385">
            <v>0.44940000000000002</v>
          </cell>
          <cell r="Z385" t="str">
            <v>100069-CO</v>
          </cell>
          <cell r="AA385">
            <v>2000</v>
          </cell>
        </row>
        <row r="386">
          <cell r="A386" t="str">
            <v>100069VN</v>
          </cell>
          <cell r="B386" t="str">
            <v>100069</v>
          </cell>
          <cell r="C386" t="str">
            <v>GlobeOne</v>
          </cell>
          <cell r="D386">
            <v>42391</v>
          </cell>
          <cell r="E386">
            <v>42391</v>
          </cell>
          <cell r="H386" t="str">
            <v>Vietnam</v>
          </cell>
          <cell r="I386" t="str">
            <v>VN</v>
          </cell>
          <cell r="J386" t="str">
            <v>$3500</v>
          </cell>
          <cell r="K386" t="str">
            <v>Equal to two months' salary + expected monthly management fees</v>
          </cell>
          <cell r="L386">
            <v>850</v>
          </cell>
          <cell r="M386">
            <v>0.2</v>
          </cell>
          <cell r="N386" t="str">
            <v/>
          </cell>
          <cell r="O386">
            <v>1800</v>
          </cell>
          <cell r="P386" t="str">
            <v/>
          </cell>
          <cell r="Q386">
            <v>250</v>
          </cell>
          <cell r="R386" t="str">
            <v>January and Termination</v>
          </cell>
          <cell r="S386">
            <v>45</v>
          </cell>
          <cell r="T386">
            <v>0.21</v>
          </cell>
          <cell r="Z386" t="str">
            <v>100069-VN</v>
          </cell>
          <cell r="AA386">
            <v>1800</v>
          </cell>
        </row>
        <row r="387">
          <cell r="A387" t="str">
            <v>AE</v>
          </cell>
          <cell r="B387" t="str">
            <v/>
          </cell>
          <cell r="C387" t="str">
            <v>Graduate Management Admission Council (GMAC)</v>
          </cell>
          <cell r="D387">
            <v>42999</v>
          </cell>
          <cell r="E387">
            <v>42999</v>
          </cell>
          <cell r="H387" t="str">
            <v>United Arab Emirates</v>
          </cell>
          <cell r="I387" t="str">
            <v>AE</v>
          </cell>
          <cell r="J387" t="str">
            <v>$4000.00</v>
          </cell>
          <cell r="K387" t="str">
            <v>Equal to 2 months of the Total Cost of Employment + expected Monthly Service Fee, per Professional</v>
          </cell>
          <cell r="L387">
            <v>850</v>
          </cell>
          <cell r="M387">
            <v>0.25</v>
          </cell>
          <cell r="N387" t="str">
            <v>Visa Fee per Professional is $6,500
Ministry of Human Resources and Emiratization (MOHRE) Bank Guarantee (fully refundable on cancellation of visa) per Professional: 5.,00AED
Visa Fee for spouse/dependents, per visa, including government and legal fees: $</v>
          </cell>
          <cell r="O387">
            <v>2500</v>
          </cell>
          <cell r="P387" t="str">
            <v/>
          </cell>
          <cell r="Q387">
            <v>250</v>
          </cell>
          <cell r="R387" t="str">
            <v>January and Termination</v>
          </cell>
          <cell r="S387">
            <v>45</v>
          </cell>
          <cell r="T387">
            <v>8.3299999999999999E-2</v>
          </cell>
          <cell r="Z387" t="str">
            <v>-AE</v>
          </cell>
          <cell r="AA387">
            <v>2500</v>
          </cell>
        </row>
        <row r="388">
          <cell r="A388" t="str">
            <v>100070SE</v>
          </cell>
          <cell r="B388" t="str">
            <v>100070</v>
          </cell>
          <cell r="C388" t="str">
            <v>Greenberg</v>
          </cell>
          <cell r="D388">
            <v>42536</v>
          </cell>
          <cell r="E388">
            <v>42536</v>
          </cell>
          <cell r="H388" t="str">
            <v>Sweden</v>
          </cell>
          <cell r="I388" t="str">
            <v>SE</v>
          </cell>
          <cell r="J388" t="str">
            <v>$4,000</v>
          </cell>
          <cell r="K388" t="str">
            <v>Equal to two months' salary &amp; expected monthly management fees</v>
          </cell>
          <cell r="L388">
            <v>850</v>
          </cell>
          <cell r="M388">
            <v>0.2</v>
          </cell>
          <cell r="N388" t="str">
            <v>No charge for Second Expense Run</v>
          </cell>
          <cell r="O388">
            <v>1800</v>
          </cell>
          <cell r="P388" t="str">
            <v/>
          </cell>
          <cell r="Q388">
            <v>250</v>
          </cell>
          <cell r="R388" t="str">
            <v>January and Termination</v>
          </cell>
          <cell r="S388">
            <v>45</v>
          </cell>
          <cell r="T388">
            <v>0.31419999999999998</v>
          </cell>
          <cell r="Z388" t="str">
            <v>100070-SE</v>
          </cell>
          <cell r="AA388">
            <v>1800</v>
          </cell>
        </row>
        <row r="389">
          <cell r="A389" t="str">
            <v>100283IN</v>
          </cell>
          <cell r="B389" t="str">
            <v>100283</v>
          </cell>
          <cell r="C389" t="str">
            <v>Group Nine Media</v>
          </cell>
          <cell r="D389">
            <v>43096</v>
          </cell>
          <cell r="E389">
            <v>43096</v>
          </cell>
          <cell r="H389" t="str">
            <v>India</v>
          </cell>
          <cell r="I389" t="str">
            <v>IN</v>
          </cell>
          <cell r="J389" t="str">
            <v>4000 first hire, 2,500 subsequent hires</v>
          </cell>
          <cell r="K389" t="str">
            <v>2 months</v>
          </cell>
          <cell r="L389">
            <v>850</v>
          </cell>
          <cell r="M389">
            <v>0.15</v>
          </cell>
          <cell r="N389" t="str">
            <v/>
          </cell>
          <cell r="O389">
            <v>1200</v>
          </cell>
          <cell r="P389" t="str">
            <v/>
          </cell>
          <cell r="Q389">
            <v>250</v>
          </cell>
          <cell r="R389" t="str">
            <v>January and Termination</v>
          </cell>
          <cell r="S389">
            <v>45</v>
          </cell>
          <cell r="T389">
            <v>0.12</v>
          </cell>
          <cell r="Z389" t="str">
            <v>100283-IN</v>
          </cell>
          <cell r="AA389">
            <v>1200</v>
          </cell>
        </row>
        <row r="390">
          <cell r="A390" t="str">
            <v>100283ID</v>
          </cell>
          <cell r="B390" t="str">
            <v>100283</v>
          </cell>
          <cell r="C390" t="str">
            <v>Group Nine Media</v>
          </cell>
          <cell r="D390">
            <v>43096</v>
          </cell>
          <cell r="E390">
            <v>43297</v>
          </cell>
          <cell r="H390" t="str">
            <v>Indonesia</v>
          </cell>
          <cell r="I390" t="str">
            <v>ID</v>
          </cell>
          <cell r="J390" t="str">
            <v>4000 first hire, 2,500 subsequent hires</v>
          </cell>
          <cell r="K390" t="str">
            <v>Equal to two months' salary + expected monthly management fees per professional</v>
          </cell>
          <cell r="L390">
            <v>850</v>
          </cell>
          <cell r="M390">
            <v>0.15</v>
          </cell>
          <cell r="N390" t="str">
            <v/>
          </cell>
          <cell r="O390">
            <v>1350</v>
          </cell>
          <cell r="P390" t="str">
            <v/>
          </cell>
          <cell r="Q390">
            <v>250</v>
          </cell>
          <cell r="R390" t="str">
            <v>January and Termination</v>
          </cell>
          <cell r="S390">
            <v>45</v>
          </cell>
          <cell r="T390">
            <v>4.4999999999999998E-2</v>
          </cell>
          <cell r="Z390" t="str">
            <v>100283-ID</v>
          </cell>
          <cell r="AA390">
            <v>1350</v>
          </cell>
        </row>
        <row r="391">
          <cell r="A391" t="str">
            <v>100283PR</v>
          </cell>
          <cell r="B391" t="str">
            <v>100283</v>
          </cell>
          <cell r="C391" t="str">
            <v>Group Nine Media</v>
          </cell>
          <cell r="D391">
            <v>43096</v>
          </cell>
          <cell r="E391">
            <v>43286</v>
          </cell>
          <cell r="H391" t="str">
            <v>Puerto Rico (USA)</v>
          </cell>
          <cell r="I391" t="str">
            <v>PR</v>
          </cell>
          <cell r="J391" t="str">
            <v>2500.00</v>
          </cell>
          <cell r="K391" t="str">
            <v>2 months</v>
          </cell>
          <cell r="L391">
            <v>850</v>
          </cell>
          <cell r="M391">
            <v>0.2</v>
          </cell>
          <cell r="N391" t="str">
            <v>Removed the 7% VAT as STT Group is not billing</v>
          </cell>
          <cell r="O391">
            <v>1600</v>
          </cell>
          <cell r="P391" t="str">
            <v/>
          </cell>
          <cell r="Q391">
            <v>250</v>
          </cell>
          <cell r="R391" t="str">
            <v>January and Termination</v>
          </cell>
          <cell r="S391">
            <v>45</v>
          </cell>
          <cell r="T391">
            <v>0.1711</v>
          </cell>
          <cell r="Z391" t="str">
            <v>100283-PR</v>
          </cell>
          <cell r="AA391">
            <v>1600</v>
          </cell>
        </row>
        <row r="392">
          <cell r="A392" t="str">
            <v>100283AE</v>
          </cell>
          <cell r="B392" t="str">
            <v>100283</v>
          </cell>
          <cell r="C392" t="str">
            <v>Group Nine Media</v>
          </cell>
          <cell r="D392">
            <v>43096</v>
          </cell>
          <cell r="E392">
            <v>43096</v>
          </cell>
          <cell r="H392" t="str">
            <v>United Arab Emirates</v>
          </cell>
          <cell r="I392" t="str">
            <v>AE</v>
          </cell>
          <cell r="J392" t="str">
            <v>$4000</v>
          </cell>
          <cell r="K392" t="str">
            <v>2 months</v>
          </cell>
          <cell r="L392">
            <v>850</v>
          </cell>
          <cell r="M392">
            <v>0.22</v>
          </cell>
          <cell r="N392" t="str">
            <v>Labor Card for local national: $1,500</v>
          </cell>
          <cell r="O392">
            <v>2200</v>
          </cell>
          <cell r="P392" t="str">
            <v/>
          </cell>
          <cell r="Q392">
            <v>250</v>
          </cell>
          <cell r="R392" t="str">
            <v>January and Termination</v>
          </cell>
          <cell r="S392">
            <v>45</v>
          </cell>
          <cell r="T392">
            <v>0.125</v>
          </cell>
          <cell r="Z392" t="str">
            <v>100283-AE</v>
          </cell>
          <cell r="AA392">
            <v>2200</v>
          </cell>
        </row>
        <row r="393">
          <cell r="A393" t="str">
            <v>100283UY</v>
          </cell>
          <cell r="B393" t="str">
            <v>100283</v>
          </cell>
          <cell r="C393" t="str">
            <v>Group Nine Media</v>
          </cell>
          <cell r="D393">
            <v>43096</v>
          </cell>
          <cell r="E393">
            <v>43216</v>
          </cell>
          <cell r="H393" t="str">
            <v>Uruguay</v>
          </cell>
          <cell r="I393" t="str">
            <v>UY</v>
          </cell>
          <cell r="J393" t="str">
            <v>4000.00</v>
          </cell>
          <cell r="K393" t="str">
            <v>Equal to two months of the Total Cost of Employment + Expected Monthly Services Fee, per professional</v>
          </cell>
          <cell r="L393">
            <v>850</v>
          </cell>
          <cell r="M393">
            <v>0.2</v>
          </cell>
          <cell r="N393" t="str">
            <v>4% Markup on Expenses
22% VAT</v>
          </cell>
          <cell r="O393">
            <v>1800</v>
          </cell>
          <cell r="P393" t="str">
            <v/>
          </cell>
          <cell r="Q393">
            <v>250</v>
          </cell>
          <cell r="R393" t="str">
            <v>January and Termination</v>
          </cell>
          <cell r="S393">
            <v>45</v>
          </cell>
          <cell r="T393">
            <v>0.1263</v>
          </cell>
          <cell r="Z393" t="str">
            <v>100283-UY</v>
          </cell>
          <cell r="AA393">
            <v>1800</v>
          </cell>
        </row>
        <row r="394">
          <cell r="A394" t="str">
            <v>100357GB</v>
          </cell>
          <cell r="B394" t="str">
            <v>100357</v>
          </cell>
          <cell r="C394" t="str">
            <v>Gruntwork</v>
          </cell>
          <cell r="D394">
            <v>43284</v>
          </cell>
          <cell r="E394">
            <v>43284</v>
          </cell>
          <cell r="H394" t="str">
            <v>United Kingdom</v>
          </cell>
          <cell r="I394" t="str">
            <v>GB</v>
          </cell>
          <cell r="J394" t="str">
            <v>3000</v>
          </cell>
          <cell r="K394" t="str">
            <v>Equal to two months' salary + expected monthly management fees per professional</v>
          </cell>
          <cell r="L394">
            <v>0</v>
          </cell>
          <cell r="M394">
            <v>0.11</v>
          </cell>
          <cell r="N394" t="str">
            <v/>
          </cell>
          <cell r="O394">
            <v>1300</v>
          </cell>
          <cell r="P394" t="str">
            <v/>
          </cell>
          <cell r="Q394">
            <v>250</v>
          </cell>
          <cell r="R394" t="str">
            <v>January and Termination</v>
          </cell>
          <cell r="S394">
            <v>45</v>
          </cell>
          <cell r="T394">
            <v>0.16800000000000001</v>
          </cell>
          <cell r="Z394" t="str">
            <v>100357-GB</v>
          </cell>
          <cell r="AA394">
            <v>1300</v>
          </cell>
        </row>
        <row r="395">
          <cell r="A395" t="str">
            <v>100304CN</v>
          </cell>
          <cell r="B395" t="str">
            <v>100304</v>
          </cell>
          <cell r="C395" t="str">
            <v>GTD Operations</v>
          </cell>
          <cell r="D395">
            <v>43181</v>
          </cell>
          <cell r="E395">
            <v>43181</v>
          </cell>
          <cell r="H395" t="str">
            <v>China</v>
          </cell>
          <cell r="I395" t="str">
            <v>CN</v>
          </cell>
          <cell r="J395" t="str">
            <v>4000</v>
          </cell>
          <cell r="K395" t="str">
            <v>2 months</v>
          </cell>
          <cell r="L395">
            <v>850</v>
          </cell>
          <cell r="M395">
            <v>0.2</v>
          </cell>
          <cell r="N395" t="str">
            <v>Setup Fee for each new hire after initial transition - 4000
Setup Fee for each hire as part of the transition - $2,800, plus hourly rates (See SOW)
Severance Accrual -  8.33%
Business travel insurance, per Professional per year - $400</v>
          </cell>
          <cell r="O395">
            <v>1800</v>
          </cell>
          <cell r="P395" t="str">
            <v/>
          </cell>
          <cell r="Q395">
            <v>250</v>
          </cell>
          <cell r="R395" t="str">
            <v>January and Termination</v>
          </cell>
          <cell r="S395">
            <v>45</v>
          </cell>
          <cell r="T395">
            <v>0.35</v>
          </cell>
          <cell r="Z395" t="str">
            <v>100304-CN</v>
          </cell>
          <cell r="AA395">
            <v>1800</v>
          </cell>
        </row>
        <row r="396">
          <cell r="A396" t="str">
            <v>100304DK</v>
          </cell>
          <cell r="B396" t="str">
            <v>100304</v>
          </cell>
          <cell r="C396" t="str">
            <v>GTD Operations</v>
          </cell>
          <cell r="D396">
            <v>43181</v>
          </cell>
          <cell r="E396">
            <v>43181</v>
          </cell>
          <cell r="H396" t="str">
            <v>Denmark</v>
          </cell>
          <cell r="I396" t="str">
            <v>DK</v>
          </cell>
          <cell r="J396" t="str">
            <v>4000</v>
          </cell>
          <cell r="K396" t="str">
            <v>2 months</v>
          </cell>
          <cell r="L396">
            <v>850</v>
          </cell>
          <cell r="M396">
            <v>0.17</v>
          </cell>
          <cell r="N396" t="str">
            <v>Setup Fee for each new hire after initial transition 4000
Setup Fee for each hire as part of the transition $2,800, plus hourly rates (See SOW)
Business travel insurance, per Professional per year $400
Severance Accrual 8.33%</v>
          </cell>
          <cell r="O396">
            <v>1500</v>
          </cell>
          <cell r="P396" t="str">
            <v/>
          </cell>
          <cell r="Q396">
            <v>250</v>
          </cell>
          <cell r="R396" t="str">
            <v>January and Termination</v>
          </cell>
          <cell r="S396">
            <v>45</v>
          </cell>
          <cell r="T396">
            <v>0.2</v>
          </cell>
          <cell r="Z396" t="str">
            <v>100304-DK</v>
          </cell>
          <cell r="AA396">
            <v>1500</v>
          </cell>
        </row>
        <row r="397">
          <cell r="A397" t="str">
            <v>100304JP</v>
          </cell>
          <cell r="B397" t="str">
            <v>100304</v>
          </cell>
          <cell r="C397" t="str">
            <v>GTD Operations</v>
          </cell>
          <cell r="D397">
            <v>43181</v>
          </cell>
          <cell r="E397">
            <v>43181</v>
          </cell>
          <cell r="H397" t="str">
            <v>Japan</v>
          </cell>
          <cell r="I397" t="str">
            <v>JP</v>
          </cell>
          <cell r="J397" t="str">
            <v>4000</v>
          </cell>
          <cell r="K397" t="str">
            <v>2 months</v>
          </cell>
          <cell r="L397">
            <v>850</v>
          </cell>
          <cell r="M397">
            <v>0.17</v>
          </cell>
          <cell r="N397" t="str">
            <v>Setup Fee for each new hire after initial transition - 4000
Setup Fee for each hire as part of the transition - $2,800, plus hourly rates (See SOW)
Business travel insurance, per Professional per year - $400</v>
          </cell>
          <cell r="O397">
            <v>1500</v>
          </cell>
          <cell r="P397" t="str">
            <v/>
          </cell>
          <cell r="Q397">
            <v>250</v>
          </cell>
          <cell r="R397" t="str">
            <v>January and Termination</v>
          </cell>
          <cell r="S397">
            <v>45</v>
          </cell>
          <cell r="T397">
            <v>0.15</v>
          </cell>
          <cell r="Z397" t="str">
            <v>100304-JP</v>
          </cell>
          <cell r="AA397">
            <v>1500</v>
          </cell>
        </row>
        <row r="398">
          <cell r="A398" t="str">
            <v>100304KE</v>
          </cell>
          <cell r="B398" t="str">
            <v>100304</v>
          </cell>
          <cell r="C398" t="str">
            <v>GTD Operations</v>
          </cell>
          <cell r="D398">
            <v>43181</v>
          </cell>
          <cell r="E398">
            <v>43181</v>
          </cell>
          <cell r="H398" t="str">
            <v>Kenya</v>
          </cell>
          <cell r="I398" t="str">
            <v>KE</v>
          </cell>
          <cell r="J398" t="str">
            <v>4000</v>
          </cell>
          <cell r="K398" t="str">
            <v>2 months</v>
          </cell>
          <cell r="L398">
            <v>850</v>
          </cell>
          <cell r="M398">
            <v>0.17</v>
          </cell>
          <cell r="N398" t="str">
            <v>Setup Fee for each new hire after initial transition  - 4000
Setup Fee for each hire as part of the transition - $2,800, plus hourly rates (See SOW)
Severance Accrual (includes accruing severance pay owed to employee of 15 days per year of service) - 4%
B</v>
          </cell>
          <cell r="O398">
            <v>1500</v>
          </cell>
          <cell r="P398" t="str">
            <v/>
          </cell>
          <cell r="Q398">
            <v>250</v>
          </cell>
          <cell r="R398" t="str">
            <v>January and Termination</v>
          </cell>
          <cell r="S398">
            <v>45</v>
          </cell>
          <cell r="T398">
            <v>0.06</v>
          </cell>
          <cell r="Z398" t="str">
            <v>100304-KE</v>
          </cell>
          <cell r="AA398">
            <v>1500</v>
          </cell>
        </row>
        <row r="399">
          <cell r="A399" t="str">
            <v>100304NL</v>
          </cell>
          <cell r="B399" t="str">
            <v>100304</v>
          </cell>
          <cell r="C399" t="str">
            <v>GTD Operations</v>
          </cell>
          <cell r="D399">
            <v>43181</v>
          </cell>
          <cell r="E399">
            <v>43181</v>
          </cell>
          <cell r="H399" t="str">
            <v>Netherlands</v>
          </cell>
          <cell r="I399" t="str">
            <v>NL</v>
          </cell>
          <cell r="J399" t="str">
            <v>4000</v>
          </cell>
          <cell r="K399" t="str">
            <v>2 months</v>
          </cell>
          <cell r="L399">
            <v>850</v>
          </cell>
          <cell r="M399">
            <v>0.17</v>
          </cell>
          <cell r="N399" t="str">
            <v xml:space="preserve">Severance Accrual 8.33%
Statutory disability insurance per professional*  - Variable based on salary
Setup Fee for each new hire after initial transition - $4,000, plus the costs of translating the commission plans in the amount incurred, if needed
Setup </v>
          </cell>
          <cell r="O399">
            <v>1500</v>
          </cell>
          <cell r="P399" t="str">
            <v/>
          </cell>
          <cell r="Q399">
            <v>250</v>
          </cell>
          <cell r="R399" t="str">
            <v>January and Termination</v>
          </cell>
          <cell r="S399">
            <v>45</v>
          </cell>
          <cell r="T399">
            <v>0.21199999999999999</v>
          </cell>
          <cell r="Z399" t="str">
            <v>100304-NL</v>
          </cell>
          <cell r="AA399">
            <v>1500</v>
          </cell>
        </row>
        <row r="400">
          <cell r="A400" t="str">
            <v>100304SG</v>
          </cell>
          <cell r="B400" t="str">
            <v>100304</v>
          </cell>
          <cell r="C400" t="str">
            <v>GTD Operations</v>
          </cell>
          <cell r="D400">
            <v>43181</v>
          </cell>
          <cell r="E400">
            <v>43181</v>
          </cell>
          <cell r="H400" t="str">
            <v>Singapore</v>
          </cell>
          <cell r="I400" t="str">
            <v>SG</v>
          </cell>
          <cell r="J400" t="str">
            <v>4000</v>
          </cell>
          <cell r="K400" t="str">
            <v>2 months</v>
          </cell>
          <cell r="L400">
            <v>850</v>
          </cell>
          <cell r="M400">
            <v>0.17</v>
          </cell>
          <cell r="N400" t="str">
            <v>Setup Fee for each new hire after initial transition - 4000
Setup Fee for each hire as part of the transition - $2,800, plus hourly rates (See SOW)
Employment Pass per Professional, including government and legal fees: - 4,500
Employment Pass renewal ever</v>
          </cell>
          <cell r="O400">
            <v>1500</v>
          </cell>
          <cell r="P400" t="str">
            <v/>
          </cell>
          <cell r="Q400">
            <v>250</v>
          </cell>
          <cell r="R400" t="str">
            <v>January and Termination</v>
          </cell>
          <cell r="S400">
            <v>45</v>
          </cell>
          <cell r="T400">
            <v>0.17</v>
          </cell>
          <cell r="Z400" t="str">
            <v>100304-SG</v>
          </cell>
          <cell r="AA400">
            <v>1500</v>
          </cell>
        </row>
        <row r="401">
          <cell r="A401" t="str">
            <v>100304GB</v>
          </cell>
          <cell r="B401" t="str">
            <v>100304</v>
          </cell>
          <cell r="C401" t="str">
            <v>GTD Operations</v>
          </cell>
          <cell r="D401">
            <v>43181</v>
          </cell>
          <cell r="E401">
            <v>43181</v>
          </cell>
          <cell r="H401" t="str">
            <v>United Kingdom</v>
          </cell>
          <cell r="I401" t="str">
            <v>GB</v>
          </cell>
          <cell r="J401" t="str">
            <v>4000</v>
          </cell>
          <cell r="K401" t="str">
            <v>2 months</v>
          </cell>
          <cell r="L401">
            <v>850</v>
          </cell>
          <cell r="M401">
            <v>0.1</v>
          </cell>
          <cell r="N401" t="str">
            <v>Setup Fee for each new hire after initial transition- 4000
Setup Fee for each hire as part of the transition  $2,800, plus hourly rates (See SOW)
Business travel insurance, per Professional per year $400
One-time third-party fees for mandatory pension pl</v>
          </cell>
          <cell r="O401">
            <v>1500</v>
          </cell>
          <cell r="P401" t="str">
            <v/>
          </cell>
          <cell r="Q401">
            <v>250</v>
          </cell>
          <cell r="R401" t="str">
            <v>January and Termination</v>
          </cell>
          <cell r="S401">
            <v>45</v>
          </cell>
          <cell r="T401">
            <v>0.16800000000000001</v>
          </cell>
          <cell r="Z401" t="str">
            <v>100304-GB</v>
          </cell>
          <cell r="AA401">
            <v>1500</v>
          </cell>
        </row>
        <row r="402">
          <cell r="A402" t="str">
            <v>100430CN</v>
          </cell>
          <cell r="B402" t="str">
            <v>100430</v>
          </cell>
          <cell r="C402" t="str">
            <v>Guerrilla</v>
          </cell>
          <cell r="D402">
            <v>43373</v>
          </cell>
          <cell r="E402">
            <v>43373</v>
          </cell>
          <cell r="H402" t="str">
            <v>China</v>
          </cell>
          <cell r="I402" t="str">
            <v>CN</v>
          </cell>
          <cell r="J402" t="str">
            <v>4000</v>
          </cell>
          <cell r="K402" t="str">
            <v>2 months</v>
          </cell>
          <cell r="L402">
            <v>850</v>
          </cell>
          <cell r="M402">
            <v>0.2</v>
          </cell>
          <cell r="N402" t="str">
            <v/>
          </cell>
          <cell r="O402">
            <v>1800</v>
          </cell>
          <cell r="P402" t="str">
            <v/>
          </cell>
          <cell r="Q402">
            <v>250</v>
          </cell>
          <cell r="R402" t="str">
            <v>January and Termination</v>
          </cell>
          <cell r="S402">
            <v>45</v>
          </cell>
          <cell r="T402">
            <v>0.35</v>
          </cell>
          <cell r="Z402" t="str">
            <v>100430-CN</v>
          </cell>
          <cell r="AA402">
            <v>1800</v>
          </cell>
        </row>
        <row r="403">
          <cell r="A403" t="str">
            <v>100430TW</v>
          </cell>
          <cell r="B403" t="str">
            <v>100430</v>
          </cell>
          <cell r="C403" t="str">
            <v>Guerrilla</v>
          </cell>
          <cell r="D403">
            <v>43373</v>
          </cell>
          <cell r="E403">
            <v>43373</v>
          </cell>
          <cell r="H403" t="str">
            <v>Taiwan</v>
          </cell>
          <cell r="I403" t="str">
            <v>TW</v>
          </cell>
          <cell r="J403" t="str">
            <v>3000</v>
          </cell>
          <cell r="K403" t="str">
            <v>2 months</v>
          </cell>
          <cell r="L403">
            <v>850</v>
          </cell>
          <cell r="M403">
            <v>0.18</v>
          </cell>
          <cell r="N403" t="str">
            <v/>
          </cell>
          <cell r="O403">
            <v>1600</v>
          </cell>
          <cell r="P403" t="str">
            <v/>
          </cell>
          <cell r="Q403">
            <v>250</v>
          </cell>
          <cell r="R403" t="str">
            <v>January and Termination</v>
          </cell>
          <cell r="S403">
            <v>45</v>
          </cell>
          <cell r="T403">
            <v>0.17</v>
          </cell>
          <cell r="Z403" t="str">
            <v>100430-TW</v>
          </cell>
          <cell r="AA403">
            <v>1600</v>
          </cell>
        </row>
        <row r="404">
          <cell r="A404" t="str">
            <v>JP</v>
          </cell>
          <cell r="B404" t="str">
            <v/>
          </cell>
          <cell r="C404" t="str">
            <v>H.C. Starck</v>
          </cell>
          <cell r="D404">
            <v>43127</v>
          </cell>
          <cell r="E404">
            <v>43127</v>
          </cell>
          <cell r="H404" t="str">
            <v>Japan</v>
          </cell>
          <cell r="I404" t="str">
            <v>JP</v>
          </cell>
          <cell r="J404" t="str">
            <v>4000</v>
          </cell>
          <cell r="K404" t="str">
            <v>2 months</v>
          </cell>
          <cell r="L404">
            <v>850</v>
          </cell>
          <cell r="M404">
            <v>0.2</v>
          </cell>
          <cell r="N404" t="str">
            <v/>
          </cell>
          <cell r="O404">
            <v>1800</v>
          </cell>
          <cell r="P404" t="str">
            <v/>
          </cell>
          <cell r="Q404">
            <v>250</v>
          </cell>
          <cell r="R404" t="str">
            <v>January and Termination</v>
          </cell>
          <cell r="S404">
            <v>45</v>
          </cell>
          <cell r="T404">
            <v>0.15</v>
          </cell>
          <cell r="Z404" t="str">
            <v>-JP</v>
          </cell>
          <cell r="AA404">
            <v>1800</v>
          </cell>
        </row>
        <row r="405">
          <cell r="A405" t="str">
            <v>100327HN</v>
          </cell>
          <cell r="B405" t="str">
            <v>100327</v>
          </cell>
          <cell r="C405" t="str">
            <v>Hain Celestial</v>
          </cell>
          <cell r="D405">
            <v>43231</v>
          </cell>
          <cell r="E405">
            <v>43231</v>
          </cell>
          <cell r="H405" t="str">
            <v>Honduras</v>
          </cell>
          <cell r="I405" t="str">
            <v>HN</v>
          </cell>
          <cell r="J405" t="str">
            <v>3000</v>
          </cell>
          <cell r="K405" t="str">
            <v>2 months</v>
          </cell>
          <cell r="L405">
            <v>850</v>
          </cell>
          <cell r="M405">
            <v>0.18</v>
          </cell>
          <cell r="N405" t="str">
            <v/>
          </cell>
          <cell r="O405">
            <v>1650</v>
          </cell>
          <cell r="P405" t="str">
            <v/>
          </cell>
          <cell r="Q405">
            <v>250</v>
          </cell>
          <cell r="R405" t="str">
            <v>January and Termination</v>
          </cell>
          <cell r="S405">
            <v>45</v>
          </cell>
          <cell r="T405">
            <v>0.22309999999999999</v>
          </cell>
          <cell r="Z405" t="str">
            <v>100327-HN</v>
          </cell>
          <cell r="AA405">
            <v>1650</v>
          </cell>
        </row>
        <row r="406">
          <cell r="A406" t="str">
            <v>100071GB</v>
          </cell>
          <cell r="B406" t="str">
            <v>100071</v>
          </cell>
          <cell r="C406" t="str">
            <v>Harmless Harvest</v>
          </cell>
          <cell r="D406">
            <v>42713</v>
          </cell>
          <cell r="E406">
            <v>42713</v>
          </cell>
          <cell r="H406" t="str">
            <v>United Kingdom</v>
          </cell>
          <cell r="I406" t="str">
            <v>GB</v>
          </cell>
          <cell r="J406" t="str">
            <v>$3,000 (reduced from $4000)</v>
          </cell>
          <cell r="K406" t="str">
            <v>Equal to 2.5 months of Total Cost of employement + expected Monthly services Fee, per Professional</v>
          </cell>
          <cell r="L406">
            <v>850</v>
          </cell>
          <cell r="M406">
            <v>0.18</v>
          </cell>
          <cell r="N406" t="str">
            <v>Reduced from 25% to 18%</v>
          </cell>
          <cell r="O406">
            <v>2000</v>
          </cell>
          <cell r="P406" t="str">
            <v/>
          </cell>
          <cell r="Q406">
            <v>250</v>
          </cell>
          <cell r="R406" t="str">
            <v>January and Termination</v>
          </cell>
          <cell r="S406">
            <v>45</v>
          </cell>
          <cell r="T406">
            <v>0.17799999999999999</v>
          </cell>
          <cell r="Z406" t="str">
            <v>100071-GB</v>
          </cell>
          <cell r="AA406">
            <v>2000</v>
          </cell>
        </row>
        <row r="407">
          <cell r="A407" t="str">
            <v>100192AU</v>
          </cell>
          <cell r="B407" t="str">
            <v>100192</v>
          </cell>
          <cell r="C407" t="str">
            <v>HashiCorp</v>
          </cell>
          <cell r="D407">
            <v>42880</v>
          </cell>
          <cell r="E407">
            <v>42880</v>
          </cell>
          <cell r="H407" t="str">
            <v>Australia</v>
          </cell>
          <cell r="I407" t="str">
            <v>AU</v>
          </cell>
          <cell r="J407" t="str">
            <v>$4,000 for first professional in Aus, $2,500 for subsequent professionals</v>
          </cell>
          <cell r="K407" t="str">
            <v>Equal to two months of Total Cost of Employment + expected Monthly Services Fee, per Professional</v>
          </cell>
          <cell r="L407">
            <v>850</v>
          </cell>
          <cell r="M407">
            <v>0.16</v>
          </cell>
          <cell r="N407" t="str">
            <v>25% reduced to 16% assuming minimum of 3 professionals join our platform</v>
          </cell>
          <cell r="O407">
            <v>1250</v>
          </cell>
          <cell r="P407" t="str">
            <v>$2,000 reduced to $1,250 assuming minimum of 3 professionals join our platform</v>
          </cell>
          <cell r="Q407">
            <v>250</v>
          </cell>
          <cell r="R407" t="str">
            <v>January and Termination</v>
          </cell>
          <cell r="S407">
            <v>45</v>
          </cell>
          <cell r="T407">
            <v>0.18</v>
          </cell>
          <cell r="Z407" t="str">
            <v>100192-AU</v>
          </cell>
          <cell r="AA407">
            <v>1250</v>
          </cell>
        </row>
        <row r="408">
          <cell r="A408" t="str">
            <v>100192CA</v>
          </cell>
          <cell r="B408" t="str">
            <v>100192</v>
          </cell>
          <cell r="C408" t="str">
            <v>HashiCorp</v>
          </cell>
          <cell r="D408">
            <v>42880</v>
          </cell>
          <cell r="E408">
            <v>42880</v>
          </cell>
          <cell r="H408" t="str">
            <v>Canada</v>
          </cell>
          <cell r="I408" t="str">
            <v>CA</v>
          </cell>
          <cell r="J408" t="str">
            <v>$4,000 for first professional in Cananda,  $2,500 for subsequent professionals</v>
          </cell>
          <cell r="K408" t="str">
            <v>Equal to two months of Total Cost of Employment + expected Monthly Services Fee, per Professional</v>
          </cell>
          <cell r="L408">
            <v>850</v>
          </cell>
          <cell r="M408">
            <v>0.16</v>
          </cell>
          <cell r="N408" t="str">
            <v>20% reduced to 16% assuming minimum of 3 professionals join our platform</v>
          </cell>
          <cell r="O408">
            <v>1250</v>
          </cell>
          <cell r="P408" t="str">
            <v>$1,600 reduced to $1,250 assuming minimum of 3 professionals join our platform</v>
          </cell>
          <cell r="Q408">
            <v>250</v>
          </cell>
          <cell r="R408" t="str">
            <v>January and Termination</v>
          </cell>
          <cell r="S408">
            <v>45</v>
          </cell>
          <cell r="T408">
            <v>0.1</v>
          </cell>
          <cell r="Z408" t="str">
            <v>100192-CA</v>
          </cell>
          <cell r="AA408">
            <v>1250</v>
          </cell>
        </row>
        <row r="409">
          <cell r="A409" t="str">
            <v>100467CO</v>
          </cell>
          <cell r="B409" t="str">
            <v>100467</v>
          </cell>
          <cell r="C409" t="str">
            <v>Hayward</v>
          </cell>
          <cell r="D409">
            <v>43452</v>
          </cell>
          <cell r="E409">
            <v>43452</v>
          </cell>
          <cell r="H409" t="str">
            <v>Colombia</v>
          </cell>
          <cell r="I409" t="str">
            <v>CO</v>
          </cell>
          <cell r="J409" t="str">
            <v>4000</v>
          </cell>
          <cell r="K409" t="str">
            <v>2 months</v>
          </cell>
          <cell r="L409">
            <v>850</v>
          </cell>
          <cell r="M409">
            <v>0.18</v>
          </cell>
          <cell r="N409" t="str">
            <v>Mandatory occupational safety workplace inspection, per Professional per year $350</v>
          </cell>
          <cell r="O409">
            <v>1500</v>
          </cell>
          <cell r="P409" t="str">
            <v/>
          </cell>
          <cell r="Q409">
            <v>250</v>
          </cell>
          <cell r="R409" t="str">
            <v>January and Termination</v>
          </cell>
          <cell r="S409">
            <v>45</v>
          </cell>
          <cell r="T409">
            <v>0.2969</v>
          </cell>
          <cell r="Z409" t="str">
            <v>100467-CO</v>
          </cell>
          <cell r="AA409">
            <v>1500</v>
          </cell>
        </row>
        <row r="410">
          <cell r="A410" t="str">
            <v>100467MY</v>
          </cell>
          <cell r="B410" t="str">
            <v>100467</v>
          </cell>
          <cell r="C410" t="str">
            <v>Hayward</v>
          </cell>
          <cell r="D410">
            <v>43452</v>
          </cell>
          <cell r="E410">
            <v>43452</v>
          </cell>
          <cell r="H410" t="str">
            <v>Malaysia</v>
          </cell>
          <cell r="I410" t="str">
            <v>MY</v>
          </cell>
          <cell r="J410" t="str">
            <v>4000</v>
          </cell>
          <cell r="K410" t="str">
            <v>2 months</v>
          </cell>
          <cell r="L410">
            <v>850</v>
          </cell>
          <cell r="M410">
            <v>0.2</v>
          </cell>
          <cell r="N410" t="str">
            <v/>
          </cell>
          <cell r="O410">
            <v>1800</v>
          </cell>
          <cell r="P410" t="str">
            <v/>
          </cell>
          <cell r="Q410">
            <v>250</v>
          </cell>
          <cell r="R410" t="str">
            <v>January and Termination</v>
          </cell>
          <cell r="S410">
            <v>45</v>
          </cell>
          <cell r="T410">
            <v>0.13769999999999999</v>
          </cell>
          <cell r="Z410" t="str">
            <v>100467-MY</v>
          </cell>
          <cell r="AA410">
            <v>1800</v>
          </cell>
        </row>
        <row r="411">
          <cell r="A411" t="str">
            <v>100467MX</v>
          </cell>
          <cell r="B411" t="str">
            <v>100467</v>
          </cell>
          <cell r="C411" t="str">
            <v>Hayward</v>
          </cell>
          <cell r="D411">
            <v>43452</v>
          </cell>
          <cell r="E411">
            <v>43452</v>
          </cell>
          <cell r="H411" t="str">
            <v>Mexico</v>
          </cell>
          <cell r="I411" t="str">
            <v>MX</v>
          </cell>
          <cell r="J411" t="str">
            <v>3000</v>
          </cell>
          <cell r="K411" t="str">
            <v>2 months</v>
          </cell>
          <cell r="L411">
            <v>850</v>
          </cell>
          <cell r="M411">
            <v>0.18</v>
          </cell>
          <cell r="N411" t="str">
            <v/>
          </cell>
          <cell r="O411">
            <v>1500</v>
          </cell>
          <cell r="P411" t="str">
            <v/>
          </cell>
          <cell r="Q411">
            <v>250</v>
          </cell>
          <cell r="R411" t="str">
            <v>January and Termination</v>
          </cell>
          <cell r="S411">
            <v>45</v>
          </cell>
          <cell r="T411">
            <v>0.373</v>
          </cell>
          <cell r="Z411" t="str">
            <v>100467-MX</v>
          </cell>
          <cell r="AA411">
            <v>1500</v>
          </cell>
        </row>
        <row r="412">
          <cell r="A412" t="str">
            <v>100467PE</v>
          </cell>
          <cell r="B412" t="str">
            <v>100467</v>
          </cell>
          <cell r="C412" t="str">
            <v>Hayward</v>
          </cell>
          <cell r="D412">
            <v>43452</v>
          </cell>
          <cell r="E412">
            <v>43452</v>
          </cell>
          <cell r="H412" t="str">
            <v>Peru</v>
          </cell>
          <cell r="I412" t="str">
            <v>PE</v>
          </cell>
          <cell r="J412" t="str">
            <v>4000</v>
          </cell>
          <cell r="K412" t="str">
            <v>2 months</v>
          </cell>
          <cell r="L412">
            <v>850</v>
          </cell>
          <cell r="M412">
            <v>0.2</v>
          </cell>
          <cell r="N412" t="str">
            <v/>
          </cell>
          <cell r="O412">
            <v>1800</v>
          </cell>
          <cell r="P412" t="str">
            <v/>
          </cell>
          <cell r="Q412">
            <v>250</v>
          </cell>
          <cell r="R412" t="str">
            <v>January and Termination</v>
          </cell>
          <cell r="S412">
            <v>45</v>
          </cell>
          <cell r="T412">
            <v>0.28549999999999998</v>
          </cell>
          <cell r="Z412" t="str">
            <v>100467-PE</v>
          </cell>
          <cell r="AA412">
            <v>1800</v>
          </cell>
        </row>
        <row r="413">
          <cell r="A413" t="str">
            <v>100072CA</v>
          </cell>
          <cell r="B413" t="str">
            <v>100072</v>
          </cell>
          <cell r="C413" t="str">
            <v>HeartFlow</v>
          </cell>
          <cell r="D413">
            <v>42762</v>
          </cell>
          <cell r="E413">
            <v>42762</v>
          </cell>
          <cell r="H413" t="str">
            <v>Canada</v>
          </cell>
          <cell r="I413" t="str">
            <v>CA</v>
          </cell>
          <cell r="J413" t="str">
            <v>$4,000 per Professional</v>
          </cell>
          <cell r="K413" t="str">
            <v>Equal to two months of Total Cost of Employment + expected Monthly Services Fee, per Professional</v>
          </cell>
          <cell r="L413">
            <v>850</v>
          </cell>
          <cell r="M413">
            <v>0.2</v>
          </cell>
          <cell r="N413" t="str">
            <v/>
          </cell>
          <cell r="O413">
            <v>2000</v>
          </cell>
          <cell r="P413" t="str">
            <v/>
          </cell>
          <cell r="Q413">
            <v>250</v>
          </cell>
          <cell r="R413" t="str">
            <v>January and Termination</v>
          </cell>
          <cell r="S413">
            <v>45</v>
          </cell>
          <cell r="T413">
            <v>0</v>
          </cell>
          <cell r="Z413" t="str">
            <v>100072-CA</v>
          </cell>
          <cell r="AA413">
            <v>2000</v>
          </cell>
        </row>
        <row r="414">
          <cell r="A414" t="str">
            <v>100072DK</v>
          </cell>
          <cell r="B414" t="str">
            <v>100072</v>
          </cell>
          <cell r="C414" t="str">
            <v>HeartFlow</v>
          </cell>
          <cell r="D414">
            <v>42762</v>
          </cell>
          <cell r="E414">
            <v>42762</v>
          </cell>
          <cell r="H414" t="str">
            <v>Denmark</v>
          </cell>
          <cell r="I414" t="str">
            <v>DK</v>
          </cell>
          <cell r="J414" t="str">
            <v>Reduced to $2,000</v>
          </cell>
          <cell r="K414" t="str">
            <v>Equal to four months of Total Cost of Employment + expected Monthly Services Fee, per Professional</v>
          </cell>
          <cell r="L414">
            <v>850</v>
          </cell>
          <cell r="M414">
            <v>0.18</v>
          </cell>
          <cell r="N414" t="str">
            <v>Reduced.</v>
          </cell>
          <cell r="O414">
            <v>1800</v>
          </cell>
          <cell r="P414" t="str">
            <v/>
          </cell>
          <cell r="Q414">
            <v>250</v>
          </cell>
          <cell r="R414" t="str">
            <v>January and Termination</v>
          </cell>
          <cell r="S414">
            <v>45</v>
          </cell>
          <cell r="T414">
            <v>0.2</v>
          </cell>
          <cell r="Z414" t="str">
            <v>100072-DK</v>
          </cell>
          <cell r="AA414">
            <v>1800</v>
          </cell>
        </row>
        <row r="415">
          <cell r="A415" t="str">
            <v>100072IT</v>
          </cell>
          <cell r="B415" t="str">
            <v>100072</v>
          </cell>
          <cell r="C415" t="str">
            <v>HeartFlow</v>
          </cell>
          <cell r="D415">
            <v>42762</v>
          </cell>
          <cell r="E415">
            <v>43404</v>
          </cell>
          <cell r="H415" t="str">
            <v>Italy</v>
          </cell>
          <cell r="I415" t="str">
            <v>IT</v>
          </cell>
          <cell r="J415" t="str">
            <v>$4,000</v>
          </cell>
          <cell r="K415" t="str">
            <v>2 months</v>
          </cell>
          <cell r="L415">
            <v>850</v>
          </cell>
          <cell r="M415">
            <v>0.18</v>
          </cell>
          <cell r="N415" t="str">
            <v>13th/14th - billed in month due; travel - 400</v>
          </cell>
          <cell r="O415">
            <v>1800</v>
          </cell>
          <cell r="P415" t="str">
            <v/>
          </cell>
          <cell r="Q415">
            <v>250</v>
          </cell>
          <cell r="R415" t="str">
            <v>January and Termination</v>
          </cell>
          <cell r="S415">
            <v>45</v>
          </cell>
          <cell r="T415">
            <v>0.37</v>
          </cell>
          <cell r="Z415" t="str">
            <v>100072-IT</v>
          </cell>
          <cell r="AA415">
            <v>1800</v>
          </cell>
        </row>
        <row r="416">
          <cell r="A416" t="str">
            <v>100072NL</v>
          </cell>
          <cell r="B416" t="str">
            <v>100072</v>
          </cell>
          <cell r="C416" t="str">
            <v>HeartFlow</v>
          </cell>
          <cell r="D416">
            <v>42762</v>
          </cell>
          <cell r="E416">
            <v>43423</v>
          </cell>
          <cell r="H416" t="str">
            <v>Netherlands</v>
          </cell>
          <cell r="I416" t="str">
            <v>NL</v>
          </cell>
          <cell r="J416" t="str">
            <v>$4,000</v>
          </cell>
          <cell r="K416" t="str">
            <v>2 months</v>
          </cell>
          <cell r="L416">
            <v>850</v>
          </cell>
          <cell r="M416">
            <v>0.18</v>
          </cell>
          <cell r="N416" t="str">
            <v>Social Charges: up to a tax threshhold EUR 842;
Vacation Allowance: 8%;
Pension - normal;
disability - 3%, annually;
travel - $400</v>
          </cell>
          <cell r="O416">
            <v>1800</v>
          </cell>
          <cell r="P416" t="str">
            <v/>
          </cell>
          <cell r="Q416">
            <v>250</v>
          </cell>
          <cell r="R416" t="str">
            <v>January and Termination</v>
          </cell>
          <cell r="S416">
            <v>45</v>
          </cell>
          <cell r="T416">
            <v>0.18509999999999999</v>
          </cell>
          <cell r="Z416" t="str">
            <v>100072-NL</v>
          </cell>
          <cell r="AA416">
            <v>1800</v>
          </cell>
        </row>
        <row r="417">
          <cell r="A417" t="str">
            <v>100072SE</v>
          </cell>
          <cell r="B417" t="str">
            <v>100072</v>
          </cell>
          <cell r="C417" t="str">
            <v>HeartFlow</v>
          </cell>
          <cell r="D417">
            <v>42762</v>
          </cell>
          <cell r="E417">
            <v>42762</v>
          </cell>
          <cell r="H417" t="str">
            <v>Sweden</v>
          </cell>
          <cell r="I417" t="str">
            <v>SE</v>
          </cell>
          <cell r="J417" t="str">
            <v>Reduced to $2,000, plus the costs of translating the commission plans in the amount incurred, if needed</v>
          </cell>
          <cell r="K417" t="str">
            <v>Equal to three months of Total Cost of Employment + expected Monthly Services Fee, per Professional</v>
          </cell>
          <cell r="L417">
            <v>850</v>
          </cell>
          <cell r="M417">
            <v>0.18</v>
          </cell>
          <cell r="N417" t="str">
            <v>Reduced.</v>
          </cell>
          <cell r="O417">
            <v>1800</v>
          </cell>
          <cell r="P417" t="str">
            <v/>
          </cell>
          <cell r="Q417">
            <v>250</v>
          </cell>
          <cell r="R417" t="str">
            <v>January and Termination</v>
          </cell>
          <cell r="S417">
            <v>45</v>
          </cell>
          <cell r="T417">
            <v>0.31419999999999998</v>
          </cell>
          <cell r="Z417" t="str">
            <v>100072-SE</v>
          </cell>
          <cell r="AA417">
            <v>1800</v>
          </cell>
        </row>
        <row r="418">
          <cell r="A418" t="str">
            <v>100072GB</v>
          </cell>
          <cell r="B418" t="str">
            <v>100072</v>
          </cell>
          <cell r="C418" t="str">
            <v>HeartFlow</v>
          </cell>
          <cell r="D418">
            <v>42762</v>
          </cell>
          <cell r="E418">
            <v>43089</v>
          </cell>
          <cell r="H418" t="str">
            <v>United Kingdom</v>
          </cell>
          <cell r="I418" t="str">
            <v>GB</v>
          </cell>
          <cell r="J418" t="str">
            <v>$2,000</v>
          </cell>
          <cell r="K418" t="str">
            <v>Equal to two months of Total Cost of Employment + expected Monthly Services Fee, per Professional</v>
          </cell>
          <cell r="L418">
            <v>850</v>
          </cell>
          <cell r="M418">
            <v>0.18</v>
          </cell>
          <cell r="N418" t="str">
            <v>Transfer Minimum Term cost per Professional [applicable only on transfer to client’s own entity] = [Average Monthly Services Fee per Professional prior to transfer] x [remaining months in the Transfer Minimum Term]
Travel Insurance: $400 per professional,</v>
          </cell>
          <cell r="O418">
            <v>1600</v>
          </cell>
          <cell r="P418" t="str">
            <v/>
          </cell>
          <cell r="Q418">
            <v>250</v>
          </cell>
          <cell r="R418" t="str">
            <v>January and Termination</v>
          </cell>
          <cell r="S418">
            <v>45</v>
          </cell>
          <cell r="T418">
            <v>0.16800000000000001</v>
          </cell>
          <cell r="Z418" t="str">
            <v>100072-GB</v>
          </cell>
          <cell r="AA418">
            <v>1600</v>
          </cell>
        </row>
        <row r="419">
          <cell r="A419" t="str">
            <v>100315CA</v>
          </cell>
          <cell r="B419" t="str">
            <v>100315</v>
          </cell>
          <cell r="C419" t="str">
            <v>Hexagon Lincoln</v>
          </cell>
          <cell r="D419">
            <v>43203</v>
          </cell>
          <cell r="E419">
            <v>43203</v>
          </cell>
          <cell r="H419" t="str">
            <v>Canada</v>
          </cell>
          <cell r="I419" t="str">
            <v>CA</v>
          </cell>
          <cell r="J419" t="str">
            <v>3000.00</v>
          </cell>
          <cell r="K419" t="str">
            <v>2 months</v>
          </cell>
          <cell r="L419">
            <v>850</v>
          </cell>
          <cell r="M419">
            <v>0.15</v>
          </cell>
          <cell r="N419" t="str">
            <v>Travel Insurance: $400.00 USD</v>
          </cell>
          <cell r="O419">
            <v>1500</v>
          </cell>
          <cell r="P419" t="str">
            <v/>
          </cell>
          <cell r="Q419">
            <v>250</v>
          </cell>
          <cell r="R419" t="str">
            <v>January and Termination</v>
          </cell>
          <cell r="S419">
            <v>45</v>
          </cell>
          <cell r="T419">
            <v>0.1</v>
          </cell>
          <cell r="Z419" t="str">
            <v>100315-CA</v>
          </cell>
          <cell r="AA419">
            <v>1500</v>
          </cell>
        </row>
        <row r="420">
          <cell r="A420" t="str">
            <v>100469AU</v>
          </cell>
          <cell r="B420" t="str">
            <v>100469</v>
          </cell>
          <cell r="C420" t="str">
            <v>Highfive</v>
          </cell>
          <cell r="D420">
            <v>43479</v>
          </cell>
          <cell r="E420">
            <v>43489</v>
          </cell>
          <cell r="F420">
            <v>43489</v>
          </cell>
          <cell r="G420">
            <v>43489</v>
          </cell>
          <cell r="H420" t="str">
            <v>Australia</v>
          </cell>
          <cell r="I420" t="str">
            <v>AU</v>
          </cell>
          <cell r="J420" t="str">
            <v>3500</v>
          </cell>
          <cell r="K420" t="str">
            <v>2 months</v>
          </cell>
          <cell r="L420">
            <v>850</v>
          </cell>
          <cell r="M420">
            <v>0.15</v>
          </cell>
          <cell r="N420" t="str">
            <v/>
          </cell>
          <cell r="O420">
            <v>1800</v>
          </cell>
          <cell r="P420" t="str">
            <v/>
          </cell>
          <cell r="Q420">
            <v>250</v>
          </cell>
          <cell r="R420" t="str">
            <v>January and Termination</v>
          </cell>
          <cell r="S420">
            <v>45</v>
          </cell>
          <cell r="T420">
            <v>0.18</v>
          </cell>
          <cell r="Z420" t="str">
            <v>100469-AU</v>
          </cell>
          <cell r="AA420">
            <v>1800</v>
          </cell>
        </row>
        <row r="421">
          <cell r="A421" t="str">
            <v>100469CA</v>
          </cell>
          <cell r="B421" t="str">
            <v>100469</v>
          </cell>
          <cell r="C421" t="str">
            <v>Highfive</v>
          </cell>
          <cell r="D421">
            <v>43479</v>
          </cell>
          <cell r="E421">
            <v>43479</v>
          </cell>
          <cell r="F421">
            <v>43489</v>
          </cell>
          <cell r="H421" t="str">
            <v>Canada</v>
          </cell>
          <cell r="I421" t="str">
            <v>CA</v>
          </cell>
          <cell r="J421" t="str">
            <v>3,500</v>
          </cell>
          <cell r="K421" t="str">
            <v>2 months</v>
          </cell>
          <cell r="L421">
            <v>0</v>
          </cell>
          <cell r="M421">
            <v>0.16</v>
          </cell>
          <cell r="N421" t="str">
            <v/>
          </cell>
          <cell r="O421">
            <v>1650</v>
          </cell>
          <cell r="P421" t="str">
            <v/>
          </cell>
          <cell r="Q421">
            <v>250</v>
          </cell>
          <cell r="R421" t="str">
            <v>January and Termination</v>
          </cell>
          <cell r="S421">
            <v>45</v>
          </cell>
          <cell r="T421">
            <v>7.2700000000000001E-2</v>
          </cell>
          <cell r="Z421" t="str">
            <v>100469-CA</v>
          </cell>
          <cell r="AA421">
            <v>1650</v>
          </cell>
        </row>
        <row r="422">
          <cell r="A422" t="str">
            <v>100469GB</v>
          </cell>
          <cell r="B422" t="str">
            <v>100469</v>
          </cell>
          <cell r="C422" t="str">
            <v>Highfive</v>
          </cell>
          <cell r="D422">
            <v>43479</v>
          </cell>
          <cell r="E422">
            <v>43479</v>
          </cell>
          <cell r="F422">
            <v>43489</v>
          </cell>
          <cell r="H422" t="str">
            <v>United Kingdom</v>
          </cell>
          <cell r="I422" t="str">
            <v>GB</v>
          </cell>
          <cell r="J422" t="str">
            <v>3,500</v>
          </cell>
          <cell r="K422" t="str">
            <v>2 months</v>
          </cell>
          <cell r="L422">
            <v>850</v>
          </cell>
          <cell r="M422">
            <v>0.16</v>
          </cell>
          <cell r="N422" t="str">
            <v/>
          </cell>
          <cell r="O422">
            <v>1650</v>
          </cell>
          <cell r="P422" t="str">
            <v/>
          </cell>
          <cell r="Q422">
            <v>250</v>
          </cell>
          <cell r="R422" t="str">
            <v>January and Termination</v>
          </cell>
          <cell r="S422">
            <v>45</v>
          </cell>
          <cell r="T422">
            <v>0.17799999999999999</v>
          </cell>
          <cell r="Z422" t="str">
            <v>100469-GB</v>
          </cell>
          <cell r="AA422">
            <v>1650</v>
          </cell>
        </row>
        <row r="423">
          <cell r="A423" t="str">
            <v>100323AU</v>
          </cell>
          <cell r="B423" t="str">
            <v>100323</v>
          </cell>
          <cell r="C423" t="str">
            <v>HireClix</v>
          </cell>
          <cell r="D423">
            <v>43227</v>
          </cell>
          <cell r="E423">
            <v>43227</v>
          </cell>
          <cell r="H423" t="str">
            <v>Australia</v>
          </cell>
          <cell r="I423" t="str">
            <v>AU</v>
          </cell>
          <cell r="J423" t="str">
            <v>2500</v>
          </cell>
          <cell r="K423" t="str">
            <v>2 months</v>
          </cell>
          <cell r="L423">
            <v>0</v>
          </cell>
          <cell r="M423">
            <v>0.2</v>
          </cell>
          <cell r="N423" t="str">
            <v/>
          </cell>
          <cell r="O423">
            <v>1500</v>
          </cell>
          <cell r="P423" t="str">
            <v/>
          </cell>
          <cell r="Q423">
            <v>250</v>
          </cell>
          <cell r="R423" t="str">
            <v>January and Termination</v>
          </cell>
          <cell r="S423">
            <v>45</v>
          </cell>
          <cell r="T423">
            <v>0.18</v>
          </cell>
          <cell r="Z423" t="str">
            <v>100323-AU</v>
          </cell>
          <cell r="AA423">
            <v>1500</v>
          </cell>
        </row>
        <row r="424">
          <cell r="A424" t="str">
            <v>JP</v>
          </cell>
          <cell r="B424" t="str">
            <v/>
          </cell>
          <cell r="C424" t="str">
            <v>HKS</v>
          </cell>
          <cell r="D424">
            <v>43435</v>
          </cell>
          <cell r="E424">
            <v>43435</v>
          </cell>
          <cell r="H424" t="str">
            <v>Japan</v>
          </cell>
          <cell r="I424" t="str">
            <v>JP</v>
          </cell>
          <cell r="J424" t="str">
            <v>3,500</v>
          </cell>
          <cell r="K424" t="str">
            <v>2 months</v>
          </cell>
          <cell r="L424">
            <v>850</v>
          </cell>
          <cell r="M424">
            <v>0.14000000000000001</v>
          </cell>
          <cell r="N424" t="str">
            <v/>
          </cell>
          <cell r="O424">
            <v>1400</v>
          </cell>
          <cell r="P424" t="str">
            <v/>
          </cell>
          <cell r="Q424">
            <v>250</v>
          </cell>
          <cell r="R424" t="str">
            <v>January and Termination</v>
          </cell>
          <cell r="S424">
            <v>45</v>
          </cell>
          <cell r="T424">
            <v>0.15</v>
          </cell>
          <cell r="Z424" t="str">
            <v>-JP</v>
          </cell>
          <cell r="AA424">
            <v>1400</v>
          </cell>
        </row>
        <row r="425">
          <cell r="A425" t="str">
            <v>100073CN</v>
          </cell>
          <cell r="B425" t="str">
            <v>100073</v>
          </cell>
          <cell r="C425" t="str">
            <v>Hollister</v>
          </cell>
          <cell r="D425">
            <v>42292</v>
          </cell>
          <cell r="E425">
            <v>42292</v>
          </cell>
          <cell r="H425" t="str">
            <v>China</v>
          </cell>
          <cell r="I425" t="str">
            <v>CN</v>
          </cell>
          <cell r="J425" t="str">
            <v>$3500; Visa Fee for the Employee, including government and legal fees: $2,500</v>
          </cell>
          <cell r="K425" t="str">
            <v>Equal to two months' salary + expected monthly management fees</v>
          </cell>
          <cell r="L425">
            <v>850</v>
          </cell>
          <cell r="M425">
            <v>0.2</v>
          </cell>
          <cell r="N425" t="str">
            <v>ADD: Monthly service fee for office space - $660 under Other Fee of Client Transactions to Daphne
20% on total cost of compensation for local nationals and expatriates with one exception being 10% on commissions and bonus for local nationals only. 
 - Fo</v>
          </cell>
          <cell r="O425">
            <v>1800</v>
          </cell>
          <cell r="P425" t="str">
            <v/>
          </cell>
          <cell r="Q425">
            <v>250</v>
          </cell>
          <cell r="R425" t="str">
            <v>January and Termination</v>
          </cell>
          <cell r="S425">
            <v>45</v>
          </cell>
          <cell r="T425">
            <v>0</v>
          </cell>
          <cell r="Z425" t="str">
            <v>100073-CN</v>
          </cell>
          <cell r="AA425">
            <v>1800</v>
          </cell>
        </row>
        <row r="426">
          <cell r="A426" t="str">
            <v>100073HK</v>
          </cell>
          <cell r="B426" t="str">
            <v>100073</v>
          </cell>
          <cell r="C426" t="str">
            <v>Hollister</v>
          </cell>
          <cell r="D426">
            <v>42292</v>
          </cell>
          <cell r="E426">
            <v>42292</v>
          </cell>
          <cell r="H426" t="str">
            <v>Hong Kong (China)</v>
          </cell>
          <cell r="I426" t="str">
            <v>HK</v>
          </cell>
          <cell r="J426" t="str">
            <v>$3500</v>
          </cell>
          <cell r="K426" t="str">
            <v>Equal to two months' salary + expected monthly management fees</v>
          </cell>
          <cell r="L426">
            <v>850</v>
          </cell>
          <cell r="M426">
            <v>0.2</v>
          </cell>
          <cell r="N426" t="str">
            <v/>
          </cell>
          <cell r="O426">
            <v>1800</v>
          </cell>
          <cell r="P426" t="str">
            <v/>
          </cell>
          <cell r="Q426">
            <v>250</v>
          </cell>
          <cell r="R426" t="str">
            <v>January and Termination</v>
          </cell>
          <cell r="S426">
            <v>45</v>
          </cell>
          <cell r="T426">
            <v>0.05</v>
          </cell>
          <cell r="Z426" t="str">
            <v>100073-HK</v>
          </cell>
          <cell r="AA426">
            <v>1800</v>
          </cell>
        </row>
        <row r="427">
          <cell r="A427" t="str">
            <v>100239CA</v>
          </cell>
          <cell r="B427" t="str">
            <v>100239</v>
          </cell>
          <cell r="C427" t="str">
            <v>HomeServe USA</v>
          </cell>
          <cell r="D427">
            <v>42978</v>
          </cell>
          <cell r="E427">
            <v>42978</v>
          </cell>
          <cell r="H427" t="str">
            <v>Canada</v>
          </cell>
          <cell r="I427" t="str">
            <v>CA</v>
          </cell>
          <cell r="J427" t="str">
            <v>4,000</v>
          </cell>
          <cell r="K427" t="str">
            <v>Equal to two months of Total Cost of Employment + expected Monthly Services Fee, per Professional</v>
          </cell>
          <cell r="L427">
            <v>850</v>
          </cell>
          <cell r="M427">
            <v>0.2</v>
          </cell>
          <cell r="N427" t="str">
            <v/>
          </cell>
          <cell r="O427">
            <v>1600</v>
          </cell>
          <cell r="P427" t="str">
            <v/>
          </cell>
          <cell r="Q427">
            <v>250</v>
          </cell>
          <cell r="R427" t="str">
            <v>January and Termination</v>
          </cell>
          <cell r="S427">
            <v>45</v>
          </cell>
          <cell r="T427">
            <v>0.1</v>
          </cell>
          <cell r="Z427" t="str">
            <v>100239-CA</v>
          </cell>
          <cell r="AA427">
            <v>1600</v>
          </cell>
        </row>
        <row r="428">
          <cell r="A428" t="str">
            <v>100188CN</v>
          </cell>
          <cell r="B428" t="str">
            <v>100188</v>
          </cell>
          <cell r="C428" t="str">
            <v>Horizon Discovery</v>
          </cell>
          <cell r="D428">
            <v>42886</v>
          </cell>
          <cell r="E428">
            <v>43056</v>
          </cell>
          <cell r="H428" t="str">
            <v>China</v>
          </cell>
          <cell r="I428" t="str">
            <v>CN</v>
          </cell>
          <cell r="J428" t="str">
            <v>3000.00</v>
          </cell>
          <cell r="K428" t="str">
            <v>Equal to two months of Total Cost of Employment + expected Monthly Services Fee, per Professional</v>
          </cell>
          <cell r="L428">
            <v>850</v>
          </cell>
          <cell r="M428">
            <v>0.16</v>
          </cell>
          <cell r="N428" t="str">
            <v>Visa fee per expat Professional: $5,500.00
Visa fee per dependent: $2,500.00
Severance Accrual: 8.33%
Travel Insurance: $400.00</v>
          </cell>
          <cell r="O428">
            <v>1600</v>
          </cell>
          <cell r="P428" t="str">
            <v/>
          </cell>
          <cell r="Q428">
            <v>250</v>
          </cell>
          <cell r="R428" t="str">
            <v>January and Termination</v>
          </cell>
          <cell r="S428">
            <v>45</v>
          </cell>
          <cell r="T428">
            <v>0.35</v>
          </cell>
          <cell r="Z428" t="str">
            <v>100188-CN</v>
          </cell>
          <cell r="AA428">
            <v>1600</v>
          </cell>
        </row>
        <row r="429">
          <cell r="A429" t="str">
            <v>100188FR</v>
          </cell>
          <cell r="B429" t="str">
            <v>100188</v>
          </cell>
          <cell r="C429" t="str">
            <v>Horizon Discovery</v>
          </cell>
          <cell r="D429">
            <v>42886</v>
          </cell>
          <cell r="E429">
            <v>43111</v>
          </cell>
          <cell r="H429" t="str">
            <v>France</v>
          </cell>
          <cell r="I429" t="str">
            <v>FR</v>
          </cell>
          <cell r="J429" t="str">
            <v>3000.00</v>
          </cell>
          <cell r="K429" t="str">
            <v>Equal to two months of Total Cost of Employment + expected Monthly Services Fee, per Professional</v>
          </cell>
          <cell r="L429">
            <v>850</v>
          </cell>
          <cell r="M429">
            <v>0.16</v>
          </cell>
          <cell r="N429" t="str">
            <v>Severance Accrual: 24.99%</v>
          </cell>
          <cell r="O429">
            <v>1600</v>
          </cell>
          <cell r="P429" t="str">
            <v/>
          </cell>
          <cell r="Q429">
            <v>250</v>
          </cell>
          <cell r="R429" t="str">
            <v>January and Termination</v>
          </cell>
          <cell r="S429">
            <v>45</v>
          </cell>
          <cell r="T429">
            <v>0.46</v>
          </cell>
          <cell r="Z429" t="str">
            <v>100188-FR</v>
          </cell>
          <cell r="AA429">
            <v>1600</v>
          </cell>
        </row>
        <row r="430">
          <cell r="A430" t="str">
            <v>100188NL</v>
          </cell>
          <cell r="B430" t="str">
            <v>100188</v>
          </cell>
          <cell r="C430" t="str">
            <v>Horizon Discovery</v>
          </cell>
          <cell r="D430">
            <v>42886</v>
          </cell>
          <cell r="E430">
            <v>43052</v>
          </cell>
          <cell r="H430" t="str">
            <v>Netherlands</v>
          </cell>
          <cell r="I430" t="str">
            <v>NL</v>
          </cell>
          <cell r="J430" t="str">
            <v>3000.00</v>
          </cell>
          <cell r="K430" t="str">
            <v>Equal to two months of Total Cost of Employment + expected Monthly Services Fee, per Professional</v>
          </cell>
          <cell r="L430">
            <v>850</v>
          </cell>
          <cell r="M430">
            <v>0.16</v>
          </cell>
          <cell r="N430" t="str">
            <v/>
          </cell>
          <cell r="O430">
            <v>1600</v>
          </cell>
          <cell r="P430" t="str">
            <v/>
          </cell>
          <cell r="Q430">
            <v>250</v>
          </cell>
          <cell r="R430" t="str">
            <v>January and Termination</v>
          </cell>
          <cell r="S430">
            <v>45</v>
          </cell>
          <cell r="T430">
            <v>0.21199999999999999</v>
          </cell>
          <cell r="Z430" t="str">
            <v>100188-NL</v>
          </cell>
          <cell r="AA430">
            <v>1600</v>
          </cell>
        </row>
        <row r="431">
          <cell r="A431" t="str">
            <v>100188SG</v>
          </cell>
          <cell r="B431" t="str">
            <v>100188</v>
          </cell>
          <cell r="C431" t="str">
            <v>Horizon Discovery</v>
          </cell>
          <cell r="D431">
            <v>42886</v>
          </cell>
          <cell r="E431">
            <v>42886</v>
          </cell>
          <cell r="H431" t="str">
            <v>Singapore</v>
          </cell>
          <cell r="I431" t="str">
            <v>SG</v>
          </cell>
          <cell r="J431" t="str">
            <v>3000.00</v>
          </cell>
          <cell r="K431" t="str">
            <v>Equal to two months of Total Cost of Employment + expected Monthly Services Fee, per Professional</v>
          </cell>
          <cell r="L431">
            <v>850</v>
          </cell>
          <cell r="M431">
            <v>0.16</v>
          </cell>
          <cell r="N431" t="str">
            <v>MGT Fee discounted from 20% to 16%</v>
          </cell>
          <cell r="O431">
            <v>1600</v>
          </cell>
          <cell r="P431" t="str">
            <v>Monthly Minimum discounted from 2000 to 1600</v>
          </cell>
          <cell r="Q431">
            <v>250</v>
          </cell>
          <cell r="R431" t="str">
            <v>January and Termination</v>
          </cell>
          <cell r="S431">
            <v>30</v>
          </cell>
          <cell r="T431">
            <v>0.17</v>
          </cell>
          <cell r="Z431" t="str">
            <v>100188-SG</v>
          </cell>
          <cell r="AA431">
            <v>1600</v>
          </cell>
        </row>
        <row r="432">
          <cell r="A432" t="str">
            <v>100188SE</v>
          </cell>
          <cell r="B432" t="str">
            <v>100188</v>
          </cell>
          <cell r="C432" t="str">
            <v>Horizon Discovery</v>
          </cell>
          <cell r="D432">
            <v>42886</v>
          </cell>
          <cell r="E432">
            <v>43140</v>
          </cell>
          <cell r="H432" t="str">
            <v>Sweden</v>
          </cell>
          <cell r="I432" t="str">
            <v>SE</v>
          </cell>
          <cell r="J432" t="str">
            <v>3000.00</v>
          </cell>
          <cell r="K432" t="str">
            <v>Equal to two months of Total Cost of Employment + expected Monthly Services Fee, per Professional</v>
          </cell>
          <cell r="L432">
            <v>850</v>
          </cell>
          <cell r="M432">
            <v>0.16</v>
          </cell>
          <cell r="N432" t="str">
            <v>Travel Insurance $400 - only paid if no proof of Horizon Insurance Shown</v>
          </cell>
          <cell r="O432">
            <v>1600</v>
          </cell>
          <cell r="P432" t="str">
            <v/>
          </cell>
          <cell r="Q432">
            <v>250</v>
          </cell>
          <cell r="R432" t="str">
            <v>January and Termination</v>
          </cell>
          <cell r="S432">
            <v>45</v>
          </cell>
          <cell r="T432">
            <v>0.31419999999999998</v>
          </cell>
          <cell r="Z432" t="str">
            <v>100188-SE</v>
          </cell>
          <cell r="AA432">
            <v>1600</v>
          </cell>
        </row>
        <row r="433">
          <cell r="A433" t="str">
            <v>100188CH</v>
          </cell>
          <cell r="B433" t="str">
            <v>100188</v>
          </cell>
          <cell r="C433" t="str">
            <v>Horizon Discovery</v>
          </cell>
          <cell r="D433">
            <v>42886</v>
          </cell>
          <cell r="E433">
            <v>43140</v>
          </cell>
          <cell r="H433" t="str">
            <v>Switzerland</v>
          </cell>
          <cell r="I433" t="str">
            <v>CH</v>
          </cell>
          <cell r="J433" t="str">
            <v>4000.00</v>
          </cell>
          <cell r="K433" t="str">
            <v>Equal to two months of Total Cost of Employment + expected Monthly Services Fee, per Professional</v>
          </cell>
          <cell r="L433">
            <v>850</v>
          </cell>
          <cell r="M433">
            <v>0.2</v>
          </cell>
          <cell r="N433" t="str">
            <v>Travel Insurance $400 - Only paid if no proof of Horizon Insurance shown</v>
          </cell>
          <cell r="O433">
            <v>1800</v>
          </cell>
          <cell r="P433" t="str">
            <v/>
          </cell>
          <cell r="Q433">
            <v>250</v>
          </cell>
          <cell r="R433" t="str">
            <v>January and Termination</v>
          </cell>
          <cell r="S433">
            <v>45</v>
          </cell>
          <cell r="T433">
            <v>0.15</v>
          </cell>
          <cell r="Z433" t="str">
            <v>100188-CH</v>
          </cell>
          <cell r="AA433">
            <v>1800</v>
          </cell>
        </row>
        <row r="434">
          <cell r="A434" t="str">
            <v>100074CR</v>
          </cell>
          <cell r="B434" t="str">
            <v>100074</v>
          </cell>
          <cell r="C434" t="str">
            <v>HWI (HarbisonWalker International)</v>
          </cell>
          <cell r="D434">
            <v>42444</v>
          </cell>
          <cell r="E434">
            <v>42444</v>
          </cell>
          <cell r="H434" t="str">
            <v>Costa Rica</v>
          </cell>
          <cell r="I434" t="str">
            <v>CR</v>
          </cell>
          <cell r="J434" t="str">
            <v>$3500</v>
          </cell>
          <cell r="K434" t="str">
            <v>Equal to two months' salary + expected monthly management fees</v>
          </cell>
          <cell r="L434">
            <v>850</v>
          </cell>
          <cell r="M434">
            <v>0.2</v>
          </cell>
          <cell r="N434" t="str">
            <v/>
          </cell>
          <cell r="O434">
            <v>1800</v>
          </cell>
          <cell r="P434" t="str">
            <v/>
          </cell>
          <cell r="Q434">
            <v>250</v>
          </cell>
          <cell r="R434" t="str">
            <v>January and Termination</v>
          </cell>
          <cell r="S434">
            <v>45</v>
          </cell>
          <cell r="T434">
            <v>0.4</v>
          </cell>
          <cell r="Z434" t="str">
            <v>100074-CR</v>
          </cell>
          <cell r="AA434">
            <v>1800</v>
          </cell>
        </row>
        <row r="435">
          <cell r="A435" t="str">
            <v>100075CA</v>
          </cell>
          <cell r="B435" t="str">
            <v>100075</v>
          </cell>
          <cell r="C435" t="str">
            <v>I Will Teach You To Be Rich</v>
          </cell>
          <cell r="D435">
            <v>42080</v>
          </cell>
          <cell r="E435">
            <v>42080</v>
          </cell>
          <cell r="H435" t="str">
            <v>Canada</v>
          </cell>
          <cell r="I435" t="str">
            <v>CA</v>
          </cell>
          <cell r="J435" t="str">
            <v>4,000</v>
          </cell>
          <cell r="K435" t="str">
            <v>Equal to two months of Total Cost of Employment + expected Monthly Services Fee, per Professional</v>
          </cell>
          <cell r="L435">
            <v>850</v>
          </cell>
          <cell r="M435">
            <v>0.25</v>
          </cell>
          <cell r="N435" t="str">
            <v/>
          </cell>
          <cell r="O435">
            <v>2000</v>
          </cell>
          <cell r="P435" t="str">
            <v/>
          </cell>
          <cell r="Q435">
            <v>250</v>
          </cell>
          <cell r="R435" t="str">
            <v>January and Termination</v>
          </cell>
          <cell r="S435">
            <v>45</v>
          </cell>
          <cell r="T435">
            <v>0.1</v>
          </cell>
          <cell r="Z435" t="str">
            <v>100075-CA</v>
          </cell>
          <cell r="AA435">
            <v>2000</v>
          </cell>
        </row>
        <row r="436">
          <cell r="A436" t="str">
            <v>100075NO</v>
          </cell>
          <cell r="B436" t="str">
            <v>100075</v>
          </cell>
          <cell r="C436" t="str">
            <v>I Will Teach You To Be Rich</v>
          </cell>
          <cell r="D436">
            <v>42080</v>
          </cell>
          <cell r="E436">
            <v>42080</v>
          </cell>
          <cell r="H436" t="str">
            <v>Norway</v>
          </cell>
          <cell r="I436" t="str">
            <v>NO</v>
          </cell>
          <cell r="J436" t="str">
            <v>$4,000</v>
          </cell>
          <cell r="K436" t="str">
            <v>Equal to two months of Total Cost of Employment + expected Monthly Services Fee, per Professional</v>
          </cell>
          <cell r="L436">
            <v>850</v>
          </cell>
          <cell r="M436">
            <v>0.25</v>
          </cell>
          <cell r="N436" t="str">
            <v>plus costs of translating the commission plan, if needed, in the amount incurred</v>
          </cell>
          <cell r="O436">
            <v>2000</v>
          </cell>
          <cell r="P436" t="str">
            <v/>
          </cell>
          <cell r="Q436">
            <v>250</v>
          </cell>
          <cell r="R436" t="str">
            <v>January and Termination</v>
          </cell>
          <cell r="S436">
            <v>45</v>
          </cell>
          <cell r="T436">
            <v>0.14099999999999999</v>
          </cell>
          <cell r="Z436" t="str">
            <v>100075-NO</v>
          </cell>
          <cell r="AA436">
            <v>2000</v>
          </cell>
        </row>
        <row r="437">
          <cell r="A437" t="str">
            <v>100075SG</v>
          </cell>
          <cell r="B437" t="str">
            <v>100075</v>
          </cell>
          <cell r="C437" t="str">
            <v>I Will Teach You To Be Rich</v>
          </cell>
          <cell r="D437">
            <v>42080</v>
          </cell>
          <cell r="E437">
            <v>42080</v>
          </cell>
          <cell r="H437" t="str">
            <v>Singapore</v>
          </cell>
          <cell r="I437" t="str">
            <v>SG</v>
          </cell>
          <cell r="J437" t="str">
            <v>$1500</v>
          </cell>
          <cell r="K437" t="str">
            <v>Equal to two months' salary + expected monthly management fees</v>
          </cell>
          <cell r="L437">
            <v>0</v>
          </cell>
          <cell r="M437">
            <v>0</v>
          </cell>
          <cell r="N437" t="str">
            <v>fixed fee</v>
          </cell>
          <cell r="O437">
            <v>1500</v>
          </cell>
          <cell r="P437" t="str">
            <v/>
          </cell>
          <cell r="Q437">
            <v>250</v>
          </cell>
          <cell r="R437" t="str">
            <v>January and Termination</v>
          </cell>
          <cell r="S437">
            <v>45</v>
          </cell>
          <cell r="T437">
            <v>0.16</v>
          </cell>
          <cell r="Z437" t="str">
            <v>100075-SG</v>
          </cell>
          <cell r="AA437">
            <v>1500</v>
          </cell>
        </row>
        <row r="438">
          <cell r="A438" t="str">
            <v>ZM</v>
          </cell>
          <cell r="B438" t="str">
            <v/>
          </cell>
          <cell r="C438" t="str">
            <v>Ideas 42</v>
          </cell>
          <cell r="D438">
            <v>43521</v>
          </cell>
          <cell r="E438">
            <v>43521</v>
          </cell>
          <cell r="H438" t="str">
            <v>Zambia</v>
          </cell>
          <cell r="I438" t="str">
            <v>ZM</v>
          </cell>
          <cell r="J438" t="str">
            <v>1500</v>
          </cell>
          <cell r="K438" t="str">
            <v>2 months</v>
          </cell>
          <cell r="L438">
            <v>850</v>
          </cell>
          <cell r="M438">
            <v>0.2</v>
          </cell>
          <cell r="N438" t="str">
            <v/>
          </cell>
          <cell r="O438">
            <v>1800</v>
          </cell>
          <cell r="P438" t="str">
            <v/>
          </cell>
          <cell r="Q438">
            <v>250</v>
          </cell>
          <cell r="R438" t="str">
            <v>January and Termination</v>
          </cell>
          <cell r="S438">
            <v>45</v>
          </cell>
          <cell r="T438">
            <v>0.05</v>
          </cell>
          <cell r="Z438" t="str">
            <v>-ZM</v>
          </cell>
          <cell r="AA438">
            <v>1800</v>
          </cell>
        </row>
        <row r="439">
          <cell r="A439" t="str">
            <v>100076CA</v>
          </cell>
          <cell r="B439" t="str">
            <v>100076</v>
          </cell>
          <cell r="C439" t="str">
            <v>Ideosity</v>
          </cell>
          <cell r="D439">
            <v>42193</v>
          </cell>
          <cell r="E439">
            <v>42193</v>
          </cell>
          <cell r="H439" t="str">
            <v>Canada</v>
          </cell>
          <cell r="I439" t="str">
            <v>CA</v>
          </cell>
          <cell r="J439" t="str">
            <v>$3500</v>
          </cell>
          <cell r="K439" t="str">
            <v>Equal to two months' salary + expected monthly management fees</v>
          </cell>
          <cell r="L439">
            <v>850</v>
          </cell>
          <cell r="M439">
            <v>0.2</v>
          </cell>
          <cell r="N439" t="str">
            <v/>
          </cell>
          <cell r="O439">
            <v>1700</v>
          </cell>
          <cell r="P439" t="str">
            <v/>
          </cell>
          <cell r="Q439">
            <v>250</v>
          </cell>
          <cell r="R439" t="str">
            <v>January and Termination</v>
          </cell>
          <cell r="S439">
            <v>45</v>
          </cell>
          <cell r="T439">
            <v>0.1</v>
          </cell>
          <cell r="Z439" t="str">
            <v>100076-CA</v>
          </cell>
          <cell r="AA439">
            <v>1700</v>
          </cell>
        </row>
        <row r="440">
          <cell r="A440" t="str">
            <v>100077SA</v>
          </cell>
          <cell r="B440" t="str">
            <v>100077</v>
          </cell>
          <cell r="C440" t="str">
            <v>Imprivata</v>
          </cell>
          <cell r="D440">
            <v>42165</v>
          </cell>
          <cell r="E440">
            <v>42165</v>
          </cell>
          <cell r="H440" t="str">
            <v>Saudi Arabia</v>
          </cell>
          <cell r="I440" t="str">
            <v>SA</v>
          </cell>
          <cell r="J440" t="str">
            <v>$4000. Visa Sponsorship: Legal &amp; Government Fees-To be quoted for each employee and passed through in the amount incurred. Must be renewed annually.</v>
          </cell>
          <cell r="K440" t="str">
            <v>Equal to two months' salary + expected monthly management fees</v>
          </cell>
          <cell r="L440">
            <v>850</v>
          </cell>
          <cell r="M440">
            <v>0.22</v>
          </cell>
          <cell r="N440" t="str">
            <v/>
          </cell>
          <cell r="O440">
            <v>2000</v>
          </cell>
          <cell r="P440" t="str">
            <v/>
          </cell>
          <cell r="Q440">
            <v>250</v>
          </cell>
          <cell r="R440" t="str">
            <v>January and Termination</v>
          </cell>
          <cell r="S440">
            <v>45</v>
          </cell>
          <cell r="T440">
            <v>0.11</v>
          </cell>
          <cell r="Z440" t="str">
            <v>100077-SA</v>
          </cell>
          <cell r="AA440">
            <v>2000</v>
          </cell>
        </row>
        <row r="441">
          <cell r="A441" t="str">
            <v>100077AE</v>
          </cell>
          <cell r="B441" t="str">
            <v>100077</v>
          </cell>
          <cell r="C441" t="str">
            <v>Imprivata</v>
          </cell>
          <cell r="D441">
            <v>42165</v>
          </cell>
          <cell r="E441">
            <v>42165</v>
          </cell>
          <cell r="H441" t="str">
            <v>United Arab Emirates</v>
          </cell>
          <cell r="I441" t="str">
            <v>AE</v>
          </cell>
          <cell r="J441" t="str">
            <v>$6000</v>
          </cell>
          <cell r="K441" t="str">
            <v>Equal to two months' salary + expected monthly management fees</v>
          </cell>
          <cell r="L441">
            <v>850</v>
          </cell>
          <cell r="M441">
            <v>0.2</v>
          </cell>
          <cell r="N441" t="str">
            <v/>
          </cell>
          <cell r="O441">
            <v>2000</v>
          </cell>
          <cell r="P441" t="str">
            <v/>
          </cell>
          <cell r="Q441">
            <v>250</v>
          </cell>
          <cell r="R441" t="str">
            <v>January and Termination</v>
          </cell>
          <cell r="S441">
            <v>45</v>
          </cell>
          <cell r="T441">
            <v>0</v>
          </cell>
          <cell r="Z441" t="str">
            <v>100077-AE</v>
          </cell>
          <cell r="AA441">
            <v>2000</v>
          </cell>
        </row>
        <row r="442">
          <cell r="A442" t="str">
            <v>100316PH</v>
          </cell>
          <cell r="B442" t="str">
            <v>100316</v>
          </cell>
          <cell r="C442" t="str">
            <v>Incomm</v>
          </cell>
          <cell r="D442">
            <v>43194</v>
          </cell>
          <cell r="E442">
            <v>43193</v>
          </cell>
          <cell r="H442" t="str">
            <v>Philippines</v>
          </cell>
          <cell r="I442" t="str">
            <v>PH</v>
          </cell>
          <cell r="J442" t="str">
            <v>2000</v>
          </cell>
          <cell r="K442" t="str">
            <v>2 months</v>
          </cell>
          <cell r="L442">
            <v>850</v>
          </cell>
          <cell r="M442">
            <v>0.15</v>
          </cell>
          <cell r="N442" t="str">
            <v/>
          </cell>
          <cell r="O442">
            <v>1400</v>
          </cell>
          <cell r="P442" t="str">
            <v/>
          </cell>
          <cell r="Q442">
            <v>250</v>
          </cell>
          <cell r="R442" t="str">
            <v>January and Termination</v>
          </cell>
          <cell r="S442">
            <v>45</v>
          </cell>
          <cell r="T442">
            <v>0.11</v>
          </cell>
          <cell r="Z442" t="str">
            <v>100316-PH</v>
          </cell>
          <cell r="AA442">
            <v>1400</v>
          </cell>
        </row>
        <row r="443">
          <cell r="A443" t="str">
            <v>100249AE</v>
          </cell>
          <cell r="B443" t="str">
            <v>100249</v>
          </cell>
          <cell r="C443" t="str">
            <v>Indivior</v>
          </cell>
          <cell r="D443">
            <v>43035</v>
          </cell>
          <cell r="E443">
            <v>43035</v>
          </cell>
          <cell r="H443" t="str">
            <v>United Arab Emirates</v>
          </cell>
          <cell r="I443" t="str">
            <v>AE</v>
          </cell>
          <cell r="J443" t="str">
            <v>$4000</v>
          </cell>
          <cell r="K443" t="str">
            <v>3 months</v>
          </cell>
          <cell r="L443">
            <v>850</v>
          </cell>
          <cell r="M443">
            <v>0.25</v>
          </cell>
          <cell r="N443" t="str">
            <v/>
          </cell>
          <cell r="O443">
            <v>2500</v>
          </cell>
          <cell r="P443" t="str">
            <v/>
          </cell>
          <cell r="Q443">
            <v>250</v>
          </cell>
          <cell r="R443" t="str">
            <v>January and Termination</v>
          </cell>
          <cell r="S443">
            <v>45</v>
          </cell>
          <cell r="T443">
            <v>0</v>
          </cell>
          <cell r="Z443" t="str">
            <v>100249-AE</v>
          </cell>
          <cell r="AA443">
            <v>2500</v>
          </cell>
        </row>
        <row r="444">
          <cell r="A444" t="str">
            <v>100078ID</v>
          </cell>
          <cell r="B444" t="str">
            <v>100078</v>
          </cell>
          <cell r="C444" t="str">
            <v>InfoBlox</v>
          </cell>
          <cell r="D444">
            <v>41523</v>
          </cell>
          <cell r="E444">
            <v>41523</v>
          </cell>
          <cell r="H444" t="str">
            <v>Indonesia</v>
          </cell>
          <cell r="I444" t="str">
            <v>ID</v>
          </cell>
          <cell r="J444" t="str">
            <v>$2500, $1500 for subsequent employees</v>
          </cell>
          <cell r="K444" t="str">
            <v>Equal to two months' salary + expected monthly management fees</v>
          </cell>
          <cell r="L444">
            <v>0</v>
          </cell>
          <cell r="M444">
            <v>0.2</v>
          </cell>
          <cell r="N444" t="str">
            <v>Client does not want bills grouped together - separate pdfs by country please!
VAT Removed until Tiger registers in-country: 10% VAT</v>
          </cell>
          <cell r="O444">
            <v>1650</v>
          </cell>
          <cell r="P444" t="str">
            <v/>
          </cell>
          <cell r="Q444">
            <v>250</v>
          </cell>
          <cell r="R444" t="str">
            <v>January</v>
          </cell>
          <cell r="S444">
            <v>45</v>
          </cell>
          <cell r="T444">
            <v>4.4999999999999998E-2</v>
          </cell>
          <cell r="Z444" t="str">
            <v>100078-ID</v>
          </cell>
          <cell r="AA444">
            <v>1650</v>
          </cell>
        </row>
        <row r="445">
          <cell r="A445" t="str">
            <v>100078IL</v>
          </cell>
          <cell r="B445" t="str">
            <v>100078</v>
          </cell>
          <cell r="C445" t="str">
            <v>InfoBlox</v>
          </cell>
          <cell r="D445">
            <v>41523</v>
          </cell>
          <cell r="E445">
            <v>41523</v>
          </cell>
          <cell r="H445" t="str">
            <v>Israel</v>
          </cell>
          <cell r="I445" t="str">
            <v>IL</v>
          </cell>
          <cell r="J445" t="str">
            <v>$3500</v>
          </cell>
          <cell r="K445" t="str">
            <v>Equal to two months' salary + expected monthly management fees</v>
          </cell>
          <cell r="L445">
            <v>850</v>
          </cell>
          <cell r="M445">
            <v>0.2</v>
          </cell>
          <cell r="N445" t="str">
            <v>Client does not want bills grouped together - separate pdfs by country please!</v>
          </cell>
          <cell r="O445">
            <v>1800</v>
          </cell>
          <cell r="P445" t="str">
            <v/>
          </cell>
          <cell r="Q445">
            <v>250</v>
          </cell>
          <cell r="R445" t="str">
            <v>January and Termination</v>
          </cell>
          <cell r="S445">
            <v>45</v>
          </cell>
          <cell r="T445">
            <v>0.1583</v>
          </cell>
          <cell r="Z445" t="str">
            <v>100078-IL</v>
          </cell>
          <cell r="AA445">
            <v>1800</v>
          </cell>
        </row>
        <row r="446">
          <cell r="A446" t="str">
            <v>100078ZA</v>
          </cell>
          <cell r="B446" t="str">
            <v>100078</v>
          </cell>
          <cell r="C446" t="str">
            <v>InfoBlox</v>
          </cell>
          <cell r="D446">
            <v>41523</v>
          </cell>
          <cell r="E446">
            <v>41523</v>
          </cell>
          <cell r="H446" t="str">
            <v>South Africa</v>
          </cell>
          <cell r="I446" t="str">
            <v>ZA</v>
          </cell>
          <cell r="J446" t="str">
            <v>$2500</v>
          </cell>
          <cell r="K446" t="str">
            <v>Equal to two months' salary + expected monthly management fees</v>
          </cell>
          <cell r="L446">
            <v>850</v>
          </cell>
          <cell r="M446">
            <v>0.2</v>
          </cell>
          <cell r="N446" t="str">
            <v>Client does not want bills grouped together - separate pdfs by country please!
20% - with monthly fee cap of $4,000 per professional</v>
          </cell>
          <cell r="O446">
            <v>1800</v>
          </cell>
          <cell r="P446" t="str">
            <v/>
          </cell>
          <cell r="Q446">
            <v>250</v>
          </cell>
          <cell r="R446" t="str">
            <v>January and upon Termination</v>
          </cell>
          <cell r="S446">
            <v>45</v>
          </cell>
          <cell r="T446">
            <v>0.17810000000000001</v>
          </cell>
          <cell r="Z446" t="str">
            <v>100078-ZA</v>
          </cell>
          <cell r="AA446">
            <v>1800</v>
          </cell>
        </row>
        <row r="447">
          <cell r="A447" t="str">
            <v>100078CH</v>
          </cell>
          <cell r="B447" t="str">
            <v>100078</v>
          </cell>
          <cell r="C447" t="str">
            <v>InfoBlox</v>
          </cell>
          <cell r="D447">
            <v>41523</v>
          </cell>
          <cell r="E447">
            <v>41523</v>
          </cell>
          <cell r="H447" t="str">
            <v>Switzerland</v>
          </cell>
          <cell r="I447" t="str">
            <v>CH</v>
          </cell>
          <cell r="J447" t="str">
            <v>$4000 per employee, plus the costs of translating the commission plans in the amount incurred, if needed</v>
          </cell>
          <cell r="K447" t="str">
            <v>Equal to two months' salary + expected monthly management fees</v>
          </cell>
          <cell r="L447">
            <v>850</v>
          </cell>
          <cell r="M447">
            <v>0.2</v>
          </cell>
          <cell r="N447" t="str">
            <v>Client does not want bills grouped together - separate pdfs by country please!</v>
          </cell>
          <cell r="O447">
            <v>1800</v>
          </cell>
          <cell r="P447" t="str">
            <v/>
          </cell>
          <cell r="Q447">
            <v>250</v>
          </cell>
          <cell r="R447" t="str">
            <v>January and Termination</v>
          </cell>
          <cell r="S447">
            <v>45</v>
          </cell>
          <cell r="T447">
            <v>0.31</v>
          </cell>
          <cell r="Z447" t="str">
            <v>100078-CH</v>
          </cell>
          <cell r="AA447">
            <v>1800</v>
          </cell>
        </row>
        <row r="448">
          <cell r="A448" t="str">
            <v>100078TH</v>
          </cell>
          <cell r="B448" t="str">
            <v>100078</v>
          </cell>
          <cell r="C448" t="str">
            <v>InfoBlox</v>
          </cell>
          <cell r="D448">
            <v>41523</v>
          </cell>
          <cell r="E448">
            <v>41523</v>
          </cell>
          <cell r="H448" t="str">
            <v>Thailand</v>
          </cell>
          <cell r="I448" t="str">
            <v>TH</v>
          </cell>
          <cell r="J448" t="str">
            <v>$2500</v>
          </cell>
          <cell r="K448" t="str">
            <v>Equal to two months' salary + expected monthly management fees</v>
          </cell>
          <cell r="L448">
            <v>0</v>
          </cell>
          <cell r="M448">
            <v>0.15</v>
          </cell>
          <cell r="N448" t="str">
            <v>Client does not want bills grouped together - separate pdfs by country please!</v>
          </cell>
          <cell r="O448">
            <v>1250</v>
          </cell>
          <cell r="P448" t="str">
            <v/>
          </cell>
          <cell r="Q448">
            <v>250</v>
          </cell>
          <cell r="R448" t="str">
            <v>January and Termination</v>
          </cell>
          <cell r="S448">
            <v>45</v>
          </cell>
          <cell r="T448">
            <v>0.04</v>
          </cell>
          <cell r="Z448" t="str">
            <v>100078-TH</v>
          </cell>
          <cell r="AA448">
            <v>1250</v>
          </cell>
        </row>
        <row r="449">
          <cell r="A449" t="str">
            <v>TW</v>
          </cell>
          <cell r="B449" t="str">
            <v/>
          </cell>
          <cell r="C449" t="str">
            <v>Informed K12</v>
          </cell>
          <cell r="D449">
            <v>43510</v>
          </cell>
          <cell r="E449">
            <v>43510</v>
          </cell>
          <cell r="H449" t="str">
            <v>Taiwan</v>
          </cell>
          <cell r="I449" t="str">
            <v>TW</v>
          </cell>
          <cell r="J449" t="str">
            <v>4000</v>
          </cell>
          <cell r="K449" t="str">
            <v>2 months</v>
          </cell>
          <cell r="L449">
            <v>850</v>
          </cell>
          <cell r="M449">
            <v>0.3</v>
          </cell>
          <cell r="N449" t="str">
            <v>30% monthly services fee for expats</v>
          </cell>
          <cell r="O449">
            <v>2000</v>
          </cell>
          <cell r="P449" t="str">
            <v>$2000 monthly minimum for expats</v>
          </cell>
          <cell r="Q449">
            <v>250</v>
          </cell>
          <cell r="R449" t="str">
            <v>January and Termination</v>
          </cell>
          <cell r="S449">
            <v>45</v>
          </cell>
          <cell r="T449">
            <v>0.17</v>
          </cell>
          <cell r="Z449" t="str">
            <v>-TW</v>
          </cell>
          <cell r="AA449">
            <v>2000</v>
          </cell>
        </row>
        <row r="450">
          <cell r="A450" t="str">
            <v>100079LT</v>
          </cell>
          <cell r="B450" t="str">
            <v>100079</v>
          </cell>
          <cell r="C450" t="str">
            <v>Ingenu</v>
          </cell>
          <cell r="D450">
            <v>42754</v>
          </cell>
          <cell r="E450">
            <v>42754</v>
          </cell>
          <cell r="H450" t="str">
            <v>Lithuania</v>
          </cell>
          <cell r="I450" t="str">
            <v>LT</v>
          </cell>
          <cell r="J450" t="str">
            <v>$3,500, plus the costs of translating the commission plans in the amount incurred, if needed</v>
          </cell>
          <cell r="K450" t="str">
            <v>Equal to four months of Total Cost of Employment + expected Monthly Services Fee, per Professional</v>
          </cell>
          <cell r="L450">
            <v>500</v>
          </cell>
          <cell r="M450">
            <v>0.27</v>
          </cell>
          <cell r="N450" t="str">
            <v>VAT Removed as Acumen does not charge for this.</v>
          </cell>
          <cell r="O450">
            <v>2000</v>
          </cell>
          <cell r="P450" t="str">
            <v/>
          </cell>
          <cell r="Q450">
            <v>250</v>
          </cell>
          <cell r="R450" t="str">
            <v>January and Termination</v>
          </cell>
          <cell r="S450">
            <v>45</v>
          </cell>
          <cell r="T450">
            <v>0.30980000000000002</v>
          </cell>
          <cell r="Z450" t="str">
            <v>100079-LT</v>
          </cell>
          <cell r="AA450">
            <v>2000</v>
          </cell>
        </row>
        <row r="451">
          <cell r="A451" t="str">
            <v>100080FR</v>
          </cell>
          <cell r="B451" t="str">
            <v>100080</v>
          </cell>
          <cell r="C451" t="str">
            <v>InnaLabs</v>
          </cell>
          <cell r="D451">
            <v>42668</v>
          </cell>
          <cell r="E451">
            <v>42668</v>
          </cell>
          <cell r="H451" t="str">
            <v>France</v>
          </cell>
          <cell r="I451" t="str">
            <v>FR</v>
          </cell>
          <cell r="J451" t="str">
            <v>$4,000</v>
          </cell>
          <cell r="K451" t="str">
            <v>Equal to two months of Total Cost of Employment + expected Monthly Services Fee, per professional. Remainder of the Deposit amount per Professional by a letter of credit.</v>
          </cell>
          <cell r="L451">
            <v>850</v>
          </cell>
          <cell r="M451">
            <v>0.25</v>
          </cell>
          <cell r="N451" t="str">
            <v/>
          </cell>
          <cell r="O451">
            <v>2000</v>
          </cell>
          <cell r="P451" t="str">
            <v/>
          </cell>
          <cell r="Q451">
            <v>250</v>
          </cell>
          <cell r="R451" t="str">
            <v>January and Termination</v>
          </cell>
          <cell r="S451">
            <v>45</v>
          </cell>
          <cell r="T451">
            <v>0.46</v>
          </cell>
          <cell r="Z451" t="str">
            <v>100080-FR</v>
          </cell>
          <cell r="AA451">
            <v>2000</v>
          </cell>
        </row>
        <row r="452">
          <cell r="A452" t="str">
            <v>100080DE</v>
          </cell>
          <cell r="B452" t="str">
            <v>100080</v>
          </cell>
          <cell r="C452" t="str">
            <v>InnaLabs</v>
          </cell>
          <cell r="D452">
            <v>42668</v>
          </cell>
          <cell r="E452">
            <v>42668</v>
          </cell>
          <cell r="H452" t="str">
            <v>Germany</v>
          </cell>
          <cell r="I452" t="str">
            <v>DE</v>
          </cell>
          <cell r="J452" t="str">
            <v>$4,000, plus the costs of translating the commission plans in the amount incurred, if needed.</v>
          </cell>
          <cell r="K452" t="str">
            <v>Equal to two months of Total Cost of Employment + expected Monthly Services Fee, per professional. Remainder of the Deposit amount per Professional by a letter of credit.</v>
          </cell>
          <cell r="L452">
            <v>850</v>
          </cell>
          <cell r="M452">
            <v>0.25</v>
          </cell>
          <cell r="N452" t="str">
            <v/>
          </cell>
          <cell r="O452">
            <v>2000</v>
          </cell>
          <cell r="P452" t="str">
            <v/>
          </cell>
          <cell r="Q452">
            <v>250</v>
          </cell>
          <cell r="R452" t="str">
            <v>January and Termination</v>
          </cell>
          <cell r="S452">
            <v>45</v>
          </cell>
          <cell r="T452">
            <v>0.20699999999999999</v>
          </cell>
          <cell r="Z452" t="str">
            <v>100080-DE</v>
          </cell>
          <cell r="AA452">
            <v>2000</v>
          </cell>
        </row>
        <row r="453">
          <cell r="A453" t="str">
            <v>100081MX</v>
          </cell>
          <cell r="B453" t="str">
            <v>100081</v>
          </cell>
          <cell r="C453" t="str">
            <v>InnerWorkings</v>
          </cell>
          <cell r="D453">
            <v>42720</v>
          </cell>
          <cell r="E453">
            <v>42927</v>
          </cell>
          <cell r="H453" t="str">
            <v>Mexico</v>
          </cell>
          <cell r="I453" t="str">
            <v>MX</v>
          </cell>
          <cell r="J453" t="str">
            <v>$4,000</v>
          </cell>
          <cell r="K453" t="str">
            <v>2 months of total cost of employment + exepcted Monthly Services Fee, per Professional</v>
          </cell>
          <cell r="L453">
            <v>850</v>
          </cell>
          <cell r="M453">
            <v>0.2</v>
          </cell>
          <cell r="N453" t="str">
            <v>*social charges vary - 33.33% to 48.33%
*Severance Accrual of 8.33%
*Travel Insurance $400 per year per professional</v>
          </cell>
          <cell r="O453">
            <v>1800</v>
          </cell>
          <cell r="P453" t="str">
            <v/>
          </cell>
          <cell r="Q453">
            <v>250</v>
          </cell>
          <cell r="R453" t="str">
            <v>January and Termination</v>
          </cell>
          <cell r="S453">
            <v>45</v>
          </cell>
          <cell r="T453">
            <v>0.33329999999999999</v>
          </cell>
          <cell r="Z453" t="str">
            <v>100081-MX</v>
          </cell>
          <cell r="AA453">
            <v>1800</v>
          </cell>
        </row>
        <row r="454">
          <cell r="A454" t="str">
            <v>100081ZA</v>
          </cell>
          <cell r="B454" t="str">
            <v>100081</v>
          </cell>
          <cell r="C454" t="str">
            <v>InnerWorkings</v>
          </cell>
          <cell r="D454">
            <v>42720</v>
          </cell>
          <cell r="E454">
            <v>42720</v>
          </cell>
          <cell r="H454" t="str">
            <v>South Africa</v>
          </cell>
          <cell r="I454" t="str">
            <v>ZA</v>
          </cell>
          <cell r="J454" t="str">
            <v>$4,000 per Professional</v>
          </cell>
          <cell r="K454" t="str">
            <v>Equal to two months of Total Cost of Employment + expected Monthly Services Fee, per Professional</v>
          </cell>
          <cell r="L454">
            <v>850</v>
          </cell>
          <cell r="M454">
            <v>0.25</v>
          </cell>
          <cell r="N454" t="str">
            <v/>
          </cell>
          <cell r="O454">
            <v>2000</v>
          </cell>
          <cell r="P454" t="str">
            <v/>
          </cell>
          <cell r="Q454">
            <v>250</v>
          </cell>
          <cell r="R454" t="str">
            <v>January and Termination</v>
          </cell>
          <cell r="S454">
            <v>45</v>
          </cell>
          <cell r="T454">
            <v>0.17810000000000001</v>
          </cell>
          <cell r="Z454" t="str">
            <v>100081-ZA</v>
          </cell>
          <cell r="AA454">
            <v>2000</v>
          </cell>
        </row>
        <row r="455">
          <cell r="A455" t="str">
            <v>100082AR</v>
          </cell>
          <cell r="B455" t="str">
            <v>100082</v>
          </cell>
          <cell r="C455" t="str">
            <v>Innovative Seed Solutions (ISS)</v>
          </cell>
          <cell r="D455">
            <v>42586</v>
          </cell>
          <cell r="E455">
            <v>42586</v>
          </cell>
          <cell r="H455" t="str">
            <v>Argentina</v>
          </cell>
          <cell r="I455" t="str">
            <v>AR</v>
          </cell>
          <cell r="J455" t="str">
            <v>$8,000 per professional</v>
          </cell>
          <cell r="K455" t="str">
            <v>Equal to 1.5 months of Total Cost of Employment + expected Monthly Services Fee, per Professional</v>
          </cell>
          <cell r="L455">
            <v>850</v>
          </cell>
          <cell r="M455">
            <v>0.25</v>
          </cell>
          <cell r="N455" t="str">
            <v>VAT is already included in the Total Cost of Employment and does not need to be added under the Client Transactions</v>
          </cell>
          <cell r="O455">
            <v>2000</v>
          </cell>
          <cell r="P455" t="str">
            <v/>
          </cell>
          <cell r="Q455">
            <v>250</v>
          </cell>
          <cell r="R455" t="str">
            <v>January and Termination</v>
          </cell>
          <cell r="S455">
            <v>45</v>
          </cell>
          <cell r="T455">
            <v>0.64080000000000004</v>
          </cell>
          <cell r="Z455" t="str">
            <v>100082-AR</v>
          </cell>
          <cell r="AA455">
            <v>2000</v>
          </cell>
        </row>
        <row r="456">
          <cell r="A456" t="str">
            <v>100082BR</v>
          </cell>
          <cell r="B456" t="str">
            <v>100082</v>
          </cell>
          <cell r="C456" t="str">
            <v>Innovative Seed Solutions (ISS)</v>
          </cell>
          <cell r="D456">
            <v>42586</v>
          </cell>
          <cell r="E456">
            <v>42586</v>
          </cell>
          <cell r="H456" t="str">
            <v>Brazil</v>
          </cell>
          <cell r="I456" t="str">
            <v>BR</v>
          </cell>
          <cell r="J456" t="str">
            <v>$8,000 per professional</v>
          </cell>
          <cell r="K456" t="str">
            <v>Equal to 1.5 months of Total Cost of Employment + expected Monthly Services Fee, per Professional</v>
          </cell>
          <cell r="L456">
            <v>850</v>
          </cell>
          <cell r="M456">
            <v>0.25</v>
          </cell>
          <cell r="N456" t="str">
            <v>VAT is already included in the Total Cost of Employment and does not need to be added under the Client Transactions</v>
          </cell>
          <cell r="O456">
            <v>2000</v>
          </cell>
          <cell r="P456" t="str">
            <v/>
          </cell>
          <cell r="Q456">
            <v>250</v>
          </cell>
          <cell r="R456" t="str">
            <v>January and Termination</v>
          </cell>
          <cell r="S456">
            <v>45</v>
          </cell>
          <cell r="T456">
            <v>0.81340000000000001</v>
          </cell>
          <cell r="Z456" t="str">
            <v>100082-BR</v>
          </cell>
          <cell r="AA456">
            <v>2000</v>
          </cell>
        </row>
        <row r="457">
          <cell r="A457" t="str">
            <v>100082MX</v>
          </cell>
          <cell r="B457" t="str">
            <v>100082</v>
          </cell>
          <cell r="C457" t="str">
            <v>Innovative Seed Solutions (ISS)</v>
          </cell>
          <cell r="D457">
            <v>42586</v>
          </cell>
          <cell r="E457">
            <v>42586</v>
          </cell>
          <cell r="H457" t="str">
            <v>Mexico</v>
          </cell>
          <cell r="I457" t="str">
            <v>MX</v>
          </cell>
          <cell r="J457" t="str">
            <v>$8,000 per professional</v>
          </cell>
          <cell r="K457" t="str">
            <v>Equal to two months of Total Cost of Employment + expected Monthly Services Fee, per Professional</v>
          </cell>
          <cell r="L457">
            <v>850</v>
          </cell>
          <cell r="M457">
            <v>0.25</v>
          </cell>
          <cell r="N457" t="str">
            <v>Business travel insurance, per Professional per year $400</v>
          </cell>
          <cell r="O457">
            <v>2000</v>
          </cell>
          <cell r="P457" t="str">
            <v/>
          </cell>
          <cell r="Q457">
            <v>250</v>
          </cell>
          <cell r="R457" t="str">
            <v>January and Termination</v>
          </cell>
          <cell r="S457">
            <v>45</v>
          </cell>
          <cell r="T457">
            <v>0.373</v>
          </cell>
          <cell r="Z457" t="str">
            <v>100082-MX</v>
          </cell>
          <cell r="AA457">
            <v>2000</v>
          </cell>
        </row>
        <row r="458">
          <cell r="A458" t="str">
            <v>100284CA</v>
          </cell>
          <cell r="B458" t="str">
            <v>100284</v>
          </cell>
          <cell r="C458" t="str">
            <v>Institute for Building Technology and Safety</v>
          </cell>
          <cell r="D458">
            <v>43142</v>
          </cell>
          <cell r="E458">
            <v>43142</v>
          </cell>
          <cell r="H458" t="str">
            <v>Canada</v>
          </cell>
          <cell r="I458" t="str">
            <v>CA</v>
          </cell>
          <cell r="J458" t="str">
            <v>4000</v>
          </cell>
          <cell r="K458" t="str">
            <v>2 months</v>
          </cell>
          <cell r="L458">
            <v>0</v>
          </cell>
          <cell r="M458">
            <v>0.18</v>
          </cell>
          <cell r="N458" t="str">
            <v>TRANSITION-TERMINATION FEE PER PROFESSIONAL is waived.</v>
          </cell>
          <cell r="O458">
            <v>1500</v>
          </cell>
          <cell r="P458" t="str">
            <v>**Deposit is due 10 days after termination</v>
          </cell>
          <cell r="Q458">
            <v>250</v>
          </cell>
          <cell r="R458" t="str">
            <v>January and Termination</v>
          </cell>
          <cell r="S458">
            <v>45</v>
          </cell>
          <cell r="T458">
            <v>0.1</v>
          </cell>
          <cell r="Z458" t="str">
            <v>100284-CA</v>
          </cell>
          <cell r="AA458">
            <v>1500</v>
          </cell>
        </row>
        <row r="459">
          <cell r="A459" t="str">
            <v>100365SE</v>
          </cell>
          <cell r="B459" t="str">
            <v>100365</v>
          </cell>
          <cell r="C459" t="str">
            <v>INT, Inc.</v>
          </cell>
          <cell r="D459">
            <v>43280</v>
          </cell>
          <cell r="E459">
            <v>43280</v>
          </cell>
          <cell r="H459" t="str">
            <v>Sweden</v>
          </cell>
          <cell r="I459" t="str">
            <v>SE</v>
          </cell>
          <cell r="J459" t="str">
            <v>4000</v>
          </cell>
          <cell r="K459" t="str">
            <v>2 months</v>
          </cell>
          <cell r="L459">
            <v>850</v>
          </cell>
          <cell r="M459">
            <v>0.17</v>
          </cell>
          <cell r="N459" t="str">
            <v/>
          </cell>
          <cell r="O459">
            <v>1600</v>
          </cell>
          <cell r="P459" t="str">
            <v/>
          </cell>
          <cell r="Q459">
            <v>250</v>
          </cell>
          <cell r="R459" t="str">
            <v>January and Termination</v>
          </cell>
          <cell r="S459">
            <v>45</v>
          </cell>
          <cell r="T459">
            <v>0.31419999999999998</v>
          </cell>
          <cell r="Z459" t="str">
            <v>100365-SE</v>
          </cell>
          <cell r="AA459">
            <v>1600</v>
          </cell>
        </row>
        <row r="460">
          <cell r="A460" t="str">
            <v>100336AU</v>
          </cell>
          <cell r="B460" t="str">
            <v>100336</v>
          </cell>
          <cell r="C460" t="str">
            <v>Intecrowd</v>
          </cell>
          <cell r="D460">
            <v>43251</v>
          </cell>
          <cell r="E460">
            <v>43251</v>
          </cell>
          <cell r="H460" t="str">
            <v>Australia</v>
          </cell>
          <cell r="I460" t="str">
            <v>AU</v>
          </cell>
          <cell r="J460" t="str">
            <v>2000</v>
          </cell>
          <cell r="K460" t="str">
            <v>2 months</v>
          </cell>
          <cell r="L460">
            <v>0</v>
          </cell>
          <cell r="M460">
            <v>0.18</v>
          </cell>
          <cell r="N460" t="str">
            <v>1: 18%
2-4: 16%
5-7: 14%
8-10: 12%
11+: 10%</v>
          </cell>
          <cell r="O460">
            <v>1800</v>
          </cell>
          <cell r="P460" t="str">
            <v>1: $1,800 2-4: $1,600 5-7: $1,400 8-10: $1,200 11+: $1,000</v>
          </cell>
          <cell r="Q460">
            <v>250</v>
          </cell>
          <cell r="R460" t="str">
            <v>January and Termination</v>
          </cell>
          <cell r="S460">
            <v>45</v>
          </cell>
          <cell r="T460">
            <v>0.18</v>
          </cell>
          <cell r="Z460" t="str">
            <v>100336-AU</v>
          </cell>
          <cell r="AA460">
            <v>1800</v>
          </cell>
        </row>
        <row r="461">
          <cell r="A461" t="str">
            <v>100336CA</v>
          </cell>
          <cell r="B461" t="str">
            <v>100336</v>
          </cell>
          <cell r="C461" t="str">
            <v>Intecrowd</v>
          </cell>
          <cell r="D461">
            <v>43251</v>
          </cell>
          <cell r="E461">
            <v>43251</v>
          </cell>
          <cell r="H461" t="str">
            <v>Canada</v>
          </cell>
          <cell r="I461" t="str">
            <v>CA</v>
          </cell>
          <cell r="J461" t="str">
            <v>2000</v>
          </cell>
          <cell r="K461" t="str">
            <v>2 months</v>
          </cell>
          <cell r="L461">
            <v>850</v>
          </cell>
          <cell r="M461">
            <v>0.18</v>
          </cell>
          <cell r="N461" t="str">
            <v>1: 18%
2-4: 16%
5-7: 14%
8-10: 12%
11+: 10%</v>
          </cell>
          <cell r="O461">
            <v>1800</v>
          </cell>
          <cell r="P461" t="str">
            <v>1: $1,800 2-4: $1,600 5-7: $1,400 8-10: $1,200 11+: $1,000</v>
          </cell>
          <cell r="Q461">
            <v>250</v>
          </cell>
          <cell r="R461" t="str">
            <v>January and Termination</v>
          </cell>
          <cell r="S461">
            <v>45</v>
          </cell>
          <cell r="T461">
            <v>0.1</v>
          </cell>
          <cell r="Z461" t="str">
            <v>100336-CA</v>
          </cell>
          <cell r="AA461">
            <v>1800</v>
          </cell>
        </row>
        <row r="462">
          <cell r="A462" t="str">
            <v>100336CN</v>
          </cell>
          <cell r="B462" t="str">
            <v>100336</v>
          </cell>
          <cell r="C462" t="str">
            <v>Intecrowd</v>
          </cell>
          <cell r="D462">
            <v>43251</v>
          </cell>
          <cell r="E462">
            <v>43251</v>
          </cell>
          <cell r="H462" t="str">
            <v>China</v>
          </cell>
          <cell r="I462" t="str">
            <v>CN</v>
          </cell>
          <cell r="J462" t="str">
            <v>3000</v>
          </cell>
          <cell r="K462" t="str">
            <v>2 months</v>
          </cell>
          <cell r="L462">
            <v>0</v>
          </cell>
          <cell r="M462">
            <v>0.18</v>
          </cell>
          <cell r="N462" t="str">
            <v/>
          </cell>
          <cell r="O462">
            <v>1600</v>
          </cell>
          <cell r="P462" t="str">
            <v/>
          </cell>
          <cell r="Q462">
            <v>250</v>
          </cell>
          <cell r="R462" t="str">
            <v>January and Termination</v>
          </cell>
          <cell r="S462">
            <v>45</v>
          </cell>
          <cell r="T462">
            <v>0.35</v>
          </cell>
          <cell r="Z462" t="str">
            <v>100336-CN</v>
          </cell>
          <cell r="AA462">
            <v>1600</v>
          </cell>
        </row>
        <row r="463">
          <cell r="A463" t="str">
            <v>100336DE</v>
          </cell>
          <cell r="B463" t="str">
            <v>100336</v>
          </cell>
          <cell r="C463" t="str">
            <v>Intecrowd</v>
          </cell>
          <cell r="D463">
            <v>43251</v>
          </cell>
          <cell r="E463">
            <v>43251</v>
          </cell>
          <cell r="H463" t="str">
            <v>Germany</v>
          </cell>
          <cell r="I463" t="str">
            <v>DE</v>
          </cell>
          <cell r="J463" t="str">
            <v>2000</v>
          </cell>
          <cell r="K463" t="str">
            <v>2 months</v>
          </cell>
          <cell r="L463">
            <v>0</v>
          </cell>
          <cell r="M463">
            <v>0.18</v>
          </cell>
          <cell r="N463" t="str">
            <v>$2,000 plus any translation costs related to
employment agreement in the amount incurred, if
needed</v>
          </cell>
          <cell r="O463">
            <v>1800</v>
          </cell>
          <cell r="P463" t="str">
            <v/>
          </cell>
          <cell r="Q463">
            <v>250</v>
          </cell>
          <cell r="R463" t="str">
            <v>January and Termination</v>
          </cell>
          <cell r="S463">
            <v>45</v>
          </cell>
          <cell r="T463">
            <v>0.20699999999999999</v>
          </cell>
          <cell r="Z463" t="str">
            <v>100336-DE</v>
          </cell>
          <cell r="AA463">
            <v>1800</v>
          </cell>
        </row>
        <row r="464">
          <cell r="A464" t="str">
            <v>100336IE</v>
          </cell>
          <cell r="B464" t="str">
            <v>100336</v>
          </cell>
          <cell r="C464" t="str">
            <v>Intecrowd</v>
          </cell>
          <cell r="D464">
            <v>43251</v>
          </cell>
          <cell r="E464">
            <v>43251</v>
          </cell>
          <cell r="H464" t="str">
            <v>Ireland</v>
          </cell>
          <cell r="I464" t="str">
            <v>IE</v>
          </cell>
          <cell r="J464" t="str">
            <v>2000</v>
          </cell>
          <cell r="K464" t="str">
            <v>2 months</v>
          </cell>
          <cell r="L464">
            <v>0</v>
          </cell>
          <cell r="M464">
            <v>0.18</v>
          </cell>
          <cell r="N464" t="str">
            <v/>
          </cell>
          <cell r="O464">
            <v>1600</v>
          </cell>
          <cell r="P464" t="str">
            <v/>
          </cell>
          <cell r="Q464">
            <v>250</v>
          </cell>
          <cell r="R464" t="str">
            <v>January and Termination</v>
          </cell>
          <cell r="S464">
            <v>45</v>
          </cell>
          <cell r="T464">
            <v>0.1075</v>
          </cell>
          <cell r="Z464" t="str">
            <v>100336-IE</v>
          </cell>
          <cell r="AA464">
            <v>1600</v>
          </cell>
        </row>
        <row r="465">
          <cell r="A465" t="str">
            <v>100336PH</v>
          </cell>
          <cell r="B465" t="str">
            <v>100336</v>
          </cell>
          <cell r="C465" t="str">
            <v>Intecrowd</v>
          </cell>
          <cell r="D465">
            <v>43251</v>
          </cell>
          <cell r="E465">
            <v>43251</v>
          </cell>
          <cell r="H465" t="str">
            <v>Philippines</v>
          </cell>
          <cell r="I465" t="str">
            <v>PH</v>
          </cell>
          <cell r="J465" t="str">
            <v>2000</v>
          </cell>
          <cell r="K465" t="str">
            <v>2 months</v>
          </cell>
          <cell r="L465">
            <v>0</v>
          </cell>
          <cell r="M465">
            <v>0.18</v>
          </cell>
          <cell r="N465" t="str">
            <v/>
          </cell>
          <cell r="O465">
            <v>1600</v>
          </cell>
          <cell r="P465" t="str">
            <v/>
          </cell>
          <cell r="Q465">
            <v>250</v>
          </cell>
          <cell r="R465" t="str">
            <v>January and Termination</v>
          </cell>
          <cell r="S465">
            <v>45</v>
          </cell>
          <cell r="T465">
            <v>0.11</v>
          </cell>
          <cell r="Z465" t="str">
            <v>100336-PH</v>
          </cell>
          <cell r="AA465">
            <v>1600</v>
          </cell>
        </row>
        <row r="466">
          <cell r="A466" t="str">
            <v>100336PL</v>
          </cell>
          <cell r="B466" t="str">
            <v>100336</v>
          </cell>
          <cell r="C466" t="str">
            <v>Intecrowd</v>
          </cell>
          <cell r="D466">
            <v>43251</v>
          </cell>
          <cell r="E466">
            <v>43251</v>
          </cell>
          <cell r="H466" t="str">
            <v>Poland</v>
          </cell>
          <cell r="I466" t="str">
            <v>PL</v>
          </cell>
          <cell r="J466" t="str">
            <v>2000</v>
          </cell>
          <cell r="K466" t="str">
            <v>2 months</v>
          </cell>
          <cell r="L466">
            <v>0</v>
          </cell>
          <cell r="M466">
            <v>0.18</v>
          </cell>
          <cell r="N466" t="str">
            <v>$2,000 Plus any translation cost related to the
employment agreement in the amount incurred, if
needed</v>
          </cell>
          <cell r="O466">
            <v>1600</v>
          </cell>
          <cell r="P466" t="str">
            <v/>
          </cell>
          <cell r="Q466">
            <v>250</v>
          </cell>
          <cell r="R466" t="str">
            <v>January and Termination</v>
          </cell>
          <cell r="S466">
            <v>45</v>
          </cell>
          <cell r="T466">
            <v>0.20599999999999999</v>
          </cell>
          <cell r="Z466" t="str">
            <v>100336-PL</v>
          </cell>
          <cell r="AA466">
            <v>1600</v>
          </cell>
        </row>
        <row r="467">
          <cell r="A467" t="str">
            <v>100336SG</v>
          </cell>
          <cell r="B467" t="str">
            <v>100336</v>
          </cell>
          <cell r="C467" t="str">
            <v>Intecrowd</v>
          </cell>
          <cell r="D467">
            <v>43251</v>
          </cell>
          <cell r="E467">
            <v>43251</v>
          </cell>
          <cell r="H467" t="str">
            <v>Singapore</v>
          </cell>
          <cell r="I467" t="str">
            <v>SG</v>
          </cell>
          <cell r="J467" t="str">
            <v>2000</v>
          </cell>
          <cell r="K467" t="str">
            <v>2 months</v>
          </cell>
          <cell r="L467">
            <v>0</v>
          </cell>
          <cell r="M467">
            <v>0.18</v>
          </cell>
          <cell r="N467" t="str">
            <v/>
          </cell>
          <cell r="O467">
            <v>1800</v>
          </cell>
          <cell r="P467" t="str">
            <v/>
          </cell>
          <cell r="Q467">
            <v>250</v>
          </cell>
          <cell r="R467" t="str">
            <v>January and Termination</v>
          </cell>
          <cell r="S467">
            <v>45</v>
          </cell>
          <cell r="T467">
            <v>0.17</v>
          </cell>
          <cell r="Z467" t="str">
            <v>100336-SG</v>
          </cell>
          <cell r="AA467">
            <v>1800</v>
          </cell>
        </row>
        <row r="468">
          <cell r="A468" t="str">
            <v>100336GB</v>
          </cell>
          <cell r="B468" t="str">
            <v>100336</v>
          </cell>
          <cell r="C468" t="str">
            <v>Intecrowd</v>
          </cell>
          <cell r="D468">
            <v>43251</v>
          </cell>
          <cell r="E468">
            <v>43251</v>
          </cell>
          <cell r="H468" t="str">
            <v>United Kingdom</v>
          </cell>
          <cell r="I468" t="str">
            <v>GB</v>
          </cell>
          <cell r="J468" t="str">
            <v>2000</v>
          </cell>
          <cell r="K468" t="str">
            <v>2 months</v>
          </cell>
          <cell r="L468">
            <v>0</v>
          </cell>
          <cell r="M468">
            <v>0.18</v>
          </cell>
          <cell r="N468" t="str">
            <v/>
          </cell>
          <cell r="O468">
            <v>1800</v>
          </cell>
          <cell r="P468" t="str">
            <v/>
          </cell>
          <cell r="Q468">
            <v>250</v>
          </cell>
          <cell r="R468" t="str">
            <v>January and Termination</v>
          </cell>
          <cell r="S468">
            <v>45</v>
          </cell>
          <cell r="T468">
            <v>0.16800000000000001</v>
          </cell>
          <cell r="Z468" t="str">
            <v>100336-GB</v>
          </cell>
          <cell r="AA468">
            <v>1800</v>
          </cell>
        </row>
        <row r="469">
          <cell r="A469" t="str">
            <v>100181AE</v>
          </cell>
          <cell r="B469" t="str">
            <v>100181</v>
          </cell>
          <cell r="C469" t="str">
            <v>Integrated Global Services Inc.</v>
          </cell>
          <cell r="D469">
            <v>42849</v>
          </cell>
          <cell r="E469">
            <v>42849</v>
          </cell>
          <cell r="H469" t="str">
            <v>United Arab Emirates</v>
          </cell>
          <cell r="I469" t="str">
            <v>AE</v>
          </cell>
          <cell r="J469" t="str">
            <v>2500</v>
          </cell>
          <cell r="K469" t="str">
            <v>Equal to Two Months of Total Cost of Employment + expected Monthly Services Fee, per Professional</v>
          </cell>
          <cell r="L469">
            <v>850</v>
          </cell>
          <cell r="M469">
            <v>0.25</v>
          </cell>
          <cell r="N469" t="str">
            <v>Visa fee/Professional - $6500
Visa renewal every second year - $2000
Visa fee for spouse/dependent - $2500
Visa renewal every second year - $1000</v>
          </cell>
          <cell r="O469">
            <v>2250</v>
          </cell>
          <cell r="P469" t="str">
            <v/>
          </cell>
          <cell r="Q469">
            <v>250</v>
          </cell>
          <cell r="R469" t="str">
            <v>January</v>
          </cell>
          <cell r="S469">
            <v>45</v>
          </cell>
          <cell r="T469">
            <v>8.3299999999999999E-2</v>
          </cell>
          <cell r="Z469" t="str">
            <v>100181-AE</v>
          </cell>
          <cell r="AA469">
            <v>2250</v>
          </cell>
        </row>
        <row r="470">
          <cell r="A470" t="str">
            <v>100293AU</v>
          </cell>
          <cell r="B470" t="str">
            <v>100293</v>
          </cell>
          <cell r="C470" t="str">
            <v>Intelligent  Imaging Innovations</v>
          </cell>
          <cell r="D470">
            <v>43160</v>
          </cell>
          <cell r="E470">
            <v>43160</v>
          </cell>
          <cell r="H470" t="str">
            <v>Australia</v>
          </cell>
          <cell r="I470" t="str">
            <v>AU</v>
          </cell>
          <cell r="J470" t="str">
            <v>4000</v>
          </cell>
          <cell r="K470" t="str">
            <v>2 months</v>
          </cell>
          <cell r="L470">
            <v>850</v>
          </cell>
          <cell r="M470">
            <v>0.16</v>
          </cell>
          <cell r="N470" t="str">
            <v>Management Fee discounted from 20% to 16%.</v>
          </cell>
          <cell r="O470">
            <v>1600</v>
          </cell>
          <cell r="P470" t="str">
            <v>Discounted from $1800 to $1600</v>
          </cell>
          <cell r="Q470">
            <v>250</v>
          </cell>
          <cell r="R470" t="str">
            <v>January and Termination</v>
          </cell>
          <cell r="S470">
            <v>45</v>
          </cell>
          <cell r="T470">
            <v>0.18</v>
          </cell>
          <cell r="Z470" t="str">
            <v>100293-AU</v>
          </cell>
          <cell r="AA470">
            <v>1600</v>
          </cell>
        </row>
        <row r="471">
          <cell r="A471" t="str">
            <v>100293CN</v>
          </cell>
          <cell r="B471" t="str">
            <v>100293</v>
          </cell>
          <cell r="C471" t="str">
            <v>Intelligent  Imaging Innovations</v>
          </cell>
          <cell r="D471">
            <v>43160</v>
          </cell>
          <cell r="E471">
            <v>43160</v>
          </cell>
          <cell r="H471" t="str">
            <v>China</v>
          </cell>
          <cell r="I471" t="str">
            <v>CN</v>
          </cell>
          <cell r="J471" t="str">
            <v>4000</v>
          </cell>
          <cell r="K471" t="str">
            <v>2 months</v>
          </cell>
          <cell r="L471">
            <v>850</v>
          </cell>
          <cell r="M471">
            <v>0.16</v>
          </cell>
          <cell r="N471" t="str">
            <v>Management Fee discounted from 20% to 16%. 
Visa fees per expat Professional: $5,500, Visa fees per dependent $2,500. 
Severance Accrual: 8.33%</v>
          </cell>
          <cell r="O471">
            <v>1600</v>
          </cell>
          <cell r="P471" t="str">
            <v>Discounted from $1800 to $1600</v>
          </cell>
          <cell r="Q471">
            <v>250</v>
          </cell>
          <cell r="R471" t="str">
            <v>January and Termination</v>
          </cell>
          <cell r="S471">
            <v>45</v>
          </cell>
          <cell r="T471">
            <v>0.35</v>
          </cell>
          <cell r="Z471" t="str">
            <v>100293-CN</v>
          </cell>
          <cell r="AA471">
            <v>1600</v>
          </cell>
        </row>
        <row r="472">
          <cell r="A472" t="str">
            <v>100083JP</v>
          </cell>
          <cell r="B472" t="str">
            <v>100083</v>
          </cell>
          <cell r="C472" t="str">
            <v>Intelligent Light</v>
          </cell>
          <cell r="D472">
            <v>41862</v>
          </cell>
          <cell r="E472">
            <v>41862</v>
          </cell>
          <cell r="H472" t="str">
            <v>Japan</v>
          </cell>
          <cell r="I472" t="str">
            <v>JP</v>
          </cell>
          <cell r="J472" t="str">
            <v>$2000</v>
          </cell>
          <cell r="K472" t="str">
            <v>Equal to two months' salary + expected monthly management fees</v>
          </cell>
          <cell r="L472">
            <v>0</v>
          </cell>
          <cell r="M472">
            <v>0.23</v>
          </cell>
          <cell r="N472" t="str">
            <v/>
          </cell>
          <cell r="O472">
            <v>1800</v>
          </cell>
          <cell r="P472" t="str">
            <v/>
          </cell>
          <cell r="Q472">
            <v>250</v>
          </cell>
          <cell r="R472" t="str">
            <v>January and Termination</v>
          </cell>
          <cell r="S472">
            <v>45</v>
          </cell>
          <cell r="T472">
            <v>0.15</v>
          </cell>
          <cell r="Z472" t="str">
            <v>100083-JP</v>
          </cell>
          <cell r="AA472">
            <v>1800</v>
          </cell>
        </row>
        <row r="473">
          <cell r="A473" t="str">
            <v>100084AR</v>
          </cell>
          <cell r="B473" t="str">
            <v>100084</v>
          </cell>
          <cell r="C473" t="str">
            <v>Intelsat</v>
          </cell>
          <cell r="D473">
            <v>42772</v>
          </cell>
          <cell r="E473">
            <v>43131</v>
          </cell>
          <cell r="H473" t="str">
            <v>Argentina</v>
          </cell>
          <cell r="I473" t="str">
            <v>AR</v>
          </cell>
          <cell r="J473" t="str">
            <v>4000</v>
          </cell>
          <cell r="K473" t="str">
            <v>2 months</v>
          </cell>
          <cell r="L473">
            <v>850</v>
          </cell>
          <cell r="M473">
            <v>0.2</v>
          </cell>
          <cell r="N473" t="str">
            <v>Banking fees 2.0408%
Business travel insurance, per Professional per year $400
Severance Accrual - 8.33%</v>
          </cell>
          <cell r="O473">
            <v>1800</v>
          </cell>
          <cell r="P473" t="str">
            <v>$2,000 – discounted to $1,800</v>
          </cell>
          <cell r="Q473">
            <v>250</v>
          </cell>
          <cell r="R473" t="str">
            <v>January and Termination</v>
          </cell>
          <cell r="S473">
            <v>45</v>
          </cell>
          <cell r="T473">
            <v>0.53649999999999998</v>
          </cell>
          <cell r="Z473" t="str">
            <v>100084-AR</v>
          </cell>
          <cell r="AA473">
            <v>1800</v>
          </cell>
        </row>
        <row r="474">
          <cell r="A474" t="str">
            <v>100084CO</v>
          </cell>
          <cell r="B474" t="str">
            <v>100084</v>
          </cell>
          <cell r="C474" t="str">
            <v>Intelsat</v>
          </cell>
          <cell r="D474">
            <v>42772</v>
          </cell>
          <cell r="E474">
            <v>43207</v>
          </cell>
          <cell r="H474" t="str">
            <v>Colombia</v>
          </cell>
          <cell r="I474" t="str">
            <v>CO</v>
          </cell>
          <cell r="J474" t="str">
            <v>4000</v>
          </cell>
          <cell r="K474" t="str">
            <v>2 months</v>
          </cell>
          <cell r="L474">
            <v>850</v>
          </cell>
          <cell r="M474">
            <v>0.2</v>
          </cell>
          <cell r="N474" t="str">
            <v>Business travel insurance, per Professional per year $400
Mandatory occupational safety workplace inspection, per Professional per year $350
Banking and Legal Fees 2%</v>
          </cell>
          <cell r="O474">
            <v>1800</v>
          </cell>
          <cell r="P474" t="str">
            <v/>
          </cell>
          <cell r="Q474">
            <v>250</v>
          </cell>
          <cell r="R474" t="str">
            <v>January and Termination</v>
          </cell>
          <cell r="S474">
            <v>45</v>
          </cell>
          <cell r="T474">
            <v>0.26690000000000003</v>
          </cell>
          <cell r="Z474" t="str">
            <v>100084-CO</v>
          </cell>
          <cell r="AA474">
            <v>1800</v>
          </cell>
        </row>
        <row r="475">
          <cell r="A475" t="str">
            <v>100084CD</v>
          </cell>
          <cell r="B475" t="str">
            <v>100084</v>
          </cell>
          <cell r="C475" t="str">
            <v>Intelsat</v>
          </cell>
          <cell r="D475">
            <v>42772</v>
          </cell>
          <cell r="E475">
            <v>43391</v>
          </cell>
          <cell r="H475" t="str">
            <v>Congo, Democratic Republic of the</v>
          </cell>
          <cell r="I475" t="str">
            <v>CD</v>
          </cell>
          <cell r="J475" t="str">
            <v>4000</v>
          </cell>
          <cell r="K475" t="str">
            <v>2 months</v>
          </cell>
          <cell r="L475">
            <v>850</v>
          </cell>
          <cell r="M475">
            <v>0.2</v>
          </cell>
          <cell r="N475" t="str">
            <v>Business travel insurance, per Professional per year $400</v>
          </cell>
          <cell r="O475">
            <v>1800</v>
          </cell>
          <cell r="P475" t="str">
            <v/>
          </cell>
          <cell r="Q475">
            <v>250</v>
          </cell>
          <cell r="R475" t="str">
            <v>January and Termination</v>
          </cell>
          <cell r="S475">
            <v>45</v>
          </cell>
          <cell r="T475">
            <v>0.08</v>
          </cell>
          <cell r="Z475" t="str">
            <v>100084-CD</v>
          </cell>
          <cell r="AA475">
            <v>1800</v>
          </cell>
        </row>
        <row r="476">
          <cell r="A476" t="str">
            <v>100084IL</v>
          </cell>
          <cell r="B476" t="str">
            <v>100084</v>
          </cell>
          <cell r="C476" t="str">
            <v>Intelsat</v>
          </cell>
          <cell r="D476">
            <v>42772</v>
          </cell>
          <cell r="E476">
            <v>43116</v>
          </cell>
          <cell r="H476" t="str">
            <v>Israel</v>
          </cell>
          <cell r="I476" t="str">
            <v>IL</v>
          </cell>
          <cell r="J476" t="str">
            <v>4000</v>
          </cell>
          <cell r="K476" t="str">
            <v>2 months</v>
          </cell>
          <cell r="L476">
            <v>850</v>
          </cell>
          <cell r="M476">
            <v>0.22</v>
          </cell>
          <cell r="N476" t="str">
            <v>Management Fee - 25% - discounted to 22%
Severance Accrual - 8.33%
Markup on Expenses - 5%</v>
          </cell>
          <cell r="O476">
            <v>2000</v>
          </cell>
          <cell r="P476" t="str">
            <v>Minimum Monthly Services Fee per Professional - $2,500 – discounted to $2,000</v>
          </cell>
          <cell r="Q476">
            <v>250</v>
          </cell>
          <cell r="R476" t="str">
            <v>January and Termination</v>
          </cell>
          <cell r="S476">
            <v>45</v>
          </cell>
          <cell r="T476">
            <v>0.16400000000000001</v>
          </cell>
          <cell r="Z476" t="str">
            <v>100084-IL</v>
          </cell>
          <cell r="AA476">
            <v>2000</v>
          </cell>
        </row>
        <row r="477">
          <cell r="A477" t="str">
            <v>100084KE</v>
          </cell>
          <cell r="B477" t="str">
            <v>100084</v>
          </cell>
          <cell r="C477" t="str">
            <v>Intelsat</v>
          </cell>
          <cell r="D477">
            <v>42772</v>
          </cell>
          <cell r="E477">
            <v>42772</v>
          </cell>
          <cell r="H477" t="str">
            <v>Kenya</v>
          </cell>
          <cell r="I477" t="str">
            <v>KE</v>
          </cell>
          <cell r="J477" t="str">
            <v>5000</v>
          </cell>
          <cell r="K477" t="str">
            <v>Equal to two months of Total Cost of Employment + expected Monthly Services Fee, per Professional</v>
          </cell>
          <cell r="L477">
            <v>850</v>
          </cell>
          <cell r="M477">
            <v>0.25</v>
          </cell>
          <cell r="N477" t="str">
            <v>35% - discounted to 25%</v>
          </cell>
          <cell r="O477">
            <v>2000</v>
          </cell>
          <cell r="P477" t="str">
            <v/>
          </cell>
          <cell r="Q477">
            <v>250</v>
          </cell>
          <cell r="R477" t="str">
            <v>January and Termination</v>
          </cell>
          <cell r="S477">
            <v>45</v>
          </cell>
          <cell r="T477">
            <v>0.06</v>
          </cell>
          <cell r="Z477" t="str">
            <v>100084-KE</v>
          </cell>
          <cell r="AA477">
            <v>2000</v>
          </cell>
        </row>
        <row r="478">
          <cell r="A478" t="str">
            <v>100084NO</v>
          </cell>
          <cell r="B478" t="str">
            <v>100084</v>
          </cell>
          <cell r="C478" t="str">
            <v>Intelsat</v>
          </cell>
          <cell r="D478">
            <v>42772</v>
          </cell>
          <cell r="E478">
            <v>42877</v>
          </cell>
          <cell r="H478" t="str">
            <v>Norway</v>
          </cell>
          <cell r="I478" t="str">
            <v>NO</v>
          </cell>
          <cell r="J478" t="str">
            <v>4000 plus costs of translating the commission plan, if needed, in the amount incurred</v>
          </cell>
          <cell r="K478" t="str">
            <v>Equal to two months of Total Cost of Employment + expected Monthly Services Fee, per Professional</v>
          </cell>
          <cell r="L478">
            <v>850</v>
          </cell>
          <cell r="M478">
            <v>0.25</v>
          </cell>
          <cell r="N478" t="str">
            <v/>
          </cell>
          <cell r="O478">
            <v>2000</v>
          </cell>
          <cell r="P478" t="str">
            <v/>
          </cell>
          <cell r="Q478">
            <v>250</v>
          </cell>
          <cell r="R478" t="str">
            <v>January and termination</v>
          </cell>
          <cell r="S478">
            <v>45</v>
          </cell>
          <cell r="T478">
            <v>0.28999999999999998</v>
          </cell>
          <cell r="Z478" t="str">
            <v>100084-NO</v>
          </cell>
          <cell r="AA478">
            <v>2000</v>
          </cell>
        </row>
        <row r="479">
          <cell r="A479" t="str">
            <v>100210IN</v>
          </cell>
          <cell r="B479" t="str">
            <v>100210</v>
          </cell>
          <cell r="C479" t="str">
            <v>Interactions</v>
          </cell>
          <cell r="D479">
            <v>42906</v>
          </cell>
          <cell r="E479">
            <v>42908</v>
          </cell>
          <cell r="H479" t="str">
            <v>India</v>
          </cell>
          <cell r="I479" t="str">
            <v>IN</v>
          </cell>
          <cell r="J479" t="str">
            <v>4000.00 First Professional; 2,500.00 for each additional</v>
          </cell>
          <cell r="K479" t="str">
            <v>Equal to two months of Total Cost of Employment + expected Monthly Services Fee, per Professional</v>
          </cell>
          <cell r="L479">
            <v>850</v>
          </cell>
          <cell r="M479">
            <v>0.17</v>
          </cell>
          <cell r="N479" t="str">
            <v/>
          </cell>
          <cell r="O479">
            <v>1800</v>
          </cell>
          <cell r="P479" t="str">
            <v/>
          </cell>
          <cell r="Q479">
            <v>250</v>
          </cell>
          <cell r="R479" t="str">
            <v>January and Termination</v>
          </cell>
          <cell r="S479">
            <v>45</v>
          </cell>
          <cell r="T479">
            <v>0.12</v>
          </cell>
          <cell r="Z479" t="str">
            <v>100210-IN</v>
          </cell>
          <cell r="AA479">
            <v>1800</v>
          </cell>
        </row>
        <row r="480">
          <cell r="A480" t="str">
            <v>100210JP</v>
          </cell>
          <cell r="B480" t="str">
            <v>100210</v>
          </cell>
          <cell r="C480" t="str">
            <v>Interactions</v>
          </cell>
          <cell r="D480">
            <v>42906</v>
          </cell>
          <cell r="E480">
            <v>42906</v>
          </cell>
          <cell r="H480" t="str">
            <v>Japan</v>
          </cell>
          <cell r="I480" t="str">
            <v>JP</v>
          </cell>
          <cell r="J480" t="str">
            <v>4000.00</v>
          </cell>
          <cell r="K480" t="str">
            <v>Equal to two months of Total Cost of Employment + expected Monthly Services Fee, per Professional</v>
          </cell>
          <cell r="L480">
            <v>850</v>
          </cell>
          <cell r="M480">
            <v>0.17</v>
          </cell>
          <cell r="N480" t="str">
            <v>17% Monthly Services Fee calculated on top of Cost of Employment, which is defined as all salaries, insurance, allowances, social charges, severance and other forms of Professional Compensation.
12% Monthly Services Fee calculated on top of variable compe</v>
          </cell>
          <cell r="O480">
            <v>200</v>
          </cell>
          <cell r="P480" t="str">
            <v/>
          </cell>
          <cell r="Q480">
            <v>250</v>
          </cell>
          <cell r="R480" t="str">
            <v>January and Termination</v>
          </cell>
          <cell r="S480">
            <v>45</v>
          </cell>
          <cell r="T480">
            <v>0.15</v>
          </cell>
          <cell r="Z480" t="str">
            <v>100210-JP</v>
          </cell>
          <cell r="AA480">
            <v>200</v>
          </cell>
        </row>
        <row r="481">
          <cell r="A481" t="str">
            <v>100210MY</v>
          </cell>
          <cell r="B481" t="str">
            <v>100210</v>
          </cell>
          <cell r="C481" t="str">
            <v>Interactions</v>
          </cell>
          <cell r="D481">
            <v>42906</v>
          </cell>
          <cell r="E481">
            <v>42940</v>
          </cell>
          <cell r="H481" t="str">
            <v>Malaysia</v>
          </cell>
          <cell r="I481" t="str">
            <v>MY</v>
          </cell>
          <cell r="J481" t="str">
            <v>4000.00</v>
          </cell>
          <cell r="K481" t="str">
            <v>Equal to two months of Total Cost of Employment + expected Monthly Services Fee, per Professional</v>
          </cell>
          <cell r="L481">
            <v>850</v>
          </cell>
          <cell r="M481">
            <v>0.17</v>
          </cell>
          <cell r="N481" t="str">
            <v>17% Monthly Services Fee calculated on top of Standard Compensation (Salary, Allowances)
12% Monthly Services Fee calculated on top of Variable Compensation (Commissions, Bonuses)</v>
          </cell>
          <cell r="O481">
            <v>2000</v>
          </cell>
          <cell r="P481" t="str">
            <v/>
          </cell>
          <cell r="Q481">
            <v>250</v>
          </cell>
          <cell r="R481" t="str">
            <v>January and Termination</v>
          </cell>
          <cell r="S481">
            <v>45</v>
          </cell>
          <cell r="T481">
            <v>0.12</v>
          </cell>
          <cell r="Z481" t="str">
            <v>100210-MY</v>
          </cell>
          <cell r="AA481">
            <v>2000</v>
          </cell>
        </row>
        <row r="482">
          <cell r="A482" t="str">
            <v>100210SG</v>
          </cell>
          <cell r="B482" t="str">
            <v>100210</v>
          </cell>
          <cell r="C482" t="str">
            <v>Interactions</v>
          </cell>
          <cell r="D482">
            <v>42906</v>
          </cell>
          <cell r="E482">
            <v>42906</v>
          </cell>
          <cell r="H482" t="str">
            <v>Singapore</v>
          </cell>
          <cell r="I482" t="str">
            <v>SG</v>
          </cell>
          <cell r="J482" t="str">
            <v>4000.00</v>
          </cell>
          <cell r="K482" t="str">
            <v>Equal to two months of Total Cost of Employment + expected Monthly Services Fee, per Professional</v>
          </cell>
          <cell r="L482">
            <v>850</v>
          </cell>
          <cell r="M482">
            <v>0.17</v>
          </cell>
          <cell r="N482" t="str">
            <v>17% Monthly Services Fee calculated on top of Total Cost of Employment, which is defined as all salaries, insurance, allowances, social charges, severance and other forms of Professional Compensation.
12 % Monthly Services Fee calculated on top of variabl</v>
          </cell>
          <cell r="O482">
            <v>2000</v>
          </cell>
          <cell r="P482" t="str">
            <v/>
          </cell>
          <cell r="Q482">
            <v>250</v>
          </cell>
          <cell r="R482" t="str">
            <v>January and Termination</v>
          </cell>
          <cell r="S482">
            <v>45</v>
          </cell>
          <cell r="T482">
            <v>0.17</v>
          </cell>
          <cell r="Z482" t="str">
            <v>100210-SG</v>
          </cell>
          <cell r="AA482">
            <v>2000</v>
          </cell>
        </row>
        <row r="483">
          <cell r="A483" t="str">
            <v>SG</v>
          </cell>
          <cell r="B483" t="str">
            <v/>
          </cell>
          <cell r="C483" t="str">
            <v>Intermap</v>
          </cell>
          <cell r="D483">
            <v>43371</v>
          </cell>
          <cell r="E483">
            <v>43371</v>
          </cell>
          <cell r="H483" t="str">
            <v>Singapore</v>
          </cell>
          <cell r="I483" t="str">
            <v>SG</v>
          </cell>
          <cell r="J483" t="str">
            <v>3000</v>
          </cell>
          <cell r="K483" t="str">
            <v>2 months</v>
          </cell>
          <cell r="L483">
            <v>0</v>
          </cell>
          <cell r="M483">
            <v>0.17</v>
          </cell>
          <cell r="N483" t="str">
            <v>Setup Fee for each subsequent Professional  -  $2,500 
Monthly Services Fee on Bonuses &amp; Commissions only  - %10</v>
          </cell>
          <cell r="O483">
            <v>1650</v>
          </cell>
          <cell r="P483" t="str">
            <v/>
          </cell>
          <cell r="Q483">
            <v>250</v>
          </cell>
          <cell r="R483" t="str">
            <v>January and Termination</v>
          </cell>
          <cell r="S483">
            <v>45</v>
          </cell>
          <cell r="T483">
            <v>0.17</v>
          </cell>
          <cell r="Z483" t="str">
            <v>-SG</v>
          </cell>
          <cell r="AA483">
            <v>1650</v>
          </cell>
        </row>
        <row r="484">
          <cell r="A484" t="str">
            <v>100085CN</v>
          </cell>
          <cell r="B484" t="str">
            <v>100085</v>
          </cell>
          <cell r="C484" t="str">
            <v>Intermolecular</v>
          </cell>
          <cell r="D484">
            <v>42647</v>
          </cell>
          <cell r="E484">
            <v>42647</v>
          </cell>
          <cell r="H484" t="str">
            <v>China</v>
          </cell>
          <cell r="I484" t="str">
            <v>CN</v>
          </cell>
          <cell r="J484" t="str">
            <v>$4,000</v>
          </cell>
          <cell r="K484" t="str">
            <v>Equal to two months of the Total Cost of Employment + expected Monthly Services Fee, per professional</v>
          </cell>
          <cell r="L484">
            <v>850</v>
          </cell>
          <cell r="M484">
            <v>0.25</v>
          </cell>
          <cell r="N484" t="str">
            <v>25% markup on salary AND/OR 22% markup on bonus</v>
          </cell>
          <cell r="O484">
            <v>2000</v>
          </cell>
          <cell r="P484" t="str">
            <v/>
          </cell>
          <cell r="Q484">
            <v>250</v>
          </cell>
          <cell r="R484" t="str">
            <v>January and Termination</v>
          </cell>
          <cell r="S484">
            <v>45</v>
          </cell>
          <cell r="T484">
            <v>0.35</v>
          </cell>
          <cell r="Z484" t="str">
            <v>100085-CN</v>
          </cell>
          <cell r="AA484">
            <v>2000</v>
          </cell>
        </row>
        <row r="485">
          <cell r="A485" t="str">
            <v>100189CN</v>
          </cell>
          <cell r="B485" t="str">
            <v>100189</v>
          </cell>
          <cell r="C485" t="str">
            <v>InVue Security</v>
          </cell>
          <cell r="D485">
            <v>42892</v>
          </cell>
          <cell r="E485">
            <v>42892</v>
          </cell>
          <cell r="H485" t="str">
            <v>China</v>
          </cell>
          <cell r="I485" t="str">
            <v>CN</v>
          </cell>
          <cell r="J485" t="str">
            <v>4000.00</v>
          </cell>
          <cell r="K485" t="str">
            <v>Equal to two months of Total Cost of Employment + expected Monthly Services Fee, per Professional</v>
          </cell>
          <cell r="L485">
            <v>850</v>
          </cell>
          <cell r="M485">
            <v>0.2</v>
          </cell>
          <cell r="N485" t="str">
            <v>CH NOTE: I have removed VAT as INS does not bill</v>
          </cell>
          <cell r="O485">
            <v>2000</v>
          </cell>
          <cell r="P485" t="str">
            <v/>
          </cell>
          <cell r="Q485">
            <v>250</v>
          </cell>
          <cell r="R485" t="str">
            <v>January and Termination</v>
          </cell>
          <cell r="S485">
            <v>45</v>
          </cell>
          <cell r="T485">
            <v>0.35</v>
          </cell>
          <cell r="Z485" t="str">
            <v>100189-CN</v>
          </cell>
          <cell r="AA485">
            <v>2000</v>
          </cell>
        </row>
        <row r="486">
          <cell r="A486" t="str">
            <v>100320CA</v>
          </cell>
          <cell r="B486" t="str">
            <v>100320</v>
          </cell>
          <cell r="C486" t="str">
            <v>iOffice</v>
          </cell>
          <cell r="D486">
            <v>43195</v>
          </cell>
          <cell r="E486">
            <v>43423</v>
          </cell>
          <cell r="H486" t="str">
            <v>Canada</v>
          </cell>
          <cell r="I486" t="str">
            <v>CA</v>
          </cell>
          <cell r="J486" t="str">
            <v>4000</v>
          </cell>
          <cell r="K486" t="str">
            <v>2 months</v>
          </cell>
          <cell r="L486">
            <v>850</v>
          </cell>
          <cell r="M486">
            <v>0.15</v>
          </cell>
          <cell r="N486" t="str">
            <v/>
          </cell>
          <cell r="O486">
            <v>1800</v>
          </cell>
          <cell r="P486" t="str">
            <v/>
          </cell>
          <cell r="Q486">
            <v>250</v>
          </cell>
          <cell r="R486" t="str">
            <v>January and Termination</v>
          </cell>
          <cell r="S486">
            <v>45</v>
          </cell>
          <cell r="T486">
            <v>7.2700000000000001E-2</v>
          </cell>
          <cell r="Z486" t="str">
            <v>100320-CA</v>
          </cell>
          <cell r="AA486">
            <v>1800</v>
          </cell>
        </row>
        <row r="487">
          <cell r="A487" t="str">
            <v>100320GB</v>
          </cell>
          <cell r="B487" t="str">
            <v>100320</v>
          </cell>
          <cell r="C487" t="str">
            <v>iOffice</v>
          </cell>
          <cell r="D487">
            <v>43195</v>
          </cell>
          <cell r="E487">
            <v>43195</v>
          </cell>
          <cell r="H487" t="str">
            <v>United Kingdom</v>
          </cell>
          <cell r="I487" t="str">
            <v>GB</v>
          </cell>
          <cell r="J487" t="str">
            <v>4000</v>
          </cell>
          <cell r="K487" t="str">
            <v>2 months</v>
          </cell>
          <cell r="L487">
            <v>850</v>
          </cell>
          <cell r="M487">
            <v>0.18</v>
          </cell>
          <cell r="N487" t="str">
            <v/>
          </cell>
          <cell r="O487">
            <v>1500</v>
          </cell>
          <cell r="P487" t="str">
            <v/>
          </cell>
          <cell r="Q487">
            <v>250</v>
          </cell>
          <cell r="R487" t="str">
            <v>January and Termination</v>
          </cell>
          <cell r="S487">
            <v>45</v>
          </cell>
          <cell r="T487">
            <v>0.16800000000000001</v>
          </cell>
          <cell r="Z487" t="str">
            <v>100320-GB</v>
          </cell>
          <cell r="AA487">
            <v>1500</v>
          </cell>
        </row>
        <row r="488">
          <cell r="A488" t="str">
            <v>100404EC</v>
          </cell>
          <cell r="B488" t="str">
            <v>100404</v>
          </cell>
          <cell r="C488" t="str">
            <v>IPS Corporation</v>
          </cell>
          <cell r="D488">
            <v>43382</v>
          </cell>
          <cell r="E488">
            <v>43382</v>
          </cell>
          <cell r="H488" t="str">
            <v>Ecuador</v>
          </cell>
          <cell r="I488" t="str">
            <v>EC</v>
          </cell>
          <cell r="J488" t="str">
            <v>3500</v>
          </cell>
          <cell r="K488" t="str">
            <v>2 months</v>
          </cell>
          <cell r="L488">
            <v>850</v>
          </cell>
          <cell r="M488">
            <v>0.2</v>
          </cell>
          <cell r="N488" t="str">
            <v>Removed 14% VAT as STT Group Ecuador is not charging</v>
          </cell>
          <cell r="O488">
            <v>1700</v>
          </cell>
          <cell r="P488" t="str">
            <v/>
          </cell>
          <cell r="Q488">
            <v>250</v>
          </cell>
          <cell r="R488" t="str">
            <v>January and Termination</v>
          </cell>
          <cell r="S488">
            <v>45</v>
          </cell>
          <cell r="T488">
            <v>0.34260000000000002</v>
          </cell>
          <cell r="Z488" t="str">
            <v>100404-EC</v>
          </cell>
          <cell r="AA488">
            <v>1700</v>
          </cell>
        </row>
        <row r="489">
          <cell r="A489" t="str">
            <v>100254CA</v>
          </cell>
          <cell r="B489" t="str">
            <v>100254</v>
          </cell>
          <cell r="C489" t="str">
            <v>IPTE</v>
          </cell>
          <cell r="D489">
            <v>43052</v>
          </cell>
          <cell r="E489">
            <v>43052</v>
          </cell>
          <cell r="H489" t="str">
            <v>Canada</v>
          </cell>
          <cell r="I489" t="str">
            <v>CA</v>
          </cell>
          <cell r="J489" t="str">
            <v>4000</v>
          </cell>
          <cell r="K489" t="str">
            <v>2 months</v>
          </cell>
          <cell r="L489">
            <v>850</v>
          </cell>
          <cell r="M489">
            <v>0.18</v>
          </cell>
          <cell r="N489" t="str">
            <v>Monthly Services Fee is calculated on top of Total Cost of Employment, which is defined as all salaries, bonus, and commission, insurance, allowances, social charges, severance, and other forms of Professional Compensation</v>
          </cell>
          <cell r="O489">
            <v>1500</v>
          </cell>
          <cell r="P489" t="str">
            <v>[Average Monthly Services Fee per Professional prior to transfer] x [remaining months in the Transfer Minimum Term]</v>
          </cell>
          <cell r="Q489">
            <v>250</v>
          </cell>
          <cell r="R489" t="str">
            <v>January and Termination</v>
          </cell>
          <cell r="S489">
            <v>45</v>
          </cell>
          <cell r="T489">
            <v>0.1</v>
          </cell>
          <cell r="Z489" t="str">
            <v>100254-CA</v>
          </cell>
          <cell r="AA489">
            <v>1500</v>
          </cell>
        </row>
        <row r="490">
          <cell r="A490" t="str">
            <v>100303NL</v>
          </cell>
          <cell r="B490" t="str">
            <v>100303</v>
          </cell>
          <cell r="C490" t="str">
            <v>IREI</v>
          </cell>
          <cell r="D490">
            <v>43186</v>
          </cell>
          <cell r="E490">
            <v>43185</v>
          </cell>
          <cell r="H490" t="str">
            <v>Netherlands</v>
          </cell>
          <cell r="I490" t="str">
            <v>NL</v>
          </cell>
          <cell r="J490" t="str">
            <v>4000</v>
          </cell>
          <cell r="K490" t="str">
            <v>2 months</v>
          </cell>
          <cell r="L490">
            <v>850</v>
          </cell>
          <cell r="M490">
            <v>0.2</v>
          </cell>
          <cell r="N490" t="str">
            <v>Severance Accrual: 8.33%. 
Statutory disability insurance per professional: On average, the cost is about EUR 2,000 per employee, however, that amount varies by salary. This cost is passed through to the client.</v>
          </cell>
          <cell r="O490">
            <v>1800</v>
          </cell>
          <cell r="P490" t="str">
            <v/>
          </cell>
          <cell r="Q490">
            <v>250</v>
          </cell>
          <cell r="R490" t="str">
            <v>January and Termination</v>
          </cell>
          <cell r="S490">
            <v>45</v>
          </cell>
          <cell r="T490">
            <v>0.21199999999999999</v>
          </cell>
          <cell r="Z490" t="str">
            <v>100303-NL</v>
          </cell>
          <cell r="AA490">
            <v>1800</v>
          </cell>
        </row>
        <row r="491">
          <cell r="A491" t="str">
            <v>CA</v>
          </cell>
          <cell r="B491" t="str">
            <v/>
          </cell>
          <cell r="C491" t="str">
            <v>Island Romance Holidays</v>
          </cell>
          <cell r="D491">
            <v>43524</v>
          </cell>
          <cell r="E491">
            <v>43524</v>
          </cell>
          <cell r="H491" t="str">
            <v>Canada</v>
          </cell>
          <cell r="I491" t="str">
            <v>CA</v>
          </cell>
          <cell r="J491" t="str">
            <v>2500</v>
          </cell>
          <cell r="K491" t="str">
            <v>2 months</v>
          </cell>
          <cell r="L491">
            <v>850</v>
          </cell>
          <cell r="M491">
            <v>0.18</v>
          </cell>
          <cell r="N491" t="str">
            <v/>
          </cell>
          <cell r="O491">
            <v>1200</v>
          </cell>
          <cell r="P491" t="str">
            <v/>
          </cell>
          <cell r="Q491">
            <v>250</v>
          </cell>
          <cell r="R491" t="str">
            <v>January and Termination</v>
          </cell>
          <cell r="S491">
            <v>45</v>
          </cell>
          <cell r="T491">
            <v>0.18</v>
          </cell>
          <cell r="Z491" t="str">
            <v>-CA</v>
          </cell>
          <cell r="AA491">
            <v>1200</v>
          </cell>
        </row>
        <row r="492">
          <cell r="A492" t="str">
            <v>100086AE</v>
          </cell>
          <cell r="B492" t="str">
            <v>100086</v>
          </cell>
          <cell r="C492" t="str">
            <v>Iteris</v>
          </cell>
          <cell r="D492">
            <v>40933</v>
          </cell>
          <cell r="E492">
            <v>40933</v>
          </cell>
          <cell r="H492" t="str">
            <v>United Arab Emirates</v>
          </cell>
          <cell r="I492" t="str">
            <v>AE</v>
          </cell>
          <cell r="J492" t="str">
            <v>$0</v>
          </cell>
          <cell r="K492" t="str">
            <v>0</v>
          </cell>
          <cell r="L492">
            <v>0</v>
          </cell>
          <cell r="M492">
            <v>0</v>
          </cell>
          <cell r="N492" t="str">
            <v>fixed fee</v>
          </cell>
          <cell r="O492">
            <v>3300</v>
          </cell>
          <cell r="P492" t="str">
            <v>$3,300/month for up to 10 local employees</v>
          </cell>
          <cell r="Q492">
            <v>0</v>
          </cell>
          <cell r="R492" t="str">
            <v/>
          </cell>
          <cell r="S492">
            <v>45</v>
          </cell>
          <cell r="T492">
            <v>0.125</v>
          </cell>
          <cell r="Z492" t="str">
            <v>100086-AE</v>
          </cell>
          <cell r="AA492">
            <v>3300</v>
          </cell>
        </row>
        <row r="493">
          <cell r="A493" t="str">
            <v>CN</v>
          </cell>
          <cell r="B493" t="str">
            <v/>
          </cell>
          <cell r="C493" t="str">
            <v>IWaki America</v>
          </cell>
          <cell r="D493">
            <v>43437</v>
          </cell>
          <cell r="E493">
            <v>43437</v>
          </cell>
          <cell r="H493" t="str">
            <v>China</v>
          </cell>
          <cell r="I493" t="str">
            <v>CN</v>
          </cell>
          <cell r="J493" t="str">
            <v>4000</v>
          </cell>
          <cell r="K493" t="str">
            <v>2 months</v>
          </cell>
          <cell r="L493">
            <v>850</v>
          </cell>
          <cell r="M493">
            <v>0.2</v>
          </cell>
          <cell r="N493" t="str">
            <v/>
          </cell>
          <cell r="O493">
            <v>1800</v>
          </cell>
          <cell r="P493" t="str">
            <v/>
          </cell>
          <cell r="Q493">
            <v>250</v>
          </cell>
          <cell r="R493" t="str">
            <v>January and Termination</v>
          </cell>
          <cell r="S493">
            <v>45</v>
          </cell>
          <cell r="T493">
            <v>0.35</v>
          </cell>
          <cell r="Z493" t="str">
            <v>-CN</v>
          </cell>
          <cell r="AA493">
            <v>1800</v>
          </cell>
        </row>
        <row r="494">
          <cell r="A494" t="str">
            <v>100087CN</v>
          </cell>
          <cell r="B494" t="str">
            <v>100087</v>
          </cell>
          <cell r="C494" t="str">
            <v>J.R. Simplot</v>
          </cell>
          <cell r="D494">
            <v>42619</v>
          </cell>
          <cell r="E494">
            <v>42619</v>
          </cell>
          <cell r="H494" t="str">
            <v>China</v>
          </cell>
          <cell r="I494" t="str">
            <v>CN</v>
          </cell>
          <cell r="J494" t="str">
            <v>$4,000.00 Local National, $5000.00 Expat</v>
          </cell>
          <cell r="K494" t="str">
            <v>Equal to two months of Total Cost of Employment + expected Monthly Services Fee, per Professional</v>
          </cell>
          <cell r="L494">
            <v>850</v>
          </cell>
          <cell r="M494">
            <v>0.25</v>
          </cell>
          <cell r="N494" t="str">
            <v>25% for both Local National and Expat; CH NOTE: I have removed VAT of 6.84% as INS does not bill</v>
          </cell>
          <cell r="O494">
            <v>2000</v>
          </cell>
          <cell r="P494" t="str">
            <v/>
          </cell>
          <cell r="Q494">
            <v>250</v>
          </cell>
          <cell r="R494" t="str">
            <v>January and Termination</v>
          </cell>
          <cell r="S494">
            <v>45</v>
          </cell>
          <cell r="T494">
            <v>0.35</v>
          </cell>
          <cell r="Z494" t="str">
            <v>100087-CN</v>
          </cell>
          <cell r="AA494">
            <v>2000</v>
          </cell>
        </row>
        <row r="495">
          <cell r="A495" t="str">
            <v>100087HK</v>
          </cell>
          <cell r="B495" t="str">
            <v>100087</v>
          </cell>
          <cell r="C495" t="str">
            <v>J.R. Simplot</v>
          </cell>
          <cell r="D495">
            <v>42619</v>
          </cell>
          <cell r="E495">
            <v>42619</v>
          </cell>
          <cell r="H495" t="str">
            <v>Hong Kong (China)</v>
          </cell>
          <cell r="I495" t="str">
            <v>HK</v>
          </cell>
          <cell r="J495" t="str">
            <v>4,000</v>
          </cell>
          <cell r="K495" t="str">
            <v>Equal to two months of Total Cost of Employment + expected Monthly Services Fee, per Professional</v>
          </cell>
          <cell r="L495">
            <v>850</v>
          </cell>
          <cell r="M495">
            <v>0.25</v>
          </cell>
          <cell r="N495" t="str">
            <v/>
          </cell>
          <cell r="O495">
            <v>2000</v>
          </cell>
          <cell r="P495" t="str">
            <v/>
          </cell>
          <cell r="Q495">
            <v>250</v>
          </cell>
          <cell r="R495" t="str">
            <v>January and Termination</v>
          </cell>
          <cell r="S495">
            <v>45</v>
          </cell>
          <cell r="T495">
            <v>0.05</v>
          </cell>
          <cell r="Z495" t="str">
            <v>100087-HK</v>
          </cell>
          <cell r="AA495">
            <v>2000</v>
          </cell>
        </row>
        <row r="496">
          <cell r="A496" t="str">
            <v>100087SG</v>
          </cell>
          <cell r="B496" t="str">
            <v>100087</v>
          </cell>
          <cell r="C496" t="str">
            <v>J.R. Simplot</v>
          </cell>
          <cell r="D496">
            <v>42619</v>
          </cell>
          <cell r="E496">
            <v>42619</v>
          </cell>
          <cell r="H496" t="str">
            <v>Singapore</v>
          </cell>
          <cell r="I496" t="str">
            <v>SG</v>
          </cell>
          <cell r="J496" t="str">
            <v>4,000</v>
          </cell>
          <cell r="K496" t="str">
            <v>Equal to two months of Total Cost of Employment + expected Monthly Services Fee, per Professional</v>
          </cell>
          <cell r="L496">
            <v>850</v>
          </cell>
          <cell r="M496">
            <v>0.25</v>
          </cell>
          <cell r="N496" t="str">
            <v/>
          </cell>
          <cell r="O496">
            <v>2000</v>
          </cell>
          <cell r="P496" t="str">
            <v/>
          </cell>
          <cell r="Q496">
            <v>250</v>
          </cell>
          <cell r="R496" t="str">
            <v>January and Termination</v>
          </cell>
          <cell r="S496">
            <v>45</v>
          </cell>
          <cell r="T496">
            <v>0.17</v>
          </cell>
          <cell r="Z496" t="str">
            <v>100087-SG</v>
          </cell>
          <cell r="AA496">
            <v>2000</v>
          </cell>
        </row>
        <row r="497">
          <cell r="A497" t="str">
            <v>100087VN</v>
          </cell>
          <cell r="B497" t="str">
            <v>100087</v>
          </cell>
          <cell r="C497" t="str">
            <v>J.R. Simplot</v>
          </cell>
          <cell r="D497">
            <v>42619</v>
          </cell>
          <cell r="E497">
            <v>42968</v>
          </cell>
          <cell r="H497" t="str">
            <v>Vietnam</v>
          </cell>
          <cell r="I497" t="str">
            <v>VN</v>
          </cell>
          <cell r="J497" t="str">
            <v>4,000</v>
          </cell>
          <cell r="K497" t="str">
            <v>Equal to two months of Total Cost of Employment + expected Monthly Services Fee, per Professional</v>
          </cell>
          <cell r="L497">
            <v>850</v>
          </cell>
          <cell r="M497">
            <v>0.2</v>
          </cell>
          <cell r="N497" t="str">
            <v/>
          </cell>
          <cell r="O497">
            <v>1500</v>
          </cell>
          <cell r="P497" t="str">
            <v>$2,000 reduced to $1,500</v>
          </cell>
          <cell r="Q497">
            <v>250</v>
          </cell>
          <cell r="R497" t="str">
            <v>January and Termination</v>
          </cell>
          <cell r="S497">
            <v>45</v>
          </cell>
          <cell r="T497">
            <v>0.23</v>
          </cell>
          <cell r="Z497" t="str">
            <v>100087-VN</v>
          </cell>
          <cell r="AA497">
            <v>1500</v>
          </cell>
        </row>
        <row r="498">
          <cell r="A498" t="str">
            <v>100291IN</v>
          </cell>
          <cell r="B498" t="str">
            <v>100291</v>
          </cell>
          <cell r="C498" t="str">
            <v>Jagged Peak</v>
          </cell>
          <cell r="D498">
            <v>43165</v>
          </cell>
          <cell r="E498">
            <v>43165</v>
          </cell>
          <cell r="H498" t="str">
            <v>India</v>
          </cell>
          <cell r="I498" t="str">
            <v>IN</v>
          </cell>
          <cell r="J498" t="str">
            <v>3000</v>
          </cell>
          <cell r="K498" t="str">
            <v>2 months</v>
          </cell>
          <cell r="L498">
            <v>850</v>
          </cell>
          <cell r="M498">
            <v>0.18</v>
          </cell>
          <cell r="N498" t="str">
            <v>Setup Fee: $4000 discounted to $3000.
Monthly Services Fee: 20% discounted to 18%.</v>
          </cell>
          <cell r="O498">
            <v>1300</v>
          </cell>
          <cell r="P498" t="str">
            <v>$1,500 discounted to $1,300</v>
          </cell>
          <cell r="Q498">
            <v>250</v>
          </cell>
          <cell r="R498" t="str">
            <v>January and Termination</v>
          </cell>
          <cell r="S498">
            <v>45</v>
          </cell>
          <cell r="T498">
            <v>0.12</v>
          </cell>
          <cell r="Z498" t="str">
            <v>100291-IN</v>
          </cell>
          <cell r="AA498">
            <v>1300</v>
          </cell>
        </row>
        <row r="499">
          <cell r="A499" t="str">
            <v>100328CA</v>
          </cell>
          <cell r="B499" t="str">
            <v>100328</v>
          </cell>
          <cell r="C499" t="str">
            <v>Jama Software</v>
          </cell>
          <cell r="D499">
            <v>43235</v>
          </cell>
          <cell r="E499">
            <v>43235</v>
          </cell>
          <cell r="H499" t="str">
            <v>Canada</v>
          </cell>
          <cell r="I499" t="str">
            <v>CA</v>
          </cell>
          <cell r="J499" t="str">
            <v>2000</v>
          </cell>
          <cell r="K499" t="str">
            <v>2 months</v>
          </cell>
          <cell r="L499">
            <v>0</v>
          </cell>
          <cell r="M499">
            <v>0.15</v>
          </cell>
          <cell r="N499" t="str">
            <v/>
          </cell>
          <cell r="O499">
            <v>1400</v>
          </cell>
          <cell r="P499" t="str">
            <v/>
          </cell>
          <cell r="Q499">
            <v>250</v>
          </cell>
          <cell r="R499" t="str">
            <v>January and Termination</v>
          </cell>
          <cell r="S499">
            <v>45</v>
          </cell>
          <cell r="T499">
            <v>0.1</v>
          </cell>
          <cell r="Z499" t="str">
            <v>100328-CA</v>
          </cell>
          <cell r="AA499">
            <v>1400</v>
          </cell>
        </row>
        <row r="500">
          <cell r="A500" t="str">
            <v>100328FR</v>
          </cell>
          <cell r="B500" t="str">
            <v>100328</v>
          </cell>
          <cell r="C500" t="str">
            <v>Jama Software</v>
          </cell>
          <cell r="D500">
            <v>43235</v>
          </cell>
          <cell r="E500">
            <v>43397</v>
          </cell>
          <cell r="H500" t="str">
            <v>France</v>
          </cell>
          <cell r="I500" t="str">
            <v>FR</v>
          </cell>
          <cell r="J500" t="str">
            <v>3000</v>
          </cell>
          <cell r="K500" t="str">
            <v>2 months</v>
          </cell>
          <cell r="L500">
            <v>850</v>
          </cell>
          <cell r="M500">
            <v>0.16</v>
          </cell>
          <cell r="N500" t="str">
            <v/>
          </cell>
          <cell r="O500">
            <v>1600</v>
          </cell>
          <cell r="P500" t="str">
            <v/>
          </cell>
          <cell r="Q500">
            <v>250</v>
          </cell>
          <cell r="R500" t="str">
            <v>January and Termination</v>
          </cell>
          <cell r="S500">
            <v>45</v>
          </cell>
          <cell r="T500">
            <v>0.46</v>
          </cell>
          <cell r="Z500" t="str">
            <v>100328-FR</v>
          </cell>
          <cell r="AA500">
            <v>1600</v>
          </cell>
        </row>
        <row r="501">
          <cell r="A501" t="str">
            <v>100328PT</v>
          </cell>
          <cell r="B501" t="str">
            <v>100328</v>
          </cell>
          <cell r="C501" t="str">
            <v>Jama Software</v>
          </cell>
          <cell r="D501">
            <v>43235</v>
          </cell>
          <cell r="E501">
            <v>43255</v>
          </cell>
          <cell r="H501" t="str">
            <v>Portugal</v>
          </cell>
          <cell r="I501" t="str">
            <v>PT</v>
          </cell>
          <cell r="J501" t="str">
            <v>2000 plus translation costs</v>
          </cell>
          <cell r="K501" t="str">
            <v>2 months</v>
          </cell>
          <cell r="L501">
            <v>0</v>
          </cell>
          <cell r="M501">
            <v>0.15</v>
          </cell>
          <cell r="N501" t="str">
            <v/>
          </cell>
          <cell r="O501">
            <v>1500</v>
          </cell>
          <cell r="P501" t="str">
            <v/>
          </cell>
          <cell r="Q501">
            <v>250</v>
          </cell>
          <cell r="R501" t="str">
            <v>January and Termination</v>
          </cell>
          <cell r="S501">
            <v>45</v>
          </cell>
          <cell r="T501">
            <v>0.23749999999999999</v>
          </cell>
          <cell r="Z501" t="str">
            <v>100328-PT</v>
          </cell>
          <cell r="AA501">
            <v>1500</v>
          </cell>
        </row>
        <row r="502">
          <cell r="A502" t="str">
            <v>100328GB</v>
          </cell>
          <cell r="B502" t="str">
            <v>100328</v>
          </cell>
          <cell r="C502" t="str">
            <v>Jama Software</v>
          </cell>
          <cell r="D502">
            <v>43235</v>
          </cell>
          <cell r="E502">
            <v>43235</v>
          </cell>
          <cell r="H502" t="str">
            <v>United Kingdom</v>
          </cell>
          <cell r="I502" t="str">
            <v>GB</v>
          </cell>
          <cell r="J502" t="str">
            <v>2000</v>
          </cell>
          <cell r="K502" t="str">
            <v>2 months</v>
          </cell>
          <cell r="L502">
            <v>0</v>
          </cell>
          <cell r="M502">
            <v>0.15</v>
          </cell>
          <cell r="N502" t="str">
            <v/>
          </cell>
          <cell r="O502">
            <v>1500</v>
          </cell>
          <cell r="P502" t="str">
            <v/>
          </cell>
          <cell r="Q502">
            <v>250</v>
          </cell>
          <cell r="R502" t="str">
            <v>January and Termination</v>
          </cell>
          <cell r="S502">
            <v>45</v>
          </cell>
          <cell r="T502">
            <v>0.17</v>
          </cell>
          <cell r="Z502" t="str">
            <v>100328-GB</v>
          </cell>
          <cell r="AA502">
            <v>1500</v>
          </cell>
        </row>
        <row r="503">
          <cell r="A503" t="str">
            <v>100088IN</v>
          </cell>
          <cell r="B503" t="str">
            <v>100088</v>
          </cell>
          <cell r="C503" t="str">
            <v>Jana</v>
          </cell>
          <cell r="D503">
            <v>42309</v>
          </cell>
          <cell r="E503">
            <v>42309</v>
          </cell>
          <cell r="H503" t="str">
            <v>India</v>
          </cell>
          <cell r="I503" t="str">
            <v>IN</v>
          </cell>
          <cell r="J503" t="str">
            <v>$2500</v>
          </cell>
          <cell r="K503" t="str">
            <v>Equal to one months' salary + expected monthly management fees</v>
          </cell>
          <cell r="L503">
            <v>0</v>
          </cell>
          <cell r="M503">
            <v>0.2</v>
          </cell>
          <cell r="N503" t="str">
            <v/>
          </cell>
          <cell r="O503">
            <v>1250</v>
          </cell>
          <cell r="P503" t="str">
            <v/>
          </cell>
          <cell r="Q503">
            <v>250</v>
          </cell>
          <cell r="R503" t="str">
            <v>January and Termination</v>
          </cell>
          <cell r="S503">
            <v>45</v>
          </cell>
          <cell r="T503">
            <v>0.12</v>
          </cell>
          <cell r="Z503" t="str">
            <v>100088-IN</v>
          </cell>
          <cell r="AA503">
            <v>1250</v>
          </cell>
        </row>
        <row r="504">
          <cell r="A504" t="str">
            <v>100089MY</v>
          </cell>
          <cell r="B504" t="str">
            <v>100089</v>
          </cell>
          <cell r="C504" t="str">
            <v>Johnstech International</v>
          </cell>
          <cell r="D504">
            <v>42823</v>
          </cell>
          <cell r="E504">
            <v>42823</v>
          </cell>
          <cell r="H504" t="str">
            <v>Malaysia</v>
          </cell>
          <cell r="I504" t="str">
            <v>MY</v>
          </cell>
          <cell r="J504" t="str">
            <v>4000</v>
          </cell>
          <cell r="K504" t="str">
            <v>Equal to two months of Total Cost of Employment + expected Monthly Services Fee, per Professional</v>
          </cell>
          <cell r="L504">
            <v>850</v>
          </cell>
          <cell r="M504">
            <v>0.2</v>
          </cell>
          <cell r="N504" t="str">
            <v/>
          </cell>
          <cell r="O504">
            <v>2000</v>
          </cell>
          <cell r="P504" t="str">
            <v/>
          </cell>
          <cell r="Q504">
            <v>250</v>
          </cell>
          <cell r="R504" t="str">
            <v>January and Termination</v>
          </cell>
          <cell r="S504">
            <v>45</v>
          </cell>
          <cell r="T504">
            <v>0.12</v>
          </cell>
          <cell r="Z504" t="str">
            <v>100089-MY</v>
          </cell>
          <cell r="AA504">
            <v>2000</v>
          </cell>
        </row>
        <row r="505">
          <cell r="A505" t="str">
            <v>100089TH</v>
          </cell>
          <cell r="B505" t="str">
            <v>100089</v>
          </cell>
          <cell r="C505" t="str">
            <v>Johnstech International</v>
          </cell>
          <cell r="D505">
            <v>42823</v>
          </cell>
          <cell r="E505">
            <v>43416</v>
          </cell>
          <cell r="H505" t="str">
            <v>Thailand</v>
          </cell>
          <cell r="I505" t="str">
            <v>TH</v>
          </cell>
          <cell r="J505" t="str">
            <v>4000.00</v>
          </cell>
          <cell r="K505" t="str">
            <v>2 months</v>
          </cell>
          <cell r="L505">
            <v>850</v>
          </cell>
          <cell r="M505">
            <v>0.2</v>
          </cell>
          <cell r="N505" t="str">
            <v/>
          </cell>
          <cell r="O505">
            <v>1800</v>
          </cell>
          <cell r="P505" t="str">
            <v>1800 Local National - 2750 Expat</v>
          </cell>
          <cell r="Q505">
            <v>250</v>
          </cell>
          <cell r="R505" t="str">
            <v>January and Termination</v>
          </cell>
          <cell r="S505">
            <v>45</v>
          </cell>
          <cell r="T505">
            <v>0.04</v>
          </cell>
          <cell r="Z505" t="str">
            <v>100089-TH</v>
          </cell>
          <cell r="AA505">
            <v>1800</v>
          </cell>
        </row>
        <row r="506">
          <cell r="A506" t="str">
            <v>100483HK</v>
          </cell>
          <cell r="B506" t="str">
            <v>100483</v>
          </cell>
          <cell r="C506" t="str">
            <v>Joimax GmbH</v>
          </cell>
          <cell r="D506">
            <v>43510</v>
          </cell>
          <cell r="E506">
            <v>43510</v>
          </cell>
          <cell r="H506" t="str">
            <v>Hong Kong (China)</v>
          </cell>
          <cell r="I506" t="str">
            <v>HK</v>
          </cell>
          <cell r="J506" t="str">
            <v>4000</v>
          </cell>
          <cell r="K506" t="str">
            <v>3 months</v>
          </cell>
          <cell r="L506">
            <v>850</v>
          </cell>
          <cell r="M506">
            <v>0.15</v>
          </cell>
          <cell r="N506" t="str">
            <v>0.81% of annual salary, billed annually in the first
month of employment</v>
          </cell>
          <cell r="O506">
            <v>1400</v>
          </cell>
          <cell r="P506" t="str">
            <v/>
          </cell>
          <cell r="Q506">
            <v>250</v>
          </cell>
          <cell r="R506" t="str">
            <v>January and Termination</v>
          </cell>
          <cell r="S506">
            <v>45</v>
          </cell>
          <cell r="T506">
            <v>0.05</v>
          </cell>
          <cell r="Z506" t="str">
            <v>100483-HK</v>
          </cell>
          <cell r="AA506">
            <v>1400</v>
          </cell>
        </row>
        <row r="507">
          <cell r="A507" t="str">
            <v>100090DE</v>
          </cell>
          <cell r="B507" t="str">
            <v>100090</v>
          </cell>
          <cell r="C507" t="str">
            <v>Joyent</v>
          </cell>
          <cell r="D507">
            <v>42815</v>
          </cell>
          <cell r="E507">
            <v>42815</v>
          </cell>
          <cell r="H507" t="str">
            <v>Germany</v>
          </cell>
          <cell r="I507" t="str">
            <v>DE</v>
          </cell>
          <cell r="J507" t="str">
            <v>$2,000 plus the costs of translating the commission plans in the amount incurred, if needed</v>
          </cell>
          <cell r="K507" t="str">
            <v>Equal to four months of Total Cost of Employment + expected Monthly Services Fee, per Professional</v>
          </cell>
          <cell r="L507">
            <v>850</v>
          </cell>
          <cell r="M507">
            <v>0.2</v>
          </cell>
          <cell r="N507" t="str">
            <v/>
          </cell>
          <cell r="O507">
            <v>2000</v>
          </cell>
          <cell r="P507" t="str">
            <v/>
          </cell>
          <cell r="Q507">
            <v>250</v>
          </cell>
          <cell r="R507" t="str">
            <v>January and Termination</v>
          </cell>
          <cell r="S507">
            <v>45</v>
          </cell>
          <cell r="T507">
            <v>0.20699999999999999</v>
          </cell>
          <cell r="Z507" t="str">
            <v>100090-DE</v>
          </cell>
          <cell r="AA507">
            <v>2000</v>
          </cell>
        </row>
        <row r="508">
          <cell r="A508" t="str">
            <v>100090KR</v>
          </cell>
          <cell r="B508" t="str">
            <v>100090</v>
          </cell>
          <cell r="C508" t="str">
            <v>Joyent</v>
          </cell>
          <cell r="D508">
            <v>42815</v>
          </cell>
          <cell r="E508">
            <v>42968</v>
          </cell>
          <cell r="H508" t="str">
            <v>South Korea</v>
          </cell>
          <cell r="I508" t="str">
            <v>KR</v>
          </cell>
          <cell r="J508" t="str">
            <v>$4,000 for first Professional; $3,000 for subsequent professional</v>
          </cell>
          <cell r="K508" t="str">
            <v>Equal to two months of Total Cost of Employment + expected Monthly Services Fee, per Professional</v>
          </cell>
          <cell r="L508">
            <v>850</v>
          </cell>
          <cell r="M508">
            <v>0.17</v>
          </cell>
          <cell r="N508" t="str">
            <v xml:space="preserve">Severance Accrual - 8.33%
Travel Insurance per Professional - $400
Transfer Minimum Term cost per Professional [applicable only on transfer to client's own entity] = [Average Monthly Services Fee per Professional prior to transfer] x [remaining months in </v>
          </cell>
          <cell r="O508">
            <v>1600</v>
          </cell>
          <cell r="P508" t="str">
            <v/>
          </cell>
          <cell r="Q508">
            <v>250</v>
          </cell>
          <cell r="R508" t="str">
            <v>January and Termination</v>
          </cell>
          <cell r="S508">
            <v>45</v>
          </cell>
          <cell r="T508">
            <v>0.18</v>
          </cell>
          <cell r="Z508" t="str">
            <v>100090-KR</v>
          </cell>
          <cell r="AA508">
            <v>1600</v>
          </cell>
        </row>
        <row r="509">
          <cell r="A509" t="str">
            <v>100300GB</v>
          </cell>
          <cell r="B509" t="str">
            <v>100300</v>
          </cell>
          <cell r="C509" t="str">
            <v>Jumpshot, Inc.</v>
          </cell>
          <cell r="D509">
            <v>43182</v>
          </cell>
          <cell r="E509">
            <v>43182</v>
          </cell>
          <cell r="H509" t="str">
            <v>United Kingdom</v>
          </cell>
          <cell r="I509" t="str">
            <v>GB</v>
          </cell>
          <cell r="J509" t="str">
            <v>4000.00</v>
          </cell>
          <cell r="K509" t="str">
            <v>Equal to 2 months Total Cost of Employment + Expected Monthly Service Fee per Professional</v>
          </cell>
          <cell r="L509">
            <v>850</v>
          </cell>
          <cell r="M509">
            <v>0.17</v>
          </cell>
          <cell r="N509" t="str">
            <v>Monthly Management Fee discounted to 17% from 20%, Set up fee per Professional is $4000</v>
          </cell>
          <cell r="O509">
            <v>1800</v>
          </cell>
          <cell r="P509" t="str">
            <v>Minimum Service fee = $1800.00 Per Month</v>
          </cell>
          <cell r="Q509">
            <v>250</v>
          </cell>
          <cell r="R509" t="str">
            <v>January and Termination</v>
          </cell>
          <cell r="S509">
            <v>45</v>
          </cell>
          <cell r="T509">
            <v>0.16800000000000001</v>
          </cell>
          <cell r="Z509" t="str">
            <v>100300-GB</v>
          </cell>
          <cell r="AA509">
            <v>1800</v>
          </cell>
        </row>
        <row r="510">
          <cell r="A510" t="str">
            <v>100309AT</v>
          </cell>
          <cell r="B510" t="str">
            <v>100309</v>
          </cell>
          <cell r="C510" t="str">
            <v>JUUL</v>
          </cell>
          <cell r="D510">
            <v>43207</v>
          </cell>
          <cell r="E510">
            <v>43340</v>
          </cell>
          <cell r="H510" t="str">
            <v>Austria</v>
          </cell>
          <cell r="I510" t="str">
            <v>AT</v>
          </cell>
          <cell r="J510" t="str">
            <v>$4,000</v>
          </cell>
          <cell r="K510" t="str">
            <v>2 months</v>
          </cell>
          <cell r="L510">
            <v>0</v>
          </cell>
          <cell r="M510">
            <v>0.22</v>
          </cell>
          <cell r="N510" t="str">
            <v>Removed 20% VAT as Brain Source/Acumen is not charging</v>
          </cell>
          <cell r="O510">
            <v>2200</v>
          </cell>
          <cell r="P510" t="str">
            <v/>
          </cell>
          <cell r="Q510">
            <v>250</v>
          </cell>
          <cell r="R510" t="str">
            <v>January and Termination</v>
          </cell>
          <cell r="S510">
            <v>45</v>
          </cell>
          <cell r="T510">
            <v>0.309</v>
          </cell>
          <cell r="Z510" t="str">
            <v>100309-AT</v>
          </cell>
          <cell r="AA510">
            <v>2200</v>
          </cell>
        </row>
        <row r="511">
          <cell r="A511" t="str">
            <v>100309BG</v>
          </cell>
          <cell r="B511" t="str">
            <v>100309</v>
          </cell>
          <cell r="C511" t="str">
            <v>JUUL</v>
          </cell>
          <cell r="D511">
            <v>43207</v>
          </cell>
          <cell r="E511">
            <v>43262</v>
          </cell>
          <cell r="H511" t="str">
            <v>Bulgaria</v>
          </cell>
          <cell r="I511" t="str">
            <v>BG</v>
          </cell>
          <cell r="J511" t="str">
            <v>$4,000</v>
          </cell>
          <cell r="K511" t="str">
            <v>Equal to two months of Total Cost of Employment + expected Monthly Services Fee, per Professional</v>
          </cell>
          <cell r="L511">
            <v>0</v>
          </cell>
          <cell r="M511">
            <v>0.22</v>
          </cell>
          <cell r="N511" t="str">
            <v>Removed 20% VAT from Brain Source/Acumen</v>
          </cell>
          <cell r="O511">
            <v>2200</v>
          </cell>
          <cell r="P511" t="str">
            <v/>
          </cell>
          <cell r="Q511">
            <v>250</v>
          </cell>
          <cell r="R511" t="str">
            <v>January and Termination</v>
          </cell>
          <cell r="S511">
            <v>45</v>
          </cell>
          <cell r="T511">
            <v>0.18099999999999999</v>
          </cell>
          <cell r="Z511" t="str">
            <v>100309-BG</v>
          </cell>
          <cell r="AA511">
            <v>2200</v>
          </cell>
        </row>
        <row r="512">
          <cell r="A512" t="str">
            <v>100309CN</v>
          </cell>
          <cell r="B512" t="str">
            <v>100309</v>
          </cell>
          <cell r="C512" t="str">
            <v>JUUL</v>
          </cell>
          <cell r="D512">
            <v>43207</v>
          </cell>
          <cell r="E512">
            <v>43224</v>
          </cell>
          <cell r="H512" t="str">
            <v>China</v>
          </cell>
          <cell r="I512" t="str">
            <v>CN</v>
          </cell>
          <cell r="J512" t="str">
            <v>$4,000</v>
          </cell>
          <cell r="K512" t="str">
            <v>Equal to two months of the Total Cost of Employment + expected Monthly Services Fee, per Professional.</v>
          </cell>
          <cell r="L512">
            <v>0</v>
          </cell>
          <cell r="M512">
            <v>0.16</v>
          </cell>
          <cell r="N512" t="str">
            <v>Travel Insurance - $400</v>
          </cell>
          <cell r="O512">
            <v>2000</v>
          </cell>
          <cell r="P512" t="str">
            <v/>
          </cell>
          <cell r="Q512">
            <v>250</v>
          </cell>
          <cell r="R512" t="str">
            <v>January and Termination</v>
          </cell>
          <cell r="S512">
            <v>45</v>
          </cell>
          <cell r="T512">
            <v>0.35</v>
          </cell>
          <cell r="Z512" t="str">
            <v>100309-CN</v>
          </cell>
          <cell r="AA512">
            <v>2000</v>
          </cell>
        </row>
        <row r="513">
          <cell r="A513" t="str">
            <v>100309CZ</v>
          </cell>
          <cell r="B513" t="str">
            <v>100309</v>
          </cell>
          <cell r="C513" t="str">
            <v>JUUL</v>
          </cell>
          <cell r="D513">
            <v>43207</v>
          </cell>
          <cell r="E513">
            <v>43262</v>
          </cell>
          <cell r="H513" t="str">
            <v>Czech Republic</v>
          </cell>
          <cell r="I513" t="str">
            <v>CZ</v>
          </cell>
          <cell r="J513" t="str">
            <v>$4,000 plus costs of translating commission plans in the amount incurred</v>
          </cell>
          <cell r="K513" t="str">
            <v>Equal to two months of Total Cost of Employment + expected Monthly Services Fee, per Professional</v>
          </cell>
          <cell r="L513">
            <v>0</v>
          </cell>
          <cell r="M513">
            <v>0.18</v>
          </cell>
          <cell r="N513" t="str">
            <v>Travel insurance - $400 USD</v>
          </cell>
          <cell r="O513">
            <v>1800</v>
          </cell>
          <cell r="P513" t="str">
            <v/>
          </cell>
          <cell r="Q513">
            <v>250</v>
          </cell>
          <cell r="R513" t="str">
            <v>January and Termination</v>
          </cell>
          <cell r="S513">
            <v>45</v>
          </cell>
          <cell r="T513">
            <v>0.34</v>
          </cell>
          <cell r="Z513" t="str">
            <v>100309-CZ</v>
          </cell>
          <cell r="AA513">
            <v>1800</v>
          </cell>
        </row>
        <row r="514">
          <cell r="A514" t="str">
            <v>100309FI</v>
          </cell>
          <cell r="B514" t="str">
            <v>100309</v>
          </cell>
          <cell r="C514" t="str">
            <v>JUUL</v>
          </cell>
          <cell r="D514">
            <v>43207</v>
          </cell>
          <cell r="E514">
            <v>43390</v>
          </cell>
          <cell r="H514" t="str">
            <v>Finland</v>
          </cell>
          <cell r="I514" t="str">
            <v>FI</v>
          </cell>
          <cell r="J514" t="str">
            <v>$4,000</v>
          </cell>
          <cell r="K514" t="str">
            <v>2 months</v>
          </cell>
          <cell r="L514">
            <v>0</v>
          </cell>
          <cell r="M514">
            <v>0.2</v>
          </cell>
          <cell r="N514" t="str">
            <v>Occupational health inspection - EUR 125 per year; Workplace inspection - EUR 300 on commencement and every 3 years</v>
          </cell>
          <cell r="O514">
            <v>1800</v>
          </cell>
          <cell r="P514" t="str">
            <v/>
          </cell>
          <cell r="Q514">
            <v>250</v>
          </cell>
          <cell r="R514" t="str">
            <v>January and Termination</v>
          </cell>
          <cell r="S514">
            <v>45</v>
          </cell>
          <cell r="T514">
            <v>0.24</v>
          </cell>
          <cell r="Z514" t="str">
            <v>100309-FI</v>
          </cell>
          <cell r="AA514">
            <v>1800</v>
          </cell>
        </row>
        <row r="515">
          <cell r="A515" t="str">
            <v>100309FR</v>
          </cell>
          <cell r="B515" t="str">
            <v>100309</v>
          </cell>
          <cell r="C515" t="str">
            <v>JUUL</v>
          </cell>
          <cell r="D515">
            <v>43207</v>
          </cell>
          <cell r="E515">
            <v>43348</v>
          </cell>
          <cell r="H515" t="str">
            <v>France</v>
          </cell>
          <cell r="I515" t="str">
            <v>FR</v>
          </cell>
          <cell r="J515" t="str">
            <v>$4,000</v>
          </cell>
          <cell r="K515" t="str">
            <v>Equal to two months of the Total Cost of Employment + expected Monthly Services Fee, per Professional.</v>
          </cell>
          <cell r="L515">
            <v>850</v>
          </cell>
          <cell r="M515">
            <v>0.18</v>
          </cell>
          <cell r="N515" t="str">
            <v>Mandatory Financial Reserve Accrual - 10% (of annual salary, monthly accrual); travel insurance $400 USD</v>
          </cell>
          <cell r="O515">
            <v>1800</v>
          </cell>
          <cell r="P515" t="str">
            <v/>
          </cell>
          <cell r="Q515">
            <v>250</v>
          </cell>
          <cell r="R515" t="str">
            <v>January and Termination</v>
          </cell>
          <cell r="S515">
            <v>45</v>
          </cell>
          <cell r="T515">
            <v>0.46</v>
          </cell>
          <cell r="Z515" t="str">
            <v>100309-FR</v>
          </cell>
          <cell r="AA515">
            <v>1800</v>
          </cell>
        </row>
        <row r="516">
          <cell r="A516" t="str">
            <v>100309DE</v>
          </cell>
          <cell r="B516" t="str">
            <v>100309</v>
          </cell>
          <cell r="C516" t="str">
            <v>JUUL</v>
          </cell>
          <cell r="D516">
            <v>43207</v>
          </cell>
          <cell r="E516">
            <v>43217</v>
          </cell>
          <cell r="H516" t="str">
            <v>Germany</v>
          </cell>
          <cell r="I516" t="str">
            <v>DE</v>
          </cell>
          <cell r="J516" t="str">
            <v>$4,000 plus any translation costs related to employment agreement in the amount incurred, if needed</v>
          </cell>
          <cell r="K516" t="str">
            <v>Equal to two months of the Total Cost of Employment + expected Monthly Services Fee, per Professional.</v>
          </cell>
          <cell r="L516">
            <v>0</v>
          </cell>
          <cell r="M516">
            <v>0.2</v>
          </cell>
          <cell r="N516" t="str">
            <v>Management Fee Capped at $2,500</v>
          </cell>
          <cell r="O516">
            <v>1800</v>
          </cell>
          <cell r="P516" t="str">
            <v/>
          </cell>
          <cell r="Q516">
            <v>250</v>
          </cell>
          <cell r="R516" t="str">
            <v>January and Termination</v>
          </cell>
          <cell r="S516">
            <v>45</v>
          </cell>
          <cell r="T516">
            <v>0.20699999999999999</v>
          </cell>
          <cell r="Z516" t="str">
            <v>100309-DE</v>
          </cell>
          <cell r="AA516">
            <v>1800</v>
          </cell>
        </row>
        <row r="517">
          <cell r="A517" t="str">
            <v>100309HU</v>
          </cell>
          <cell r="B517" t="str">
            <v>100309</v>
          </cell>
          <cell r="C517" t="str">
            <v>JUUL</v>
          </cell>
          <cell r="D517">
            <v>43207</v>
          </cell>
          <cell r="E517">
            <v>43262</v>
          </cell>
          <cell r="H517" t="str">
            <v>Hungary</v>
          </cell>
          <cell r="I517" t="str">
            <v>HU</v>
          </cell>
          <cell r="J517" t="str">
            <v>$4,000 plus costs of translating commission plans in the amount incurred</v>
          </cell>
          <cell r="K517" t="str">
            <v>Equal to two months of Total Cost of Employment + expected Monthly Services Fee, per Professional</v>
          </cell>
          <cell r="L517">
            <v>0</v>
          </cell>
          <cell r="M517">
            <v>0.22</v>
          </cell>
          <cell r="N517" t="str">
            <v>travel insurance $400</v>
          </cell>
          <cell r="O517">
            <v>2200</v>
          </cell>
          <cell r="P517" t="str">
            <v/>
          </cell>
          <cell r="Q517">
            <v>250</v>
          </cell>
          <cell r="R517" t="str">
            <v>January and Termination</v>
          </cell>
          <cell r="S517">
            <v>45</v>
          </cell>
          <cell r="T517">
            <v>0.28499999999999998</v>
          </cell>
          <cell r="Z517" t="str">
            <v>100309-HU</v>
          </cell>
          <cell r="AA517">
            <v>2200</v>
          </cell>
        </row>
        <row r="518">
          <cell r="A518" t="str">
            <v>100309IN</v>
          </cell>
          <cell r="B518" t="str">
            <v>100309</v>
          </cell>
          <cell r="C518" t="str">
            <v>JUUL</v>
          </cell>
          <cell r="D518">
            <v>43207</v>
          </cell>
          <cell r="E518">
            <v>43343</v>
          </cell>
          <cell r="H518" t="str">
            <v>India</v>
          </cell>
          <cell r="I518" t="str">
            <v>IN</v>
          </cell>
          <cell r="J518" t="str">
            <v>$4,000</v>
          </cell>
          <cell r="K518" t="str">
            <v>Equal to two months of the Total Cost of Employment + expected Monthly Services Fee, per Professional.</v>
          </cell>
          <cell r="L518">
            <v>0</v>
          </cell>
          <cell r="M518">
            <v>0.2</v>
          </cell>
          <cell r="N518" t="str">
            <v>Capped at $2,500; travel insurance $400</v>
          </cell>
          <cell r="O518">
            <v>1800</v>
          </cell>
          <cell r="P518" t="str">
            <v/>
          </cell>
          <cell r="Q518">
            <v>250</v>
          </cell>
          <cell r="R518" t="str">
            <v>January and Termination</v>
          </cell>
          <cell r="S518">
            <v>45</v>
          </cell>
          <cell r="T518">
            <v>0.12</v>
          </cell>
          <cell r="Z518" t="str">
            <v>100309-IN</v>
          </cell>
          <cell r="AA518">
            <v>1800</v>
          </cell>
        </row>
        <row r="519">
          <cell r="A519" t="str">
            <v>100309ID</v>
          </cell>
          <cell r="B519" t="str">
            <v>100309</v>
          </cell>
          <cell r="C519" t="str">
            <v>JUUL</v>
          </cell>
          <cell r="D519">
            <v>43207</v>
          </cell>
          <cell r="E519">
            <v>43362</v>
          </cell>
          <cell r="H519" t="str">
            <v>Indonesia</v>
          </cell>
          <cell r="I519" t="str">
            <v>ID</v>
          </cell>
          <cell r="J519" t="str">
            <v>$4,000</v>
          </cell>
          <cell r="K519" t="str">
            <v>2 months</v>
          </cell>
          <cell r="L519">
            <v>0</v>
          </cell>
          <cell r="M519">
            <v>0.16</v>
          </cell>
          <cell r="N519" t="str">
            <v>travel insurance - $400</v>
          </cell>
          <cell r="O519">
            <v>1800</v>
          </cell>
          <cell r="P519" t="str">
            <v/>
          </cell>
          <cell r="Q519">
            <v>250</v>
          </cell>
          <cell r="R519" t="str">
            <v>January and Termination</v>
          </cell>
          <cell r="S519">
            <v>45</v>
          </cell>
          <cell r="T519">
            <v>4.4999999999999998E-2</v>
          </cell>
          <cell r="Z519" t="str">
            <v>100309-ID</v>
          </cell>
          <cell r="AA519">
            <v>1800</v>
          </cell>
        </row>
        <row r="520">
          <cell r="A520" t="str">
            <v>100309IT</v>
          </cell>
          <cell r="B520" t="str">
            <v>100309</v>
          </cell>
          <cell r="C520" t="str">
            <v>JUUL</v>
          </cell>
          <cell r="D520">
            <v>43207</v>
          </cell>
          <cell r="E520">
            <v>43262</v>
          </cell>
          <cell r="H520" t="str">
            <v>Italy</v>
          </cell>
          <cell r="I520" t="str">
            <v>IT</v>
          </cell>
          <cell r="J520" t="str">
            <v>4000</v>
          </cell>
          <cell r="K520" t="str">
            <v>Equal to two months of Total Cost of Employment + expected Monthly Services Fee, per Professional</v>
          </cell>
          <cell r="L520">
            <v>0</v>
          </cell>
          <cell r="M520">
            <v>0.16</v>
          </cell>
          <cell r="N520" t="str">
            <v>Travel Ins - $400</v>
          </cell>
          <cell r="O520">
            <v>1800</v>
          </cell>
          <cell r="P520" t="str">
            <v/>
          </cell>
          <cell r="Q520">
            <v>250</v>
          </cell>
          <cell r="R520" t="str">
            <v>January and Termination</v>
          </cell>
          <cell r="S520">
            <v>45</v>
          </cell>
          <cell r="T520">
            <v>0.72499999999999998</v>
          </cell>
          <cell r="Z520" t="str">
            <v>100309-IT</v>
          </cell>
          <cell r="AA520">
            <v>1800</v>
          </cell>
        </row>
        <row r="521">
          <cell r="A521" t="str">
            <v>100309MX</v>
          </cell>
          <cell r="B521" t="str">
            <v>100309</v>
          </cell>
          <cell r="C521" t="str">
            <v>JUUL</v>
          </cell>
          <cell r="D521">
            <v>43207</v>
          </cell>
          <cell r="E521">
            <v>43410</v>
          </cell>
          <cell r="H521" t="str">
            <v>Mexico</v>
          </cell>
          <cell r="I521" t="str">
            <v>MX</v>
          </cell>
          <cell r="J521" t="str">
            <v>$4,000</v>
          </cell>
          <cell r="K521" t="str">
            <v>2 months</v>
          </cell>
          <cell r="L521">
            <v>0</v>
          </cell>
          <cell r="M521">
            <v>0.2</v>
          </cell>
          <cell r="N521" t="str">
            <v>travel - $400; 13th month billed in month due</v>
          </cell>
          <cell r="O521">
            <v>1800</v>
          </cell>
          <cell r="P521" t="str">
            <v/>
          </cell>
          <cell r="Q521">
            <v>250</v>
          </cell>
          <cell r="R521" t="str">
            <v>January and Termination</v>
          </cell>
          <cell r="S521">
            <v>45</v>
          </cell>
          <cell r="T521">
            <v>0.373</v>
          </cell>
          <cell r="Z521" t="str">
            <v>100309-MX</v>
          </cell>
          <cell r="AA521">
            <v>1800</v>
          </cell>
        </row>
        <row r="522">
          <cell r="A522" t="str">
            <v>100309NL</v>
          </cell>
          <cell r="B522" t="str">
            <v>100309</v>
          </cell>
          <cell r="C522" t="str">
            <v>JUUL</v>
          </cell>
          <cell r="D522">
            <v>43207</v>
          </cell>
          <cell r="E522">
            <v>43251</v>
          </cell>
          <cell r="H522" t="str">
            <v>Netherlands</v>
          </cell>
          <cell r="I522" t="str">
            <v>NL</v>
          </cell>
          <cell r="J522" t="str">
            <v>$4,000</v>
          </cell>
          <cell r="K522" t="str">
            <v>Equal to two months of the Total Cost of Employment + expected Monthly Services Fee, per Professional</v>
          </cell>
          <cell r="L522">
            <v>0</v>
          </cell>
          <cell r="M522">
            <v>0.2</v>
          </cell>
          <cell r="N522" t="str">
            <v>Capped at $2,500;
Vacation Allowance - 8%; 
Disability Insurance - 3%;
Travel Insurance - $400</v>
          </cell>
          <cell r="O522">
            <v>1800</v>
          </cell>
          <cell r="P522" t="str">
            <v/>
          </cell>
          <cell r="Q522">
            <v>250</v>
          </cell>
          <cell r="R522" t="str">
            <v>January and Termination</v>
          </cell>
          <cell r="S522">
            <v>45</v>
          </cell>
          <cell r="T522">
            <v>0.18509999999999999</v>
          </cell>
          <cell r="Z522" t="str">
            <v>100309-NL</v>
          </cell>
          <cell r="AA522">
            <v>1800</v>
          </cell>
        </row>
        <row r="523">
          <cell r="A523" t="str">
            <v>100309PH</v>
          </cell>
          <cell r="B523" t="str">
            <v>100309</v>
          </cell>
          <cell r="C523" t="str">
            <v>JUUL</v>
          </cell>
          <cell r="D523">
            <v>43207</v>
          </cell>
          <cell r="E523">
            <v>43362</v>
          </cell>
          <cell r="H523" t="str">
            <v>Philippines</v>
          </cell>
          <cell r="I523" t="str">
            <v>PH</v>
          </cell>
          <cell r="J523" t="str">
            <v>$4,000</v>
          </cell>
          <cell r="K523" t="str">
            <v>2 months</v>
          </cell>
          <cell r="L523">
            <v>0</v>
          </cell>
          <cell r="M523">
            <v>0.16</v>
          </cell>
          <cell r="N523" t="str">
            <v>travel insurance - $400; 13th month accrued @ 8.33% per month</v>
          </cell>
          <cell r="O523">
            <v>1800</v>
          </cell>
          <cell r="P523" t="str">
            <v/>
          </cell>
          <cell r="Q523">
            <v>250</v>
          </cell>
          <cell r="R523" t="str">
            <v>January and Termination</v>
          </cell>
          <cell r="S523">
            <v>45</v>
          </cell>
          <cell r="T523">
            <v>0.11</v>
          </cell>
          <cell r="Z523" t="str">
            <v>100309-PH</v>
          </cell>
          <cell r="AA523">
            <v>1800</v>
          </cell>
        </row>
        <row r="524">
          <cell r="A524" t="str">
            <v>100309PL</v>
          </cell>
          <cell r="B524" t="str">
            <v>100309</v>
          </cell>
          <cell r="C524" t="str">
            <v>JUUL</v>
          </cell>
          <cell r="D524">
            <v>43207</v>
          </cell>
          <cell r="E524">
            <v>43207</v>
          </cell>
          <cell r="H524" t="str">
            <v>Poland</v>
          </cell>
          <cell r="I524" t="str">
            <v>PL</v>
          </cell>
          <cell r="J524" t="str">
            <v>$4,000 plus costs of translating commission plans in the amount incurred</v>
          </cell>
          <cell r="K524" t="str">
            <v>Equal to two months of the Total Cost of Employment + expected Monthly Services Fee, per Professional.</v>
          </cell>
          <cell r="L524">
            <v>0</v>
          </cell>
          <cell r="M524">
            <v>0.2</v>
          </cell>
          <cell r="N524" t="str">
            <v>*Capped at $2,500
Travel Insurance - $400 per professional</v>
          </cell>
          <cell r="O524">
            <v>1800</v>
          </cell>
          <cell r="P524" t="str">
            <v/>
          </cell>
          <cell r="Q524">
            <v>250</v>
          </cell>
          <cell r="R524" t="str">
            <v>January and Termination</v>
          </cell>
          <cell r="S524">
            <v>45</v>
          </cell>
          <cell r="T524">
            <v>0.20599999999999999</v>
          </cell>
          <cell r="Z524" t="str">
            <v>100309-PL</v>
          </cell>
          <cell r="AA524">
            <v>1800</v>
          </cell>
        </row>
        <row r="525">
          <cell r="A525" t="str">
            <v>100309PT</v>
          </cell>
          <cell r="B525" t="str">
            <v>100309</v>
          </cell>
          <cell r="C525" t="str">
            <v>JUUL</v>
          </cell>
          <cell r="D525">
            <v>43207</v>
          </cell>
          <cell r="E525">
            <v>43250</v>
          </cell>
          <cell r="H525" t="str">
            <v>Portugal</v>
          </cell>
          <cell r="I525" t="str">
            <v>PT</v>
          </cell>
          <cell r="J525" t="str">
            <v>$4000</v>
          </cell>
          <cell r="K525" t="str">
            <v>Equal to two months of the Total Cost of Employment + expected Monthly Services Fee, per Professional</v>
          </cell>
          <cell r="L525">
            <v>0</v>
          </cell>
          <cell r="M525">
            <v>0.2</v>
          </cell>
          <cell r="N525" t="str">
            <v>Capped at $2,500; travel insurance = $400; 13th and 14th month invoiced with July and December payroll; worker's comp = 9% renewed annually</v>
          </cell>
          <cell r="O525">
            <v>1800</v>
          </cell>
          <cell r="P525" t="str">
            <v/>
          </cell>
          <cell r="Q525">
            <v>250</v>
          </cell>
          <cell r="R525" t="str">
            <v>January and Termination</v>
          </cell>
          <cell r="S525">
            <v>45</v>
          </cell>
          <cell r="T525">
            <v>0.23749999999999999</v>
          </cell>
          <cell r="Z525" t="str">
            <v>100309-PT</v>
          </cell>
          <cell r="AA525">
            <v>1800</v>
          </cell>
        </row>
        <row r="526">
          <cell r="A526" t="str">
            <v>100309RO</v>
          </cell>
          <cell r="B526" t="str">
            <v>100309</v>
          </cell>
          <cell r="C526" t="str">
            <v>JUUL</v>
          </cell>
          <cell r="D526">
            <v>43207</v>
          </cell>
          <cell r="E526">
            <v>43262</v>
          </cell>
          <cell r="H526" t="str">
            <v>Romania</v>
          </cell>
          <cell r="I526" t="str">
            <v>RO</v>
          </cell>
          <cell r="J526" t="str">
            <v>$4,000</v>
          </cell>
          <cell r="K526" t="str">
            <v>Equal to two months of Total Cost of Employment + expected Monthly Services Fee, per Professional</v>
          </cell>
          <cell r="L526">
            <v>0</v>
          </cell>
          <cell r="M526">
            <v>0.2</v>
          </cell>
          <cell r="N526" t="str">
            <v>Capped at $2500; travel insurance - $400</v>
          </cell>
          <cell r="O526">
            <v>1800</v>
          </cell>
          <cell r="P526" t="str">
            <v/>
          </cell>
          <cell r="Q526">
            <v>250</v>
          </cell>
          <cell r="R526" t="str">
            <v>January and Termination</v>
          </cell>
          <cell r="S526">
            <v>45</v>
          </cell>
          <cell r="T526">
            <v>0.23400000000000001</v>
          </cell>
          <cell r="Z526" t="str">
            <v>100309-RO</v>
          </cell>
          <cell r="AA526">
            <v>1800</v>
          </cell>
        </row>
        <row r="527">
          <cell r="A527" t="str">
            <v>100309RU</v>
          </cell>
          <cell r="B527" t="str">
            <v>100309</v>
          </cell>
          <cell r="C527" t="str">
            <v>JUUL</v>
          </cell>
          <cell r="D527">
            <v>43207</v>
          </cell>
          <cell r="E527">
            <v>43224</v>
          </cell>
          <cell r="H527" t="str">
            <v>Russia</v>
          </cell>
          <cell r="I527" t="str">
            <v>RU</v>
          </cell>
          <cell r="J527" t="str">
            <v>$4,000</v>
          </cell>
          <cell r="K527" t="str">
            <v>Equal to four months of the Total Cost of Employment + expected Monthly Services Fee, per Professional. Additional three months deposit of the Total Cost of Employment + expected Monthly Services Fee, per Professional remitted over twelve months</v>
          </cell>
          <cell r="L527">
            <v>0</v>
          </cell>
          <cell r="M527">
            <v>0.18</v>
          </cell>
          <cell r="N527" t="str">
            <v>Monthly Services Fee on Bonuses and Commissions Only - Discounted to 12%
$500 Flat Fee per Expense Report
$8500 for Professional Visa (Total Cost)</v>
          </cell>
          <cell r="O527">
            <v>2500</v>
          </cell>
          <cell r="P527" t="str">
            <v/>
          </cell>
          <cell r="Q527">
            <v>250</v>
          </cell>
          <cell r="R527" t="str">
            <v>January and Termination</v>
          </cell>
          <cell r="S527">
            <v>45</v>
          </cell>
          <cell r="T527">
            <v>0.3</v>
          </cell>
          <cell r="Z527" t="str">
            <v>100309-RU</v>
          </cell>
          <cell r="AA527">
            <v>2500</v>
          </cell>
        </row>
        <row r="528">
          <cell r="A528" t="str">
            <v>100309RS</v>
          </cell>
          <cell r="B528" t="str">
            <v>100309</v>
          </cell>
          <cell r="C528" t="str">
            <v>JUUL</v>
          </cell>
          <cell r="D528">
            <v>43207</v>
          </cell>
          <cell r="E528">
            <v>43383</v>
          </cell>
          <cell r="H528" t="str">
            <v>Serbia</v>
          </cell>
          <cell r="I528" t="str">
            <v>RS</v>
          </cell>
          <cell r="J528" t="str">
            <v>$4,000</v>
          </cell>
          <cell r="K528" t="str">
            <v>2 months</v>
          </cell>
          <cell r="L528">
            <v>0</v>
          </cell>
          <cell r="M528">
            <v>0.22</v>
          </cell>
          <cell r="N528" t="str">
            <v>Removed 20% VAT as Brain Source is not charging</v>
          </cell>
          <cell r="O528">
            <v>2000</v>
          </cell>
          <cell r="P528" t="str">
            <v/>
          </cell>
          <cell r="Q528">
            <v>250</v>
          </cell>
          <cell r="R528" t="str">
            <v>January and Termination</v>
          </cell>
          <cell r="S528">
            <v>45</v>
          </cell>
          <cell r="T528">
            <v>0.19900000000000001</v>
          </cell>
          <cell r="Z528" t="str">
            <v>100309-RS</v>
          </cell>
          <cell r="AA528">
            <v>2000</v>
          </cell>
        </row>
        <row r="529">
          <cell r="A529" t="str">
            <v>100309SG</v>
          </cell>
          <cell r="B529" t="str">
            <v>100309</v>
          </cell>
          <cell r="C529" t="str">
            <v>JUUL</v>
          </cell>
          <cell r="D529">
            <v>43207</v>
          </cell>
          <cell r="E529">
            <v>43207</v>
          </cell>
          <cell r="H529" t="str">
            <v>Singapore</v>
          </cell>
          <cell r="I529" t="str">
            <v>SG</v>
          </cell>
          <cell r="J529" t="str">
            <v>$4,000</v>
          </cell>
          <cell r="K529" t="str">
            <v>Equal to two months of the Total Cost of Employment + expected Monthly Services Fee, per Professional.</v>
          </cell>
          <cell r="L529">
            <v>0</v>
          </cell>
          <cell r="M529">
            <v>0.2</v>
          </cell>
          <cell r="N529" t="str">
            <v>*Capped at $2,500
Travel Insurance - $400 per Professional
EP - $4,500; EP Renewal (every second year) $1,500; Dependent EP - $2,500 ($1,000 renewal every second year)</v>
          </cell>
          <cell r="O529">
            <v>1800</v>
          </cell>
          <cell r="P529" t="str">
            <v/>
          </cell>
          <cell r="Q529">
            <v>250</v>
          </cell>
          <cell r="R529" t="str">
            <v>January and Termination</v>
          </cell>
          <cell r="S529">
            <v>45</v>
          </cell>
          <cell r="T529">
            <v>2.5000000000000001E-3</v>
          </cell>
          <cell r="Z529" t="str">
            <v>100309-SG</v>
          </cell>
          <cell r="AA529">
            <v>1800</v>
          </cell>
        </row>
        <row r="530">
          <cell r="A530" t="str">
            <v>100309SK</v>
          </cell>
          <cell r="B530" t="str">
            <v>100309</v>
          </cell>
          <cell r="C530" t="str">
            <v>JUUL</v>
          </cell>
          <cell r="D530">
            <v>43207</v>
          </cell>
          <cell r="E530">
            <v>43236</v>
          </cell>
          <cell r="H530" t="str">
            <v>Slovakia</v>
          </cell>
          <cell r="I530" t="str">
            <v>SK</v>
          </cell>
          <cell r="J530" t="str">
            <v>$4,000</v>
          </cell>
          <cell r="K530" t="str">
            <v>Equal to two months of the Total Cost of Employment + expected Monthly Services Fee, per Professional.</v>
          </cell>
          <cell r="L530">
            <v>0</v>
          </cell>
          <cell r="M530">
            <v>0.22</v>
          </cell>
          <cell r="N530" t="str">
            <v>Travel Insurance - $400
REMOVED VAT OF 20% - LSP NOT CHARGING</v>
          </cell>
          <cell r="O530">
            <v>2200</v>
          </cell>
          <cell r="P530" t="str">
            <v/>
          </cell>
          <cell r="Q530">
            <v>250</v>
          </cell>
          <cell r="R530" t="str">
            <v>January and Termination</v>
          </cell>
          <cell r="S530">
            <v>45</v>
          </cell>
          <cell r="T530">
            <v>0.35199999999999998</v>
          </cell>
          <cell r="Z530" t="str">
            <v>100309-SK</v>
          </cell>
          <cell r="AA530">
            <v>2200</v>
          </cell>
        </row>
        <row r="531">
          <cell r="A531" t="str">
            <v>100309KR</v>
          </cell>
          <cell r="B531" t="str">
            <v>100309</v>
          </cell>
          <cell r="C531" t="str">
            <v>JUUL</v>
          </cell>
          <cell r="D531">
            <v>43207</v>
          </cell>
          <cell r="E531">
            <v>43362</v>
          </cell>
          <cell r="H531" t="str">
            <v>South Korea</v>
          </cell>
          <cell r="I531" t="str">
            <v>KR</v>
          </cell>
          <cell r="J531" t="str">
            <v>$4,000</v>
          </cell>
          <cell r="K531" t="str">
            <v>2 months</v>
          </cell>
          <cell r="L531">
            <v>0</v>
          </cell>
          <cell r="M531">
            <v>0.2</v>
          </cell>
          <cell r="N531" t="str">
            <v>MGMT FEE CAPPED AT $2,500
;travel insurance - $400; Pension of 8.33% billed in month due</v>
          </cell>
          <cell r="O531">
            <v>1800</v>
          </cell>
          <cell r="P531" t="str">
            <v/>
          </cell>
          <cell r="Q531">
            <v>250</v>
          </cell>
          <cell r="R531" t="str">
            <v>January and Termination</v>
          </cell>
          <cell r="S531">
            <v>45</v>
          </cell>
          <cell r="T531">
            <v>0.1686</v>
          </cell>
          <cell r="Z531" t="str">
            <v>100309-KR</v>
          </cell>
          <cell r="AA531">
            <v>1800</v>
          </cell>
        </row>
        <row r="532">
          <cell r="A532" t="str">
            <v>100309ES</v>
          </cell>
          <cell r="B532" t="str">
            <v>100309</v>
          </cell>
          <cell r="C532" t="str">
            <v>JUUL</v>
          </cell>
          <cell r="D532">
            <v>43207</v>
          </cell>
          <cell r="E532">
            <v>43242</v>
          </cell>
          <cell r="H532" t="str">
            <v>Spain</v>
          </cell>
          <cell r="I532" t="str">
            <v>ES</v>
          </cell>
          <cell r="J532" t="str">
            <v>$4,000, plus the cost of translating the commission plan in the amount incurred, if needed</v>
          </cell>
          <cell r="K532" t="str">
            <v>Equal to two months of the Total Cost of Employment + expected Monthly Services Fee, per Professional.</v>
          </cell>
          <cell r="L532">
            <v>0</v>
          </cell>
          <cell r="M532">
            <v>0.2</v>
          </cell>
          <cell r="N532" t="str">
            <v>capped at $2,500.00;
Travel Insurance - $400;
13th and 14th months invoiced with July and December Payroll</v>
          </cell>
          <cell r="O532">
            <v>1800</v>
          </cell>
          <cell r="P532" t="str">
            <v/>
          </cell>
          <cell r="Q532">
            <v>250</v>
          </cell>
          <cell r="R532" t="str">
            <v>January and Termination</v>
          </cell>
          <cell r="S532">
            <v>45</v>
          </cell>
          <cell r="T532">
            <v>0.34</v>
          </cell>
          <cell r="Z532" t="str">
            <v>100309-ES</v>
          </cell>
          <cell r="AA532">
            <v>1800</v>
          </cell>
        </row>
        <row r="533">
          <cell r="A533" t="str">
            <v>100309CH</v>
          </cell>
          <cell r="B533" t="str">
            <v>100309</v>
          </cell>
          <cell r="C533" t="str">
            <v>JUUL</v>
          </cell>
          <cell r="D533">
            <v>43207</v>
          </cell>
          <cell r="E533">
            <v>43262</v>
          </cell>
          <cell r="H533" t="str">
            <v>Switzerland</v>
          </cell>
          <cell r="I533" t="str">
            <v>CH</v>
          </cell>
          <cell r="J533" t="str">
            <v>$4,000</v>
          </cell>
          <cell r="K533" t="str">
            <v>Equal to two months of Total Cost of Employment + expected Monthly Services Fee, per Professional</v>
          </cell>
          <cell r="L533">
            <v>0</v>
          </cell>
          <cell r="M533">
            <v>0.18</v>
          </cell>
          <cell r="N533" t="str">
            <v>travel insurance - $400 USD</v>
          </cell>
          <cell r="O533">
            <v>1800</v>
          </cell>
          <cell r="P533" t="str">
            <v/>
          </cell>
          <cell r="Q533">
            <v>250</v>
          </cell>
          <cell r="R533" t="str">
            <v>January and Termination</v>
          </cell>
          <cell r="S533">
            <v>45</v>
          </cell>
          <cell r="T533">
            <v>0.15</v>
          </cell>
          <cell r="Z533" t="str">
            <v>100309-CH</v>
          </cell>
          <cell r="AA533">
            <v>1800</v>
          </cell>
        </row>
        <row r="534">
          <cell r="A534" t="str">
            <v>100309UA</v>
          </cell>
          <cell r="B534" t="str">
            <v>100309</v>
          </cell>
          <cell r="C534" t="str">
            <v>JUUL</v>
          </cell>
          <cell r="D534">
            <v>43207</v>
          </cell>
          <cell r="E534">
            <v>43230</v>
          </cell>
          <cell r="H534" t="str">
            <v>Ukraine</v>
          </cell>
          <cell r="I534" t="str">
            <v>UA</v>
          </cell>
          <cell r="J534" t="str">
            <v>$4,000</v>
          </cell>
          <cell r="K534" t="str">
            <v>Equal to four months of the Total Cost of Employment + expected Monthly Services Fee, per Professional. Additional three months deposit of the Total Cost of Employment + expected Monthly Services Fee, per Professional remitted over twelve months</v>
          </cell>
          <cell r="L534">
            <v>0</v>
          </cell>
          <cell r="M534">
            <v>0.18</v>
          </cell>
          <cell r="N534" t="str">
            <v>On Bonuses and Commissions only - 12%
EXPENSES - $500 FLAT FEE PER REPORT
Travel Insurance - $400
Removed 20% VAT as Brain Source does not charge</v>
          </cell>
          <cell r="O534">
            <v>2500</v>
          </cell>
          <cell r="P534" t="str">
            <v/>
          </cell>
          <cell r="Q534">
            <v>250</v>
          </cell>
          <cell r="R534" t="str">
            <v>January and Termination</v>
          </cell>
          <cell r="S534">
            <v>45</v>
          </cell>
          <cell r="T534">
            <v>0.22</v>
          </cell>
          <cell r="Z534" t="str">
            <v>100309-UA</v>
          </cell>
          <cell r="AA534">
            <v>2500</v>
          </cell>
        </row>
        <row r="535">
          <cell r="A535" t="str">
            <v>100428MX</v>
          </cell>
          <cell r="B535" t="str">
            <v>100428</v>
          </cell>
          <cell r="C535" t="str">
            <v>JW Player</v>
          </cell>
          <cell r="D535">
            <v>43421</v>
          </cell>
          <cell r="E535">
            <v>43421</v>
          </cell>
          <cell r="H535" t="str">
            <v>Mexico</v>
          </cell>
          <cell r="I535" t="str">
            <v>MX</v>
          </cell>
          <cell r="J535" t="str">
            <v>4000</v>
          </cell>
          <cell r="K535" t="str">
            <v>2 months</v>
          </cell>
          <cell r="L535">
            <v>850</v>
          </cell>
          <cell r="M535">
            <v>0.17</v>
          </cell>
          <cell r="N535" t="str">
            <v>Management fee discounted to 13% for commissions and bonuses</v>
          </cell>
          <cell r="O535">
            <v>1800</v>
          </cell>
          <cell r="P535" t="str">
            <v/>
          </cell>
          <cell r="Q535">
            <v>250</v>
          </cell>
          <cell r="R535" t="str">
            <v>January and Termination</v>
          </cell>
          <cell r="S535">
            <v>45</v>
          </cell>
          <cell r="T535">
            <v>0.373</v>
          </cell>
          <cell r="Z535" t="str">
            <v>100428-MX</v>
          </cell>
          <cell r="AA535">
            <v>1800</v>
          </cell>
        </row>
        <row r="536">
          <cell r="A536" t="str">
            <v>100428SE</v>
          </cell>
          <cell r="B536" t="str">
            <v>100428</v>
          </cell>
          <cell r="C536" t="str">
            <v>JW Player</v>
          </cell>
          <cell r="D536">
            <v>43421</v>
          </cell>
          <cell r="E536">
            <v>43421</v>
          </cell>
          <cell r="H536" t="str">
            <v>Sweden</v>
          </cell>
          <cell r="I536" t="str">
            <v>SE</v>
          </cell>
          <cell r="J536" t="str">
            <v>$4,000 plus costs of translating commission plans in the amount incurred, if needed</v>
          </cell>
          <cell r="K536" t="str">
            <v>2 months</v>
          </cell>
          <cell r="L536">
            <v>850</v>
          </cell>
          <cell r="M536">
            <v>0.17</v>
          </cell>
          <cell r="N536" t="str">
            <v>Commissions and Bonuses discounted to 13%</v>
          </cell>
          <cell r="O536">
            <v>1800</v>
          </cell>
          <cell r="P536" t="str">
            <v/>
          </cell>
          <cell r="Q536">
            <v>250</v>
          </cell>
          <cell r="R536" t="str">
            <v>January and Termination</v>
          </cell>
          <cell r="S536">
            <v>45</v>
          </cell>
          <cell r="T536">
            <v>0.31419999999999998</v>
          </cell>
          <cell r="Z536" t="str">
            <v>100428-SE</v>
          </cell>
          <cell r="AA536">
            <v>1800</v>
          </cell>
        </row>
        <row r="537">
          <cell r="A537" t="str">
            <v>100432CA</v>
          </cell>
          <cell r="B537" t="str">
            <v>100432</v>
          </cell>
          <cell r="C537" t="str">
            <v>Kadena LLC</v>
          </cell>
          <cell r="D537">
            <v>43427</v>
          </cell>
          <cell r="E537">
            <v>43427</v>
          </cell>
          <cell r="H537" t="str">
            <v>Canada</v>
          </cell>
          <cell r="I537" t="str">
            <v>CA</v>
          </cell>
          <cell r="J537" t="str">
            <v>2500</v>
          </cell>
          <cell r="K537" t="str">
            <v>2 months</v>
          </cell>
          <cell r="L537">
            <v>850</v>
          </cell>
          <cell r="M537">
            <v>0.18</v>
          </cell>
          <cell r="N537" t="str">
            <v/>
          </cell>
          <cell r="O537">
            <v>1500</v>
          </cell>
          <cell r="P537" t="str">
            <v/>
          </cell>
          <cell r="Q537">
            <v>250</v>
          </cell>
          <cell r="R537" t="str">
            <v>January and Termination</v>
          </cell>
          <cell r="S537">
            <v>45</v>
          </cell>
          <cell r="T537">
            <v>0.1</v>
          </cell>
          <cell r="Z537" t="str">
            <v>100432-CA</v>
          </cell>
          <cell r="AA537">
            <v>1500</v>
          </cell>
        </row>
        <row r="538">
          <cell r="A538" t="str">
            <v>100346CA</v>
          </cell>
          <cell r="B538" t="str">
            <v>100346</v>
          </cell>
          <cell r="C538" t="str">
            <v>Kalypso</v>
          </cell>
          <cell r="D538">
            <v>43264</v>
          </cell>
          <cell r="E538">
            <v>43264</v>
          </cell>
          <cell r="H538" t="str">
            <v>Canada</v>
          </cell>
          <cell r="I538" t="str">
            <v>CA</v>
          </cell>
          <cell r="J538" t="str">
            <v>4000 for first hire 2500 for each additional hire</v>
          </cell>
          <cell r="K538" t="str">
            <v>2 months</v>
          </cell>
          <cell r="L538">
            <v>850</v>
          </cell>
          <cell r="M538">
            <v>0.15</v>
          </cell>
          <cell r="N538" t="str">
            <v>20% discounted to 15% for both standard and variable pay</v>
          </cell>
          <cell r="O538">
            <v>1500</v>
          </cell>
          <cell r="P538" t="str">
            <v/>
          </cell>
          <cell r="Q538">
            <v>250</v>
          </cell>
          <cell r="R538" t="str">
            <v>January and Termination</v>
          </cell>
          <cell r="S538">
            <v>45</v>
          </cell>
          <cell r="T538">
            <v>0.1</v>
          </cell>
          <cell r="Z538" t="str">
            <v>100346-CA</v>
          </cell>
          <cell r="AA538">
            <v>1500</v>
          </cell>
        </row>
        <row r="539">
          <cell r="A539" t="str">
            <v>100091DE</v>
          </cell>
          <cell r="B539" t="str">
            <v>100091</v>
          </cell>
          <cell r="C539" t="str">
            <v>Kentik</v>
          </cell>
          <cell r="D539">
            <v>42828</v>
          </cell>
          <cell r="E539">
            <v>42828</v>
          </cell>
          <cell r="H539" t="str">
            <v>Germany</v>
          </cell>
          <cell r="I539" t="str">
            <v>DE</v>
          </cell>
          <cell r="J539" t="str">
            <v>$2,500 plus the costs of translating the commission plans in the amount incurred, if needed</v>
          </cell>
          <cell r="K539" t="str">
            <v>Equal to two months of Total Cost of Employment + expected Monthly Services Fee, per Professional</v>
          </cell>
          <cell r="L539">
            <v>0</v>
          </cell>
          <cell r="M539">
            <v>0.2</v>
          </cell>
          <cell r="N539" t="str">
            <v>Reduced.</v>
          </cell>
          <cell r="O539">
            <v>1700</v>
          </cell>
          <cell r="P539" t="str">
            <v/>
          </cell>
          <cell r="Q539">
            <v>250</v>
          </cell>
          <cell r="R539" t="str">
            <v>January and Termination</v>
          </cell>
          <cell r="S539">
            <v>45</v>
          </cell>
          <cell r="T539">
            <v>0.20699999999999999</v>
          </cell>
          <cell r="Z539" t="str">
            <v>100091-DE</v>
          </cell>
          <cell r="AA539">
            <v>1700</v>
          </cell>
        </row>
        <row r="540">
          <cell r="A540" t="str">
            <v>100091GR</v>
          </cell>
          <cell r="B540" t="str">
            <v>100091</v>
          </cell>
          <cell r="C540" t="str">
            <v>Kentik</v>
          </cell>
          <cell r="D540">
            <v>42828</v>
          </cell>
          <cell r="E540">
            <v>43151</v>
          </cell>
          <cell r="H540" t="str">
            <v>Greece</v>
          </cell>
          <cell r="I540" t="str">
            <v>GR</v>
          </cell>
          <cell r="J540" t="str">
            <v>$2,500 per professional</v>
          </cell>
          <cell r="K540" t="str">
            <v>Equal to two months of Total Cost of Employment + expected Monthly Services Fee, per Professional</v>
          </cell>
          <cell r="L540">
            <v>850</v>
          </cell>
          <cell r="M540">
            <v>0.18</v>
          </cell>
          <cell r="N540" t="str">
            <v>Social Costs include 13th and 14th month salary prorata
Travel Insurance - $400 USD
Transfer Minimum Term cost per Professional [applicable only on transfer to client’s own entity] = [Average Monthly Services Fee per Professional prior to transfer] x [rem</v>
          </cell>
          <cell r="O540">
            <v>1700</v>
          </cell>
          <cell r="P540" t="str">
            <v/>
          </cell>
          <cell r="Q540">
            <v>250</v>
          </cell>
          <cell r="R540" t="str">
            <v>January and Termination</v>
          </cell>
          <cell r="S540">
            <v>45</v>
          </cell>
          <cell r="T540">
            <v>0.45660000000000001</v>
          </cell>
          <cell r="Z540" t="str">
            <v>100091-GR</v>
          </cell>
          <cell r="AA540">
            <v>1700</v>
          </cell>
        </row>
        <row r="541">
          <cell r="A541" t="str">
            <v>100091GB</v>
          </cell>
          <cell r="B541" t="str">
            <v>100091</v>
          </cell>
          <cell r="C541" t="str">
            <v>Kentik</v>
          </cell>
          <cell r="D541">
            <v>42828</v>
          </cell>
          <cell r="E541">
            <v>43073</v>
          </cell>
          <cell r="H541" t="str">
            <v>United Kingdom</v>
          </cell>
          <cell r="I541" t="str">
            <v>GB</v>
          </cell>
          <cell r="J541" t="str">
            <v>$2,500 per Professional</v>
          </cell>
          <cell r="K541" t="str">
            <v>Equal to two months of Total Cost of Employment + expected Monthly Services Fee, per Professional</v>
          </cell>
          <cell r="L541">
            <v>850</v>
          </cell>
          <cell r="M541">
            <v>0.18</v>
          </cell>
          <cell r="N541" t="str">
            <v>Pension Setup - 420 GBP (one-time)
Travel Insurance - 400 USD annually
Transfer Minimum Term cost per Professional [applicable only on transfer to client’s own entity] = [Average Monthly Services Fee per Professional prior to transfer] x [remaining months</v>
          </cell>
          <cell r="O541">
            <v>1700</v>
          </cell>
          <cell r="P541" t="str">
            <v/>
          </cell>
          <cell r="Q541">
            <v>250</v>
          </cell>
          <cell r="R541" t="str">
            <v>January and Termination</v>
          </cell>
          <cell r="S541">
            <v>45</v>
          </cell>
          <cell r="T541">
            <v>0.16800000000000001</v>
          </cell>
          <cell r="Z541" t="str">
            <v>100091-GB</v>
          </cell>
          <cell r="AA541">
            <v>1700</v>
          </cell>
        </row>
        <row r="542">
          <cell r="A542" t="str">
            <v>100338DE</v>
          </cell>
          <cell r="B542" t="str">
            <v>100338</v>
          </cell>
          <cell r="C542" t="str">
            <v>Kevix</v>
          </cell>
          <cell r="D542">
            <v>43252</v>
          </cell>
          <cell r="E542">
            <v>43252</v>
          </cell>
          <cell r="H542" t="str">
            <v>Germany</v>
          </cell>
          <cell r="I542" t="str">
            <v>DE</v>
          </cell>
          <cell r="J542" t="str">
            <v>3500</v>
          </cell>
          <cell r="K542" t="str">
            <v>2 months</v>
          </cell>
          <cell r="L542">
            <v>850</v>
          </cell>
          <cell r="M542">
            <v>0.17</v>
          </cell>
          <cell r="N542" t="str">
            <v>Setup Fee: Discounted from $4000 to $3500. 
Management Fee: Discounted from 20% to 17%.</v>
          </cell>
          <cell r="O542">
            <v>1700</v>
          </cell>
          <cell r="P542" t="str">
            <v>Discounted from $1800 to $1700</v>
          </cell>
          <cell r="Q542">
            <v>250</v>
          </cell>
          <cell r="R542" t="str">
            <v>January and Termination</v>
          </cell>
          <cell r="S542">
            <v>45</v>
          </cell>
          <cell r="T542">
            <v>0.20699999999999999</v>
          </cell>
          <cell r="Z542" t="str">
            <v>100338-DE</v>
          </cell>
          <cell r="AA542">
            <v>1700</v>
          </cell>
        </row>
        <row r="543">
          <cell r="A543" t="str">
            <v>100092DE</v>
          </cell>
          <cell r="B543" t="str">
            <v>100092</v>
          </cell>
          <cell r="C543" t="str">
            <v>Kickstarter</v>
          </cell>
          <cell r="D543">
            <v>42793</v>
          </cell>
          <cell r="E543">
            <v>43117</v>
          </cell>
          <cell r="H543" t="str">
            <v>Germany</v>
          </cell>
          <cell r="I543" t="str">
            <v>DE</v>
          </cell>
          <cell r="J543" t="str">
            <v>3000.00</v>
          </cell>
          <cell r="K543" t="str">
            <v>Equal to two months of Total Cost of Employment + expected Monthly Services Fee, per Professional</v>
          </cell>
          <cell r="L543">
            <v>850</v>
          </cell>
          <cell r="M543">
            <v>0.18</v>
          </cell>
          <cell r="N543" t="str">
            <v>Translation Costs for JD are passed through
Travel Insurance; $400</v>
          </cell>
          <cell r="O543">
            <v>1400</v>
          </cell>
          <cell r="P543" t="str">
            <v/>
          </cell>
          <cell r="Q543">
            <v>250</v>
          </cell>
          <cell r="R543" t="str">
            <v>January and Termination</v>
          </cell>
          <cell r="S543">
            <v>45</v>
          </cell>
          <cell r="T543">
            <v>0.20699999999999999</v>
          </cell>
          <cell r="Z543" t="str">
            <v>100092-DE</v>
          </cell>
          <cell r="AA543">
            <v>1400</v>
          </cell>
        </row>
        <row r="544">
          <cell r="A544" t="str">
            <v>100092JP</v>
          </cell>
          <cell r="B544" t="str">
            <v>100092</v>
          </cell>
          <cell r="C544" t="str">
            <v>Kickstarter</v>
          </cell>
          <cell r="D544">
            <v>42793</v>
          </cell>
          <cell r="E544">
            <v>42793</v>
          </cell>
          <cell r="H544" t="str">
            <v>Japan</v>
          </cell>
          <cell r="I544" t="str">
            <v>JP</v>
          </cell>
          <cell r="J544" t="str">
            <v>$3,000.00</v>
          </cell>
          <cell r="K544" t="str">
            <v>Equal to two months of Total Cost of Employment + expected Monthly Services Fee, per Professional</v>
          </cell>
          <cell r="L544">
            <v>850</v>
          </cell>
          <cell r="M544">
            <v>0.25</v>
          </cell>
          <cell r="N544" t="str">
            <v/>
          </cell>
          <cell r="O544">
            <v>1500</v>
          </cell>
          <cell r="P544" t="str">
            <v/>
          </cell>
          <cell r="Q544">
            <v>250</v>
          </cell>
          <cell r="R544" t="str">
            <v>January and Termination</v>
          </cell>
          <cell r="S544">
            <v>45</v>
          </cell>
          <cell r="T544">
            <v>0.15</v>
          </cell>
          <cell r="Z544" t="str">
            <v>100092-JP</v>
          </cell>
          <cell r="AA544">
            <v>1500</v>
          </cell>
        </row>
        <row r="545">
          <cell r="A545" t="str">
            <v>100092MX</v>
          </cell>
          <cell r="B545" t="str">
            <v>100092</v>
          </cell>
          <cell r="C545" t="str">
            <v>Kickstarter</v>
          </cell>
          <cell r="D545">
            <v>42793</v>
          </cell>
          <cell r="E545">
            <v>43116</v>
          </cell>
          <cell r="H545" t="str">
            <v>Mexico</v>
          </cell>
          <cell r="I545" t="str">
            <v>MX</v>
          </cell>
          <cell r="J545" t="str">
            <v>2500</v>
          </cell>
          <cell r="K545" t="str">
            <v>Equal to two months of Total Cost of Employment + expected Monthly Services Fee, per Professional</v>
          </cell>
          <cell r="L545">
            <v>850</v>
          </cell>
          <cell r="M545">
            <v>0.18</v>
          </cell>
          <cell r="N545" t="str">
            <v>Severance Accrual: 8.33%
13th Month Accrual: 8.33%
VISA Fee: $6,000.00</v>
          </cell>
          <cell r="O545">
            <v>1200</v>
          </cell>
          <cell r="P545" t="str">
            <v/>
          </cell>
          <cell r="Q545">
            <v>250</v>
          </cell>
          <cell r="R545" t="str">
            <v>January and Termination</v>
          </cell>
          <cell r="S545">
            <v>45</v>
          </cell>
          <cell r="T545">
            <v>0.373</v>
          </cell>
          <cell r="Z545" t="str">
            <v>100092-MX</v>
          </cell>
          <cell r="AA545">
            <v>1200</v>
          </cell>
        </row>
        <row r="546">
          <cell r="A546" t="str">
            <v>100093MX</v>
          </cell>
          <cell r="B546" t="str">
            <v>100093</v>
          </cell>
          <cell r="C546" t="str">
            <v>Kiva Microfunds</v>
          </cell>
          <cell r="D546">
            <v>42800</v>
          </cell>
          <cell r="E546">
            <v>42800</v>
          </cell>
          <cell r="H546" t="str">
            <v>Mexico</v>
          </cell>
          <cell r="I546" t="str">
            <v>MX</v>
          </cell>
          <cell r="J546" t="str">
            <v>$2000</v>
          </cell>
          <cell r="K546" t="str">
            <v>Equal to three months of Total Cost of Employment + expected Monthly Services Fee, per Professional</v>
          </cell>
          <cell r="L546">
            <v>850</v>
          </cell>
          <cell r="M546">
            <v>0.15</v>
          </cell>
          <cell r="N546" t="str">
            <v>discounted to 15%</v>
          </cell>
          <cell r="O546">
            <v>1250</v>
          </cell>
          <cell r="P546" t="str">
            <v/>
          </cell>
          <cell r="Q546">
            <v>250</v>
          </cell>
          <cell r="R546" t="str">
            <v>January and Termination</v>
          </cell>
          <cell r="S546">
            <v>45</v>
          </cell>
          <cell r="T546">
            <v>0.48330000000000001</v>
          </cell>
          <cell r="Z546" t="str">
            <v>100093-MX</v>
          </cell>
          <cell r="AA546">
            <v>1250</v>
          </cell>
        </row>
        <row r="547">
          <cell r="A547" t="str">
            <v>100093TH</v>
          </cell>
          <cell r="B547" t="str">
            <v>100093</v>
          </cell>
          <cell r="C547" t="str">
            <v>Kiva Microfunds</v>
          </cell>
          <cell r="D547">
            <v>42800</v>
          </cell>
          <cell r="E547">
            <v>42800</v>
          </cell>
          <cell r="H547" t="str">
            <v>Thailand</v>
          </cell>
          <cell r="I547" t="str">
            <v>TH</v>
          </cell>
          <cell r="J547" t="str">
            <v>$2,000 for 1st Professional and then $1,000 for each additional Professional</v>
          </cell>
          <cell r="K547" t="str">
            <v>Equal to two months of Total Cost of Employment + expected Monthly Services Fee, per Professional</v>
          </cell>
          <cell r="L547">
            <v>850</v>
          </cell>
          <cell r="M547">
            <v>0.2</v>
          </cell>
          <cell r="N547" t="str">
            <v>Discounted from 25%
ESTIMATED SOCIAL COST IS $25. I LEFT THIS BLANK ON PURPOSE AS IT DEFAULTS TO A %.</v>
          </cell>
          <cell r="O547">
            <v>1450</v>
          </cell>
          <cell r="P547" t="str">
            <v/>
          </cell>
          <cell r="Q547">
            <v>250</v>
          </cell>
          <cell r="R547" t="str">
            <v>January and Termination</v>
          </cell>
          <cell r="S547">
            <v>45</v>
          </cell>
          <cell r="T547">
            <v>0</v>
          </cell>
          <cell r="Z547" t="str">
            <v>100093-TH</v>
          </cell>
          <cell r="AA547">
            <v>1450</v>
          </cell>
        </row>
        <row r="548">
          <cell r="A548" t="str">
            <v>100094BR</v>
          </cell>
          <cell r="B548" t="str">
            <v>100094</v>
          </cell>
          <cell r="C548" t="str">
            <v>Knewton</v>
          </cell>
          <cell r="D548">
            <v>41918</v>
          </cell>
          <cell r="E548">
            <v>41918</v>
          </cell>
          <cell r="H548" t="str">
            <v>Brazil</v>
          </cell>
          <cell r="I548" t="str">
            <v>BR</v>
          </cell>
          <cell r="J548" t="str">
            <v>$2,000, $1500 for subsequent employees</v>
          </cell>
          <cell r="K548" t="str">
            <v>Equal to two months' salary + expected monthly management fees</v>
          </cell>
          <cell r="L548">
            <v>0</v>
          </cell>
          <cell r="M548">
            <v>0.17</v>
          </cell>
          <cell r="N548" t="str">
            <v>17% mgmt. fee no minimum
VAT is already included in the Total Cost of Employment and does not need to be added under the Client Transactions</v>
          </cell>
          <cell r="O548">
            <v>0</v>
          </cell>
          <cell r="P548" t="str">
            <v/>
          </cell>
          <cell r="Q548">
            <v>0</v>
          </cell>
          <cell r="R548" t="str">
            <v/>
          </cell>
          <cell r="S548">
            <v>45</v>
          </cell>
          <cell r="T548">
            <v>0.81299999999999994</v>
          </cell>
          <cell r="Z548" t="str">
            <v>100094-BR</v>
          </cell>
          <cell r="AA548">
            <v>0</v>
          </cell>
        </row>
        <row r="549">
          <cell r="A549" t="str">
            <v>100094CN</v>
          </cell>
          <cell r="B549" t="str">
            <v>100094</v>
          </cell>
          <cell r="C549" t="str">
            <v>Knewton</v>
          </cell>
          <cell r="D549">
            <v>41918</v>
          </cell>
          <cell r="E549">
            <v>41918</v>
          </cell>
          <cell r="H549" t="str">
            <v>China</v>
          </cell>
          <cell r="I549" t="str">
            <v>CN</v>
          </cell>
          <cell r="J549" t="str">
            <v>$3500</v>
          </cell>
          <cell r="K549" t="str">
            <v>Equal to two months' salary + expected monthly management fees</v>
          </cell>
          <cell r="L549">
            <v>850</v>
          </cell>
          <cell r="M549">
            <v>0.17</v>
          </cell>
          <cell r="N549" t="str">
            <v/>
          </cell>
          <cell r="O549">
            <v>1800</v>
          </cell>
          <cell r="P549" t="str">
            <v/>
          </cell>
          <cell r="Q549">
            <v>250</v>
          </cell>
          <cell r="R549" t="str">
            <v>January and Termination</v>
          </cell>
          <cell r="S549">
            <v>45</v>
          </cell>
          <cell r="T549">
            <v>0.35</v>
          </cell>
          <cell r="Z549" t="str">
            <v>100094-CN</v>
          </cell>
          <cell r="AA549">
            <v>1800</v>
          </cell>
        </row>
        <row r="550">
          <cell r="A550" t="str">
            <v>100094JP</v>
          </cell>
          <cell r="B550" t="str">
            <v>100094</v>
          </cell>
          <cell r="C550" t="str">
            <v>Knewton</v>
          </cell>
          <cell r="D550">
            <v>41918</v>
          </cell>
          <cell r="E550">
            <v>41918</v>
          </cell>
          <cell r="H550" t="str">
            <v>Japan</v>
          </cell>
          <cell r="I550" t="str">
            <v>JP</v>
          </cell>
          <cell r="J550" t="str">
            <v>$2500, $1500 for subsequent employees</v>
          </cell>
          <cell r="K550" t="str">
            <v>Equal to two months' salary + expected monthly management fees</v>
          </cell>
          <cell r="L550">
            <v>0</v>
          </cell>
          <cell r="M550">
            <v>0.17</v>
          </cell>
          <cell r="N550" t="str">
            <v/>
          </cell>
          <cell r="O550">
            <v>1800</v>
          </cell>
          <cell r="P550" t="str">
            <v/>
          </cell>
          <cell r="Q550">
            <v>0</v>
          </cell>
          <cell r="R550" t="str">
            <v/>
          </cell>
          <cell r="S550">
            <v>45</v>
          </cell>
          <cell r="T550">
            <v>0.15</v>
          </cell>
          <cell r="Z550" t="str">
            <v>100094-JP</v>
          </cell>
          <cell r="AA550">
            <v>1800</v>
          </cell>
        </row>
        <row r="551">
          <cell r="A551" t="str">
            <v>100094LU</v>
          </cell>
          <cell r="B551" t="str">
            <v>100094</v>
          </cell>
          <cell r="C551" t="str">
            <v>Knewton</v>
          </cell>
          <cell r="D551">
            <v>41918</v>
          </cell>
          <cell r="E551">
            <v>41918</v>
          </cell>
          <cell r="H551" t="str">
            <v>Luxembourg</v>
          </cell>
          <cell r="I551" t="str">
            <v>LU</v>
          </cell>
          <cell r="J551" t="str">
            <v>$4,000, plus costs of translating the commission plan, if needed, in the amount incurred</v>
          </cell>
          <cell r="K551" t="str">
            <v>Equal to two months' salary + expected monthly management fees</v>
          </cell>
          <cell r="L551">
            <v>850</v>
          </cell>
          <cell r="M551">
            <v>0.17</v>
          </cell>
          <cell r="N551" t="str">
            <v/>
          </cell>
          <cell r="O551">
            <v>1800</v>
          </cell>
          <cell r="P551" t="str">
            <v/>
          </cell>
          <cell r="Q551">
            <v>250</v>
          </cell>
          <cell r="R551" t="str">
            <v>January and Termination</v>
          </cell>
          <cell r="S551">
            <v>45</v>
          </cell>
          <cell r="T551">
            <v>0.15049999999999999</v>
          </cell>
          <cell r="Z551" t="str">
            <v>100094-LU</v>
          </cell>
          <cell r="AA551">
            <v>1800</v>
          </cell>
        </row>
        <row r="552">
          <cell r="A552" t="str">
            <v>100094SG</v>
          </cell>
          <cell r="B552" t="str">
            <v>100094</v>
          </cell>
          <cell r="C552" t="str">
            <v>Knewton</v>
          </cell>
          <cell r="D552">
            <v>41918</v>
          </cell>
          <cell r="E552">
            <v>41918</v>
          </cell>
          <cell r="H552" t="str">
            <v>Singapore</v>
          </cell>
          <cell r="I552" t="str">
            <v>SG</v>
          </cell>
          <cell r="J552" t="str">
            <v>$3500</v>
          </cell>
          <cell r="K552" t="str">
            <v>Equal to two months' salary + expected monthly management fees</v>
          </cell>
          <cell r="L552">
            <v>850</v>
          </cell>
          <cell r="M552">
            <v>0.17</v>
          </cell>
          <cell r="N552" t="str">
            <v/>
          </cell>
          <cell r="O552">
            <v>1800</v>
          </cell>
          <cell r="P552" t="str">
            <v/>
          </cell>
          <cell r="Q552">
            <v>250</v>
          </cell>
          <cell r="R552" t="str">
            <v>January and Termination</v>
          </cell>
          <cell r="S552">
            <v>45</v>
          </cell>
          <cell r="T552">
            <v>0.17</v>
          </cell>
          <cell r="Z552" t="str">
            <v>100094-SG</v>
          </cell>
          <cell r="AA552">
            <v>1800</v>
          </cell>
        </row>
        <row r="553">
          <cell r="A553" t="str">
            <v>100435SG</v>
          </cell>
          <cell r="B553" t="str">
            <v>100435</v>
          </cell>
          <cell r="C553" t="str">
            <v>Knoa</v>
          </cell>
          <cell r="D553">
            <v>43430</v>
          </cell>
          <cell r="E553">
            <v>43430</v>
          </cell>
          <cell r="H553" t="str">
            <v>Singapore</v>
          </cell>
          <cell r="I553" t="str">
            <v>SG</v>
          </cell>
          <cell r="J553" t="str">
            <v>4,000</v>
          </cell>
          <cell r="K553" t="str">
            <v>2 months</v>
          </cell>
          <cell r="L553">
            <v>850</v>
          </cell>
          <cell r="M553">
            <v>0.12</v>
          </cell>
          <cell r="N553" t="str">
            <v/>
          </cell>
          <cell r="O553">
            <v>1800</v>
          </cell>
          <cell r="P553" t="str">
            <v/>
          </cell>
          <cell r="Q553">
            <v>250</v>
          </cell>
          <cell r="R553" t="str">
            <v>January and Termination</v>
          </cell>
          <cell r="S553">
            <v>45</v>
          </cell>
          <cell r="T553">
            <v>0.17</v>
          </cell>
          <cell r="Z553" t="str">
            <v>100435-SG</v>
          </cell>
          <cell r="AA553">
            <v>1800</v>
          </cell>
        </row>
        <row r="554">
          <cell r="A554" t="str">
            <v>100477AU</v>
          </cell>
          <cell r="B554" t="str">
            <v>100477</v>
          </cell>
          <cell r="C554" t="str">
            <v>KONUX</v>
          </cell>
          <cell r="D554">
            <v>43500</v>
          </cell>
          <cell r="E554">
            <v>43500</v>
          </cell>
          <cell r="H554" t="str">
            <v>Australia</v>
          </cell>
          <cell r="I554" t="str">
            <v>AU</v>
          </cell>
          <cell r="J554" t="str">
            <v>4000</v>
          </cell>
          <cell r="K554" t="str">
            <v>3 months</v>
          </cell>
          <cell r="L554">
            <v>0</v>
          </cell>
          <cell r="M554">
            <v>0.17</v>
          </cell>
          <cell r="N554" t="str">
            <v/>
          </cell>
          <cell r="O554">
            <v>1800</v>
          </cell>
          <cell r="P554" t="str">
            <v/>
          </cell>
          <cell r="Q554">
            <v>250</v>
          </cell>
          <cell r="R554" t="str">
            <v>January and Termination</v>
          </cell>
          <cell r="S554">
            <v>45</v>
          </cell>
          <cell r="T554">
            <v>0.18</v>
          </cell>
          <cell r="Z554" t="str">
            <v>100477-AU</v>
          </cell>
          <cell r="AA554">
            <v>1800</v>
          </cell>
        </row>
        <row r="555">
          <cell r="A555" t="str">
            <v>100366DK</v>
          </cell>
          <cell r="B555" t="str">
            <v>100366</v>
          </cell>
          <cell r="C555" t="str">
            <v>Kyriba</v>
          </cell>
          <cell r="D555">
            <v>43304</v>
          </cell>
          <cell r="E555">
            <v>43304</v>
          </cell>
          <cell r="H555" t="str">
            <v>Denmark</v>
          </cell>
          <cell r="I555" t="str">
            <v>DK</v>
          </cell>
          <cell r="J555" t="str">
            <v>2000</v>
          </cell>
          <cell r="K555" t="str">
            <v>2 months</v>
          </cell>
          <cell r="L555">
            <v>850</v>
          </cell>
          <cell r="M555">
            <v>0.13</v>
          </cell>
          <cell r="N555" t="str">
            <v>9% on bonus or commission</v>
          </cell>
          <cell r="O555">
            <v>1300</v>
          </cell>
          <cell r="P555" t="str">
            <v/>
          </cell>
          <cell r="Q555">
            <v>250</v>
          </cell>
          <cell r="R555" t="str">
            <v>January and Termination</v>
          </cell>
          <cell r="S555">
            <v>45</v>
          </cell>
          <cell r="T555">
            <v>0.2</v>
          </cell>
          <cell r="Z555" t="str">
            <v>100366-DK</v>
          </cell>
          <cell r="AA555">
            <v>1300</v>
          </cell>
        </row>
        <row r="556">
          <cell r="A556" t="str">
            <v>100366IN</v>
          </cell>
          <cell r="B556" t="str">
            <v>100366</v>
          </cell>
          <cell r="C556" t="str">
            <v>Kyriba</v>
          </cell>
          <cell r="D556">
            <v>43304</v>
          </cell>
          <cell r="E556">
            <v>43440</v>
          </cell>
          <cell r="H556" t="str">
            <v>India</v>
          </cell>
          <cell r="I556" t="str">
            <v>IN</v>
          </cell>
          <cell r="J556" t="str">
            <v>2000</v>
          </cell>
          <cell r="K556" t="str">
            <v>2 months</v>
          </cell>
          <cell r="L556">
            <v>850</v>
          </cell>
          <cell r="M556">
            <v>0.13</v>
          </cell>
          <cell r="N556" t="str">
            <v>9% management fee on variable compensation</v>
          </cell>
          <cell r="O556">
            <v>1300</v>
          </cell>
          <cell r="P556" t="str">
            <v/>
          </cell>
          <cell r="Q556">
            <v>250</v>
          </cell>
          <cell r="R556" t="str">
            <v>January and Termination</v>
          </cell>
          <cell r="S556">
            <v>45</v>
          </cell>
          <cell r="T556">
            <v>0.12</v>
          </cell>
          <cell r="Z556" t="str">
            <v>100366-IN</v>
          </cell>
          <cell r="AA556">
            <v>1300</v>
          </cell>
        </row>
        <row r="557">
          <cell r="A557" t="str">
            <v>100366IT</v>
          </cell>
          <cell r="B557" t="str">
            <v>100366</v>
          </cell>
          <cell r="C557" t="str">
            <v>Kyriba</v>
          </cell>
          <cell r="D557">
            <v>43304</v>
          </cell>
          <cell r="E557">
            <v>43304</v>
          </cell>
          <cell r="H557" t="str">
            <v>Italy</v>
          </cell>
          <cell r="I557" t="str">
            <v>IT</v>
          </cell>
          <cell r="J557" t="str">
            <v>2000</v>
          </cell>
          <cell r="K557" t="str">
            <v>Equal to two months' salary + expected monthly management fees per professional</v>
          </cell>
          <cell r="L557">
            <v>850</v>
          </cell>
          <cell r="M557">
            <v>0.13</v>
          </cell>
          <cell r="N557" t="str">
            <v>Monthly management fee on variable compensation is 9%</v>
          </cell>
          <cell r="O557">
            <v>1300</v>
          </cell>
          <cell r="P557" t="str">
            <v/>
          </cell>
          <cell r="Q557">
            <v>250</v>
          </cell>
          <cell r="R557" t="str">
            <v>January and Termination</v>
          </cell>
          <cell r="S557">
            <v>45</v>
          </cell>
          <cell r="T557">
            <v>0.72499999999999998</v>
          </cell>
          <cell r="Z557" t="str">
            <v>100366-IT</v>
          </cell>
          <cell r="AA557">
            <v>1300</v>
          </cell>
        </row>
        <row r="558">
          <cell r="A558" t="str">
            <v>100366MX</v>
          </cell>
          <cell r="B558" t="str">
            <v>100366</v>
          </cell>
          <cell r="C558" t="str">
            <v>Kyriba</v>
          </cell>
          <cell r="D558">
            <v>43304</v>
          </cell>
          <cell r="E558">
            <v>43304</v>
          </cell>
          <cell r="H558" t="str">
            <v>Mexico</v>
          </cell>
          <cell r="I558" t="str">
            <v>MX</v>
          </cell>
          <cell r="J558" t="str">
            <v>2000</v>
          </cell>
          <cell r="K558" t="str">
            <v>2 months</v>
          </cell>
          <cell r="L558">
            <v>850</v>
          </cell>
          <cell r="M558">
            <v>0.13</v>
          </cell>
          <cell r="N558" t="str">
            <v>4,000 reduced to 2,000
20% reduced to 13% on base salary
20% reduced  to 9%  on Bonus or Commission</v>
          </cell>
          <cell r="O558">
            <v>1300</v>
          </cell>
          <cell r="P558" t="str">
            <v/>
          </cell>
          <cell r="Q558">
            <v>250</v>
          </cell>
          <cell r="R558" t="str">
            <v>January and Termination</v>
          </cell>
          <cell r="S558">
            <v>45</v>
          </cell>
          <cell r="T558">
            <v>0.37280000000000002</v>
          </cell>
          <cell r="Z558" t="str">
            <v>100366-MX</v>
          </cell>
          <cell r="AA558">
            <v>1300</v>
          </cell>
        </row>
        <row r="559">
          <cell r="A559" t="str">
            <v>100095CN</v>
          </cell>
          <cell r="B559" t="str">
            <v>100095</v>
          </cell>
          <cell r="C559" t="str">
            <v>Lazel</v>
          </cell>
          <cell r="D559">
            <v>42191</v>
          </cell>
          <cell r="E559">
            <v>42191</v>
          </cell>
          <cell r="H559" t="str">
            <v>China</v>
          </cell>
          <cell r="I559" t="str">
            <v>CN</v>
          </cell>
          <cell r="J559" t="str">
            <v>$3500</v>
          </cell>
          <cell r="K559" t="str">
            <v>Equal to two months' salary + expected monthly management fees</v>
          </cell>
          <cell r="L559">
            <v>850</v>
          </cell>
          <cell r="M559">
            <v>0.2</v>
          </cell>
          <cell r="N559" t="str">
            <v/>
          </cell>
          <cell r="O559">
            <v>1800</v>
          </cell>
          <cell r="P559" t="str">
            <v/>
          </cell>
          <cell r="Q559">
            <v>250</v>
          </cell>
          <cell r="R559" t="str">
            <v>January and Termination</v>
          </cell>
          <cell r="S559">
            <v>45</v>
          </cell>
          <cell r="T559">
            <v>0.2</v>
          </cell>
          <cell r="Z559" t="str">
            <v>100095-CN</v>
          </cell>
          <cell r="AA559">
            <v>1800</v>
          </cell>
        </row>
        <row r="560">
          <cell r="A560" t="str">
            <v>100425GB</v>
          </cell>
          <cell r="B560" t="str">
            <v>100425</v>
          </cell>
          <cell r="C560" t="str">
            <v>LDR Investment Group</v>
          </cell>
          <cell r="F560">
            <v>43383</v>
          </cell>
          <cell r="G560">
            <v>43383</v>
          </cell>
          <cell r="H560" t="str">
            <v>United Kingdom</v>
          </cell>
          <cell r="I560" t="str">
            <v>GB</v>
          </cell>
          <cell r="J560" t="str">
            <v/>
          </cell>
          <cell r="K560" t="str">
            <v>2 months</v>
          </cell>
          <cell r="L560">
            <v>850</v>
          </cell>
          <cell r="M560">
            <v>0</v>
          </cell>
          <cell r="N560" t="str">
            <v/>
          </cell>
          <cell r="O560">
            <v>0</v>
          </cell>
          <cell r="P560" t="str">
            <v/>
          </cell>
          <cell r="Q560">
            <v>250</v>
          </cell>
          <cell r="R560" t="str">
            <v>January and Termination</v>
          </cell>
          <cell r="S560">
            <v>45</v>
          </cell>
          <cell r="T560">
            <v>0</v>
          </cell>
          <cell r="Z560" t="str">
            <v>100425-GB</v>
          </cell>
          <cell r="AA560">
            <v>0</v>
          </cell>
        </row>
        <row r="561">
          <cell r="A561" t="str">
            <v>100278AT</v>
          </cell>
          <cell r="B561" t="str">
            <v>100278</v>
          </cell>
          <cell r="C561" t="str">
            <v>Lesker</v>
          </cell>
          <cell r="D561">
            <v>43068</v>
          </cell>
          <cell r="E561">
            <v>43451</v>
          </cell>
          <cell r="H561" t="str">
            <v>Austria</v>
          </cell>
          <cell r="I561" t="str">
            <v>AT</v>
          </cell>
          <cell r="J561" t="str">
            <v>3500</v>
          </cell>
          <cell r="K561" t="str">
            <v>2 months</v>
          </cell>
          <cell r="L561">
            <v>850</v>
          </cell>
          <cell r="M561">
            <v>0.22</v>
          </cell>
          <cell r="N561" t="str">
            <v>$4,000 discounted to $3,500 plus any translation
costs related to the employment contract in the
amount incurred, if needed</v>
          </cell>
          <cell r="O561">
            <v>2000</v>
          </cell>
          <cell r="P561" t="str">
            <v/>
          </cell>
          <cell r="Q561">
            <v>250</v>
          </cell>
          <cell r="R561" t="str">
            <v>January and Termination</v>
          </cell>
          <cell r="S561">
            <v>45</v>
          </cell>
          <cell r="T561">
            <v>0.309</v>
          </cell>
          <cell r="Z561" t="str">
            <v>100278-AT</v>
          </cell>
          <cell r="AA561">
            <v>2000</v>
          </cell>
        </row>
        <row r="562">
          <cell r="A562" t="str">
            <v>100278IT</v>
          </cell>
          <cell r="B562" t="str">
            <v>100278</v>
          </cell>
          <cell r="C562" t="str">
            <v>Lesker</v>
          </cell>
          <cell r="D562">
            <v>43068</v>
          </cell>
          <cell r="E562">
            <v>43209</v>
          </cell>
          <cell r="H562" t="str">
            <v>Italy</v>
          </cell>
          <cell r="I562" t="str">
            <v>IT</v>
          </cell>
          <cell r="J562" t="str">
            <v>3,000</v>
          </cell>
          <cell r="K562" t="str">
            <v>2 months of Total Cost of Employment + expected Monthly Services Fee, per Professional</v>
          </cell>
          <cell r="L562">
            <v>850</v>
          </cell>
          <cell r="M562">
            <v>0.17</v>
          </cell>
          <cell r="N562" t="str">
            <v>20%, discounted to 17%</v>
          </cell>
          <cell r="O562">
            <v>1800</v>
          </cell>
          <cell r="P562" t="str">
            <v>$2,000, discounted to $1,800</v>
          </cell>
          <cell r="Q562">
            <v>250</v>
          </cell>
          <cell r="R562" t="str">
            <v>January and Termination</v>
          </cell>
          <cell r="S562">
            <v>45</v>
          </cell>
          <cell r="T562">
            <v>0.37</v>
          </cell>
          <cell r="Z562" t="str">
            <v>100278-IT</v>
          </cell>
          <cell r="AA562">
            <v>1800</v>
          </cell>
        </row>
        <row r="563">
          <cell r="A563" t="str">
            <v>100278PL</v>
          </cell>
          <cell r="B563" t="str">
            <v>100278</v>
          </cell>
          <cell r="C563" t="str">
            <v>Lesker</v>
          </cell>
          <cell r="D563">
            <v>43068</v>
          </cell>
          <cell r="E563">
            <v>43433</v>
          </cell>
          <cell r="H563" t="str">
            <v>Poland</v>
          </cell>
          <cell r="I563" t="str">
            <v>PL</v>
          </cell>
          <cell r="J563" t="str">
            <v>3000</v>
          </cell>
          <cell r="K563" t="str">
            <v>2 months</v>
          </cell>
          <cell r="L563">
            <v>0</v>
          </cell>
          <cell r="M563">
            <v>0.2</v>
          </cell>
          <cell r="N563" t="str">
            <v/>
          </cell>
          <cell r="O563">
            <v>1500</v>
          </cell>
          <cell r="P563" t="str">
            <v/>
          </cell>
          <cell r="Q563">
            <v>250</v>
          </cell>
          <cell r="R563" t="str">
            <v>January and Termination</v>
          </cell>
          <cell r="S563">
            <v>45</v>
          </cell>
          <cell r="T563">
            <v>0.20599999999999999</v>
          </cell>
          <cell r="Z563" t="str">
            <v>100278-PL</v>
          </cell>
          <cell r="AA563">
            <v>1500</v>
          </cell>
        </row>
        <row r="564">
          <cell r="A564" t="str">
            <v>100278PT</v>
          </cell>
          <cell r="B564" t="str">
            <v>100278</v>
          </cell>
          <cell r="C564" t="str">
            <v>Lesker</v>
          </cell>
          <cell r="D564">
            <v>43068</v>
          </cell>
          <cell r="E564">
            <v>43068</v>
          </cell>
          <cell r="H564" t="str">
            <v>Portugal</v>
          </cell>
          <cell r="I564" t="str">
            <v>PT</v>
          </cell>
          <cell r="J564" t="str">
            <v>$3,000</v>
          </cell>
          <cell r="K564" t="str">
            <v>Equal to 3 months of Total Cost of Employment + expected Monthly Services Fee, per professional</v>
          </cell>
          <cell r="L564">
            <v>0</v>
          </cell>
          <cell r="M564">
            <v>0.15</v>
          </cell>
          <cell r="N564" t="str">
            <v>Transition Termination Fee per Professional ($850) is WAIVED</v>
          </cell>
          <cell r="O564">
            <v>1800</v>
          </cell>
          <cell r="P564" t="str">
            <v/>
          </cell>
          <cell r="Q564">
            <v>250</v>
          </cell>
          <cell r="R564" t="str">
            <v>January and Termination</v>
          </cell>
          <cell r="S564">
            <v>45</v>
          </cell>
          <cell r="T564">
            <v>0.23749999999999999</v>
          </cell>
          <cell r="Z564" t="str">
            <v>100278-PT</v>
          </cell>
          <cell r="AA564">
            <v>1800</v>
          </cell>
        </row>
        <row r="565">
          <cell r="A565" t="str">
            <v>100379CN</v>
          </cell>
          <cell r="B565" t="str">
            <v>100379</v>
          </cell>
          <cell r="C565" t="str">
            <v>Light Labs</v>
          </cell>
          <cell r="D565">
            <v>43335</v>
          </cell>
          <cell r="E565">
            <v>43335</v>
          </cell>
          <cell r="H565" t="str">
            <v>China</v>
          </cell>
          <cell r="I565" t="str">
            <v>CN</v>
          </cell>
          <cell r="J565" t="str">
            <v>3500</v>
          </cell>
          <cell r="K565" t="str">
            <v>2 months</v>
          </cell>
          <cell r="L565">
            <v>850</v>
          </cell>
          <cell r="M565">
            <v>0.17</v>
          </cell>
          <cell r="N565" t="str">
            <v/>
          </cell>
          <cell r="O565">
            <v>1800</v>
          </cell>
          <cell r="P565" t="str">
            <v/>
          </cell>
          <cell r="Q565">
            <v>250</v>
          </cell>
          <cell r="R565" t="str">
            <v>January and Termination</v>
          </cell>
          <cell r="S565">
            <v>45</v>
          </cell>
          <cell r="T565">
            <v>0.35</v>
          </cell>
          <cell r="Z565" t="str">
            <v>100379-CN</v>
          </cell>
          <cell r="AA565">
            <v>1800</v>
          </cell>
        </row>
        <row r="566">
          <cell r="A566" t="str">
            <v>100379KR</v>
          </cell>
          <cell r="B566" t="str">
            <v>100379</v>
          </cell>
          <cell r="C566" t="str">
            <v>Light Labs</v>
          </cell>
          <cell r="D566">
            <v>43335</v>
          </cell>
          <cell r="E566">
            <v>43335</v>
          </cell>
          <cell r="H566" t="str">
            <v>South Korea</v>
          </cell>
          <cell r="I566" t="str">
            <v>KR</v>
          </cell>
          <cell r="J566" t="str">
            <v>2,500</v>
          </cell>
          <cell r="K566" t="str">
            <v>2 months</v>
          </cell>
          <cell r="L566">
            <v>0</v>
          </cell>
          <cell r="M566">
            <v>0.14000000000000001</v>
          </cell>
          <cell r="N566" t="str">
            <v/>
          </cell>
          <cell r="O566">
            <v>1800</v>
          </cell>
          <cell r="P566" t="str">
            <v/>
          </cell>
          <cell r="Q566">
            <v>250</v>
          </cell>
          <cell r="R566" t="str">
            <v>January and Termination</v>
          </cell>
          <cell r="S566">
            <v>45</v>
          </cell>
          <cell r="T566">
            <v>0.1686</v>
          </cell>
          <cell r="Z566" t="str">
            <v>100379-KR</v>
          </cell>
          <cell r="AA566">
            <v>1800</v>
          </cell>
        </row>
        <row r="567">
          <cell r="A567" t="str">
            <v>100096CN</v>
          </cell>
          <cell r="B567" t="str">
            <v>100096</v>
          </cell>
          <cell r="C567" t="str">
            <v>Lighting Technologies</v>
          </cell>
          <cell r="D567">
            <v>42829</v>
          </cell>
          <cell r="E567">
            <v>42829</v>
          </cell>
          <cell r="H567" t="str">
            <v>China</v>
          </cell>
          <cell r="I567" t="str">
            <v>CN</v>
          </cell>
          <cell r="J567" t="str">
            <v>Local National - $3,000 Expat Profesional - $5000</v>
          </cell>
          <cell r="K567" t="str">
            <v>Equal to two months of Total Cost of Employment + expected Monthly Services Fee, per Professional</v>
          </cell>
          <cell r="L567">
            <v>850</v>
          </cell>
          <cell r="M567">
            <v>0.2</v>
          </cell>
          <cell r="N567" t="str">
            <v>Local National - 20%  Expat Professional - %30; CH NOTE: I have removed VAT of 6.84% as INS does not bill</v>
          </cell>
          <cell r="O567">
            <v>1500</v>
          </cell>
          <cell r="P567" t="str">
            <v/>
          </cell>
          <cell r="Q567">
            <v>250</v>
          </cell>
          <cell r="R567" t="str">
            <v>January and Termination</v>
          </cell>
          <cell r="S567">
            <v>45</v>
          </cell>
          <cell r="T567">
            <v>0.35</v>
          </cell>
          <cell r="Z567" t="str">
            <v>100096-CN</v>
          </cell>
          <cell r="AA567">
            <v>1500</v>
          </cell>
        </row>
        <row r="568">
          <cell r="A568" t="str">
            <v>100096DE</v>
          </cell>
          <cell r="B568" t="str">
            <v>100096</v>
          </cell>
          <cell r="C568" t="str">
            <v>Lighting Technologies</v>
          </cell>
          <cell r="D568">
            <v>42829</v>
          </cell>
          <cell r="E568">
            <v>42829</v>
          </cell>
          <cell r="H568" t="str">
            <v>Germany</v>
          </cell>
          <cell r="I568" t="str">
            <v>DE</v>
          </cell>
          <cell r="J568" t="str">
            <v>$3,000, plus the costs of translating the commission plans in the amount incurred, if needed</v>
          </cell>
          <cell r="K568" t="str">
            <v>Equal to two months of Total Cost of Employment + expected Monthly Services Fee, per Professional</v>
          </cell>
          <cell r="L568">
            <v>850</v>
          </cell>
          <cell r="M568">
            <v>0.19</v>
          </cell>
          <cell r="N568" t="str">
            <v/>
          </cell>
          <cell r="O568">
            <v>1500</v>
          </cell>
          <cell r="P568" t="str">
            <v/>
          </cell>
          <cell r="Q568">
            <v>250</v>
          </cell>
          <cell r="R568" t="str">
            <v>January and Termination</v>
          </cell>
          <cell r="S568">
            <v>45</v>
          </cell>
          <cell r="T568">
            <v>0.20699999999999999</v>
          </cell>
          <cell r="Z568" t="str">
            <v>100096-DE</v>
          </cell>
          <cell r="AA568">
            <v>1500</v>
          </cell>
        </row>
        <row r="569">
          <cell r="A569" t="str">
            <v>100097SG</v>
          </cell>
          <cell r="B569" t="str">
            <v>100097</v>
          </cell>
          <cell r="C569" t="str">
            <v>LightSpeed Retail</v>
          </cell>
          <cell r="D569">
            <v>41920</v>
          </cell>
          <cell r="E569">
            <v>41920</v>
          </cell>
          <cell r="H569" t="str">
            <v>Singapore</v>
          </cell>
          <cell r="I569" t="str">
            <v>SG</v>
          </cell>
          <cell r="J569" t="str">
            <v>$4500, $1500 for employee 2 and subsequent local employees or $4500 for a 3rd+ employee requiring a work visa</v>
          </cell>
          <cell r="K569" t="str">
            <v>Equal to two months' salary + expected monthly management fees</v>
          </cell>
          <cell r="L569">
            <v>0</v>
          </cell>
          <cell r="M569">
            <v>0</v>
          </cell>
          <cell r="N569" t="str">
            <v>fixed fee</v>
          </cell>
          <cell r="O569">
            <v>1650</v>
          </cell>
          <cell r="P569" t="str">
            <v/>
          </cell>
          <cell r="Q569">
            <v>250</v>
          </cell>
          <cell r="R569" t="str">
            <v>January</v>
          </cell>
          <cell r="S569">
            <v>45</v>
          </cell>
          <cell r="T569">
            <v>0.16</v>
          </cell>
          <cell r="Z569" t="str">
            <v>100097-SG</v>
          </cell>
          <cell r="AA569">
            <v>1650</v>
          </cell>
        </row>
        <row r="570">
          <cell r="A570" t="str">
            <v>100295SG</v>
          </cell>
          <cell r="B570" t="str">
            <v>100295</v>
          </cell>
          <cell r="C570" t="str">
            <v>Lightyear Corporation</v>
          </cell>
          <cell r="D570">
            <v>43173</v>
          </cell>
          <cell r="E570">
            <v>43173</v>
          </cell>
          <cell r="H570" t="str">
            <v>Singapore</v>
          </cell>
          <cell r="I570" t="str">
            <v>SG</v>
          </cell>
          <cell r="J570" t="str">
            <v>3000</v>
          </cell>
          <cell r="K570" t="str">
            <v>2 months</v>
          </cell>
          <cell r="L570">
            <v>850</v>
          </cell>
          <cell r="M570">
            <v>0.15</v>
          </cell>
          <cell r="N570" t="str">
            <v>20% reduced to 15%</v>
          </cell>
          <cell r="O570">
            <v>1800</v>
          </cell>
          <cell r="P570" t="str">
            <v/>
          </cell>
          <cell r="Q570">
            <v>250</v>
          </cell>
          <cell r="R570" t="str">
            <v>January and Termination</v>
          </cell>
          <cell r="S570">
            <v>45</v>
          </cell>
          <cell r="T570">
            <v>0.17</v>
          </cell>
          <cell r="Z570" t="str">
            <v>100295-SG</v>
          </cell>
          <cell r="AA570">
            <v>1800</v>
          </cell>
        </row>
        <row r="571">
          <cell r="A571" t="str">
            <v>100393DE</v>
          </cell>
          <cell r="B571" t="str">
            <v>100393</v>
          </cell>
          <cell r="C571" t="str">
            <v>Lingotek</v>
          </cell>
          <cell r="D571">
            <v>43353</v>
          </cell>
          <cell r="E571">
            <v>43353</v>
          </cell>
          <cell r="H571" t="str">
            <v>Germany</v>
          </cell>
          <cell r="I571" t="str">
            <v>DE</v>
          </cell>
          <cell r="J571" t="str">
            <v>$4,000 first hire, $2,500 each hire thereafter plus any translation costs related to employment agreement in the amount incurred, if needed</v>
          </cell>
          <cell r="K571" t="str">
            <v>2 months</v>
          </cell>
          <cell r="L571">
            <v>850</v>
          </cell>
          <cell r="M571">
            <v>0.15</v>
          </cell>
          <cell r="N571" t="str">
            <v/>
          </cell>
          <cell r="O571">
            <v>1600</v>
          </cell>
          <cell r="P571" t="str">
            <v/>
          </cell>
          <cell r="Q571">
            <v>250</v>
          </cell>
          <cell r="R571" t="str">
            <v>January and Termination</v>
          </cell>
          <cell r="S571">
            <v>45</v>
          </cell>
          <cell r="T571">
            <v>0.20699999999999999</v>
          </cell>
          <cell r="Z571" t="str">
            <v>100393-DE</v>
          </cell>
          <cell r="AA571">
            <v>1600</v>
          </cell>
        </row>
        <row r="572">
          <cell r="A572" t="str">
            <v>100393GB</v>
          </cell>
          <cell r="B572" t="str">
            <v>100393</v>
          </cell>
          <cell r="C572" t="str">
            <v>Lingotek</v>
          </cell>
          <cell r="D572">
            <v>43353</v>
          </cell>
          <cell r="E572">
            <v>43353</v>
          </cell>
          <cell r="H572" t="str">
            <v>United Kingdom</v>
          </cell>
          <cell r="I572" t="str">
            <v>GB</v>
          </cell>
          <cell r="J572" t="str">
            <v>$4,000 first hire, $2,500 each hire thereafter</v>
          </cell>
          <cell r="K572" t="str">
            <v>2 months</v>
          </cell>
          <cell r="L572">
            <v>850</v>
          </cell>
          <cell r="M572">
            <v>0.15</v>
          </cell>
          <cell r="N572" t="str">
            <v/>
          </cell>
          <cell r="O572">
            <v>1600</v>
          </cell>
          <cell r="P572" t="str">
            <v/>
          </cell>
          <cell r="Q572">
            <v>250</v>
          </cell>
          <cell r="R572" t="str">
            <v>January and Termination</v>
          </cell>
          <cell r="S572">
            <v>45</v>
          </cell>
          <cell r="T572">
            <v>0.16800000000000001</v>
          </cell>
          <cell r="Z572" t="str">
            <v>100393-GB</v>
          </cell>
          <cell r="AA572">
            <v>1600</v>
          </cell>
        </row>
        <row r="573">
          <cell r="A573" t="str">
            <v>100098CA</v>
          </cell>
          <cell r="B573" t="str">
            <v>100098</v>
          </cell>
          <cell r="C573" t="str">
            <v>LiquidPlanner</v>
          </cell>
          <cell r="D573">
            <v>42249</v>
          </cell>
          <cell r="E573">
            <v>42249</v>
          </cell>
          <cell r="H573" t="str">
            <v>Canada</v>
          </cell>
          <cell r="I573" t="str">
            <v>CA</v>
          </cell>
          <cell r="J573" t="str">
            <v>$3500, $2500 for subsequent employees</v>
          </cell>
          <cell r="K573" t="str">
            <v>Equal to two months' salary + expected monthly management fees</v>
          </cell>
          <cell r="L573">
            <v>850</v>
          </cell>
          <cell r="M573">
            <v>0.16</v>
          </cell>
          <cell r="N573" t="str">
            <v/>
          </cell>
          <cell r="O573">
            <v>1650</v>
          </cell>
          <cell r="P573" t="str">
            <v/>
          </cell>
          <cell r="Q573">
            <v>250</v>
          </cell>
          <cell r="R573" t="str">
            <v>January and Termination</v>
          </cell>
          <cell r="S573">
            <v>45</v>
          </cell>
          <cell r="T573">
            <v>0.1</v>
          </cell>
          <cell r="Z573" t="str">
            <v>100098-CA</v>
          </cell>
          <cell r="AA573">
            <v>1650</v>
          </cell>
        </row>
        <row r="574">
          <cell r="A574" t="str">
            <v>100098GB</v>
          </cell>
          <cell r="B574" t="str">
            <v>100098</v>
          </cell>
          <cell r="C574" t="str">
            <v>LiquidPlanner</v>
          </cell>
          <cell r="D574">
            <v>42249</v>
          </cell>
          <cell r="E574">
            <v>42249</v>
          </cell>
          <cell r="H574" t="str">
            <v>United Kingdom</v>
          </cell>
          <cell r="I574" t="str">
            <v>GB</v>
          </cell>
          <cell r="J574" t="str">
            <v>$4000</v>
          </cell>
          <cell r="K574" t="str">
            <v>Equal to two months' salary + expected monthly management fees</v>
          </cell>
          <cell r="L574">
            <v>850</v>
          </cell>
          <cell r="M574">
            <v>0.15</v>
          </cell>
          <cell r="N574" t="str">
            <v/>
          </cell>
          <cell r="O574">
            <v>1650</v>
          </cell>
          <cell r="P574" t="str">
            <v/>
          </cell>
          <cell r="Q574">
            <v>250</v>
          </cell>
          <cell r="R574" t="str">
            <v>January and Termination</v>
          </cell>
          <cell r="S574">
            <v>45</v>
          </cell>
          <cell r="T574">
            <v>0.14099999999999999</v>
          </cell>
          <cell r="Z574" t="str">
            <v>100098-GB</v>
          </cell>
          <cell r="AA574">
            <v>1650</v>
          </cell>
        </row>
        <row r="575">
          <cell r="A575" t="str">
            <v>100099JP</v>
          </cell>
          <cell r="B575" t="str">
            <v>100099</v>
          </cell>
          <cell r="C575" t="str">
            <v>Lithium Technologies</v>
          </cell>
          <cell r="D575">
            <v>42453</v>
          </cell>
          <cell r="E575">
            <v>42453</v>
          </cell>
          <cell r="H575" t="str">
            <v>Japan</v>
          </cell>
          <cell r="I575" t="str">
            <v>JP</v>
          </cell>
          <cell r="J575" t="str">
            <v>$3500</v>
          </cell>
          <cell r="K575" t="str">
            <v>2 months salary plus expected monthly management fees</v>
          </cell>
          <cell r="L575">
            <v>850</v>
          </cell>
          <cell r="M575">
            <v>0.2</v>
          </cell>
          <cell r="N575" t="str">
            <v/>
          </cell>
          <cell r="O575">
            <v>1800</v>
          </cell>
          <cell r="P575" t="str">
            <v/>
          </cell>
          <cell r="Q575">
            <v>250</v>
          </cell>
          <cell r="R575" t="str">
            <v>January and Termination</v>
          </cell>
          <cell r="S575">
            <v>45</v>
          </cell>
          <cell r="T575">
            <v>0.15</v>
          </cell>
          <cell r="Z575" t="str">
            <v>100099-JP</v>
          </cell>
          <cell r="AA575">
            <v>1800</v>
          </cell>
        </row>
        <row r="576">
          <cell r="A576" t="str">
            <v>100410PH</v>
          </cell>
          <cell r="B576" t="str">
            <v>100410</v>
          </cell>
          <cell r="C576" t="str">
            <v>Livingston International</v>
          </cell>
          <cell r="D576">
            <v>43376</v>
          </cell>
          <cell r="E576">
            <v>43376</v>
          </cell>
          <cell r="H576" t="str">
            <v>Philippines</v>
          </cell>
          <cell r="I576" t="str">
            <v>PH</v>
          </cell>
          <cell r="J576" t="str">
            <v>4000</v>
          </cell>
          <cell r="K576" t="str">
            <v>2 months</v>
          </cell>
          <cell r="L576">
            <v>850</v>
          </cell>
          <cell r="M576">
            <v>0.2</v>
          </cell>
          <cell r="N576" t="str">
            <v>Business Travel Insurance: $400 USD
Social Cost is 11% up to monthly earnings threshold</v>
          </cell>
          <cell r="O576">
            <v>1800</v>
          </cell>
          <cell r="P576" t="str">
            <v/>
          </cell>
          <cell r="Q576">
            <v>250</v>
          </cell>
          <cell r="R576" t="str">
            <v>January and Termination</v>
          </cell>
          <cell r="S576">
            <v>45</v>
          </cell>
          <cell r="T576">
            <v>0.11</v>
          </cell>
          <cell r="Z576" t="str">
            <v>100410-PH</v>
          </cell>
          <cell r="AA576">
            <v>1800</v>
          </cell>
        </row>
        <row r="577">
          <cell r="A577" t="str">
            <v>100100PH</v>
          </cell>
          <cell r="B577" t="str">
            <v>100100</v>
          </cell>
          <cell r="C577" t="str">
            <v>Logic Information Systems</v>
          </cell>
          <cell r="D577">
            <v>42191</v>
          </cell>
          <cell r="E577">
            <v>42191</v>
          </cell>
          <cell r="H577" t="str">
            <v>Philippines</v>
          </cell>
          <cell r="I577" t="str">
            <v>PH</v>
          </cell>
          <cell r="J577" t="str">
            <v>$1000</v>
          </cell>
          <cell r="K577" t="str">
            <v>Equal to two months' salary + expected monthly management fees</v>
          </cell>
          <cell r="L577">
            <v>850</v>
          </cell>
          <cell r="M577">
            <v>0</v>
          </cell>
          <cell r="N577" t="str">
            <v>fixed fee</v>
          </cell>
          <cell r="O577">
            <v>1300</v>
          </cell>
          <cell r="P577" t="str">
            <v/>
          </cell>
          <cell r="Q577">
            <v>250</v>
          </cell>
          <cell r="R577" t="str">
            <v>January</v>
          </cell>
          <cell r="S577">
            <v>45</v>
          </cell>
          <cell r="T577">
            <v>0.11</v>
          </cell>
          <cell r="Z577" t="str">
            <v>100100-PH</v>
          </cell>
          <cell r="AA577">
            <v>1300</v>
          </cell>
        </row>
        <row r="578">
          <cell r="A578" t="str">
            <v>100368SG</v>
          </cell>
          <cell r="B578" t="str">
            <v>100368</v>
          </cell>
          <cell r="C578" t="str">
            <v>LogicBay Corporation</v>
          </cell>
          <cell r="D578">
            <v>43314</v>
          </cell>
          <cell r="E578">
            <v>43314</v>
          </cell>
          <cell r="H578" t="str">
            <v>Singapore</v>
          </cell>
          <cell r="I578" t="str">
            <v>SG</v>
          </cell>
          <cell r="J578" t="str">
            <v>3,000</v>
          </cell>
          <cell r="K578" t="str">
            <v>2 months</v>
          </cell>
          <cell r="L578">
            <v>850</v>
          </cell>
          <cell r="M578">
            <v>0.2</v>
          </cell>
          <cell r="N578" t="str">
            <v/>
          </cell>
          <cell r="O578">
            <v>1500</v>
          </cell>
          <cell r="P578" t="str">
            <v/>
          </cell>
          <cell r="Q578">
            <v>250</v>
          </cell>
          <cell r="R578" t="str">
            <v>January and Termination</v>
          </cell>
          <cell r="S578">
            <v>45</v>
          </cell>
          <cell r="T578">
            <v>0.17</v>
          </cell>
          <cell r="Z578" t="str">
            <v>100368-SG</v>
          </cell>
          <cell r="AA578">
            <v>1500</v>
          </cell>
        </row>
        <row r="579">
          <cell r="A579" t="str">
            <v>100282TW</v>
          </cell>
          <cell r="B579" t="str">
            <v>100282</v>
          </cell>
          <cell r="C579" t="str">
            <v>Lorex Technology Inc</v>
          </cell>
          <cell r="D579">
            <v>42172</v>
          </cell>
          <cell r="E579">
            <v>42172</v>
          </cell>
          <cell r="H579" t="str">
            <v>Taiwan</v>
          </cell>
          <cell r="I579" t="str">
            <v>TW</v>
          </cell>
          <cell r="J579" t="str">
            <v>3500</v>
          </cell>
          <cell r="K579" t="str">
            <v>2 months</v>
          </cell>
          <cell r="L579">
            <v>850</v>
          </cell>
          <cell r="M579">
            <v>0</v>
          </cell>
          <cell r="N579" t="str">
            <v>Monthly Services Fee per Professional is 1,800 USD</v>
          </cell>
          <cell r="O579">
            <v>1800</v>
          </cell>
          <cell r="P579" t="str">
            <v/>
          </cell>
          <cell r="Q579">
            <v>250</v>
          </cell>
          <cell r="R579" t="str">
            <v>January and Termination</v>
          </cell>
          <cell r="S579">
            <v>45</v>
          </cell>
          <cell r="T579">
            <v>0.17</v>
          </cell>
          <cell r="Z579" t="str">
            <v>100282-TW</v>
          </cell>
          <cell r="AA579">
            <v>1800</v>
          </cell>
        </row>
        <row r="580">
          <cell r="A580" t="str">
            <v>100101GB</v>
          </cell>
          <cell r="B580" t="str">
            <v>100101</v>
          </cell>
          <cell r="C580" t="str">
            <v>Lullabot</v>
          </cell>
          <cell r="D580">
            <v>42328</v>
          </cell>
          <cell r="E580">
            <v>42328</v>
          </cell>
          <cell r="H580" t="str">
            <v>United Kingdom</v>
          </cell>
          <cell r="I580" t="str">
            <v>GB</v>
          </cell>
          <cell r="J580" t="str">
            <v>$1,500 plus $1,500 for TUPE transfer as incurred</v>
          </cell>
          <cell r="K580" t="str">
            <v>Equal to two months' salary + expected monthly management fees</v>
          </cell>
          <cell r="L580">
            <v>850</v>
          </cell>
          <cell r="M580">
            <v>0.15</v>
          </cell>
          <cell r="N580" t="str">
            <v/>
          </cell>
          <cell r="O580">
            <v>1300</v>
          </cell>
          <cell r="P580" t="str">
            <v/>
          </cell>
          <cell r="Q580">
            <v>250</v>
          </cell>
          <cell r="R580" t="str">
            <v>January and Termination</v>
          </cell>
          <cell r="S580">
            <v>45</v>
          </cell>
          <cell r="T580">
            <v>0.14099999999999999</v>
          </cell>
          <cell r="Z580" t="str">
            <v>100101-GB</v>
          </cell>
          <cell r="AA580">
            <v>1300</v>
          </cell>
        </row>
        <row r="581">
          <cell r="A581" t="str">
            <v>100418JP</v>
          </cell>
          <cell r="B581" t="str">
            <v>100418</v>
          </cell>
          <cell r="C581" t="str">
            <v>Luminoso</v>
          </cell>
          <cell r="D581">
            <v>43404</v>
          </cell>
          <cell r="E581">
            <v>43404</v>
          </cell>
          <cell r="H581" t="str">
            <v>Japan</v>
          </cell>
          <cell r="I581" t="str">
            <v>JP</v>
          </cell>
          <cell r="J581" t="str">
            <v>4000 Subsequent hires are charged a setup of $2,500</v>
          </cell>
          <cell r="K581" t="str">
            <v>2 months</v>
          </cell>
          <cell r="L581">
            <v>850</v>
          </cell>
          <cell r="M581">
            <v>0.18</v>
          </cell>
          <cell r="N581" t="str">
            <v/>
          </cell>
          <cell r="O581">
            <v>1800</v>
          </cell>
          <cell r="P581" t="str">
            <v>$1,800</v>
          </cell>
          <cell r="Q581">
            <v>250</v>
          </cell>
          <cell r="R581" t="str">
            <v>January and Termination</v>
          </cell>
          <cell r="S581">
            <v>45</v>
          </cell>
          <cell r="T581">
            <v>0.15</v>
          </cell>
          <cell r="Z581" t="str">
            <v>100418-JP</v>
          </cell>
          <cell r="AA581">
            <v>1800</v>
          </cell>
        </row>
        <row r="582">
          <cell r="A582" t="str">
            <v>100102AU</v>
          </cell>
          <cell r="B582" t="str">
            <v>100102</v>
          </cell>
          <cell r="C582" t="str">
            <v>Magento</v>
          </cell>
          <cell r="D582">
            <v>42284</v>
          </cell>
          <cell r="E582">
            <v>42284</v>
          </cell>
          <cell r="H582" t="str">
            <v>Australia</v>
          </cell>
          <cell r="I582" t="str">
            <v>AU</v>
          </cell>
          <cell r="J582" t="str">
            <v>4,000</v>
          </cell>
          <cell r="K582" t="str">
            <v>Equal to two months of Total Cost of Employment + expected Monthly Services Fee, per Professional</v>
          </cell>
          <cell r="L582">
            <v>850</v>
          </cell>
          <cell r="M582">
            <v>0</v>
          </cell>
          <cell r="N582" t="str">
            <v>1 headcount: 18%, 2-3 headcount: 16%, 4-7 headcount: 14%, 8-10 headcount: 12%, 11-14 headcount: 10%, 15-20 headcount: 8%, 21+ headcount: 6.5% - Monthly fee per professional is capped at $10,000, except for the payout of final severance accrual
Transfer M</v>
          </cell>
          <cell r="O582">
            <v>0</v>
          </cell>
          <cell r="P582" t="str">
            <v>1 headcount: $1,800; 2-3 headcount: $1600; 4-7 headcount: $1400, 8-10 headcount: $1,100; 11-14 Headcount: $900; 15-20 Headcount: $750; 21+ Headcount: $500</v>
          </cell>
          <cell r="Q582">
            <v>250</v>
          </cell>
          <cell r="R582" t="str">
            <v>January and Termination</v>
          </cell>
          <cell r="S582">
            <v>45</v>
          </cell>
          <cell r="T582">
            <v>0.18</v>
          </cell>
          <cell r="Z582" t="str">
            <v>100102-AU</v>
          </cell>
          <cell r="AA582">
            <v>0</v>
          </cell>
        </row>
        <row r="583">
          <cell r="A583" t="str">
            <v>100102AT</v>
          </cell>
          <cell r="B583" t="str">
            <v>100102</v>
          </cell>
          <cell r="C583" t="str">
            <v>Magento</v>
          </cell>
          <cell r="D583">
            <v>42284</v>
          </cell>
          <cell r="E583">
            <v>43262</v>
          </cell>
          <cell r="H583" t="str">
            <v>Austria</v>
          </cell>
          <cell r="I583" t="str">
            <v>AT</v>
          </cell>
          <cell r="J583" t="str">
            <v>$4,000, plus the cost of translating the commission plan in the amount incurred, if needed</v>
          </cell>
          <cell r="K583" t="str">
            <v>2 months</v>
          </cell>
          <cell r="L583">
            <v>850</v>
          </cell>
          <cell r="M583">
            <v>0.22</v>
          </cell>
          <cell r="N583" t="str">
            <v>2+ headcount: 20%; travel ins - $400</v>
          </cell>
          <cell r="O583">
            <v>2000</v>
          </cell>
          <cell r="P583" t="str">
            <v/>
          </cell>
          <cell r="Q583">
            <v>250</v>
          </cell>
          <cell r="R583" t="str">
            <v>January and Termination</v>
          </cell>
          <cell r="S583">
            <v>45</v>
          </cell>
          <cell r="T583">
            <v>0.309</v>
          </cell>
          <cell r="Z583" t="str">
            <v>100102-AT</v>
          </cell>
          <cell r="AA583">
            <v>2000</v>
          </cell>
        </row>
        <row r="584">
          <cell r="A584" t="str">
            <v>100102BE</v>
          </cell>
          <cell r="B584" t="str">
            <v>100102</v>
          </cell>
          <cell r="C584" t="str">
            <v>Magento</v>
          </cell>
          <cell r="D584">
            <v>42284</v>
          </cell>
          <cell r="E584">
            <v>43014</v>
          </cell>
          <cell r="H584" t="str">
            <v>Belgium</v>
          </cell>
          <cell r="I584" t="str">
            <v>BE</v>
          </cell>
          <cell r="J584" t="str">
            <v>$4,000, plus the costs of translating the commission plans in the amount incurred, if needed fees in accordance with 30-daypayment terms and approximate 3 month notice period to terminate a professional in Belgium.</v>
          </cell>
          <cell r="K584" t="str">
            <v>Equal to two months of Total Cost of Employment + expected Monthly Services Fee, per Professional</v>
          </cell>
          <cell r="L584">
            <v>850</v>
          </cell>
          <cell r="M584">
            <v>0</v>
          </cell>
          <cell r="N584" t="str">
            <v>1 headcount: 18%
2+ headcount: 16%</v>
          </cell>
          <cell r="O584">
            <v>0</v>
          </cell>
          <cell r="P584" t="str">
            <v>1 headcount: $1,800, 2+ headcount: $1,600</v>
          </cell>
          <cell r="Q584">
            <v>250</v>
          </cell>
          <cell r="R584" t="str">
            <v>January and Termination</v>
          </cell>
          <cell r="S584">
            <v>45</v>
          </cell>
          <cell r="T584">
            <v>0.35</v>
          </cell>
          <cell r="Z584" t="str">
            <v>100102-BE</v>
          </cell>
          <cell r="AA584">
            <v>0</v>
          </cell>
        </row>
        <row r="585">
          <cell r="A585" t="str">
            <v>100102BR</v>
          </cell>
          <cell r="B585" t="str">
            <v>100102</v>
          </cell>
          <cell r="C585" t="str">
            <v>Magento</v>
          </cell>
          <cell r="D585">
            <v>42284</v>
          </cell>
          <cell r="E585">
            <v>43014</v>
          </cell>
          <cell r="H585" t="str">
            <v>Brazil</v>
          </cell>
          <cell r="I585" t="str">
            <v>BR</v>
          </cell>
          <cell r="J585" t="str">
            <v>$4,000</v>
          </cell>
          <cell r="K585" t="str">
            <v>Equal to two months of Total Cost of Employment + expected Monthly Services Fee, per Professional</v>
          </cell>
          <cell r="L585">
            <v>850</v>
          </cell>
          <cell r="M585">
            <v>0</v>
          </cell>
          <cell r="N585" t="str">
            <v>1 headcount: 18%,  2+ headcount: 16%
Brazil: Banking and Legal Fees 2.0408%</v>
          </cell>
          <cell r="O585">
            <v>0</v>
          </cell>
          <cell r="P585" t="str">
            <v>1 headcount: $1,800, 2+ headcount: $1,600</v>
          </cell>
          <cell r="Q585">
            <v>250</v>
          </cell>
          <cell r="R585" t="str">
            <v>January and Termination</v>
          </cell>
          <cell r="S585">
            <v>45</v>
          </cell>
          <cell r="T585">
            <v>0.81340000000000001</v>
          </cell>
          <cell r="Z585" t="str">
            <v>100102-BR</v>
          </cell>
          <cell r="AA585">
            <v>0</v>
          </cell>
        </row>
        <row r="586">
          <cell r="A586" t="str">
            <v>100102CA</v>
          </cell>
          <cell r="B586" t="str">
            <v>100102</v>
          </cell>
          <cell r="C586" t="str">
            <v>Magento</v>
          </cell>
          <cell r="D586">
            <v>42284</v>
          </cell>
          <cell r="E586">
            <v>42284</v>
          </cell>
          <cell r="H586" t="str">
            <v>Canada</v>
          </cell>
          <cell r="I586" t="str">
            <v>CA</v>
          </cell>
          <cell r="J586" t="str">
            <v>$3500</v>
          </cell>
          <cell r="K586" t="str">
            <v>Equal to two months' salary + expected monthly management fees</v>
          </cell>
          <cell r="L586">
            <v>850</v>
          </cell>
          <cell r="M586">
            <v>0.16</v>
          </cell>
          <cell r="N586" t="str">
            <v/>
          </cell>
          <cell r="O586">
            <v>1500</v>
          </cell>
          <cell r="P586" t="str">
            <v/>
          </cell>
          <cell r="Q586">
            <v>250</v>
          </cell>
          <cell r="R586" t="str">
            <v>January and Termination</v>
          </cell>
          <cell r="S586">
            <v>45</v>
          </cell>
          <cell r="T586">
            <v>0.1</v>
          </cell>
          <cell r="Z586" t="str">
            <v>100102-CA</v>
          </cell>
          <cell r="AA586">
            <v>1500</v>
          </cell>
        </row>
        <row r="587">
          <cell r="A587" t="str">
            <v>100102CL</v>
          </cell>
          <cell r="B587" t="str">
            <v>100102</v>
          </cell>
          <cell r="C587" t="str">
            <v>Magento</v>
          </cell>
          <cell r="D587">
            <v>42284</v>
          </cell>
          <cell r="E587">
            <v>42888</v>
          </cell>
          <cell r="H587" t="str">
            <v>Chile</v>
          </cell>
          <cell r="I587" t="str">
            <v>CL</v>
          </cell>
          <cell r="J587" t="str">
            <v>$4,000 per Professional</v>
          </cell>
          <cell r="K587" t="str">
            <v>2 Months</v>
          </cell>
          <cell r="L587">
            <v>850</v>
          </cell>
          <cell r="M587">
            <v>0</v>
          </cell>
          <cell r="N587" t="str">
            <v>1 headcount: 18%, 2+ headcount: 16%
Expense reimbursement is not currently included in this engagement OR $500/month to cover expense accounting.
Travel Insurance - $400 per Professional per Year</v>
          </cell>
          <cell r="O587">
            <v>0</v>
          </cell>
          <cell r="P587" t="str">
            <v>1 headcount: $1,800, 2+ headcount: $1,600</v>
          </cell>
          <cell r="Q587">
            <v>250</v>
          </cell>
          <cell r="R587" t="str">
            <v>January and Termination</v>
          </cell>
          <cell r="S587">
            <v>45</v>
          </cell>
          <cell r="T587">
            <v>0.05</v>
          </cell>
          <cell r="Z587" t="str">
            <v>100102-CL</v>
          </cell>
          <cell r="AA587">
            <v>0</v>
          </cell>
        </row>
        <row r="588">
          <cell r="A588" t="str">
            <v>100102CN</v>
          </cell>
          <cell r="B588" t="str">
            <v>100102</v>
          </cell>
          <cell r="C588" t="str">
            <v>Magento</v>
          </cell>
          <cell r="D588">
            <v>42284</v>
          </cell>
          <cell r="E588">
            <v>42888</v>
          </cell>
          <cell r="H588" t="str">
            <v>China</v>
          </cell>
          <cell r="I588" t="str">
            <v>CN</v>
          </cell>
          <cell r="J588" t="str">
            <v>$4,000</v>
          </cell>
          <cell r="K588" t="str">
            <v>2 months</v>
          </cell>
          <cell r="L588">
            <v>850</v>
          </cell>
          <cell r="M588">
            <v>0</v>
          </cell>
          <cell r="N588" t="str">
            <v>1 headcount: 18%, 2+ headcount: 16%
Severance Accrual - 8.33%
Travel Insurance - $400 per Professional per Year</v>
          </cell>
          <cell r="O588">
            <v>2000</v>
          </cell>
          <cell r="P588" t="str">
            <v>1 headcount: $1,800, 2+ headcount: $1,600</v>
          </cell>
          <cell r="Q588">
            <v>250</v>
          </cell>
          <cell r="R588" t="str">
            <v>January and Termination</v>
          </cell>
          <cell r="S588">
            <v>45</v>
          </cell>
          <cell r="T588">
            <v>0.35</v>
          </cell>
          <cell r="Z588" t="str">
            <v>100102-CN</v>
          </cell>
          <cell r="AA588">
            <v>2000</v>
          </cell>
        </row>
        <row r="589">
          <cell r="A589" t="str">
            <v>100102CO</v>
          </cell>
          <cell r="B589" t="str">
            <v>100102</v>
          </cell>
          <cell r="C589" t="str">
            <v>Magento</v>
          </cell>
          <cell r="D589">
            <v>42284</v>
          </cell>
          <cell r="E589">
            <v>42888</v>
          </cell>
          <cell r="H589" t="str">
            <v>Colombia</v>
          </cell>
          <cell r="I589" t="str">
            <v>CO</v>
          </cell>
          <cell r="J589" t="str">
            <v>$4,000</v>
          </cell>
          <cell r="K589" t="str">
            <v>2 months of Total Cost of Employment + expected Monthly Services Fee, per Professional</v>
          </cell>
          <cell r="L589">
            <v>850</v>
          </cell>
          <cell r="M589">
            <v>0</v>
          </cell>
          <cell r="N589" t="str">
            <v>1 headcount: 18%, 2-3 headcount: 16%, 4-7 headcount: 14%, 8-10 headcount: 12%, 11-14 headcount: 10%, 15-20 headcount: 8%, 21+ headcount: 6.5% - Monthly fee per professional is capped at $10,000, except for the payout of final severance accrual
Banking an</v>
          </cell>
          <cell r="O589">
            <v>0</v>
          </cell>
          <cell r="P589" t="str">
            <v>1 headcount: $1,800, 2-3 headcount: $1,600, 4-7 headcount: $1,400, 8-10 headcount: $1,100, 11-14 headcount: $900, 15-20 headcount: $750, 21+ headcount: $500</v>
          </cell>
          <cell r="Q589">
            <v>250</v>
          </cell>
          <cell r="R589" t="str">
            <v>January and Termination</v>
          </cell>
          <cell r="S589">
            <v>45</v>
          </cell>
          <cell r="T589">
            <v>0.34189999999999998</v>
          </cell>
          <cell r="Z589" t="str">
            <v>100102-CO</v>
          </cell>
          <cell r="AA589">
            <v>0</v>
          </cell>
        </row>
        <row r="590">
          <cell r="A590" t="str">
            <v>100102FR</v>
          </cell>
          <cell r="B590" t="str">
            <v>100102</v>
          </cell>
          <cell r="C590" t="str">
            <v>Magento</v>
          </cell>
          <cell r="D590">
            <v>42284</v>
          </cell>
          <cell r="E590">
            <v>43014</v>
          </cell>
          <cell r="H590" t="str">
            <v>France</v>
          </cell>
          <cell r="I590" t="str">
            <v>FR</v>
          </cell>
          <cell r="J590" t="str">
            <v>4,000</v>
          </cell>
          <cell r="K590" t="str">
            <v>Equal to two months of Total Cost of Employment + expected Monthly Services Fee, per Professional</v>
          </cell>
          <cell r="L590">
            <v>850</v>
          </cell>
          <cell r="M590">
            <v>0</v>
          </cell>
          <cell r="N590" t="str">
            <v>1 headcount: 18%
2+ headcount: 16%</v>
          </cell>
          <cell r="O590">
            <v>0</v>
          </cell>
          <cell r="P590" t="str">
            <v>1 headcount: $1,800, 2+ headcount: $1,600</v>
          </cell>
          <cell r="Q590">
            <v>250</v>
          </cell>
          <cell r="R590" t="str">
            <v>January and Termination</v>
          </cell>
          <cell r="S590">
            <v>45</v>
          </cell>
          <cell r="T590">
            <v>0.46</v>
          </cell>
          <cell r="Z590" t="str">
            <v>100102-FR</v>
          </cell>
          <cell r="AA590">
            <v>0</v>
          </cell>
        </row>
        <row r="591">
          <cell r="A591" t="str">
            <v>100102DE</v>
          </cell>
          <cell r="B591" t="str">
            <v>100102</v>
          </cell>
          <cell r="C591" t="str">
            <v>Magento</v>
          </cell>
          <cell r="D591">
            <v>42284</v>
          </cell>
          <cell r="E591">
            <v>43014</v>
          </cell>
          <cell r="H591" t="str">
            <v>Germany</v>
          </cell>
          <cell r="I591" t="str">
            <v>DE</v>
          </cell>
          <cell r="J591" t="str">
            <v>$4,000/Professional. Broker fees to set up benefits not included, will be passed through at cost. Due to nature of the transfer of employees, 3rd party legal fees will be incurred by GP. Legal fees will passed through in the amt. incurred.</v>
          </cell>
          <cell r="K591" t="str">
            <v>Equal to two months of Total Cost of Employment + expected Monthly Services Fee, per Professional</v>
          </cell>
          <cell r="L591">
            <v>850</v>
          </cell>
          <cell r="M591">
            <v>0</v>
          </cell>
          <cell r="N591" t="str">
            <v>1 headcount: 18%, 2-3 headcount: 16%, 4-7 headcount: 14%, 8+ headcount: 12% - Monthly fee per professional is capped at $10,000, except for the payout of final severance accrual</v>
          </cell>
          <cell r="O591">
            <v>0</v>
          </cell>
          <cell r="P591" t="str">
            <v>1 headcount: $1,800, 2-3 headcount: $1,600, 4-7 headcount: $1,400, 8+ headcount: $1,100</v>
          </cell>
          <cell r="Q591">
            <v>250</v>
          </cell>
          <cell r="R591" t="str">
            <v>January and Termination</v>
          </cell>
          <cell r="S591">
            <v>45</v>
          </cell>
          <cell r="T591">
            <v>0.20699999999999999</v>
          </cell>
          <cell r="Z591" t="str">
            <v>100102-DE</v>
          </cell>
          <cell r="AA591">
            <v>0</v>
          </cell>
        </row>
        <row r="592">
          <cell r="A592" t="str">
            <v>100102HK</v>
          </cell>
          <cell r="B592" t="str">
            <v>100102</v>
          </cell>
          <cell r="C592" t="str">
            <v>Magento</v>
          </cell>
          <cell r="D592">
            <v>42284</v>
          </cell>
          <cell r="E592">
            <v>42888</v>
          </cell>
          <cell r="H592" t="str">
            <v>Hong Kong (China)</v>
          </cell>
          <cell r="I592" t="str">
            <v>HK</v>
          </cell>
          <cell r="J592" t="str">
            <v>$4,000</v>
          </cell>
          <cell r="K592" t="str">
            <v>2 months of Total Cost of Employment + expected Monthly Services Fee, per Professional</v>
          </cell>
          <cell r="L592">
            <v>850</v>
          </cell>
          <cell r="M592">
            <v>0</v>
          </cell>
          <cell r="N592" t="str">
            <v>1 headcount: 18%, 2-3 headcount: 16%, 4-7 headcount: 14%, 8-10 headcount: 12%, 11-14 headcount: 10%, 15-20 headcount: 8%, 21+ headcount: 6.5% - Monthly fee per professional is capped at $10,000, except for the payout of final severance accrual
Travel Ins</v>
          </cell>
          <cell r="O592">
            <v>0</v>
          </cell>
          <cell r="P592" t="str">
            <v>1 headcount: $1,800, 2-3 headcount: $1,600, 4-7 headcount: $1,400, 8-10 headcount: $1,100, 11-14 headcount: $900, 15-20 headcount: $750, 21+ headcount: $500</v>
          </cell>
          <cell r="Q592">
            <v>250</v>
          </cell>
          <cell r="R592" t="str">
            <v>January and Termination</v>
          </cell>
          <cell r="S592">
            <v>45</v>
          </cell>
          <cell r="T592">
            <v>0.05</v>
          </cell>
          <cell r="Z592" t="str">
            <v>100102-HK</v>
          </cell>
          <cell r="AA592">
            <v>0</v>
          </cell>
        </row>
        <row r="593">
          <cell r="A593" t="str">
            <v>100102IN</v>
          </cell>
          <cell r="B593" t="str">
            <v>100102</v>
          </cell>
          <cell r="C593" t="str">
            <v>Magento</v>
          </cell>
          <cell r="D593">
            <v>42284</v>
          </cell>
          <cell r="E593">
            <v>43014</v>
          </cell>
          <cell r="H593" t="str">
            <v>India</v>
          </cell>
          <cell r="I593" t="str">
            <v>IN</v>
          </cell>
          <cell r="J593" t="str">
            <v>$4,000 per professional</v>
          </cell>
          <cell r="K593" t="str">
            <v>Equal to two months of Total Cost of Employment + expected Monthly Services Fee, per Professionial</v>
          </cell>
          <cell r="L593">
            <v>850</v>
          </cell>
          <cell r="M593">
            <v>0</v>
          </cell>
          <cell r="N593" t="str">
            <v>1 headcount: 18%, 2-3 headcount: 16%, 4-7 headcount: 14%, 8-10 headcount: 12%, 11-14 headcount: 10%, 15-20 headcount: 8%, 21+ headcount: 6.5% - Monthly fee per professional is capped at $10,000, except for the payout of final severance accrual
Transfer M</v>
          </cell>
          <cell r="O593">
            <v>0</v>
          </cell>
          <cell r="P593" t="str">
            <v>1 headcount: $1,800, 2-3 headcount: $1,600, 4-7 headcount: $1,400, 8-10 headcount: $1,100, 11-14 headcount: $900, 15-20 headcount: $750, 21+ headcount: $500</v>
          </cell>
          <cell r="Q593">
            <v>250</v>
          </cell>
          <cell r="R593" t="str">
            <v>January and Termination</v>
          </cell>
          <cell r="S593">
            <v>45</v>
          </cell>
          <cell r="T593">
            <v>0.12</v>
          </cell>
          <cell r="Z593" t="str">
            <v>100102-IN</v>
          </cell>
          <cell r="AA593">
            <v>0</v>
          </cell>
        </row>
        <row r="594">
          <cell r="A594" t="str">
            <v>100102IT</v>
          </cell>
          <cell r="B594" t="str">
            <v>100102</v>
          </cell>
          <cell r="C594" t="str">
            <v>Magento</v>
          </cell>
          <cell r="D594">
            <v>42284</v>
          </cell>
          <cell r="E594">
            <v>43089</v>
          </cell>
          <cell r="H594" t="str">
            <v>Italy</v>
          </cell>
          <cell r="I594" t="str">
            <v>IT</v>
          </cell>
          <cell r="J594" t="str">
            <v>$4,000, plus the cost of translating the commission plan in the amount incurred, if needed</v>
          </cell>
          <cell r="K594" t="str">
            <v>Equal to two months of Total Cost of Employment + expected Monthly Services Fee, per Professional</v>
          </cell>
          <cell r="L594">
            <v>850</v>
          </cell>
          <cell r="M594">
            <v>0.18</v>
          </cell>
          <cell r="N594" t="str">
            <v>1 headcount: 18%
2+ headcount: 16%
Severance Accrual: 12.5%
Travel Insurance: $400 per professional, per year</v>
          </cell>
          <cell r="O594">
            <v>1800</v>
          </cell>
          <cell r="P594" t="str">
            <v>1 headcount: $1,800; 2+ headcount: $1,600</v>
          </cell>
          <cell r="Q594">
            <v>250</v>
          </cell>
          <cell r="R594" t="str">
            <v>January and Termination</v>
          </cell>
          <cell r="S594">
            <v>45</v>
          </cell>
          <cell r="T594">
            <v>0.72499999999999998</v>
          </cell>
          <cell r="Z594" t="str">
            <v>100102-IT</v>
          </cell>
          <cell r="AA594">
            <v>1800</v>
          </cell>
        </row>
        <row r="595">
          <cell r="A595" t="str">
            <v>100102MX</v>
          </cell>
          <cell r="B595" t="str">
            <v>100102</v>
          </cell>
          <cell r="C595" t="str">
            <v>Magento</v>
          </cell>
          <cell r="D595">
            <v>42284</v>
          </cell>
          <cell r="E595">
            <v>43041</v>
          </cell>
          <cell r="H595" t="str">
            <v>Mexico</v>
          </cell>
          <cell r="I595" t="str">
            <v>MX</v>
          </cell>
          <cell r="J595" t="str">
            <v>$4,000</v>
          </cell>
          <cell r="K595" t="str">
            <v>Equal to two months of Total Cost of Employment + expected Monthly Services Fee, per Professional</v>
          </cell>
          <cell r="L595">
            <v>850</v>
          </cell>
          <cell r="M595">
            <v>0.18</v>
          </cell>
          <cell r="N595" t="str">
            <v>1 headcount: 18%
2-3 headcount: 16%
4-7 headcount: 14%
8-10 headcount: 12%
11-14 headcount: 10%
15-20 headcount: 8%
21+ headcount: 6.5%
Severance Accrual - 8.33%</v>
          </cell>
          <cell r="O595">
            <v>1800</v>
          </cell>
          <cell r="P595" t="str">
            <v>1 headcount: $1,800; 2-3 headcount: $1,600 4-7 headcount: $1,400 8-10 headcount: $1,100 11-14 headcount: $900 15-20 headcount: $750 21+ headcount: $500</v>
          </cell>
          <cell r="Q595">
            <v>250</v>
          </cell>
          <cell r="R595" t="str">
            <v>January and Termination</v>
          </cell>
          <cell r="S595">
            <v>45</v>
          </cell>
          <cell r="T595">
            <v>0.33329999999999999</v>
          </cell>
          <cell r="Z595" t="str">
            <v>100102-MX</v>
          </cell>
          <cell r="AA595">
            <v>1800</v>
          </cell>
        </row>
        <row r="596">
          <cell r="A596" t="str">
            <v>100102NL</v>
          </cell>
          <cell r="B596" t="str">
            <v>100102</v>
          </cell>
          <cell r="C596" t="str">
            <v>Magento</v>
          </cell>
          <cell r="D596">
            <v>42284</v>
          </cell>
          <cell r="E596">
            <v>42997</v>
          </cell>
          <cell r="H596" t="str">
            <v>Netherlands</v>
          </cell>
          <cell r="I596" t="str">
            <v>NL</v>
          </cell>
          <cell r="J596" t="str">
            <v>$4,000, plus the costs of translating the commission plans in the amount incurred, if needed</v>
          </cell>
          <cell r="K596" t="str">
            <v>Equal to two months of Total Cost of Employment + expected Monthly Services Fee, per Professional</v>
          </cell>
          <cell r="L596">
            <v>850</v>
          </cell>
          <cell r="M596">
            <v>0</v>
          </cell>
          <cell r="N596" t="str">
            <v>1 headcount: 18%, 2-3 headcount: 16%, 4-7 headcount: 14%, 8-10 headcount: 12%, 11-14 headcount: 10%, 15-20 headcount: 8%, 21+ headcount: 6.5% - Monthly fee per professional is capped at $10,000, except for the payout of final severance accrual
Travel Ins</v>
          </cell>
          <cell r="O596">
            <v>0</v>
          </cell>
          <cell r="P596" t="str">
            <v>1 headcount: $1,800, 2-3 headcount: $1,600, 4-7 headcount: $1,400, 8-10 headcount: $1,100, 11-14 headcount: $900, 15-20 headcount: $750, 21+ headcount: $500</v>
          </cell>
          <cell r="Q596">
            <v>250</v>
          </cell>
          <cell r="R596" t="str">
            <v>January and Termination</v>
          </cell>
          <cell r="S596">
            <v>45</v>
          </cell>
          <cell r="T596">
            <v>0.21199999999999999</v>
          </cell>
          <cell r="Z596" t="str">
            <v>100102-NL</v>
          </cell>
          <cell r="AA596">
            <v>0</v>
          </cell>
        </row>
        <row r="597">
          <cell r="A597" t="str">
            <v>100102PL</v>
          </cell>
          <cell r="B597" t="str">
            <v>100102</v>
          </cell>
          <cell r="C597" t="str">
            <v>Magento</v>
          </cell>
          <cell r="D597">
            <v>42284</v>
          </cell>
          <cell r="E597">
            <v>43160</v>
          </cell>
          <cell r="H597" t="str">
            <v>Poland</v>
          </cell>
          <cell r="I597" t="str">
            <v>PL</v>
          </cell>
          <cell r="J597" t="str">
            <v>$4,000, plus the cost of translating the commission plan in the amount incurred, if needed</v>
          </cell>
          <cell r="K597" t="str">
            <v>Equal to two months of Total Cost of Employment + expected Monthly Services Fee, per Professional</v>
          </cell>
          <cell r="L597">
            <v>850</v>
          </cell>
          <cell r="M597">
            <v>0.18</v>
          </cell>
          <cell r="N597" t="str">
            <v>Severance 8.33%
Travel Insurance - $400 USD
1 headcount: 18%
2-3 headcount: 16%
4-7 headcount: 14%
8-10 headcount: 12%
11-14 headcount: 10%
15-20 headcount: 8%
21+ headcount: 6.5%</v>
          </cell>
          <cell r="O597">
            <v>1800</v>
          </cell>
          <cell r="P597" t="str">
            <v>1 headcount: $1,800 2-3 headcount: $1,600 4-7 headcount: $1,400 8-10 headcount: $1,100 11-14 headcount: $900 15-20 headcount: $750 21+ headcount: $500</v>
          </cell>
          <cell r="Q597">
            <v>250</v>
          </cell>
          <cell r="R597" t="str">
            <v>January and Termination</v>
          </cell>
          <cell r="S597">
            <v>45</v>
          </cell>
          <cell r="T597">
            <v>0.20599999999999999</v>
          </cell>
          <cell r="Z597" t="str">
            <v>100102-PL</v>
          </cell>
          <cell r="AA597">
            <v>1800</v>
          </cell>
        </row>
        <row r="598">
          <cell r="A598" t="str">
            <v>100102SG</v>
          </cell>
          <cell r="B598" t="str">
            <v>100102</v>
          </cell>
          <cell r="C598" t="str">
            <v>Magento</v>
          </cell>
          <cell r="D598">
            <v>42284</v>
          </cell>
          <cell r="E598">
            <v>42284</v>
          </cell>
          <cell r="H598" t="str">
            <v>Singapore</v>
          </cell>
          <cell r="I598" t="str">
            <v>SG</v>
          </cell>
          <cell r="J598" t="str">
            <v>$4,000</v>
          </cell>
          <cell r="K598" t="str">
            <v>Equal to two months of Total Cost of Employment + expected Monthly Services Fee, per Professional</v>
          </cell>
          <cell r="L598">
            <v>850</v>
          </cell>
          <cell r="M598">
            <v>0</v>
          </cell>
          <cell r="N598" t="str">
            <v>1 headcount: 18%
2-3 headcount: 16%, 4-7 headcount: 14%, 8-10 headcount: 12%, 11-14 headcount: 10%, 15-20 headcount: 8%, 21+ headcount: 6.5% - Monthly fee per professional is capped at $10,000, except for the payout of final severance accrual
No addition</v>
          </cell>
          <cell r="O598">
            <v>0</v>
          </cell>
          <cell r="P598" t="str">
            <v>1 headcount: $1,800, 2-3 headcount: $1,600, 4-7 headcount: $1,400, 8-10 headcount: $1,100, 11-14 headcount: $900, 15-20 headcount: $750, 21+ headcount: $500</v>
          </cell>
          <cell r="Q598">
            <v>250</v>
          </cell>
          <cell r="R598" t="str">
            <v>January and Termination</v>
          </cell>
          <cell r="S598">
            <v>45</v>
          </cell>
          <cell r="T598">
            <v>0.17</v>
          </cell>
          <cell r="Z598" t="str">
            <v>100102-SG</v>
          </cell>
          <cell r="AA598">
            <v>0</v>
          </cell>
        </row>
        <row r="599">
          <cell r="A599" t="str">
            <v>100102AE</v>
          </cell>
          <cell r="B599" t="str">
            <v>100102</v>
          </cell>
          <cell r="C599" t="str">
            <v>Magento</v>
          </cell>
          <cell r="D599">
            <v>42284</v>
          </cell>
          <cell r="E599">
            <v>43272</v>
          </cell>
          <cell r="H599" t="str">
            <v>United Arab Emirates</v>
          </cell>
          <cell r="I599" t="str">
            <v>AE</v>
          </cell>
          <cell r="J599" t="str">
            <v>$4,000</v>
          </cell>
          <cell r="K599" t="str">
            <v>2 months</v>
          </cell>
          <cell r="L599">
            <v>850</v>
          </cell>
          <cell r="M599">
            <v>0.22</v>
          </cell>
          <cell r="N599" t="str">
            <v>Expat Visa Fee, per Professional - $7,000; Renewal every two years - $3,000; MOHRE Fee - AED5,000; Visa Fee Dependent - $3,150; Dependent Renewal every two years - $1,650; Labor Card for Local National - $1,500</v>
          </cell>
          <cell r="O599">
            <v>2200</v>
          </cell>
          <cell r="P599" t="str">
            <v/>
          </cell>
          <cell r="Q599">
            <v>250</v>
          </cell>
          <cell r="R599" t="str">
            <v>January and Termination</v>
          </cell>
          <cell r="S599">
            <v>45</v>
          </cell>
          <cell r="T599">
            <v>0.125</v>
          </cell>
          <cell r="Z599" t="str">
            <v>100102-AE</v>
          </cell>
          <cell r="AA599">
            <v>2200</v>
          </cell>
        </row>
        <row r="600">
          <cell r="A600" t="str">
            <v>100102GB</v>
          </cell>
          <cell r="B600" t="str">
            <v>100102</v>
          </cell>
          <cell r="C600" t="str">
            <v>Magento</v>
          </cell>
          <cell r="D600">
            <v>42284</v>
          </cell>
          <cell r="E600">
            <v>43014</v>
          </cell>
          <cell r="H600" t="str">
            <v>United Kingdom</v>
          </cell>
          <cell r="I600" t="str">
            <v>GB</v>
          </cell>
          <cell r="J600" t="str">
            <v>$4,000/Professional. Broker fees to set up benefits not included, will be passed through at cost. Due to nature of the transfer of employees, 3rd party legal fees will be incurred by GP. Legal fees will passed through in the amt. incurred.</v>
          </cell>
          <cell r="K600" t="str">
            <v>Equal to 2 months' salary +expected monthly services Fee, per Professional</v>
          </cell>
          <cell r="L600">
            <v>850</v>
          </cell>
          <cell r="M600">
            <v>0</v>
          </cell>
          <cell r="N600" t="str">
            <v xml:space="preserve">1 headcount: 18%, 2-3 headcount: 16%, 4-7 headcount: 14%, 8+ headcount: 12% - Monthly fee per professional is capped at $10,000, except for the payout of final severance accrual
Pension Contribution match up to 4% cap
Pension setup service fee - 420 GBP </v>
          </cell>
          <cell r="O600">
            <v>0</v>
          </cell>
          <cell r="P600" t="str">
            <v>1 headcount: $1,800, 2-3 headcount: $1,600, 4-7 headcount: $1,400, 8+ headcount: $1,100,</v>
          </cell>
          <cell r="Q600">
            <v>250</v>
          </cell>
          <cell r="R600" t="str">
            <v>January and Termination</v>
          </cell>
          <cell r="S600">
            <v>45</v>
          </cell>
          <cell r="T600">
            <v>0.16800000000000001</v>
          </cell>
          <cell r="Z600" t="str">
            <v>100102-GB</v>
          </cell>
          <cell r="AA600">
            <v>0</v>
          </cell>
        </row>
        <row r="601">
          <cell r="A601" t="str">
            <v>100269BR</v>
          </cell>
          <cell r="B601" t="str">
            <v>100269</v>
          </cell>
          <cell r="C601" t="str">
            <v>Magnetic Analysis Corporation (MAC)</v>
          </cell>
          <cell r="D601">
            <v>43088</v>
          </cell>
          <cell r="E601">
            <v>43088</v>
          </cell>
          <cell r="H601" t="str">
            <v>Brazil</v>
          </cell>
          <cell r="I601" t="str">
            <v>BR</v>
          </cell>
          <cell r="J601" t="str">
            <v>4000</v>
          </cell>
          <cell r="K601" t="str">
            <v>Equal to two months of Total Cost of Employment + expected Monthly Services Fee, per Professional</v>
          </cell>
          <cell r="L601">
            <v>850</v>
          </cell>
          <cell r="M601">
            <v>0.2</v>
          </cell>
          <cell r="N601" t="str">
            <v>Business travel insurance, per Professional per year - $400
Banking fees - 2.0408% (capital include this on their invoice)</v>
          </cell>
          <cell r="O601">
            <v>1800</v>
          </cell>
          <cell r="P601" t="str">
            <v>1,800.00</v>
          </cell>
          <cell r="Q601">
            <v>250</v>
          </cell>
          <cell r="R601" t="str">
            <v>January and Termination</v>
          </cell>
          <cell r="S601">
            <v>45</v>
          </cell>
          <cell r="T601">
            <v>0.81</v>
          </cell>
          <cell r="Z601" t="str">
            <v>100269-BR</v>
          </cell>
          <cell r="AA601">
            <v>1800</v>
          </cell>
        </row>
        <row r="602">
          <cell r="A602" t="str">
            <v>100337AU</v>
          </cell>
          <cell r="B602" t="str">
            <v>100337</v>
          </cell>
          <cell r="C602" t="str">
            <v>Markforged</v>
          </cell>
          <cell r="D602">
            <v>43249</v>
          </cell>
          <cell r="E602">
            <v>43249</v>
          </cell>
          <cell r="H602" t="str">
            <v>Australia</v>
          </cell>
          <cell r="I602" t="str">
            <v>AU</v>
          </cell>
          <cell r="J602" t="str">
            <v>2500</v>
          </cell>
          <cell r="K602" t="str">
            <v>2 months</v>
          </cell>
          <cell r="L602">
            <v>850</v>
          </cell>
          <cell r="M602">
            <v>0.14000000000000001</v>
          </cell>
          <cell r="N602" t="str">
            <v>Management fee note: 14% (1-7 headcount), 12% (8-11 headcount), 10% (12+ headcount) 
Minimum management fee note: 1,500 (1-7 headcount), 1200 (7-11 headcount), 1,000 (12+ headcount) 
Hourly Rates for transition and set-up of existing employees: $200 for A</v>
          </cell>
          <cell r="O602">
            <v>1500</v>
          </cell>
          <cell r="P602" t="str">
            <v/>
          </cell>
          <cell r="Q602">
            <v>250</v>
          </cell>
          <cell r="R602" t="str">
            <v>January and Termination</v>
          </cell>
          <cell r="S602">
            <v>45</v>
          </cell>
          <cell r="T602">
            <v>0.18</v>
          </cell>
          <cell r="Z602" t="str">
            <v>100337-AU</v>
          </cell>
          <cell r="AA602">
            <v>1500</v>
          </cell>
        </row>
        <row r="603">
          <cell r="A603" t="str">
            <v>100337BR</v>
          </cell>
          <cell r="B603" t="str">
            <v>100337</v>
          </cell>
          <cell r="C603" t="str">
            <v>Markforged</v>
          </cell>
          <cell r="D603">
            <v>43249</v>
          </cell>
          <cell r="E603">
            <v>43494</v>
          </cell>
          <cell r="H603" t="str">
            <v>Brazil</v>
          </cell>
          <cell r="I603" t="str">
            <v>BR</v>
          </cell>
          <cell r="J603" t="str">
            <v>3000</v>
          </cell>
          <cell r="K603" t="str">
            <v>2 months</v>
          </cell>
          <cell r="L603">
            <v>850</v>
          </cell>
          <cell r="M603">
            <v>0.18</v>
          </cell>
          <cell r="N603" t="str">
            <v/>
          </cell>
          <cell r="O603">
            <v>1800</v>
          </cell>
          <cell r="P603" t="str">
            <v/>
          </cell>
          <cell r="Q603">
            <v>250</v>
          </cell>
          <cell r="R603" t="str">
            <v>January and Termination</v>
          </cell>
          <cell r="S603">
            <v>45</v>
          </cell>
          <cell r="T603">
            <v>0.34799999999999998</v>
          </cell>
          <cell r="Z603" t="str">
            <v>100337-BR</v>
          </cell>
          <cell r="AA603">
            <v>1800</v>
          </cell>
        </row>
        <row r="604">
          <cell r="A604" t="str">
            <v>100337CN</v>
          </cell>
          <cell r="B604" t="str">
            <v>100337</v>
          </cell>
          <cell r="C604" t="str">
            <v>Markforged</v>
          </cell>
          <cell r="D604">
            <v>43249</v>
          </cell>
          <cell r="E604">
            <v>43249</v>
          </cell>
          <cell r="H604" t="str">
            <v>China</v>
          </cell>
          <cell r="I604" t="str">
            <v>CN</v>
          </cell>
          <cell r="J604" t="str">
            <v>3000</v>
          </cell>
          <cell r="K604" t="str">
            <v>Equal to two months' salary + expected monthly management fees</v>
          </cell>
          <cell r="L604">
            <v>850</v>
          </cell>
          <cell r="M604">
            <v>0.18</v>
          </cell>
          <cell r="N604" t="str">
            <v>Social cost: Up to 35% (varies significantly by salary amount and region of hire)
Management fee note: 18% (1 headcount), 16% (2-3 headcount), 14% (4+ headcount) 
Minimum management fee note: 1,800 (1 headcount), 1600 (2-3 headcount), 1,400 (4+ headcount)</v>
          </cell>
          <cell r="O604">
            <v>1800</v>
          </cell>
          <cell r="P604" t="str">
            <v/>
          </cell>
          <cell r="Q604">
            <v>250</v>
          </cell>
          <cell r="R604" t="str">
            <v>January and Termination</v>
          </cell>
          <cell r="S604">
            <v>45</v>
          </cell>
          <cell r="T604">
            <v>0.35</v>
          </cell>
          <cell r="Z604" t="str">
            <v>100337-CN</v>
          </cell>
          <cell r="AA604">
            <v>1800</v>
          </cell>
        </row>
        <row r="605">
          <cell r="A605" t="str">
            <v>100337FR</v>
          </cell>
          <cell r="B605" t="str">
            <v>100337</v>
          </cell>
          <cell r="C605" t="str">
            <v>Markforged</v>
          </cell>
          <cell r="D605">
            <v>43249</v>
          </cell>
          <cell r="E605">
            <v>43480</v>
          </cell>
          <cell r="H605" t="str">
            <v>France</v>
          </cell>
          <cell r="I605" t="str">
            <v>FR</v>
          </cell>
          <cell r="J605" t="str">
            <v>3500 plus any translation costs</v>
          </cell>
          <cell r="K605" t="str">
            <v>2 months</v>
          </cell>
          <cell r="L605">
            <v>850</v>
          </cell>
          <cell r="M605">
            <v>0.18</v>
          </cell>
          <cell r="N605" t="str">
            <v/>
          </cell>
          <cell r="O605">
            <v>1700</v>
          </cell>
          <cell r="P605" t="str">
            <v/>
          </cell>
          <cell r="Q605">
            <v>250</v>
          </cell>
          <cell r="R605" t="str">
            <v>January and Termination</v>
          </cell>
          <cell r="S605">
            <v>45</v>
          </cell>
          <cell r="T605">
            <v>0.46</v>
          </cell>
          <cell r="Z605" t="str">
            <v>100337-FR</v>
          </cell>
          <cell r="AA605">
            <v>1700</v>
          </cell>
        </row>
        <row r="606">
          <cell r="A606" t="str">
            <v>100337DE</v>
          </cell>
          <cell r="B606" t="str">
            <v>100337</v>
          </cell>
          <cell r="C606" t="str">
            <v>Markforged</v>
          </cell>
          <cell r="D606">
            <v>43249</v>
          </cell>
          <cell r="E606">
            <v>43249</v>
          </cell>
          <cell r="H606" t="str">
            <v>Germany</v>
          </cell>
          <cell r="I606" t="str">
            <v>DE</v>
          </cell>
          <cell r="J606" t="str">
            <v>2500</v>
          </cell>
          <cell r="K606" t="str">
            <v>2 months</v>
          </cell>
          <cell r="L606">
            <v>850</v>
          </cell>
          <cell r="M606">
            <v>0.14000000000000001</v>
          </cell>
          <cell r="N606" t="str">
            <v xml:space="preserve">Set up fee note: 2500 plus the cost of any translation
Management fee note: 14% (1-7 headcount), 12% (8-11 headcount), 10% (12+ headcount)
Minimum management fee note: 1,500 (1-7 headcount), 1200 (7-11 headcount), 1,000 (12+ headcount)
Hourly Rates: $200 </v>
          </cell>
          <cell r="O606">
            <v>1500</v>
          </cell>
          <cell r="P606" t="str">
            <v>Equal to to two months of Total Cost of Employment + expected Monthly Services Fee,  per Professional</v>
          </cell>
          <cell r="Q606">
            <v>250</v>
          </cell>
          <cell r="R606" t="str">
            <v>January and Termination</v>
          </cell>
          <cell r="S606">
            <v>45</v>
          </cell>
          <cell r="T606">
            <v>0.20699999999999999</v>
          </cell>
          <cell r="Z606" t="str">
            <v>100337-DE</v>
          </cell>
          <cell r="AA606">
            <v>1500</v>
          </cell>
        </row>
        <row r="607">
          <cell r="A607" t="str">
            <v>100337HK</v>
          </cell>
          <cell r="B607" t="str">
            <v>100337</v>
          </cell>
          <cell r="C607" t="str">
            <v>Markforged</v>
          </cell>
          <cell r="D607">
            <v>43249</v>
          </cell>
          <cell r="E607">
            <v>43249</v>
          </cell>
          <cell r="H607" t="str">
            <v>Hong Kong (China)</v>
          </cell>
          <cell r="I607" t="str">
            <v>HK</v>
          </cell>
          <cell r="J607" t="str">
            <v>2500</v>
          </cell>
          <cell r="K607" t="str">
            <v>Equal to two months' salary + expected monthly management fees</v>
          </cell>
          <cell r="L607">
            <v>850</v>
          </cell>
          <cell r="M607">
            <v>0.14000000000000001</v>
          </cell>
          <cell r="N607" t="str">
            <v>Management fee note: 14% (1-7 headcount), 12% (8-11 headcount), 10% (12+ headcount) 
Hourly Rates (for transition and setup of existing employees): $200 for Administrator, $350 for Manager, $500 for Senior Director and $700 for C-level Executive
ECI is bi</v>
          </cell>
          <cell r="O607">
            <v>1500</v>
          </cell>
          <cell r="P607" t="str">
            <v>Minimum management fee note: 1,500 (1-7 headcount), 1200 (7-11 headcount), 1,000 (12+ headcount)</v>
          </cell>
          <cell r="Q607">
            <v>250</v>
          </cell>
          <cell r="R607" t="str">
            <v>January and Termination</v>
          </cell>
          <cell r="S607">
            <v>45</v>
          </cell>
          <cell r="T607">
            <v>0.05</v>
          </cell>
          <cell r="Z607" t="str">
            <v>100337-HK</v>
          </cell>
          <cell r="AA607">
            <v>1500</v>
          </cell>
        </row>
        <row r="608">
          <cell r="A608" t="str">
            <v>100337IE</v>
          </cell>
          <cell r="B608" t="str">
            <v>100337</v>
          </cell>
          <cell r="C608" t="str">
            <v>Markforged</v>
          </cell>
          <cell r="D608">
            <v>43249</v>
          </cell>
          <cell r="E608">
            <v>43249</v>
          </cell>
          <cell r="H608" t="str">
            <v>Ireland</v>
          </cell>
          <cell r="I608" t="str">
            <v>IE</v>
          </cell>
          <cell r="J608" t="str">
            <v>2500</v>
          </cell>
          <cell r="K608" t="str">
            <v>2 months</v>
          </cell>
          <cell r="L608">
            <v>850</v>
          </cell>
          <cell r="M608">
            <v>0.14000000000000001</v>
          </cell>
          <cell r="N608" t="str">
            <v>Set up fee note: 2500 plus the cost of any translation 
Management fee note: 14% (1-7 headcount), 12% (8-11 headcount), 10% (12+ headcount) 
Minimum management fee note: 1,500 (1-7 headcount), 1200 (7-11 headcount), 1,000 (12+ headcount)
Hourly Rates: $20</v>
          </cell>
          <cell r="O608">
            <v>1500</v>
          </cell>
          <cell r="P608" t="str">
            <v>Equal to to two months of Total Cost of Employment + expected Monthly Services Fee,  per Professional</v>
          </cell>
          <cell r="Q608">
            <v>250</v>
          </cell>
          <cell r="R608" t="str">
            <v>January and Termination</v>
          </cell>
          <cell r="S608">
            <v>45</v>
          </cell>
          <cell r="T608">
            <v>0.1075</v>
          </cell>
          <cell r="Z608" t="str">
            <v>100337-IE</v>
          </cell>
          <cell r="AA608">
            <v>1500</v>
          </cell>
        </row>
        <row r="609">
          <cell r="A609" t="str">
            <v>100337JP</v>
          </cell>
          <cell r="B609" t="str">
            <v>100337</v>
          </cell>
          <cell r="C609" t="str">
            <v>Markforged</v>
          </cell>
          <cell r="D609">
            <v>43249</v>
          </cell>
          <cell r="E609">
            <v>43249</v>
          </cell>
          <cell r="H609" t="str">
            <v>Japan</v>
          </cell>
          <cell r="I609" t="str">
            <v>JP</v>
          </cell>
          <cell r="J609" t="str">
            <v>2500</v>
          </cell>
          <cell r="K609" t="str">
            <v>Equal to two months' salary + expected monthly management fees</v>
          </cell>
          <cell r="L609">
            <v>850</v>
          </cell>
          <cell r="M609">
            <v>0.14000000000000001</v>
          </cell>
          <cell r="N609" t="str">
            <v xml:space="preserve">Management fee note: 14% (1-7 headcount), 12% (8-11 headcount), 10% (12+ headcount) 
Minimum management fee note: 1,500 (1-7 headcount), 1200 (7-11 headcount), 1,000 (12+ headcount) 
Hourly Rates (for transition and setup of existing employees): $200 for </v>
          </cell>
          <cell r="O609">
            <v>1500</v>
          </cell>
          <cell r="P609" t="str">
            <v/>
          </cell>
          <cell r="Q609">
            <v>250</v>
          </cell>
          <cell r="R609" t="str">
            <v>January and Termination</v>
          </cell>
          <cell r="S609">
            <v>45</v>
          </cell>
          <cell r="T609">
            <v>0.15</v>
          </cell>
          <cell r="Z609" t="str">
            <v>100337-JP</v>
          </cell>
          <cell r="AA609">
            <v>1500</v>
          </cell>
        </row>
        <row r="610">
          <cell r="A610" t="str">
            <v>100337SG</v>
          </cell>
          <cell r="B610" t="str">
            <v>100337</v>
          </cell>
          <cell r="C610" t="str">
            <v>Markforged</v>
          </cell>
          <cell r="D610">
            <v>43249</v>
          </cell>
          <cell r="E610">
            <v>43249</v>
          </cell>
          <cell r="H610" t="str">
            <v>Singapore</v>
          </cell>
          <cell r="I610" t="str">
            <v>SG</v>
          </cell>
          <cell r="J610" t="str">
            <v>2500</v>
          </cell>
          <cell r="K610" t="str">
            <v>Equal to two months' salary + expected monthly management fees</v>
          </cell>
          <cell r="L610">
            <v>850</v>
          </cell>
          <cell r="M610">
            <v>0.14000000000000001</v>
          </cell>
          <cell r="N610" t="str">
            <v>Social cost for expat is 0.25%
Management fee note: 14% (1-7 headcount), 12% (8-11 headcount), 10% (12+ headcount) 
Minimum management fee note: 1,500 (1-7 headcount), 1200 (7-11 headcount), 1,000 (12+ headcount) 
Hourly Rates for transition and set-up of</v>
          </cell>
          <cell r="O610">
            <v>1500</v>
          </cell>
          <cell r="P610" t="str">
            <v/>
          </cell>
          <cell r="Q610">
            <v>250</v>
          </cell>
          <cell r="R610" t="str">
            <v>January and Termination</v>
          </cell>
          <cell r="S610">
            <v>45</v>
          </cell>
          <cell r="T610">
            <v>0.17</v>
          </cell>
          <cell r="Z610" t="str">
            <v>100337-SG</v>
          </cell>
          <cell r="AA610">
            <v>1500</v>
          </cell>
        </row>
        <row r="611">
          <cell r="A611" t="str">
            <v>100337KR</v>
          </cell>
          <cell r="B611" t="str">
            <v>100337</v>
          </cell>
          <cell r="C611" t="str">
            <v>Markforged</v>
          </cell>
          <cell r="D611">
            <v>43249</v>
          </cell>
          <cell r="E611">
            <v>43249</v>
          </cell>
          <cell r="H611" t="str">
            <v>South Korea</v>
          </cell>
          <cell r="I611" t="str">
            <v>KR</v>
          </cell>
          <cell r="J611" t="str">
            <v>2500</v>
          </cell>
          <cell r="K611" t="str">
            <v>Equal to two months' salary + expected monthly management fees</v>
          </cell>
          <cell r="L611">
            <v>850</v>
          </cell>
          <cell r="M611">
            <v>0.14000000000000001</v>
          </cell>
          <cell r="N611" t="str">
            <v xml:space="preserve">Management fee note: 14% (1-7 headcount), 12% (8-11 headcount), 10% (12+ headcount) 
Minimum management fee note: 1,500 (1-7 headcount), 1200 (7-11 headcount), 1,000 (12+ headcount) 
Hourly Rates (for transition and setup of existing employees): $200 for </v>
          </cell>
          <cell r="O611">
            <v>1500</v>
          </cell>
          <cell r="P611" t="str">
            <v/>
          </cell>
          <cell r="Q611">
            <v>250</v>
          </cell>
          <cell r="R611" t="str">
            <v>January and Termination</v>
          </cell>
          <cell r="S611">
            <v>45</v>
          </cell>
          <cell r="T611">
            <v>0.1686</v>
          </cell>
          <cell r="Z611" t="str">
            <v>100337-KR</v>
          </cell>
          <cell r="AA611">
            <v>1500</v>
          </cell>
        </row>
        <row r="612">
          <cell r="A612" t="str">
            <v>100337GB</v>
          </cell>
          <cell r="B612" t="str">
            <v>100337</v>
          </cell>
          <cell r="C612" t="str">
            <v>Markforged</v>
          </cell>
          <cell r="D612">
            <v>43249</v>
          </cell>
          <cell r="E612">
            <v>43249</v>
          </cell>
          <cell r="H612" t="str">
            <v>United Kingdom</v>
          </cell>
          <cell r="I612" t="str">
            <v>GB</v>
          </cell>
          <cell r="J612" t="str">
            <v>2500</v>
          </cell>
          <cell r="K612" t="str">
            <v>2 months</v>
          </cell>
          <cell r="L612">
            <v>850</v>
          </cell>
          <cell r="M612">
            <v>0.14000000000000001</v>
          </cell>
          <cell r="N612" t="str">
            <v>Transition and Set up notes for existing employees (hourly rates): $200 for Administrator, $350 for Manager, $500 for Senior Director and $700 for C-level Executive
Management fee note: 14% (1-7 headcount), 12% (8-11 headcount), 10% (12+ headcount)
Minimu</v>
          </cell>
          <cell r="O612">
            <v>1500</v>
          </cell>
          <cell r="P612" t="str">
            <v/>
          </cell>
          <cell r="Q612">
            <v>250</v>
          </cell>
          <cell r="R612" t="str">
            <v>January and Termination</v>
          </cell>
          <cell r="S612">
            <v>45</v>
          </cell>
          <cell r="T612">
            <v>0.16800000000000001</v>
          </cell>
          <cell r="Z612" t="str">
            <v>100337-GB</v>
          </cell>
          <cell r="AA612">
            <v>1500</v>
          </cell>
        </row>
        <row r="613">
          <cell r="A613" t="str">
            <v>100482SG</v>
          </cell>
          <cell r="B613" t="str">
            <v>100482</v>
          </cell>
          <cell r="C613" t="str">
            <v>Maya HTT</v>
          </cell>
          <cell r="D613">
            <v>43507</v>
          </cell>
          <cell r="E613">
            <v>43507</v>
          </cell>
          <cell r="H613" t="str">
            <v>Singapore</v>
          </cell>
          <cell r="I613" t="str">
            <v>SG</v>
          </cell>
          <cell r="J613" t="str">
            <v>4000</v>
          </cell>
          <cell r="K613" t="str">
            <v>2 months</v>
          </cell>
          <cell r="L613">
            <v>850</v>
          </cell>
          <cell r="M613">
            <v>0.15</v>
          </cell>
          <cell r="N613" t="str">
            <v>Social Costs: 17% for nationals; 0.25% for expats</v>
          </cell>
          <cell r="O613">
            <v>1500</v>
          </cell>
          <cell r="P613" t="str">
            <v/>
          </cell>
          <cell r="Q613">
            <v>250</v>
          </cell>
          <cell r="R613" t="str">
            <v>January and Termination</v>
          </cell>
          <cell r="S613">
            <v>45</v>
          </cell>
          <cell r="T613">
            <v>0.17</v>
          </cell>
          <cell r="Z613" t="str">
            <v>100482-SG</v>
          </cell>
          <cell r="AA613">
            <v>1500</v>
          </cell>
        </row>
        <row r="614">
          <cell r="A614" t="str">
            <v>100289HK</v>
          </cell>
          <cell r="B614" t="str">
            <v>100289</v>
          </cell>
          <cell r="C614" t="str">
            <v>Medi-Globe GmbH</v>
          </cell>
          <cell r="D614">
            <v>43160</v>
          </cell>
          <cell r="E614">
            <v>43160</v>
          </cell>
          <cell r="H614" t="str">
            <v>Hong Kong (China)</v>
          </cell>
          <cell r="I614" t="str">
            <v>HK</v>
          </cell>
          <cell r="J614" t="str">
            <v>4000.00</v>
          </cell>
          <cell r="K614" t="str">
            <v>Equal to 3 months of Total Cost of Employment plus expeced montly service fee per Professional</v>
          </cell>
          <cell r="L614">
            <v>850</v>
          </cell>
          <cell r="M614">
            <v>0.2</v>
          </cell>
          <cell r="N614" t="str">
            <v>Deposit for 3 months as Client is outside of the US and on Wire transfer not ACH. Hong Kong: Employers’ Compensation Insurance (ECI), a legal requirement, billed annually in the first month of employment at 0.81% of Annual salary</v>
          </cell>
          <cell r="O614">
            <v>1800</v>
          </cell>
          <cell r="P614" t="str">
            <v>Minimum Monthly Service fee of $1800 per month</v>
          </cell>
          <cell r="Q614">
            <v>250</v>
          </cell>
          <cell r="R614" t="str">
            <v>January and Termination</v>
          </cell>
          <cell r="S614">
            <v>45</v>
          </cell>
          <cell r="T614">
            <v>0.05</v>
          </cell>
          <cell r="Z614" t="str">
            <v>100289-HK</v>
          </cell>
          <cell r="AA614">
            <v>1800</v>
          </cell>
        </row>
        <row r="615">
          <cell r="A615" t="str">
            <v>100103TH</v>
          </cell>
          <cell r="B615" t="str">
            <v>100103</v>
          </cell>
          <cell r="C615" t="str">
            <v>MedTouch</v>
          </cell>
          <cell r="D615">
            <v>42325</v>
          </cell>
          <cell r="E615">
            <v>42325</v>
          </cell>
          <cell r="H615" t="str">
            <v>Thailand</v>
          </cell>
          <cell r="I615" t="str">
            <v>TH</v>
          </cell>
          <cell r="J615" t="str">
            <v>$3,500 for initial hire, $2,000 for each Professional thereafter</v>
          </cell>
          <cell r="K615" t="str">
            <v>Equal to two months' salary + expected monthly management fees</v>
          </cell>
          <cell r="L615">
            <v>850</v>
          </cell>
          <cell r="M615">
            <v>0</v>
          </cell>
          <cell r="N615" t="str">
            <v>NO WIRING FEES
Management Fee is Fixed
$1,350 for 1 employee; $1,200 per employee for 2 employees; $1,050 per employee for 3 or more employees.</v>
          </cell>
          <cell r="O615">
            <v>1350</v>
          </cell>
          <cell r="P615" t="str">
            <v/>
          </cell>
          <cell r="Q615">
            <v>250</v>
          </cell>
          <cell r="R615" t="str">
            <v>January and Termination</v>
          </cell>
          <cell r="S615">
            <v>0</v>
          </cell>
          <cell r="T615">
            <v>0.04</v>
          </cell>
          <cell r="Z615" t="str">
            <v>100103-TH</v>
          </cell>
          <cell r="AA615">
            <v>1350</v>
          </cell>
        </row>
        <row r="616">
          <cell r="A616" t="str">
            <v>100104HK</v>
          </cell>
          <cell r="B616" t="str">
            <v>100104</v>
          </cell>
          <cell r="C616" t="str">
            <v>MeetUp</v>
          </cell>
          <cell r="D616">
            <v>42230</v>
          </cell>
          <cell r="E616">
            <v>43200</v>
          </cell>
          <cell r="H616" t="str">
            <v>Hong Kong (China)</v>
          </cell>
          <cell r="I616" t="str">
            <v>HK</v>
          </cell>
          <cell r="J616" t="str">
            <v>4000</v>
          </cell>
          <cell r="K616" t="str">
            <v>2 months</v>
          </cell>
          <cell r="L616">
            <v>850</v>
          </cell>
          <cell r="M616">
            <v>0.2</v>
          </cell>
          <cell r="N616" t="str">
            <v>Visa Fee - $7,500
Business travel insurance, per Professional per year - $400</v>
          </cell>
          <cell r="O616">
            <v>1800</v>
          </cell>
          <cell r="P616" t="str">
            <v/>
          </cell>
          <cell r="Q616">
            <v>250</v>
          </cell>
          <cell r="R616" t="str">
            <v>January and Termination</v>
          </cell>
          <cell r="S616">
            <v>45</v>
          </cell>
          <cell r="T616">
            <v>0.05</v>
          </cell>
          <cell r="Z616" t="str">
            <v>100104-HK</v>
          </cell>
          <cell r="AA616">
            <v>1800</v>
          </cell>
        </row>
        <row r="617">
          <cell r="A617" t="str">
            <v>100104IT</v>
          </cell>
          <cell r="B617" t="str">
            <v>100104</v>
          </cell>
          <cell r="C617" t="str">
            <v>MeetUp</v>
          </cell>
          <cell r="D617">
            <v>42230</v>
          </cell>
          <cell r="E617">
            <v>43223</v>
          </cell>
          <cell r="H617" t="str">
            <v>Italy</v>
          </cell>
          <cell r="I617" t="str">
            <v>IT</v>
          </cell>
          <cell r="J617" t="str">
            <v>3000</v>
          </cell>
          <cell r="K617" t="str">
            <v>2 months</v>
          </cell>
          <cell r="L617">
            <v>850</v>
          </cell>
          <cell r="M617">
            <v>0.2</v>
          </cell>
          <cell r="N617" t="str">
            <v>Severance Accrual, billed monthly - 12.5% (this is part of the LSP social charges and should not be a standard transaction)
Business travel insurance, per Professional per year - $400</v>
          </cell>
          <cell r="O617">
            <v>2000</v>
          </cell>
          <cell r="P617" t="str">
            <v/>
          </cell>
          <cell r="Q617">
            <v>250</v>
          </cell>
          <cell r="R617" t="str">
            <v>January and Termination</v>
          </cell>
          <cell r="S617">
            <v>45</v>
          </cell>
          <cell r="T617">
            <v>0.72499999999999998</v>
          </cell>
          <cell r="Z617" t="str">
            <v>100104-IT</v>
          </cell>
          <cell r="AA617">
            <v>2000</v>
          </cell>
        </row>
        <row r="618">
          <cell r="A618" t="str">
            <v>100104JP</v>
          </cell>
          <cell r="B618" t="str">
            <v>100104</v>
          </cell>
          <cell r="C618" t="str">
            <v>MeetUp</v>
          </cell>
          <cell r="D618">
            <v>42230</v>
          </cell>
          <cell r="E618">
            <v>42230</v>
          </cell>
          <cell r="H618" t="str">
            <v>Japan</v>
          </cell>
          <cell r="I618" t="str">
            <v>JP</v>
          </cell>
          <cell r="J618" t="str">
            <v>$2,500, plus costs of translating the commission plan, if needed, in the amount incurred</v>
          </cell>
          <cell r="K618" t="str">
            <v>Equal to two months' salary + expected monthly management fees</v>
          </cell>
          <cell r="L618">
            <v>850</v>
          </cell>
          <cell r="M618">
            <v>0.2</v>
          </cell>
          <cell r="N618" t="str">
            <v/>
          </cell>
          <cell r="O618">
            <v>1800</v>
          </cell>
          <cell r="P618" t="str">
            <v/>
          </cell>
          <cell r="Q618">
            <v>250</v>
          </cell>
          <cell r="R618" t="str">
            <v>January and Termination</v>
          </cell>
          <cell r="S618">
            <v>45</v>
          </cell>
          <cell r="T618">
            <v>0.15</v>
          </cell>
          <cell r="Z618" t="str">
            <v>100104-JP</v>
          </cell>
          <cell r="AA618">
            <v>1800</v>
          </cell>
        </row>
        <row r="619">
          <cell r="A619" t="str">
            <v>100104NZ</v>
          </cell>
          <cell r="B619" t="str">
            <v>100104</v>
          </cell>
          <cell r="C619" t="str">
            <v>MeetUp</v>
          </cell>
          <cell r="D619">
            <v>42230</v>
          </cell>
          <cell r="E619">
            <v>43041</v>
          </cell>
          <cell r="H619" t="str">
            <v>New Zealand</v>
          </cell>
          <cell r="I619" t="str">
            <v>NZ</v>
          </cell>
          <cell r="J619" t="str">
            <v>4000</v>
          </cell>
          <cell r="K619" t="str">
            <v>Equal to two months of Total Cost of Employment + expected Monthly Services Fee, per Professional</v>
          </cell>
          <cell r="L619">
            <v>850</v>
          </cell>
          <cell r="M619">
            <v>0.2</v>
          </cell>
          <cell r="N619" t="str">
            <v>Business travel insurance, per Professional per year
$400</v>
          </cell>
          <cell r="O619">
            <v>1800</v>
          </cell>
          <cell r="P619" t="str">
            <v/>
          </cell>
          <cell r="Q619">
            <v>250</v>
          </cell>
          <cell r="R619" t="str">
            <v>January and Termination</v>
          </cell>
          <cell r="S619">
            <v>45</v>
          </cell>
          <cell r="T619">
            <v>3.3500000000000002E-2</v>
          </cell>
          <cell r="Z619" t="str">
            <v>100104-NZ</v>
          </cell>
          <cell r="AA619">
            <v>1800</v>
          </cell>
        </row>
        <row r="620">
          <cell r="A620" t="str">
            <v>100104GB</v>
          </cell>
          <cell r="B620" t="str">
            <v>100104</v>
          </cell>
          <cell r="C620" t="str">
            <v>MeetUp</v>
          </cell>
          <cell r="D620">
            <v>42230</v>
          </cell>
          <cell r="E620">
            <v>42230</v>
          </cell>
          <cell r="H620" t="str">
            <v>United Kingdom</v>
          </cell>
          <cell r="I620" t="str">
            <v>GB</v>
          </cell>
          <cell r="J620" t="str">
            <v>$4,000</v>
          </cell>
          <cell r="K620" t="str">
            <v>Equal to 2.5 months of total cost of employment plus expected monthly service fee per professional</v>
          </cell>
          <cell r="L620">
            <v>850</v>
          </cell>
          <cell r="M620">
            <v>0.22</v>
          </cell>
          <cell r="N620" t="str">
            <v>Client discount</v>
          </cell>
          <cell r="O620">
            <v>2000</v>
          </cell>
          <cell r="P620" t="str">
            <v/>
          </cell>
          <cell r="Q620">
            <v>250</v>
          </cell>
          <cell r="R620" t="str">
            <v>January and Termination</v>
          </cell>
          <cell r="S620">
            <v>45</v>
          </cell>
          <cell r="T620">
            <v>0.13800000000000001</v>
          </cell>
          <cell r="Z620" t="str">
            <v>100104-GB</v>
          </cell>
          <cell r="AA620">
            <v>2000</v>
          </cell>
        </row>
        <row r="621">
          <cell r="A621" t="str">
            <v>100105AR</v>
          </cell>
          <cell r="B621" t="str">
            <v>100105</v>
          </cell>
          <cell r="C621" t="str">
            <v>Metaswitch</v>
          </cell>
          <cell r="D621">
            <v>42417</v>
          </cell>
          <cell r="E621">
            <v>42417</v>
          </cell>
          <cell r="H621" t="str">
            <v>Argentina</v>
          </cell>
          <cell r="I621" t="str">
            <v>AR</v>
          </cell>
          <cell r="J621" t="str">
            <v>$3500</v>
          </cell>
          <cell r="K621" t="str">
            <v>Equal to two months' salary + expected monthly management fees</v>
          </cell>
          <cell r="L621">
            <v>850</v>
          </cell>
          <cell r="M621">
            <v>0.2</v>
          </cell>
          <cell r="N621" t="str">
            <v>VAT is already included in the Total Cost of Employment and does not need to be added under the Client Transactions</v>
          </cell>
          <cell r="O621">
            <v>1800</v>
          </cell>
          <cell r="P621" t="str">
            <v/>
          </cell>
          <cell r="Q621">
            <v>250</v>
          </cell>
          <cell r="R621" t="str">
            <v>January and Termination</v>
          </cell>
          <cell r="S621">
            <v>45</v>
          </cell>
          <cell r="T621">
            <v>0.64080000000000004</v>
          </cell>
          <cell r="Z621" t="str">
            <v>100105-AR</v>
          </cell>
          <cell r="AA621">
            <v>1800</v>
          </cell>
        </row>
        <row r="622">
          <cell r="A622" t="str">
            <v>100105CL</v>
          </cell>
          <cell r="B622" t="str">
            <v>100105</v>
          </cell>
          <cell r="C622" t="str">
            <v>Metaswitch</v>
          </cell>
          <cell r="D622">
            <v>42417</v>
          </cell>
          <cell r="E622">
            <v>42417</v>
          </cell>
          <cell r="H622" t="str">
            <v>Chile</v>
          </cell>
          <cell r="I622" t="str">
            <v>CL</v>
          </cell>
          <cell r="J622" t="str">
            <v>$4,000</v>
          </cell>
          <cell r="K622" t="str">
            <v>Equal to three months of Total Cost of Employment + expected Monthly Services Fee, per professional</v>
          </cell>
          <cell r="L622">
            <v>850</v>
          </cell>
          <cell r="M622">
            <v>0.25</v>
          </cell>
          <cell r="N622" t="str">
            <v/>
          </cell>
          <cell r="O622">
            <v>2000</v>
          </cell>
          <cell r="P622" t="str">
            <v/>
          </cell>
          <cell r="Q622">
            <v>250</v>
          </cell>
          <cell r="R622" t="str">
            <v>January and Termination</v>
          </cell>
          <cell r="S622">
            <v>45</v>
          </cell>
          <cell r="T622">
            <v>0.1333</v>
          </cell>
          <cell r="Z622" t="str">
            <v>100105-CL</v>
          </cell>
          <cell r="AA622">
            <v>2000</v>
          </cell>
        </row>
        <row r="623">
          <cell r="A623" t="str">
            <v>100106CA</v>
          </cell>
          <cell r="B623" t="str">
            <v>100106</v>
          </cell>
          <cell r="C623" t="str">
            <v>MightyTV (PrefTV)</v>
          </cell>
          <cell r="D623">
            <v>42103</v>
          </cell>
          <cell r="E623">
            <v>42103</v>
          </cell>
          <cell r="H623" t="str">
            <v>Canada</v>
          </cell>
          <cell r="I623" t="str">
            <v>CA</v>
          </cell>
          <cell r="J623" t="str">
            <v>$1500</v>
          </cell>
          <cell r="K623" t="str">
            <v>Equal to two months' salary + expected monthly management fees</v>
          </cell>
          <cell r="L623">
            <v>850</v>
          </cell>
          <cell r="M623">
            <v>0.16</v>
          </cell>
          <cell r="N623" t="str">
            <v/>
          </cell>
          <cell r="O623">
            <v>1250</v>
          </cell>
          <cell r="P623" t="str">
            <v/>
          </cell>
          <cell r="Q623">
            <v>250</v>
          </cell>
          <cell r="R623" t="str">
            <v>January</v>
          </cell>
          <cell r="S623">
            <v>45</v>
          </cell>
          <cell r="T623">
            <v>0.1</v>
          </cell>
          <cell r="Z623" t="str">
            <v>100106-CA</v>
          </cell>
          <cell r="AA623">
            <v>1250</v>
          </cell>
        </row>
        <row r="624">
          <cell r="A624" t="str">
            <v>100106DE</v>
          </cell>
          <cell r="B624" t="str">
            <v>100106</v>
          </cell>
          <cell r="C624" t="str">
            <v>MightyTV (PrefTV)</v>
          </cell>
          <cell r="D624">
            <v>42103</v>
          </cell>
          <cell r="E624">
            <v>42103</v>
          </cell>
          <cell r="H624" t="str">
            <v>Germany</v>
          </cell>
          <cell r="I624" t="str">
            <v>DE</v>
          </cell>
          <cell r="J624" t="str">
            <v>$3,000</v>
          </cell>
          <cell r="K624" t="str">
            <v>Equal to four months of Total Cost of Employment + expected Monthly Services Fee, per Professional</v>
          </cell>
          <cell r="L624">
            <v>850</v>
          </cell>
          <cell r="M624">
            <v>0.2</v>
          </cell>
          <cell r="N624" t="str">
            <v/>
          </cell>
          <cell r="O624">
            <v>1800</v>
          </cell>
          <cell r="P624" t="str">
            <v/>
          </cell>
          <cell r="Q624">
            <v>250</v>
          </cell>
          <cell r="R624" t="str">
            <v>January and Termination</v>
          </cell>
          <cell r="S624">
            <v>45</v>
          </cell>
          <cell r="T624">
            <v>0.20699999999999999</v>
          </cell>
          <cell r="Z624" t="str">
            <v>100106-DE</v>
          </cell>
          <cell r="AA624">
            <v>1800</v>
          </cell>
        </row>
        <row r="625">
          <cell r="A625" t="str">
            <v>100292CN</v>
          </cell>
          <cell r="B625" t="str">
            <v>100292</v>
          </cell>
          <cell r="C625" t="str">
            <v>Milk Specialties Global</v>
          </cell>
          <cell r="D625">
            <v>43157</v>
          </cell>
          <cell r="E625">
            <v>43522</v>
          </cell>
          <cell r="H625" t="str">
            <v>China</v>
          </cell>
          <cell r="I625" t="str">
            <v>CN</v>
          </cell>
          <cell r="J625" t="str">
            <v>4000</v>
          </cell>
          <cell r="K625" t="str">
            <v>2 months</v>
          </cell>
          <cell r="L625">
            <v>850</v>
          </cell>
          <cell r="M625">
            <v>0.18</v>
          </cell>
          <cell r="N625" t="str">
            <v>Removed 7% VAT as INS does not charge</v>
          </cell>
          <cell r="O625">
            <v>1800</v>
          </cell>
          <cell r="P625" t="str">
            <v/>
          </cell>
          <cell r="Q625">
            <v>250</v>
          </cell>
          <cell r="R625" t="str">
            <v>January and Termination</v>
          </cell>
          <cell r="S625">
            <v>45</v>
          </cell>
          <cell r="T625">
            <v>0.35</v>
          </cell>
          <cell r="Z625" t="str">
            <v>100292-CN</v>
          </cell>
          <cell r="AA625">
            <v>1800</v>
          </cell>
        </row>
        <row r="626">
          <cell r="A626" t="str">
            <v>100292GB</v>
          </cell>
          <cell r="B626" t="str">
            <v>100292</v>
          </cell>
          <cell r="C626" t="str">
            <v>Milk Specialties Global</v>
          </cell>
          <cell r="D626">
            <v>43157</v>
          </cell>
          <cell r="E626">
            <v>43157</v>
          </cell>
          <cell r="H626" t="str">
            <v>United Kingdom</v>
          </cell>
          <cell r="I626" t="str">
            <v>GB</v>
          </cell>
          <cell r="J626" t="str">
            <v>3000.00</v>
          </cell>
          <cell r="K626" t="str">
            <v>Equal to 2 months Total Costs of Employment plus expected monthly Service fee per Professional</v>
          </cell>
          <cell r="L626">
            <v>850</v>
          </cell>
          <cell r="M626">
            <v>0.18</v>
          </cell>
          <cell r="N626" t="str">
            <v>Initial Setup fee $4000 discounted to $3000. Management Fee 20% discounted to 18%</v>
          </cell>
          <cell r="O626">
            <v>1800</v>
          </cell>
          <cell r="P626" t="str">
            <v/>
          </cell>
          <cell r="Q626">
            <v>250</v>
          </cell>
          <cell r="R626" t="str">
            <v>January and Termination</v>
          </cell>
          <cell r="S626">
            <v>45</v>
          </cell>
          <cell r="T626">
            <v>0.16800000000000001</v>
          </cell>
          <cell r="Z626" t="str">
            <v>100292-GB</v>
          </cell>
          <cell r="AA626">
            <v>1800</v>
          </cell>
        </row>
        <row r="627">
          <cell r="A627" t="str">
            <v>100107CN</v>
          </cell>
          <cell r="B627" t="str">
            <v>100107</v>
          </cell>
          <cell r="C627" t="str">
            <v>Mimosa Networks</v>
          </cell>
          <cell r="D627">
            <v>42198</v>
          </cell>
          <cell r="E627">
            <v>43054</v>
          </cell>
          <cell r="H627" t="str">
            <v>China</v>
          </cell>
          <cell r="I627" t="str">
            <v>CN</v>
          </cell>
          <cell r="J627" t="str">
            <v>$3,000</v>
          </cell>
          <cell r="K627" t="str">
            <v>Equal to two months of Total Cost of Employment + expected Monthly Services Fee, per Professional</v>
          </cell>
          <cell r="L627">
            <v>850</v>
          </cell>
          <cell r="M627">
            <v>0.2</v>
          </cell>
          <cell r="N627" t="str">
            <v>Discount: $100 per Professional per month, assuming that the engagement has a minimum of 3 Professionals in total across all countries 
CH NOTE: Keep VAT even as INS does not bill
Severance Accrual 8.33%
Visa fees per expat Professional $5,500
Visa fee</v>
          </cell>
          <cell r="O627">
            <v>1700</v>
          </cell>
          <cell r="P627" t="str">
            <v/>
          </cell>
          <cell r="Q627">
            <v>250</v>
          </cell>
          <cell r="R627" t="str">
            <v>January and Termination</v>
          </cell>
          <cell r="S627">
            <v>45</v>
          </cell>
          <cell r="T627">
            <v>0.35</v>
          </cell>
          <cell r="Z627" t="str">
            <v>100107-CN</v>
          </cell>
          <cell r="AA627">
            <v>1700</v>
          </cell>
        </row>
        <row r="628">
          <cell r="A628" t="str">
            <v>100107HK</v>
          </cell>
          <cell r="B628" t="str">
            <v>100107</v>
          </cell>
          <cell r="C628" t="str">
            <v>Mimosa Networks</v>
          </cell>
          <cell r="D628">
            <v>42198</v>
          </cell>
          <cell r="E628">
            <v>42198</v>
          </cell>
          <cell r="H628" t="str">
            <v>Hong Kong (China)</v>
          </cell>
          <cell r="I628" t="str">
            <v>HK</v>
          </cell>
          <cell r="J628" t="str">
            <v>$3,500</v>
          </cell>
          <cell r="K628" t="str">
            <v>Two months of total cost of employment + expected monthly services fee per professional</v>
          </cell>
          <cell r="L628">
            <v>850</v>
          </cell>
          <cell r="M628">
            <v>0.2</v>
          </cell>
          <cell r="N628" t="str">
            <v>Discount of $100 per professional per month, assuming that the engagement has a minimum of 3 Professionals in total across all countries.</v>
          </cell>
          <cell r="O628">
            <v>1800</v>
          </cell>
          <cell r="P628" t="str">
            <v/>
          </cell>
          <cell r="Q628">
            <v>250</v>
          </cell>
          <cell r="R628" t="str">
            <v>January and Termination</v>
          </cell>
          <cell r="S628">
            <v>45</v>
          </cell>
          <cell r="T628">
            <v>0.05</v>
          </cell>
          <cell r="Z628" t="str">
            <v>100107-HK</v>
          </cell>
          <cell r="AA628">
            <v>1800</v>
          </cell>
        </row>
        <row r="629">
          <cell r="A629" t="str">
            <v>100107MX</v>
          </cell>
          <cell r="B629" t="str">
            <v>100107</v>
          </cell>
          <cell r="C629" t="str">
            <v>Mimosa Networks</v>
          </cell>
          <cell r="D629">
            <v>42198</v>
          </cell>
          <cell r="E629">
            <v>42200</v>
          </cell>
          <cell r="H629" t="str">
            <v>Mexico</v>
          </cell>
          <cell r="I629" t="str">
            <v>MX</v>
          </cell>
          <cell r="J629" t="str">
            <v>3500</v>
          </cell>
          <cell r="K629" t="str">
            <v>2 months</v>
          </cell>
          <cell r="L629">
            <v>850</v>
          </cell>
          <cell r="M629">
            <v>0.2</v>
          </cell>
          <cell r="N629" t="str">
            <v/>
          </cell>
          <cell r="O629">
            <v>1800</v>
          </cell>
          <cell r="P629" t="str">
            <v/>
          </cell>
          <cell r="Q629">
            <v>250</v>
          </cell>
          <cell r="R629" t="str">
            <v>January and Termination</v>
          </cell>
          <cell r="S629">
            <v>45</v>
          </cell>
          <cell r="T629">
            <v>0.372</v>
          </cell>
          <cell r="Z629" t="str">
            <v>100107-MX</v>
          </cell>
          <cell r="AA629">
            <v>1800</v>
          </cell>
        </row>
        <row r="630">
          <cell r="A630" t="str">
            <v>100107SG</v>
          </cell>
          <cell r="B630" t="str">
            <v>100107</v>
          </cell>
          <cell r="C630" t="str">
            <v>Mimosa Networks</v>
          </cell>
          <cell r="D630">
            <v>42198</v>
          </cell>
          <cell r="E630">
            <v>42198</v>
          </cell>
          <cell r="H630" t="str">
            <v>Singapore</v>
          </cell>
          <cell r="I630" t="str">
            <v>SG</v>
          </cell>
          <cell r="J630" t="str">
            <v>3,500</v>
          </cell>
          <cell r="K630" t="str">
            <v>Equal to two months of Total Cost of Employment + expected Monthly Services Fee, per Professional</v>
          </cell>
          <cell r="L630">
            <v>850</v>
          </cell>
          <cell r="M630">
            <v>0.2</v>
          </cell>
          <cell r="N630" t="str">
            <v>Discount - $100 per Professional per month, assuming that the engagement has a minimum of 3 Professionals in total across all countries.</v>
          </cell>
          <cell r="O630">
            <v>1800</v>
          </cell>
          <cell r="P630" t="str">
            <v/>
          </cell>
          <cell r="Q630">
            <v>250</v>
          </cell>
          <cell r="R630" t="str">
            <v>January and Termination</v>
          </cell>
          <cell r="S630">
            <v>45</v>
          </cell>
          <cell r="T630">
            <v>0.17</v>
          </cell>
          <cell r="Z630" t="str">
            <v>100107-SG</v>
          </cell>
          <cell r="AA630">
            <v>1800</v>
          </cell>
        </row>
        <row r="631">
          <cell r="A631" t="str">
            <v>100107AE</v>
          </cell>
          <cell r="B631" t="str">
            <v>100107</v>
          </cell>
          <cell r="C631" t="str">
            <v>Mimosa Networks</v>
          </cell>
          <cell r="D631">
            <v>42198</v>
          </cell>
          <cell r="E631">
            <v>43185</v>
          </cell>
          <cell r="H631" t="str">
            <v>United Arab Emirates</v>
          </cell>
          <cell r="I631" t="str">
            <v>AE</v>
          </cell>
          <cell r="J631" t="str">
            <v>4000</v>
          </cell>
          <cell r="K631" t="str">
            <v>2 months</v>
          </cell>
          <cell r="L631">
            <v>850</v>
          </cell>
          <cell r="M631">
            <v>0.22</v>
          </cell>
          <cell r="N631" t="str">
            <v>Removed 5% VAT as BOTH is not charging</v>
          </cell>
          <cell r="O631">
            <v>2500</v>
          </cell>
          <cell r="P631" t="str">
            <v/>
          </cell>
          <cell r="Q631">
            <v>250</v>
          </cell>
          <cell r="R631" t="str">
            <v>January and Termination</v>
          </cell>
          <cell r="S631">
            <v>45</v>
          </cell>
          <cell r="T631">
            <v>0.125</v>
          </cell>
          <cell r="Z631" t="str">
            <v>100107-AE</v>
          </cell>
          <cell r="AA631">
            <v>2500</v>
          </cell>
        </row>
        <row r="632">
          <cell r="A632" t="str">
            <v>100107GB</v>
          </cell>
          <cell r="B632" t="str">
            <v>100107</v>
          </cell>
          <cell r="C632" t="str">
            <v>Mimosa Networks</v>
          </cell>
          <cell r="D632">
            <v>42198</v>
          </cell>
          <cell r="E632">
            <v>43054</v>
          </cell>
          <cell r="H632" t="str">
            <v>United Kingdom</v>
          </cell>
          <cell r="I632" t="str">
            <v>GB</v>
          </cell>
          <cell r="J632" t="str">
            <v>$2,000.00</v>
          </cell>
          <cell r="K632" t="str">
            <v>Equal to two months' salary + expected monthly management fees</v>
          </cell>
          <cell r="L632">
            <v>850</v>
          </cell>
          <cell r="M632">
            <v>0.15</v>
          </cell>
          <cell r="N632" t="str">
            <v>Business travel insurance, per Professional per year $400
One-time third-party fees for mandatory pension plan setup, per Professional GBP 420</v>
          </cell>
          <cell r="O632">
            <v>1500</v>
          </cell>
          <cell r="P632" t="str">
            <v/>
          </cell>
          <cell r="Q632">
            <v>250</v>
          </cell>
          <cell r="R632" t="str">
            <v>January and Termination</v>
          </cell>
          <cell r="S632">
            <v>45</v>
          </cell>
          <cell r="T632">
            <v>0.16800000000000001</v>
          </cell>
          <cell r="Z632" t="str">
            <v>100107-GB</v>
          </cell>
          <cell r="AA632">
            <v>1500</v>
          </cell>
        </row>
        <row r="633">
          <cell r="A633" t="str">
            <v>100355AU</v>
          </cell>
          <cell r="B633" t="str">
            <v>100355</v>
          </cell>
          <cell r="C633" t="str">
            <v>Mirakl</v>
          </cell>
          <cell r="D633">
            <v>43251</v>
          </cell>
          <cell r="E633">
            <v>43251</v>
          </cell>
          <cell r="H633" t="str">
            <v>Australia</v>
          </cell>
          <cell r="I633" t="str">
            <v>AU</v>
          </cell>
          <cell r="J633" t="str">
            <v>4000</v>
          </cell>
          <cell r="K633" t="str">
            <v>2 months</v>
          </cell>
          <cell r="L633">
            <v>850</v>
          </cell>
          <cell r="M633">
            <v>0.16</v>
          </cell>
          <cell r="N633" t="str">
            <v/>
          </cell>
          <cell r="O633">
            <v>1800</v>
          </cell>
          <cell r="P633" t="str">
            <v/>
          </cell>
          <cell r="Q633">
            <v>250</v>
          </cell>
          <cell r="R633" t="str">
            <v>January and Termination</v>
          </cell>
          <cell r="S633">
            <v>45</v>
          </cell>
          <cell r="T633">
            <v>0.18</v>
          </cell>
          <cell r="Z633" t="str">
            <v>100355-AU</v>
          </cell>
          <cell r="AA633">
            <v>1800</v>
          </cell>
        </row>
        <row r="634">
          <cell r="A634" t="str">
            <v>100355BR</v>
          </cell>
          <cell r="B634" t="str">
            <v>100355</v>
          </cell>
          <cell r="C634" t="str">
            <v>Mirakl</v>
          </cell>
          <cell r="D634">
            <v>43251</v>
          </cell>
          <cell r="E634">
            <v>43251</v>
          </cell>
          <cell r="H634" t="str">
            <v>Brazil</v>
          </cell>
          <cell r="I634" t="str">
            <v>BR</v>
          </cell>
          <cell r="J634" t="str">
            <v>4000 first hire, 2,500 subsequent hires</v>
          </cell>
          <cell r="K634" t="str">
            <v>2 months</v>
          </cell>
          <cell r="L634">
            <v>850</v>
          </cell>
          <cell r="M634">
            <v>0.16</v>
          </cell>
          <cell r="N634" t="str">
            <v>Management fee note: 16% (1-3 headcount), 14% (4-7 headcount), 12% (8-11 headcount), 10% (12+ headcount)
Monthly minimum note: 1600 (1-3 headcount), 1400 (4-7 headcount), 1200 (8-11 headcount), 1000 (12+ headcount)
Bonus and commission payments charged at</v>
          </cell>
          <cell r="O634">
            <v>1600</v>
          </cell>
          <cell r="P634" t="str">
            <v>Equal to to two months of Total Cost of Employment + expected Monthly Services Fee,  per Professional</v>
          </cell>
          <cell r="Q634">
            <v>250</v>
          </cell>
          <cell r="R634" t="str">
            <v>January and Termination</v>
          </cell>
          <cell r="S634">
            <v>45</v>
          </cell>
          <cell r="T634">
            <v>0.34799999999999998</v>
          </cell>
          <cell r="Z634" t="str">
            <v>100355-BR</v>
          </cell>
          <cell r="AA634">
            <v>1600</v>
          </cell>
        </row>
        <row r="635">
          <cell r="A635" t="str">
            <v>100457CA</v>
          </cell>
          <cell r="B635" t="str">
            <v>100457</v>
          </cell>
          <cell r="C635" t="str">
            <v>Mitsubishi Aircraft Corporation America</v>
          </cell>
          <cell r="D635">
            <v>43450</v>
          </cell>
          <cell r="E635">
            <v>43451</v>
          </cell>
          <cell r="H635" t="str">
            <v>Canada</v>
          </cell>
          <cell r="I635" t="str">
            <v>CA</v>
          </cell>
          <cell r="J635" t="str">
            <v>2500</v>
          </cell>
          <cell r="K635" t="str">
            <v>2 months</v>
          </cell>
          <cell r="L635">
            <v>850</v>
          </cell>
          <cell r="M635">
            <v>0.16</v>
          </cell>
          <cell r="N635" t="str">
            <v>Set up fee note - $4,000 for first hire, $2,500 for each additional hire</v>
          </cell>
          <cell r="O635">
            <v>1800</v>
          </cell>
          <cell r="P635" t="str">
            <v/>
          </cell>
          <cell r="Q635">
            <v>250</v>
          </cell>
          <cell r="R635" t="str">
            <v>January and Termination</v>
          </cell>
          <cell r="S635">
            <v>45</v>
          </cell>
          <cell r="T635">
            <v>7.2700000000000001E-2</v>
          </cell>
          <cell r="Z635" t="str">
            <v>100457-CA</v>
          </cell>
          <cell r="AA635">
            <v>1800</v>
          </cell>
        </row>
        <row r="636">
          <cell r="A636" t="str">
            <v>100220CA</v>
          </cell>
          <cell r="B636" t="str">
            <v>100220</v>
          </cell>
          <cell r="C636" t="str">
            <v>Model N</v>
          </cell>
          <cell r="D636">
            <v>42961</v>
          </cell>
          <cell r="E636">
            <v>43280</v>
          </cell>
          <cell r="H636" t="str">
            <v>Canada</v>
          </cell>
          <cell r="I636" t="str">
            <v>CA</v>
          </cell>
          <cell r="J636" t="str">
            <v>$2,500</v>
          </cell>
          <cell r="K636" t="str">
            <v>2 months</v>
          </cell>
          <cell r="L636">
            <v>850</v>
          </cell>
          <cell r="M636">
            <v>0.12</v>
          </cell>
          <cell r="N636" t="str">
            <v>Travel Ins - $400</v>
          </cell>
          <cell r="O636">
            <v>1800</v>
          </cell>
          <cell r="P636" t="str">
            <v/>
          </cell>
          <cell r="Q636">
            <v>250</v>
          </cell>
          <cell r="R636" t="str">
            <v>January and Termination</v>
          </cell>
          <cell r="S636">
            <v>45</v>
          </cell>
          <cell r="T636">
            <v>0.1</v>
          </cell>
          <cell r="Z636" t="str">
            <v>100220-CA</v>
          </cell>
          <cell r="AA636">
            <v>1800</v>
          </cell>
        </row>
        <row r="637">
          <cell r="A637" t="str">
            <v>100220NL</v>
          </cell>
          <cell r="B637" t="str">
            <v>100220</v>
          </cell>
          <cell r="C637" t="str">
            <v>Model N</v>
          </cell>
          <cell r="D637">
            <v>42961</v>
          </cell>
          <cell r="E637">
            <v>42961</v>
          </cell>
          <cell r="H637" t="str">
            <v>Netherlands</v>
          </cell>
          <cell r="I637" t="str">
            <v>NL</v>
          </cell>
          <cell r="J637" t="str">
            <v>$4000, discounted to $2500 plus the costs of translating the commission plans in the amount incurred, if needed</v>
          </cell>
          <cell r="K637" t="str">
            <v>Equal to two months of Total Cost of Employment + expected Monthly Services Fee, per Professional</v>
          </cell>
          <cell r="L637">
            <v>850</v>
          </cell>
          <cell r="M637">
            <v>0.17</v>
          </cell>
          <cell r="N637" t="str">
            <v>Management Fee discounted from 20%
Statutory disability insurance per professional = variable based on salary
Transfer Minimum Term cost per Professional [applicable only on transfer to client’s own entity] = [Average Monthly Services Fee per Profession</v>
          </cell>
          <cell r="O637">
            <v>1800</v>
          </cell>
          <cell r="P637" t="str">
            <v/>
          </cell>
          <cell r="Q637">
            <v>250</v>
          </cell>
          <cell r="R637" t="str">
            <v>January and Termination</v>
          </cell>
          <cell r="S637">
            <v>45</v>
          </cell>
          <cell r="T637">
            <v>0.21</v>
          </cell>
          <cell r="Z637" t="str">
            <v>100220-NL</v>
          </cell>
          <cell r="AA637">
            <v>1800</v>
          </cell>
        </row>
        <row r="638">
          <cell r="A638" t="str">
            <v>100220PL</v>
          </cell>
          <cell r="B638" t="str">
            <v>100220</v>
          </cell>
          <cell r="C638" t="str">
            <v>Model N</v>
          </cell>
          <cell r="D638">
            <v>42961</v>
          </cell>
          <cell r="E638">
            <v>43291</v>
          </cell>
          <cell r="H638" t="str">
            <v>Poland</v>
          </cell>
          <cell r="I638" t="str">
            <v>PL</v>
          </cell>
          <cell r="J638" t="str">
            <v>$2,500</v>
          </cell>
          <cell r="K638" t="str">
            <v>2 months</v>
          </cell>
          <cell r="L638">
            <v>850</v>
          </cell>
          <cell r="M638">
            <v>0.17</v>
          </cell>
          <cell r="N638" t="str">
            <v>travel insurance: $400</v>
          </cell>
          <cell r="O638">
            <v>1800</v>
          </cell>
          <cell r="P638" t="str">
            <v/>
          </cell>
          <cell r="Q638">
            <v>250</v>
          </cell>
          <cell r="R638" t="str">
            <v>January and Termination</v>
          </cell>
          <cell r="S638">
            <v>45</v>
          </cell>
          <cell r="T638">
            <v>0.20599999999999999</v>
          </cell>
          <cell r="Z638" t="str">
            <v>100220-PL</v>
          </cell>
          <cell r="AA638">
            <v>1800</v>
          </cell>
        </row>
        <row r="639">
          <cell r="A639" t="str">
            <v>100473JP</v>
          </cell>
          <cell r="B639" t="str">
            <v>100473</v>
          </cell>
          <cell r="C639" t="str">
            <v>Modern Space Pacific Services, Inc</v>
          </cell>
          <cell r="D639">
            <v>43488</v>
          </cell>
          <cell r="E639">
            <v>43488</v>
          </cell>
          <cell r="H639" t="str">
            <v>Japan</v>
          </cell>
          <cell r="I639" t="str">
            <v>JP</v>
          </cell>
          <cell r="J639" t="str">
            <v>4000</v>
          </cell>
          <cell r="K639" t="str">
            <v>2 months</v>
          </cell>
          <cell r="L639">
            <v>850</v>
          </cell>
          <cell r="M639">
            <v>0.2</v>
          </cell>
          <cell r="N639" t="str">
            <v/>
          </cell>
          <cell r="O639">
            <v>1800</v>
          </cell>
          <cell r="P639" t="str">
            <v/>
          </cell>
          <cell r="Q639">
            <v>250</v>
          </cell>
          <cell r="R639" t="str">
            <v>January and Termination</v>
          </cell>
          <cell r="S639">
            <v>45</v>
          </cell>
          <cell r="T639">
            <v>0.15</v>
          </cell>
          <cell r="Z639" t="str">
            <v>100473-JP</v>
          </cell>
          <cell r="AA639">
            <v>1800</v>
          </cell>
        </row>
        <row r="640">
          <cell r="A640" t="str">
            <v>100380DE</v>
          </cell>
          <cell r="B640" t="str">
            <v>100380</v>
          </cell>
          <cell r="C640" t="str">
            <v>Mojio Inc.</v>
          </cell>
          <cell r="D640">
            <v>43340</v>
          </cell>
          <cell r="E640">
            <v>43340</v>
          </cell>
          <cell r="F640">
            <v>43340</v>
          </cell>
          <cell r="G640">
            <v>43340</v>
          </cell>
          <cell r="H640" t="str">
            <v>Germany</v>
          </cell>
          <cell r="I640" t="str">
            <v>DE</v>
          </cell>
          <cell r="J640" t="str">
            <v>0</v>
          </cell>
          <cell r="K640" t="str">
            <v>2 months</v>
          </cell>
          <cell r="L640">
            <v>850</v>
          </cell>
          <cell r="M640">
            <v>0</v>
          </cell>
          <cell r="N640" t="str">
            <v/>
          </cell>
          <cell r="O640">
            <v>0</v>
          </cell>
          <cell r="P640" t="str">
            <v/>
          </cell>
          <cell r="Q640">
            <v>250</v>
          </cell>
          <cell r="R640" t="str">
            <v>January and Termination</v>
          </cell>
          <cell r="S640">
            <v>45</v>
          </cell>
          <cell r="T640">
            <v>0</v>
          </cell>
          <cell r="Z640" t="str">
            <v>100380-DE</v>
          </cell>
          <cell r="AA640">
            <v>0</v>
          </cell>
        </row>
        <row r="641">
          <cell r="A641" t="str">
            <v>100380GT</v>
          </cell>
          <cell r="B641" t="str">
            <v>100380</v>
          </cell>
          <cell r="C641" t="str">
            <v>Mojio Inc.</v>
          </cell>
          <cell r="D641">
            <v>43340</v>
          </cell>
          <cell r="E641">
            <v>43340</v>
          </cell>
          <cell r="F641">
            <v>43340</v>
          </cell>
          <cell r="H641" t="str">
            <v>Guatemala</v>
          </cell>
          <cell r="I641" t="str">
            <v>GT</v>
          </cell>
          <cell r="J641" t="str">
            <v>3000</v>
          </cell>
          <cell r="K641" t="str">
            <v>2 months</v>
          </cell>
          <cell r="L641">
            <v>850</v>
          </cell>
          <cell r="M641">
            <v>0.2</v>
          </cell>
          <cell r="N641" t="str">
            <v/>
          </cell>
          <cell r="O641">
            <v>1800</v>
          </cell>
          <cell r="P641" t="str">
            <v/>
          </cell>
          <cell r="Q641">
            <v>250</v>
          </cell>
          <cell r="R641" t="str">
            <v>January and Termination</v>
          </cell>
          <cell r="S641">
            <v>45</v>
          </cell>
          <cell r="T641">
            <v>0.44219999999999998</v>
          </cell>
          <cell r="Z641" t="str">
            <v>100380-GT</v>
          </cell>
          <cell r="AA641">
            <v>1800</v>
          </cell>
        </row>
        <row r="642">
          <cell r="A642" t="str">
            <v>100413CA</v>
          </cell>
          <cell r="B642" t="str">
            <v>100413</v>
          </cell>
          <cell r="C642" t="str">
            <v>Mondi Bags</v>
          </cell>
          <cell r="D642">
            <v>43403</v>
          </cell>
          <cell r="E642">
            <v>43403</v>
          </cell>
          <cell r="H642" t="str">
            <v>Canada</v>
          </cell>
          <cell r="I642" t="str">
            <v>CA</v>
          </cell>
          <cell r="J642" t="str">
            <v>4000</v>
          </cell>
          <cell r="K642" t="str">
            <v>2 months</v>
          </cell>
          <cell r="L642">
            <v>850</v>
          </cell>
          <cell r="M642">
            <v>0.18</v>
          </cell>
          <cell r="N642" t="str">
            <v/>
          </cell>
          <cell r="O642">
            <v>1600</v>
          </cell>
          <cell r="P642" t="str">
            <v/>
          </cell>
          <cell r="Q642">
            <v>250</v>
          </cell>
          <cell r="R642" t="str">
            <v>January and Termination</v>
          </cell>
          <cell r="S642">
            <v>45</v>
          </cell>
          <cell r="T642">
            <v>7.2700000000000001E-2</v>
          </cell>
          <cell r="Z642" t="str">
            <v>100413-CA</v>
          </cell>
          <cell r="AA642">
            <v>1600</v>
          </cell>
        </row>
        <row r="643">
          <cell r="A643" t="str">
            <v>CA</v>
          </cell>
          <cell r="B643" t="str">
            <v/>
          </cell>
          <cell r="C643" t="str">
            <v>Monotype</v>
          </cell>
          <cell r="D643">
            <v>43501</v>
          </cell>
          <cell r="E643">
            <v>43501</v>
          </cell>
          <cell r="H643" t="str">
            <v>Canada</v>
          </cell>
          <cell r="I643" t="str">
            <v>CA</v>
          </cell>
          <cell r="J643" t="str">
            <v>4000 for the first hire, 2,500 for each subsequent hire</v>
          </cell>
          <cell r="K643" t="str">
            <v>3 months</v>
          </cell>
          <cell r="L643">
            <v>850</v>
          </cell>
          <cell r="M643">
            <v>0.15</v>
          </cell>
          <cell r="N643" t="str">
            <v/>
          </cell>
          <cell r="O643">
            <v>1800</v>
          </cell>
          <cell r="P643" t="str">
            <v/>
          </cell>
          <cell r="Q643">
            <v>250</v>
          </cell>
          <cell r="R643" t="str">
            <v>January and Termination</v>
          </cell>
          <cell r="S643">
            <v>45</v>
          </cell>
          <cell r="T643">
            <v>7.2700000000000001E-2</v>
          </cell>
          <cell r="Z643" t="str">
            <v>-CA</v>
          </cell>
          <cell r="AA643">
            <v>1800</v>
          </cell>
        </row>
        <row r="644">
          <cell r="A644" t="str">
            <v>100108CA</v>
          </cell>
          <cell r="B644" t="str">
            <v>100108</v>
          </cell>
          <cell r="C644" t="str">
            <v>Morpho Detection</v>
          </cell>
          <cell r="D644">
            <v>42051</v>
          </cell>
          <cell r="E644">
            <v>42051</v>
          </cell>
          <cell r="H644" t="str">
            <v>Canada</v>
          </cell>
          <cell r="I644" t="str">
            <v>CA</v>
          </cell>
          <cell r="J644" t="str">
            <v>$2500, $1500 for subsequent employees</v>
          </cell>
          <cell r="K644" t="str">
            <v>Equal to two months' salary + expected monthly management fees</v>
          </cell>
          <cell r="L644">
            <v>0</v>
          </cell>
          <cell r="M644">
            <v>0.2</v>
          </cell>
          <cell r="N644" t="str">
            <v/>
          </cell>
          <cell r="O644">
            <v>1650</v>
          </cell>
          <cell r="P644" t="str">
            <v/>
          </cell>
          <cell r="Q644">
            <v>250</v>
          </cell>
          <cell r="R644" t="str">
            <v>January and Termination</v>
          </cell>
          <cell r="S644">
            <v>45</v>
          </cell>
          <cell r="T644">
            <v>0.1</v>
          </cell>
          <cell r="Z644" t="str">
            <v>100108-CA</v>
          </cell>
          <cell r="AA644">
            <v>1650</v>
          </cell>
        </row>
        <row r="645">
          <cell r="A645" t="str">
            <v>100108FR</v>
          </cell>
          <cell r="B645" t="str">
            <v>100108</v>
          </cell>
          <cell r="C645" t="str">
            <v>Morpho Detection</v>
          </cell>
          <cell r="D645">
            <v>42051</v>
          </cell>
          <cell r="E645">
            <v>42051</v>
          </cell>
          <cell r="H645" t="str">
            <v>France</v>
          </cell>
          <cell r="I645" t="str">
            <v>FR</v>
          </cell>
          <cell r="J645" t="str">
            <v>$4,000, plus the costs of translating the commission plans in the amount incurred, if needed.</v>
          </cell>
          <cell r="K645" t="str">
            <v>Equal to two months' salary + expected monthly management fees</v>
          </cell>
          <cell r="L645">
            <v>850</v>
          </cell>
          <cell r="M645">
            <v>0.2</v>
          </cell>
          <cell r="N645" t="str">
            <v/>
          </cell>
          <cell r="O645">
            <v>1800</v>
          </cell>
          <cell r="P645" t="str">
            <v/>
          </cell>
          <cell r="Q645">
            <v>250</v>
          </cell>
          <cell r="R645" t="str">
            <v>January and Termination</v>
          </cell>
          <cell r="S645">
            <v>45</v>
          </cell>
          <cell r="T645">
            <v>0.46</v>
          </cell>
          <cell r="Z645" t="str">
            <v>100108-FR</v>
          </cell>
          <cell r="AA645">
            <v>1800</v>
          </cell>
        </row>
        <row r="646">
          <cell r="A646" t="str">
            <v>100108DE</v>
          </cell>
          <cell r="B646" t="str">
            <v>100108</v>
          </cell>
          <cell r="C646" t="str">
            <v>Morpho Detection</v>
          </cell>
          <cell r="D646">
            <v>42051</v>
          </cell>
          <cell r="E646">
            <v>42051</v>
          </cell>
          <cell r="H646" t="str">
            <v>Germany</v>
          </cell>
          <cell r="I646" t="str">
            <v>DE</v>
          </cell>
          <cell r="J646" t="str">
            <v>$4000 plus the costs of translating the commission plans in the amount incurred, if needed</v>
          </cell>
          <cell r="K646" t="str">
            <v>Equal to four months' salary + expected monthly management fees per Professional</v>
          </cell>
          <cell r="L646">
            <v>850</v>
          </cell>
          <cell r="M646">
            <v>0.2</v>
          </cell>
          <cell r="N646" t="str">
            <v/>
          </cell>
          <cell r="O646">
            <v>1800</v>
          </cell>
          <cell r="P646" t="str">
            <v/>
          </cell>
          <cell r="Q646">
            <v>250</v>
          </cell>
          <cell r="R646" t="str">
            <v>January and Termination</v>
          </cell>
          <cell r="S646">
            <v>45</v>
          </cell>
          <cell r="T646">
            <v>0.20699999999999999</v>
          </cell>
          <cell r="Z646" t="str">
            <v>100108-DE</v>
          </cell>
          <cell r="AA646">
            <v>1800</v>
          </cell>
        </row>
        <row r="647">
          <cell r="A647" t="str">
            <v>100108GB</v>
          </cell>
          <cell r="B647" t="str">
            <v>100108</v>
          </cell>
          <cell r="C647" t="str">
            <v>Morpho Detection</v>
          </cell>
          <cell r="D647">
            <v>42051</v>
          </cell>
          <cell r="E647">
            <v>42051</v>
          </cell>
          <cell r="H647" t="str">
            <v>United Kingdom</v>
          </cell>
          <cell r="I647" t="str">
            <v>GB</v>
          </cell>
          <cell r="J647" t="str">
            <v>$4,000</v>
          </cell>
          <cell r="K647" t="str">
            <v>Equal to 2.5 months' salary + expected Monthly Services Fee</v>
          </cell>
          <cell r="L647">
            <v>850</v>
          </cell>
          <cell r="M647">
            <v>0.22</v>
          </cell>
          <cell r="N647" t="str">
            <v/>
          </cell>
          <cell r="O647">
            <v>1800</v>
          </cell>
          <cell r="P647" t="str">
            <v/>
          </cell>
          <cell r="Q647">
            <v>250</v>
          </cell>
          <cell r="R647" t="str">
            <v>January and Termination</v>
          </cell>
          <cell r="S647">
            <v>45</v>
          </cell>
          <cell r="T647">
            <v>0.13800000000000001</v>
          </cell>
          <cell r="Z647" t="str">
            <v>100108-GB</v>
          </cell>
          <cell r="AA647">
            <v>1800</v>
          </cell>
        </row>
        <row r="648">
          <cell r="A648" t="str">
            <v>100109FR</v>
          </cell>
          <cell r="B648" t="str">
            <v>100109</v>
          </cell>
          <cell r="C648" t="str">
            <v>Motiga</v>
          </cell>
          <cell r="D648">
            <v>42034</v>
          </cell>
          <cell r="E648">
            <v>42034</v>
          </cell>
          <cell r="H648" t="str">
            <v>France</v>
          </cell>
          <cell r="I648" t="str">
            <v>FR</v>
          </cell>
          <cell r="J648" t="str">
            <v>$4000 for 1st employee, $4,000 for subsequent employees.</v>
          </cell>
          <cell r="K648" t="str">
            <v>Equal to two months' salary + expected monthly management fees</v>
          </cell>
          <cell r="L648">
            <v>0</v>
          </cell>
          <cell r="M648">
            <v>0.2</v>
          </cell>
          <cell r="N648" t="str">
            <v/>
          </cell>
          <cell r="O648">
            <v>1800</v>
          </cell>
          <cell r="P648" t="str">
            <v/>
          </cell>
          <cell r="Q648">
            <v>250</v>
          </cell>
          <cell r="R648" t="str">
            <v>January and Termination</v>
          </cell>
          <cell r="S648">
            <v>45</v>
          </cell>
          <cell r="T648">
            <v>0.46</v>
          </cell>
          <cell r="Z648" t="str">
            <v>100109-FR</v>
          </cell>
          <cell r="AA648">
            <v>1800</v>
          </cell>
        </row>
        <row r="649">
          <cell r="A649" t="str">
            <v>100110AU</v>
          </cell>
          <cell r="B649" t="str">
            <v>100110</v>
          </cell>
          <cell r="C649" t="str">
            <v>Moz</v>
          </cell>
          <cell r="D649">
            <v>42174</v>
          </cell>
          <cell r="E649">
            <v>42174</v>
          </cell>
          <cell r="H649" t="str">
            <v>Australia</v>
          </cell>
          <cell r="I649" t="str">
            <v>AU</v>
          </cell>
          <cell r="J649" t="str">
            <v>$4,000.00</v>
          </cell>
          <cell r="K649" t="str">
            <v>Equal to two months of Total Cost of Employment + expected Monthly Services Fee, per Professional</v>
          </cell>
          <cell r="L649">
            <v>850</v>
          </cell>
          <cell r="M649">
            <v>0.2</v>
          </cell>
          <cell r="N649" t="str">
            <v/>
          </cell>
          <cell r="O649">
            <v>2000</v>
          </cell>
          <cell r="P649" t="str">
            <v/>
          </cell>
          <cell r="Q649">
            <v>250</v>
          </cell>
          <cell r="R649" t="str">
            <v>January and Termination</v>
          </cell>
          <cell r="S649">
            <v>45</v>
          </cell>
          <cell r="T649">
            <v>0.17</v>
          </cell>
          <cell r="Z649" t="str">
            <v>100110-AU</v>
          </cell>
          <cell r="AA649">
            <v>2000</v>
          </cell>
        </row>
        <row r="650">
          <cell r="A650" t="str">
            <v>100110GB</v>
          </cell>
          <cell r="B650" t="str">
            <v>100110</v>
          </cell>
          <cell r="C650" t="str">
            <v>Moz</v>
          </cell>
          <cell r="D650">
            <v>42174</v>
          </cell>
          <cell r="E650">
            <v>42174</v>
          </cell>
          <cell r="H650" t="str">
            <v>United Kingdom</v>
          </cell>
          <cell r="I650" t="str">
            <v>GB</v>
          </cell>
          <cell r="J650" t="str">
            <v>$4000</v>
          </cell>
          <cell r="K650" t="str">
            <v>Equal to two months' salary + expected monthly management fees</v>
          </cell>
          <cell r="L650">
            <v>850</v>
          </cell>
          <cell r="M650">
            <v>0.18</v>
          </cell>
          <cell r="N650" t="str">
            <v>SEPARATE PROFESSIONAL INVOICES BY PDF</v>
          </cell>
          <cell r="O650">
            <v>1650</v>
          </cell>
          <cell r="P650" t="str">
            <v/>
          </cell>
          <cell r="Q650">
            <v>250</v>
          </cell>
          <cell r="R650" t="str">
            <v>January and Termination</v>
          </cell>
          <cell r="S650">
            <v>45</v>
          </cell>
          <cell r="T650">
            <v>0.14099999999999999</v>
          </cell>
          <cell r="Z650" t="str">
            <v>100110-GB</v>
          </cell>
          <cell r="AA650">
            <v>1650</v>
          </cell>
        </row>
        <row r="651">
          <cell r="A651" t="str">
            <v>100321SG</v>
          </cell>
          <cell r="B651" t="str">
            <v>100321</v>
          </cell>
          <cell r="C651" t="str">
            <v>MTG</v>
          </cell>
          <cell r="D651">
            <v>43199</v>
          </cell>
          <cell r="E651">
            <v>43199</v>
          </cell>
          <cell r="H651" t="str">
            <v>Singapore</v>
          </cell>
          <cell r="I651" t="str">
            <v>SG</v>
          </cell>
          <cell r="J651" t="str">
            <v>$4,000</v>
          </cell>
          <cell r="K651" t="str">
            <v>Equal to two months of Total Cost of Employment + expected Monthly Services Fee, per Professional</v>
          </cell>
          <cell r="L651">
            <v>850</v>
          </cell>
          <cell r="M651">
            <v>0.2</v>
          </cell>
          <cell r="N651" t="str">
            <v>Est. Social Charges - 17% for local national
EP Fee - $4,500; Renewal - $1,500; Dependent Pass - $2,500; Renewal - $1,000
Travel Insurance - $400</v>
          </cell>
          <cell r="O651">
            <v>1800</v>
          </cell>
          <cell r="P651" t="str">
            <v/>
          </cell>
          <cell r="Q651">
            <v>250</v>
          </cell>
          <cell r="R651" t="str">
            <v>January and Termination</v>
          </cell>
          <cell r="S651">
            <v>45</v>
          </cell>
          <cell r="T651">
            <v>2.5000000000000001E-3</v>
          </cell>
          <cell r="Z651" t="str">
            <v>100321-SG</v>
          </cell>
          <cell r="AA651">
            <v>1800</v>
          </cell>
        </row>
        <row r="652">
          <cell r="A652" t="str">
            <v>100454CA</v>
          </cell>
          <cell r="B652" t="str">
            <v>100454</v>
          </cell>
          <cell r="C652" t="str">
            <v>Murad</v>
          </cell>
          <cell r="D652">
            <v>43454</v>
          </cell>
          <cell r="E652">
            <v>43454</v>
          </cell>
          <cell r="H652" t="str">
            <v>Canada</v>
          </cell>
          <cell r="I652" t="str">
            <v>CA</v>
          </cell>
          <cell r="J652" t="str">
            <v>2250</v>
          </cell>
          <cell r="K652" t="str">
            <v>2 months</v>
          </cell>
          <cell r="L652">
            <v>0</v>
          </cell>
          <cell r="M652">
            <v>0.2</v>
          </cell>
          <cell r="N652" t="str">
            <v>Setup Fee for the 1st Professional - $3,250</v>
          </cell>
          <cell r="O652">
            <v>1775</v>
          </cell>
          <cell r="P652" t="str">
            <v/>
          </cell>
          <cell r="Q652">
            <v>250</v>
          </cell>
          <cell r="R652" t="str">
            <v>January and Termination</v>
          </cell>
          <cell r="S652">
            <v>45</v>
          </cell>
          <cell r="T652">
            <v>7.2700000000000001E-2</v>
          </cell>
          <cell r="Z652" t="str">
            <v>100454-CA</v>
          </cell>
          <cell r="AA652">
            <v>1775</v>
          </cell>
        </row>
        <row r="653">
          <cell r="A653" t="str">
            <v>100405NL</v>
          </cell>
          <cell r="B653" t="str">
            <v>100405</v>
          </cell>
          <cell r="C653" t="str">
            <v>Mural</v>
          </cell>
          <cell r="D653">
            <v>43370</v>
          </cell>
          <cell r="E653">
            <v>43370</v>
          </cell>
          <cell r="H653" t="str">
            <v>Netherlands</v>
          </cell>
          <cell r="I653" t="str">
            <v>NL</v>
          </cell>
          <cell r="J653" t="str">
            <v>$3,500</v>
          </cell>
          <cell r="K653" t="str">
            <v>2 months</v>
          </cell>
          <cell r="L653">
            <v>850</v>
          </cell>
          <cell r="M653">
            <v>0.18</v>
          </cell>
          <cell r="N653" t="str">
            <v>Setup Fee for firs professional:$ 3,500 plus any translation costs relating to the employment agreement in the amount incurred, if needed
Setup Fee for subsequent professionals: $2,500 plus any translation costs relating to the employment agreement in the</v>
          </cell>
          <cell r="O653">
            <v>1500</v>
          </cell>
          <cell r="P653" t="str">
            <v/>
          </cell>
          <cell r="Q653">
            <v>250</v>
          </cell>
          <cell r="R653" t="str">
            <v>January and Termination</v>
          </cell>
          <cell r="S653">
            <v>45</v>
          </cell>
          <cell r="T653">
            <v>0.18509999999999999</v>
          </cell>
          <cell r="Z653" t="str">
            <v>100405-NL</v>
          </cell>
          <cell r="AA653">
            <v>1500</v>
          </cell>
        </row>
        <row r="654">
          <cell r="A654" t="str">
            <v>100111RU</v>
          </cell>
          <cell r="B654" t="str">
            <v>100111</v>
          </cell>
          <cell r="C654" t="str">
            <v>NAC International</v>
          </cell>
          <cell r="D654">
            <v>42340</v>
          </cell>
          <cell r="E654">
            <v>42340</v>
          </cell>
          <cell r="H654" t="str">
            <v>Russia</v>
          </cell>
          <cell r="I654" t="str">
            <v>RU</v>
          </cell>
          <cell r="J654" t="str">
            <v>$4000 per employee, plus the costs of translating the commission plans in the amount incurred, if needed.</v>
          </cell>
          <cell r="K654" t="str">
            <v>Equal to two months' salary + expected monthly management fees</v>
          </cell>
          <cell r="L654">
            <v>850</v>
          </cell>
          <cell r="M654">
            <v>0.21</v>
          </cell>
          <cell r="N654" t="str">
            <v/>
          </cell>
          <cell r="O654">
            <v>1800</v>
          </cell>
          <cell r="P654" t="str">
            <v/>
          </cell>
          <cell r="Q654">
            <v>250</v>
          </cell>
          <cell r="R654" t="str">
            <v>January and Termination</v>
          </cell>
          <cell r="S654">
            <v>45</v>
          </cell>
          <cell r="T654">
            <v>0.3</v>
          </cell>
          <cell r="Z654" t="str">
            <v>100111-RU</v>
          </cell>
          <cell r="AA654">
            <v>1800</v>
          </cell>
        </row>
        <row r="655">
          <cell r="A655" t="str">
            <v>100235MX</v>
          </cell>
          <cell r="B655" t="str">
            <v>100235</v>
          </cell>
          <cell r="C655" t="str">
            <v>Namecheap, Inc.</v>
          </cell>
          <cell r="D655">
            <v>42989</v>
          </cell>
          <cell r="E655">
            <v>42989</v>
          </cell>
          <cell r="H655" t="str">
            <v>Mexico</v>
          </cell>
          <cell r="I655" t="str">
            <v>MX</v>
          </cell>
          <cell r="J655" t="str">
            <v>$2,000 (see notes)</v>
          </cell>
          <cell r="K655" t="str">
            <v>Equal to two months of Total Cost of Employment + expected Monthly Services Fee, per Professional</v>
          </cell>
          <cell r="L655">
            <v>850</v>
          </cell>
          <cell r="M655">
            <v>0.2</v>
          </cell>
          <cell r="N655" t="str">
            <v>Headcount 1 to 9: 20% Headcount
11 to 24: 15%
Headcount 25+: 12%
Also applied is a 8.33% severance accrual</v>
          </cell>
          <cell r="O655">
            <v>1800</v>
          </cell>
          <cell r="P655" t="str">
            <v>Headccount 1 to 9: $1,800 Headcount 10 to 24: $1,000 Headcount 25+: $800</v>
          </cell>
          <cell r="Q655">
            <v>250</v>
          </cell>
          <cell r="R655" t="str">
            <v>January and Termination</v>
          </cell>
          <cell r="S655">
            <v>45</v>
          </cell>
          <cell r="T655">
            <v>0.48330000000000001</v>
          </cell>
          <cell r="Z655" t="str">
            <v>100235-MX</v>
          </cell>
          <cell r="AA655">
            <v>1800</v>
          </cell>
        </row>
        <row r="656">
          <cell r="A656" t="str">
            <v>100231AU</v>
          </cell>
          <cell r="B656" t="str">
            <v>100231</v>
          </cell>
          <cell r="C656" t="str">
            <v>NanoString Technologies</v>
          </cell>
          <cell r="D656">
            <v>42984</v>
          </cell>
          <cell r="E656">
            <v>43486</v>
          </cell>
          <cell r="H656" t="str">
            <v>Australia</v>
          </cell>
          <cell r="I656" t="str">
            <v>AU</v>
          </cell>
          <cell r="J656" t="str">
            <v>4000</v>
          </cell>
          <cell r="K656" t="str">
            <v>2 months</v>
          </cell>
          <cell r="L656">
            <v>850</v>
          </cell>
          <cell r="M656">
            <v>0.16</v>
          </cell>
          <cell r="N656" t="str">
            <v>12% service fee on commissions or contractual bonuses. Discount shall not apply to equity related payouts or other forms of compensation not set forth in the employment agreement, or to Termination Costs as defined in the Agreement.</v>
          </cell>
          <cell r="O656">
            <v>1800</v>
          </cell>
          <cell r="P656" t="str">
            <v/>
          </cell>
          <cell r="Q656">
            <v>250</v>
          </cell>
          <cell r="R656" t="str">
            <v>January and Termination</v>
          </cell>
          <cell r="S656">
            <v>45</v>
          </cell>
          <cell r="T656">
            <v>0.18</v>
          </cell>
          <cell r="Z656" t="str">
            <v>100231-AU</v>
          </cell>
          <cell r="AA656">
            <v>1800</v>
          </cell>
        </row>
        <row r="657">
          <cell r="A657" t="str">
            <v>100231SE</v>
          </cell>
          <cell r="B657" t="str">
            <v>100231</v>
          </cell>
          <cell r="C657" t="str">
            <v>NanoString Technologies</v>
          </cell>
          <cell r="D657">
            <v>42984</v>
          </cell>
          <cell r="E657">
            <v>42984</v>
          </cell>
          <cell r="H657" t="str">
            <v>Sweden</v>
          </cell>
          <cell r="I657" t="str">
            <v>SE</v>
          </cell>
          <cell r="J657" t="str">
            <v>$4000, plus the costs of translating the commission plans in the amount incurred, if needed</v>
          </cell>
          <cell r="K657" t="str">
            <v>2 months</v>
          </cell>
          <cell r="L657">
            <v>850</v>
          </cell>
          <cell r="M657">
            <v>0.16</v>
          </cell>
          <cell r="N657" t="str">
            <v>Management Fee Percentage: 20% - discounted to 16% on base salary and 20% - discounted to 12% on variable income</v>
          </cell>
          <cell r="O657">
            <v>1800</v>
          </cell>
          <cell r="P657" t="str">
            <v/>
          </cell>
          <cell r="Q657">
            <v>250</v>
          </cell>
          <cell r="R657" t="str">
            <v>January and Termination</v>
          </cell>
          <cell r="S657">
            <v>45</v>
          </cell>
          <cell r="T657">
            <v>0.31419999999999998</v>
          </cell>
          <cell r="Z657" t="str">
            <v>100231-SE</v>
          </cell>
          <cell r="AA657">
            <v>1800</v>
          </cell>
        </row>
        <row r="658">
          <cell r="A658" t="str">
            <v>100361CA</v>
          </cell>
          <cell r="B658" t="str">
            <v>100361</v>
          </cell>
          <cell r="C658" t="str">
            <v>NAYA</v>
          </cell>
          <cell r="D658">
            <v>43294</v>
          </cell>
          <cell r="E658">
            <v>43294</v>
          </cell>
          <cell r="H658" t="str">
            <v>Canada</v>
          </cell>
          <cell r="I658" t="str">
            <v>CA</v>
          </cell>
          <cell r="J658" t="str">
            <v>2000</v>
          </cell>
          <cell r="K658" t="str">
            <v>2 months</v>
          </cell>
          <cell r="L658">
            <v>850</v>
          </cell>
          <cell r="M658">
            <v>0.18</v>
          </cell>
          <cell r="N658" t="str">
            <v/>
          </cell>
          <cell r="O658">
            <v>1500</v>
          </cell>
          <cell r="P658" t="str">
            <v/>
          </cell>
          <cell r="Q658">
            <v>250</v>
          </cell>
          <cell r="R658" t="str">
            <v>January and Termination</v>
          </cell>
          <cell r="S658">
            <v>45</v>
          </cell>
          <cell r="T658">
            <v>0.1</v>
          </cell>
          <cell r="Z658" t="str">
            <v>100361-CA</v>
          </cell>
          <cell r="AA658">
            <v>1500</v>
          </cell>
        </row>
        <row r="659">
          <cell r="A659" t="str">
            <v>100112GB</v>
          </cell>
          <cell r="B659" t="str">
            <v>100112</v>
          </cell>
          <cell r="C659" t="str">
            <v>NEOS Geosolutions</v>
          </cell>
          <cell r="D659">
            <v>42251</v>
          </cell>
          <cell r="E659">
            <v>42251</v>
          </cell>
          <cell r="H659" t="str">
            <v>United Kingdom</v>
          </cell>
          <cell r="I659" t="str">
            <v>GB</v>
          </cell>
          <cell r="J659" t="str">
            <v>$3500</v>
          </cell>
          <cell r="K659" t="str">
            <v>Equal to two months' salary + expected monthly management fees</v>
          </cell>
          <cell r="L659">
            <v>850</v>
          </cell>
          <cell r="M659">
            <v>0.16</v>
          </cell>
          <cell r="N659" t="str">
            <v>f/x RATES WILL BE FROM CASHPRO +0.02 (not BofA)</v>
          </cell>
          <cell r="O659">
            <v>1650</v>
          </cell>
          <cell r="P659" t="str">
            <v/>
          </cell>
          <cell r="Q659">
            <v>250</v>
          </cell>
          <cell r="R659" t="str">
            <v>January and Termination</v>
          </cell>
          <cell r="S659">
            <v>45</v>
          </cell>
          <cell r="T659">
            <v>0.14099999999999999</v>
          </cell>
          <cell r="Z659" t="str">
            <v>100112-GB</v>
          </cell>
          <cell r="AA659">
            <v>1650</v>
          </cell>
        </row>
        <row r="660">
          <cell r="A660" t="str">
            <v>100390FR</v>
          </cell>
          <cell r="B660" t="str">
            <v>100390</v>
          </cell>
          <cell r="C660" t="str">
            <v>Network for Oregon Affordable Housing</v>
          </cell>
          <cell r="D660">
            <v>43372</v>
          </cell>
          <cell r="E660">
            <v>43372</v>
          </cell>
          <cell r="H660" t="str">
            <v>France</v>
          </cell>
          <cell r="I660" t="str">
            <v>FR</v>
          </cell>
          <cell r="J660" t="str">
            <v>3,500</v>
          </cell>
          <cell r="K660" t="str">
            <v>2 months</v>
          </cell>
          <cell r="L660">
            <v>850</v>
          </cell>
          <cell r="M660">
            <v>0.2</v>
          </cell>
          <cell r="N660" t="str">
            <v/>
          </cell>
          <cell r="O660">
            <v>1800</v>
          </cell>
          <cell r="P660" t="str">
            <v/>
          </cell>
          <cell r="Q660">
            <v>250</v>
          </cell>
          <cell r="R660" t="str">
            <v>January and Termination</v>
          </cell>
          <cell r="S660">
            <v>45</v>
          </cell>
          <cell r="T660">
            <v>0.46</v>
          </cell>
          <cell r="Z660" t="str">
            <v>100390-FR</v>
          </cell>
          <cell r="AA660">
            <v>1800</v>
          </cell>
        </row>
        <row r="661">
          <cell r="A661" t="str">
            <v>CN</v>
          </cell>
          <cell r="B661" t="str">
            <v/>
          </cell>
          <cell r="C661" t="str">
            <v>Neurala</v>
          </cell>
          <cell r="D661">
            <v>43475</v>
          </cell>
          <cell r="E661">
            <v>43475</v>
          </cell>
          <cell r="H661" t="str">
            <v>China</v>
          </cell>
          <cell r="I661" t="str">
            <v>CN</v>
          </cell>
          <cell r="J661" t="str">
            <v>$4,000 first hire, $2,500 each hire thereafter</v>
          </cell>
          <cell r="K661" t="str">
            <v>2 months</v>
          </cell>
          <cell r="L661">
            <v>850</v>
          </cell>
          <cell r="M661">
            <v>0.2</v>
          </cell>
          <cell r="N661" t="str">
            <v/>
          </cell>
          <cell r="O661">
            <v>1800</v>
          </cell>
          <cell r="P661" t="str">
            <v/>
          </cell>
          <cell r="Q661">
            <v>250</v>
          </cell>
          <cell r="R661" t="str">
            <v>January and Termination</v>
          </cell>
          <cell r="S661">
            <v>45</v>
          </cell>
          <cell r="T661">
            <v>0.35</v>
          </cell>
          <cell r="Z661" t="str">
            <v>-CN</v>
          </cell>
          <cell r="AA661">
            <v>1800</v>
          </cell>
        </row>
        <row r="662">
          <cell r="A662" t="str">
            <v>SG</v>
          </cell>
          <cell r="B662" t="str">
            <v/>
          </cell>
          <cell r="C662" t="str">
            <v>New Alchemy</v>
          </cell>
          <cell r="D662">
            <v>43276</v>
          </cell>
          <cell r="E662">
            <v>43276</v>
          </cell>
          <cell r="H662" t="str">
            <v>Singapore</v>
          </cell>
          <cell r="I662" t="str">
            <v>SG</v>
          </cell>
          <cell r="J662" t="str">
            <v>4000</v>
          </cell>
          <cell r="K662" t="str">
            <v>2 months</v>
          </cell>
          <cell r="L662">
            <v>850</v>
          </cell>
          <cell r="M662">
            <v>0.2</v>
          </cell>
          <cell r="N662" t="str">
            <v/>
          </cell>
          <cell r="O662">
            <v>1800</v>
          </cell>
          <cell r="P662" t="str">
            <v/>
          </cell>
          <cell r="Q662">
            <v>250</v>
          </cell>
          <cell r="R662" t="str">
            <v>January and Termination</v>
          </cell>
          <cell r="S662">
            <v>45</v>
          </cell>
          <cell r="T662">
            <v>0.17</v>
          </cell>
          <cell r="Z662" t="str">
            <v>-SG</v>
          </cell>
          <cell r="AA662">
            <v>1800</v>
          </cell>
        </row>
        <row r="663">
          <cell r="A663" t="str">
            <v>CH</v>
          </cell>
          <cell r="B663" t="str">
            <v/>
          </cell>
          <cell r="C663" t="str">
            <v>New Alchemy</v>
          </cell>
          <cell r="D663">
            <v>43276</v>
          </cell>
          <cell r="E663">
            <v>43276</v>
          </cell>
          <cell r="H663" t="str">
            <v>Switzerland</v>
          </cell>
          <cell r="I663" t="str">
            <v>CH</v>
          </cell>
          <cell r="J663" t="str">
            <v>4000</v>
          </cell>
          <cell r="K663" t="str">
            <v>2 months</v>
          </cell>
          <cell r="L663">
            <v>850</v>
          </cell>
          <cell r="M663">
            <v>0.2</v>
          </cell>
          <cell r="N663" t="str">
            <v/>
          </cell>
          <cell r="O663">
            <v>1800</v>
          </cell>
          <cell r="P663" t="str">
            <v/>
          </cell>
          <cell r="Q663">
            <v>250</v>
          </cell>
          <cell r="R663" t="str">
            <v>January and Termination</v>
          </cell>
          <cell r="S663">
            <v>45</v>
          </cell>
          <cell r="T663">
            <v>0.15</v>
          </cell>
          <cell r="Z663" t="str">
            <v>-CH</v>
          </cell>
          <cell r="AA663">
            <v>1800</v>
          </cell>
        </row>
        <row r="664">
          <cell r="A664" t="str">
            <v>100325AU</v>
          </cell>
          <cell r="B664" t="str">
            <v>100325</v>
          </cell>
          <cell r="C664" t="str">
            <v>NewsCred</v>
          </cell>
          <cell r="D664">
            <v>43158</v>
          </cell>
          <cell r="E664">
            <v>43227</v>
          </cell>
          <cell r="H664" t="str">
            <v>Australia</v>
          </cell>
          <cell r="I664" t="str">
            <v>AU</v>
          </cell>
          <cell r="J664" t="str">
            <v>2500</v>
          </cell>
          <cell r="K664" t="str">
            <v>2 months</v>
          </cell>
          <cell r="L664">
            <v>850</v>
          </cell>
          <cell r="M664">
            <v>0.12</v>
          </cell>
          <cell r="N664" t="str">
            <v>Setup Fee: $4000 discounted to $2500. 
Management Fee: 20% discounted to 12%.</v>
          </cell>
          <cell r="O664">
            <v>1300</v>
          </cell>
          <cell r="P664" t="str">
            <v>$1,800, discounted to $1,300</v>
          </cell>
          <cell r="Q664">
            <v>250</v>
          </cell>
          <cell r="R664" t="str">
            <v>January and Termination</v>
          </cell>
          <cell r="S664">
            <v>45</v>
          </cell>
          <cell r="T664">
            <v>0.18</v>
          </cell>
          <cell r="Z664" t="str">
            <v>100325-AU</v>
          </cell>
          <cell r="AA664">
            <v>1300</v>
          </cell>
        </row>
        <row r="665">
          <cell r="A665" t="str">
            <v>100325AE</v>
          </cell>
          <cell r="B665" t="str">
            <v>100325</v>
          </cell>
          <cell r="C665" t="str">
            <v>NewsCred</v>
          </cell>
          <cell r="D665">
            <v>43158</v>
          </cell>
          <cell r="E665">
            <v>43158</v>
          </cell>
          <cell r="H665" t="str">
            <v>United Arab Emirates</v>
          </cell>
          <cell r="I665" t="str">
            <v>AE</v>
          </cell>
          <cell r="J665" t="str">
            <v>4000</v>
          </cell>
          <cell r="K665" t="str">
            <v>2 months</v>
          </cell>
          <cell r="L665">
            <v>850</v>
          </cell>
          <cell r="M665">
            <v>0.15</v>
          </cell>
          <cell r="N665" t="str">
            <v/>
          </cell>
          <cell r="O665">
            <v>2500</v>
          </cell>
          <cell r="P665" t="str">
            <v/>
          </cell>
          <cell r="Q665">
            <v>250</v>
          </cell>
          <cell r="R665" t="str">
            <v>January and Termination</v>
          </cell>
          <cell r="S665">
            <v>45</v>
          </cell>
          <cell r="T665">
            <v>0.125</v>
          </cell>
          <cell r="Z665" t="str">
            <v>100325-AE</v>
          </cell>
          <cell r="AA665">
            <v>2500</v>
          </cell>
        </row>
        <row r="666">
          <cell r="A666" t="str">
            <v>100325GB</v>
          </cell>
          <cell r="B666" t="str">
            <v>100325</v>
          </cell>
          <cell r="C666" t="str">
            <v>NewsCred</v>
          </cell>
          <cell r="D666">
            <v>43158</v>
          </cell>
          <cell r="E666">
            <v>43483</v>
          </cell>
          <cell r="H666" t="str">
            <v>United Kingdom</v>
          </cell>
          <cell r="I666" t="str">
            <v>GB</v>
          </cell>
          <cell r="J666" t="str">
            <v>2500</v>
          </cell>
          <cell r="K666" t="str">
            <v>2 months</v>
          </cell>
          <cell r="L666">
            <v>850</v>
          </cell>
          <cell r="M666">
            <v>0.12</v>
          </cell>
          <cell r="N666" t="str">
            <v/>
          </cell>
          <cell r="O666">
            <v>1400</v>
          </cell>
          <cell r="P666" t="str">
            <v/>
          </cell>
          <cell r="Q666">
            <v>250</v>
          </cell>
          <cell r="R666" t="str">
            <v>January and Termination</v>
          </cell>
          <cell r="S666">
            <v>45</v>
          </cell>
          <cell r="T666">
            <v>0.17799999999999999</v>
          </cell>
          <cell r="Z666" t="str">
            <v>100325-GB</v>
          </cell>
          <cell r="AA666">
            <v>1400</v>
          </cell>
        </row>
        <row r="667">
          <cell r="A667" t="str">
            <v>100113ZA</v>
          </cell>
          <cell r="B667" t="str">
            <v>100113</v>
          </cell>
          <cell r="C667" t="str">
            <v>Nintex</v>
          </cell>
          <cell r="D667">
            <v>42321</v>
          </cell>
          <cell r="E667">
            <v>42321</v>
          </cell>
          <cell r="H667" t="str">
            <v>South Africa</v>
          </cell>
          <cell r="I667" t="str">
            <v>ZA</v>
          </cell>
          <cell r="J667" t="str">
            <v>$2,500, reduced on this engagement from $3,500</v>
          </cell>
          <cell r="K667" t="str">
            <v>Equal to two months' salary + expected monthly management fees</v>
          </cell>
          <cell r="L667">
            <v>850</v>
          </cell>
          <cell r="M667">
            <v>0.2</v>
          </cell>
          <cell r="N667" t="str">
            <v/>
          </cell>
          <cell r="O667">
            <v>1800</v>
          </cell>
          <cell r="P667" t="str">
            <v/>
          </cell>
          <cell r="Q667">
            <v>250</v>
          </cell>
          <cell r="R667" t="str">
            <v>January and Termination</v>
          </cell>
          <cell r="S667">
            <v>45</v>
          </cell>
          <cell r="T667">
            <v>0.17810000000000001</v>
          </cell>
          <cell r="Z667" t="str">
            <v>100113-ZA</v>
          </cell>
          <cell r="AA667">
            <v>1800</v>
          </cell>
        </row>
        <row r="668">
          <cell r="A668" t="str">
            <v>100423AE</v>
          </cell>
          <cell r="B668" t="str">
            <v>100423</v>
          </cell>
          <cell r="C668" t="str">
            <v>NiTeo</v>
          </cell>
          <cell r="D668">
            <v>43396</v>
          </cell>
          <cell r="E668">
            <v>43396</v>
          </cell>
          <cell r="H668" t="str">
            <v>United Arab Emirates</v>
          </cell>
          <cell r="I668" t="str">
            <v>AE</v>
          </cell>
          <cell r="J668" t="str">
            <v>4000</v>
          </cell>
          <cell r="K668" t="str">
            <v>2 months</v>
          </cell>
          <cell r="L668">
            <v>850</v>
          </cell>
          <cell r="M668">
            <v>0.2</v>
          </cell>
          <cell r="N668" t="str">
            <v/>
          </cell>
          <cell r="O668">
            <v>2000</v>
          </cell>
          <cell r="P668" t="str">
            <v/>
          </cell>
          <cell r="Q668">
            <v>250</v>
          </cell>
          <cell r="R668" t="str">
            <v>January and Termination</v>
          </cell>
          <cell r="S668">
            <v>45</v>
          </cell>
          <cell r="T668">
            <v>0</v>
          </cell>
          <cell r="Z668" t="str">
            <v>100423-AE</v>
          </cell>
          <cell r="AA668">
            <v>2000</v>
          </cell>
        </row>
        <row r="669">
          <cell r="A669" t="str">
            <v>100255DE</v>
          </cell>
          <cell r="B669" t="str">
            <v>100255</v>
          </cell>
          <cell r="C669" t="str">
            <v>Nitro Software</v>
          </cell>
          <cell r="D669">
            <v>43006</v>
          </cell>
          <cell r="E669">
            <v>43006</v>
          </cell>
          <cell r="H669" t="str">
            <v>Germany</v>
          </cell>
          <cell r="I669" t="str">
            <v>DE</v>
          </cell>
          <cell r="J669" t="str">
            <v>4000 + translating for first. 2500 + translating for subsequent</v>
          </cell>
          <cell r="K669" t="str">
            <v>1 month of Total Cost of Employment + expected Monthly Services Fee, per professional</v>
          </cell>
          <cell r="L669">
            <v>850</v>
          </cell>
          <cell r="M669">
            <v>0.15</v>
          </cell>
          <cell r="N669" t="str">
            <v>Monthly Services Fee calculated on top of bonuses and commissions = 20%, discounted to 10% (capped at $6,500 per professional)</v>
          </cell>
          <cell r="O669">
            <v>1400</v>
          </cell>
          <cell r="P669" t="str">
            <v>1,800 discounted to 1,400</v>
          </cell>
          <cell r="Q669">
            <v>250</v>
          </cell>
          <cell r="R669" t="str">
            <v>January and Termination</v>
          </cell>
          <cell r="S669">
            <v>45</v>
          </cell>
          <cell r="T669">
            <v>0.20699999999999999</v>
          </cell>
          <cell r="Z669" t="str">
            <v>100255-DE</v>
          </cell>
          <cell r="AA669">
            <v>1400</v>
          </cell>
        </row>
        <row r="670">
          <cell r="A670" t="str">
            <v>100349CL</v>
          </cell>
          <cell r="B670" t="str">
            <v>100349</v>
          </cell>
          <cell r="C670" t="str">
            <v>Nokian Tyres</v>
          </cell>
          <cell r="D670">
            <v>43270</v>
          </cell>
          <cell r="E670">
            <v>43270</v>
          </cell>
          <cell r="H670" t="str">
            <v>Chile</v>
          </cell>
          <cell r="I670" t="str">
            <v>CL</v>
          </cell>
          <cell r="J670" t="str">
            <v>4000</v>
          </cell>
          <cell r="K670" t="str">
            <v>3 months</v>
          </cell>
          <cell r="L670">
            <v>850</v>
          </cell>
          <cell r="M670">
            <v>0.2</v>
          </cell>
          <cell r="N670" t="str">
            <v>$500 Markup on Expenses</v>
          </cell>
          <cell r="O670">
            <v>1800</v>
          </cell>
          <cell r="P670" t="str">
            <v/>
          </cell>
          <cell r="Q670">
            <v>250</v>
          </cell>
          <cell r="R670" t="str">
            <v>January and Termination</v>
          </cell>
          <cell r="S670">
            <v>45</v>
          </cell>
          <cell r="T670">
            <v>0.05</v>
          </cell>
          <cell r="Z670" t="str">
            <v>100349-CL</v>
          </cell>
          <cell r="AA670">
            <v>1800</v>
          </cell>
        </row>
        <row r="671">
          <cell r="A671" t="str">
            <v>100401MX</v>
          </cell>
          <cell r="B671" t="str">
            <v>100401</v>
          </cell>
          <cell r="C671" t="str">
            <v>Northern Consortium UK Limited</v>
          </cell>
          <cell r="D671">
            <v>43376</v>
          </cell>
          <cell r="E671">
            <v>43376</v>
          </cell>
          <cell r="H671" t="str">
            <v>Mexico</v>
          </cell>
          <cell r="I671" t="str">
            <v>MX</v>
          </cell>
          <cell r="J671" t="str">
            <v>3000.00</v>
          </cell>
          <cell r="K671" t="str">
            <v>2 months</v>
          </cell>
          <cell r="L671">
            <v>850</v>
          </cell>
          <cell r="M671">
            <v>0.16</v>
          </cell>
          <cell r="N671" t="str">
            <v>Setup Fee discounted from $4000 to $3000 for the first hire and then $2500 for subsequent hires.  Management fee is 16% discounted from 20%. Minimum Monthly Service fee $1400 discounted from $1800</v>
          </cell>
          <cell r="O671">
            <v>1400</v>
          </cell>
          <cell r="P671" t="str">
            <v>Minimum Monthly Service fee $1400 discounted from $1800</v>
          </cell>
          <cell r="Q671">
            <v>250</v>
          </cell>
          <cell r="R671" t="str">
            <v>January and Termination</v>
          </cell>
          <cell r="S671">
            <v>45</v>
          </cell>
          <cell r="T671">
            <v>0.373</v>
          </cell>
          <cell r="Z671" t="str">
            <v>100401-MX</v>
          </cell>
          <cell r="AA671">
            <v>1400</v>
          </cell>
        </row>
        <row r="672">
          <cell r="A672" t="str">
            <v>100114KR</v>
          </cell>
          <cell r="B672" t="str">
            <v>100114</v>
          </cell>
          <cell r="C672" t="str">
            <v>Northern Power</v>
          </cell>
          <cell r="D672">
            <v>41912</v>
          </cell>
          <cell r="E672">
            <v>41912</v>
          </cell>
          <cell r="H672" t="str">
            <v>South Korea</v>
          </cell>
          <cell r="I672" t="str">
            <v>KR</v>
          </cell>
          <cell r="J672" t="str">
            <v>$2500, $1500 for subsequent employees</v>
          </cell>
          <cell r="K672" t="str">
            <v>Equal to two months' salary + expected monthly management fees</v>
          </cell>
          <cell r="L672">
            <v>0</v>
          </cell>
          <cell r="M672">
            <v>0</v>
          </cell>
          <cell r="N672" t="str">
            <v>fixed fee
$2000 up to 5, $1800 for 6-10</v>
          </cell>
          <cell r="O672">
            <v>2000</v>
          </cell>
          <cell r="P672" t="str">
            <v/>
          </cell>
          <cell r="Q672">
            <v>250</v>
          </cell>
          <cell r="R672" t="str">
            <v/>
          </cell>
          <cell r="S672">
            <v>45</v>
          </cell>
          <cell r="T672">
            <v>0.18</v>
          </cell>
          <cell r="Z672" t="str">
            <v>100114-KR</v>
          </cell>
          <cell r="AA672">
            <v>2000</v>
          </cell>
        </row>
        <row r="673">
          <cell r="A673" t="str">
            <v>100344IN</v>
          </cell>
          <cell r="B673" t="str">
            <v>100344</v>
          </cell>
          <cell r="C673" t="str">
            <v>Nova Biomedical Corporation</v>
          </cell>
          <cell r="D673">
            <v>43259</v>
          </cell>
          <cell r="E673">
            <v>43259</v>
          </cell>
          <cell r="H673" t="str">
            <v>India</v>
          </cell>
          <cell r="I673" t="str">
            <v>IN</v>
          </cell>
          <cell r="J673" t="str">
            <v>4000</v>
          </cell>
          <cell r="K673" t="str">
            <v>2 months</v>
          </cell>
          <cell r="L673">
            <v>850</v>
          </cell>
          <cell r="M673">
            <v>0.16</v>
          </cell>
          <cell r="N673" t="str">
            <v>set up fee $4,000 for initial hire, $2,500 for each additional hire after that</v>
          </cell>
          <cell r="O673">
            <v>1000</v>
          </cell>
          <cell r="P673" t="str">
            <v/>
          </cell>
          <cell r="Q673">
            <v>250</v>
          </cell>
          <cell r="R673" t="str">
            <v>January and Termination</v>
          </cell>
          <cell r="S673">
            <v>45</v>
          </cell>
          <cell r="T673">
            <v>0.12</v>
          </cell>
          <cell r="Z673" t="str">
            <v>100344-IN</v>
          </cell>
          <cell r="AA673">
            <v>1000</v>
          </cell>
        </row>
        <row r="674">
          <cell r="A674" t="str">
            <v>100373CA</v>
          </cell>
          <cell r="B674" t="str">
            <v>100373</v>
          </cell>
          <cell r="C674" t="str">
            <v>Nova Measuring Instruments</v>
          </cell>
          <cell r="D674">
            <v>43318</v>
          </cell>
          <cell r="E674">
            <v>43318</v>
          </cell>
          <cell r="H674" t="str">
            <v>Canada</v>
          </cell>
          <cell r="I674" t="str">
            <v>CA</v>
          </cell>
          <cell r="J674" t="str">
            <v>3,000</v>
          </cell>
          <cell r="K674" t="str">
            <v>2 months</v>
          </cell>
          <cell r="L674">
            <v>850</v>
          </cell>
          <cell r="M674">
            <v>0.16</v>
          </cell>
          <cell r="N674" t="str">
            <v/>
          </cell>
          <cell r="O674">
            <v>1500</v>
          </cell>
          <cell r="P674" t="str">
            <v/>
          </cell>
          <cell r="Q674">
            <v>250</v>
          </cell>
          <cell r="R674" t="str">
            <v>January and Termination</v>
          </cell>
          <cell r="S674">
            <v>45</v>
          </cell>
          <cell r="T674">
            <v>0.1</v>
          </cell>
          <cell r="Z674" t="str">
            <v>100373-CA</v>
          </cell>
          <cell r="AA674">
            <v>1500</v>
          </cell>
        </row>
        <row r="675">
          <cell r="A675" t="str">
            <v>100217CA</v>
          </cell>
          <cell r="B675" t="str">
            <v>100217</v>
          </cell>
          <cell r="C675" t="str">
            <v>Novamex</v>
          </cell>
          <cell r="D675">
            <v>42941</v>
          </cell>
          <cell r="E675">
            <v>43083</v>
          </cell>
          <cell r="H675" t="str">
            <v>Canada</v>
          </cell>
          <cell r="I675" t="str">
            <v>CA</v>
          </cell>
          <cell r="J675" t="str">
            <v>3,000.00</v>
          </cell>
          <cell r="K675" t="str">
            <v>2 months</v>
          </cell>
          <cell r="L675">
            <v>0</v>
          </cell>
          <cell r="M675">
            <v>0.2</v>
          </cell>
          <cell r="N675" t="str">
            <v>Transfer Minimum Term cost per Professional [applicable only on transfer to client’s own entity]
[Average Monthly Services Fee per Professional prior to transfer] x [remaining months in the Transfer Minimum Term]
Business Travel Insurance: 400</v>
          </cell>
          <cell r="O675">
            <v>1500</v>
          </cell>
          <cell r="P675" t="str">
            <v/>
          </cell>
          <cell r="Q675">
            <v>250</v>
          </cell>
          <cell r="R675" t="str">
            <v>January and Termination</v>
          </cell>
          <cell r="S675">
            <v>45</v>
          </cell>
          <cell r="T675">
            <v>0.1</v>
          </cell>
          <cell r="Z675" t="str">
            <v>100217-CA</v>
          </cell>
          <cell r="AA675">
            <v>1500</v>
          </cell>
        </row>
        <row r="676">
          <cell r="A676" t="str">
            <v>100217SG</v>
          </cell>
          <cell r="B676" t="str">
            <v>100217</v>
          </cell>
          <cell r="C676" t="str">
            <v>Novamex</v>
          </cell>
          <cell r="D676">
            <v>42941</v>
          </cell>
          <cell r="E676">
            <v>42941</v>
          </cell>
          <cell r="H676" t="str">
            <v>Singapore</v>
          </cell>
          <cell r="I676" t="str">
            <v>SG</v>
          </cell>
          <cell r="J676" t="str">
            <v>3000.00</v>
          </cell>
          <cell r="K676" t="str">
            <v>Equal to two months of Total Cost of Employment + expected Monthly Services Fee, per Professional</v>
          </cell>
          <cell r="L676">
            <v>0</v>
          </cell>
          <cell r="M676">
            <v>0.2</v>
          </cell>
          <cell r="N676" t="str">
            <v>Transfer Minimum Term cost per Professional [applicable only on transfer to client’s own entity]
[Average Monthly Services Fee per Professional prior to transfer] x [remaining months in the Transfer Minimum Term]
Business travel insurance, per Professiona</v>
          </cell>
          <cell r="O676">
            <v>1500</v>
          </cell>
          <cell r="P676" t="str">
            <v/>
          </cell>
          <cell r="Q676">
            <v>250</v>
          </cell>
          <cell r="R676" t="str">
            <v>January and Termination</v>
          </cell>
          <cell r="S676">
            <v>45</v>
          </cell>
          <cell r="T676">
            <v>0.17</v>
          </cell>
          <cell r="Z676" t="str">
            <v>100217-SG</v>
          </cell>
          <cell r="AA676">
            <v>1500</v>
          </cell>
        </row>
        <row r="677">
          <cell r="A677" t="str">
            <v>100217ES</v>
          </cell>
          <cell r="B677" t="str">
            <v>100217</v>
          </cell>
          <cell r="C677" t="str">
            <v>Novamex</v>
          </cell>
          <cell r="D677">
            <v>42941</v>
          </cell>
          <cell r="E677">
            <v>43299</v>
          </cell>
          <cell r="H677" t="str">
            <v>Spain</v>
          </cell>
          <cell r="I677" t="str">
            <v>ES</v>
          </cell>
          <cell r="J677" t="str">
            <v>3,000.00</v>
          </cell>
          <cell r="K677" t="str">
            <v>Equal to two months of Total Cost of Employment + expected Monthly Services Fee, per Professional</v>
          </cell>
          <cell r="L677">
            <v>0</v>
          </cell>
          <cell r="M677">
            <v>0.2</v>
          </cell>
          <cell r="N677" t="str">
            <v>Transfer Minimum Term cost per Professional [applicable only on transfer to client’s own entity]
[Average Monthly Services Fee per Professional prior to transfer] x [remaining months in the Transfer Minimum Term]
Business travel insurance, per Professiona</v>
          </cell>
          <cell r="O677">
            <v>1600</v>
          </cell>
          <cell r="P677" t="str">
            <v/>
          </cell>
          <cell r="Q677">
            <v>250</v>
          </cell>
          <cell r="R677" t="str">
            <v>January and Termination</v>
          </cell>
          <cell r="S677">
            <v>45</v>
          </cell>
          <cell r="T677">
            <v>0.34</v>
          </cell>
          <cell r="Z677" t="str">
            <v>100217-ES</v>
          </cell>
          <cell r="AA677">
            <v>1600</v>
          </cell>
        </row>
        <row r="678">
          <cell r="A678" t="str">
            <v>100306SG</v>
          </cell>
          <cell r="B678" t="str">
            <v>100306</v>
          </cell>
          <cell r="C678" t="str">
            <v>NuCompass Mobility</v>
          </cell>
          <cell r="D678">
            <v>43196</v>
          </cell>
          <cell r="E678">
            <v>43196</v>
          </cell>
          <cell r="H678" t="str">
            <v>Singapore</v>
          </cell>
          <cell r="I678" t="str">
            <v>SG</v>
          </cell>
          <cell r="J678" t="str">
            <v>3500</v>
          </cell>
          <cell r="K678" t="str">
            <v>Equal to two months of Total Cost of Employment + expected Monthly Services Fee, per Professional</v>
          </cell>
          <cell r="L678">
            <v>850</v>
          </cell>
          <cell r="M678">
            <v>0.18</v>
          </cell>
          <cell r="N678" t="str">
            <v/>
          </cell>
          <cell r="O678">
            <v>1500</v>
          </cell>
          <cell r="P678" t="str">
            <v/>
          </cell>
          <cell r="Q678">
            <v>250</v>
          </cell>
          <cell r="R678" t="str">
            <v>January and Termination</v>
          </cell>
          <cell r="S678">
            <v>45</v>
          </cell>
          <cell r="T678">
            <v>0.17</v>
          </cell>
          <cell r="Z678" t="str">
            <v>100306-SG</v>
          </cell>
          <cell r="AA678">
            <v>1500</v>
          </cell>
        </row>
        <row r="679">
          <cell r="A679" t="str">
            <v>100317JP</v>
          </cell>
          <cell r="B679" t="str">
            <v>100317</v>
          </cell>
          <cell r="C679" t="str">
            <v>Okta</v>
          </cell>
          <cell r="D679">
            <v>43217</v>
          </cell>
          <cell r="E679">
            <v>43217</v>
          </cell>
          <cell r="H679" t="str">
            <v>Japan</v>
          </cell>
          <cell r="I679" t="str">
            <v>JP</v>
          </cell>
          <cell r="J679" t="str">
            <v>4000.00</v>
          </cell>
          <cell r="K679" t="str">
            <v>Equal to two months of Total Cost of Employment + expected Monthly Services Fee, per Professional</v>
          </cell>
          <cell r="L679">
            <v>0</v>
          </cell>
          <cell r="M679">
            <v>0.2</v>
          </cell>
          <cell r="N679" t="str">
            <v>NO TRAVEL INSURANCE
NO TERMINATION FEE
DEPOSIT WILL BE USED TO FUND LAST 2 MONTHS OF PAYROLL</v>
          </cell>
          <cell r="O679">
            <v>2000</v>
          </cell>
          <cell r="P679" t="str">
            <v/>
          </cell>
          <cell r="Q679">
            <v>250</v>
          </cell>
          <cell r="R679" t="str">
            <v>January and Termination</v>
          </cell>
          <cell r="S679">
            <v>45</v>
          </cell>
          <cell r="T679">
            <v>0.15</v>
          </cell>
          <cell r="Z679" t="str">
            <v>100317-JP</v>
          </cell>
          <cell r="AA679">
            <v>2000</v>
          </cell>
        </row>
        <row r="680">
          <cell r="A680" t="str">
            <v>100115GB</v>
          </cell>
          <cell r="B680" t="str">
            <v>100115</v>
          </cell>
          <cell r="C680" t="str">
            <v>Omicia</v>
          </cell>
          <cell r="D680">
            <v>42347</v>
          </cell>
          <cell r="E680">
            <v>42347</v>
          </cell>
          <cell r="H680" t="str">
            <v>United Kingdom</v>
          </cell>
          <cell r="I680" t="str">
            <v>GB</v>
          </cell>
          <cell r="J680" t="str">
            <v>$4000, $2500 for subsequent employees</v>
          </cell>
          <cell r="K680" t="str">
            <v>Equal to two months' salary + expected monthly management fees</v>
          </cell>
          <cell r="L680">
            <v>850</v>
          </cell>
          <cell r="M680">
            <v>0.2</v>
          </cell>
          <cell r="N680" t="str">
            <v/>
          </cell>
          <cell r="O680">
            <v>1800</v>
          </cell>
          <cell r="P680" t="str">
            <v>$1800; discount $100 per Professional per month, assuming that the engagement has a minimum of 3 Professionals in total across all countries</v>
          </cell>
          <cell r="Q680">
            <v>250</v>
          </cell>
          <cell r="R680" t="str">
            <v>January and Termination</v>
          </cell>
          <cell r="S680">
            <v>45</v>
          </cell>
          <cell r="T680">
            <v>0.14099999999999999</v>
          </cell>
          <cell r="Z680" t="str">
            <v>100115-GB</v>
          </cell>
          <cell r="AA680">
            <v>1800</v>
          </cell>
        </row>
        <row r="681">
          <cell r="A681" t="str">
            <v>100356CA</v>
          </cell>
          <cell r="B681" t="str">
            <v>100356</v>
          </cell>
          <cell r="C681" t="str">
            <v>Omni Promotional</v>
          </cell>
          <cell r="D681">
            <v>43272</v>
          </cell>
          <cell r="E681">
            <v>43272</v>
          </cell>
          <cell r="H681" t="str">
            <v>Canada</v>
          </cell>
          <cell r="I681" t="str">
            <v>CA</v>
          </cell>
          <cell r="J681" t="str">
            <v>4000</v>
          </cell>
          <cell r="K681" t="str">
            <v>2 months</v>
          </cell>
          <cell r="L681">
            <v>850</v>
          </cell>
          <cell r="M681">
            <v>0.16</v>
          </cell>
          <cell r="N681" t="str">
            <v/>
          </cell>
          <cell r="O681">
            <v>1500</v>
          </cell>
          <cell r="P681" t="str">
            <v/>
          </cell>
          <cell r="Q681">
            <v>250</v>
          </cell>
          <cell r="R681" t="str">
            <v>January and Termination</v>
          </cell>
          <cell r="S681">
            <v>45</v>
          </cell>
          <cell r="T681">
            <v>0.1</v>
          </cell>
          <cell r="Z681" t="str">
            <v>100356-CA</v>
          </cell>
          <cell r="AA681">
            <v>1500</v>
          </cell>
        </row>
        <row r="682">
          <cell r="A682" t="str">
            <v>100277GB</v>
          </cell>
          <cell r="B682" t="str">
            <v>100277</v>
          </cell>
          <cell r="C682" t="str">
            <v>One Concern</v>
          </cell>
          <cell r="D682">
            <v>43112</v>
          </cell>
          <cell r="E682">
            <v>43112</v>
          </cell>
          <cell r="H682" t="str">
            <v>United Kingdom</v>
          </cell>
          <cell r="I682" t="str">
            <v>GB</v>
          </cell>
          <cell r="J682" t="str">
            <v>3000.00</v>
          </cell>
          <cell r="K682" t="str">
            <v>Equal to 2 months of Total Costs of Employment + Expected Monthly service fee per Professional</v>
          </cell>
          <cell r="L682">
            <v>850</v>
          </cell>
          <cell r="M682">
            <v>0.13</v>
          </cell>
          <cell r="N682" t="str">
            <v>Initial Setup fee discounted from $4000 to $3000 with subsequent Professionals having a setup fee discounted down to $2500 per Professional. Monthly service fee discounted from 18% to 13%</v>
          </cell>
          <cell r="O682">
            <v>1500</v>
          </cell>
          <cell r="P682" t="str">
            <v/>
          </cell>
          <cell r="Q682">
            <v>250</v>
          </cell>
          <cell r="R682" t="str">
            <v>January and Termination</v>
          </cell>
          <cell r="S682">
            <v>45</v>
          </cell>
          <cell r="T682">
            <v>0.16800000000000001</v>
          </cell>
          <cell r="Z682" t="str">
            <v>100277-GB</v>
          </cell>
          <cell r="AA682">
            <v>1500</v>
          </cell>
        </row>
        <row r="683">
          <cell r="A683" t="str">
            <v>100134BH</v>
          </cell>
          <cell r="B683" t="str">
            <v>100134</v>
          </cell>
          <cell r="C683" t="str">
            <v>One Door</v>
          </cell>
          <cell r="D683">
            <v>42230</v>
          </cell>
          <cell r="E683">
            <v>42230</v>
          </cell>
          <cell r="H683" t="str">
            <v>Bahrain</v>
          </cell>
          <cell r="I683" t="str">
            <v>BH</v>
          </cell>
          <cell r="J683" t="str">
            <v>$4000; Visa: To be quoted for each employee and passed through in the amount incurred. Must be renewed annually.</v>
          </cell>
          <cell r="K683" t="str">
            <v>Equal to two months' salary + expected monthly management fees</v>
          </cell>
          <cell r="L683">
            <v>850</v>
          </cell>
          <cell r="M683">
            <v>0.22</v>
          </cell>
          <cell r="N683" t="str">
            <v>15% Mark-up on Expenses</v>
          </cell>
          <cell r="O683">
            <v>2000</v>
          </cell>
          <cell r="P683" t="str">
            <v/>
          </cell>
          <cell r="Q683">
            <v>250</v>
          </cell>
          <cell r="R683" t="str">
            <v>January and Termination</v>
          </cell>
          <cell r="S683">
            <v>45</v>
          </cell>
          <cell r="T683">
            <v>0.11</v>
          </cell>
          <cell r="Z683" t="str">
            <v>100134-BH</v>
          </cell>
          <cell r="AA683">
            <v>2000</v>
          </cell>
        </row>
        <row r="684">
          <cell r="A684" t="str">
            <v>100134NL</v>
          </cell>
          <cell r="B684" t="str">
            <v>100134</v>
          </cell>
          <cell r="C684" t="str">
            <v>One Door</v>
          </cell>
          <cell r="D684">
            <v>42230</v>
          </cell>
          <cell r="E684">
            <v>42230</v>
          </cell>
          <cell r="H684" t="str">
            <v>Netherlands</v>
          </cell>
          <cell r="I684" t="str">
            <v>NL</v>
          </cell>
          <cell r="J684" t="str">
            <v>$4,000, plus the costs of translating the commission plans in the amount incurred, if needed</v>
          </cell>
          <cell r="K684" t="str">
            <v>Equal to four months of Total Cost of Employment + expected Monthly Services Fee, per Professional</v>
          </cell>
          <cell r="L684">
            <v>850</v>
          </cell>
          <cell r="M684">
            <v>0.2</v>
          </cell>
          <cell r="N684" t="str">
            <v/>
          </cell>
          <cell r="O684">
            <v>1800</v>
          </cell>
          <cell r="P684" t="str">
            <v/>
          </cell>
          <cell r="Q684">
            <v>250</v>
          </cell>
          <cell r="R684" t="str">
            <v>January and Termination</v>
          </cell>
          <cell r="S684">
            <v>45</v>
          </cell>
          <cell r="T684">
            <v>0.21199999999999999</v>
          </cell>
          <cell r="Z684" t="str">
            <v>100134-NL</v>
          </cell>
          <cell r="AA684">
            <v>1800</v>
          </cell>
        </row>
        <row r="685">
          <cell r="A685" t="str">
            <v>100134AE</v>
          </cell>
          <cell r="B685" t="str">
            <v>100134</v>
          </cell>
          <cell r="C685" t="str">
            <v>One Door</v>
          </cell>
          <cell r="D685">
            <v>42230</v>
          </cell>
          <cell r="E685">
            <v>42230</v>
          </cell>
          <cell r="H685" t="str">
            <v>United Arab Emirates</v>
          </cell>
          <cell r="I685" t="str">
            <v>AE</v>
          </cell>
          <cell r="J685" t="str">
            <v>$4,000; Visa Fee for the Employee, including government and legal fees: $2500; Visa Fee for dependents, regardless of the number of dependents, including government and legal fees: $2,000; Background check (mandatory): one time: $1,000</v>
          </cell>
          <cell r="K685" t="str">
            <v>Equal to two months' salary + expected monthly management fees</v>
          </cell>
          <cell r="L685">
            <v>850</v>
          </cell>
          <cell r="M685">
            <v>0.2</v>
          </cell>
          <cell r="N685" t="str">
            <v/>
          </cell>
          <cell r="O685">
            <v>2000</v>
          </cell>
          <cell r="P685" t="str">
            <v/>
          </cell>
          <cell r="Q685">
            <v>250</v>
          </cell>
          <cell r="R685" t="str">
            <v>January and Termination</v>
          </cell>
          <cell r="S685">
            <v>45</v>
          </cell>
          <cell r="T685">
            <v>0</v>
          </cell>
          <cell r="Z685" t="str">
            <v>100134-AE</v>
          </cell>
          <cell r="AA685">
            <v>2000</v>
          </cell>
        </row>
        <row r="686">
          <cell r="A686" t="str">
            <v>100134GB</v>
          </cell>
          <cell r="B686" t="str">
            <v>100134</v>
          </cell>
          <cell r="C686" t="str">
            <v>One Door</v>
          </cell>
          <cell r="D686">
            <v>42230</v>
          </cell>
          <cell r="E686">
            <v>42230</v>
          </cell>
          <cell r="H686" t="str">
            <v>United Kingdom</v>
          </cell>
          <cell r="I686" t="str">
            <v>GB</v>
          </cell>
          <cell r="J686" t="str">
            <v>$4000</v>
          </cell>
          <cell r="K686" t="str">
            <v>Equal to two months' salary + expected monthly management fees</v>
          </cell>
          <cell r="L686">
            <v>850</v>
          </cell>
          <cell r="M686">
            <v>0.2</v>
          </cell>
          <cell r="N686" t="str">
            <v/>
          </cell>
          <cell r="O686">
            <v>1800</v>
          </cell>
          <cell r="P686" t="str">
            <v/>
          </cell>
          <cell r="Q686">
            <v>250</v>
          </cell>
          <cell r="R686" t="str">
            <v>January and Termination</v>
          </cell>
          <cell r="S686">
            <v>45</v>
          </cell>
          <cell r="T686">
            <v>0.17799999999999999</v>
          </cell>
          <cell r="Z686" t="str">
            <v>100134-GB</v>
          </cell>
          <cell r="AA686">
            <v>1800</v>
          </cell>
        </row>
        <row r="687">
          <cell r="A687" t="str">
            <v>100224DK</v>
          </cell>
          <cell r="B687" t="str">
            <v>100224</v>
          </cell>
          <cell r="C687" t="str">
            <v>OneStream Software</v>
          </cell>
          <cell r="D687">
            <v>42958</v>
          </cell>
          <cell r="E687">
            <v>42958</v>
          </cell>
          <cell r="H687" t="str">
            <v>Denmark</v>
          </cell>
          <cell r="I687" t="str">
            <v>DK</v>
          </cell>
          <cell r="J687" t="str">
            <v>4000</v>
          </cell>
          <cell r="K687" t="str">
            <v>2 months</v>
          </cell>
          <cell r="L687">
            <v>850</v>
          </cell>
          <cell r="M687">
            <v>0.2</v>
          </cell>
          <cell r="N687" t="str">
            <v>Enter a management fee note that says 14% for bonus and commission</v>
          </cell>
          <cell r="O687">
            <v>1800</v>
          </cell>
          <cell r="P687" t="str">
            <v>1,800</v>
          </cell>
          <cell r="Q687">
            <v>250</v>
          </cell>
          <cell r="R687" t="str">
            <v>January and Termination</v>
          </cell>
          <cell r="S687">
            <v>45</v>
          </cell>
          <cell r="T687">
            <v>0.2</v>
          </cell>
          <cell r="Z687" t="str">
            <v>100224-DK</v>
          </cell>
          <cell r="AA687">
            <v>1800</v>
          </cell>
        </row>
        <row r="688">
          <cell r="A688" t="str">
            <v>100224FR</v>
          </cell>
          <cell r="B688" t="str">
            <v>100224</v>
          </cell>
          <cell r="C688" t="str">
            <v>OneStream Software</v>
          </cell>
          <cell r="D688">
            <v>42958</v>
          </cell>
          <cell r="E688">
            <v>42958</v>
          </cell>
          <cell r="H688" t="str">
            <v>France</v>
          </cell>
          <cell r="I688" t="str">
            <v>FR</v>
          </cell>
          <cell r="J688" t="str">
            <v>4000</v>
          </cell>
          <cell r="K688" t="str">
            <v>2 months</v>
          </cell>
          <cell r="L688">
            <v>850</v>
          </cell>
          <cell r="M688">
            <v>0.2</v>
          </cell>
          <cell r="N688" t="str">
            <v>Bonuses and Commission management fee at 17%</v>
          </cell>
          <cell r="O688">
            <v>1800</v>
          </cell>
          <cell r="P688" t="str">
            <v>1,800</v>
          </cell>
          <cell r="Q688">
            <v>250</v>
          </cell>
          <cell r="R688" t="str">
            <v>January and Termination</v>
          </cell>
          <cell r="S688">
            <v>45</v>
          </cell>
          <cell r="T688">
            <v>0.46</v>
          </cell>
          <cell r="Z688" t="str">
            <v>100224-FR</v>
          </cell>
          <cell r="AA688">
            <v>1800</v>
          </cell>
        </row>
        <row r="689">
          <cell r="A689" t="str">
            <v>100224DE</v>
          </cell>
          <cell r="B689" t="str">
            <v>100224</v>
          </cell>
          <cell r="C689" t="str">
            <v>OneStream Software</v>
          </cell>
          <cell r="D689">
            <v>42958</v>
          </cell>
          <cell r="E689">
            <v>42958</v>
          </cell>
          <cell r="H689" t="str">
            <v>Germany</v>
          </cell>
          <cell r="I689" t="str">
            <v>DE</v>
          </cell>
          <cell r="J689" t="str">
            <v>4000</v>
          </cell>
          <cell r="K689" t="str">
            <v>2 months</v>
          </cell>
          <cell r="L689">
            <v>850</v>
          </cell>
          <cell r="M689">
            <v>0.2</v>
          </cell>
          <cell r="N689" t="str">
            <v>Monthly Services Fee calculated on top of bonus and commission - 14%</v>
          </cell>
          <cell r="O689">
            <v>1800</v>
          </cell>
          <cell r="P689" t="str">
            <v>1800</v>
          </cell>
          <cell r="Q689">
            <v>250</v>
          </cell>
          <cell r="R689" t="str">
            <v>January and Termination</v>
          </cell>
          <cell r="S689">
            <v>45</v>
          </cell>
          <cell r="T689">
            <v>0.20699999999999999</v>
          </cell>
          <cell r="Z689" t="str">
            <v>100224-DE</v>
          </cell>
          <cell r="AA689">
            <v>1800</v>
          </cell>
        </row>
        <row r="690">
          <cell r="A690" t="str">
            <v>100224NO</v>
          </cell>
          <cell r="B690" t="str">
            <v>100224</v>
          </cell>
          <cell r="C690" t="str">
            <v>OneStream Software</v>
          </cell>
          <cell r="D690">
            <v>42958</v>
          </cell>
          <cell r="E690">
            <v>43455</v>
          </cell>
          <cell r="H690" t="str">
            <v>Norway</v>
          </cell>
          <cell r="I690" t="str">
            <v>NO</v>
          </cell>
          <cell r="J690" t="str">
            <v>4000</v>
          </cell>
          <cell r="K690" t="str">
            <v>2 months</v>
          </cell>
          <cell r="L690">
            <v>850</v>
          </cell>
          <cell r="M690">
            <v>0.2</v>
          </cell>
          <cell r="N690" t="str">
            <v>Monthly Services Fee calculated on top of bonus and commission only 14%
Business travel insurance, per Professional per year $400</v>
          </cell>
          <cell r="O690">
            <v>1800</v>
          </cell>
          <cell r="P690" t="str">
            <v/>
          </cell>
          <cell r="Q690">
            <v>250</v>
          </cell>
          <cell r="R690" t="str">
            <v>January and Termination</v>
          </cell>
          <cell r="S690">
            <v>45</v>
          </cell>
          <cell r="T690">
            <v>0.23</v>
          </cell>
          <cell r="Z690" t="str">
            <v>100224-NO</v>
          </cell>
          <cell r="AA690">
            <v>1800</v>
          </cell>
        </row>
        <row r="691">
          <cell r="A691" t="str">
            <v>100224ES</v>
          </cell>
          <cell r="B691" t="str">
            <v>100224</v>
          </cell>
          <cell r="C691" t="str">
            <v>OneStream Software</v>
          </cell>
          <cell r="D691">
            <v>42958</v>
          </cell>
          <cell r="E691">
            <v>43440</v>
          </cell>
          <cell r="H691" t="str">
            <v>Spain</v>
          </cell>
          <cell r="I691" t="str">
            <v>ES</v>
          </cell>
          <cell r="J691" t="str">
            <v>4000</v>
          </cell>
          <cell r="K691" t="str">
            <v>2 months</v>
          </cell>
          <cell r="L691">
            <v>850</v>
          </cell>
          <cell r="M691">
            <v>0.2</v>
          </cell>
          <cell r="N691" t="str">
            <v>Monthly Services Fee calculated on top of bonus and commission- 14%
Business travel insurance, per Professional per year $400</v>
          </cell>
          <cell r="O691">
            <v>1800</v>
          </cell>
          <cell r="P691" t="str">
            <v>1800</v>
          </cell>
          <cell r="Q691">
            <v>250</v>
          </cell>
          <cell r="R691" t="str">
            <v>January and Termination</v>
          </cell>
          <cell r="S691">
            <v>45</v>
          </cell>
          <cell r="T691">
            <v>0.34</v>
          </cell>
          <cell r="Z691" t="str">
            <v>100224-ES</v>
          </cell>
          <cell r="AA691">
            <v>1800</v>
          </cell>
        </row>
        <row r="692">
          <cell r="A692" t="str">
            <v>100444AU</v>
          </cell>
          <cell r="B692" t="str">
            <v>100444</v>
          </cell>
          <cell r="C692" t="str">
            <v>Online Tech</v>
          </cell>
          <cell r="D692">
            <v>43437</v>
          </cell>
          <cell r="E692">
            <v>43437</v>
          </cell>
          <cell r="H692" t="str">
            <v>Australia</v>
          </cell>
          <cell r="I692" t="str">
            <v>AU</v>
          </cell>
          <cell r="J692" t="str">
            <v>4000</v>
          </cell>
          <cell r="K692" t="str">
            <v>2 months</v>
          </cell>
          <cell r="L692">
            <v>850</v>
          </cell>
          <cell r="M692">
            <v>0.2</v>
          </cell>
          <cell r="N692" t="str">
            <v>Setup Fee: $4000 for first professiona, and $2500 for each subsequent</v>
          </cell>
          <cell r="O692">
            <v>1600</v>
          </cell>
          <cell r="P692" t="str">
            <v/>
          </cell>
          <cell r="Q692">
            <v>250</v>
          </cell>
          <cell r="R692" t="str">
            <v>January and Termination</v>
          </cell>
          <cell r="S692">
            <v>45</v>
          </cell>
          <cell r="T692">
            <v>0.18</v>
          </cell>
          <cell r="Z692" t="str">
            <v>100444-AU</v>
          </cell>
          <cell r="AA692">
            <v>1600</v>
          </cell>
        </row>
        <row r="693">
          <cell r="A693" t="str">
            <v>100444GB</v>
          </cell>
          <cell r="B693" t="str">
            <v>100444</v>
          </cell>
          <cell r="C693" t="str">
            <v>Online Tech</v>
          </cell>
          <cell r="D693">
            <v>43437</v>
          </cell>
          <cell r="E693">
            <v>43437</v>
          </cell>
          <cell r="H693" t="str">
            <v>United Kingdom</v>
          </cell>
          <cell r="I693" t="str">
            <v>GB</v>
          </cell>
          <cell r="J693" t="str">
            <v>4000</v>
          </cell>
          <cell r="K693" t="str">
            <v>2 months</v>
          </cell>
          <cell r="L693">
            <v>850</v>
          </cell>
          <cell r="M693">
            <v>0.18</v>
          </cell>
          <cell r="N693" t="str">
            <v>Setup Fee: $4000 for first professional. %2500 for each subsequent</v>
          </cell>
          <cell r="O693">
            <v>1400</v>
          </cell>
          <cell r="P693" t="str">
            <v/>
          </cell>
          <cell r="Q693">
            <v>250</v>
          </cell>
          <cell r="R693" t="str">
            <v>January and Termination</v>
          </cell>
          <cell r="S693">
            <v>45</v>
          </cell>
          <cell r="T693">
            <v>0.16800000000000001</v>
          </cell>
          <cell r="Z693" t="str">
            <v>100444-GB</v>
          </cell>
          <cell r="AA693">
            <v>1400</v>
          </cell>
        </row>
        <row r="694">
          <cell r="A694" t="str">
            <v>100478BR</v>
          </cell>
          <cell r="B694" t="str">
            <v>100478</v>
          </cell>
          <cell r="C694" t="str">
            <v>Ookla</v>
          </cell>
          <cell r="D694">
            <v>43503</v>
          </cell>
          <cell r="E694">
            <v>43503</v>
          </cell>
          <cell r="H694" t="str">
            <v>Brazil</v>
          </cell>
          <cell r="I694" t="str">
            <v>BR</v>
          </cell>
          <cell r="J694" t="str">
            <v>3500</v>
          </cell>
          <cell r="K694" t="str">
            <v>2 months</v>
          </cell>
          <cell r="L694">
            <v>850</v>
          </cell>
          <cell r="M694">
            <v>0.15</v>
          </cell>
          <cell r="N694" t="str">
            <v/>
          </cell>
          <cell r="O694">
            <v>2000</v>
          </cell>
          <cell r="P694" t="str">
            <v/>
          </cell>
          <cell r="Q694">
            <v>250</v>
          </cell>
          <cell r="R694" t="str">
            <v>January and Termination</v>
          </cell>
          <cell r="S694">
            <v>45</v>
          </cell>
          <cell r="T694">
            <v>0.34799999999999998</v>
          </cell>
          <cell r="Z694" t="str">
            <v>100478-BR</v>
          </cell>
          <cell r="AA694">
            <v>2000</v>
          </cell>
        </row>
        <row r="695">
          <cell r="A695" t="str">
            <v>100248AR</v>
          </cell>
          <cell r="B695" t="str">
            <v>100248</v>
          </cell>
          <cell r="C695" t="str">
            <v>Open Government Partnership</v>
          </cell>
          <cell r="D695">
            <v>43006</v>
          </cell>
          <cell r="E695">
            <v>43012</v>
          </cell>
          <cell r="H695" t="str">
            <v>Argentina</v>
          </cell>
          <cell r="I695" t="str">
            <v>AR</v>
          </cell>
          <cell r="J695" t="str">
            <v>2,500</v>
          </cell>
          <cell r="K695" t="str">
            <v>Equal to two months of Total Cost of Employment + expected Monthly Services Fee, per Professional</v>
          </cell>
          <cell r="L695">
            <v>850</v>
          </cell>
          <cell r="M695">
            <v>0.18</v>
          </cell>
          <cell r="N695" t="str">
            <v>20% - discounted to 18% 
Banking Fees: 2.0408% 
Severance Accrual: 8.33%</v>
          </cell>
          <cell r="O695">
            <v>1650</v>
          </cell>
          <cell r="P695" t="str">
            <v>$2,000 – discounted to $1,650</v>
          </cell>
          <cell r="Q695">
            <v>250</v>
          </cell>
          <cell r="R695" t="str">
            <v>January and Termination</v>
          </cell>
          <cell r="S695">
            <v>45</v>
          </cell>
          <cell r="T695">
            <v>0.53649999999999998</v>
          </cell>
          <cell r="Z695" t="str">
            <v>100248-AR</v>
          </cell>
          <cell r="AA695">
            <v>1650</v>
          </cell>
        </row>
        <row r="696">
          <cell r="A696" t="str">
            <v>100248DE</v>
          </cell>
          <cell r="B696" t="str">
            <v>100248</v>
          </cell>
          <cell r="C696" t="str">
            <v>Open Government Partnership</v>
          </cell>
          <cell r="D696">
            <v>43006</v>
          </cell>
          <cell r="E696">
            <v>43112</v>
          </cell>
          <cell r="H696" t="str">
            <v>Germany</v>
          </cell>
          <cell r="I696" t="str">
            <v>DE</v>
          </cell>
          <cell r="J696" t="str">
            <v>4,000</v>
          </cell>
          <cell r="K696" t="str">
            <v>Equal to two months of Total Cost of Employment + expected Monthly Services Fee, per Professional</v>
          </cell>
          <cell r="L696">
            <v>850</v>
          </cell>
          <cell r="M696">
            <v>0.15</v>
          </cell>
          <cell r="N696" t="str">
            <v>20% discounted to 15%</v>
          </cell>
          <cell r="O696">
            <v>1400</v>
          </cell>
          <cell r="P696" t="str">
            <v>$1,800 reduced to $1,400</v>
          </cell>
          <cell r="Q696">
            <v>250</v>
          </cell>
          <cell r="R696" t="str">
            <v>January and Termination</v>
          </cell>
          <cell r="S696">
            <v>45</v>
          </cell>
          <cell r="T696">
            <v>0.20699999999999999</v>
          </cell>
          <cell r="Z696" t="str">
            <v>100248-DE</v>
          </cell>
          <cell r="AA696">
            <v>1400</v>
          </cell>
        </row>
        <row r="697">
          <cell r="A697" t="str">
            <v>100248KE</v>
          </cell>
          <cell r="B697" t="str">
            <v>100248</v>
          </cell>
          <cell r="C697" t="str">
            <v>Open Government Partnership</v>
          </cell>
          <cell r="D697">
            <v>43006</v>
          </cell>
          <cell r="E697">
            <v>43091</v>
          </cell>
          <cell r="H697" t="str">
            <v>Kenya</v>
          </cell>
          <cell r="I697" t="str">
            <v>KE</v>
          </cell>
          <cell r="J697" t="str">
            <v>4,000</v>
          </cell>
          <cell r="K697" t="str">
            <v>Equal to two months of Total Cost of Employment + expected Monthly Services Fee, per Professional</v>
          </cell>
          <cell r="L697">
            <v>850</v>
          </cell>
          <cell r="M697">
            <v>0.2</v>
          </cell>
          <cell r="N697" t="str">
            <v/>
          </cell>
          <cell r="O697">
            <v>1800</v>
          </cell>
          <cell r="P697" t="str">
            <v/>
          </cell>
          <cell r="Q697">
            <v>250</v>
          </cell>
          <cell r="R697" t="str">
            <v>January and Termination</v>
          </cell>
          <cell r="S697">
            <v>45</v>
          </cell>
          <cell r="T697">
            <v>0.04</v>
          </cell>
          <cell r="Z697" t="str">
            <v>100248-KE</v>
          </cell>
          <cell r="AA697">
            <v>1800</v>
          </cell>
        </row>
        <row r="698">
          <cell r="A698" t="str">
            <v>100248MX</v>
          </cell>
          <cell r="B698" t="str">
            <v>100248</v>
          </cell>
          <cell r="C698" t="str">
            <v>Open Government Partnership</v>
          </cell>
          <cell r="D698">
            <v>43006</v>
          </cell>
          <cell r="E698">
            <v>43006</v>
          </cell>
          <cell r="H698" t="str">
            <v>Mexico</v>
          </cell>
          <cell r="I698" t="str">
            <v>MX</v>
          </cell>
          <cell r="J698" t="str">
            <v>2,500</v>
          </cell>
          <cell r="K698" t="str">
            <v>Equal to two months of Total Cost of Employment + expected Monthly Services Fee, per Professional</v>
          </cell>
          <cell r="L698">
            <v>850</v>
          </cell>
          <cell r="M698">
            <v>0.15</v>
          </cell>
          <cell r="N698" t="str">
            <v>25% - discounted to 15%, assuming a minimum of 4 headcount across all countries.</v>
          </cell>
          <cell r="O698">
            <v>1400</v>
          </cell>
          <cell r="P698" t="str">
            <v>$2,000 – discounted to $1,400, assuming a minimum of 4 headcount across all countries.</v>
          </cell>
          <cell r="Q698">
            <v>250</v>
          </cell>
          <cell r="R698" t="str">
            <v>January and Termination</v>
          </cell>
          <cell r="S698">
            <v>45</v>
          </cell>
          <cell r="T698">
            <v>0.48330000000000001</v>
          </cell>
          <cell r="Z698" t="str">
            <v>100248-MX</v>
          </cell>
          <cell r="AA698">
            <v>1400</v>
          </cell>
        </row>
        <row r="699">
          <cell r="A699" t="str">
            <v>100248SG</v>
          </cell>
          <cell r="B699" t="str">
            <v>100248</v>
          </cell>
          <cell r="C699" t="str">
            <v>Open Government Partnership</v>
          </cell>
          <cell r="D699">
            <v>43006</v>
          </cell>
          <cell r="E699">
            <v>43006</v>
          </cell>
          <cell r="H699" t="str">
            <v>Singapore</v>
          </cell>
          <cell r="I699" t="str">
            <v>SG</v>
          </cell>
          <cell r="J699" t="str">
            <v>2,500</v>
          </cell>
          <cell r="K699" t="str">
            <v>Equal to two months of Total Cost of Employment + expected Monthly Services Fee, per Professional</v>
          </cell>
          <cell r="L699">
            <v>850</v>
          </cell>
          <cell r="M699">
            <v>0.15</v>
          </cell>
          <cell r="N699" t="str">
            <v>25% - discounted to 15%, assuming a minimum of 4 headcount across all countries.
Visa Fees: $4,500 (Employment Pass)</v>
          </cell>
          <cell r="O699">
            <v>1400</v>
          </cell>
          <cell r="P699" t="str">
            <v>$2,000 – discounted to $1,400, assuming a minimum of 4 headcount across all countries.</v>
          </cell>
          <cell r="Q699">
            <v>250</v>
          </cell>
          <cell r="R699" t="str">
            <v>January and Termination</v>
          </cell>
          <cell r="S699">
            <v>45</v>
          </cell>
          <cell r="T699">
            <v>0.17</v>
          </cell>
          <cell r="Z699" t="str">
            <v>100248-SG</v>
          </cell>
          <cell r="AA699">
            <v>1400</v>
          </cell>
        </row>
        <row r="700">
          <cell r="A700" t="str">
            <v>100248ZA</v>
          </cell>
          <cell r="B700" t="str">
            <v>100248</v>
          </cell>
          <cell r="C700" t="str">
            <v>Open Government Partnership</v>
          </cell>
          <cell r="D700">
            <v>43006</v>
          </cell>
          <cell r="E700">
            <v>43012</v>
          </cell>
          <cell r="H700" t="str">
            <v>South Africa</v>
          </cell>
          <cell r="I700" t="str">
            <v>ZA</v>
          </cell>
          <cell r="J700" t="str">
            <v>$2,500</v>
          </cell>
          <cell r="K700" t="str">
            <v>Equal to two months of Total Cost of Employment + expected Monthly Services Fee, per Professional</v>
          </cell>
          <cell r="L700">
            <v>850</v>
          </cell>
          <cell r="M700">
            <v>0.15</v>
          </cell>
          <cell r="N700" t="str">
            <v>25% - discounted to 15%</v>
          </cell>
          <cell r="O700">
            <v>1500</v>
          </cell>
          <cell r="P700" t="str">
            <v>$2,000 – discounted to $1,500</v>
          </cell>
          <cell r="Q700">
            <v>250</v>
          </cell>
          <cell r="R700" t="str">
            <v>January and Termination</v>
          </cell>
          <cell r="S700">
            <v>45</v>
          </cell>
          <cell r="T700">
            <v>0.17810000000000001</v>
          </cell>
          <cell r="Z700" t="str">
            <v>100248-ZA</v>
          </cell>
          <cell r="AA700">
            <v>1500</v>
          </cell>
        </row>
        <row r="701">
          <cell r="A701" t="str">
            <v>100248GB</v>
          </cell>
          <cell r="B701" t="str">
            <v>100248</v>
          </cell>
          <cell r="C701" t="str">
            <v>Open Government Partnership</v>
          </cell>
          <cell r="D701">
            <v>43006</v>
          </cell>
          <cell r="E701">
            <v>43012</v>
          </cell>
          <cell r="H701" t="str">
            <v>United Kingdom</v>
          </cell>
          <cell r="I701" t="str">
            <v>GB</v>
          </cell>
          <cell r="J701" t="str">
            <v>2,500</v>
          </cell>
          <cell r="K701" t="str">
            <v>Equal to two months of Total Cost of Employment + expected Monthly Services Fee, per Professional</v>
          </cell>
          <cell r="L701">
            <v>850</v>
          </cell>
          <cell r="M701">
            <v>0.15</v>
          </cell>
          <cell r="N701" t="str">
            <v>20% - discounted to 15%; One-time third-party fees for mandatory pension plan setup, per Professional: GBP 420</v>
          </cell>
          <cell r="O701">
            <v>1400</v>
          </cell>
          <cell r="P701" t="str">
            <v>$2,000 – discounted to $1,400</v>
          </cell>
          <cell r="Q701">
            <v>250</v>
          </cell>
          <cell r="R701" t="str">
            <v>January and Termination</v>
          </cell>
          <cell r="S701">
            <v>45</v>
          </cell>
          <cell r="T701">
            <v>0.16800000000000001</v>
          </cell>
          <cell r="Z701" t="str">
            <v>100248-GB</v>
          </cell>
          <cell r="AA701">
            <v>1400</v>
          </cell>
        </row>
        <row r="702">
          <cell r="A702" t="str">
            <v>GB</v>
          </cell>
          <cell r="B702" t="str">
            <v/>
          </cell>
          <cell r="C702" t="str">
            <v>Open Government Partnership-Tides</v>
          </cell>
          <cell r="D702">
            <v>43006</v>
          </cell>
          <cell r="E702">
            <v>43012</v>
          </cell>
          <cell r="H702" t="str">
            <v>United Kingdom</v>
          </cell>
          <cell r="I702" t="str">
            <v>GB</v>
          </cell>
          <cell r="J702" t="str">
            <v>2500</v>
          </cell>
          <cell r="K702" t="str">
            <v>2 months</v>
          </cell>
          <cell r="L702">
            <v>850</v>
          </cell>
          <cell r="M702">
            <v>0.15</v>
          </cell>
          <cell r="N702" t="str">
            <v/>
          </cell>
          <cell r="O702">
            <v>1400</v>
          </cell>
          <cell r="P702" t="str">
            <v/>
          </cell>
          <cell r="Q702">
            <v>250</v>
          </cell>
          <cell r="R702" t="str">
            <v>January and Termination</v>
          </cell>
          <cell r="S702">
            <v>45</v>
          </cell>
          <cell r="T702">
            <v>0.16800000000000001</v>
          </cell>
          <cell r="Z702" t="str">
            <v>-GB</v>
          </cell>
          <cell r="AA702">
            <v>1400</v>
          </cell>
        </row>
        <row r="703">
          <cell r="A703" t="str">
            <v>100386GB</v>
          </cell>
          <cell r="B703" t="str">
            <v>100386</v>
          </cell>
          <cell r="C703" t="str">
            <v>Open Philanthropy Project</v>
          </cell>
          <cell r="D703">
            <v>43352</v>
          </cell>
          <cell r="E703">
            <v>43347</v>
          </cell>
          <cell r="H703" t="str">
            <v>United Kingdom</v>
          </cell>
          <cell r="I703" t="str">
            <v>GB</v>
          </cell>
          <cell r="J703" t="str">
            <v>4,000 and 2,500 for subsequent hires</v>
          </cell>
          <cell r="K703" t="str">
            <v>2 months</v>
          </cell>
          <cell r="L703">
            <v>850</v>
          </cell>
          <cell r="M703">
            <v>0.18</v>
          </cell>
          <cell r="N703" t="str">
            <v>Employees 2-3: 16%
Employees 4+: 15%
Minimum fees for 2-3: $1,400
Minimum fees for 4+: $1,300</v>
          </cell>
          <cell r="O703">
            <v>1500</v>
          </cell>
          <cell r="P703" t="str">
            <v/>
          </cell>
          <cell r="Q703">
            <v>250</v>
          </cell>
          <cell r="R703" t="str">
            <v>January and Termination</v>
          </cell>
          <cell r="S703">
            <v>45</v>
          </cell>
          <cell r="T703">
            <v>0.16800000000000001</v>
          </cell>
          <cell r="Z703" t="str">
            <v>100386-GB</v>
          </cell>
          <cell r="AA703">
            <v>1500</v>
          </cell>
        </row>
        <row r="704">
          <cell r="A704" t="str">
            <v>100244CA</v>
          </cell>
          <cell r="B704" t="str">
            <v>100244</v>
          </cell>
          <cell r="C704" t="str">
            <v>Optimas Solutions</v>
          </cell>
          <cell r="D704">
            <v>42843</v>
          </cell>
          <cell r="E704">
            <v>42843</v>
          </cell>
          <cell r="H704" t="str">
            <v>Canada</v>
          </cell>
          <cell r="I704" t="str">
            <v>CA</v>
          </cell>
          <cell r="J704" t="str">
            <v>3500.00</v>
          </cell>
          <cell r="K704" t="str">
            <v>Equal to two months of Total Cost of Employment + expected Monthly Services Fee, per Professional</v>
          </cell>
          <cell r="L704">
            <v>0</v>
          </cell>
          <cell r="M704">
            <v>0.2</v>
          </cell>
          <cell r="N704" t="str">
            <v>Minimum monthly management fee discounted from $2,000.
Transition fee waived</v>
          </cell>
          <cell r="O704">
            <v>1600</v>
          </cell>
          <cell r="P704" t="str">
            <v/>
          </cell>
          <cell r="Q704">
            <v>250</v>
          </cell>
          <cell r="R704" t="str">
            <v>January and Termination</v>
          </cell>
          <cell r="S704">
            <v>45</v>
          </cell>
          <cell r="T704">
            <v>0.1</v>
          </cell>
          <cell r="Z704" t="str">
            <v>100244-CA</v>
          </cell>
          <cell r="AA704">
            <v>1600</v>
          </cell>
        </row>
        <row r="705">
          <cell r="A705" t="str">
            <v>100244JP</v>
          </cell>
          <cell r="B705" t="str">
            <v>100244</v>
          </cell>
          <cell r="C705" t="str">
            <v>Optimas Solutions</v>
          </cell>
          <cell r="D705">
            <v>42843</v>
          </cell>
          <cell r="E705">
            <v>42965</v>
          </cell>
          <cell r="H705" t="str">
            <v>Japan</v>
          </cell>
          <cell r="I705" t="str">
            <v>JP</v>
          </cell>
          <cell r="J705" t="str">
            <v>3,500.00</v>
          </cell>
          <cell r="K705" t="str">
            <v>Equal to two months of Total Cost of Employment + expected Monthly Services Fee, per Professional</v>
          </cell>
          <cell r="L705">
            <v>0</v>
          </cell>
          <cell r="M705">
            <v>0.2</v>
          </cell>
          <cell r="N705" t="str">
            <v>Transfer Minimum: [Average Monthly Services Fee per Professional prior to transfer] x [remaining months in the Transfer Minimum Term]
Business travel insurance, per Professional per year $400</v>
          </cell>
          <cell r="O705">
            <v>1500</v>
          </cell>
          <cell r="P705" t="str">
            <v/>
          </cell>
          <cell r="Q705">
            <v>250</v>
          </cell>
          <cell r="R705" t="str">
            <v>January and Termination</v>
          </cell>
          <cell r="S705">
            <v>45</v>
          </cell>
          <cell r="T705">
            <v>0.15</v>
          </cell>
          <cell r="Z705" t="str">
            <v>100244-JP</v>
          </cell>
          <cell r="AA705">
            <v>1500</v>
          </cell>
        </row>
        <row r="706">
          <cell r="A706" t="str">
            <v>100244RU</v>
          </cell>
          <cell r="B706" t="str">
            <v>100244</v>
          </cell>
          <cell r="C706" t="str">
            <v>Optimas Solutions</v>
          </cell>
          <cell r="D706">
            <v>42843</v>
          </cell>
          <cell r="E706">
            <v>43150</v>
          </cell>
          <cell r="H706" t="str">
            <v>Russia</v>
          </cell>
          <cell r="I706" t="str">
            <v>RU</v>
          </cell>
          <cell r="J706" t="str">
            <v>4,000</v>
          </cell>
          <cell r="K706" t="str">
            <v>Equal to two months of Total Cost of Employment + expected Monthly Services Fee, per Professional</v>
          </cell>
          <cell r="L706">
            <v>850</v>
          </cell>
          <cell r="M706">
            <v>0.25</v>
          </cell>
          <cell r="N706" t="str">
            <v>$500 flat fee per expense report for Expense Mark up
8.33% Severance Accrual</v>
          </cell>
          <cell r="O706">
            <v>2500</v>
          </cell>
          <cell r="P706" t="str">
            <v/>
          </cell>
          <cell r="Q706">
            <v>250</v>
          </cell>
          <cell r="R706" t="str">
            <v>January and Termination</v>
          </cell>
          <cell r="S706">
            <v>45</v>
          </cell>
          <cell r="T706">
            <v>0.3</v>
          </cell>
          <cell r="Z706" t="str">
            <v>100244-RU</v>
          </cell>
          <cell r="AA706">
            <v>2500</v>
          </cell>
        </row>
        <row r="707">
          <cell r="A707" t="str">
            <v>AU</v>
          </cell>
          <cell r="B707" t="str">
            <v/>
          </cell>
          <cell r="C707" t="str">
            <v>Orangetheory</v>
          </cell>
          <cell r="D707">
            <v>43456</v>
          </cell>
          <cell r="E707">
            <v>43456</v>
          </cell>
          <cell r="H707" t="str">
            <v>Australia</v>
          </cell>
          <cell r="I707" t="str">
            <v>AU</v>
          </cell>
          <cell r="J707" t="str">
            <v>2500</v>
          </cell>
          <cell r="K707" t="str">
            <v>2 months</v>
          </cell>
          <cell r="L707">
            <v>850</v>
          </cell>
          <cell r="M707">
            <v>0.18</v>
          </cell>
          <cell r="N707" t="str">
            <v>set fee note - $3,000 for first hire
$2,500 for each subsequent hire</v>
          </cell>
          <cell r="O707">
            <v>1350</v>
          </cell>
          <cell r="P707" t="str">
            <v/>
          </cell>
          <cell r="Q707">
            <v>250</v>
          </cell>
          <cell r="R707" t="str">
            <v>January and Termination</v>
          </cell>
          <cell r="S707">
            <v>45</v>
          </cell>
          <cell r="T707">
            <v>0.18</v>
          </cell>
          <cell r="Z707" t="str">
            <v>-AU</v>
          </cell>
          <cell r="AA707">
            <v>1350</v>
          </cell>
        </row>
        <row r="708">
          <cell r="A708" t="str">
            <v>GB</v>
          </cell>
          <cell r="B708" t="str">
            <v/>
          </cell>
          <cell r="C708" t="str">
            <v>Orangetheory</v>
          </cell>
          <cell r="D708">
            <v>43456</v>
          </cell>
          <cell r="E708">
            <v>43456</v>
          </cell>
          <cell r="H708" t="str">
            <v>United Kingdom</v>
          </cell>
          <cell r="I708" t="str">
            <v>GB</v>
          </cell>
          <cell r="J708" t="str">
            <v>2500</v>
          </cell>
          <cell r="K708" t="str">
            <v>2 months</v>
          </cell>
          <cell r="L708">
            <v>850</v>
          </cell>
          <cell r="M708">
            <v>0.18</v>
          </cell>
          <cell r="N708" t="str">
            <v>Set fee note - $3,000 for first hire
$2,500 for each subsequent hire</v>
          </cell>
          <cell r="O708">
            <v>1350</v>
          </cell>
          <cell r="P708" t="str">
            <v/>
          </cell>
          <cell r="Q708">
            <v>250</v>
          </cell>
          <cell r="R708" t="str">
            <v>January and Termination</v>
          </cell>
          <cell r="S708">
            <v>45</v>
          </cell>
          <cell r="T708">
            <v>0.16800000000000001</v>
          </cell>
          <cell r="Z708" t="str">
            <v>-GB</v>
          </cell>
          <cell r="AA708">
            <v>1350</v>
          </cell>
        </row>
        <row r="709">
          <cell r="A709" t="str">
            <v>100196IN</v>
          </cell>
          <cell r="B709" t="str">
            <v>100196</v>
          </cell>
          <cell r="C709" t="str">
            <v>O'Reilly Media</v>
          </cell>
          <cell r="D709">
            <v>42909</v>
          </cell>
          <cell r="E709">
            <v>42909</v>
          </cell>
          <cell r="H709" t="str">
            <v>India</v>
          </cell>
          <cell r="I709" t="str">
            <v>IN</v>
          </cell>
          <cell r="J709" t="str">
            <v>4000</v>
          </cell>
          <cell r="K709" t="str">
            <v>Equal to two months of Total Cost of Employment + expected Monthly Services Fee, per Professional</v>
          </cell>
          <cell r="L709">
            <v>850</v>
          </cell>
          <cell r="M709">
            <v>0.2</v>
          </cell>
          <cell r="N709" t="str">
            <v>WAIVE TRANSITION FEE FROM INDIA TO SINGAPORE!!!</v>
          </cell>
          <cell r="O709">
            <v>1800</v>
          </cell>
          <cell r="P709" t="str">
            <v/>
          </cell>
          <cell r="Q709">
            <v>250</v>
          </cell>
          <cell r="R709" t="str">
            <v>January and Termination</v>
          </cell>
          <cell r="S709">
            <v>45</v>
          </cell>
          <cell r="T709">
            <v>0.12</v>
          </cell>
          <cell r="Z709" t="str">
            <v>100196-IN</v>
          </cell>
          <cell r="AA709">
            <v>1800</v>
          </cell>
        </row>
        <row r="710">
          <cell r="A710" t="str">
            <v>100196SG</v>
          </cell>
          <cell r="B710" t="str">
            <v>100196</v>
          </cell>
          <cell r="C710" t="str">
            <v>O'Reilly Media</v>
          </cell>
          <cell r="D710">
            <v>42909</v>
          </cell>
          <cell r="E710">
            <v>43209</v>
          </cell>
          <cell r="H710" t="str">
            <v>Singapore</v>
          </cell>
          <cell r="I710" t="str">
            <v>SG</v>
          </cell>
          <cell r="J710" t="str">
            <v>$4,000</v>
          </cell>
          <cell r="K710" t="str">
            <v>Equal to two months of Total Cost of Employment + expected Monthly Services Fee, per Professional</v>
          </cell>
          <cell r="L710">
            <v>850</v>
          </cell>
          <cell r="M710">
            <v>0.2</v>
          </cell>
          <cell r="N710" t="str">
            <v>EP - 4,500; EP renewal - 1,500; Dependent Pass - 2,500; dependent pass renewal - 1,000; travel insurance - 400</v>
          </cell>
          <cell r="O710">
            <v>1800</v>
          </cell>
          <cell r="P710" t="str">
            <v/>
          </cell>
          <cell r="Q710">
            <v>250</v>
          </cell>
          <cell r="R710" t="str">
            <v>January and Termination</v>
          </cell>
          <cell r="S710">
            <v>45</v>
          </cell>
          <cell r="T710">
            <v>2.5000000000000001E-3</v>
          </cell>
          <cell r="Z710" t="str">
            <v>100196-SG</v>
          </cell>
          <cell r="AA710">
            <v>1800</v>
          </cell>
        </row>
        <row r="711">
          <cell r="A711" t="str">
            <v>100116DE</v>
          </cell>
          <cell r="B711" t="str">
            <v>100116</v>
          </cell>
          <cell r="C711" t="str">
            <v>OrthoAccel</v>
          </cell>
          <cell r="D711">
            <v>42165</v>
          </cell>
          <cell r="E711">
            <v>42165</v>
          </cell>
          <cell r="H711" t="str">
            <v>Germany</v>
          </cell>
          <cell r="I711" t="str">
            <v>DE</v>
          </cell>
          <cell r="J711" t="str">
            <v>$4,000, plus costs of translating the commission plan, if needed, in the amount incurred</v>
          </cell>
          <cell r="K711" t="str">
            <v>Equal to two months' salary + expected monthly management fees</v>
          </cell>
          <cell r="L711">
            <v>850</v>
          </cell>
          <cell r="M711">
            <v>0.2</v>
          </cell>
          <cell r="N711" t="str">
            <v/>
          </cell>
          <cell r="O711">
            <v>1800</v>
          </cell>
          <cell r="P711" t="str">
            <v/>
          </cell>
          <cell r="Q711">
            <v>250</v>
          </cell>
          <cell r="R711" t="str">
            <v>January and Termination</v>
          </cell>
          <cell r="S711">
            <v>45</v>
          </cell>
          <cell r="T711">
            <v>0.20699999999999999</v>
          </cell>
          <cell r="Z711" t="str">
            <v>100116-DE</v>
          </cell>
          <cell r="AA711">
            <v>1800</v>
          </cell>
        </row>
        <row r="712">
          <cell r="A712" t="str">
            <v>100246CL</v>
          </cell>
          <cell r="B712" t="str">
            <v>100246</v>
          </cell>
          <cell r="C712" t="str">
            <v>Osterman</v>
          </cell>
          <cell r="D712">
            <v>43042</v>
          </cell>
          <cell r="E712">
            <v>43042</v>
          </cell>
          <cell r="H712" t="str">
            <v>Chile</v>
          </cell>
          <cell r="I712" t="str">
            <v>CL</v>
          </cell>
          <cell r="J712" t="str">
            <v>4000.00</v>
          </cell>
          <cell r="K712" t="str">
            <v>Equal to two months of Total Cost of Employment + expected Monthly Services Fee, per Professional</v>
          </cell>
          <cell r="L712">
            <v>850</v>
          </cell>
          <cell r="M712">
            <v>0.17</v>
          </cell>
          <cell r="N712" t="str">
            <v>Expense reimbursement is not included in this engagement OR $500/month to cover expense accounting.</v>
          </cell>
          <cell r="O712">
            <v>1250</v>
          </cell>
          <cell r="P712" t="str">
            <v/>
          </cell>
          <cell r="Q712">
            <v>250</v>
          </cell>
          <cell r="R712" t="str">
            <v>January and Termination</v>
          </cell>
          <cell r="S712">
            <v>45</v>
          </cell>
          <cell r="T712">
            <v>0.05</v>
          </cell>
          <cell r="Z712" t="str">
            <v>100246-CL</v>
          </cell>
          <cell r="AA712">
            <v>1250</v>
          </cell>
        </row>
        <row r="713">
          <cell r="A713" t="str">
            <v>100246PE</v>
          </cell>
          <cell r="B713" t="str">
            <v>100246</v>
          </cell>
          <cell r="C713" t="str">
            <v>Osterman</v>
          </cell>
          <cell r="D713">
            <v>43042</v>
          </cell>
          <cell r="E713">
            <v>43042</v>
          </cell>
          <cell r="H713" t="str">
            <v>Peru</v>
          </cell>
          <cell r="I713" t="str">
            <v>PE</v>
          </cell>
          <cell r="J713" t="str">
            <v>4000.00</v>
          </cell>
          <cell r="K713" t="str">
            <v>Equal to two months of Total Cost of Employment + expected Monthly Services Fee, per Professional</v>
          </cell>
          <cell r="L713">
            <v>850</v>
          </cell>
          <cell r="M713">
            <v>0.17</v>
          </cell>
          <cell r="N713" t="str">
            <v>Banking and Legal Fees: 2.0408%</v>
          </cell>
          <cell r="O713">
            <v>1450</v>
          </cell>
          <cell r="P713" t="str">
            <v/>
          </cell>
          <cell r="Q713">
            <v>250</v>
          </cell>
          <cell r="R713" t="str">
            <v>January and Termination</v>
          </cell>
          <cell r="S713">
            <v>45</v>
          </cell>
          <cell r="T713">
            <v>0.51</v>
          </cell>
          <cell r="Z713" t="str">
            <v>100246-PE</v>
          </cell>
          <cell r="AA713">
            <v>1450</v>
          </cell>
        </row>
        <row r="714">
          <cell r="A714" t="str">
            <v>100263AU</v>
          </cell>
          <cell r="B714" t="str">
            <v>100263</v>
          </cell>
          <cell r="C714" t="str">
            <v>P97 Networks</v>
          </cell>
          <cell r="D714">
            <v>43080</v>
          </cell>
          <cell r="E714">
            <v>43080</v>
          </cell>
          <cell r="H714" t="str">
            <v>Australia</v>
          </cell>
          <cell r="I714" t="str">
            <v>AU</v>
          </cell>
          <cell r="J714" t="str">
            <v>2,500</v>
          </cell>
          <cell r="K714" t="str">
            <v>Equal to two month of Total Cost of Employment + expected Monthly Services Fee, per Professional</v>
          </cell>
          <cell r="L714">
            <v>850</v>
          </cell>
          <cell r="M714">
            <v>0.15</v>
          </cell>
          <cell r="N714" t="str">
            <v/>
          </cell>
          <cell r="O714">
            <v>1800</v>
          </cell>
          <cell r="P714" t="str">
            <v/>
          </cell>
          <cell r="Q714">
            <v>250</v>
          </cell>
          <cell r="R714" t="str">
            <v>January and Termination</v>
          </cell>
          <cell r="S714">
            <v>45</v>
          </cell>
          <cell r="T714">
            <v>0.18</v>
          </cell>
          <cell r="Z714" t="str">
            <v>100263-AU</v>
          </cell>
          <cell r="AA714">
            <v>1800</v>
          </cell>
        </row>
        <row r="715">
          <cell r="A715" t="str">
            <v>100448CA</v>
          </cell>
          <cell r="B715" t="str">
            <v>100448</v>
          </cell>
          <cell r="C715" t="str">
            <v>Palomar Technologies, Inc.</v>
          </cell>
          <cell r="D715">
            <v>43446</v>
          </cell>
          <cell r="E715">
            <v>43446</v>
          </cell>
          <cell r="H715" t="str">
            <v>Canada</v>
          </cell>
          <cell r="I715" t="str">
            <v>CA</v>
          </cell>
          <cell r="J715" t="str">
            <v>3250</v>
          </cell>
          <cell r="K715" t="str">
            <v>2 months</v>
          </cell>
          <cell r="L715">
            <v>850</v>
          </cell>
          <cell r="M715">
            <v>0.18</v>
          </cell>
          <cell r="N715" t="str">
            <v>Setup Fee: $3250 for first professional; $2500 for each subsequent professional</v>
          </cell>
          <cell r="O715">
            <v>1250</v>
          </cell>
          <cell r="P715" t="str">
            <v/>
          </cell>
          <cell r="Q715">
            <v>250</v>
          </cell>
          <cell r="R715" t="str">
            <v>January and Termination</v>
          </cell>
          <cell r="S715">
            <v>45</v>
          </cell>
          <cell r="T715">
            <v>7.2700000000000001E-2</v>
          </cell>
          <cell r="Z715" t="str">
            <v>100448-CA</v>
          </cell>
          <cell r="AA715">
            <v>1250</v>
          </cell>
        </row>
        <row r="716">
          <cell r="A716" t="str">
            <v>100448GB</v>
          </cell>
          <cell r="B716" t="str">
            <v>100448</v>
          </cell>
          <cell r="C716" t="str">
            <v>Palomar Technologies, Inc.</v>
          </cell>
          <cell r="D716">
            <v>43446</v>
          </cell>
          <cell r="E716">
            <v>43446</v>
          </cell>
          <cell r="H716" t="str">
            <v>United Kingdom</v>
          </cell>
          <cell r="I716" t="str">
            <v>GB</v>
          </cell>
          <cell r="J716" t="str">
            <v>3250</v>
          </cell>
          <cell r="K716" t="str">
            <v>2 months</v>
          </cell>
          <cell r="L716">
            <v>850</v>
          </cell>
          <cell r="M716">
            <v>0.18</v>
          </cell>
          <cell r="N716" t="str">
            <v>Setup fee: $3250 for first professional; $2500 for each subsequent professional</v>
          </cell>
          <cell r="O716">
            <v>1250</v>
          </cell>
          <cell r="P716" t="str">
            <v/>
          </cell>
          <cell r="Q716">
            <v>250</v>
          </cell>
          <cell r="R716" t="str">
            <v>January and Termination</v>
          </cell>
          <cell r="S716">
            <v>45</v>
          </cell>
          <cell r="T716">
            <v>0.16800000000000001</v>
          </cell>
          <cell r="Z716" t="str">
            <v>100448-GB</v>
          </cell>
          <cell r="AA716">
            <v>1250</v>
          </cell>
        </row>
        <row r="717">
          <cell r="A717" t="str">
            <v>100472NZ</v>
          </cell>
          <cell r="B717" t="str">
            <v>100472</v>
          </cell>
          <cell r="C717" t="str">
            <v>PaperCut</v>
          </cell>
          <cell r="D717">
            <v>43479</v>
          </cell>
          <cell r="E717">
            <v>43508</v>
          </cell>
          <cell r="H717" t="str">
            <v>New Zealand</v>
          </cell>
          <cell r="I717" t="str">
            <v>NZ</v>
          </cell>
          <cell r="J717" t="str">
            <v>1st: $4,000, Subsequent: $3,000</v>
          </cell>
          <cell r="K717" t="str">
            <v>2 months + Expected Monthly Services Fee</v>
          </cell>
          <cell r="L717">
            <v>850</v>
          </cell>
          <cell r="M717">
            <v>0.2</v>
          </cell>
          <cell r="N717" t="str">
            <v>20% discounted from 22%, workers compensation insurance of $300 charged annually on start date</v>
          </cell>
          <cell r="O717">
            <v>1750</v>
          </cell>
          <cell r="P717" t="str">
            <v>$1750 discounted from $1800</v>
          </cell>
          <cell r="Q717">
            <v>250</v>
          </cell>
          <cell r="R717" t="str">
            <v>January and Termination</v>
          </cell>
          <cell r="S717">
            <v>45</v>
          </cell>
          <cell r="T717">
            <v>0.03</v>
          </cell>
          <cell r="Z717" t="str">
            <v>100472-NZ</v>
          </cell>
          <cell r="AA717">
            <v>1750</v>
          </cell>
        </row>
        <row r="718">
          <cell r="A718" t="str">
            <v>100472SG</v>
          </cell>
          <cell r="B718" t="str">
            <v>100472</v>
          </cell>
          <cell r="C718" t="str">
            <v>PaperCut</v>
          </cell>
          <cell r="D718">
            <v>43479</v>
          </cell>
          <cell r="E718">
            <v>43479</v>
          </cell>
          <cell r="H718" t="str">
            <v>Singapore</v>
          </cell>
          <cell r="I718" t="str">
            <v>SG</v>
          </cell>
          <cell r="J718" t="str">
            <v>1st: $3,500, Subsequent: $2,500</v>
          </cell>
          <cell r="K718" t="str">
            <v>2 months + Expected Monthly Services Fee</v>
          </cell>
          <cell r="L718">
            <v>850</v>
          </cell>
          <cell r="M718">
            <v>0.18</v>
          </cell>
          <cell r="N718" t="str">
            <v>1: 20% discounted to 18%
2-4: 18%</v>
          </cell>
          <cell r="O718">
            <v>1800</v>
          </cell>
          <cell r="P718" t="str">
            <v>1: $1,800, 2-4: $1,650</v>
          </cell>
          <cell r="Q718">
            <v>250</v>
          </cell>
          <cell r="R718" t="str">
            <v>January and Termination</v>
          </cell>
          <cell r="S718">
            <v>45</v>
          </cell>
          <cell r="T718">
            <v>0.17</v>
          </cell>
          <cell r="Z718" t="str">
            <v>100472-SG</v>
          </cell>
          <cell r="AA718">
            <v>1800</v>
          </cell>
        </row>
        <row r="719">
          <cell r="A719" t="str">
            <v>100237SG</v>
          </cell>
          <cell r="B719" t="str">
            <v>100237</v>
          </cell>
          <cell r="C719" t="str">
            <v>Pasternack Enterprises/Infinite Electronics</v>
          </cell>
          <cell r="D719">
            <v>42999</v>
          </cell>
          <cell r="E719">
            <v>42999</v>
          </cell>
          <cell r="H719" t="str">
            <v>Singapore</v>
          </cell>
          <cell r="I719" t="str">
            <v>SG</v>
          </cell>
          <cell r="J719" t="str">
            <v>4,000 USD</v>
          </cell>
          <cell r="K719" t="str">
            <v>2 months of Total Cost of Employment + expected Monthly Services Fee, per professional</v>
          </cell>
          <cell r="L719">
            <v>850</v>
          </cell>
          <cell r="M719">
            <v>0.18</v>
          </cell>
          <cell r="N719" t="str">
            <v>20% discounted to 18%</v>
          </cell>
          <cell r="O719">
            <v>1700</v>
          </cell>
          <cell r="P719" t="str">
            <v>1,800 USD, discounted to 1,700 USD</v>
          </cell>
          <cell r="Q719">
            <v>250</v>
          </cell>
          <cell r="R719" t="str">
            <v>January and Termination</v>
          </cell>
          <cell r="S719">
            <v>45</v>
          </cell>
          <cell r="T719">
            <v>0.17</v>
          </cell>
          <cell r="Z719" t="str">
            <v>100237-SG</v>
          </cell>
          <cell r="AA719">
            <v>1700</v>
          </cell>
        </row>
        <row r="720">
          <cell r="A720" t="str">
            <v>100237ZA</v>
          </cell>
          <cell r="B720" t="str">
            <v>100237</v>
          </cell>
          <cell r="C720" t="str">
            <v>Pasternack Enterprises/Infinite Electronics</v>
          </cell>
          <cell r="D720">
            <v>42999</v>
          </cell>
          <cell r="E720">
            <v>42999</v>
          </cell>
          <cell r="H720" t="str">
            <v>South Africa</v>
          </cell>
          <cell r="I720" t="str">
            <v>ZA</v>
          </cell>
          <cell r="J720" t="str">
            <v>4,000 USD for firs hire, 2,500 USD for all additional hires</v>
          </cell>
          <cell r="K720" t="str">
            <v>2 months of Total Cost of Employment + expected Monthly Services Fee, per professional</v>
          </cell>
          <cell r="L720">
            <v>850</v>
          </cell>
          <cell r="M720">
            <v>0.18</v>
          </cell>
          <cell r="N720" t="str">
            <v>20% discounted to 18%</v>
          </cell>
          <cell r="O720">
            <v>1700</v>
          </cell>
          <cell r="P720" t="str">
            <v>1,800 USD discounted to 1,700 USD</v>
          </cell>
          <cell r="Q720">
            <v>250</v>
          </cell>
          <cell r="R720" t="str">
            <v>January and Termination</v>
          </cell>
          <cell r="S720">
            <v>45</v>
          </cell>
          <cell r="T720">
            <v>0.17810000000000001</v>
          </cell>
          <cell r="Z720" t="str">
            <v>100237-ZA</v>
          </cell>
          <cell r="AA720">
            <v>1700</v>
          </cell>
        </row>
        <row r="721">
          <cell r="A721" t="str">
            <v>100237SE</v>
          </cell>
          <cell r="B721" t="str">
            <v>100237</v>
          </cell>
          <cell r="C721" t="str">
            <v>Pasternack Enterprises/Infinite Electronics</v>
          </cell>
          <cell r="D721">
            <v>42999</v>
          </cell>
          <cell r="E721">
            <v>42999</v>
          </cell>
          <cell r="H721" t="str">
            <v>Sweden</v>
          </cell>
          <cell r="I721" t="str">
            <v>SE</v>
          </cell>
          <cell r="J721" t="str">
            <v>4,000 USD plus the cost of translating the comission plans in the amount incurred, if needed.</v>
          </cell>
          <cell r="K721" t="str">
            <v>2 months of Total Cost of Employment + expected Monthly Services Fee, per professional</v>
          </cell>
          <cell r="L721">
            <v>850</v>
          </cell>
          <cell r="M721">
            <v>0.18</v>
          </cell>
          <cell r="N721" t="str">
            <v>20% discounted to 18%</v>
          </cell>
          <cell r="O721">
            <v>1700</v>
          </cell>
          <cell r="P721" t="str">
            <v>1,800 USD discounted to 1,700 USD</v>
          </cell>
          <cell r="Q721">
            <v>250</v>
          </cell>
          <cell r="R721" t="str">
            <v>January and Termination</v>
          </cell>
          <cell r="S721">
            <v>45</v>
          </cell>
          <cell r="T721">
            <v>0.31419999999999998</v>
          </cell>
          <cell r="Z721" t="str">
            <v>100237-SE</v>
          </cell>
          <cell r="AA721">
            <v>1700</v>
          </cell>
        </row>
        <row r="722">
          <cell r="A722" t="str">
            <v>100237GB</v>
          </cell>
          <cell r="B722" t="str">
            <v>100237</v>
          </cell>
          <cell r="C722" t="str">
            <v>Pasternack Enterprises/Infinite Electronics</v>
          </cell>
          <cell r="D722">
            <v>42999</v>
          </cell>
          <cell r="E722">
            <v>42999</v>
          </cell>
          <cell r="H722" t="str">
            <v>United Kingdom</v>
          </cell>
          <cell r="I722" t="str">
            <v>GB</v>
          </cell>
          <cell r="J722" t="str">
            <v>4,000.00 for first hire, 2,500.00 for all additional hires</v>
          </cell>
          <cell r="K722" t="str">
            <v>2 months of total cost of employment + expected Monthly Services Fee per Professional</v>
          </cell>
          <cell r="L722">
            <v>850</v>
          </cell>
          <cell r="M722">
            <v>0.18</v>
          </cell>
          <cell r="N722" t="str">
            <v>20% discounted to 18%</v>
          </cell>
          <cell r="O722">
            <v>1700</v>
          </cell>
          <cell r="P722" t="str">
            <v>$1,800 discounted to $1,700</v>
          </cell>
          <cell r="Q722">
            <v>250</v>
          </cell>
          <cell r="R722" t="str">
            <v>January and Termination</v>
          </cell>
          <cell r="S722">
            <v>45</v>
          </cell>
          <cell r="T722">
            <v>0.16800000000000001</v>
          </cell>
          <cell r="Z722" t="str">
            <v>100237-GB</v>
          </cell>
          <cell r="AA722">
            <v>1700</v>
          </cell>
        </row>
        <row r="723">
          <cell r="A723" t="str">
            <v>100264KR</v>
          </cell>
          <cell r="B723" t="str">
            <v>100264</v>
          </cell>
          <cell r="C723" t="str">
            <v>PDC Machines</v>
          </cell>
          <cell r="D723">
            <v>43077</v>
          </cell>
          <cell r="E723">
            <v>43077</v>
          </cell>
          <cell r="H723" t="str">
            <v>South Korea</v>
          </cell>
          <cell r="I723" t="str">
            <v>KR</v>
          </cell>
          <cell r="J723" t="str">
            <v>2000.00</v>
          </cell>
          <cell r="K723" t="str">
            <v>Equal to two months of Total Cost of Employment + expected Monthly Services Fee, per Professional</v>
          </cell>
          <cell r="L723">
            <v>850</v>
          </cell>
          <cell r="M723">
            <v>0.15</v>
          </cell>
          <cell r="N723" t="str">
            <v>Travel Insurance: $400
Severance Accrual: 8.33%</v>
          </cell>
          <cell r="O723">
            <v>900</v>
          </cell>
          <cell r="P723" t="str">
            <v/>
          </cell>
          <cell r="Q723">
            <v>250</v>
          </cell>
          <cell r="R723" t="str">
            <v>January and Termination</v>
          </cell>
          <cell r="S723">
            <v>45</v>
          </cell>
          <cell r="T723">
            <v>0.15970000000000001</v>
          </cell>
          <cell r="Z723" t="str">
            <v>100264-KR</v>
          </cell>
          <cell r="AA723">
            <v>900</v>
          </cell>
        </row>
        <row r="724">
          <cell r="A724" t="str">
            <v>100117TH</v>
          </cell>
          <cell r="B724" t="str">
            <v>100117</v>
          </cell>
          <cell r="C724" t="str">
            <v>Peak Scientific</v>
          </cell>
          <cell r="D724">
            <v>42375</v>
          </cell>
          <cell r="E724">
            <v>42375</v>
          </cell>
          <cell r="H724" t="str">
            <v>Thailand</v>
          </cell>
          <cell r="I724" t="str">
            <v>TH</v>
          </cell>
          <cell r="J724" t="str">
            <v>$3500</v>
          </cell>
          <cell r="K724" t="str">
            <v>Equal to two months' salary + expected monthly management fees</v>
          </cell>
          <cell r="L724">
            <v>850</v>
          </cell>
          <cell r="M724">
            <v>0.2</v>
          </cell>
          <cell r="N724" t="str">
            <v/>
          </cell>
          <cell r="O724">
            <v>1800</v>
          </cell>
          <cell r="P724" t="str">
            <v/>
          </cell>
          <cell r="Q724">
            <v>250</v>
          </cell>
          <cell r="R724" t="str">
            <v>January and Termination</v>
          </cell>
          <cell r="S724">
            <v>45</v>
          </cell>
          <cell r="T724">
            <v>0.04</v>
          </cell>
          <cell r="Z724" t="str">
            <v>100117-TH</v>
          </cell>
          <cell r="AA724">
            <v>1800</v>
          </cell>
        </row>
        <row r="725">
          <cell r="A725" t="str">
            <v>100118CN</v>
          </cell>
          <cell r="B725" t="str">
            <v>100118</v>
          </cell>
          <cell r="C725" t="str">
            <v>Pearl Automation (Kamama)</v>
          </cell>
          <cell r="D725">
            <v>42114</v>
          </cell>
          <cell r="E725">
            <v>42114</v>
          </cell>
          <cell r="H725" t="str">
            <v>China</v>
          </cell>
          <cell r="I725" t="str">
            <v>CN</v>
          </cell>
          <cell r="J725" t="str">
            <v>Local national professional: $3,500 Expat Professional: $4,500</v>
          </cell>
          <cell r="K725" t="str">
            <v>Equal to two months of Total Cost of Employment + expected Monthly Services Fee, per Professional</v>
          </cell>
          <cell r="L725">
            <v>850</v>
          </cell>
          <cell r="M725">
            <v>0.25</v>
          </cell>
          <cell r="N725" t="str">
            <v>Visa fees per expat Professional $5,500
Local national Professional - 25%
Expat Professional - 32%</v>
          </cell>
          <cell r="O725">
            <v>2000</v>
          </cell>
          <cell r="P725" t="str">
            <v>Minimum Monthly Services Fee per Local National Professional - $2,000
Minimum Monthly Services Fee per Expat professional - $2,250</v>
          </cell>
          <cell r="Q725">
            <v>250</v>
          </cell>
          <cell r="R725" t="str">
            <v>January and Termination</v>
          </cell>
          <cell r="S725">
            <v>45</v>
          </cell>
          <cell r="T725">
            <v>0.35</v>
          </cell>
          <cell r="Z725" t="str">
            <v>100118-CN</v>
          </cell>
          <cell r="AA725">
            <v>2000</v>
          </cell>
        </row>
        <row r="726">
          <cell r="A726" t="str">
            <v>100119IN</v>
          </cell>
          <cell r="B726" t="str">
            <v>100119</v>
          </cell>
          <cell r="C726" t="str">
            <v>PEI Genesis</v>
          </cell>
          <cell r="D726">
            <v>42654</v>
          </cell>
          <cell r="E726">
            <v>43419</v>
          </cell>
          <cell r="H726" t="str">
            <v>India</v>
          </cell>
          <cell r="I726" t="str">
            <v>IN</v>
          </cell>
          <cell r="J726" t="str">
            <v>$4,000</v>
          </cell>
          <cell r="K726" t="str">
            <v>Equal to two months of Total Cost of Employment + expected Monthly Services Fee, per Professional</v>
          </cell>
          <cell r="L726">
            <v>850</v>
          </cell>
          <cell r="M726">
            <v>0.2</v>
          </cell>
          <cell r="N726" t="str">
            <v>Travel Insurance = $400 per professional
Transfer Minimum Term cost per Professional [applicable only on transfer to client’s own entity] = [Average Monthly Services Fee per Professional prior to transfer] x [remaining months in the Transfer Minimum Term]</v>
          </cell>
          <cell r="O726">
            <v>1800</v>
          </cell>
          <cell r="P726" t="str">
            <v/>
          </cell>
          <cell r="Q726">
            <v>250</v>
          </cell>
          <cell r="R726" t="str">
            <v>January and Termination</v>
          </cell>
          <cell r="S726">
            <v>45</v>
          </cell>
          <cell r="T726">
            <v>0.12</v>
          </cell>
          <cell r="Z726" t="str">
            <v>100119-IN</v>
          </cell>
          <cell r="AA726">
            <v>1800</v>
          </cell>
        </row>
        <row r="727">
          <cell r="A727" t="str">
            <v>100119PL</v>
          </cell>
          <cell r="B727" t="str">
            <v>100119</v>
          </cell>
          <cell r="C727" t="str">
            <v>PEI Genesis</v>
          </cell>
          <cell r="D727">
            <v>42654</v>
          </cell>
          <cell r="E727">
            <v>43271</v>
          </cell>
          <cell r="H727" t="str">
            <v>Poland</v>
          </cell>
          <cell r="I727" t="str">
            <v>PL</v>
          </cell>
          <cell r="J727" t="str">
            <v>$4,000 plus the costs of translating the commission plans in the amount incurred, if needed</v>
          </cell>
          <cell r="K727" t="str">
            <v>Equal to four months of Total Cost of Employment + expected Monthly Services Fee, per Professional</v>
          </cell>
          <cell r="L727">
            <v>850</v>
          </cell>
          <cell r="M727">
            <v>0.25</v>
          </cell>
          <cell r="N727" t="str">
            <v>Don't charge 2 wire fees if a second expenses invoice comes in - Client unhappy about two wires; travel Ins - $400</v>
          </cell>
          <cell r="O727">
            <v>2000</v>
          </cell>
          <cell r="P727" t="str">
            <v/>
          </cell>
          <cell r="Q727">
            <v>250</v>
          </cell>
          <cell r="R727" t="str">
            <v>January and Termination</v>
          </cell>
          <cell r="S727">
            <v>45</v>
          </cell>
          <cell r="T727">
            <v>0.20599999999999999</v>
          </cell>
          <cell r="Z727" t="str">
            <v>100119-PL</v>
          </cell>
          <cell r="AA727">
            <v>2000</v>
          </cell>
        </row>
        <row r="728">
          <cell r="A728" t="str">
            <v>100376IE</v>
          </cell>
          <cell r="B728" t="str">
            <v>100376</v>
          </cell>
          <cell r="C728" t="str">
            <v>Penguin Computing</v>
          </cell>
          <cell r="D728">
            <v>43329</v>
          </cell>
          <cell r="E728">
            <v>43329</v>
          </cell>
          <cell r="H728" t="str">
            <v>Ireland</v>
          </cell>
          <cell r="I728" t="str">
            <v>IE</v>
          </cell>
          <cell r="J728" t="str">
            <v>4000</v>
          </cell>
          <cell r="K728" t="str">
            <v>2 months</v>
          </cell>
          <cell r="L728">
            <v>850</v>
          </cell>
          <cell r="M728">
            <v>0.12</v>
          </cell>
          <cell r="N728" t="str">
            <v>20% discounted to 12%</v>
          </cell>
          <cell r="O728">
            <v>2000</v>
          </cell>
          <cell r="P728" t="str">
            <v/>
          </cell>
          <cell r="Q728">
            <v>250</v>
          </cell>
          <cell r="R728" t="str">
            <v>January and Termination</v>
          </cell>
          <cell r="S728">
            <v>45</v>
          </cell>
          <cell r="T728">
            <v>0.1075</v>
          </cell>
          <cell r="Z728" t="str">
            <v>100376-IE</v>
          </cell>
          <cell r="AA728">
            <v>2000</v>
          </cell>
        </row>
        <row r="729">
          <cell r="A729" t="str">
            <v>100302CN</v>
          </cell>
          <cell r="B729" t="str">
            <v>100302</v>
          </cell>
          <cell r="C729" t="str">
            <v>Perform Media Services</v>
          </cell>
          <cell r="D729">
            <v>43185</v>
          </cell>
          <cell r="E729">
            <v>43185</v>
          </cell>
          <cell r="H729" t="str">
            <v>China</v>
          </cell>
          <cell r="I729" t="str">
            <v>CN</v>
          </cell>
          <cell r="J729" t="str">
            <v>3,500</v>
          </cell>
          <cell r="K729" t="str">
            <v>2 months of Total Cost of Employment + expected Monthly Services Fee, per Professional</v>
          </cell>
          <cell r="L729">
            <v>850</v>
          </cell>
          <cell r="M729">
            <v>0.15</v>
          </cell>
          <cell r="N729" t="str">
            <v>Setup fee per professional: $4,000 reduced to $3,500
Management fee: 20% reduced to 15%</v>
          </cell>
          <cell r="O729">
            <v>1500</v>
          </cell>
          <cell r="P729" t="str">
            <v>$2,000 reduced to $1,500</v>
          </cell>
          <cell r="Q729">
            <v>250</v>
          </cell>
          <cell r="R729" t="str">
            <v>January and Termination</v>
          </cell>
          <cell r="S729">
            <v>45</v>
          </cell>
          <cell r="T729">
            <v>0.35</v>
          </cell>
          <cell r="Z729" t="str">
            <v>100302-CN</v>
          </cell>
          <cell r="AA729">
            <v>1500</v>
          </cell>
        </row>
        <row r="730">
          <cell r="A730" t="str">
            <v>100120SA</v>
          </cell>
          <cell r="B730" t="str">
            <v>100120</v>
          </cell>
          <cell r="C730" t="str">
            <v>Pharmascience</v>
          </cell>
          <cell r="D730">
            <v>41964</v>
          </cell>
          <cell r="E730">
            <v>41964</v>
          </cell>
          <cell r="H730" t="str">
            <v>Saudi Arabia</v>
          </cell>
          <cell r="I730" t="str">
            <v>SA</v>
          </cell>
          <cell r="J730" t="str">
            <v>$6,500.  This does not include dependent residency visas - these will be passed through in the amount incurred.</v>
          </cell>
          <cell r="K730" t="str">
            <v>Equal to two months' salary + expected monthly management fees</v>
          </cell>
          <cell r="L730">
            <v>0</v>
          </cell>
          <cell r="M730">
            <v>0.23</v>
          </cell>
          <cell r="N730" t="str">
            <v/>
          </cell>
          <cell r="O730">
            <v>1800</v>
          </cell>
          <cell r="P730" t="str">
            <v/>
          </cell>
          <cell r="Q730">
            <v>250</v>
          </cell>
          <cell r="R730" t="str">
            <v>January</v>
          </cell>
          <cell r="S730">
            <v>45</v>
          </cell>
          <cell r="T730">
            <v>0</v>
          </cell>
          <cell r="Z730" t="str">
            <v>100120-SA</v>
          </cell>
          <cell r="AA730">
            <v>1800</v>
          </cell>
        </row>
        <row r="731">
          <cell r="A731" t="str">
            <v>100120SG</v>
          </cell>
          <cell r="B731" t="str">
            <v>100120</v>
          </cell>
          <cell r="C731" t="str">
            <v>Pharmascience</v>
          </cell>
          <cell r="D731">
            <v>41964</v>
          </cell>
          <cell r="E731">
            <v>41964</v>
          </cell>
          <cell r="H731" t="str">
            <v>Singapore</v>
          </cell>
          <cell r="I731" t="str">
            <v>SG</v>
          </cell>
          <cell r="J731" t="str">
            <v>$3500</v>
          </cell>
          <cell r="K731" t="str">
            <v>Equal to two months' salary + expected monthly management fees</v>
          </cell>
          <cell r="L731">
            <v>850</v>
          </cell>
          <cell r="M731">
            <v>0.15</v>
          </cell>
          <cell r="N731" t="str">
            <v/>
          </cell>
          <cell r="O731">
            <v>1800</v>
          </cell>
          <cell r="P731" t="str">
            <v/>
          </cell>
          <cell r="Q731">
            <v>250</v>
          </cell>
          <cell r="R731" t="str">
            <v>January and Termination</v>
          </cell>
          <cell r="S731">
            <v>45</v>
          </cell>
          <cell r="T731">
            <v>0.17</v>
          </cell>
          <cell r="Z731" t="str">
            <v>100120-SG</v>
          </cell>
          <cell r="AA731">
            <v>1800</v>
          </cell>
        </row>
        <row r="732">
          <cell r="A732" t="str">
            <v>100417CA</v>
          </cell>
          <cell r="B732" t="str">
            <v>100417</v>
          </cell>
          <cell r="C732" t="str">
            <v>Phoenix Technology Group</v>
          </cell>
          <cell r="D732">
            <v>43362</v>
          </cell>
          <cell r="E732">
            <v>43362</v>
          </cell>
          <cell r="H732" t="str">
            <v>Canada</v>
          </cell>
          <cell r="I732" t="str">
            <v>CA</v>
          </cell>
          <cell r="J732" t="str">
            <v>4000</v>
          </cell>
          <cell r="K732" t="str">
            <v>2 months</v>
          </cell>
          <cell r="L732">
            <v>850</v>
          </cell>
          <cell r="M732">
            <v>0.16</v>
          </cell>
          <cell r="N732" t="str">
            <v>Business travel insurance, per Professional per year: $400 USD</v>
          </cell>
          <cell r="O732">
            <v>1500</v>
          </cell>
          <cell r="P732" t="str">
            <v/>
          </cell>
          <cell r="Q732">
            <v>250</v>
          </cell>
          <cell r="R732" t="str">
            <v>January and Termination</v>
          </cell>
          <cell r="S732">
            <v>45</v>
          </cell>
          <cell r="T732">
            <v>0.1</v>
          </cell>
          <cell r="Z732" t="str">
            <v>100417-CA</v>
          </cell>
          <cell r="AA732">
            <v>1500</v>
          </cell>
        </row>
        <row r="733">
          <cell r="A733" t="str">
            <v>100121FR</v>
          </cell>
          <cell r="B733" t="str">
            <v>100121</v>
          </cell>
          <cell r="C733" t="str">
            <v>Phoseon International</v>
          </cell>
          <cell r="D733">
            <v>42146</v>
          </cell>
          <cell r="E733">
            <v>43222</v>
          </cell>
          <cell r="H733" t="str">
            <v>France</v>
          </cell>
          <cell r="I733" t="str">
            <v>FR</v>
          </cell>
          <cell r="J733" t="str">
            <v>4000.00</v>
          </cell>
          <cell r="K733" t="str">
            <v>Equal to two months of Total Cost of Employment + expected Monthly Services Fee, per Professional</v>
          </cell>
          <cell r="L733">
            <v>850</v>
          </cell>
          <cell r="M733">
            <v>0.18</v>
          </cell>
          <cell r="N733" t="str">
            <v>GP Severance Accrual 24.99%</v>
          </cell>
          <cell r="O733">
            <v>1800</v>
          </cell>
          <cell r="P733" t="str">
            <v/>
          </cell>
          <cell r="Q733">
            <v>250</v>
          </cell>
          <cell r="R733" t="str">
            <v>January and Termination</v>
          </cell>
          <cell r="S733">
            <v>45</v>
          </cell>
          <cell r="T733">
            <v>0.46</v>
          </cell>
          <cell r="Z733" t="str">
            <v>100121-FR</v>
          </cell>
          <cell r="AA733">
            <v>1800</v>
          </cell>
        </row>
        <row r="734">
          <cell r="A734" t="str">
            <v>100121IL</v>
          </cell>
          <cell r="B734" t="str">
            <v>100121</v>
          </cell>
          <cell r="C734" t="str">
            <v>Phoseon International</v>
          </cell>
          <cell r="D734">
            <v>42146</v>
          </cell>
          <cell r="E734">
            <v>42146</v>
          </cell>
          <cell r="H734" t="str">
            <v>Israel</v>
          </cell>
          <cell r="I734" t="str">
            <v>IL</v>
          </cell>
          <cell r="J734" t="str">
            <v>$2500</v>
          </cell>
          <cell r="K734" t="str">
            <v>Equal to one month’s salary + expected monthly management fees</v>
          </cell>
          <cell r="L734">
            <v>850</v>
          </cell>
          <cell r="M734">
            <v>0.22</v>
          </cell>
          <cell r="N734" t="str">
            <v/>
          </cell>
          <cell r="O734">
            <v>2000</v>
          </cell>
          <cell r="P734" t="str">
            <v/>
          </cell>
          <cell r="Q734">
            <v>250</v>
          </cell>
          <cell r="R734" t="str">
            <v>January and Termination</v>
          </cell>
          <cell r="S734">
            <v>45</v>
          </cell>
          <cell r="T734">
            <v>0.1583</v>
          </cell>
          <cell r="Z734" t="str">
            <v>100121-IL</v>
          </cell>
          <cell r="AA734">
            <v>2000</v>
          </cell>
        </row>
        <row r="735">
          <cell r="A735" t="str">
            <v>100121IT</v>
          </cell>
          <cell r="B735" t="str">
            <v>100121</v>
          </cell>
          <cell r="C735" t="str">
            <v>Phoseon International</v>
          </cell>
          <cell r="D735">
            <v>42146</v>
          </cell>
          <cell r="E735">
            <v>42888</v>
          </cell>
          <cell r="H735" t="str">
            <v>Italy</v>
          </cell>
          <cell r="I735" t="str">
            <v>IT</v>
          </cell>
          <cell r="J735" t="str">
            <v>$4,000, plus the costs of translating the commission plans in the amount incurred, if needed</v>
          </cell>
          <cell r="K735" t="str">
            <v>Equal to two months' salary + expected monthly management fees</v>
          </cell>
          <cell r="L735">
            <v>850</v>
          </cell>
          <cell r="M735">
            <v>0.2</v>
          </cell>
          <cell r="N735" t="str">
            <v/>
          </cell>
          <cell r="O735">
            <v>1600</v>
          </cell>
          <cell r="P735" t="str">
            <v>$2000.00 - discounted to $1,600.00</v>
          </cell>
          <cell r="Q735">
            <v>250</v>
          </cell>
          <cell r="R735" t="str">
            <v>January and Termination</v>
          </cell>
          <cell r="S735">
            <v>45</v>
          </cell>
          <cell r="T735">
            <v>0.37</v>
          </cell>
          <cell r="Z735" t="str">
            <v>100121-IT</v>
          </cell>
          <cell r="AA735">
            <v>1600</v>
          </cell>
        </row>
        <row r="736">
          <cell r="A736" t="str">
            <v>100310KR</v>
          </cell>
          <cell r="B736" t="str">
            <v>100310</v>
          </cell>
          <cell r="C736" t="str">
            <v>Pixlee, Inc</v>
          </cell>
          <cell r="D736">
            <v>43196</v>
          </cell>
          <cell r="E736">
            <v>43196</v>
          </cell>
          <cell r="H736" t="str">
            <v>South Korea</v>
          </cell>
          <cell r="I736" t="str">
            <v>KR</v>
          </cell>
          <cell r="J736" t="str">
            <v>2500</v>
          </cell>
          <cell r="K736" t="str">
            <v>2 months</v>
          </cell>
          <cell r="L736">
            <v>0</v>
          </cell>
          <cell r="M736">
            <v>0.2</v>
          </cell>
          <cell r="N736" t="str">
            <v/>
          </cell>
          <cell r="O736">
            <v>1500</v>
          </cell>
          <cell r="P736" t="str">
            <v/>
          </cell>
          <cell r="Q736">
            <v>250</v>
          </cell>
          <cell r="R736" t="str">
            <v>January and Termination</v>
          </cell>
          <cell r="S736">
            <v>45</v>
          </cell>
          <cell r="T736">
            <v>0.1686</v>
          </cell>
          <cell r="Z736" t="str">
            <v>100310-KR</v>
          </cell>
          <cell r="AA736">
            <v>1500</v>
          </cell>
        </row>
        <row r="737">
          <cell r="A737" t="str">
            <v>100310GB</v>
          </cell>
          <cell r="B737" t="str">
            <v>100310</v>
          </cell>
          <cell r="C737" t="str">
            <v>Pixlee, Inc</v>
          </cell>
          <cell r="D737">
            <v>43196</v>
          </cell>
          <cell r="E737">
            <v>43504</v>
          </cell>
          <cell r="H737" t="str">
            <v>United Kingdom</v>
          </cell>
          <cell r="I737" t="str">
            <v>GB</v>
          </cell>
          <cell r="J737" t="str">
            <v>2500</v>
          </cell>
          <cell r="K737" t="str">
            <v>2 months</v>
          </cell>
          <cell r="L737">
            <v>850</v>
          </cell>
          <cell r="M737">
            <v>0.16</v>
          </cell>
          <cell r="N737" t="str">
            <v/>
          </cell>
          <cell r="O737">
            <v>1500</v>
          </cell>
          <cell r="P737" t="str">
            <v/>
          </cell>
          <cell r="Q737">
            <v>250</v>
          </cell>
          <cell r="R737" t="str">
            <v>January and Termination</v>
          </cell>
          <cell r="S737">
            <v>45</v>
          </cell>
          <cell r="T737">
            <v>0.16800000000000001</v>
          </cell>
          <cell r="Z737" t="str">
            <v>100310-GB</v>
          </cell>
          <cell r="AA737">
            <v>1500</v>
          </cell>
        </row>
        <row r="738">
          <cell r="A738" t="str">
            <v>100388AR</v>
          </cell>
          <cell r="B738" t="str">
            <v>100388</v>
          </cell>
          <cell r="C738" t="str">
            <v>Planet</v>
          </cell>
          <cell r="D738">
            <v>43329</v>
          </cell>
          <cell r="E738">
            <v>43329</v>
          </cell>
          <cell r="H738" t="str">
            <v>Argentina</v>
          </cell>
          <cell r="I738" t="str">
            <v>AR</v>
          </cell>
          <cell r="J738" t="str">
            <v>2500</v>
          </cell>
          <cell r="K738" t="str">
            <v>2 months</v>
          </cell>
          <cell r="L738">
            <v>850</v>
          </cell>
          <cell r="M738">
            <v>0.15</v>
          </cell>
          <cell r="N738" t="str">
            <v>15% on all salares, insurance, allowances, social charges, severance, and other forms of prof comp. 10% on all variable comp (bonus/commission)</v>
          </cell>
          <cell r="O738">
            <v>1400</v>
          </cell>
          <cell r="P738" t="str">
            <v/>
          </cell>
          <cell r="Q738">
            <v>250</v>
          </cell>
          <cell r="R738" t="str">
            <v>January and Termination</v>
          </cell>
          <cell r="S738">
            <v>45</v>
          </cell>
          <cell r="T738">
            <v>0.245</v>
          </cell>
          <cell r="Z738" t="str">
            <v>100388-AR</v>
          </cell>
          <cell r="AA738">
            <v>1400</v>
          </cell>
        </row>
        <row r="739">
          <cell r="A739" t="str">
            <v>100388AU</v>
          </cell>
          <cell r="B739" t="str">
            <v>100388</v>
          </cell>
          <cell r="C739" t="str">
            <v>Planet</v>
          </cell>
          <cell r="D739">
            <v>43329</v>
          </cell>
          <cell r="E739">
            <v>43329</v>
          </cell>
          <cell r="H739" t="str">
            <v>Australia</v>
          </cell>
          <cell r="I739" t="str">
            <v>AU</v>
          </cell>
          <cell r="J739" t="str">
            <v>2500</v>
          </cell>
          <cell r="K739" t="str">
            <v>2 months</v>
          </cell>
          <cell r="L739">
            <v>850</v>
          </cell>
          <cell r="M739">
            <v>0.15</v>
          </cell>
          <cell r="N739" t="str">
            <v>15% on all salares, insurance, allowances, social charges, severance, and other forms of prof comp. 10% on all variable comp (bonus/commission)</v>
          </cell>
          <cell r="O739">
            <v>1400</v>
          </cell>
          <cell r="P739" t="str">
            <v/>
          </cell>
          <cell r="Q739">
            <v>250</v>
          </cell>
          <cell r="R739" t="str">
            <v>January and Termination</v>
          </cell>
          <cell r="S739">
            <v>45</v>
          </cell>
          <cell r="T739">
            <v>0.18</v>
          </cell>
          <cell r="Z739" t="str">
            <v>100388-AU</v>
          </cell>
          <cell r="AA739">
            <v>1400</v>
          </cell>
        </row>
        <row r="740">
          <cell r="A740" t="str">
            <v>100388CO</v>
          </cell>
          <cell r="B740" t="str">
            <v>100388</v>
          </cell>
          <cell r="C740" t="str">
            <v>Planet</v>
          </cell>
          <cell r="D740">
            <v>43329</v>
          </cell>
          <cell r="E740">
            <v>43329</v>
          </cell>
          <cell r="H740" t="str">
            <v>Colombia</v>
          </cell>
          <cell r="I740" t="str">
            <v>CO</v>
          </cell>
          <cell r="J740" t="str">
            <v>2500</v>
          </cell>
          <cell r="K740" t="str">
            <v>2 months</v>
          </cell>
          <cell r="L740">
            <v>850</v>
          </cell>
          <cell r="M740">
            <v>0.15</v>
          </cell>
          <cell r="N740" t="str">
            <v>15% on all salares, insurance, allowances, social charges, severance, and other forms of prof comp. 10% on all variable comp (bonus/commission)</v>
          </cell>
          <cell r="O740">
            <v>1400</v>
          </cell>
          <cell r="P740" t="str">
            <v/>
          </cell>
          <cell r="Q740">
            <v>250</v>
          </cell>
          <cell r="R740" t="str">
            <v>January and Termination</v>
          </cell>
          <cell r="S740">
            <v>45</v>
          </cell>
          <cell r="T740">
            <v>0.2969</v>
          </cell>
          <cell r="Z740" t="str">
            <v>100388-CO</v>
          </cell>
          <cell r="AA740">
            <v>1400</v>
          </cell>
        </row>
        <row r="741">
          <cell r="A741" t="str">
            <v>100388FR</v>
          </cell>
          <cell r="B741" t="str">
            <v>100388</v>
          </cell>
          <cell r="C741" t="str">
            <v>Planet</v>
          </cell>
          <cell r="D741">
            <v>43329</v>
          </cell>
          <cell r="E741">
            <v>43453</v>
          </cell>
          <cell r="H741" t="str">
            <v>France</v>
          </cell>
          <cell r="I741" t="str">
            <v>FR</v>
          </cell>
          <cell r="J741" t="str">
            <v>3500 plus translation costs</v>
          </cell>
          <cell r="K741" t="str">
            <v>2 months</v>
          </cell>
          <cell r="L741">
            <v>850</v>
          </cell>
          <cell r="M741">
            <v>0.2</v>
          </cell>
          <cell r="N741" t="str">
            <v/>
          </cell>
          <cell r="O741">
            <v>1800</v>
          </cell>
          <cell r="P741" t="str">
            <v/>
          </cell>
          <cell r="Q741">
            <v>250</v>
          </cell>
          <cell r="R741" t="str">
            <v>January and Termination</v>
          </cell>
          <cell r="S741">
            <v>45</v>
          </cell>
          <cell r="T741">
            <v>0.46</v>
          </cell>
          <cell r="Z741" t="str">
            <v>100388-FR</v>
          </cell>
          <cell r="AA741">
            <v>1800</v>
          </cell>
        </row>
        <row r="742">
          <cell r="A742" t="str">
            <v>100388HU</v>
          </cell>
          <cell r="B742" t="str">
            <v>100388</v>
          </cell>
          <cell r="C742" t="str">
            <v>Planet</v>
          </cell>
          <cell r="D742">
            <v>43329</v>
          </cell>
          <cell r="E742">
            <v>43453</v>
          </cell>
          <cell r="H742" t="str">
            <v>Hungary</v>
          </cell>
          <cell r="I742" t="str">
            <v>HU</v>
          </cell>
          <cell r="J742" t="str">
            <v>4000 plus cost of translating</v>
          </cell>
          <cell r="K742" t="str">
            <v>2 months</v>
          </cell>
          <cell r="L742">
            <v>850</v>
          </cell>
          <cell r="M742">
            <v>0.22</v>
          </cell>
          <cell r="N742" t="str">
            <v/>
          </cell>
          <cell r="O742">
            <v>2200</v>
          </cell>
          <cell r="P742" t="str">
            <v/>
          </cell>
          <cell r="Q742">
            <v>250</v>
          </cell>
          <cell r="R742" t="str">
            <v>January and Termination</v>
          </cell>
          <cell r="S742">
            <v>45</v>
          </cell>
          <cell r="T742">
            <v>0.28499999999999998</v>
          </cell>
          <cell r="Z742" t="str">
            <v>100388-HU</v>
          </cell>
          <cell r="AA742">
            <v>2200</v>
          </cell>
        </row>
        <row r="743">
          <cell r="A743" t="str">
            <v>100388IN</v>
          </cell>
          <cell r="B743" t="str">
            <v>100388</v>
          </cell>
          <cell r="C743" t="str">
            <v>Planet</v>
          </cell>
          <cell r="D743">
            <v>43329</v>
          </cell>
          <cell r="E743">
            <v>43329</v>
          </cell>
          <cell r="H743" t="str">
            <v>India</v>
          </cell>
          <cell r="I743" t="str">
            <v>IN</v>
          </cell>
          <cell r="J743" t="str">
            <v>2500</v>
          </cell>
          <cell r="K743" t="str">
            <v>2 months</v>
          </cell>
          <cell r="L743">
            <v>850</v>
          </cell>
          <cell r="M743">
            <v>0.15</v>
          </cell>
          <cell r="N743" t="str">
            <v>15% on all salares, insurance, allowances, social charges, severance, and other forms of prof comp. 10% on all variable comp (bonus/commission)</v>
          </cell>
          <cell r="O743">
            <v>1200</v>
          </cell>
          <cell r="P743" t="str">
            <v/>
          </cell>
          <cell r="Q743">
            <v>250</v>
          </cell>
          <cell r="R743" t="str">
            <v>January and Termination</v>
          </cell>
          <cell r="S743">
            <v>45</v>
          </cell>
          <cell r="T743">
            <v>0.12</v>
          </cell>
          <cell r="Z743" t="str">
            <v>100388-IN</v>
          </cell>
          <cell r="AA743">
            <v>1200</v>
          </cell>
        </row>
        <row r="744">
          <cell r="A744" t="str">
            <v>100388ID</v>
          </cell>
          <cell r="B744" t="str">
            <v>100388</v>
          </cell>
          <cell r="C744" t="str">
            <v>Planet</v>
          </cell>
          <cell r="D744">
            <v>43329</v>
          </cell>
          <cell r="E744">
            <v>43329</v>
          </cell>
          <cell r="H744" t="str">
            <v>Indonesia</v>
          </cell>
          <cell r="I744" t="str">
            <v>ID</v>
          </cell>
          <cell r="J744" t="str">
            <v>2500</v>
          </cell>
          <cell r="K744" t="str">
            <v>2 months</v>
          </cell>
          <cell r="L744">
            <v>850</v>
          </cell>
          <cell r="M744">
            <v>0.17</v>
          </cell>
          <cell r="N744" t="str">
            <v/>
          </cell>
          <cell r="O744">
            <v>1500</v>
          </cell>
          <cell r="P744" t="str">
            <v/>
          </cell>
          <cell r="Q744">
            <v>250</v>
          </cell>
          <cell r="R744" t="str">
            <v>January and Termination</v>
          </cell>
          <cell r="S744">
            <v>45</v>
          </cell>
          <cell r="T744">
            <v>4.4999999999999998E-2</v>
          </cell>
          <cell r="Z744" t="str">
            <v>100388-ID</v>
          </cell>
          <cell r="AA744">
            <v>1500</v>
          </cell>
        </row>
        <row r="745">
          <cell r="A745" t="str">
            <v>100388MX</v>
          </cell>
          <cell r="B745" t="str">
            <v>100388</v>
          </cell>
          <cell r="C745" t="str">
            <v>Planet</v>
          </cell>
          <cell r="D745">
            <v>43329</v>
          </cell>
          <cell r="E745">
            <v>43329</v>
          </cell>
          <cell r="H745" t="str">
            <v>Mexico</v>
          </cell>
          <cell r="I745" t="str">
            <v>MX</v>
          </cell>
          <cell r="J745" t="str">
            <v>2500</v>
          </cell>
          <cell r="K745" t="str">
            <v>2 months</v>
          </cell>
          <cell r="L745">
            <v>850</v>
          </cell>
          <cell r="M745">
            <v>0.15</v>
          </cell>
          <cell r="N745" t="str">
            <v>15% on all salares, insurance, allowances, social charges, severance, and other forms of prof comp. 10% on all variable comp (bonus/commission)</v>
          </cell>
          <cell r="O745">
            <v>1400</v>
          </cell>
          <cell r="P745" t="str">
            <v/>
          </cell>
          <cell r="Q745">
            <v>250</v>
          </cell>
          <cell r="R745" t="str">
            <v>January and Termination</v>
          </cell>
          <cell r="S745">
            <v>45</v>
          </cell>
          <cell r="T745">
            <v>0.373</v>
          </cell>
          <cell r="Z745" t="str">
            <v>100388-MX</v>
          </cell>
          <cell r="AA745">
            <v>1400</v>
          </cell>
        </row>
        <row r="746">
          <cell r="A746" t="str">
            <v>100388SG</v>
          </cell>
          <cell r="B746" t="str">
            <v>100388</v>
          </cell>
          <cell r="C746" t="str">
            <v>Planet</v>
          </cell>
          <cell r="D746">
            <v>43329</v>
          </cell>
          <cell r="E746">
            <v>43329</v>
          </cell>
          <cell r="H746" t="str">
            <v>Singapore</v>
          </cell>
          <cell r="I746" t="str">
            <v>SG</v>
          </cell>
          <cell r="J746" t="str">
            <v>2500</v>
          </cell>
          <cell r="K746" t="str">
            <v>2 months</v>
          </cell>
          <cell r="L746">
            <v>850</v>
          </cell>
          <cell r="M746">
            <v>0.15</v>
          </cell>
          <cell r="N746" t="str">
            <v>15% on all salares, insurance, allowances, social charges, severance, and other forms of prof comp. 10% on all variable comp (bonus/commission)</v>
          </cell>
          <cell r="O746">
            <v>1400</v>
          </cell>
          <cell r="P746" t="str">
            <v/>
          </cell>
          <cell r="Q746">
            <v>250</v>
          </cell>
          <cell r="R746" t="str">
            <v>January and Termination</v>
          </cell>
          <cell r="S746">
            <v>45</v>
          </cell>
          <cell r="T746">
            <v>0.17</v>
          </cell>
          <cell r="Z746" t="str">
            <v>100388-SG</v>
          </cell>
          <cell r="AA746">
            <v>1400</v>
          </cell>
        </row>
        <row r="747">
          <cell r="A747" t="str">
            <v>100388AE</v>
          </cell>
          <cell r="B747" t="str">
            <v>100388</v>
          </cell>
          <cell r="C747" t="str">
            <v>Planet</v>
          </cell>
          <cell r="D747">
            <v>43329</v>
          </cell>
          <cell r="E747">
            <v>43418</v>
          </cell>
          <cell r="H747" t="str">
            <v>United Arab Emirates</v>
          </cell>
          <cell r="I747" t="str">
            <v>AE</v>
          </cell>
          <cell r="J747" t="str">
            <v>4000</v>
          </cell>
          <cell r="K747" t="str">
            <v>2 months</v>
          </cell>
          <cell r="L747">
            <v>0</v>
          </cell>
          <cell r="M747">
            <v>0.25</v>
          </cell>
          <cell r="N747" t="str">
            <v/>
          </cell>
          <cell r="O747">
            <v>2500</v>
          </cell>
          <cell r="P747" t="str">
            <v/>
          </cell>
          <cell r="Q747">
            <v>250</v>
          </cell>
          <cell r="R747" t="str">
            <v>January and Termination</v>
          </cell>
          <cell r="S747">
            <v>45</v>
          </cell>
          <cell r="T747">
            <v>0</v>
          </cell>
          <cell r="Z747" t="str">
            <v>100388-AE</v>
          </cell>
          <cell r="AA747">
            <v>2500</v>
          </cell>
        </row>
        <row r="748">
          <cell r="A748" t="str">
            <v>100388GB</v>
          </cell>
          <cell r="B748" t="str">
            <v>100388</v>
          </cell>
          <cell r="C748" t="str">
            <v>Planet</v>
          </cell>
          <cell r="D748">
            <v>43329</v>
          </cell>
          <cell r="E748">
            <v>43329</v>
          </cell>
          <cell r="H748" t="str">
            <v>United Kingdom</v>
          </cell>
          <cell r="I748" t="str">
            <v>GB</v>
          </cell>
          <cell r="J748" t="str">
            <v>2500</v>
          </cell>
          <cell r="K748" t="str">
            <v>2 months</v>
          </cell>
          <cell r="L748">
            <v>850</v>
          </cell>
          <cell r="M748">
            <v>0.12</v>
          </cell>
          <cell r="N748" t="str">
            <v>12% on all salares, insurance, allowances, social charges, severance, and other forms of prof comp. 10% on all variable comp (bonus/commission)</v>
          </cell>
          <cell r="O748">
            <v>1800</v>
          </cell>
          <cell r="P748" t="str">
            <v/>
          </cell>
          <cell r="Q748">
            <v>250</v>
          </cell>
          <cell r="R748" t="str">
            <v>January and Termination</v>
          </cell>
          <cell r="S748">
            <v>45</v>
          </cell>
          <cell r="T748">
            <v>0.16800000000000001</v>
          </cell>
          <cell r="Z748" t="str">
            <v>100388-GB</v>
          </cell>
          <cell r="AA748">
            <v>1800</v>
          </cell>
        </row>
        <row r="749">
          <cell r="A749" t="str">
            <v>100222GB</v>
          </cell>
          <cell r="B749" t="str">
            <v>100222</v>
          </cell>
          <cell r="C749" t="str">
            <v>Plexxi, Inc.</v>
          </cell>
          <cell r="D749">
            <v>42958</v>
          </cell>
          <cell r="E749">
            <v>42958</v>
          </cell>
          <cell r="H749" t="str">
            <v>United Kingdom</v>
          </cell>
          <cell r="I749" t="str">
            <v>GB</v>
          </cell>
          <cell r="J749" t="str">
            <v>discounted to $3,500 for the first hire and $2,000 for all additional hires</v>
          </cell>
          <cell r="K749" t="str">
            <v>Equal to two months of Total Cost of Employment + expected Monthly Services Fee, per Professional</v>
          </cell>
          <cell r="L749">
            <v>850</v>
          </cell>
          <cell r="M749">
            <v>0.16</v>
          </cell>
          <cell r="N749" t="str">
            <v>1-3 headcount: 20%
4-7 headcount: 16%
8-11 headcount: 12%
12+ headcount: 9%</v>
          </cell>
          <cell r="O749">
            <v>1200</v>
          </cell>
          <cell r="P749" t="str">
            <v>$1,800 discounted to $1,500: 1-3 headcount: $1,500 4-7 headcount: $1,200 8-11 headcount: $1,000 12+ headcount: $800</v>
          </cell>
          <cell r="Q749">
            <v>250</v>
          </cell>
          <cell r="R749" t="str">
            <v>January and Termination</v>
          </cell>
          <cell r="S749">
            <v>45</v>
          </cell>
          <cell r="T749">
            <v>0.16800000000000001</v>
          </cell>
          <cell r="Z749" t="str">
            <v>100222-GB</v>
          </cell>
          <cell r="AA749">
            <v>1200</v>
          </cell>
        </row>
        <row r="750">
          <cell r="A750" t="str">
            <v>100345CN</v>
          </cell>
          <cell r="B750" t="str">
            <v>100345</v>
          </cell>
          <cell r="C750" t="str">
            <v>PopSockets</v>
          </cell>
          <cell r="D750">
            <v>43259</v>
          </cell>
          <cell r="E750">
            <v>43376</v>
          </cell>
          <cell r="H750" t="str">
            <v>China</v>
          </cell>
          <cell r="I750" t="str">
            <v>CN</v>
          </cell>
          <cell r="J750" t="str">
            <v>3500</v>
          </cell>
          <cell r="K750" t="str">
            <v>2 months</v>
          </cell>
          <cell r="L750">
            <v>850</v>
          </cell>
          <cell r="M750">
            <v>0.2</v>
          </cell>
          <cell r="N750" t="str">
            <v/>
          </cell>
          <cell r="O750">
            <v>1800</v>
          </cell>
          <cell r="P750" t="str">
            <v/>
          </cell>
          <cell r="Q750">
            <v>250</v>
          </cell>
          <cell r="R750" t="str">
            <v>January and Termination</v>
          </cell>
          <cell r="S750">
            <v>45</v>
          </cell>
          <cell r="T750">
            <v>0.35</v>
          </cell>
          <cell r="Z750" t="str">
            <v>100345-CN</v>
          </cell>
          <cell r="AA750">
            <v>1800</v>
          </cell>
        </row>
        <row r="751">
          <cell r="A751" t="str">
            <v>100345FR</v>
          </cell>
          <cell r="B751" t="str">
            <v>100345</v>
          </cell>
          <cell r="C751" t="str">
            <v>PopSockets</v>
          </cell>
          <cell r="D751">
            <v>43259</v>
          </cell>
          <cell r="E751">
            <v>43405</v>
          </cell>
          <cell r="H751" t="str">
            <v>France</v>
          </cell>
          <cell r="I751" t="str">
            <v>FR</v>
          </cell>
          <cell r="J751" t="str">
            <v>3500</v>
          </cell>
          <cell r="K751" t="str">
            <v>2 months</v>
          </cell>
          <cell r="L751">
            <v>850</v>
          </cell>
          <cell r="M751">
            <v>0.18</v>
          </cell>
          <cell r="N751" t="str">
            <v/>
          </cell>
          <cell r="O751">
            <v>1700</v>
          </cell>
          <cell r="P751" t="str">
            <v/>
          </cell>
          <cell r="Q751">
            <v>250</v>
          </cell>
          <cell r="R751" t="str">
            <v>January and Termination</v>
          </cell>
          <cell r="S751">
            <v>45</v>
          </cell>
          <cell r="T751">
            <v>0.46</v>
          </cell>
          <cell r="Z751" t="str">
            <v>100345-FR</v>
          </cell>
          <cell r="AA751">
            <v>1700</v>
          </cell>
        </row>
        <row r="752">
          <cell r="A752" t="str">
            <v>100345DE</v>
          </cell>
          <cell r="B752" t="str">
            <v>100345</v>
          </cell>
          <cell r="C752" t="str">
            <v>PopSockets</v>
          </cell>
          <cell r="D752">
            <v>43259</v>
          </cell>
          <cell r="E752">
            <v>43397</v>
          </cell>
          <cell r="H752" t="str">
            <v>Germany</v>
          </cell>
          <cell r="I752" t="str">
            <v>DE</v>
          </cell>
          <cell r="J752" t="str">
            <v>3500</v>
          </cell>
          <cell r="K752" t="str">
            <v>2 months</v>
          </cell>
          <cell r="L752">
            <v>850</v>
          </cell>
          <cell r="M752">
            <v>0.18</v>
          </cell>
          <cell r="N752" t="str">
            <v/>
          </cell>
          <cell r="O752">
            <v>1650</v>
          </cell>
          <cell r="P752" t="str">
            <v/>
          </cell>
          <cell r="Q752">
            <v>250</v>
          </cell>
          <cell r="R752" t="str">
            <v>January and Termination</v>
          </cell>
          <cell r="S752">
            <v>45</v>
          </cell>
          <cell r="T752">
            <v>0.20699999999999999</v>
          </cell>
          <cell r="Z752" t="str">
            <v>100345-DE</v>
          </cell>
          <cell r="AA752">
            <v>1650</v>
          </cell>
        </row>
        <row r="753">
          <cell r="A753" t="str">
            <v>100345HK</v>
          </cell>
          <cell r="B753" t="str">
            <v>100345</v>
          </cell>
          <cell r="C753" t="str">
            <v>PopSockets</v>
          </cell>
          <cell r="D753">
            <v>43259</v>
          </cell>
          <cell r="E753">
            <v>43326</v>
          </cell>
          <cell r="H753" t="str">
            <v>Hong Kong (China)</v>
          </cell>
          <cell r="I753" t="str">
            <v>HK</v>
          </cell>
          <cell r="J753" t="str">
            <v>2500</v>
          </cell>
          <cell r="K753" t="str">
            <v>2 months</v>
          </cell>
          <cell r="L753">
            <v>850</v>
          </cell>
          <cell r="M753">
            <v>0.18</v>
          </cell>
          <cell r="N753" t="str">
            <v>reduced from 20% to 18%</v>
          </cell>
          <cell r="O753">
            <v>1400</v>
          </cell>
          <cell r="P753" t="str">
            <v/>
          </cell>
          <cell r="Q753">
            <v>250</v>
          </cell>
          <cell r="R753" t="str">
            <v>January and Termination</v>
          </cell>
          <cell r="S753">
            <v>45</v>
          </cell>
          <cell r="T753">
            <v>0.05</v>
          </cell>
          <cell r="Z753" t="str">
            <v>100345-HK</v>
          </cell>
          <cell r="AA753">
            <v>1400</v>
          </cell>
        </row>
        <row r="754">
          <cell r="A754" t="str">
            <v>100345JP</v>
          </cell>
          <cell r="B754" t="str">
            <v>100345</v>
          </cell>
          <cell r="C754" t="str">
            <v>PopSockets</v>
          </cell>
          <cell r="D754">
            <v>43259</v>
          </cell>
          <cell r="E754">
            <v>43418</v>
          </cell>
          <cell r="H754" t="str">
            <v>Japan</v>
          </cell>
          <cell r="I754" t="str">
            <v>JP</v>
          </cell>
          <cell r="J754" t="str">
            <v>2500</v>
          </cell>
          <cell r="K754" t="str">
            <v>2 months</v>
          </cell>
          <cell r="L754">
            <v>850</v>
          </cell>
          <cell r="M754">
            <v>0.18</v>
          </cell>
          <cell r="N754" t="str">
            <v/>
          </cell>
          <cell r="O754">
            <v>1400</v>
          </cell>
          <cell r="P754" t="str">
            <v/>
          </cell>
          <cell r="Q754">
            <v>250</v>
          </cell>
          <cell r="R754" t="str">
            <v>January and Termination</v>
          </cell>
          <cell r="S754">
            <v>45</v>
          </cell>
          <cell r="T754">
            <v>0.15</v>
          </cell>
          <cell r="Z754" t="str">
            <v>100345-JP</v>
          </cell>
          <cell r="AA754">
            <v>1400</v>
          </cell>
        </row>
        <row r="755">
          <cell r="A755" t="str">
            <v>100345NL</v>
          </cell>
          <cell r="B755" t="str">
            <v>100345</v>
          </cell>
          <cell r="C755" t="str">
            <v>PopSockets</v>
          </cell>
          <cell r="D755">
            <v>43259</v>
          </cell>
          <cell r="E755">
            <v>43259</v>
          </cell>
          <cell r="H755" t="str">
            <v>Netherlands</v>
          </cell>
          <cell r="I755" t="str">
            <v>NL</v>
          </cell>
          <cell r="J755" t="str">
            <v>2500</v>
          </cell>
          <cell r="K755" t="str">
            <v>2 months</v>
          </cell>
          <cell r="L755">
            <v>850</v>
          </cell>
          <cell r="M755">
            <v>0.18</v>
          </cell>
          <cell r="N755" t="str">
            <v>Setup Fee: Discounted from $4000 to $2500. 
Monthly Management Fee: Discounted from 20% to 18%.</v>
          </cell>
          <cell r="O755">
            <v>1400</v>
          </cell>
          <cell r="P755" t="str">
            <v>Discounted from $1800 to $1400</v>
          </cell>
          <cell r="Q755">
            <v>250</v>
          </cell>
          <cell r="R755" t="str">
            <v>January and Termination</v>
          </cell>
          <cell r="S755">
            <v>45</v>
          </cell>
          <cell r="T755">
            <v>0.18509999999999999</v>
          </cell>
          <cell r="Z755" t="str">
            <v>100345-NL</v>
          </cell>
          <cell r="AA755">
            <v>1400</v>
          </cell>
        </row>
        <row r="756">
          <cell r="A756" t="str">
            <v>100345PL</v>
          </cell>
          <cell r="B756" t="str">
            <v>100345</v>
          </cell>
          <cell r="C756" t="str">
            <v>PopSockets</v>
          </cell>
          <cell r="D756">
            <v>43259</v>
          </cell>
          <cell r="E756">
            <v>43259</v>
          </cell>
          <cell r="H756" t="str">
            <v>Poland</v>
          </cell>
          <cell r="I756" t="str">
            <v>PL</v>
          </cell>
          <cell r="J756" t="str">
            <v>2500</v>
          </cell>
          <cell r="K756" t="str">
            <v>2 months</v>
          </cell>
          <cell r="L756">
            <v>850</v>
          </cell>
          <cell r="M756">
            <v>0.18</v>
          </cell>
          <cell r="N756" t="str">
            <v>Setup Fee: Discounted from $4000 to $2500. 
Monthly Management Fee: Discounted from 20%.</v>
          </cell>
          <cell r="O756">
            <v>1400</v>
          </cell>
          <cell r="P756" t="str">
            <v>Discounted from $1800 to $1400</v>
          </cell>
          <cell r="Q756">
            <v>250</v>
          </cell>
          <cell r="R756" t="str">
            <v>January and Termination</v>
          </cell>
          <cell r="S756">
            <v>45</v>
          </cell>
          <cell r="T756">
            <v>0.20599999999999999</v>
          </cell>
          <cell r="Z756" t="str">
            <v>100345-PL</v>
          </cell>
          <cell r="AA756">
            <v>1400</v>
          </cell>
        </row>
        <row r="757">
          <cell r="A757" t="str">
            <v>100345KR</v>
          </cell>
          <cell r="B757" t="str">
            <v>100345</v>
          </cell>
          <cell r="C757" t="str">
            <v>PopSockets</v>
          </cell>
          <cell r="D757">
            <v>43259</v>
          </cell>
          <cell r="E757">
            <v>43326</v>
          </cell>
          <cell r="H757" t="str">
            <v>South Korea</v>
          </cell>
          <cell r="I757" t="str">
            <v>KR</v>
          </cell>
          <cell r="J757" t="str">
            <v>2500</v>
          </cell>
          <cell r="K757" t="str">
            <v>2 months</v>
          </cell>
          <cell r="L757">
            <v>850</v>
          </cell>
          <cell r="M757">
            <v>0.18</v>
          </cell>
          <cell r="N757" t="str">
            <v/>
          </cell>
          <cell r="O757">
            <v>1400</v>
          </cell>
          <cell r="P757" t="str">
            <v/>
          </cell>
          <cell r="Q757">
            <v>250</v>
          </cell>
          <cell r="R757" t="str">
            <v>January and Termination</v>
          </cell>
          <cell r="S757">
            <v>45</v>
          </cell>
          <cell r="T757">
            <v>0.1686</v>
          </cell>
          <cell r="Z757" t="str">
            <v>100345-KR</v>
          </cell>
          <cell r="AA757">
            <v>1400</v>
          </cell>
        </row>
        <row r="758">
          <cell r="A758" t="str">
            <v>100345TW</v>
          </cell>
          <cell r="B758" t="str">
            <v>100345</v>
          </cell>
          <cell r="C758" t="str">
            <v>PopSockets</v>
          </cell>
          <cell r="D758">
            <v>43259</v>
          </cell>
          <cell r="E758">
            <v>43259</v>
          </cell>
          <cell r="H758" t="str">
            <v>Taiwan</v>
          </cell>
          <cell r="I758" t="str">
            <v>TW</v>
          </cell>
          <cell r="J758" t="str">
            <v>2500</v>
          </cell>
          <cell r="K758" t="str">
            <v>2 months</v>
          </cell>
          <cell r="L758">
            <v>850</v>
          </cell>
          <cell r="M758">
            <v>0.18</v>
          </cell>
          <cell r="N758" t="str">
            <v>Setup Fee: Discounted from $4000 to $2500. Monthly Management Fee: Discounted from 20% to 18%.</v>
          </cell>
          <cell r="O758">
            <v>1400</v>
          </cell>
          <cell r="P758" t="str">
            <v>Discounted from $1800 to $1400</v>
          </cell>
          <cell r="Q758">
            <v>250</v>
          </cell>
          <cell r="R758" t="str">
            <v>January and Termination</v>
          </cell>
          <cell r="S758">
            <v>45</v>
          </cell>
          <cell r="T758">
            <v>0.17</v>
          </cell>
          <cell r="Z758" t="str">
            <v>100345-TW</v>
          </cell>
          <cell r="AA758">
            <v>1400</v>
          </cell>
        </row>
        <row r="759">
          <cell r="A759" t="str">
            <v>100345GB</v>
          </cell>
          <cell r="B759" t="str">
            <v>100345</v>
          </cell>
          <cell r="C759" t="str">
            <v>PopSockets</v>
          </cell>
          <cell r="D759">
            <v>43259</v>
          </cell>
          <cell r="E759">
            <v>43259</v>
          </cell>
          <cell r="H759" t="str">
            <v>United Kingdom</v>
          </cell>
          <cell r="I759" t="str">
            <v>GB</v>
          </cell>
          <cell r="J759" t="str">
            <v>2500</v>
          </cell>
          <cell r="K759" t="str">
            <v>2 months</v>
          </cell>
          <cell r="L759">
            <v>850</v>
          </cell>
          <cell r="M759">
            <v>0.18</v>
          </cell>
          <cell r="N759" t="str">
            <v>Setup Fee: Discounted from $4000 to $2500. Monthly Management Fee: Discounted from 20% to 18%.</v>
          </cell>
          <cell r="O759">
            <v>1400</v>
          </cell>
          <cell r="P759" t="str">
            <v>Discounted from $1800 to $1400</v>
          </cell>
          <cell r="Q759">
            <v>250</v>
          </cell>
          <cell r="R759" t="str">
            <v>January and Termination</v>
          </cell>
          <cell r="S759">
            <v>45</v>
          </cell>
          <cell r="T759">
            <v>0.16800000000000001</v>
          </cell>
          <cell r="Z759" t="str">
            <v>100345-GB</v>
          </cell>
          <cell r="AA759">
            <v>1400</v>
          </cell>
        </row>
        <row r="760">
          <cell r="A760" t="str">
            <v>100122CN</v>
          </cell>
          <cell r="B760" t="str">
            <v>100122</v>
          </cell>
          <cell r="C760" t="str">
            <v>Power Distribution</v>
          </cell>
          <cell r="D760">
            <v>42772</v>
          </cell>
          <cell r="E760">
            <v>42772</v>
          </cell>
          <cell r="H760" t="str">
            <v>China</v>
          </cell>
          <cell r="I760" t="str">
            <v>CN</v>
          </cell>
          <cell r="J760" t="str">
            <v>$4,000 Local national, $5,000 Expat</v>
          </cell>
          <cell r="K760" t="str">
            <v>Equal to two months osf Total Cost of Employment + expected Monthly Services Fee, per Professional</v>
          </cell>
          <cell r="L760">
            <v>850</v>
          </cell>
          <cell r="M760">
            <v>0.2</v>
          </cell>
          <cell r="N760" t="str">
            <v>Local national 25% - discounted to 20%
Expat 35%
CH NOTE: I have removed VAT of 6.84% as INS does not bill</v>
          </cell>
          <cell r="O760">
            <v>1500</v>
          </cell>
          <cell r="P760" t="str">
            <v/>
          </cell>
          <cell r="Q760">
            <v>250</v>
          </cell>
          <cell r="R760" t="str">
            <v>January and Termination</v>
          </cell>
          <cell r="S760">
            <v>45</v>
          </cell>
          <cell r="T760">
            <v>0.35</v>
          </cell>
          <cell r="Z760" t="str">
            <v>100122-CN</v>
          </cell>
          <cell r="AA760">
            <v>1500</v>
          </cell>
        </row>
        <row r="761">
          <cell r="A761" t="str">
            <v>100122IN</v>
          </cell>
          <cell r="B761" t="str">
            <v>100122</v>
          </cell>
          <cell r="C761" t="str">
            <v>Power Distribution</v>
          </cell>
          <cell r="D761">
            <v>42772</v>
          </cell>
          <cell r="E761">
            <v>42772</v>
          </cell>
          <cell r="H761" t="str">
            <v>India</v>
          </cell>
          <cell r="I761" t="str">
            <v>IN</v>
          </cell>
          <cell r="J761" t="str">
            <v>$4,000</v>
          </cell>
          <cell r="K761" t="str">
            <v>Equal to two months of Total Cost of Employment + expected Monthly Services Fee, per Professional</v>
          </cell>
          <cell r="L761">
            <v>850</v>
          </cell>
          <cell r="M761">
            <v>0.2</v>
          </cell>
          <cell r="N761" t="str">
            <v/>
          </cell>
          <cell r="O761">
            <v>1500</v>
          </cell>
          <cell r="P761" t="str">
            <v/>
          </cell>
          <cell r="Q761">
            <v>250</v>
          </cell>
          <cell r="R761" t="str">
            <v>January and Termination</v>
          </cell>
          <cell r="S761">
            <v>45</v>
          </cell>
          <cell r="T761">
            <v>0.12</v>
          </cell>
          <cell r="Z761" t="str">
            <v>100122-IN</v>
          </cell>
          <cell r="AA761">
            <v>1500</v>
          </cell>
        </row>
        <row r="762">
          <cell r="A762" t="str">
            <v>100122MX</v>
          </cell>
          <cell r="B762" t="str">
            <v>100122</v>
          </cell>
          <cell r="C762" t="str">
            <v>Power Distribution</v>
          </cell>
          <cell r="D762">
            <v>42772</v>
          </cell>
          <cell r="E762">
            <v>42772</v>
          </cell>
          <cell r="H762" t="str">
            <v>Mexico</v>
          </cell>
          <cell r="I762" t="str">
            <v>MX</v>
          </cell>
          <cell r="J762" t="str">
            <v>$4,000</v>
          </cell>
          <cell r="K762" t="str">
            <v>Equal to four months of Total Cost of Employment + expected Monthly Services Fee, per Professional</v>
          </cell>
          <cell r="L762">
            <v>850</v>
          </cell>
          <cell r="M762">
            <v>0.2</v>
          </cell>
          <cell r="N762" t="str">
            <v/>
          </cell>
          <cell r="O762">
            <v>1500</v>
          </cell>
          <cell r="P762" t="str">
            <v/>
          </cell>
          <cell r="Q762">
            <v>250</v>
          </cell>
          <cell r="R762" t="str">
            <v>January and Termination</v>
          </cell>
          <cell r="S762">
            <v>45</v>
          </cell>
          <cell r="T762">
            <v>0.48330000000000001</v>
          </cell>
          <cell r="Z762" t="str">
            <v>100122-MX</v>
          </cell>
          <cell r="AA762">
            <v>1500</v>
          </cell>
        </row>
        <row r="763">
          <cell r="A763" t="str">
            <v>100122GB</v>
          </cell>
          <cell r="B763" t="str">
            <v>100122</v>
          </cell>
          <cell r="C763" t="str">
            <v>Power Distribution</v>
          </cell>
          <cell r="D763">
            <v>42772</v>
          </cell>
          <cell r="E763">
            <v>42772</v>
          </cell>
          <cell r="H763" t="str">
            <v>United Kingdom</v>
          </cell>
          <cell r="I763" t="str">
            <v>GB</v>
          </cell>
          <cell r="J763" t="str">
            <v>$4,000</v>
          </cell>
          <cell r="K763" t="str">
            <v>Equal to 2.5 months of Total Cost of Employment + expected Monthly Services Fee, per Professional</v>
          </cell>
          <cell r="L763">
            <v>850</v>
          </cell>
          <cell r="M763">
            <v>0.17</v>
          </cell>
          <cell r="N763" t="str">
            <v/>
          </cell>
          <cell r="O763">
            <v>1500</v>
          </cell>
          <cell r="P763" t="str">
            <v/>
          </cell>
          <cell r="Q763">
            <v>250</v>
          </cell>
          <cell r="R763" t="str">
            <v>January and Termination</v>
          </cell>
          <cell r="S763">
            <v>45</v>
          </cell>
          <cell r="T763">
            <v>0.16800000000000001</v>
          </cell>
          <cell r="Z763" t="str">
            <v>100122-GB</v>
          </cell>
          <cell r="AA763">
            <v>1500</v>
          </cell>
        </row>
        <row r="764">
          <cell r="A764" t="str">
            <v>100190SG</v>
          </cell>
          <cell r="B764" t="str">
            <v>100190</v>
          </cell>
          <cell r="C764" t="str">
            <v>Precision Hawk</v>
          </cell>
          <cell r="D764">
            <v>42885</v>
          </cell>
          <cell r="E764">
            <v>42885</v>
          </cell>
          <cell r="H764" t="str">
            <v>Singapore</v>
          </cell>
          <cell r="I764" t="str">
            <v>SG</v>
          </cell>
          <cell r="J764" t="str">
            <v>4000</v>
          </cell>
          <cell r="K764" t="str">
            <v>Equal to 2 months of total cost of employment + expected monthly service fee, per professional</v>
          </cell>
          <cell r="L764">
            <v>850</v>
          </cell>
          <cell r="M764">
            <v>0.2</v>
          </cell>
          <cell r="N764" t="str">
            <v/>
          </cell>
          <cell r="O764">
            <v>1700</v>
          </cell>
          <cell r="P764" t="str">
            <v/>
          </cell>
          <cell r="Q764">
            <v>250</v>
          </cell>
          <cell r="R764" t="str">
            <v>January and Termination</v>
          </cell>
          <cell r="S764">
            <v>45</v>
          </cell>
          <cell r="T764">
            <v>0.17</v>
          </cell>
          <cell r="Z764" t="str">
            <v>100190-SG</v>
          </cell>
          <cell r="AA764">
            <v>1700</v>
          </cell>
        </row>
        <row r="765">
          <cell r="A765" t="str">
            <v>100123HK</v>
          </cell>
          <cell r="B765" t="str">
            <v>100123</v>
          </cell>
          <cell r="C765" t="str">
            <v>Procera Networks</v>
          </cell>
          <cell r="D765">
            <v>42103</v>
          </cell>
          <cell r="E765">
            <v>42103</v>
          </cell>
          <cell r="H765" t="str">
            <v>Hong Kong (China)</v>
          </cell>
          <cell r="I765" t="str">
            <v>HK</v>
          </cell>
          <cell r="J765" t="str">
            <v>$6500, $2000 for subsequent employees</v>
          </cell>
          <cell r="K765" t="str">
            <v>Equal to two months' salary + expected monthly management fees</v>
          </cell>
          <cell r="L765">
            <v>0</v>
          </cell>
          <cell r="M765">
            <v>0</v>
          </cell>
          <cell r="N765" t="str">
            <v>fixed fee</v>
          </cell>
          <cell r="O765">
            <v>2000</v>
          </cell>
          <cell r="P765" t="str">
            <v/>
          </cell>
          <cell r="Q765">
            <v>250</v>
          </cell>
          <cell r="R765" t="str">
            <v>January and Termination</v>
          </cell>
          <cell r="S765">
            <v>45</v>
          </cell>
          <cell r="T765">
            <v>0.05</v>
          </cell>
          <cell r="Z765" t="str">
            <v>100123-HK</v>
          </cell>
          <cell r="AA765">
            <v>2000</v>
          </cell>
        </row>
        <row r="766">
          <cell r="A766" t="str">
            <v>100322PH</v>
          </cell>
          <cell r="B766" t="str">
            <v>100322</v>
          </cell>
          <cell r="C766" t="str">
            <v>ProctorU</v>
          </cell>
          <cell r="D766">
            <v>43213</v>
          </cell>
          <cell r="E766">
            <v>43213</v>
          </cell>
          <cell r="H766" t="str">
            <v>Philippines</v>
          </cell>
          <cell r="I766" t="str">
            <v>PH</v>
          </cell>
          <cell r="J766" t="str">
            <v>4000</v>
          </cell>
          <cell r="K766" t="str">
            <v>2 months</v>
          </cell>
          <cell r="L766">
            <v>850</v>
          </cell>
          <cell r="M766">
            <v>0.2</v>
          </cell>
          <cell r="N766" t="str">
            <v/>
          </cell>
          <cell r="O766">
            <v>1800</v>
          </cell>
          <cell r="P766" t="str">
            <v/>
          </cell>
          <cell r="Q766">
            <v>250</v>
          </cell>
          <cell r="R766" t="str">
            <v>January and Termination</v>
          </cell>
          <cell r="S766">
            <v>45</v>
          </cell>
          <cell r="T766">
            <v>0.11</v>
          </cell>
          <cell r="Z766" t="str">
            <v>100322-PH</v>
          </cell>
          <cell r="AA766">
            <v>1800</v>
          </cell>
        </row>
        <row r="767">
          <cell r="A767" t="str">
            <v>100187CN</v>
          </cell>
          <cell r="B767" t="str">
            <v>100187</v>
          </cell>
          <cell r="C767" t="str">
            <v>Profitero</v>
          </cell>
          <cell r="D767">
            <v>42878</v>
          </cell>
          <cell r="E767">
            <v>42879</v>
          </cell>
          <cell r="H767" t="str">
            <v>China</v>
          </cell>
          <cell r="I767" t="str">
            <v>CN</v>
          </cell>
          <cell r="J767" t="str">
            <v>2000.00 / 4000.00 for second and third professional</v>
          </cell>
          <cell r="K767" t="str">
            <v>Equal to two months of Total Cost of Employment + expected Monthly Services Fee, per Professional</v>
          </cell>
          <cell r="L767">
            <v>0</v>
          </cell>
          <cell r="M767">
            <v>0.11</v>
          </cell>
          <cell r="N767" t="str">
            <v>18%, discounted to 11% based on a headcount of 2 by December 2017.  Should headcount still remain at 1 on January 2018, standard rates will apply.
CH NOTE: I have removed VAT of 6.84% as INS does not bill</v>
          </cell>
          <cell r="O767">
            <v>2500</v>
          </cell>
          <cell r="P767" t="str">
            <v/>
          </cell>
          <cell r="Q767">
            <v>250</v>
          </cell>
          <cell r="R767" t="str">
            <v>January or Termination</v>
          </cell>
          <cell r="S767">
            <v>0</v>
          </cell>
          <cell r="T767">
            <v>0.35</v>
          </cell>
          <cell r="Z767" t="str">
            <v>100187-CN</v>
          </cell>
          <cell r="AA767">
            <v>2500</v>
          </cell>
        </row>
        <row r="768">
          <cell r="A768" t="str">
            <v>100485CA</v>
          </cell>
          <cell r="B768" t="str">
            <v>100485</v>
          </cell>
          <cell r="C768" t="str">
            <v>Proof Trading, Inc</v>
          </cell>
          <cell r="D768">
            <v>43518</v>
          </cell>
          <cell r="E768">
            <v>43518</v>
          </cell>
          <cell r="H768" t="str">
            <v>Canada</v>
          </cell>
          <cell r="I768" t="str">
            <v>CA</v>
          </cell>
          <cell r="J768" t="str">
            <v>3500</v>
          </cell>
          <cell r="K768" t="str">
            <v>2 months</v>
          </cell>
          <cell r="L768">
            <v>850</v>
          </cell>
          <cell r="M768">
            <v>0.12</v>
          </cell>
          <cell r="N768" t="str">
            <v>Estimated Social Charges on Top of Compensation in all provinces except Quebec 7.37% up to a cap of CAD 3,953 
Estimated Social Charges on Top of Compensation in Quebec  
7.3% up to a cap of CAD 3,920</v>
          </cell>
          <cell r="O768">
            <v>1100</v>
          </cell>
          <cell r="P768" t="str">
            <v/>
          </cell>
          <cell r="Q768">
            <v>250</v>
          </cell>
          <cell r="R768" t="str">
            <v>January and Termination</v>
          </cell>
          <cell r="S768">
            <v>45</v>
          </cell>
          <cell r="T768">
            <v>7.3700000000000002E-2</v>
          </cell>
          <cell r="Z768" t="str">
            <v>100485-CA</v>
          </cell>
          <cell r="AA768">
            <v>1100</v>
          </cell>
        </row>
        <row r="769">
          <cell r="A769" t="str">
            <v>100216CA</v>
          </cell>
          <cell r="B769" t="str">
            <v>100216</v>
          </cell>
          <cell r="C769" t="str">
            <v>Protenus, Inc.</v>
          </cell>
          <cell r="D769">
            <v>42955</v>
          </cell>
          <cell r="E769">
            <v>42955</v>
          </cell>
          <cell r="H769" t="str">
            <v>Canada</v>
          </cell>
          <cell r="I769" t="str">
            <v>CA</v>
          </cell>
          <cell r="J769" t="str">
            <v>3,000</v>
          </cell>
          <cell r="K769" t="str">
            <v>Equal to two months of Total Cost of Employment + expected Monthly Services Fee, per Professional</v>
          </cell>
          <cell r="L769">
            <v>850</v>
          </cell>
          <cell r="M769">
            <v>0.12</v>
          </cell>
          <cell r="N769" t="str">
            <v>20%, discounted to 12%</v>
          </cell>
          <cell r="O769">
            <v>1450</v>
          </cell>
          <cell r="P769" t="str">
            <v>$2,000, discounted to $1,450</v>
          </cell>
          <cell r="Q769">
            <v>250</v>
          </cell>
          <cell r="R769" t="str">
            <v>January and Termination</v>
          </cell>
          <cell r="S769">
            <v>45</v>
          </cell>
          <cell r="T769">
            <v>0.1</v>
          </cell>
          <cell r="Z769" t="str">
            <v>100216-CA</v>
          </cell>
          <cell r="AA769">
            <v>1450</v>
          </cell>
        </row>
        <row r="770">
          <cell r="A770" t="str">
            <v>100351CA</v>
          </cell>
          <cell r="B770" t="str">
            <v>100351</v>
          </cell>
          <cell r="C770" t="str">
            <v>Proteus Fund</v>
          </cell>
          <cell r="D770">
            <v>43244</v>
          </cell>
          <cell r="E770">
            <v>43244</v>
          </cell>
          <cell r="H770" t="str">
            <v>Canada</v>
          </cell>
          <cell r="I770" t="str">
            <v>CA</v>
          </cell>
          <cell r="J770" t="str">
            <v>2500</v>
          </cell>
          <cell r="K770" t="str">
            <v>2 months</v>
          </cell>
          <cell r="L770">
            <v>850</v>
          </cell>
          <cell r="M770">
            <v>0.18</v>
          </cell>
          <cell r="N770" t="str">
            <v/>
          </cell>
          <cell r="O770">
            <v>1500</v>
          </cell>
          <cell r="P770" t="str">
            <v/>
          </cell>
          <cell r="Q770">
            <v>250</v>
          </cell>
          <cell r="R770" t="str">
            <v>January and Termination</v>
          </cell>
          <cell r="S770">
            <v>45</v>
          </cell>
          <cell r="T770">
            <v>0.1</v>
          </cell>
          <cell r="Z770" t="str">
            <v>100351-CA</v>
          </cell>
          <cell r="AA770">
            <v>1500</v>
          </cell>
        </row>
        <row r="771">
          <cell r="A771" t="str">
            <v>100124AU</v>
          </cell>
          <cell r="B771" t="str">
            <v>100124</v>
          </cell>
          <cell r="C771" t="str">
            <v>Provenir</v>
          </cell>
          <cell r="D771">
            <v>42691</v>
          </cell>
          <cell r="E771">
            <v>43026</v>
          </cell>
          <cell r="H771" t="str">
            <v>Australia</v>
          </cell>
          <cell r="I771" t="str">
            <v>AU</v>
          </cell>
          <cell r="J771" t="str">
            <v>2000</v>
          </cell>
          <cell r="K771" t="str">
            <v>Equal to two months of Total Cost of Employment + expected Monthly Services Fee, per Professional</v>
          </cell>
          <cell r="L771">
            <v>850</v>
          </cell>
          <cell r="M771">
            <v>0</v>
          </cell>
          <cell r="N771" t="str">
            <v>25% reduced to 15% on Base Salary
25% reduced to 9% on Bonus or Commission
Business travel insurance $400</v>
          </cell>
          <cell r="O771">
            <v>1500</v>
          </cell>
          <cell r="P771" t="str">
            <v>$2,000 reduced to $1,500</v>
          </cell>
          <cell r="Q771">
            <v>250</v>
          </cell>
          <cell r="R771" t="str">
            <v>January and Termination</v>
          </cell>
          <cell r="S771">
            <v>45</v>
          </cell>
          <cell r="T771">
            <v>0.18</v>
          </cell>
          <cell r="Z771" t="str">
            <v>100124-AU</v>
          </cell>
          <cell r="AA771">
            <v>1500</v>
          </cell>
        </row>
        <row r="772">
          <cell r="A772" t="str">
            <v>100124DE</v>
          </cell>
          <cell r="B772" t="str">
            <v>100124</v>
          </cell>
          <cell r="C772" t="str">
            <v>Provenir</v>
          </cell>
          <cell r="D772">
            <v>42691</v>
          </cell>
          <cell r="E772">
            <v>43055</v>
          </cell>
          <cell r="H772" t="str">
            <v>Germany</v>
          </cell>
          <cell r="I772" t="str">
            <v>DE</v>
          </cell>
          <cell r="J772" t="str">
            <v>$4000 reduced to $2000 plus costs of translating the commission plans in the amount incurred, if needed</v>
          </cell>
          <cell r="K772" t="str">
            <v>2 months</v>
          </cell>
          <cell r="L772">
            <v>850</v>
          </cell>
          <cell r="M772">
            <v>0.15</v>
          </cell>
          <cell r="N772" t="str">
            <v>Monthly Services Fee calculated on top of Total Cost of Employment, which is defined as all salaries, bonus, commission, insurance, allowances, social charges, severance and other forms of Professional Compensation.
20% reduced to 15% on Salary. 20% reduc</v>
          </cell>
          <cell r="O772">
            <v>1500</v>
          </cell>
          <cell r="P772" t="str">
            <v>$2000 reduced to $1500</v>
          </cell>
          <cell r="Q772">
            <v>250</v>
          </cell>
          <cell r="R772" t="str">
            <v>January and Termination</v>
          </cell>
          <cell r="S772">
            <v>45</v>
          </cell>
          <cell r="T772">
            <v>0.20699999999999999</v>
          </cell>
          <cell r="Z772" t="str">
            <v>100124-DE</v>
          </cell>
          <cell r="AA772">
            <v>1500</v>
          </cell>
        </row>
        <row r="773">
          <cell r="A773" t="str">
            <v>100124SG</v>
          </cell>
          <cell r="B773" t="str">
            <v>100124</v>
          </cell>
          <cell r="C773" t="str">
            <v>Provenir</v>
          </cell>
          <cell r="D773">
            <v>42691</v>
          </cell>
          <cell r="E773">
            <v>43026</v>
          </cell>
          <cell r="H773" t="str">
            <v>Singapore</v>
          </cell>
          <cell r="I773" t="str">
            <v>SG</v>
          </cell>
          <cell r="J773" t="str">
            <v>2000</v>
          </cell>
          <cell r="K773" t="str">
            <v>Equal to two months of Total Cost of Employment + expected Monthly Services Fee, per Professional</v>
          </cell>
          <cell r="L773">
            <v>850</v>
          </cell>
          <cell r="M773">
            <v>0</v>
          </cell>
          <cell r="N773" t="str">
            <v>25% reduced to 15% on Base Salary
25% reduced to 9% on Bonus or Commission
Employment pass  $3,200 total for first application;  $2,000 total for each renewal</v>
          </cell>
          <cell r="O773">
            <v>1500</v>
          </cell>
          <cell r="P773" t="str">
            <v>$2,000 reduced to $1,500</v>
          </cell>
          <cell r="Q773">
            <v>250</v>
          </cell>
          <cell r="R773" t="str">
            <v>January and Termination</v>
          </cell>
          <cell r="S773">
            <v>45</v>
          </cell>
          <cell r="T773">
            <v>0.17</v>
          </cell>
          <cell r="Z773" t="str">
            <v>100124-SG</v>
          </cell>
          <cell r="AA773">
            <v>1500</v>
          </cell>
        </row>
        <row r="774">
          <cell r="A774" t="str">
            <v>100124ES</v>
          </cell>
          <cell r="B774" t="str">
            <v>100124</v>
          </cell>
          <cell r="C774" t="str">
            <v>Provenir</v>
          </cell>
          <cell r="D774">
            <v>42691</v>
          </cell>
          <cell r="E774">
            <v>43235</v>
          </cell>
          <cell r="H774" t="str">
            <v>Spain</v>
          </cell>
          <cell r="I774" t="str">
            <v>ES</v>
          </cell>
          <cell r="J774" t="str">
            <v>2000</v>
          </cell>
          <cell r="K774" t="str">
            <v>2 months</v>
          </cell>
          <cell r="L774">
            <v>850</v>
          </cell>
          <cell r="M774">
            <v>0.15</v>
          </cell>
          <cell r="N774" t="str">
            <v>Monthly Services Fee - 20% reduced to 15% on Salary,  20% reduced to 9% on Bonus or Commission
Business travel insurance, per Professional per year - $400</v>
          </cell>
          <cell r="O774">
            <v>1500</v>
          </cell>
          <cell r="P774" t="str">
            <v/>
          </cell>
          <cell r="Q774">
            <v>250</v>
          </cell>
          <cell r="R774" t="str">
            <v>January and Termination</v>
          </cell>
          <cell r="S774">
            <v>45</v>
          </cell>
          <cell r="T774">
            <v>0.34</v>
          </cell>
          <cell r="Z774" t="str">
            <v>100124-ES</v>
          </cell>
          <cell r="AA774">
            <v>1500</v>
          </cell>
        </row>
        <row r="775">
          <cell r="A775" t="str">
            <v>100124SE</v>
          </cell>
          <cell r="B775" t="str">
            <v>100124</v>
          </cell>
          <cell r="C775" t="str">
            <v>Provenir</v>
          </cell>
          <cell r="D775">
            <v>42691</v>
          </cell>
          <cell r="E775">
            <v>43026</v>
          </cell>
          <cell r="H775" t="str">
            <v>Sweden</v>
          </cell>
          <cell r="I775" t="str">
            <v>SE</v>
          </cell>
          <cell r="J775" t="str">
            <v>2000</v>
          </cell>
          <cell r="K775" t="str">
            <v>Equal to two months of Total Cost of Employment + expected Monthly Services Fee, per Professional</v>
          </cell>
          <cell r="L775">
            <v>850</v>
          </cell>
          <cell r="M775">
            <v>0</v>
          </cell>
          <cell r="N775" t="str">
            <v>25% reduced to 15% on base salary
25% reduced to 9% on bonus
Travel insurance $400</v>
          </cell>
          <cell r="O775">
            <v>1500</v>
          </cell>
          <cell r="P775" t="str">
            <v>$2,000 reduced to $1,500</v>
          </cell>
          <cell r="Q775">
            <v>250</v>
          </cell>
          <cell r="R775" t="str">
            <v>January and Termination</v>
          </cell>
          <cell r="S775">
            <v>45</v>
          </cell>
          <cell r="T775">
            <v>0.31419999999999998</v>
          </cell>
          <cell r="Z775" t="str">
            <v>100124-SE</v>
          </cell>
          <cell r="AA775">
            <v>1500</v>
          </cell>
        </row>
        <row r="776">
          <cell r="A776" t="str">
            <v>100179DE</v>
          </cell>
          <cell r="B776" t="str">
            <v>100179</v>
          </cell>
          <cell r="C776" t="str">
            <v>Providence Medical</v>
          </cell>
          <cell r="D776">
            <v>42853</v>
          </cell>
          <cell r="E776">
            <v>42853</v>
          </cell>
          <cell r="H776" t="str">
            <v>Germany</v>
          </cell>
          <cell r="I776" t="str">
            <v>DE</v>
          </cell>
          <cell r="J776" t="str">
            <v>3000.00</v>
          </cell>
          <cell r="K776" t="str">
            <v>Equal to two months of Total Cost of Employment + expected Monthly Services Fee, per Professional</v>
          </cell>
          <cell r="L776">
            <v>850</v>
          </cell>
          <cell r="M776">
            <v>0.18</v>
          </cell>
          <cell r="N776" t="str">
            <v>18% on Salary; 12% on Bonus or Commission</v>
          </cell>
          <cell r="O776">
            <v>1800</v>
          </cell>
          <cell r="P776" t="str">
            <v>Reduced</v>
          </cell>
          <cell r="Q776">
            <v>250</v>
          </cell>
          <cell r="R776" t="str">
            <v>Year end or Termination</v>
          </cell>
          <cell r="S776">
            <v>45</v>
          </cell>
          <cell r="T776">
            <v>0.20699999999999999</v>
          </cell>
          <cell r="Z776" t="str">
            <v>100179-DE</v>
          </cell>
          <cell r="AA776">
            <v>1800</v>
          </cell>
        </row>
        <row r="777">
          <cell r="A777" t="str">
            <v>100280JP</v>
          </cell>
          <cell r="B777" t="str">
            <v>100280</v>
          </cell>
          <cell r="C777" t="str">
            <v>PsiQuantum</v>
          </cell>
          <cell r="D777">
            <v>43121</v>
          </cell>
          <cell r="E777">
            <v>43121</v>
          </cell>
          <cell r="H777" t="str">
            <v>Japan</v>
          </cell>
          <cell r="I777" t="str">
            <v>JP</v>
          </cell>
          <cell r="J777" t="str">
            <v>3000</v>
          </cell>
          <cell r="K777" t="str">
            <v>2 months</v>
          </cell>
          <cell r="L777">
            <v>850</v>
          </cell>
          <cell r="M777">
            <v>0.15</v>
          </cell>
          <cell r="N777" t="str">
            <v/>
          </cell>
          <cell r="O777">
            <v>1800</v>
          </cell>
          <cell r="P777" t="str">
            <v/>
          </cell>
          <cell r="Q777">
            <v>250</v>
          </cell>
          <cell r="R777" t="str">
            <v>January and Termination</v>
          </cell>
          <cell r="S777">
            <v>45</v>
          </cell>
          <cell r="T777">
            <v>0.15</v>
          </cell>
          <cell r="Z777" t="str">
            <v>100280-JP</v>
          </cell>
          <cell r="AA777">
            <v>1800</v>
          </cell>
        </row>
        <row r="778">
          <cell r="A778" t="str">
            <v>100341HK</v>
          </cell>
          <cell r="B778" t="str">
            <v>100341</v>
          </cell>
          <cell r="C778" t="str">
            <v>Puff Corporation</v>
          </cell>
          <cell r="D778">
            <v>43255</v>
          </cell>
          <cell r="E778">
            <v>43255</v>
          </cell>
          <cell r="H778" t="str">
            <v>Hong Kong (China)</v>
          </cell>
          <cell r="I778" t="str">
            <v>HK</v>
          </cell>
          <cell r="J778" t="str">
            <v>2000</v>
          </cell>
          <cell r="K778" t="str">
            <v>2 months</v>
          </cell>
          <cell r="L778">
            <v>850</v>
          </cell>
          <cell r="M778">
            <v>0.16</v>
          </cell>
          <cell r="N778" t="str">
            <v>$7,500 for visa (if applicable)</v>
          </cell>
          <cell r="O778">
            <v>1700</v>
          </cell>
          <cell r="P778" t="str">
            <v/>
          </cell>
          <cell r="Q778">
            <v>250</v>
          </cell>
          <cell r="R778" t="str">
            <v>January and Termination</v>
          </cell>
          <cell r="S778">
            <v>45</v>
          </cell>
          <cell r="T778">
            <v>0.05</v>
          </cell>
          <cell r="Z778" t="str">
            <v>100341-HK</v>
          </cell>
          <cell r="AA778">
            <v>1700</v>
          </cell>
        </row>
        <row r="779">
          <cell r="A779" t="str">
            <v>100341SG</v>
          </cell>
          <cell r="B779" t="str">
            <v>100341</v>
          </cell>
          <cell r="C779" t="str">
            <v>Puff Corporation</v>
          </cell>
          <cell r="D779">
            <v>43255</v>
          </cell>
          <cell r="E779">
            <v>43255</v>
          </cell>
          <cell r="H779" t="str">
            <v>Singapore</v>
          </cell>
          <cell r="I779" t="str">
            <v>SG</v>
          </cell>
          <cell r="J779" t="str">
            <v>2000</v>
          </cell>
          <cell r="K779" t="str">
            <v>Equal to two months of Total Cost of Employment + expected Monthly Services Fee, per Professional</v>
          </cell>
          <cell r="L779">
            <v>850</v>
          </cell>
          <cell r="M779">
            <v>0.16</v>
          </cell>
          <cell r="N779" t="str">
            <v/>
          </cell>
          <cell r="O779">
            <v>1700</v>
          </cell>
          <cell r="P779" t="str">
            <v/>
          </cell>
          <cell r="Q779">
            <v>250</v>
          </cell>
          <cell r="R779" t="str">
            <v>January and Termination</v>
          </cell>
          <cell r="S779">
            <v>45</v>
          </cell>
          <cell r="T779">
            <v>0.17</v>
          </cell>
          <cell r="Z779" t="str">
            <v>100341-SG</v>
          </cell>
          <cell r="AA779">
            <v>1700</v>
          </cell>
        </row>
        <row r="780">
          <cell r="A780" t="str">
            <v>100125CL</v>
          </cell>
          <cell r="B780" t="str">
            <v>100125</v>
          </cell>
          <cell r="C780" t="str">
            <v>Pure Storage</v>
          </cell>
          <cell r="D780">
            <v>42118</v>
          </cell>
          <cell r="E780">
            <v>42118</v>
          </cell>
          <cell r="H780" t="str">
            <v>Chile</v>
          </cell>
          <cell r="I780" t="str">
            <v>CL</v>
          </cell>
          <cell r="J780" t="str">
            <v>$2500</v>
          </cell>
          <cell r="K780" t="str">
            <v>Equal to two months' salary + expected monthly management fees</v>
          </cell>
          <cell r="L780">
            <v>850</v>
          </cell>
          <cell r="M780">
            <v>0.2</v>
          </cell>
          <cell r="N780" t="str">
            <v>MARKUP on expenses - $300 USD; bill once for 1+ employees</v>
          </cell>
          <cell r="O780">
            <v>2000</v>
          </cell>
          <cell r="P780" t="str">
            <v/>
          </cell>
          <cell r="Q780">
            <v>250</v>
          </cell>
          <cell r="R780" t="str">
            <v>January and Termination</v>
          </cell>
          <cell r="S780">
            <v>45</v>
          </cell>
          <cell r="T780">
            <v>0.05</v>
          </cell>
          <cell r="Z780" t="str">
            <v>100125-CL</v>
          </cell>
          <cell r="AA780">
            <v>2000</v>
          </cell>
        </row>
        <row r="781">
          <cell r="A781" t="str">
            <v>100125DK</v>
          </cell>
          <cell r="B781" t="str">
            <v>100125</v>
          </cell>
          <cell r="C781" t="str">
            <v>Pure Storage</v>
          </cell>
          <cell r="D781">
            <v>42118</v>
          </cell>
          <cell r="E781">
            <v>43385</v>
          </cell>
          <cell r="H781" t="str">
            <v>Denmark</v>
          </cell>
          <cell r="I781" t="str">
            <v>DK</v>
          </cell>
          <cell r="J781" t="str">
            <v>4000.00</v>
          </cell>
          <cell r="K781" t="str">
            <v>2 months</v>
          </cell>
          <cell r="L781">
            <v>850</v>
          </cell>
          <cell r="M781">
            <v>0.18</v>
          </cell>
          <cell r="N781" t="str">
            <v>setup fee Per Professional is $4000, Monthly management fee 18% discounted from 20%, Estimated Social charges of 10% and severance accrual of 8.33%</v>
          </cell>
          <cell r="O781">
            <v>1800</v>
          </cell>
          <cell r="P781" t="str">
            <v>Monthly minimum service fee is $1800</v>
          </cell>
          <cell r="Q781">
            <v>250</v>
          </cell>
          <cell r="R781" t="str">
            <v>January and Termination</v>
          </cell>
          <cell r="S781">
            <v>45</v>
          </cell>
          <cell r="T781">
            <v>0.1</v>
          </cell>
          <cell r="Z781" t="str">
            <v>100125-DK</v>
          </cell>
          <cell r="AA781">
            <v>1800</v>
          </cell>
        </row>
        <row r="782">
          <cell r="A782" t="str">
            <v>100125IN</v>
          </cell>
          <cell r="B782" t="str">
            <v>100125</v>
          </cell>
          <cell r="C782" t="str">
            <v>Pure Storage</v>
          </cell>
          <cell r="D782">
            <v>42118</v>
          </cell>
          <cell r="E782">
            <v>42930</v>
          </cell>
          <cell r="H782" t="str">
            <v>India</v>
          </cell>
          <cell r="I782" t="str">
            <v>IN</v>
          </cell>
          <cell r="J782" t="str">
            <v>4000.00</v>
          </cell>
          <cell r="K782" t="str">
            <v>Equal to two months of Total Cost of Employment + expected Monthly Services Fee, per Professional</v>
          </cell>
          <cell r="L782">
            <v>850</v>
          </cell>
          <cell r="M782">
            <v>0.2</v>
          </cell>
          <cell r="N782" t="str">
            <v/>
          </cell>
          <cell r="O782">
            <v>1800</v>
          </cell>
          <cell r="P782" t="str">
            <v/>
          </cell>
          <cell r="Q782">
            <v>250</v>
          </cell>
          <cell r="R782" t="str">
            <v>January and Termination</v>
          </cell>
          <cell r="S782">
            <v>45</v>
          </cell>
          <cell r="T782">
            <v>0.12</v>
          </cell>
          <cell r="Z782" t="str">
            <v>100125-IN</v>
          </cell>
          <cell r="AA782">
            <v>1800</v>
          </cell>
        </row>
        <row r="783">
          <cell r="A783" t="str">
            <v>100125NO</v>
          </cell>
          <cell r="B783" t="str">
            <v>100125</v>
          </cell>
          <cell r="C783" t="str">
            <v>Pure Storage</v>
          </cell>
          <cell r="D783">
            <v>42118</v>
          </cell>
          <cell r="E783">
            <v>43186</v>
          </cell>
          <cell r="H783" t="str">
            <v>Norway</v>
          </cell>
          <cell r="I783" t="str">
            <v>NO</v>
          </cell>
          <cell r="J783" t="str">
            <v>4000.00</v>
          </cell>
          <cell r="K783" t="str">
            <v>Equal to 2 months Total Cost of Employment  + Expected Monthly Servic Fee Per Professional</v>
          </cell>
          <cell r="L783">
            <v>850</v>
          </cell>
          <cell r="M783">
            <v>0.18</v>
          </cell>
          <cell r="N783" t="str">
            <v>Management fee discounted to 18% from 20%, Setup fee is $4000</v>
          </cell>
          <cell r="O783">
            <v>1800</v>
          </cell>
          <cell r="P783" t="str">
            <v>Minimum Service fee $1800 discounted from $2000</v>
          </cell>
          <cell r="Q783">
            <v>250</v>
          </cell>
          <cell r="R783" t="str">
            <v>January and Termination</v>
          </cell>
          <cell r="S783">
            <v>45</v>
          </cell>
          <cell r="T783">
            <v>0.28999999999999998</v>
          </cell>
          <cell r="Z783" t="str">
            <v>100125-NO</v>
          </cell>
          <cell r="AA783">
            <v>1800</v>
          </cell>
        </row>
        <row r="784">
          <cell r="A784" t="str">
            <v>100125PL</v>
          </cell>
          <cell r="B784" t="str">
            <v>100125</v>
          </cell>
          <cell r="C784" t="str">
            <v>Pure Storage</v>
          </cell>
          <cell r="D784">
            <v>42118</v>
          </cell>
          <cell r="E784">
            <v>42853</v>
          </cell>
          <cell r="H784" t="str">
            <v>Poland</v>
          </cell>
          <cell r="I784" t="str">
            <v>PL</v>
          </cell>
          <cell r="J784" t="str">
            <v>4,000.00</v>
          </cell>
          <cell r="K784" t="str">
            <v>Equal to two months of Total Cost of Employment + expected Monthly Services Fee, per professional</v>
          </cell>
          <cell r="L784">
            <v>850</v>
          </cell>
          <cell r="M784">
            <v>0.2</v>
          </cell>
          <cell r="N784" t="str">
            <v>Severance accrual 8.33%</v>
          </cell>
          <cell r="O784">
            <v>2000</v>
          </cell>
          <cell r="P784" t="str">
            <v/>
          </cell>
          <cell r="Q784">
            <v>250</v>
          </cell>
          <cell r="R784" t="str">
            <v>termination of the contract, regardless of year end</v>
          </cell>
          <cell r="S784">
            <v>45</v>
          </cell>
          <cell r="T784">
            <v>0.20599999999999999</v>
          </cell>
          <cell r="Z784" t="str">
            <v>100125-PL</v>
          </cell>
          <cell r="AA784">
            <v>2000</v>
          </cell>
        </row>
        <row r="785">
          <cell r="A785" t="str">
            <v>100125RO</v>
          </cell>
          <cell r="B785" t="str">
            <v>100125</v>
          </cell>
          <cell r="C785" t="str">
            <v>Pure Storage</v>
          </cell>
          <cell r="D785">
            <v>42118</v>
          </cell>
          <cell r="E785">
            <v>43508</v>
          </cell>
          <cell r="H785" t="str">
            <v>Romania</v>
          </cell>
          <cell r="I785" t="str">
            <v>RO</v>
          </cell>
          <cell r="J785" t="str">
            <v>4000.00</v>
          </cell>
          <cell r="K785" t="str">
            <v>2 months</v>
          </cell>
          <cell r="L785">
            <v>850</v>
          </cell>
          <cell r="M785">
            <v>0.18</v>
          </cell>
          <cell r="N785" t="str">
            <v>Setup Fee $4,000 plus any translation costs related to the
employment contract in the amount incurred, if
needed. Management fee 20% reduced to 18%</v>
          </cell>
          <cell r="O785">
            <v>1800</v>
          </cell>
          <cell r="P785" t="str">
            <v/>
          </cell>
          <cell r="Q785">
            <v>250</v>
          </cell>
          <cell r="R785" t="str">
            <v>January and Termination</v>
          </cell>
          <cell r="S785">
            <v>45</v>
          </cell>
          <cell r="T785">
            <v>0.23400000000000001</v>
          </cell>
          <cell r="Z785" t="str">
            <v>100125-RO</v>
          </cell>
          <cell r="AA785">
            <v>1800</v>
          </cell>
        </row>
        <row r="786">
          <cell r="A786" t="str">
            <v>100125RU</v>
          </cell>
          <cell r="B786" t="str">
            <v>100125</v>
          </cell>
          <cell r="C786" t="str">
            <v>Pure Storage</v>
          </cell>
          <cell r="D786">
            <v>42118</v>
          </cell>
          <cell r="E786">
            <v>42118</v>
          </cell>
          <cell r="H786" t="str">
            <v>Russia</v>
          </cell>
          <cell r="I786" t="str">
            <v>RU</v>
          </cell>
          <cell r="J786" t="str">
            <v>$4,000</v>
          </cell>
          <cell r="K786" t="str">
            <v>Equal to four months of Total Cost of Employment + expected Monthly Services Fee, per Professional</v>
          </cell>
          <cell r="L786">
            <v>850</v>
          </cell>
          <cell r="M786">
            <v>0.3</v>
          </cell>
          <cell r="N786" t="str">
            <v>35%, discounted to 30% for 3 or more professionals</v>
          </cell>
          <cell r="O786">
            <v>2500</v>
          </cell>
          <cell r="P786" t="str">
            <v/>
          </cell>
          <cell r="Q786">
            <v>250</v>
          </cell>
          <cell r="R786" t="str">
            <v>January and Termination</v>
          </cell>
          <cell r="S786">
            <v>45</v>
          </cell>
          <cell r="T786">
            <v>0.3</v>
          </cell>
          <cell r="Z786" t="str">
            <v>100125-RU</v>
          </cell>
          <cell r="AA786">
            <v>2500</v>
          </cell>
        </row>
        <row r="787">
          <cell r="A787" t="str">
            <v>100125SA</v>
          </cell>
          <cell r="B787" t="str">
            <v>100125</v>
          </cell>
          <cell r="C787" t="str">
            <v>Pure Storage</v>
          </cell>
          <cell r="D787">
            <v>42118</v>
          </cell>
          <cell r="E787">
            <v>43495</v>
          </cell>
          <cell r="H787" t="str">
            <v>Saudi Arabia</v>
          </cell>
          <cell r="I787" t="str">
            <v>SA</v>
          </cell>
          <cell r="J787" t="str">
            <v>$4000 USD discounted from $5000USD</v>
          </cell>
          <cell r="K787" t="str">
            <v>2 months</v>
          </cell>
          <cell r="L787">
            <v>850</v>
          </cell>
          <cell r="M787">
            <v>0.28000000000000003</v>
          </cell>
          <cell r="N787" t="str">
            <v>Monthly Management Fee 28% discounted from 35%
Commissions and Bonuses 23% discounted from 35%
$250 USD mark up on Expenses per claim
4.17% Severance accrual
5% Indirect Tax on invoices</v>
          </cell>
          <cell r="O787">
            <v>2500</v>
          </cell>
          <cell r="P787" t="str">
            <v>Minimum Fee 2,500USD discounted from 3,000USD</v>
          </cell>
          <cell r="Q787">
            <v>250</v>
          </cell>
          <cell r="R787" t="str">
            <v>January and Termination</v>
          </cell>
          <cell r="S787">
            <v>45</v>
          </cell>
          <cell r="T787">
            <v>0.11</v>
          </cell>
          <cell r="Z787" t="str">
            <v>100125-SA</v>
          </cell>
          <cell r="AA787">
            <v>2500</v>
          </cell>
        </row>
        <row r="788">
          <cell r="A788" t="str">
            <v>100125TR</v>
          </cell>
          <cell r="B788" t="str">
            <v>100125</v>
          </cell>
          <cell r="C788" t="str">
            <v>Pure Storage</v>
          </cell>
          <cell r="D788">
            <v>42118</v>
          </cell>
          <cell r="E788">
            <v>43130</v>
          </cell>
          <cell r="H788" t="str">
            <v>Turkey</v>
          </cell>
          <cell r="I788" t="str">
            <v>TR</v>
          </cell>
          <cell r="J788" t="str">
            <v>2500.00</v>
          </cell>
          <cell r="K788" t="str">
            <v>Equal to 2 months Total Cost of Employment + Expected Monthly Service Fee per Professional</v>
          </cell>
          <cell r="L788">
            <v>850</v>
          </cell>
          <cell r="M788">
            <v>0.18</v>
          </cell>
          <cell r="N788" t="str">
            <v>Initial Setup Fee Discounted from $4000 to $2500.
Monthly Service Fee discounted from 22% to 18%</v>
          </cell>
          <cell r="O788">
            <v>1800</v>
          </cell>
          <cell r="P788" t="str">
            <v>Minimum Monthly Service fee discuounted from $200 to $1800</v>
          </cell>
          <cell r="Q788">
            <v>250</v>
          </cell>
          <cell r="R788" t="str">
            <v>January and Termination</v>
          </cell>
          <cell r="S788">
            <v>45</v>
          </cell>
          <cell r="T788">
            <v>0.17799999999999999</v>
          </cell>
          <cell r="Z788" t="str">
            <v>100125-TR</v>
          </cell>
          <cell r="AA788">
            <v>1800</v>
          </cell>
        </row>
        <row r="789">
          <cell r="A789" t="str">
            <v>100240KR</v>
          </cell>
          <cell r="B789" t="str">
            <v>100240</v>
          </cell>
          <cell r="C789" t="str">
            <v>Qnovo</v>
          </cell>
          <cell r="D789">
            <v>43020</v>
          </cell>
          <cell r="E789">
            <v>43020</v>
          </cell>
          <cell r="H789" t="str">
            <v>South Korea</v>
          </cell>
          <cell r="I789" t="str">
            <v>KR</v>
          </cell>
          <cell r="J789" t="str">
            <v>2500.00</v>
          </cell>
          <cell r="K789" t="str">
            <v>Equal to six (6) weeks of Total Cost of Employment + expected Monthly Services Fee, per Professional</v>
          </cell>
          <cell r="L789">
            <v>850</v>
          </cell>
          <cell r="M789">
            <v>0.15</v>
          </cell>
          <cell r="N789" t="str">
            <v/>
          </cell>
          <cell r="O789">
            <v>1800</v>
          </cell>
          <cell r="P789" t="str">
            <v/>
          </cell>
          <cell r="Q789">
            <v>250</v>
          </cell>
          <cell r="R789" t="str">
            <v>January and Termination</v>
          </cell>
          <cell r="S789">
            <v>45</v>
          </cell>
          <cell r="T789">
            <v>0.18</v>
          </cell>
          <cell r="Z789" t="str">
            <v>100240-KR</v>
          </cell>
          <cell r="AA789">
            <v>1800</v>
          </cell>
        </row>
        <row r="790">
          <cell r="A790" t="str">
            <v>100126IN</v>
          </cell>
          <cell r="B790" t="str">
            <v>100126</v>
          </cell>
          <cell r="C790" t="str">
            <v>QSC Audio</v>
          </cell>
          <cell r="D790">
            <v>41659</v>
          </cell>
          <cell r="E790">
            <v>41659</v>
          </cell>
          <cell r="H790" t="str">
            <v>India</v>
          </cell>
          <cell r="I790" t="str">
            <v>IN</v>
          </cell>
          <cell r="J790" t="str">
            <v>$5000</v>
          </cell>
          <cell r="K790" t="str">
            <v>Equal to two months' salary + expected monthly management fees</v>
          </cell>
          <cell r="L790">
            <v>0</v>
          </cell>
          <cell r="M790">
            <v>0</v>
          </cell>
          <cell r="N790" t="str">
            <v>fixed fee</v>
          </cell>
          <cell r="O790">
            <v>1800</v>
          </cell>
          <cell r="P790" t="str">
            <v/>
          </cell>
          <cell r="Q790">
            <v>250</v>
          </cell>
          <cell r="R790" t="str">
            <v>January and Termination</v>
          </cell>
          <cell r="S790">
            <v>45</v>
          </cell>
          <cell r="T790">
            <v>0.12</v>
          </cell>
          <cell r="Z790" t="str">
            <v>100126-IN</v>
          </cell>
          <cell r="AA790">
            <v>1800</v>
          </cell>
        </row>
        <row r="791">
          <cell r="A791" t="str">
            <v>100127AT</v>
          </cell>
          <cell r="B791" t="str">
            <v>100127</v>
          </cell>
          <cell r="C791" t="str">
            <v>Quest</v>
          </cell>
          <cell r="D791">
            <v>42635</v>
          </cell>
          <cell r="E791">
            <v>42635</v>
          </cell>
          <cell r="H791" t="str">
            <v>Austria</v>
          </cell>
          <cell r="I791" t="str">
            <v>AT</v>
          </cell>
          <cell r="J791" t="str">
            <v>$8,000 per professional,  plus the costs of translating the commission plans in the amount incurred, if needed</v>
          </cell>
          <cell r="K791" t="str">
            <v>LETTER OF CREDIT - ONLY BILL 6 WEEKS OF DEPOSIT; Equal to four months of total cost of employment + expected monthly services fee, per professional</v>
          </cell>
          <cell r="L791">
            <v>850</v>
          </cell>
          <cell r="M791">
            <v>0.3</v>
          </cell>
          <cell r="N791" t="str">
            <v>35% reduced to 30%
travel insurance 400</v>
          </cell>
          <cell r="O791">
            <v>2500</v>
          </cell>
          <cell r="P791" t="str">
            <v/>
          </cell>
          <cell r="Q791">
            <v>250</v>
          </cell>
          <cell r="R791" t="str">
            <v>January and Termination</v>
          </cell>
          <cell r="S791">
            <v>45</v>
          </cell>
          <cell r="T791">
            <v>0.3125</v>
          </cell>
          <cell r="Z791" t="str">
            <v>100127-AT</v>
          </cell>
          <cell r="AA791">
            <v>2500</v>
          </cell>
        </row>
        <row r="792">
          <cell r="A792" t="str">
            <v>100127BE</v>
          </cell>
          <cell r="B792" t="str">
            <v>100127</v>
          </cell>
          <cell r="C792" t="str">
            <v>Quest</v>
          </cell>
          <cell r="D792">
            <v>42635</v>
          </cell>
          <cell r="E792">
            <v>42635</v>
          </cell>
          <cell r="H792" t="str">
            <v>Belgium</v>
          </cell>
          <cell r="I792" t="str">
            <v>BE</v>
          </cell>
          <cell r="J792" t="str">
            <v>$7,000</v>
          </cell>
          <cell r="K792" t="str">
            <v>LETTER OF CREDIT - ONLY BILL 6 WEEKS OF DEPOSIT; Equal to four months of Total Cost of Employment + expected Monthly Services Fee, per Professional</v>
          </cell>
          <cell r="L792">
            <v>850</v>
          </cell>
          <cell r="M792">
            <v>0.22</v>
          </cell>
          <cell r="N792" t="str">
            <v>25% Reduced to 22%</v>
          </cell>
          <cell r="O792">
            <v>2000</v>
          </cell>
          <cell r="P792" t="str">
            <v/>
          </cell>
          <cell r="Q792">
            <v>250</v>
          </cell>
          <cell r="R792" t="str">
            <v>January and Termination</v>
          </cell>
          <cell r="S792">
            <v>45</v>
          </cell>
          <cell r="T792">
            <v>0.6</v>
          </cell>
          <cell r="Z792" t="str">
            <v>100127-BE</v>
          </cell>
          <cell r="AA792">
            <v>2000</v>
          </cell>
        </row>
        <row r="793">
          <cell r="A793" t="str">
            <v>100127CL</v>
          </cell>
          <cell r="B793" t="str">
            <v>100127</v>
          </cell>
          <cell r="C793" t="str">
            <v>Quest</v>
          </cell>
          <cell r="D793">
            <v>42635</v>
          </cell>
          <cell r="E793">
            <v>42635</v>
          </cell>
          <cell r="H793" t="str">
            <v>Chile</v>
          </cell>
          <cell r="I793" t="str">
            <v>CL</v>
          </cell>
          <cell r="J793" t="str">
            <v>$5,000</v>
          </cell>
          <cell r="K793" t="str">
            <v>LETTER OF CREDIT - ONLY BILL 6 WEEKS OF DEPOSIT; Equal to three months of Total Cost of Employment + expected Monthly Services Fee, per Professional</v>
          </cell>
          <cell r="L793">
            <v>850</v>
          </cell>
          <cell r="M793">
            <v>0.22</v>
          </cell>
          <cell r="N793" t="str">
            <v>25% reduced to 22%</v>
          </cell>
          <cell r="O793">
            <v>2000</v>
          </cell>
          <cell r="P793" t="str">
            <v/>
          </cell>
          <cell r="Q793">
            <v>250</v>
          </cell>
          <cell r="R793" t="str">
            <v>January and Termination</v>
          </cell>
          <cell r="S793">
            <v>45</v>
          </cell>
          <cell r="T793">
            <v>0.05</v>
          </cell>
          <cell r="Z793" t="str">
            <v>100127-CL</v>
          </cell>
          <cell r="AA793">
            <v>2000</v>
          </cell>
        </row>
        <row r="794">
          <cell r="A794" t="str">
            <v>100127CO</v>
          </cell>
          <cell r="B794" t="str">
            <v>100127</v>
          </cell>
          <cell r="C794" t="str">
            <v>Quest</v>
          </cell>
          <cell r="D794">
            <v>42635</v>
          </cell>
          <cell r="E794">
            <v>42635</v>
          </cell>
          <cell r="H794" t="str">
            <v>Colombia</v>
          </cell>
          <cell r="I794" t="str">
            <v>CO</v>
          </cell>
          <cell r="J794" t="str">
            <v>$5,000</v>
          </cell>
          <cell r="K794" t="str">
            <v>LETTER OF CREDIT - ONLY BILL 6 WEEKS OF DEPOSIT; Equal to three months of Total Cost of Employment + expected Monthly Services Fee, per Professional</v>
          </cell>
          <cell r="L794">
            <v>850</v>
          </cell>
          <cell r="M794">
            <v>0.22</v>
          </cell>
          <cell r="N794" t="str">
            <v>25% Reduced to 22%</v>
          </cell>
          <cell r="O794">
            <v>1800</v>
          </cell>
          <cell r="P794" t="str">
            <v/>
          </cell>
          <cell r="Q794">
            <v>250</v>
          </cell>
          <cell r="R794" t="str">
            <v>January and Termination</v>
          </cell>
          <cell r="S794">
            <v>45</v>
          </cell>
          <cell r="T794">
            <v>0.44940000000000002</v>
          </cell>
          <cell r="Z794" t="str">
            <v>100127-CO</v>
          </cell>
          <cell r="AA794">
            <v>1800</v>
          </cell>
        </row>
        <row r="795">
          <cell r="A795" t="str">
            <v>100127DK</v>
          </cell>
          <cell r="B795" t="str">
            <v>100127</v>
          </cell>
          <cell r="C795" t="str">
            <v>Quest</v>
          </cell>
          <cell r="D795">
            <v>42635</v>
          </cell>
          <cell r="E795">
            <v>42635</v>
          </cell>
          <cell r="H795" t="str">
            <v>Denmark</v>
          </cell>
          <cell r="I795" t="str">
            <v>DK</v>
          </cell>
          <cell r="J795" t="str">
            <v/>
          </cell>
          <cell r="K795" t="str">
            <v/>
          </cell>
          <cell r="L795">
            <v>850</v>
          </cell>
          <cell r="M795">
            <v>0.25</v>
          </cell>
          <cell r="N795" t="str">
            <v/>
          </cell>
          <cell r="O795">
            <v>2000</v>
          </cell>
          <cell r="P795" t="str">
            <v/>
          </cell>
          <cell r="Q795">
            <v>250</v>
          </cell>
          <cell r="R795" t="str">
            <v>January and Termination</v>
          </cell>
          <cell r="S795">
            <v>45</v>
          </cell>
          <cell r="T795">
            <v>0</v>
          </cell>
          <cell r="Z795" t="str">
            <v>100127-DK</v>
          </cell>
          <cell r="AA795">
            <v>2000</v>
          </cell>
        </row>
        <row r="796">
          <cell r="A796" t="str">
            <v>100127FI</v>
          </cell>
          <cell r="B796" t="str">
            <v>100127</v>
          </cell>
          <cell r="C796" t="str">
            <v>Quest</v>
          </cell>
          <cell r="D796">
            <v>42635</v>
          </cell>
          <cell r="E796">
            <v>42635</v>
          </cell>
          <cell r="H796" t="str">
            <v>Finland</v>
          </cell>
          <cell r="I796" t="str">
            <v>FI</v>
          </cell>
          <cell r="J796" t="str">
            <v>$8000 per professional, plus the cost of translating the commission plan, if needed, in the amount incurred</v>
          </cell>
          <cell r="K796" t="str">
            <v>LETTER OF CREDIT - ONLY BILL 6 WEEKS OF DEPOSIT; Equal to four months of total cost of employment + expected monthly services fee, per professional</v>
          </cell>
          <cell r="L796">
            <v>850</v>
          </cell>
          <cell r="M796">
            <v>0.22</v>
          </cell>
          <cell r="N796" t="str">
            <v>25% reduced to 22%</v>
          </cell>
          <cell r="O796">
            <v>2000</v>
          </cell>
          <cell r="P796" t="str">
            <v/>
          </cell>
          <cell r="Q796">
            <v>250</v>
          </cell>
          <cell r="R796" t="str">
            <v>January and Termination</v>
          </cell>
          <cell r="S796">
            <v>45</v>
          </cell>
          <cell r="T796">
            <v>0.24</v>
          </cell>
          <cell r="Z796" t="str">
            <v>100127-FI</v>
          </cell>
          <cell r="AA796">
            <v>2000</v>
          </cell>
        </row>
        <row r="797">
          <cell r="A797" t="str">
            <v>100127HK</v>
          </cell>
          <cell r="B797" t="str">
            <v>100127</v>
          </cell>
          <cell r="C797" t="str">
            <v>Quest</v>
          </cell>
          <cell r="D797">
            <v>42635</v>
          </cell>
          <cell r="E797">
            <v>42635</v>
          </cell>
          <cell r="H797" t="str">
            <v>Hong Kong (China)</v>
          </cell>
          <cell r="I797" t="str">
            <v>HK</v>
          </cell>
          <cell r="J797" t="str">
            <v/>
          </cell>
          <cell r="K797" t="str">
            <v/>
          </cell>
          <cell r="L797">
            <v>850</v>
          </cell>
          <cell r="M797">
            <v>0.25</v>
          </cell>
          <cell r="N797" t="str">
            <v/>
          </cell>
          <cell r="O797">
            <v>2000</v>
          </cell>
          <cell r="P797" t="str">
            <v/>
          </cell>
          <cell r="Q797">
            <v>250</v>
          </cell>
          <cell r="R797" t="str">
            <v>January and Termination</v>
          </cell>
          <cell r="S797">
            <v>45</v>
          </cell>
          <cell r="T797">
            <v>0</v>
          </cell>
          <cell r="Z797" t="str">
            <v>100127-HK</v>
          </cell>
          <cell r="AA797">
            <v>2000</v>
          </cell>
        </row>
        <row r="798">
          <cell r="A798" t="str">
            <v>100127ID</v>
          </cell>
          <cell r="B798" t="str">
            <v>100127</v>
          </cell>
          <cell r="C798" t="str">
            <v>Quest</v>
          </cell>
          <cell r="D798">
            <v>42635</v>
          </cell>
          <cell r="E798">
            <v>42635</v>
          </cell>
          <cell r="H798" t="str">
            <v>Indonesia</v>
          </cell>
          <cell r="I798" t="str">
            <v>ID</v>
          </cell>
          <cell r="J798" t="str">
            <v>$5,000 per professional</v>
          </cell>
          <cell r="K798" t="str">
            <v>LETTER OF CREDIT - ONLY BILL 6 WEEKS OF DEPOSIT; Equal to two months of total cost of employment + expected monthly services fee per professional</v>
          </cell>
          <cell r="L798">
            <v>850</v>
          </cell>
          <cell r="M798">
            <v>0.25</v>
          </cell>
          <cell r="N798" t="str">
            <v/>
          </cell>
          <cell r="O798">
            <v>1600</v>
          </cell>
          <cell r="P798" t="str">
            <v/>
          </cell>
          <cell r="Q798">
            <v>250</v>
          </cell>
          <cell r="R798" t="str">
            <v>January and Termination</v>
          </cell>
          <cell r="S798">
            <v>45</v>
          </cell>
          <cell r="T798">
            <v>4.4999999999999998E-2</v>
          </cell>
          <cell r="Z798" t="str">
            <v>100127-ID</v>
          </cell>
          <cell r="AA798">
            <v>1600</v>
          </cell>
        </row>
        <row r="799">
          <cell r="A799" t="str">
            <v>100127IT</v>
          </cell>
          <cell r="B799" t="str">
            <v>100127</v>
          </cell>
          <cell r="C799" t="str">
            <v>Quest</v>
          </cell>
          <cell r="D799">
            <v>42635</v>
          </cell>
          <cell r="E799">
            <v>42635</v>
          </cell>
          <cell r="H799" t="str">
            <v>Italy</v>
          </cell>
          <cell r="I799" t="str">
            <v>IT</v>
          </cell>
          <cell r="J799" t="str">
            <v/>
          </cell>
          <cell r="K799" t="str">
            <v/>
          </cell>
          <cell r="L799">
            <v>850</v>
          </cell>
          <cell r="M799">
            <v>0.25</v>
          </cell>
          <cell r="N799" t="str">
            <v/>
          </cell>
          <cell r="O799">
            <v>2000</v>
          </cell>
          <cell r="P799" t="str">
            <v/>
          </cell>
          <cell r="Q799">
            <v>250</v>
          </cell>
          <cell r="R799" t="str">
            <v>January and Termination</v>
          </cell>
          <cell r="S799">
            <v>45</v>
          </cell>
          <cell r="T799">
            <v>0</v>
          </cell>
          <cell r="Z799" t="str">
            <v>100127-IT</v>
          </cell>
          <cell r="AA799">
            <v>2000</v>
          </cell>
        </row>
        <row r="800">
          <cell r="A800" t="str">
            <v>100127MY</v>
          </cell>
          <cell r="B800" t="str">
            <v>100127</v>
          </cell>
          <cell r="C800" t="str">
            <v>Quest</v>
          </cell>
          <cell r="D800">
            <v>42635</v>
          </cell>
          <cell r="E800">
            <v>42635</v>
          </cell>
          <cell r="H800" t="str">
            <v>Malaysia</v>
          </cell>
          <cell r="I800" t="str">
            <v>MY</v>
          </cell>
          <cell r="J800" t="str">
            <v/>
          </cell>
          <cell r="K800" t="str">
            <v/>
          </cell>
          <cell r="L800">
            <v>850</v>
          </cell>
          <cell r="M800">
            <v>0.25</v>
          </cell>
          <cell r="N800" t="str">
            <v/>
          </cell>
          <cell r="O800">
            <v>2000</v>
          </cell>
          <cell r="P800" t="str">
            <v/>
          </cell>
          <cell r="Q800">
            <v>250</v>
          </cell>
          <cell r="R800" t="str">
            <v>January and Termination</v>
          </cell>
          <cell r="S800">
            <v>45</v>
          </cell>
          <cell r="T800">
            <v>0</v>
          </cell>
          <cell r="Z800" t="str">
            <v>100127-MY</v>
          </cell>
          <cell r="AA800">
            <v>2000</v>
          </cell>
        </row>
        <row r="801">
          <cell r="A801" t="str">
            <v>100127MX</v>
          </cell>
          <cell r="B801" t="str">
            <v>100127</v>
          </cell>
          <cell r="C801" t="str">
            <v>Quest</v>
          </cell>
          <cell r="D801">
            <v>42635</v>
          </cell>
          <cell r="E801">
            <v>42635</v>
          </cell>
          <cell r="H801" t="str">
            <v>Mexico</v>
          </cell>
          <cell r="I801" t="str">
            <v>MX</v>
          </cell>
          <cell r="J801" t="str">
            <v/>
          </cell>
          <cell r="K801" t="str">
            <v/>
          </cell>
          <cell r="L801">
            <v>850</v>
          </cell>
          <cell r="M801">
            <v>0.25</v>
          </cell>
          <cell r="N801" t="str">
            <v/>
          </cell>
          <cell r="O801">
            <v>2000</v>
          </cell>
          <cell r="P801" t="str">
            <v/>
          </cell>
          <cell r="Q801">
            <v>250</v>
          </cell>
          <cell r="R801" t="str">
            <v>January and Termination</v>
          </cell>
          <cell r="S801">
            <v>45</v>
          </cell>
          <cell r="T801">
            <v>0</v>
          </cell>
          <cell r="Z801" t="str">
            <v>100127-MX</v>
          </cell>
          <cell r="AA801">
            <v>2000</v>
          </cell>
        </row>
        <row r="802">
          <cell r="A802" t="str">
            <v>100127NZ</v>
          </cell>
          <cell r="B802" t="str">
            <v>100127</v>
          </cell>
          <cell r="C802" t="str">
            <v>Quest</v>
          </cell>
          <cell r="D802">
            <v>42635</v>
          </cell>
          <cell r="E802">
            <v>42635</v>
          </cell>
          <cell r="H802" t="str">
            <v>New Zealand</v>
          </cell>
          <cell r="I802" t="str">
            <v>NZ</v>
          </cell>
          <cell r="J802" t="str">
            <v/>
          </cell>
          <cell r="K802" t="str">
            <v/>
          </cell>
          <cell r="L802">
            <v>850</v>
          </cell>
          <cell r="M802">
            <v>0.25</v>
          </cell>
          <cell r="N802" t="str">
            <v/>
          </cell>
          <cell r="O802">
            <v>2000</v>
          </cell>
          <cell r="P802" t="str">
            <v/>
          </cell>
          <cell r="Q802">
            <v>250</v>
          </cell>
          <cell r="R802" t="str">
            <v>January and Termination</v>
          </cell>
          <cell r="S802">
            <v>45</v>
          </cell>
          <cell r="T802">
            <v>0</v>
          </cell>
          <cell r="Z802" t="str">
            <v>100127-NZ</v>
          </cell>
          <cell r="AA802">
            <v>2000</v>
          </cell>
        </row>
        <row r="803">
          <cell r="A803" t="str">
            <v>100127NO</v>
          </cell>
          <cell r="B803" t="str">
            <v>100127</v>
          </cell>
          <cell r="C803" t="str">
            <v>Quest</v>
          </cell>
          <cell r="D803">
            <v>42635</v>
          </cell>
          <cell r="E803">
            <v>42635</v>
          </cell>
          <cell r="H803" t="str">
            <v>Norway</v>
          </cell>
          <cell r="I803" t="str">
            <v>NO</v>
          </cell>
          <cell r="J803" t="str">
            <v/>
          </cell>
          <cell r="K803" t="str">
            <v/>
          </cell>
          <cell r="L803">
            <v>850</v>
          </cell>
          <cell r="M803">
            <v>0.25</v>
          </cell>
          <cell r="N803" t="str">
            <v/>
          </cell>
          <cell r="O803">
            <v>2000</v>
          </cell>
          <cell r="P803" t="str">
            <v/>
          </cell>
          <cell r="Q803">
            <v>250</v>
          </cell>
          <cell r="R803" t="str">
            <v>January and Termination</v>
          </cell>
          <cell r="S803">
            <v>45</v>
          </cell>
          <cell r="T803">
            <v>0</v>
          </cell>
          <cell r="Z803" t="str">
            <v>100127-NO</v>
          </cell>
          <cell r="AA803">
            <v>2000</v>
          </cell>
        </row>
        <row r="804">
          <cell r="A804" t="str">
            <v>100127PA</v>
          </cell>
          <cell r="B804" t="str">
            <v>100127</v>
          </cell>
          <cell r="C804" t="str">
            <v>Quest</v>
          </cell>
          <cell r="D804">
            <v>42635</v>
          </cell>
          <cell r="E804">
            <v>42635</v>
          </cell>
          <cell r="H804" t="str">
            <v>Panama</v>
          </cell>
          <cell r="I804" t="str">
            <v>PA</v>
          </cell>
          <cell r="J804" t="str">
            <v/>
          </cell>
          <cell r="K804" t="str">
            <v/>
          </cell>
          <cell r="L804">
            <v>850</v>
          </cell>
          <cell r="M804">
            <v>0.25</v>
          </cell>
          <cell r="N804" t="str">
            <v/>
          </cell>
          <cell r="O804">
            <v>2000</v>
          </cell>
          <cell r="P804" t="str">
            <v/>
          </cell>
          <cell r="Q804">
            <v>250</v>
          </cell>
          <cell r="R804" t="str">
            <v>January and Termination</v>
          </cell>
          <cell r="S804">
            <v>45</v>
          </cell>
          <cell r="T804">
            <v>0</v>
          </cell>
          <cell r="Z804" t="str">
            <v>100127-PA</v>
          </cell>
          <cell r="AA804">
            <v>2000</v>
          </cell>
        </row>
        <row r="805">
          <cell r="A805" t="str">
            <v>100127PE</v>
          </cell>
          <cell r="B805" t="str">
            <v>100127</v>
          </cell>
          <cell r="C805" t="str">
            <v>Quest</v>
          </cell>
          <cell r="D805">
            <v>42635</v>
          </cell>
          <cell r="E805">
            <v>42635</v>
          </cell>
          <cell r="H805" t="str">
            <v>Peru</v>
          </cell>
          <cell r="I805" t="str">
            <v>PE</v>
          </cell>
          <cell r="J805" t="str">
            <v>$5,000 per professional</v>
          </cell>
          <cell r="K805" t="str">
            <v>LETTER OF CREDIT - ONLY BILL 6 WEEKS OF DEPOSIT; Equal to three months of total cost of employment + expected monthly services fee, per professional</v>
          </cell>
          <cell r="L805">
            <v>850</v>
          </cell>
          <cell r="M805">
            <v>0.22</v>
          </cell>
          <cell r="N805" t="str">
            <v>25% reduced to 22%
VAT is already included in the Total Cost of Employment and does not need to be added under the Client Transactions</v>
          </cell>
          <cell r="O805">
            <v>2000</v>
          </cell>
          <cell r="P805" t="str">
            <v/>
          </cell>
          <cell r="Q805">
            <v>250</v>
          </cell>
          <cell r="R805" t="str">
            <v>January and Termination</v>
          </cell>
          <cell r="S805">
            <v>45</v>
          </cell>
          <cell r="T805">
            <v>0.51</v>
          </cell>
          <cell r="Z805" t="str">
            <v>100127-PE</v>
          </cell>
          <cell r="AA805">
            <v>2000</v>
          </cell>
        </row>
        <row r="806">
          <cell r="A806" t="str">
            <v>100127PH</v>
          </cell>
          <cell r="B806" t="str">
            <v>100127</v>
          </cell>
          <cell r="C806" t="str">
            <v>Quest</v>
          </cell>
          <cell r="D806">
            <v>42635</v>
          </cell>
          <cell r="E806">
            <v>42635</v>
          </cell>
          <cell r="H806" t="str">
            <v>Philippines</v>
          </cell>
          <cell r="I806" t="str">
            <v>PH</v>
          </cell>
          <cell r="J806" t="str">
            <v>$5,000 per professional</v>
          </cell>
          <cell r="K806" t="str">
            <v>LETTER OF CREDIT - ONLY BILL 6 WEEKS OF DEPOSIT; Equal to two months of Total Cost of Employment + expected Monthly services fee per professional</v>
          </cell>
          <cell r="L806">
            <v>850</v>
          </cell>
          <cell r="M806">
            <v>0.25</v>
          </cell>
          <cell r="N806" t="str">
            <v/>
          </cell>
          <cell r="O806">
            <v>1600</v>
          </cell>
          <cell r="P806" t="str">
            <v/>
          </cell>
          <cell r="Q806">
            <v>250</v>
          </cell>
          <cell r="R806" t="str">
            <v>January and Termination</v>
          </cell>
          <cell r="S806">
            <v>45</v>
          </cell>
          <cell r="T806">
            <v>0.11</v>
          </cell>
          <cell r="Z806" t="str">
            <v>100127-PH</v>
          </cell>
          <cell r="AA806">
            <v>1600</v>
          </cell>
        </row>
        <row r="807">
          <cell r="A807" t="str">
            <v>100127PL</v>
          </cell>
          <cell r="B807" t="str">
            <v>100127</v>
          </cell>
          <cell r="C807" t="str">
            <v>Quest</v>
          </cell>
          <cell r="D807">
            <v>42635</v>
          </cell>
          <cell r="E807">
            <v>42635</v>
          </cell>
          <cell r="H807" t="str">
            <v>Poland</v>
          </cell>
          <cell r="I807" t="str">
            <v>PL</v>
          </cell>
          <cell r="J807" t="str">
            <v>$8,000, plus the costs of translating the commission plans in the amount incurred, if needed</v>
          </cell>
          <cell r="K807" t="str">
            <v>LETTER OF CREDIT - ONLY BILL 6 WEEKS OF DEPOSIT; Equal to four months of Total Cost of Employment + expected Monthly Services Fee, per Professional</v>
          </cell>
          <cell r="L807">
            <v>850</v>
          </cell>
          <cell r="M807">
            <v>0.22</v>
          </cell>
          <cell r="N807" t="str">
            <v>25% Reduced to 22%</v>
          </cell>
          <cell r="O807">
            <v>2000</v>
          </cell>
          <cell r="P807" t="str">
            <v/>
          </cell>
          <cell r="Q807">
            <v>250</v>
          </cell>
          <cell r="R807" t="str">
            <v>January and Termination</v>
          </cell>
          <cell r="S807">
            <v>45</v>
          </cell>
          <cell r="T807">
            <v>0.20599999999999999</v>
          </cell>
          <cell r="Z807" t="str">
            <v>100127-PL</v>
          </cell>
          <cell r="AA807">
            <v>2000</v>
          </cell>
        </row>
        <row r="808">
          <cell r="A808" t="str">
            <v>100127PT</v>
          </cell>
          <cell r="B808" t="str">
            <v>100127</v>
          </cell>
          <cell r="C808" t="str">
            <v>Quest</v>
          </cell>
          <cell r="D808">
            <v>42635</v>
          </cell>
          <cell r="E808">
            <v>42635</v>
          </cell>
          <cell r="H808" t="str">
            <v>Portugal</v>
          </cell>
          <cell r="I808" t="str">
            <v>PT</v>
          </cell>
          <cell r="J808" t="str">
            <v>$8,000 per professional, plus the costs of translating the commission plans in the amount incurred, if needed</v>
          </cell>
          <cell r="K808" t="str">
            <v>LETTER OF CREDIT - ONLY BILL 6 WEEKS OF DEPOSIT; Equal to three months of total cost of employment + expected monthly services fee, per professional</v>
          </cell>
          <cell r="L808">
            <v>850</v>
          </cell>
          <cell r="M808">
            <v>0.23749999999999999</v>
          </cell>
          <cell r="N808" t="str">
            <v xml:space="preserve">13-month and 14-month payment are statutory  For budgeting, we recommend that 16.66% is added on top of annual salary or
the annual salary is divided by 14 13th and 14th month pay will be invoiced with July and December payroll
Business travel insurance, </v>
          </cell>
          <cell r="O808">
            <v>1800</v>
          </cell>
          <cell r="P808" t="str">
            <v/>
          </cell>
          <cell r="Q808">
            <v>250</v>
          </cell>
          <cell r="R808" t="str">
            <v>January and Termination</v>
          </cell>
          <cell r="S808">
            <v>45</v>
          </cell>
          <cell r="T808">
            <v>0.56999999999999995</v>
          </cell>
          <cell r="Z808" t="str">
            <v>100127-PT</v>
          </cell>
          <cell r="AA808">
            <v>1800</v>
          </cell>
        </row>
        <row r="809">
          <cell r="A809" t="str">
            <v>100127SG</v>
          </cell>
          <cell r="B809" t="str">
            <v>100127</v>
          </cell>
          <cell r="C809" t="str">
            <v>Quest</v>
          </cell>
          <cell r="D809">
            <v>42635</v>
          </cell>
          <cell r="E809">
            <v>42635</v>
          </cell>
          <cell r="H809" t="str">
            <v>Singapore</v>
          </cell>
          <cell r="I809" t="str">
            <v>SG</v>
          </cell>
          <cell r="J809" t="str">
            <v/>
          </cell>
          <cell r="K809" t="str">
            <v/>
          </cell>
          <cell r="L809">
            <v>850</v>
          </cell>
          <cell r="M809">
            <v>0.25</v>
          </cell>
          <cell r="N809" t="str">
            <v/>
          </cell>
          <cell r="O809">
            <v>2000</v>
          </cell>
          <cell r="P809" t="str">
            <v/>
          </cell>
          <cell r="Q809">
            <v>250</v>
          </cell>
          <cell r="R809" t="str">
            <v>January and Termination</v>
          </cell>
          <cell r="S809">
            <v>45</v>
          </cell>
          <cell r="T809">
            <v>0</v>
          </cell>
          <cell r="Z809" t="str">
            <v>100127-SG</v>
          </cell>
          <cell r="AA809">
            <v>2000</v>
          </cell>
        </row>
        <row r="810">
          <cell r="A810" t="str">
            <v>100127SK</v>
          </cell>
          <cell r="B810" t="str">
            <v>100127</v>
          </cell>
          <cell r="C810" t="str">
            <v>Quest</v>
          </cell>
          <cell r="D810">
            <v>42635</v>
          </cell>
          <cell r="E810">
            <v>42635</v>
          </cell>
          <cell r="H810" t="str">
            <v>Slovakia</v>
          </cell>
          <cell r="I810" t="str">
            <v>SK</v>
          </cell>
          <cell r="J810" t="str">
            <v/>
          </cell>
          <cell r="K810" t="str">
            <v/>
          </cell>
          <cell r="L810">
            <v>850</v>
          </cell>
          <cell r="M810">
            <v>0.25</v>
          </cell>
          <cell r="N810" t="str">
            <v/>
          </cell>
          <cell r="O810">
            <v>2000</v>
          </cell>
          <cell r="P810" t="str">
            <v/>
          </cell>
          <cell r="Q810">
            <v>250</v>
          </cell>
          <cell r="R810" t="str">
            <v>January and Termination</v>
          </cell>
          <cell r="S810">
            <v>45</v>
          </cell>
          <cell r="T810">
            <v>0</v>
          </cell>
          <cell r="Z810" t="str">
            <v>100127-SK</v>
          </cell>
          <cell r="AA810">
            <v>2000</v>
          </cell>
        </row>
        <row r="811">
          <cell r="A811" t="str">
            <v>100127ZA</v>
          </cell>
          <cell r="B811" t="str">
            <v>100127</v>
          </cell>
          <cell r="C811" t="str">
            <v>Quest</v>
          </cell>
          <cell r="D811">
            <v>42635</v>
          </cell>
          <cell r="E811">
            <v>42635</v>
          </cell>
          <cell r="H811" t="str">
            <v>South Africa</v>
          </cell>
          <cell r="I811" t="str">
            <v>ZA</v>
          </cell>
          <cell r="J811" t="str">
            <v/>
          </cell>
          <cell r="K811" t="str">
            <v/>
          </cell>
          <cell r="L811">
            <v>850</v>
          </cell>
          <cell r="M811">
            <v>0.25</v>
          </cell>
          <cell r="N811" t="str">
            <v/>
          </cell>
          <cell r="O811">
            <v>2000</v>
          </cell>
          <cell r="P811" t="str">
            <v/>
          </cell>
          <cell r="Q811">
            <v>250</v>
          </cell>
          <cell r="R811" t="str">
            <v>January and Termination</v>
          </cell>
          <cell r="S811">
            <v>45</v>
          </cell>
          <cell r="T811">
            <v>0</v>
          </cell>
          <cell r="Z811" t="str">
            <v>100127-ZA</v>
          </cell>
          <cell r="AA811">
            <v>2000</v>
          </cell>
        </row>
        <row r="812">
          <cell r="A812" t="str">
            <v>100127ES</v>
          </cell>
          <cell r="B812" t="str">
            <v>100127</v>
          </cell>
          <cell r="C812" t="str">
            <v>Quest</v>
          </cell>
          <cell r="D812">
            <v>42635</v>
          </cell>
          <cell r="E812">
            <v>42635</v>
          </cell>
          <cell r="H812" t="str">
            <v>Spain</v>
          </cell>
          <cell r="I812" t="str">
            <v>ES</v>
          </cell>
          <cell r="J812" t="str">
            <v>$950.00</v>
          </cell>
          <cell r="K812" t="str">
            <v>Equal to two months of Total Cost of Employment + expected Monthly Services Fee, per Professional, broken into deposit and letter of credit balance as per MSA</v>
          </cell>
          <cell r="L812">
            <v>850</v>
          </cell>
          <cell r="M812">
            <v>0.17499999999999999</v>
          </cell>
          <cell r="N812" t="str">
            <v>**Twice a month Expenses** $225 per professional and the deadlines are the 5th and 20th</v>
          </cell>
          <cell r="O812">
            <v>1650</v>
          </cell>
          <cell r="P812" t="str">
            <v/>
          </cell>
          <cell r="Q812">
            <v>250</v>
          </cell>
          <cell r="R812" t="str">
            <v>January and Termination</v>
          </cell>
          <cell r="S812">
            <v>45</v>
          </cell>
          <cell r="T812">
            <v>0.47499999999999998</v>
          </cell>
          <cell r="Z812" t="str">
            <v>100127-ES</v>
          </cell>
          <cell r="AA812">
            <v>1650</v>
          </cell>
        </row>
        <row r="813">
          <cell r="A813" t="str">
            <v>100127SE</v>
          </cell>
          <cell r="B813" t="str">
            <v>100127</v>
          </cell>
          <cell r="C813" t="str">
            <v>Quest</v>
          </cell>
          <cell r="D813">
            <v>42635</v>
          </cell>
          <cell r="E813">
            <v>42635</v>
          </cell>
          <cell r="H813" t="str">
            <v>Sweden</v>
          </cell>
          <cell r="I813" t="str">
            <v>SE</v>
          </cell>
          <cell r="J813" t="str">
            <v>$950 plus legal fees in the amount incurred (if any) for handling transition as a transfer and editing legal documents according to previous employer templates</v>
          </cell>
          <cell r="K813" t="str">
            <v>Equal to two months of Total Cost of Employment + expected Monthly Services Fee, per Professional, broken into deposit and letter of credit as previously agreed in the MSA</v>
          </cell>
          <cell r="L813">
            <v>850</v>
          </cell>
          <cell r="M813">
            <v>0.17499999999999999</v>
          </cell>
          <cell r="N813" t="str">
            <v/>
          </cell>
          <cell r="O813">
            <v>1650</v>
          </cell>
          <cell r="P813" t="str">
            <v/>
          </cell>
          <cell r="Q813">
            <v>250</v>
          </cell>
          <cell r="R813" t="str">
            <v>January and Termination</v>
          </cell>
          <cell r="S813">
            <v>45</v>
          </cell>
          <cell r="T813">
            <v>0.31419999999999998</v>
          </cell>
          <cell r="Z813" t="str">
            <v>100127-SE</v>
          </cell>
          <cell r="AA813">
            <v>1650</v>
          </cell>
        </row>
        <row r="814">
          <cell r="A814" t="str">
            <v>100127CH</v>
          </cell>
          <cell r="B814" t="str">
            <v>100127</v>
          </cell>
          <cell r="C814" t="str">
            <v>Quest</v>
          </cell>
          <cell r="D814">
            <v>42635</v>
          </cell>
          <cell r="E814">
            <v>42635</v>
          </cell>
          <cell r="H814" t="str">
            <v>Switzerland</v>
          </cell>
          <cell r="I814" t="str">
            <v>CH</v>
          </cell>
          <cell r="J814" t="str">
            <v/>
          </cell>
          <cell r="K814" t="str">
            <v/>
          </cell>
          <cell r="L814">
            <v>850</v>
          </cell>
          <cell r="M814">
            <v>0.25</v>
          </cell>
          <cell r="N814" t="str">
            <v/>
          </cell>
          <cell r="O814">
            <v>2000</v>
          </cell>
          <cell r="P814" t="str">
            <v/>
          </cell>
          <cell r="Q814">
            <v>250</v>
          </cell>
          <cell r="R814" t="str">
            <v>January and Termination</v>
          </cell>
          <cell r="S814">
            <v>45</v>
          </cell>
          <cell r="T814">
            <v>0</v>
          </cell>
          <cell r="Z814" t="str">
            <v>100127-CH</v>
          </cell>
          <cell r="AA814">
            <v>2000</v>
          </cell>
        </row>
        <row r="815">
          <cell r="A815" t="str">
            <v>100127TW</v>
          </cell>
          <cell r="B815" t="str">
            <v>100127</v>
          </cell>
          <cell r="C815" t="str">
            <v>Quest</v>
          </cell>
          <cell r="D815">
            <v>42635</v>
          </cell>
          <cell r="E815">
            <v>42635</v>
          </cell>
          <cell r="H815" t="str">
            <v>Taiwan</v>
          </cell>
          <cell r="I815" t="str">
            <v>TW</v>
          </cell>
          <cell r="J815" t="str">
            <v/>
          </cell>
          <cell r="K815" t="str">
            <v/>
          </cell>
          <cell r="L815">
            <v>850</v>
          </cell>
          <cell r="M815">
            <v>0.25</v>
          </cell>
          <cell r="N815" t="str">
            <v/>
          </cell>
          <cell r="O815">
            <v>2000</v>
          </cell>
          <cell r="P815" t="str">
            <v/>
          </cell>
          <cell r="Q815">
            <v>250</v>
          </cell>
          <cell r="R815" t="str">
            <v>January and Termination</v>
          </cell>
          <cell r="S815">
            <v>45</v>
          </cell>
          <cell r="T815">
            <v>0</v>
          </cell>
          <cell r="Z815" t="str">
            <v>100127-TW</v>
          </cell>
          <cell r="AA815">
            <v>2000</v>
          </cell>
        </row>
        <row r="816">
          <cell r="A816" t="str">
            <v>100127TH</v>
          </cell>
          <cell r="B816" t="str">
            <v>100127</v>
          </cell>
          <cell r="C816" t="str">
            <v>Quest</v>
          </cell>
          <cell r="D816">
            <v>42635</v>
          </cell>
          <cell r="E816">
            <v>42635</v>
          </cell>
          <cell r="H816" t="str">
            <v>Thailand</v>
          </cell>
          <cell r="I816" t="str">
            <v>TH</v>
          </cell>
          <cell r="J816" t="str">
            <v>$5,000 per professional</v>
          </cell>
          <cell r="K816" t="str">
            <v>LETTER OF CREDIT - ONLY BILL 6 WEEKS OF DEPOSIT; Equal to three months of total cost of employment + expected monthly services fee, per professional</v>
          </cell>
          <cell r="L816">
            <v>850</v>
          </cell>
          <cell r="M816">
            <v>0.2</v>
          </cell>
          <cell r="N816" t="str">
            <v>Estimated Social Charges on Top of Compensation 4% social charges with a cap of THB 750
Business travel insurance, per Professional per year $400
Workers’ Compensation, a legal requirement, billed in the first month of employment, and then renewed annuall</v>
          </cell>
          <cell r="O816">
            <v>1600</v>
          </cell>
          <cell r="P816" t="str">
            <v/>
          </cell>
          <cell r="Q816">
            <v>250</v>
          </cell>
          <cell r="R816" t="str">
            <v>January and Termination</v>
          </cell>
          <cell r="S816">
            <v>45</v>
          </cell>
          <cell r="T816">
            <v>0.20669999999999999</v>
          </cell>
          <cell r="Z816" t="str">
            <v>100127-TH</v>
          </cell>
          <cell r="AA816">
            <v>1600</v>
          </cell>
        </row>
        <row r="817">
          <cell r="A817" t="str">
            <v>100127AE</v>
          </cell>
          <cell r="B817" t="str">
            <v>100127</v>
          </cell>
          <cell r="C817" t="str">
            <v>Quest</v>
          </cell>
          <cell r="D817">
            <v>42635</v>
          </cell>
          <cell r="E817">
            <v>42635</v>
          </cell>
          <cell r="H817" t="str">
            <v>United Arab Emirates</v>
          </cell>
          <cell r="I817" t="str">
            <v>AE</v>
          </cell>
          <cell r="J817" t="str">
            <v>$2,000</v>
          </cell>
          <cell r="K817" t="str">
            <v>Equal to two months of Total Cost of Employment + expected Monthly Services Fee, per Professional, broken into deposit and letter of credit balance as per MSA</v>
          </cell>
          <cell r="L817">
            <v>850</v>
          </cell>
          <cell r="M817">
            <v>0.17499999999999999</v>
          </cell>
          <cell r="N817" t="str">
            <v>**Twice a month Expenses** $225 per professional and the deadlines are the 5th and 20th</v>
          </cell>
          <cell r="O817">
            <v>2000</v>
          </cell>
          <cell r="P817" t="str">
            <v/>
          </cell>
          <cell r="Q817">
            <v>250</v>
          </cell>
          <cell r="R817" t="str">
            <v>January and Termination</v>
          </cell>
          <cell r="S817">
            <v>45</v>
          </cell>
          <cell r="T817">
            <v>8.3299999999999999E-2</v>
          </cell>
          <cell r="Z817" t="str">
            <v>100127-AE</v>
          </cell>
          <cell r="AA817">
            <v>2000</v>
          </cell>
        </row>
        <row r="818">
          <cell r="A818" t="str">
            <v>100127VN</v>
          </cell>
          <cell r="B818" t="str">
            <v>100127</v>
          </cell>
          <cell r="C818" t="str">
            <v>Quest</v>
          </cell>
          <cell r="D818">
            <v>42635</v>
          </cell>
          <cell r="E818">
            <v>42635</v>
          </cell>
          <cell r="H818" t="str">
            <v>Vietnam</v>
          </cell>
          <cell r="I818" t="str">
            <v>VN</v>
          </cell>
          <cell r="J818" t="str">
            <v>$5,000 per professional</v>
          </cell>
          <cell r="K818" t="str">
            <v>LETTER OF CREDIT - ONLY BILL 6 WEEKS OF DEPOSIT; Equal to three months of total cost of employment + expected monthly services fee, per professional</v>
          </cell>
          <cell r="L818">
            <v>850</v>
          </cell>
          <cell r="M818">
            <v>0.25</v>
          </cell>
          <cell r="N818" t="str">
            <v/>
          </cell>
          <cell r="O818">
            <v>1600</v>
          </cell>
          <cell r="P818" t="str">
            <v/>
          </cell>
          <cell r="Q818">
            <v>250</v>
          </cell>
          <cell r="R818" t="str">
            <v>January and Termination</v>
          </cell>
          <cell r="S818">
            <v>45</v>
          </cell>
          <cell r="T818">
            <v>0.26169999999999999</v>
          </cell>
          <cell r="Z818" t="str">
            <v>100127-VN</v>
          </cell>
          <cell r="AA818">
            <v>1600</v>
          </cell>
        </row>
        <row r="819">
          <cell r="A819" t="str">
            <v>100128BE</v>
          </cell>
          <cell r="B819" t="str">
            <v>100128</v>
          </cell>
          <cell r="C819" t="str">
            <v>Quidel</v>
          </cell>
          <cell r="D819">
            <v>42320</v>
          </cell>
          <cell r="E819">
            <v>42320</v>
          </cell>
          <cell r="H819" t="str">
            <v>Belgium</v>
          </cell>
          <cell r="I819" t="str">
            <v>BE</v>
          </cell>
          <cell r="J819" t="str">
            <v>$4000 per employee, plus the costs of translating the commission plans in the amount incurred, if needed</v>
          </cell>
          <cell r="K819" t="str">
            <v>Equal to two months' salary + expected monthly management fees</v>
          </cell>
          <cell r="L819">
            <v>850</v>
          </cell>
          <cell r="M819">
            <v>0.2</v>
          </cell>
          <cell r="N819" t="str">
            <v>20% fee on annual commission is capped at the first $20,000 of commission</v>
          </cell>
          <cell r="O819">
            <v>2000</v>
          </cell>
          <cell r="P819" t="str">
            <v/>
          </cell>
          <cell r="Q819">
            <v>250</v>
          </cell>
          <cell r="R819" t="str">
            <v>January and Termination</v>
          </cell>
          <cell r="S819">
            <v>45</v>
          </cell>
          <cell r="T819">
            <v>0.35</v>
          </cell>
          <cell r="Z819" t="str">
            <v>100128-BE</v>
          </cell>
          <cell r="AA819">
            <v>2000</v>
          </cell>
        </row>
        <row r="820">
          <cell r="A820" t="str">
            <v>100128IN</v>
          </cell>
          <cell r="B820" t="str">
            <v>100128</v>
          </cell>
          <cell r="C820" t="str">
            <v>Quidel</v>
          </cell>
          <cell r="D820">
            <v>42320</v>
          </cell>
          <cell r="E820">
            <v>43001</v>
          </cell>
          <cell r="H820" t="str">
            <v>India</v>
          </cell>
          <cell r="I820" t="str">
            <v>IN</v>
          </cell>
          <cell r="J820" t="str">
            <v>4000</v>
          </cell>
          <cell r="K820" t="str">
            <v>Equal to two months of Total Cost of Employment + expected Monthly Services Fee, per Professional</v>
          </cell>
          <cell r="L820">
            <v>850</v>
          </cell>
          <cell r="M820">
            <v>0.2</v>
          </cell>
          <cell r="N820" t="str">
            <v/>
          </cell>
          <cell r="O820">
            <v>800</v>
          </cell>
          <cell r="P820" t="str">
            <v>$1,800 – discounted to $800</v>
          </cell>
          <cell r="Q820">
            <v>250</v>
          </cell>
          <cell r="R820" t="str">
            <v>January and Termination</v>
          </cell>
          <cell r="S820">
            <v>45</v>
          </cell>
          <cell r="T820">
            <v>0.12</v>
          </cell>
          <cell r="Z820" t="str">
            <v>100128-IN</v>
          </cell>
          <cell r="AA820">
            <v>800</v>
          </cell>
        </row>
        <row r="821">
          <cell r="A821" t="str">
            <v>100128PT</v>
          </cell>
          <cell r="B821" t="str">
            <v>100128</v>
          </cell>
          <cell r="C821" t="str">
            <v>Quidel</v>
          </cell>
          <cell r="D821">
            <v>42320</v>
          </cell>
          <cell r="E821">
            <v>42320</v>
          </cell>
          <cell r="H821" t="str">
            <v>Portugal</v>
          </cell>
          <cell r="I821" t="str">
            <v>PT</v>
          </cell>
          <cell r="J821" t="str">
            <v>$4,000</v>
          </cell>
          <cell r="K821" t="str">
            <v>Equal to three months' salary + expected monthly services fee, per Professional</v>
          </cell>
          <cell r="L821">
            <v>850</v>
          </cell>
          <cell r="M821">
            <v>0.23</v>
          </cell>
          <cell r="N821" t="str">
            <v>This was reduced from 25% to 23% through negotiations with the Client and Brian Callan. Defined as total cost of compensation including all salaries, bonus, commission, allowances, social charges, severance and other forms of Professional compensation</v>
          </cell>
          <cell r="O821">
            <v>1800</v>
          </cell>
          <cell r="P821" t="str">
            <v/>
          </cell>
          <cell r="Q821">
            <v>250</v>
          </cell>
          <cell r="R821" t="str">
            <v>January and Termination</v>
          </cell>
          <cell r="S821">
            <v>45</v>
          </cell>
          <cell r="T821">
            <v>0.56999999999999995</v>
          </cell>
          <cell r="Z821" t="str">
            <v>100128-PT</v>
          </cell>
          <cell r="AA821">
            <v>1800</v>
          </cell>
        </row>
        <row r="822">
          <cell r="A822" t="str">
            <v>100128ES</v>
          </cell>
          <cell r="B822" t="str">
            <v>100128</v>
          </cell>
          <cell r="C822" t="str">
            <v>Quidel</v>
          </cell>
          <cell r="D822">
            <v>42320</v>
          </cell>
          <cell r="E822">
            <v>42320</v>
          </cell>
          <cell r="H822" t="str">
            <v>Spain</v>
          </cell>
          <cell r="I822" t="str">
            <v>ES</v>
          </cell>
          <cell r="J822" t="str">
            <v>$4,000</v>
          </cell>
          <cell r="K822" t="str">
            <v>Equal to three months' salary + expected monthly services fee, per Professional</v>
          </cell>
          <cell r="L822">
            <v>850</v>
          </cell>
          <cell r="M822">
            <v>0.25</v>
          </cell>
          <cell r="N822" t="str">
            <v/>
          </cell>
          <cell r="O822">
            <v>2000</v>
          </cell>
          <cell r="P822" t="str">
            <v/>
          </cell>
          <cell r="Q822">
            <v>250</v>
          </cell>
          <cell r="R822" t="str">
            <v>January and Termination</v>
          </cell>
          <cell r="S822">
            <v>45</v>
          </cell>
          <cell r="T822">
            <v>0.42</v>
          </cell>
          <cell r="Z822" t="str">
            <v>100128-ES</v>
          </cell>
          <cell r="AA822">
            <v>2000</v>
          </cell>
        </row>
        <row r="823">
          <cell r="A823" t="str">
            <v>100128GB</v>
          </cell>
          <cell r="B823" t="str">
            <v>100128</v>
          </cell>
          <cell r="C823" t="str">
            <v>Quidel</v>
          </cell>
          <cell r="D823">
            <v>42320</v>
          </cell>
          <cell r="E823">
            <v>42320</v>
          </cell>
          <cell r="H823" t="str">
            <v>United Kingdom</v>
          </cell>
          <cell r="I823" t="str">
            <v>GB</v>
          </cell>
          <cell r="J823" t="str">
            <v>$4,000</v>
          </cell>
          <cell r="K823" t="str">
            <v>Equal to two months of Total Cost of Employment + expected Monthly Services Fee, per Professional</v>
          </cell>
          <cell r="L823">
            <v>850</v>
          </cell>
          <cell r="M823">
            <v>0.16</v>
          </cell>
          <cell r="N823" t="str">
            <v>discounted to 16% for Quidel</v>
          </cell>
          <cell r="O823">
            <v>1600</v>
          </cell>
          <cell r="P823" t="str">
            <v/>
          </cell>
          <cell r="Q823">
            <v>250</v>
          </cell>
          <cell r="R823" t="str">
            <v>January and Termination</v>
          </cell>
          <cell r="S823">
            <v>45</v>
          </cell>
          <cell r="T823">
            <v>0.16800000000000001</v>
          </cell>
          <cell r="Z823" t="str">
            <v>100128-GB</v>
          </cell>
          <cell r="AA823">
            <v>1600</v>
          </cell>
        </row>
        <row r="824">
          <cell r="A824" t="str">
            <v>100307FR</v>
          </cell>
          <cell r="B824" t="str">
            <v>100307</v>
          </cell>
          <cell r="C824" t="str">
            <v>Qumulo</v>
          </cell>
          <cell r="D824">
            <v>43193</v>
          </cell>
          <cell r="E824">
            <v>43193</v>
          </cell>
          <cell r="H824" t="str">
            <v>France</v>
          </cell>
          <cell r="I824" t="str">
            <v>FR</v>
          </cell>
          <cell r="J824" t="str">
            <v>$4,000</v>
          </cell>
          <cell r="K824" t="str">
            <v>Equal to two months of Total Cost of Employment + expected Monthly Services Fee, per Professional</v>
          </cell>
          <cell r="L824">
            <v>850</v>
          </cell>
          <cell r="M824">
            <v>0.18</v>
          </cell>
          <cell r="N824" t="str">
            <v>Mgmt fee - 16% on variable comp, capped at US$30,000;
Mandatory finance reserve accrual - 10%;
Travel Insurance = $400 per Professional;
Transfer Minimum Term cost per Professional [applicable only on transfer to client’s own entity] = [Average Monthly Se</v>
          </cell>
          <cell r="O824">
            <v>1800</v>
          </cell>
          <cell r="P824" t="str">
            <v/>
          </cell>
          <cell r="Q824">
            <v>250</v>
          </cell>
          <cell r="R824" t="str">
            <v>January and Termination</v>
          </cell>
          <cell r="S824">
            <v>45</v>
          </cell>
          <cell r="T824">
            <v>0.46</v>
          </cell>
          <cell r="Z824" t="str">
            <v>100307-FR</v>
          </cell>
          <cell r="AA824">
            <v>1800</v>
          </cell>
        </row>
        <row r="825">
          <cell r="A825" t="str">
            <v>100307NL</v>
          </cell>
          <cell r="B825" t="str">
            <v>100307</v>
          </cell>
          <cell r="C825" t="str">
            <v>Qumulo</v>
          </cell>
          <cell r="D825">
            <v>43193</v>
          </cell>
          <cell r="E825">
            <v>43453</v>
          </cell>
          <cell r="H825" t="str">
            <v>Netherlands</v>
          </cell>
          <cell r="I825" t="str">
            <v>NL</v>
          </cell>
          <cell r="J825" t="str">
            <v>$4,000</v>
          </cell>
          <cell r="K825" t="str">
            <v>2 months</v>
          </cell>
          <cell r="L825">
            <v>850</v>
          </cell>
          <cell r="M825">
            <v>0.15</v>
          </cell>
          <cell r="N825" t="str">
            <v>20% reduced based on headcount: 
1-3:  15% on standard compensation 
4-6:  14% on standard compensation 
 7+:  13% on standard compensation 
reduced to 13% on variable compensation, capped at US$30,000
Disability Insurance - 3% of salary, billed annually</v>
          </cell>
          <cell r="O825">
            <v>1600</v>
          </cell>
          <cell r="P825" t="str">
            <v/>
          </cell>
          <cell r="Q825">
            <v>250</v>
          </cell>
          <cell r="R825" t="str">
            <v>January and Termination</v>
          </cell>
          <cell r="S825">
            <v>45</v>
          </cell>
          <cell r="T825">
            <v>0.18509999999999999</v>
          </cell>
          <cell r="Z825" t="str">
            <v>100307-NL</v>
          </cell>
          <cell r="AA825">
            <v>1600</v>
          </cell>
        </row>
        <row r="826">
          <cell r="A826" t="str">
            <v>100307SE</v>
          </cell>
          <cell r="B826" t="str">
            <v>100307</v>
          </cell>
          <cell r="C826" t="str">
            <v>Qumulo</v>
          </cell>
          <cell r="D826">
            <v>43193</v>
          </cell>
          <cell r="E826">
            <v>43193</v>
          </cell>
          <cell r="H826" t="str">
            <v>Sweden</v>
          </cell>
          <cell r="I826" t="str">
            <v>SE</v>
          </cell>
          <cell r="J826" t="str">
            <v>$4,000, plus the cost of translating the commission plan in the amount incurred, if needed</v>
          </cell>
          <cell r="K826" t="str">
            <v>Equal to two months of Total Cost of Employment + expected Monthly Services Fee, per Professional</v>
          </cell>
          <cell r="L826">
            <v>850</v>
          </cell>
          <cell r="M826">
            <v>0.15</v>
          </cell>
          <cell r="N826" t="str">
            <v>Travel Insurance - $400 per Professional
Transfer Minimum Term cost per Professional [applicable only on transfer to client’s own entity] = [Average Monthly Services Fee per Professional prior to transfer] x [remaining months in the Transfer Minimum Term]</v>
          </cell>
          <cell r="O826">
            <v>1600</v>
          </cell>
          <cell r="P826" t="str">
            <v/>
          </cell>
          <cell r="Q826">
            <v>250</v>
          </cell>
          <cell r="R826" t="str">
            <v>January and Termination</v>
          </cell>
          <cell r="S826">
            <v>45</v>
          </cell>
          <cell r="T826">
            <v>0.31419999999999998</v>
          </cell>
          <cell r="Z826" t="str">
            <v>100307-SE</v>
          </cell>
          <cell r="AA826">
            <v>1600</v>
          </cell>
        </row>
        <row r="827">
          <cell r="A827" t="str">
            <v>100129CH</v>
          </cell>
          <cell r="B827" t="str">
            <v>100129</v>
          </cell>
          <cell r="C827" t="str">
            <v>Rabin Martin</v>
          </cell>
          <cell r="D827">
            <v>42045</v>
          </cell>
          <cell r="E827">
            <v>42045</v>
          </cell>
          <cell r="H827" t="str">
            <v>Switzerland</v>
          </cell>
          <cell r="I827" t="str">
            <v>CH</v>
          </cell>
          <cell r="J827" t="str">
            <v>$3,000.  $2,000 for subsequent employees</v>
          </cell>
          <cell r="K827" t="str">
            <v>Equal to two months' salary + expected monthly management fees</v>
          </cell>
          <cell r="L827">
            <v>850</v>
          </cell>
          <cell r="M827">
            <v>0</v>
          </cell>
          <cell r="N827" t="str">
            <v>20%, reduced to 17% if 3+ employees in UK and Switz
minimum total value waived if 3+ employees in UK and Switz</v>
          </cell>
          <cell r="O827">
            <v>1650</v>
          </cell>
          <cell r="P827" t="str">
            <v/>
          </cell>
          <cell r="Q827">
            <v>250</v>
          </cell>
          <cell r="R827" t="str">
            <v>January and Termination</v>
          </cell>
          <cell r="S827">
            <v>45</v>
          </cell>
          <cell r="T827">
            <v>0.14000000000000001</v>
          </cell>
          <cell r="Z827" t="str">
            <v>100129-CH</v>
          </cell>
          <cell r="AA827">
            <v>1650</v>
          </cell>
        </row>
        <row r="828">
          <cell r="A828" t="str">
            <v>100129GB</v>
          </cell>
          <cell r="B828" t="str">
            <v>100129</v>
          </cell>
          <cell r="C828" t="str">
            <v>Rabin Martin</v>
          </cell>
          <cell r="D828">
            <v>42045</v>
          </cell>
          <cell r="E828">
            <v>42045</v>
          </cell>
          <cell r="H828" t="str">
            <v>United Kingdom</v>
          </cell>
          <cell r="I828" t="str">
            <v>GB</v>
          </cell>
          <cell r="J828" t="str">
            <v>$3000, $2000 for subsequent employees</v>
          </cell>
          <cell r="K828" t="str">
            <v>Equal to two months' salary + expected monthly management fees</v>
          </cell>
          <cell r="L828">
            <v>0</v>
          </cell>
          <cell r="M828">
            <v>0.2</v>
          </cell>
          <cell r="N828" t="str">
            <v>20%, reduced to 17% if 3+ employees in total, in UK or Switz (combined headcount)
minimum total value waived if 3+ employees in UK and Switz</v>
          </cell>
          <cell r="O828">
            <v>1650</v>
          </cell>
          <cell r="P828" t="str">
            <v/>
          </cell>
          <cell r="Q828">
            <v>250</v>
          </cell>
          <cell r="R828" t="str">
            <v>April</v>
          </cell>
          <cell r="S828">
            <v>45</v>
          </cell>
          <cell r="T828">
            <v>0.14099999999999999</v>
          </cell>
          <cell r="Z828" t="str">
            <v>100129-GB</v>
          </cell>
          <cell r="AA828">
            <v>1650</v>
          </cell>
        </row>
        <row r="829">
          <cell r="A829" t="str">
            <v>100130CA</v>
          </cell>
          <cell r="B829" t="str">
            <v>100130</v>
          </cell>
          <cell r="C829" t="str">
            <v>Rackspace</v>
          </cell>
          <cell r="D829">
            <v>42439</v>
          </cell>
          <cell r="E829">
            <v>42439</v>
          </cell>
          <cell r="H829" t="str">
            <v>Canada</v>
          </cell>
          <cell r="I829" t="str">
            <v>CA</v>
          </cell>
          <cell r="J829" t="str">
            <v>$3500</v>
          </cell>
          <cell r="K829" t="str">
            <v>Equal to two months' salary + expected monthly management fees</v>
          </cell>
          <cell r="L829">
            <v>850</v>
          </cell>
          <cell r="M829">
            <v>0.18</v>
          </cell>
          <cell r="N829" t="str">
            <v/>
          </cell>
          <cell r="O829">
            <v>1650</v>
          </cell>
          <cell r="P829" t="str">
            <v/>
          </cell>
          <cell r="Q829">
            <v>250</v>
          </cell>
          <cell r="R829" t="str">
            <v>January and Termination</v>
          </cell>
          <cell r="S829">
            <v>45</v>
          </cell>
          <cell r="T829">
            <v>0.1</v>
          </cell>
          <cell r="Z829" t="str">
            <v>100130-CA</v>
          </cell>
          <cell r="AA829">
            <v>1650</v>
          </cell>
        </row>
        <row r="830">
          <cell r="A830" t="str">
            <v>100427GB</v>
          </cell>
          <cell r="B830" t="str">
            <v>100427</v>
          </cell>
          <cell r="C830" t="str">
            <v>Radar Relay</v>
          </cell>
          <cell r="D830">
            <v>43416</v>
          </cell>
          <cell r="E830">
            <v>43416</v>
          </cell>
          <cell r="H830" t="str">
            <v>United Kingdom</v>
          </cell>
          <cell r="I830" t="str">
            <v>GB</v>
          </cell>
          <cell r="J830" t="str">
            <v>4,000</v>
          </cell>
          <cell r="K830" t="str">
            <v>2 months</v>
          </cell>
          <cell r="L830">
            <v>850</v>
          </cell>
          <cell r="M830">
            <v>0.15</v>
          </cell>
          <cell r="N830" t="str">
            <v>4,000 for 1st Professional, 2,500 for 2nd Professional</v>
          </cell>
          <cell r="O830">
            <v>1500</v>
          </cell>
          <cell r="P830" t="str">
            <v/>
          </cell>
          <cell r="Q830">
            <v>250</v>
          </cell>
          <cell r="R830" t="str">
            <v>January and Termination</v>
          </cell>
          <cell r="S830">
            <v>45</v>
          </cell>
          <cell r="T830">
            <v>0.16800000000000001</v>
          </cell>
          <cell r="Z830" t="str">
            <v>100427-GB</v>
          </cell>
          <cell r="AA830">
            <v>1500</v>
          </cell>
        </row>
        <row r="831">
          <cell r="A831" t="str">
            <v>100131FR</v>
          </cell>
          <cell r="B831" t="str">
            <v>100131</v>
          </cell>
          <cell r="C831" t="str">
            <v>Radisys</v>
          </cell>
          <cell r="D831">
            <v>42845</v>
          </cell>
          <cell r="E831">
            <v>42845</v>
          </cell>
          <cell r="H831" t="str">
            <v>France</v>
          </cell>
          <cell r="I831" t="str">
            <v>FR</v>
          </cell>
          <cell r="J831" t="str">
            <v>$4000.00</v>
          </cell>
          <cell r="K831" t="str">
            <v>Equal to two months of Total Cost of Employment + expected Monthly Services Fee, per Professional</v>
          </cell>
          <cell r="L831">
            <v>850</v>
          </cell>
          <cell r="M831">
            <v>0.18</v>
          </cell>
          <cell r="N831" t="str">
            <v>Discounted Management Fee</v>
          </cell>
          <cell r="O831">
            <v>2000</v>
          </cell>
          <cell r="P831" t="str">
            <v>$2,000</v>
          </cell>
          <cell r="Q831">
            <v>250</v>
          </cell>
          <cell r="R831" t="str">
            <v>January and Termination</v>
          </cell>
          <cell r="S831">
            <v>45</v>
          </cell>
          <cell r="T831">
            <v>0.46</v>
          </cell>
          <cell r="Z831" t="str">
            <v>100131-FR</v>
          </cell>
          <cell r="AA831">
            <v>2000</v>
          </cell>
        </row>
        <row r="832">
          <cell r="A832" t="str">
            <v>100131IT</v>
          </cell>
          <cell r="B832" t="str">
            <v>100131</v>
          </cell>
          <cell r="C832" t="str">
            <v>Radisys</v>
          </cell>
          <cell r="D832">
            <v>42845</v>
          </cell>
          <cell r="E832">
            <v>43004</v>
          </cell>
          <cell r="H832" t="str">
            <v>Italy</v>
          </cell>
          <cell r="I832" t="str">
            <v>IT</v>
          </cell>
          <cell r="J832" t="str">
            <v>4000.00</v>
          </cell>
          <cell r="K832" t="str">
            <v>Equal to two months of Total Cost of Employment + expected Monthly Services Fee, per Professional</v>
          </cell>
          <cell r="L832">
            <v>850</v>
          </cell>
          <cell r="M832">
            <v>0.18</v>
          </cell>
          <cell r="N832" t="str">
            <v/>
          </cell>
          <cell r="O832">
            <v>1800</v>
          </cell>
          <cell r="P832" t="str">
            <v/>
          </cell>
          <cell r="Q832">
            <v>250</v>
          </cell>
          <cell r="R832" t="str">
            <v>January and Termination</v>
          </cell>
          <cell r="S832">
            <v>45</v>
          </cell>
          <cell r="T832">
            <v>0.37</v>
          </cell>
          <cell r="Z832" t="str">
            <v>100131-IT</v>
          </cell>
          <cell r="AA832">
            <v>1800</v>
          </cell>
        </row>
        <row r="833">
          <cell r="A833" t="str">
            <v>100131TW</v>
          </cell>
          <cell r="B833" t="str">
            <v>100131</v>
          </cell>
          <cell r="C833" t="str">
            <v>Radisys</v>
          </cell>
          <cell r="D833">
            <v>42845</v>
          </cell>
          <cell r="E833">
            <v>42871</v>
          </cell>
          <cell r="H833" t="str">
            <v>Taiwan</v>
          </cell>
          <cell r="I833" t="str">
            <v>TW</v>
          </cell>
          <cell r="J833" t="str">
            <v>4000.00</v>
          </cell>
          <cell r="K833" t="str">
            <v>Equal to two months of Total Cost of Employment + expected Monthly Services Fee, per Professional</v>
          </cell>
          <cell r="L833">
            <v>850</v>
          </cell>
          <cell r="M833">
            <v>0.18</v>
          </cell>
          <cell r="N833" t="str">
            <v>20% discounted to 18%</v>
          </cell>
          <cell r="O833">
            <v>2000</v>
          </cell>
          <cell r="P833" t="str">
            <v/>
          </cell>
          <cell r="Q833">
            <v>250</v>
          </cell>
          <cell r="R833" t="str">
            <v>January or Termination</v>
          </cell>
          <cell r="S833">
            <v>45</v>
          </cell>
          <cell r="T833">
            <v>0.17</v>
          </cell>
          <cell r="Z833" t="str">
            <v>100131-TW</v>
          </cell>
          <cell r="AA833">
            <v>2000</v>
          </cell>
        </row>
        <row r="834">
          <cell r="A834" t="str">
            <v>100132IN</v>
          </cell>
          <cell r="B834" t="str">
            <v>100132</v>
          </cell>
          <cell r="C834" t="str">
            <v>RapidMiner</v>
          </cell>
          <cell r="D834">
            <v>42320</v>
          </cell>
          <cell r="E834">
            <v>42320</v>
          </cell>
          <cell r="H834" t="str">
            <v>India</v>
          </cell>
          <cell r="I834" t="str">
            <v>IN</v>
          </cell>
          <cell r="J834" t="str">
            <v>$3500</v>
          </cell>
          <cell r="K834" t="str">
            <v>Equal to two months' salary + expected monthly management fees</v>
          </cell>
          <cell r="L834">
            <v>850</v>
          </cell>
          <cell r="M834">
            <v>0.2</v>
          </cell>
          <cell r="N834" t="str">
            <v/>
          </cell>
          <cell r="O834">
            <v>1800</v>
          </cell>
          <cell r="P834" t="str">
            <v/>
          </cell>
          <cell r="Q834">
            <v>250</v>
          </cell>
          <cell r="R834" t="str">
            <v>January and Termination</v>
          </cell>
          <cell r="S834">
            <v>45</v>
          </cell>
          <cell r="T834">
            <v>0.12</v>
          </cell>
          <cell r="Z834" t="str">
            <v>100132-IN</v>
          </cell>
          <cell r="AA834">
            <v>1800</v>
          </cell>
        </row>
        <row r="835">
          <cell r="A835" t="str">
            <v>100133JP</v>
          </cell>
          <cell r="B835" t="str">
            <v>100133</v>
          </cell>
          <cell r="C835" t="str">
            <v>Raydiance</v>
          </cell>
          <cell r="D835">
            <v>42856</v>
          </cell>
          <cell r="E835">
            <v>42856</v>
          </cell>
          <cell r="H835" t="str">
            <v>Japan</v>
          </cell>
          <cell r="I835" t="str">
            <v>JP</v>
          </cell>
          <cell r="J835" t="str">
            <v>$3000</v>
          </cell>
          <cell r="K835" t="str">
            <v>One months' base salary</v>
          </cell>
          <cell r="L835">
            <v>0</v>
          </cell>
          <cell r="M835">
            <v>0.2</v>
          </cell>
          <cell r="N835" t="str">
            <v/>
          </cell>
          <cell r="O835">
            <v>1750</v>
          </cell>
          <cell r="P835" t="str">
            <v/>
          </cell>
          <cell r="Q835">
            <v>0</v>
          </cell>
          <cell r="R835" t="str">
            <v/>
          </cell>
          <cell r="S835">
            <v>45</v>
          </cell>
          <cell r="T835">
            <v>0.15</v>
          </cell>
          <cell r="Z835" t="str">
            <v>100133-JP</v>
          </cell>
          <cell r="AA835">
            <v>1750</v>
          </cell>
        </row>
        <row r="836">
          <cell r="A836" t="str">
            <v>100133GB</v>
          </cell>
          <cell r="B836" t="str">
            <v>100133</v>
          </cell>
          <cell r="C836" t="str">
            <v>Raydiance</v>
          </cell>
          <cell r="D836">
            <v>42856</v>
          </cell>
          <cell r="E836">
            <v>42856</v>
          </cell>
          <cell r="H836" t="str">
            <v>United Kingdom</v>
          </cell>
          <cell r="I836" t="str">
            <v>GB</v>
          </cell>
          <cell r="J836" t="str">
            <v>$2,500</v>
          </cell>
          <cell r="K836" t="str">
            <v>Two months' salary, service fees and estimated expenses.</v>
          </cell>
          <cell r="L836">
            <v>0</v>
          </cell>
          <cell r="M836">
            <v>0.15</v>
          </cell>
          <cell r="N836" t="str">
            <v>Employment service fee 15% (reduced from 20%), or $1,800 per month, whichever is higher.</v>
          </cell>
          <cell r="O836">
            <v>1800</v>
          </cell>
          <cell r="P836" t="str">
            <v/>
          </cell>
          <cell r="Q836">
            <v>0</v>
          </cell>
          <cell r="R836" t="str">
            <v/>
          </cell>
          <cell r="S836">
            <v>45</v>
          </cell>
          <cell r="T836">
            <v>0</v>
          </cell>
          <cell r="Z836" t="str">
            <v>100133-GB</v>
          </cell>
          <cell r="AA836">
            <v>1800</v>
          </cell>
        </row>
        <row r="837">
          <cell r="A837" t="str">
            <v>100133VN</v>
          </cell>
          <cell r="B837" t="str">
            <v>100133</v>
          </cell>
          <cell r="C837" t="str">
            <v>Raydiance</v>
          </cell>
          <cell r="D837">
            <v>42856</v>
          </cell>
          <cell r="E837">
            <v>42856</v>
          </cell>
          <cell r="H837" t="str">
            <v>Vietnam</v>
          </cell>
          <cell r="I837" t="str">
            <v>VN</v>
          </cell>
          <cell r="J837" t="str">
            <v>$2500</v>
          </cell>
          <cell r="K837" t="str">
            <v>Equal to two months' salary + expected monthly management fees</v>
          </cell>
          <cell r="L837">
            <v>0</v>
          </cell>
          <cell r="M837">
            <v>0</v>
          </cell>
          <cell r="N837" t="str">
            <v>fixed fee AND MARKUP on expenses (Not to exceed $100)</v>
          </cell>
          <cell r="O837">
            <v>1650</v>
          </cell>
          <cell r="P837" t="str">
            <v/>
          </cell>
          <cell r="Q837">
            <v>0</v>
          </cell>
          <cell r="R837" t="str">
            <v/>
          </cell>
          <cell r="S837">
            <v>45</v>
          </cell>
          <cell r="T837">
            <v>0.21</v>
          </cell>
          <cell r="Z837" t="str">
            <v>100133-VN</v>
          </cell>
          <cell r="AA837">
            <v>1650</v>
          </cell>
        </row>
        <row r="838">
          <cell r="A838" t="str">
            <v>100437CA</v>
          </cell>
          <cell r="B838" t="str">
            <v>100437</v>
          </cell>
          <cell r="C838" t="str">
            <v>RDAbbott</v>
          </cell>
          <cell r="D838">
            <v>43418</v>
          </cell>
          <cell r="E838">
            <v>43418</v>
          </cell>
          <cell r="H838" t="str">
            <v>Canada</v>
          </cell>
          <cell r="I838" t="str">
            <v>CA</v>
          </cell>
          <cell r="J838" t="str">
            <v>3000</v>
          </cell>
          <cell r="K838" t="str">
            <v>2 months</v>
          </cell>
          <cell r="L838">
            <v>850</v>
          </cell>
          <cell r="M838">
            <v>0.14000000000000001</v>
          </cell>
          <cell r="N838" t="str">
            <v>First professional: $3,000
Subsequent professional: $2,500
1 Professional Fee: 14%
2-4 Professionals Fee: 13%
5+ Professionals Fee: 12%
1 Professional Fee: $1,500
2-4 Professionals Fee: $1,400
5+ Professionals Fee: $1,300
Social Charges  all provinces:</v>
          </cell>
          <cell r="O838">
            <v>1500</v>
          </cell>
          <cell r="P838" t="str">
            <v/>
          </cell>
          <cell r="Q838">
            <v>250</v>
          </cell>
          <cell r="R838" t="str">
            <v>January and Termination</v>
          </cell>
          <cell r="S838">
            <v>45</v>
          </cell>
          <cell r="T838">
            <v>7.2700000000000001E-2</v>
          </cell>
          <cell r="Z838" t="str">
            <v>100437-CA</v>
          </cell>
          <cell r="AA838">
            <v>1500</v>
          </cell>
        </row>
        <row r="839">
          <cell r="A839" t="str">
            <v>100431HK</v>
          </cell>
          <cell r="B839" t="str">
            <v>100431</v>
          </cell>
          <cell r="C839" t="str">
            <v>Real Vision</v>
          </cell>
          <cell r="D839">
            <v>43412</v>
          </cell>
          <cell r="E839">
            <v>43412</v>
          </cell>
          <cell r="H839" t="str">
            <v>Hong Kong (China)</v>
          </cell>
          <cell r="I839" t="str">
            <v>HK</v>
          </cell>
          <cell r="J839" t="str">
            <v>4000</v>
          </cell>
          <cell r="K839" t="str">
            <v>2 months</v>
          </cell>
          <cell r="L839">
            <v>850</v>
          </cell>
          <cell r="M839">
            <v>0.18</v>
          </cell>
          <cell r="N839" t="str">
            <v/>
          </cell>
          <cell r="O839">
            <v>1800</v>
          </cell>
          <cell r="P839" t="str">
            <v/>
          </cell>
          <cell r="Q839">
            <v>250</v>
          </cell>
          <cell r="R839" t="str">
            <v>January and Termination</v>
          </cell>
          <cell r="S839">
            <v>45</v>
          </cell>
          <cell r="T839">
            <v>0.05</v>
          </cell>
          <cell r="Z839" t="str">
            <v>100431-HK</v>
          </cell>
          <cell r="AA839">
            <v>1800</v>
          </cell>
        </row>
        <row r="840">
          <cell r="A840" t="str">
            <v>100431RO</v>
          </cell>
          <cell r="B840" t="str">
            <v>100431</v>
          </cell>
          <cell r="C840" t="str">
            <v>Real Vision</v>
          </cell>
          <cell r="D840">
            <v>43412</v>
          </cell>
          <cell r="E840">
            <v>43412</v>
          </cell>
          <cell r="H840" t="str">
            <v>Romania</v>
          </cell>
          <cell r="I840" t="str">
            <v>RO</v>
          </cell>
          <cell r="J840" t="str">
            <v>4000</v>
          </cell>
          <cell r="K840" t="str">
            <v>2 months</v>
          </cell>
          <cell r="L840">
            <v>850</v>
          </cell>
          <cell r="M840">
            <v>0.2</v>
          </cell>
          <cell r="N840" t="str">
            <v>setup fee is $4000, plus any translation costs</v>
          </cell>
          <cell r="O840">
            <v>1400</v>
          </cell>
          <cell r="P840" t="str">
            <v>Discounted from $1800 to $1400</v>
          </cell>
          <cell r="Q840">
            <v>250</v>
          </cell>
          <cell r="R840" t="str">
            <v>January and Termination</v>
          </cell>
          <cell r="S840">
            <v>45</v>
          </cell>
          <cell r="T840">
            <v>0.23400000000000001</v>
          </cell>
          <cell r="Z840" t="str">
            <v>100431-RO</v>
          </cell>
          <cell r="AA840">
            <v>1400</v>
          </cell>
        </row>
        <row r="841">
          <cell r="A841" t="str">
            <v>100253IN</v>
          </cell>
          <cell r="B841" t="str">
            <v>100253</v>
          </cell>
          <cell r="C841" t="str">
            <v>Red Balloon</v>
          </cell>
          <cell r="D841">
            <v>42996</v>
          </cell>
          <cell r="E841">
            <v>42996</v>
          </cell>
          <cell r="H841" t="str">
            <v>India</v>
          </cell>
          <cell r="I841" t="str">
            <v>IN</v>
          </cell>
          <cell r="J841" t="str">
            <v>$4,000</v>
          </cell>
          <cell r="K841" t="str">
            <v>2 months + expected Monthly Services Fee, per Professional</v>
          </cell>
          <cell r="L841">
            <v>850</v>
          </cell>
          <cell r="M841">
            <v>0.25</v>
          </cell>
          <cell r="N841" t="str">
            <v>Travel Insurance - $400 USD per professional</v>
          </cell>
          <cell r="O841">
            <v>2000</v>
          </cell>
          <cell r="P841" t="str">
            <v/>
          </cell>
          <cell r="Q841">
            <v>250</v>
          </cell>
          <cell r="R841" t="str">
            <v>January and Termination</v>
          </cell>
          <cell r="S841">
            <v>45</v>
          </cell>
          <cell r="T841">
            <v>0.12</v>
          </cell>
          <cell r="Z841" t="str">
            <v>100253-IN</v>
          </cell>
          <cell r="AA841">
            <v>2000</v>
          </cell>
        </row>
        <row r="842">
          <cell r="A842" t="str">
            <v>100399CA</v>
          </cell>
          <cell r="B842" t="str">
            <v>100399</v>
          </cell>
          <cell r="C842" t="str">
            <v>Red Nucleus</v>
          </cell>
          <cell r="D842">
            <v>43373</v>
          </cell>
          <cell r="E842">
            <v>43373</v>
          </cell>
          <cell r="H842" t="str">
            <v>Canada</v>
          </cell>
          <cell r="I842" t="str">
            <v>CA</v>
          </cell>
          <cell r="J842" t="str">
            <v>3000</v>
          </cell>
          <cell r="K842" t="str">
            <v>2 months</v>
          </cell>
          <cell r="L842">
            <v>0</v>
          </cell>
          <cell r="M842">
            <v>0.18</v>
          </cell>
          <cell r="N842" t="str">
            <v xml:space="preserve">One-time transition administration fee per Professional, when a Professional leaves GP payroll has been WAIVED.
Social Costs: All Provinces except Quebec - 7.27% up to a cap of CAD 3,795, Quebec - 7.22% up to a cap of CAD 3,770
Business Travel Insurance: </v>
          </cell>
          <cell r="O842">
            <v>1250</v>
          </cell>
          <cell r="P842" t="str">
            <v/>
          </cell>
          <cell r="Q842">
            <v>250</v>
          </cell>
          <cell r="R842" t="str">
            <v>January and Termination</v>
          </cell>
          <cell r="S842">
            <v>45</v>
          </cell>
          <cell r="T842">
            <v>7.2700000000000001E-2</v>
          </cell>
          <cell r="Z842" t="str">
            <v>100399-CA</v>
          </cell>
          <cell r="AA842">
            <v>1250</v>
          </cell>
        </row>
        <row r="843">
          <cell r="A843" t="str">
            <v>100233MY</v>
          </cell>
          <cell r="B843" t="str">
            <v>100233</v>
          </cell>
          <cell r="C843" t="str">
            <v>Regal Ware</v>
          </cell>
          <cell r="D843">
            <v>43004</v>
          </cell>
          <cell r="E843">
            <v>43004</v>
          </cell>
          <cell r="H843" t="str">
            <v>Malaysia</v>
          </cell>
          <cell r="I843" t="str">
            <v>MY</v>
          </cell>
          <cell r="J843" t="str">
            <v>4000</v>
          </cell>
          <cell r="K843" t="str">
            <v>2 months (Equal to two months of Total Cost of Employment + expected Monthly Services Fee, per Professional)</v>
          </cell>
          <cell r="L843">
            <v>850</v>
          </cell>
          <cell r="M843">
            <v>0.2</v>
          </cell>
          <cell r="N843" t="str">
            <v/>
          </cell>
          <cell r="O843">
            <v>1800</v>
          </cell>
          <cell r="P843" t="str">
            <v/>
          </cell>
          <cell r="Q843">
            <v>250</v>
          </cell>
          <cell r="R843" t="str">
            <v>January and Termination</v>
          </cell>
          <cell r="S843">
            <v>45</v>
          </cell>
          <cell r="T843">
            <v>0.12</v>
          </cell>
          <cell r="Z843" t="str">
            <v>100233-MY</v>
          </cell>
          <cell r="AA843">
            <v>1800</v>
          </cell>
        </row>
        <row r="844">
          <cell r="A844" t="str">
            <v>100339MX</v>
          </cell>
          <cell r="B844" t="str">
            <v>100339</v>
          </cell>
          <cell r="C844" t="str">
            <v>Relayr</v>
          </cell>
          <cell r="D844">
            <v>43241</v>
          </cell>
          <cell r="E844">
            <v>43241</v>
          </cell>
          <cell r="H844" t="str">
            <v>Mexico</v>
          </cell>
          <cell r="I844" t="str">
            <v>MX</v>
          </cell>
          <cell r="J844" t="str">
            <v>4000</v>
          </cell>
          <cell r="K844" t="str">
            <v>2 months</v>
          </cell>
          <cell r="L844">
            <v>850</v>
          </cell>
          <cell r="M844">
            <v>0.2</v>
          </cell>
          <cell r="N844" t="str">
            <v/>
          </cell>
          <cell r="O844">
            <v>1800</v>
          </cell>
          <cell r="P844" t="str">
            <v/>
          </cell>
          <cell r="Q844">
            <v>250</v>
          </cell>
          <cell r="R844" t="str">
            <v>January and Termination</v>
          </cell>
          <cell r="S844">
            <v>45</v>
          </cell>
          <cell r="T844">
            <v>0.373</v>
          </cell>
          <cell r="Z844" t="str">
            <v>100339-MX</v>
          </cell>
          <cell r="AA844">
            <v>1800</v>
          </cell>
        </row>
        <row r="845">
          <cell r="A845" t="str">
            <v>100242HK</v>
          </cell>
          <cell r="B845" t="str">
            <v>100242</v>
          </cell>
          <cell r="C845" t="str">
            <v>Reorg Research</v>
          </cell>
          <cell r="D845">
            <v>43033</v>
          </cell>
          <cell r="E845">
            <v>43033</v>
          </cell>
          <cell r="H845" t="str">
            <v>Hong Kong (China)</v>
          </cell>
          <cell r="I845" t="str">
            <v>HK</v>
          </cell>
          <cell r="J845" t="str">
            <v>$4000</v>
          </cell>
          <cell r="K845" t="str">
            <v>2 months</v>
          </cell>
          <cell r="L845">
            <v>850</v>
          </cell>
          <cell r="M845">
            <v>0.2</v>
          </cell>
          <cell r="N845" t="str">
            <v>Employers’ Compensation Insurance (ECI), a legal requirement, billed annually in the first month of employment 0.81% of annual salary.</v>
          </cell>
          <cell r="O845">
            <v>1800</v>
          </cell>
          <cell r="P845" t="str">
            <v/>
          </cell>
          <cell r="Q845">
            <v>250</v>
          </cell>
          <cell r="R845" t="str">
            <v>January and Termination</v>
          </cell>
          <cell r="S845">
            <v>45</v>
          </cell>
          <cell r="T845">
            <v>0.05</v>
          </cell>
          <cell r="Z845" t="str">
            <v>100242-HK</v>
          </cell>
          <cell r="AA845">
            <v>1800</v>
          </cell>
        </row>
        <row r="846">
          <cell r="A846" t="str">
            <v>100242IN</v>
          </cell>
          <cell r="B846" t="str">
            <v>100242</v>
          </cell>
          <cell r="C846" t="str">
            <v>Reorg Research</v>
          </cell>
          <cell r="D846">
            <v>43033</v>
          </cell>
          <cell r="E846">
            <v>43355</v>
          </cell>
          <cell r="H846" t="str">
            <v>India</v>
          </cell>
          <cell r="I846" t="str">
            <v>IN</v>
          </cell>
          <cell r="J846" t="str">
            <v>4000</v>
          </cell>
          <cell r="K846" t="str">
            <v>2 months</v>
          </cell>
          <cell r="L846">
            <v>850</v>
          </cell>
          <cell r="M846">
            <v>0.2</v>
          </cell>
          <cell r="N846" t="str">
            <v/>
          </cell>
          <cell r="O846">
            <v>1800</v>
          </cell>
          <cell r="P846" t="str">
            <v/>
          </cell>
          <cell r="Q846">
            <v>250</v>
          </cell>
          <cell r="R846" t="str">
            <v>January and Termination</v>
          </cell>
          <cell r="S846">
            <v>45</v>
          </cell>
          <cell r="T846">
            <v>0.12</v>
          </cell>
          <cell r="Z846" t="str">
            <v>100242-IN</v>
          </cell>
          <cell r="AA846">
            <v>1800</v>
          </cell>
        </row>
        <row r="847">
          <cell r="A847" t="str">
            <v>100242SG</v>
          </cell>
          <cell r="B847" t="str">
            <v>100242</v>
          </cell>
          <cell r="C847" t="str">
            <v>Reorg Research</v>
          </cell>
          <cell r="D847">
            <v>43033</v>
          </cell>
          <cell r="E847">
            <v>43453</v>
          </cell>
          <cell r="H847" t="str">
            <v>Singapore</v>
          </cell>
          <cell r="I847" t="str">
            <v>SG</v>
          </cell>
          <cell r="J847" t="str">
            <v>4000</v>
          </cell>
          <cell r="K847" t="str">
            <v>2 months</v>
          </cell>
          <cell r="L847">
            <v>850</v>
          </cell>
          <cell r="M847">
            <v>0.2</v>
          </cell>
          <cell r="N847" t="str">
            <v/>
          </cell>
          <cell r="O847">
            <v>1800</v>
          </cell>
          <cell r="P847" t="str">
            <v>$1,800 minimum for 1,2 and $1,650 min for 3,4</v>
          </cell>
          <cell r="Q847">
            <v>250</v>
          </cell>
          <cell r="R847" t="str">
            <v>January and Termination</v>
          </cell>
          <cell r="S847">
            <v>45</v>
          </cell>
          <cell r="T847">
            <v>0.17</v>
          </cell>
          <cell r="Z847" t="str">
            <v>100242-SG</v>
          </cell>
          <cell r="AA847">
            <v>1800</v>
          </cell>
        </row>
        <row r="848">
          <cell r="A848" t="str">
            <v>100135AT</v>
          </cell>
          <cell r="B848" t="str">
            <v>100135</v>
          </cell>
          <cell r="C848" t="str">
            <v>Repligen</v>
          </cell>
          <cell r="D848">
            <v>41856</v>
          </cell>
          <cell r="E848">
            <v>41856</v>
          </cell>
          <cell r="H848" t="str">
            <v>Austria</v>
          </cell>
          <cell r="I848" t="str">
            <v>AT</v>
          </cell>
          <cell r="J848" t="str">
            <v>$2000</v>
          </cell>
          <cell r="K848" t="str">
            <v>Equal to two months' salary + expected monthly management fees</v>
          </cell>
          <cell r="L848">
            <v>0</v>
          </cell>
          <cell r="M848">
            <v>0.2</v>
          </cell>
          <cell r="N848" t="str">
            <v>NOTE: Expenses over $250 approved by Repligen first</v>
          </cell>
          <cell r="O848">
            <v>0</v>
          </cell>
          <cell r="P848" t="str">
            <v>N/A</v>
          </cell>
          <cell r="Q848">
            <v>250</v>
          </cell>
          <cell r="R848" t="str">
            <v>January and Termination</v>
          </cell>
          <cell r="S848">
            <v>45</v>
          </cell>
          <cell r="T848">
            <v>0.313</v>
          </cell>
          <cell r="Z848" t="str">
            <v>100135-AT</v>
          </cell>
          <cell r="AA848">
            <v>0</v>
          </cell>
        </row>
        <row r="849">
          <cell r="A849" t="str">
            <v>100135FR</v>
          </cell>
          <cell r="B849" t="str">
            <v>100135</v>
          </cell>
          <cell r="C849" t="str">
            <v>Repligen</v>
          </cell>
          <cell r="D849">
            <v>41856</v>
          </cell>
          <cell r="E849">
            <v>41856</v>
          </cell>
          <cell r="H849" t="str">
            <v>France</v>
          </cell>
          <cell r="I849" t="str">
            <v>FR</v>
          </cell>
          <cell r="J849" t="str">
            <v>$2000</v>
          </cell>
          <cell r="K849" t="str">
            <v>Equal to two months' salary + expected monthly management fees</v>
          </cell>
          <cell r="L849">
            <v>0</v>
          </cell>
          <cell r="M849">
            <v>0.2</v>
          </cell>
          <cell r="N849" t="str">
            <v>NOTE; Expenses over $250 approved by Repligen first</v>
          </cell>
          <cell r="O849">
            <v>0</v>
          </cell>
          <cell r="P849" t="str">
            <v>N/A</v>
          </cell>
          <cell r="Q849">
            <v>250</v>
          </cell>
          <cell r="R849" t="str">
            <v>January and Termination</v>
          </cell>
          <cell r="S849">
            <v>45</v>
          </cell>
          <cell r="T849">
            <v>0.46</v>
          </cell>
          <cell r="Z849" t="str">
            <v>100135-FR</v>
          </cell>
          <cell r="AA849">
            <v>0</v>
          </cell>
        </row>
        <row r="850">
          <cell r="A850" t="str">
            <v>100475KR</v>
          </cell>
          <cell r="B850" t="str">
            <v>100475</v>
          </cell>
          <cell r="C850" t="str">
            <v>Rescale</v>
          </cell>
          <cell r="D850">
            <v>43482</v>
          </cell>
          <cell r="E850">
            <v>43482</v>
          </cell>
          <cell r="H850" t="str">
            <v>South Korea</v>
          </cell>
          <cell r="I850" t="str">
            <v>KR</v>
          </cell>
          <cell r="J850" t="str">
            <v>4,000 and 2,500 for subsequent hires</v>
          </cell>
          <cell r="K850" t="str">
            <v>2 months</v>
          </cell>
          <cell r="L850">
            <v>850</v>
          </cell>
          <cell r="M850">
            <v>0.18</v>
          </cell>
          <cell r="N850" t="str">
            <v/>
          </cell>
          <cell r="O850">
            <v>1700</v>
          </cell>
          <cell r="P850" t="str">
            <v/>
          </cell>
          <cell r="Q850">
            <v>250</v>
          </cell>
          <cell r="R850" t="str">
            <v>January and Termination</v>
          </cell>
          <cell r="S850">
            <v>45</v>
          </cell>
          <cell r="T850">
            <v>9.7100000000000006E-2</v>
          </cell>
          <cell r="Z850" t="str">
            <v>100475-KR</v>
          </cell>
          <cell r="AA850">
            <v>1700</v>
          </cell>
        </row>
        <row r="851">
          <cell r="A851" t="str">
            <v>100136AR</v>
          </cell>
          <cell r="B851" t="str">
            <v>100136</v>
          </cell>
          <cell r="C851" t="str">
            <v>Restoration Robotics</v>
          </cell>
          <cell r="D851">
            <v>42082</v>
          </cell>
          <cell r="E851">
            <v>42082</v>
          </cell>
          <cell r="H851" t="str">
            <v>Argentina</v>
          </cell>
          <cell r="I851" t="str">
            <v>AR</v>
          </cell>
          <cell r="J851" t="str">
            <v>$2500, $1500 for subsequent employees</v>
          </cell>
          <cell r="K851" t="str">
            <v>Equal to two months' salary + expected monthly management fees</v>
          </cell>
          <cell r="L851">
            <v>0</v>
          </cell>
          <cell r="M851">
            <v>0.2</v>
          </cell>
          <cell r="N851" t="str">
            <v>VAT is already included in the Total Cost of Employment and does not need to be added under the Client Transactions
DISCOUNT: $100 for more than 3 employees globally</v>
          </cell>
          <cell r="O851">
            <v>1700</v>
          </cell>
          <cell r="P851" t="str">
            <v/>
          </cell>
          <cell r="Q851">
            <v>250</v>
          </cell>
          <cell r="R851" t="str">
            <v>January</v>
          </cell>
          <cell r="S851">
            <v>45</v>
          </cell>
          <cell r="T851">
            <v>0.64080000000000004</v>
          </cell>
          <cell r="Z851" t="str">
            <v>100136-AR</v>
          </cell>
          <cell r="AA851">
            <v>1700</v>
          </cell>
        </row>
        <row r="852">
          <cell r="A852" t="str">
            <v>100136CO</v>
          </cell>
          <cell r="B852" t="str">
            <v>100136</v>
          </cell>
          <cell r="C852" t="str">
            <v>Restoration Robotics</v>
          </cell>
          <cell r="D852">
            <v>42082</v>
          </cell>
          <cell r="E852">
            <v>42082</v>
          </cell>
          <cell r="H852" t="str">
            <v>Colombia</v>
          </cell>
          <cell r="I852" t="str">
            <v>CO</v>
          </cell>
          <cell r="J852" t="str">
            <v>$2500, $1500 for subsequent employees</v>
          </cell>
          <cell r="K852" t="str">
            <v>Equal to two months' salary + expected monthly management fees</v>
          </cell>
          <cell r="L852">
            <v>0</v>
          </cell>
          <cell r="M852">
            <v>0.2</v>
          </cell>
          <cell r="N852" t="str">
            <v>VAT is already included in the Total Cost of Employment and does not need to be added under the Client Transactions
DISCOUNT: $100 for more than 3 employees globally</v>
          </cell>
          <cell r="O852">
            <v>1700</v>
          </cell>
          <cell r="P852" t="str">
            <v/>
          </cell>
          <cell r="Q852">
            <v>250</v>
          </cell>
          <cell r="R852" t="str">
            <v>January</v>
          </cell>
          <cell r="S852">
            <v>45</v>
          </cell>
          <cell r="T852">
            <v>0.44940000000000002</v>
          </cell>
          <cell r="Z852" t="str">
            <v>100136-CO</v>
          </cell>
          <cell r="AA852">
            <v>1700</v>
          </cell>
        </row>
        <row r="853">
          <cell r="A853" t="str">
            <v>100136DK</v>
          </cell>
          <cell r="B853" t="str">
            <v>100136</v>
          </cell>
          <cell r="C853" t="str">
            <v>Restoration Robotics</v>
          </cell>
          <cell r="D853">
            <v>42082</v>
          </cell>
          <cell r="E853">
            <v>42082</v>
          </cell>
          <cell r="H853" t="str">
            <v>Denmark</v>
          </cell>
          <cell r="I853" t="str">
            <v>DK</v>
          </cell>
          <cell r="J853" t="str">
            <v>$4,000</v>
          </cell>
          <cell r="K853" t="str">
            <v>Equal to four months of Total Cost of Employment + expected Monthly Services Fee, per Professional</v>
          </cell>
          <cell r="L853">
            <v>850</v>
          </cell>
          <cell r="M853">
            <v>0.2</v>
          </cell>
          <cell r="N853" t="str">
            <v/>
          </cell>
          <cell r="O853">
            <v>2000</v>
          </cell>
          <cell r="P853" t="str">
            <v/>
          </cell>
          <cell r="Q853">
            <v>250</v>
          </cell>
          <cell r="R853" t="str">
            <v>January and Termination</v>
          </cell>
          <cell r="S853">
            <v>45</v>
          </cell>
          <cell r="T853">
            <v>0.2</v>
          </cell>
          <cell r="Z853" t="str">
            <v>100136-DK</v>
          </cell>
          <cell r="AA853">
            <v>2000</v>
          </cell>
        </row>
        <row r="854">
          <cell r="A854" t="str">
            <v>100136JP</v>
          </cell>
          <cell r="B854" t="str">
            <v>100136</v>
          </cell>
          <cell r="C854" t="str">
            <v>Restoration Robotics</v>
          </cell>
          <cell r="D854">
            <v>42082</v>
          </cell>
          <cell r="E854">
            <v>42082</v>
          </cell>
          <cell r="H854" t="str">
            <v>Japan</v>
          </cell>
          <cell r="I854" t="str">
            <v>JP</v>
          </cell>
          <cell r="J854" t="str">
            <v>$2500</v>
          </cell>
          <cell r="K854" t="str">
            <v>Equal to two months' salary + expected monthly management fees</v>
          </cell>
          <cell r="L854">
            <v>850</v>
          </cell>
          <cell r="M854">
            <v>0.2</v>
          </cell>
          <cell r="N854" t="str">
            <v/>
          </cell>
          <cell r="O854">
            <v>1800</v>
          </cell>
          <cell r="P854" t="str">
            <v/>
          </cell>
          <cell r="Q854">
            <v>250</v>
          </cell>
          <cell r="R854" t="str">
            <v>January</v>
          </cell>
          <cell r="S854">
            <v>45</v>
          </cell>
          <cell r="T854">
            <v>0.15</v>
          </cell>
          <cell r="Z854" t="str">
            <v>100136-JP</v>
          </cell>
          <cell r="AA854">
            <v>1800</v>
          </cell>
        </row>
        <row r="855">
          <cell r="A855" t="str">
            <v>100136MX</v>
          </cell>
          <cell r="B855" t="str">
            <v>100136</v>
          </cell>
          <cell r="C855" t="str">
            <v>Restoration Robotics</v>
          </cell>
          <cell r="D855">
            <v>42082</v>
          </cell>
          <cell r="E855">
            <v>42082</v>
          </cell>
          <cell r="H855" t="str">
            <v>Mexico</v>
          </cell>
          <cell r="I855" t="str">
            <v>MX</v>
          </cell>
          <cell r="J855" t="str">
            <v>$2500, $1500 for subsequent employees</v>
          </cell>
          <cell r="K855" t="str">
            <v>Equal to two months' salary + expected monthly management fees</v>
          </cell>
          <cell r="L855">
            <v>0</v>
          </cell>
          <cell r="M855">
            <v>0.2</v>
          </cell>
          <cell r="N855" t="str">
            <v>Setup Fee first professional: $2,500 
Setup fee subsequent professionals: $1,500
DISCOUNT: $100 for more than 3 employees globally</v>
          </cell>
          <cell r="O855">
            <v>1700</v>
          </cell>
          <cell r="P855" t="str">
            <v/>
          </cell>
          <cell r="Q855">
            <v>250</v>
          </cell>
          <cell r="R855" t="str">
            <v>January</v>
          </cell>
          <cell r="S855">
            <v>45</v>
          </cell>
          <cell r="T855">
            <v>0.373</v>
          </cell>
          <cell r="Z855" t="str">
            <v>100136-MX</v>
          </cell>
          <cell r="AA855">
            <v>1700</v>
          </cell>
        </row>
        <row r="856">
          <cell r="A856" t="str">
            <v>100136NL</v>
          </cell>
          <cell r="B856" t="str">
            <v>100136</v>
          </cell>
          <cell r="C856" t="str">
            <v>Restoration Robotics</v>
          </cell>
          <cell r="D856">
            <v>42082</v>
          </cell>
          <cell r="E856">
            <v>42082</v>
          </cell>
          <cell r="H856" t="str">
            <v>Netherlands</v>
          </cell>
          <cell r="I856" t="str">
            <v>NL</v>
          </cell>
          <cell r="J856" t="str">
            <v>$4,000, plus the costs of translating the commission plans in the amount incurred, if needed</v>
          </cell>
          <cell r="K856" t="str">
            <v>Equal to four months of Total Cost of Employment + expected Monthly Services Fee, per Professional</v>
          </cell>
          <cell r="L856">
            <v>850</v>
          </cell>
          <cell r="M856">
            <v>0.25</v>
          </cell>
          <cell r="N856" t="str">
            <v/>
          </cell>
          <cell r="O856">
            <v>2000</v>
          </cell>
          <cell r="P856" t="str">
            <v/>
          </cell>
          <cell r="Q856">
            <v>250</v>
          </cell>
          <cell r="R856" t="str">
            <v>January and Termination</v>
          </cell>
          <cell r="S856">
            <v>45</v>
          </cell>
          <cell r="T856">
            <v>0.21199999999999999</v>
          </cell>
          <cell r="Z856" t="str">
            <v>100136-NL</v>
          </cell>
          <cell r="AA856">
            <v>2000</v>
          </cell>
        </row>
        <row r="857">
          <cell r="A857" t="str">
            <v>100136SG</v>
          </cell>
          <cell r="B857" t="str">
            <v>100136</v>
          </cell>
          <cell r="C857" t="str">
            <v>Restoration Robotics</v>
          </cell>
          <cell r="D857">
            <v>42082</v>
          </cell>
          <cell r="E857">
            <v>42082</v>
          </cell>
          <cell r="H857" t="str">
            <v>Singapore</v>
          </cell>
          <cell r="I857" t="str">
            <v>SG</v>
          </cell>
          <cell r="J857" t="str">
            <v>$2500, $1500 for subsequent employees</v>
          </cell>
          <cell r="K857" t="str">
            <v>Equal to two months' salary + expected monthly management fees</v>
          </cell>
          <cell r="L857">
            <v>0</v>
          </cell>
          <cell r="M857">
            <v>0.2</v>
          </cell>
          <cell r="N857" t="str">
            <v>DISCOUNT: $100 for more than 3 employees globally</v>
          </cell>
          <cell r="O857">
            <v>1700</v>
          </cell>
          <cell r="P857" t="str">
            <v/>
          </cell>
          <cell r="Q857">
            <v>250</v>
          </cell>
          <cell r="R857" t="str">
            <v>January</v>
          </cell>
          <cell r="S857">
            <v>45</v>
          </cell>
          <cell r="T857">
            <v>0.16</v>
          </cell>
          <cell r="Z857" t="str">
            <v>100136-SG</v>
          </cell>
          <cell r="AA857">
            <v>1700</v>
          </cell>
        </row>
        <row r="858">
          <cell r="A858" t="str">
            <v>100136CH</v>
          </cell>
          <cell r="B858" t="str">
            <v>100136</v>
          </cell>
          <cell r="C858" t="str">
            <v>Restoration Robotics</v>
          </cell>
          <cell r="D858">
            <v>42082</v>
          </cell>
          <cell r="E858">
            <v>42082</v>
          </cell>
          <cell r="H858" t="str">
            <v>Switzerland</v>
          </cell>
          <cell r="I858" t="str">
            <v>CH</v>
          </cell>
          <cell r="J858" t="str">
            <v>$4000</v>
          </cell>
          <cell r="K858" t="str">
            <v>Equal to two months' salary + expected monthly management fees</v>
          </cell>
          <cell r="L858">
            <v>850</v>
          </cell>
          <cell r="M858">
            <v>0.2</v>
          </cell>
          <cell r="N858" t="str">
            <v/>
          </cell>
          <cell r="O858">
            <v>1800</v>
          </cell>
          <cell r="P858" t="str">
            <v/>
          </cell>
          <cell r="Q858">
            <v>250</v>
          </cell>
          <cell r="R858" t="str">
            <v>January and Termination</v>
          </cell>
          <cell r="S858">
            <v>45</v>
          </cell>
          <cell r="T858">
            <v>0.31</v>
          </cell>
          <cell r="Z858" t="str">
            <v>100136-CH</v>
          </cell>
          <cell r="AA858">
            <v>1800</v>
          </cell>
        </row>
        <row r="859">
          <cell r="A859" t="str">
            <v>100136TW</v>
          </cell>
          <cell r="B859" t="str">
            <v>100136</v>
          </cell>
          <cell r="C859" t="str">
            <v>Restoration Robotics</v>
          </cell>
          <cell r="D859">
            <v>42082</v>
          </cell>
          <cell r="E859">
            <v>42082</v>
          </cell>
          <cell r="H859" t="str">
            <v>Taiwan</v>
          </cell>
          <cell r="I859" t="str">
            <v>TW</v>
          </cell>
          <cell r="J859" t="str">
            <v>$2500</v>
          </cell>
          <cell r="K859" t="str">
            <v>Equal to two months' salary + expected monthly management fees</v>
          </cell>
          <cell r="L859">
            <v>850</v>
          </cell>
          <cell r="M859">
            <v>0.2</v>
          </cell>
          <cell r="N859" t="str">
            <v>DISCOUNT: $100 for more than 3 employees globally</v>
          </cell>
          <cell r="O859">
            <v>1800</v>
          </cell>
          <cell r="P859" t="str">
            <v/>
          </cell>
          <cell r="Q859">
            <v>250</v>
          </cell>
          <cell r="R859" t="str">
            <v>January and Termination</v>
          </cell>
          <cell r="S859">
            <v>45</v>
          </cell>
          <cell r="T859">
            <v>0.17</v>
          </cell>
          <cell r="Z859" t="str">
            <v>100136-TW</v>
          </cell>
          <cell r="AA859">
            <v>1800</v>
          </cell>
        </row>
        <row r="860">
          <cell r="A860" t="str">
            <v>100236AU</v>
          </cell>
          <cell r="B860" t="str">
            <v>100236</v>
          </cell>
          <cell r="C860" t="str">
            <v>Resy Network, Inc.</v>
          </cell>
          <cell r="D860">
            <v>43007</v>
          </cell>
          <cell r="E860">
            <v>43007</v>
          </cell>
          <cell r="H860" t="str">
            <v>Australia</v>
          </cell>
          <cell r="I860" t="str">
            <v>AU</v>
          </cell>
          <cell r="J860" t="str">
            <v>2500.00</v>
          </cell>
          <cell r="K860" t="str">
            <v>Equal to two months of Total Cost of Employment + expected Monthly Services Fee, per Professional</v>
          </cell>
          <cell r="L860">
            <v>425</v>
          </cell>
          <cell r="M860">
            <v>0.15</v>
          </cell>
          <cell r="N860" t="str">
            <v>Transition Termination Fee Discounted to $425 from $850. Setup Fee discounted to $2500 from $4000. Monthly Service fee discounted to 15% from 20% . Monthly Management Fee discounted to $1500 from $1800. Discounts applied on multi Country/Professional enga</v>
          </cell>
          <cell r="O860">
            <v>1500</v>
          </cell>
          <cell r="P860" t="str">
            <v>Monthly Management Fee discounted to $1500 from $1800.</v>
          </cell>
          <cell r="Q860">
            <v>250</v>
          </cell>
          <cell r="R860" t="str">
            <v>January and Termination</v>
          </cell>
          <cell r="S860">
            <v>45</v>
          </cell>
          <cell r="T860">
            <v>0.18</v>
          </cell>
          <cell r="Z860" t="str">
            <v>100236-AU</v>
          </cell>
          <cell r="AA860">
            <v>1500</v>
          </cell>
        </row>
        <row r="861">
          <cell r="A861" t="str">
            <v>100236FR</v>
          </cell>
          <cell r="B861" t="str">
            <v>100236</v>
          </cell>
          <cell r="C861" t="str">
            <v>Resy Network, Inc.</v>
          </cell>
          <cell r="D861">
            <v>43007</v>
          </cell>
          <cell r="E861">
            <v>43007</v>
          </cell>
          <cell r="H861" t="str">
            <v>France</v>
          </cell>
          <cell r="I861" t="str">
            <v>FR</v>
          </cell>
          <cell r="J861" t="str">
            <v>3000.00</v>
          </cell>
          <cell r="K861" t="str">
            <v>Equal to two months of Total Cost of Employment + expected Monthly Services Fee, per Professional</v>
          </cell>
          <cell r="L861">
            <v>425</v>
          </cell>
          <cell r="M861">
            <v>0.16</v>
          </cell>
          <cell r="N861" t="str">
            <v>Transition Termination Fee Discounted to $425 from $850
Setup Fee discounted to $3000 from $4000 
Monthly Service fee discounted to 16% from 20%
Severance Accrual of 24.99% = 70.99%
Discounts applied on multi Country/Professional engagement</v>
          </cell>
          <cell r="O861">
            <v>1800</v>
          </cell>
          <cell r="P861" t="str">
            <v/>
          </cell>
          <cell r="Q861">
            <v>250</v>
          </cell>
          <cell r="R861" t="str">
            <v>January and Termination</v>
          </cell>
          <cell r="S861">
            <v>45</v>
          </cell>
          <cell r="T861">
            <v>0.46</v>
          </cell>
          <cell r="Z861" t="str">
            <v>100236-FR</v>
          </cell>
          <cell r="AA861">
            <v>1800</v>
          </cell>
        </row>
        <row r="862">
          <cell r="A862" t="str">
            <v>100236IE</v>
          </cell>
          <cell r="B862" t="str">
            <v>100236</v>
          </cell>
          <cell r="C862" t="str">
            <v>Resy Network, Inc.</v>
          </cell>
          <cell r="D862">
            <v>43007</v>
          </cell>
          <cell r="E862">
            <v>43007</v>
          </cell>
          <cell r="H862" t="str">
            <v>Ireland</v>
          </cell>
          <cell r="I862" t="str">
            <v>IE</v>
          </cell>
          <cell r="J862" t="str">
            <v>2500.00</v>
          </cell>
          <cell r="K862" t="str">
            <v>Equal to two months of Total Cost of Employment + expected Monthly Services Fee, per Professional</v>
          </cell>
          <cell r="L862">
            <v>425</v>
          </cell>
          <cell r="M862">
            <v>0.15</v>
          </cell>
          <cell r="N862" t="str">
            <v>Transition Termination Fee Discounted to $425 from $850. Setup Fee discounted to $2500 from $4000. Monthly Service fee discounted to 15% from 20% . Monthly Management Fee discounted to $1500 from $1800. 	
Discounts applied on multi Country/Professional en</v>
          </cell>
          <cell r="O862">
            <v>1500</v>
          </cell>
          <cell r="P862" t="str">
            <v>Monthly Management Fee discounted to $1500 from $1800</v>
          </cell>
          <cell r="Q862">
            <v>250</v>
          </cell>
          <cell r="R862" t="str">
            <v>January and Termination</v>
          </cell>
          <cell r="S862">
            <v>45</v>
          </cell>
          <cell r="T862">
            <v>0.1075</v>
          </cell>
          <cell r="Z862" t="str">
            <v>100236-IE</v>
          </cell>
          <cell r="AA862">
            <v>1500</v>
          </cell>
        </row>
        <row r="863">
          <cell r="A863" t="str">
            <v>NO</v>
          </cell>
          <cell r="B863" t="str">
            <v/>
          </cell>
          <cell r="C863" t="str">
            <v>Retrophin, Inc.</v>
          </cell>
          <cell r="D863">
            <v>43091</v>
          </cell>
          <cell r="E863">
            <v>43091</v>
          </cell>
          <cell r="H863" t="str">
            <v>Norway</v>
          </cell>
          <cell r="I863" t="str">
            <v>NO</v>
          </cell>
          <cell r="J863" t="str">
            <v>$4000.00</v>
          </cell>
          <cell r="K863" t="str">
            <v>Equal to 2 months of Total Cost of Employment + expected Monthly Service Fee, per Professional</v>
          </cell>
          <cell r="L863">
            <v>850</v>
          </cell>
          <cell r="M863">
            <v>0.18</v>
          </cell>
          <cell r="N863" t="str">
            <v>Initial Setup fee is $4000.00 plus costs of translating the Commission Plan if needed, in the amount incurred.
Monthly Service Fee discounted from 20% to 18%</v>
          </cell>
          <cell r="O863">
            <v>1800</v>
          </cell>
          <cell r="P863" t="str">
            <v>Minimum Monthly Charge $1800</v>
          </cell>
          <cell r="Q863">
            <v>250</v>
          </cell>
          <cell r="R863" t="str">
            <v>January and Termination</v>
          </cell>
          <cell r="S863">
            <v>45</v>
          </cell>
          <cell r="T863">
            <v>0.28299999999999997</v>
          </cell>
          <cell r="Z863" t="str">
            <v>-NO</v>
          </cell>
          <cell r="AA863">
            <v>1800</v>
          </cell>
        </row>
        <row r="864">
          <cell r="A864" t="str">
            <v>100247CA</v>
          </cell>
          <cell r="B864" t="str">
            <v>100247</v>
          </cell>
          <cell r="C864" t="str">
            <v>ReversingLabs International GmbH</v>
          </cell>
          <cell r="D864">
            <v>43045</v>
          </cell>
          <cell r="E864">
            <v>43441</v>
          </cell>
          <cell r="H864" t="str">
            <v>Canada</v>
          </cell>
          <cell r="I864" t="str">
            <v>CA</v>
          </cell>
          <cell r="J864" t="str">
            <v>3000</v>
          </cell>
          <cell r="K864" t="str">
            <v>2 months</v>
          </cell>
          <cell r="L864">
            <v>850</v>
          </cell>
          <cell r="M864">
            <v>0.14000000000000001</v>
          </cell>
          <cell r="N864" t="str">
            <v/>
          </cell>
          <cell r="O864">
            <v>1800</v>
          </cell>
          <cell r="P864" t="str">
            <v/>
          </cell>
          <cell r="Q864">
            <v>250</v>
          </cell>
          <cell r="R864" t="str">
            <v>January and Termination</v>
          </cell>
          <cell r="S864">
            <v>45</v>
          </cell>
          <cell r="T864">
            <v>7.2700000000000001E-2</v>
          </cell>
          <cell r="Z864" t="str">
            <v>100247-CA</v>
          </cell>
          <cell r="AA864">
            <v>1800</v>
          </cell>
        </row>
        <row r="865">
          <cell r="A865" t="str">
            <v>100247GB</v>
          </cell>
          <cell r="B865" t="str">
            <v>100247</v>
          </cell>
          <cell r="C865" t="str">
            <v>ReversingLabs International GmbH</v>
          </cell>
          <cell r="D865">
            <v>43045</v>
          </cell>
          <cell r="E865">
            <v>43045</v>
          </cell>
          <cell r="H865" t="str">
            <v>United Kingdom</v>
          </cell>
          <cell r="I865" t="str">
            <v>GB</v>
          </cell>
          <cell r="J865" t="str">
            <v>$3000.00</v>
          </cell>
          <cell r="K865" t="str">
            <v>Equal to 2 months of Total Cost of Employment + Expected Monthly service Fee per Professional</v>
          </cell>
          <cell r="L865">
            <v>850</v>
          </cell>
          <cell r="M865">
            <v>0.14000000000000001</v>
          </cell>
          <cell r="N865" t="str">
            <v>Initial Setup Fees $4000 discounted to $3000, Management fee discounted to 14% from 20%,</v>
          </cell>
          <cell r="O865">
            <v>1800</v>
          </cell>
          <cell r="P865" t="str">
            <v/>
          </cell>
          <cell r="Q865">
            <v>250</v>
          </cell>
          <cell r="R865" t="str">
            <v>January and Termination</v>
          </cell>
          <cell r="S865">
            <v>45</v>
          </cell>
          <cell r="T865">
            <v>0.16800000000000001</v>
          </cell>
          <cell r="Z865" t="str">
            <v>100247-GB</v>
          </cell>
          <cell r="AA865">
            <v>1800</v>
          </cell>
        </row>
        <row r="866">
          <cell r="A866" t="str">
            <v>100279MX</v>
          </cell>
          <cell r="B866" t="str">
            <v>100279</v>
          </cell>
          <cell r="C866" t="str">
            <v>Revionics, Inc.</v>
          </cell>
          <cell r="D866">
            <v>43123</v>
          </cell>
          <cell r="E866">
            <v>43123</v>
          </cell>
          <cell r="H866" t="str">
            <v>Mexico</v>
          </cell>
          <cell r="I866" t="str">
            <v>MX</v>
          </cell>
          <cell r="J866" t="str">
            <v>4,000</v>
          </cell>
          <cell r="K866" t="str">
            <v>Equal to two months of Total Cost of Employment + expected Monthly Services Fee, per Professional</v>
          </cell>
          <cell r="L866">
            <v>850</v>
          </cell>
          <cell r="M866">
            <v>0.15</v>
          </cell>
          <cell r="N866" t="str">
            <v>Severance Accrual - 8.33%</v>
          </cell>
          <cell r="O866">
            <v>1800</v>
          </cell>
          <cell r="P866" t="str">
            <v/>
          </cell>
          <cell r="Q866">
            <v>250</v>
          </cell>
          <cell r="R866" t="str">
            <v>January and Termination</v>
          </cell>
          <cell r="S866">
            <v>45</v>
          </cell>
          <cell r="T866">
            <v>0.373</v>
          </cell>
          <cell r="Z866" t="str">
            <v>100279-MX</v>
          </cell>
          <cell r="AA866">
            <v>1800</v>
          </cell>
        </row>
        <row r="867">
          <cell r="A867" t="str">
            <v>100137DE</v>
          </cell>
          <cell r="B867" t="str">
            <v>100137</v>
          </cell>
          <cell r="C867" t="str">
            <v>RewardStyle</v>
          </cell>
          <cell r="D867">
            <v>42683</v>
          </cell>
          <cell r="E867">
            <v>42877</v>
          </cell>
          <cell r="H867" t="str">
            <v>Germany</v>
          </cell>
          <cell r="I867" t="str">
            <v>DE</v>
          </cell>
          <cell r="J867" t="str">
            <v>$3,500 plus the costs of translating the commission plans in the amount incurred, if needed</v>
          </cell>
          <cell r="K867" t="str">
            <v>Equal to two months of Total Cost of Employment + expected Monthly Services Fee, per Professional</v>
          </cell>
          <cell r="L867">
            <v>850</v>
          </cell>
          <cell r="M867">
            <v>0.2</v>
          </cell>
          <cell r="N867" t="str">
            <v>Business travel insurance, per Professional per year $400</v>
          </cell>
          <cell r="O867">
            <v>2000</v>
          </cell>
          <cell r="P867" t="str">
            <v/>
          </cell>
          <cell r="Q867">
            <v>250</v>
          </cell>
          <cell r="R867" t="str">
            <v>January and Termination</v>
          </cell>
          <cell r="S867">
            <v>45</v>
          </cell>
          <cell r="T867">
            <v>0.20699999999999999</v>
          </cell>
          <cell r="Z867" t="str">
            <v>100137-DE</v>
          </cell>
          <cell r="AA867">
            <v>2000</v>
          </cell>
        </row>
        <row r="868">
          <cell r="A868" t="str">
            <v>100137SE</v>
          </cell>
          <cell r="B868" t="str">
            <v>100137</v>
          </cell>
          <cell r="C868" t="str">
            <v>RewardStyle</v>
          </cell>
          <cell r="D868">
            <v>42683</v>
          </cell>
          <cell r="E868">
            <v>42683</v>
          </cell>
          <cell r="H868" t="str">
            <v>Sweden</v>
          </cell>
          <cell r="I868" t="str">
            <v>SE</v>
          </cell>
          <cell r="J868" t="str">
            <v>$3,500 plus the costs of translating the commission plans in the amount incurred, if needed</v>
          </cell>
          <cell r="K868" t="str">
            <v>Equal to two months of Total Cost of Employment + expected Monthly Services Fee, per Professional</v>
          </cell>
          <cell r="L868">
            <v>425</v>
          </cell>
          <cell r="M868">
            <v>0.25</v>
          </cell>
          <cell r="N868" t="str">
            <v/>
          </cell>
          <cell r="O868">
            <v>2000</v>
          </cell>
          <cell r="P868" t="str">
            <v/>
          </cell>
          <cell r="Q868">
            <v>250</v>
          </cell>
          <cell r="R868" t="str">
            <v>January and Termination</v>
          </cell>
          <cell r="S868">
            <v>45</v>
          </cell>
          <cell r="T868">
            <v>0.31419999999999998</v>
          </cell>
          <cell r="Z868" t="str">
            <v>100137-SE</v>
          </cell>
          <cell r="AA868">
            <v>2000</v>
          </cell>
        </row>
        <row r="869">
          <cell r="A869" t="str">
            <v>100138AU</v>
          </cell>
          <cell r="B869" t="str">
            <v>100138</v>
          </cell>
          <cell r="C869" t="str">
            <v>Rexa</v>
          </cell>
          <cell r="D869">
            <v>42723</v>
          </cell>
          <cell r="E869">
            <v>42723</v>
          </cell>
          <cell r="H869" t="str">
            <v>Australia</v>
          </cell>
          <cell r="I869" t="str">
            <v>AU</v>
          </cell>
          <cell r="J869" t="str">
            <v>$4,000</v>
          </cell>
          <cell r="K869" t="str">
            <v>Equal to two months of Total Cost of Employment + expected Monthly Services Fee, per Professional</v>
          </cell>
          <cell r="L869">
            <v>850</v>
          </cell>
          <cell r="M869">
            <v>0.2</v>
          </cell>
          <cell r="N869" t="str">
            <v>Discounted from 25%</v>
          </cell>
          <cell r="O869">
            <v>1900</v>
          </cell>
          <cell r="P869" t="str">
            <v/>
          </cell>
          <cell r="Q869">
            <v>250</v>
          </cell>
          <cell r="R869" t="str">
            <v>January and Termination</v>
          </cell>
          <cell r="S869">
            <v>45</v>
          </cell>
          <cell r="T869">
            <v>0.17</v>
          </cell>
          <cell r="Z869" t="str">
            <v>100138-AU</v>
          </cell>
          <cell r="AA869">
            <v>1900</v>
          </cell>
        </row>
        <row r="870">
          <cell r="A870" t="str">
            <v>100138CA</v>
          </cell>
          <cell r="B870" t="str">
            <v>100138</v>
          </cell>
          <cell r="C870" t="str">
            <v>Rexa</v>
          </cell>
          <cell r="D870">
            <v>42723</v>
          </cell>
          <cell r="E870">
            <v>43203</v>
          </cell>
          <cell r="H870" t="str">
            <v>Canada</v>
          </cell>
          <cell r="I870" t="str">
            <v>CA</v>
          </cell>
          <cell r="J870" t="str">
            <v>$4,000</v>
          </cell>
          <cell r="K870" t="str">
            <v>2 months</v>
          </cell>
          <cell r="L870">
            <v>850</v>
          </cell>
          <cell r="M870">
            <v>0.2</v>
          </cell>
          <cell r="N870" t="str">
            <v>Travel Insurance -  $400 USD</v>
          </cell>
          <cell r="O870">
            <v>1500</v>
          </cell>
          <cell r="P870" t="str">
            <v/>
          </cell>
          <cell r="Q870">
            <v>250</v>
          </cell>
          <cell r="R870" t="str">
            <v>January and Termination</v>
          </cell>
          <cell r="S870">
            <v>45</v>
          </cell>
          <cell r="T870">
            <v>0.1</v>
          </cell>
          <cell r="Z870" t="str">
            <v>100138-CA</v>
          </cell>
          <cell r="AA870">
            <v>1500</v>
          </cell>
        </row>
        <row r="871">
          <cell r="A871" t="str">
            <v>100139AR</v>
          </cell>
          <cell r="B871" t="str">
            <v>100139</v>
          </cell>
          <cell r="C871" t="str">
            <v>RGBSI</v>
          </cell>
          <cell r="D871">
            <v>42277</v>
          </cell>
          <cell r="E871">
            <v>42277</v>
          </cell>
          <cell r="H871" t="str">
            <v>Argentina</v>
          </cell>
          <cell r="I871" t="str">
            <v>AR</v>
          </cell>
          <cell r="J871" t="str">
            <v>$3500</v>
          </cell>
          <cell r="K871" t="str">
            <v>Equal to two months' salary + expected monthly management fees</v>
          </cell>
          <cell r="L871">
            <v>850</v>
          </cell>
          <cell r="M871">
            <v>0.17</v>
          </cell>
          <cell r="N871" t="str">
            <v>VAT is already included in the Total Cost of Employment and does not need to be added under the Client Transactions</v>
          </cell>
          <cell r="O871">
            <v>1800</v>
          </cell>
          <cell r="P871" t="str">
            <v/>
          </cell>
          <cell r="Q871">
            <v>250</v>
          </cell>
          <cell r="R871" t="str">
            <v>January and Termination</v>
          </cell>
          <cell r="S871">
            <v>45</v>
          </cell>
          <cell r="T871">
            <v>0.64080000000000004</v>
          </cell>
          <cell r="Z871" t="str">
            <v>100139-AR</v>
          </cell>
          <cell r="AA871">
            <v>1800</v>
          </cell>
        </row>
        <row r="872">
          <cell r="A872" t="str">
            <v>100450DE</v>
          </cell>
          <cell r="B872" t="str">
            <v>100450</v>
          </cell>
          <cell r="C872" t="str">
            <v>Risk Management Solutions, Inc</v>
          </cell>
          <cell r="D872">
            <v>43454</v>
          </cell>
          <cell r="E872">
            <v>43482</v>
          </cell>
          <cell r="H872" t="str">
            <v>Germany</v>
          </cell>
          <cell r="I872" t="str">
            <v>DE</v>
          </cell>
          <cell r="J872" t="str">
            <v>4000</v>
          </cell>
          <cell r="K872" t="str">
            <v>2 months</v>
          </cell>
          <cell r="L872">
            <v>850</v>
          </cell>
          <cell r="M872">
            <v>0.15</v>
          </cell>
          <cell r="N872" t="str">
            <v>20% discounted to 15%
20% discounted to 10% only on contractual
variable compensation (commissions or
contractual bonuses). Discount shall not apply to
equity related payouts or other forms of
compensation not set forth in the employment
agreement, or to</v>
          </cell>
          <cell r="O872">
            <v>1800</v>
          </cell>
          <cell r="P872" t="str">
            <v/>
          </cell>
          <cell r="Q872">
            <v>250</v>
          </cell>
          <cell r="R872" t="str">
            <v>January and Termination</v>
          </cell>
          <cell r="S872">
            <v>45</v>
          </cell>
          <cell r="T872">
            <v>0.20699999999999999</v>
          </cell>
          <cell r="Z872" t="str">
            <v>100450-DE</v>
          </cell>
          <cell r="AA872">
            <v>1800</v>
          </cell>
        </row>
        <row r="873">
          <cell r="A873" t="str">
            <v>100450SG</v>
          </cell>
          <cell r="B873" t="str">
            <v>100450</v>
          </cell>
          <cell r="C873" t="str">
            <v>Risk Management Solutions, Inc</v>
          </cell>
          <cell r="D873">
            <v>43454</v>
          </cell>
          <cell r="E873">
            <v>43454</v>
          </cell>
          <cell r="H873" t="str">
            <v>Singapore</v>
          </cell>
          <cell r="I873" t="str">
            <v>SG</v>
          </cell>
          <cell r="J873" t="str">
            <v>4000</v>
          </cell>
          <cell r="K873" t="str">
            <v>2 months</v>
          </cell>
          <cell r="L873">
            <v>850</v>
          </cell>
          <cell r="M873">
            <v>0.15</v>
          </cell>
          <cell r="N873" t="str">
            <v/>
          </cell>
          <cell r="O873">
            <v>1800</v>
          </cell>
          <cell r="P873" t="str">
            <v/>
          </cell>
          <cell r="Q873">
            <v>250</v>
          </cell>
          <cell r="R873" t="str">
            <v>January and Termination</v>
          </cell>
          <cell r="S873">
            <v>45</v>
          </cell>
          <cell r="T873">
            <v>0.25</v>
          </cell>
          <cell r="Z873" t="str">
            <v>100450-SG</v>
          </cell>
          <cell r="AA873">
            <v>1800</v>
          </cell>
        </row>
        <row r="874">
          <cell r="A874" t="str">
            <v>100140SG</v>
          </cell>
          <cell r="B874" t="str">
            <v>100140</v>
          </cell>
          <cell r="C874" t="str">
            <v>Rive Technology</v>
          </cell>
          <cell r="D874">
            <v>42382</v>
          </cell>
          <cell r="E874">
            <v>42382</v>
          </cell>
          <cell r="H874" t="str">
            <v>Singapore</v>
          </cell>
          <cell r="I874" t="str">
            <v>SG</v>
          </cell>
          <cell r="J874" t="str">
            <v>$3500</v>
          </cell>
          <cell r="K874" t="str">
            <v>Equal to two months' salary + expected monthly management fees</v>
          </cell>
          <cell r="L874">
            <v>850</v>
          </cell>
          <cell r="M874">
            <v>0.2</v>
          </cell>
          <cell r="N874" t="str">
            <v>20% up to $200,000 salary/commission per year</v>
          </cell>
          <cell r="O874">
            <v>1800</v>
          </cell>
          <cell r="P874" t="str">
            <v/>
          </cell>
          <cell r="Q874">
            <v>250</v>
          </cell>
          <cell r="R874" t="str">
            <v>January and Termination</v>
          </cell>
          <cell r="S874">
            <v>45</v>
          </cell>
          <cell r="T874">
            <v>0.16</v>
          </cell>
          <cell r="Z874" t="str">
            <v>100140-SG</v>
          </cell>
          <cell r="AA874">
            <v>1800</v>
          </cell>
        </row>
        <row r="875">
          <cell r="A875" t="str">
            <v>100141BR</v>
          </cell>
          <cell r="B875" t="str">
            <v>100141</v>
          </cell>
          <cell r="C875" t="str">
            <v>Rocket Software</v>
          </cell>
          <cell r="D875">
            <v>42271</v>
          </cell>
          <cell r="E875">
            <v>43353</v>
          </cell>
          <cell r="H875" t="str">
            <v>Brazil</v>
          </cell>
          <cell r="I875" t="str">
            <v>BR</v>
          </cell>
          <cell r="J875" t="str">
            <v>$3,500 per professional</v>
          </cell>
          <cell r="K875" t="str">
            <v>Equal to two months of the Total Cost of Employment + expected Monthly Services Fee, per Professional.</v>
          </cell>
          <cell r="L875">
            <v>850</v>
          </cell>
          <cell r="M875">
            <v>0.2</v>
          </cell>
          <cell r="N875" t="str">
            <v>13th month, vacation pay, vacation premium - invoiced when due; banking fees - 2%; travel insurance - $400; statutory meal vouchers(per month) - BRL 420; statutory life insurance (per month) - BRL 180</v>
          </cell>
          <cell r="O875">
            <v>1800</v>
          </cell>
          <cell r="P875" t="str">
            <v/>
          </cell>
          <cell r="Q875">
            <v>250</v>
          </cell>
          <cell r="R875" t="str">
            <v>January and Termination</v>
          </cell>
          <cell r="S875">
            <v>45</v>
          </cell>
          <cell r="T875">
            <v>0.34799999999999998</v>
          </cell>
          <cell r="Z875" t="str">
            <v>100141-BR</v>
          </cell>
          <cell r="AA875">
            <v>1800</v>
          </cell>
        </row>
        <row r="876">
          <cell r="A876" t="str">
            <v>100141CA</v>
          </cell>
          <cell r="B876" t="str">
            <v>100141</v>
          </cell>
          <cell r="C876" t="str">
            <v>Rocket Software</v>
          </cell>
          <cell r="D876">
            <v>42271</v>
          </cell>
          <cell r="E876">
            <v>42271</v>
          </cell>
          <cell r="H876" t="str">
            <v>Canada</v>
          </cell>
          <cell r="I876" t="str">
            <v>CA</v>
          </cell>
          <cell r="J876" t="str">
            <v>$3500</v>
          </cell>
          <cell r="K876" t="str">
            <v>Equal to two months' salary + expected monthly management fees</v>
          </cell>
          <cell r="L876">
            <v>0</v>
          </cell>
          <cell r="M876">
            <v>0.16</v>
          </cell>
          <cell r="N876" t="str">
            <v>Send Nicole S. a note before sending due to FX Rate issue</v>
          </cell>
          <cell r="O876">
            <v>750</v>
          </cell>
          <cell r="P876" t="str">
            <v/>
          </cell>
          <cell r="Q876">
            <v>250</v>
          </cell>
          <cell r="R876" t="str">
            <v>January and Termination</v>
          </cell>
          <cell r="S876">
            <v>45</v>
          </cell>
          <cell r="T876">
            <v>0.1</v>
          </cell>
          <cell r="Z876" t="str">
            <v>100141-CA</v>
          </cell>
          <cell r="AA876">
            <v>750</v>
          </cell>
        </row>
        <row r="877">
          <cell r="A877" t="str">
            <v>100141HK</v>
          </cell>
          <cell r="B877" t="str">
            <v>100141</v>
          </cell>
          <cell r="C877" t="str">
            <v>Rocket Software</v>
          </cell>
          <cell r="D877">
            <v>42271</v>
          </cell>
          <cell r="E877">
            <v>42271</v>
          </cell>
          <cell r="H877" t="str">
            <v>Hong Kong (China)</v>
          </cell>
          <cell r="I877" t="str">
            <v>HK</v>
          </cell>
          <cell r="J877" t="str">
            <v>$3500</v>
          </cell>
          <cell r="K877" t="str">
            <v>Equal to two months' salary + expected monthly management fees</v>
          </cell>
          <cell r="L877">
            <v>850</v>
          </cell>
          <cell r="M877">
            <v>0.2</v>
          </cell>
          <cell r="N877" t="str">
            <v>Send Nicole S. a note before sending due to FX Rate issue</v>
          </cell>
          <cell r="O877">
            <v>1800</v>
          </cell>
          <cell r="P877" t="str">
            <v/>
          </cell>
          <cell r="Q877">
            <v>250</v>
          </cell>
          <cell r="R877" t="str">
            <v>January and Termination</v>
          </cell>
          <cell r="S877">
            <v>45</v>
          </cell>
          <cell r="T877">
            <v>0.05</v>
          </cell>
          <cell r="Z877" t="str">
            <v>100141-HK</v>
          </cell>
          <cell r="AA877">
            <v>1800</v>
          </cell>
        </row>
        <row r="878">
          <cell r="A878" t="str">
            <v>100141SG</v>
          </cell>
          <cell r="B878" t="str">
            <v>100141</v>
          </cell>
          <cell r="C878" t="str">
            <v>Rocket Software</v>
          </cell>
          <cell r="D878">
            <v>42271</v>
          </cell>
          <cell r="E878">
            <v>43301</v>
          </cell>
          <cell r="H878" t="str">
            <v>Singapore</v>
          </cell>
          <cell r="I878" t="str">
            <v>SG</v>
          </cell>
          <cell r="J878" t="str">
            <v>3500.00</v>
          </cell>
          <cell r="K878" t="str">
            <v>2 months</v>
          </cell>
          <cell r="L878">
            <v>850</v>
          </cell>
          <cell r="M878">
            <v>0.2</v>
          </cell>
          <cell r="N878" t="str">
            <v>EP - $4,500; renewal - $1,500; DP - $2,500; renewal - $1,000; travel insurance - $400</v>
          </cell>
          <cell r="O878">
            <v>1800</v>
          </cell>
          <cell r="P878" t="str">
            <v/>
          </cell>
          <cell r="Q878">
            <v>250</v>
          </cell>
          <cell r="R878" t="str">
            <v>January and Termination</v>
          </cell>
          <cell r="S878">
            <v>45</v>
          </cell>
          <cell r="T878">
            <v>2.5000000000000001E-3</v>
          </cell>
          <cell r="Z878" t="str">
            <v>100141-SG</v>
          </cell>
          <cell r="AA878">
            <v>1800</v>
          </cell>
        </row>
        <row r="879">
          <cell r="A879" t="str">
            <v>100142IT</v>
          </cell>
          <cell r="B879" t="str">
            <v>100142</v>
          </cell>
          <cell r="C879" t="str">
            <v>Rocket Software Italy</v>
          </cell>
          <cell r="D879">
            <v>42271</v>
          </cell>
          <cell r="E879">
            <v>42271</v>
          </cell>
          <cell r="H879" t="str">
            <v>Italy</v>
          </cell>
          <cell r="I879" t="str">
            <v>IT</v>
          </cell>
          <cell r="J879" t="str">
            <v>$4000</v>
          </cell>
          <cell r="K879" t="str">
            <v>Equal to two months' salary + expected monthly management fees</v>
          </cell>
          <cell r="L879">
            <v>850</v>
          </cell>
          <cell r="M879">
            <v>0.2</v>
          </cell>
          <cell r="N879" t="str">
            <v/>
          </cell>
          <cell r="O879">
            <v>1800</v>
          </cell>
          <cell r="P879" t="str">
            <v/>
          </cell>
          <cell r="Q879">
            <v>250</v>
          </cell>
          <cell r="R879" t="str">
            <v>January and Termination</v>
          </cell>
          <cell r="S879">
            <v>45</v>
          </cell>
          <cell r="T879">
            <v>0.49</v>
          </cell>
          <cell r="Z879" t="str">
            <v>100142-IT</v>
          </cell>
          <cell r="AA879">
            <v>1800</v>
          </cell>
        </row>
        <row r="880">
          <cell r="A880" t="str">
            <v>100142SG</v>
          </cell>
          <cell r="B880" t="str">
            <v>100142</v>
          </cell>
          <cell r="C880" t="str">
            <v>Rocket Software Italy</v>
          </cell>
          <cell r="D880">
            <v>42271</v>
          </cell>
          <cell r="E880">
            <v>43301</v>
          </cell>
          <cell r="H880" t="str">
            <v>Singapore</v>
          </cell>
          <cell r="I880" t="str">
            <v>SG</v>
          </cell>
          <cell r="J880" t="str">
            <v>$3,500 per professional</v>
          </cell>
          <cell r="K880" t="str">
            <v>2 months</v>
          </cell>
          <cell r="L880">
            <v>850</v>
          </cell>
          <cell r="M880">
            <v>0.2</v>
          </cell>
          <cell r="N880" t="str">
            <v>EP - $4,500; renewal - $1,500; DP - $2,500; renewal - $1,000; travel insurance - $400</v>
          </cell>
          <cell r="O880">
            <v>1800</v>
          </cell>
          <cell r="P880" t="str">
            <v/>
          </cell>
          <cell r="Q880">
            <v>250</v>
          </cell>
          <cell r="R880" t="str">
            <v>January and Termination</v>
          </cell>
          <cell r="S880">
            <v>45</v>
          </cell>
          <cell r="T880">
            <v>2.5000000000000001E-3</v>
          </cell>
          <cell r="Z880" t="str">
            <v>100142-SG</v>
          </cell>
          <cell r="AA880">
            <v>1800</v>
          </cell>
        </row>
        <row r="881">
          <cell r="A881" t="str">
            <v>100234AT</v>
          </cell>
          <cell r="B881" t="str">
            <v>100234</v>
          </cell>
          <cell r="C881" t="str">
            <v>RxSight, Inc</v>
          </cell>
          <cell r="D881">
            <v>43009</v>
          </cell>
          <cell r="E881">
            <v>43115</v>
          </cell>
          <cell r="H881" t="str">
            <v>Austria</v>
          </cell>
          <cell r="I881" t="str">
            <v>AT</v>
          </cell>
          <cell r="J881" t="str">
            <v>4000 plus cost of translating</v>
          </cell>
          <cell r="K881" t="str">
            <v>2 months</v>
          </cell>
          <cell r="L881">
            <v>0</v>
          </cell>
          <cell r="M881">
            <v>0.25</v>
          </cell>
          <cell r="N881" t="str">
            <v>Monthly Services Fee calculated on top of Total Cost of Employment, which is defined as all salaries, bonus, commission, insurance, allowances, social charges, severance, and other forms of Professional Compensation. Severance Accrual = 8.33%</v>
          </cell>
          <cell r="O881">
            <v>2500</v>
          </cell>
          <cell r="P881" t="str">
            <v/>
          </cell>
          <cell r="Q881">
            <v>250</v>
          </cell>
          <cell r="R881" t="str">
            <v>January and Termination</v>
          </cell>
          <cell r="S881">
            <v>45</v>
          </cell>
          <cell r="T881">
            <v>0.3125</v>
          </cell>
          <cell r="Z881" t="str">
            <v>100234-AT</v>
          </cell>
          <cell r="AA881">
            <v>2500</v>
          </cell>
        </row>
        <row r="882">
          <cell r="A882" t="str">
            <v>100234DE</v>
          </cell>
          <cell r="B882" t="str">
            <v>100234</v>
          </cell>
          <cell r="C882" t="str">
            <v>RxSight, Inc</v>
          </cell>
          <cell r="D882">
            <v>43009</v>
          </cell>
          <cell r="E882">
            <v>43007</v>
          </cell>
          <cell r="H882" t="str">
            <v>Germany</v>
          </cell>
          <cell r="I882" t="str">
            <v>DE</v>
          </cell>
          <cell r="J882" t="str">
            <v>4,000 USD</v>
          </cell>
          <cell r="K882" t="str">
            <v>Equal to 2 months of Total Cost pf Employmeny + expected Monthly Services Fee, per Professional</v>
          </cell>
          <cell r="L882">
            <v>0</v>
          </cell>
          <cell r="M882">
            <v>0.2</v>
          </cell>
          <cell r="N882" t="str">
            <v/>
          </cell>
          <cell r="O882">
            <v>1800</v>
          </cell>
          <cell r="P882" t="str">
            <v/>
          </cell>
          <cell r="Q882">
            <v>250</v>
          </cell>
          <cell r="R882" t="str">
            <v>January and Termination</v>
          </cell>
          <cell r="S882">
            <v>45</v>
          </cell>
          <cell r="T882">
            <v>0.20699999999999999</v>
          </cell>
          <cell r="Z882" t="str">
            <v>100234-DE</v>
          </cell>
          <cell r="AA882">
            <v>1800</v>
          </cell>
        </row>
        <row r="883">
          <cell r="A883" t="str">
            <v>100234NL</v>
          </cell>
          <cell r="B883" t="str">
            <v>100234</v>
          </cell>
          <cell r="C883" t="str">
            <v>RxSight, Inc</v>
          </cell>
          <cell r="D883">
            <v>43009</v>
          </cell>
          <cell r="E883">
            <v>43007</v>
          </cell>
          <cell r="H883" t="str">
            <v>Netherlands</v>
          </cell>
          <cell r="I883" t="str">
            <v>NL</v>
          </cell>
          <cell r="J883" t="str">
            <v>4,000 USD</v>
          </cell>
          <cell r="K883" t="str">
            <v>Equal to 2 months of Total Cost of Employment + expected Monthly Services Fee, per Professional</v>
          </cell>
          <cell r="L883">
            <v>0</v>
          </cell>
          <cell r="M883">
            <v>0.2</v>
          </cell>
          <cell r="N883" t="str">
            <v/>
          </cell>
          <cell r="O883">
            <v>1800</v>
          </cell>
          <cell r="P883" t="str">
            <v/>
          </cell>
          <cell r="Q883">
            <v>250</v>
          </cell>
          <cell r="R883" t="str">
            <v>January and Termination</v>
          </cell>
          <cell r="S883">
            <v>45</v>
          </cell>
          <cell r="T883">
            <v>0.21199999999999999</v>
          </cell>
          <cell r="Z883" t="str">
            <v>100234-NL</v>
          </cell>
          <cell r="AA883">
            <v>1800</v>
          </cell>
        </row>
        <row r="884">
          <cell r="A884" t="str">
            <v>100234GB</v>
          </cell>
          <cell r="B884" t="str">
            <v>100234</v>
          </cell>
          <cell r="C884" t="str">
            <v>RxSight, Inc</v>
          </cell>
          <cell r="D884">
            <v>43009</v>
          </cell>
          <cell r="E884">
            <v>43007</v>
          </cell>
          <cell r="H884" t="str">
            <v>United Kingdom</v>
          </cell>
          <cell r="I884" t="str">
            <v>GB</v>
          </cell>
          <cell r="J884" t="str">
            <v>4,000 USD</v>
          </cell>
          <cell r="K884" t="str">
            <v>Equal to 2 months of Total Cost of Employment + expected Motlhy Services Fee, per Professional</v>
          </cell>
          <cell r="L884">
            <v>0</v>
          </cell>
          <cell r="M884">
            <v>0.2</v>
          </cell>
          <cell r="N884" t="str">
            <v>420 GBP for Pension Setup Fee</v>
          </cell>
          <cell r="O884">
            <v>1800</v>
          </cell>
          <cell r="P884" t="str">
            <v/>
          </cell>
          <cell r="Q884">
            <v>250</v>
          </cell>
          <cell r="R884" t="str">
            <v>January and Termination</v>
          </cell>
          <cell r="S884">
            <v>45</v>
          </cell>
          <cell r="T884">
            <v>0.16800000000000001</v>
          </cell>
          <cell r="Z884" t="str">
            <v>100234-GB</v>
          </cell>
          <cell r="AA884">
            <v>1800</v>
          </cell>
        </row>
        <row r="885">
          <cell r="A885" t="str">
            <v>100382CO</v>
          </cell>
          <cell r="B885" t="str">
            <v>100382</v>
          </cell>
          <cell r="C885" t="str">
            <v>Sage Publications</v>
          </cell>
          <cell r="D885">
            <v>43342</v>
          </cell>
          <cell r="E885">
            <v>43341</v>
          </cell>
          <cell r="H885" t="str">
            <v>Colombia</v>
          </cell>
          <cell r="I885" t="str">
            <v>CO</v>
          </cell>
          <cell r="J885" t="str">
            <v>4000</v>
          </cell>
          <cell r="K885" t="str">
            <v>2 months</v>
          </cell>
          <cell r="L885">
            <v>850</v>
          </cell>
          <cell r="M885">
            <v>0.18</v>
          </cell>
          <cell r="N885" t="str">
            <v/>
          </cell>
          <cell r="O885">
            <v>1600</v>
          </cell>
          <cell r="P885" t="str">
            <v/>
          </cell>
          <cell r="Q885">
            <v>250</v>
          </cell>
          <cell r="R885" t="str">
            <v>January and Termination</v>
          </cell>
          <cell r="S885">
            <v>45</v>
          </cell>
          <cell r="T885">
            <v>0.2969</v>
          </cell>
          <cell r="Z885" t="str">
            <v>100382-CO</v>
          </cell>
          <cell r="AA885">
            <v>1600</v>
          </cell>
        </row>
        <row r="886">
          <cell r="A886" t="str">
            <v>100453MX</v>
          </cell>
          <cell r="B886" t="str">
            <v>100453</v>
          </cell>
          <cell r="C886" t="str">
            <v>SalesLoft</v>
          </cell>
          <cell r="D886">
            <v>43454</v>
          </cell>
          <cell r="E886">
            <v>43454</v>
          </cell>
          <cell r="H886" t="str">
            <v>Mexico</v>
          </cell>
          <cell r="I886" t="str">
            <v>MX</v>
          </cell>
          <cell r="J886" t="str">
            <v>$4,000 first hire, $1,500 each hire thereafter</v>
          </cell>
          <cell r="K886" t="str">
            <v>2 months</v>
          </cell>
          <cell r="L886">
            <v>850</v>
          </cell>
          <cell r="M886">
            <v>0.18</v>
          </cell>
          <cell r="N886" t="str">
            <v/>
          </cell>
          <cell r="O886">
            <v>1100</v>
          </cell>
          <cell r="P886" t="str">
            <v/>
          </cell>
          <cell r="Q886">
            <v>250</v>
          </cell>
          <cell r="R886" t="str">
            <v>January and Termination</v>
          </cell>
          <cell r="S886">
            <v>45</v>
          </cell>
          <cell r="T886">
            <v>0.373</v>
          </cell>
          <cell r="Z886" t="str">
            <v>100453-MX</v>
          </cell>
          <cell r="AA886">
            <v>1100</v>
          </cell>
        </row>
        <row r="887">
          <cell r="A887" t="str">
            <v>100370GB</v>
          </cell>
          <cell r="B887" t="str">
            <v>100370</v>
          </cell>
          <cell r="C887" t="str">
            <v>Salt Stack</v>
          </cell>
          <cell r="D887">
            <v>43319</v>
          </cell>
          <cell r="E887">
            <v>43319</v>
          </cell>
          <cell r="H887" t="str">
            <v>United Kingdom</v>
          </cell>
          <cell r="I887" t="str">
            <v>GB</v>
          </cell>
          <cell r="J887" t="str">
            <v>1000</v>
          </cell>
          <cell r="K887" t="str">
            <v>2 months</v>
          </cell>
          <cell r="L887">
            <v>0</v>
          </cell>
          <cell r="M887">
            <v>0.1</v>
          </cell>
          <cell r="N887" t="str">
            <v>Discounted from 20% to 10%
Monthly services fee calculated on bonus and commission: 20% discounted to 10%</v>
          </cell>
          <cell r="O887">
            <v>1350</v>
          </cell>
          <cell r="P887" t="str">
            <v>$1,800 reduced to $1,350</v>
          </cell>
          <cell r="Q887">
            <v>250</v>
          </cell>
          <cell r="R887" t="str">
            <v>January and Termination</v>
          </cell>
          <cell r="S887">
            <v>45</v>
          </cell>
          <cell r="T887">
            <v>0.16800000000000001</v>
          </cell>
          <cell r="Z887" t="str">
            <v>100370-GB</v>
          </cell>
          <cell r="AA887">
            <v>1350</v>
          </cell>
        </row>
        <row r="888">
          <cell r="A888" t="str">
            <v>100143AU</v>
          </cell>
          <cell r="B888" t="str">
            <v>100143</v>
          </cell>
          <cell r="C888" t="str">
            <v>Samsung Research America</v>
          </cell>
          <cell r="D888">
            <v>42038</v>
          </cell>
          <cell r="E888">
            <v>42038</v>
          </cell>
          <cell r="H888" t="str">
            <v>Australia</v>
          </cell>
          <cell r="I888" t="str">
            <v>AU</v>
          </cell>
          <cell r="J888" t="str">
            <v>$2500, $1500 for subsequent employees</v>
          </cell>
          <cell r="K888" t="str">
            <v>Equal to two months' salary + expected monthly management fees</v>
          </cell>
          <cell r="L888">
            <v>0</v>
          </cell>
          <cell r="M888">
            <v>0.18</v>
          </cell>
          <cell r="N888" t="str">
            <v>Wiring fee is $45 per COUNTRY
18% less discount of $250 per Professional per month for 13 or more headcount across all countries:
$200/Professional/month for between 8 and 12 headcount:
$100/Professional/month for between 3 and 7 headcount: 
No discount f</v>
          </cell>
          <cell r="O888">
            <v>1650</v>
          </cell>
          <cell r="P888" t="str">
            <v/>
          </cell>
          <cell r="Q888">
            <v>250</v>
          </cell>
          <cell r="R888" t="str">
            <v>January</v>
          </cell>
          <cell r="S888">
            <v>45</v>
          </cell>
          <cell r="T888">
            <v>0.17</v>
          </cell>
          <cell r="Z888" t="str">
            <v>100143-AU</v>
          </cell>
          <cell r="AA888">
            <v>1650</v>
          </cell>
        </row>
        <row r="889">
          <cell r="A889" t="str">
            <v>100143CA</v>
          </cell>
          <cell r="B889" t="str">
            <v>100143</v>
          </cell>
          <cell r="C889" t="str">
            <v>Samsung Research America</v>
          </cell>
          <cell r="D889">
            <v>42038</v>
          </cell>
          <cell r="E889">
            <v>42038</v>
          </cell>
          <cell r="H889" t="str">
            <v>Canada</v>
          </cell>
          <cell r="I889" t="str">
            <v>CA</v>
          </cell>
          <cell r="J889" t="str">
            <v>$2500, $1500 for subsequent employees</v>
          </cell>
          <cell r="K889" t="str">
            <v>Equal to two months' salary + expected monthly management fees</v>
          </cell>
          <cell r="L889">
            <v>0</v>
          </cell>
          <cell r="M889">
            <v>0.16</v>
          </cell>
          <cell r="N889" t="str">
            <v>Wiring fee is $45 per COUNTRY
16% less discount of $250 per Professional per month for 13 or more headcount across all countries:
$200/Professional/month for between 8 and 12 headcount:
$100/Professional/month for between 3 and 7 headcount: 
No discount f</v>
          </cell>
          <cell r="O889">
            <v>1500</v>
          </cell>
          <cell r="P889" t="str">
            <v/>
          </cell>
          <cell r="Q889">
            <v>250</v>
          </cell>
          <cell r="R889" t="str">
            <v>January</v>
          </cell>
          <cell r="S889">
            <v>0</v>
          </cell>
          <cell r="T889">
            <v>0.1</v>
          </cell>
          <cell r="Z889" t="str">
            <v>100143-CA</v>
          </cell>
          <cell r="AA889">
            <v>1500</v>
          </cell>
        </row>
        <row r="890">
          <cell r="A890" t="str">
            <v>100143CN</v>
          </cell>
          <cell r="B890" t="str">
            <v>100143</v>
          </cell>
          <cell r="C890" t="str">
            <v>Samsung Research America</v>
          </cell>
          <cell r="D890">
            <v>42038</v>
          </cell>
          <cell r="E890">
            <v>42038</v>
          </cell>
          <cell r="H890" t="str">
            <v>China</v>
          </cell>
          <cell r="I890" t="str">
            <v>CN</v>
          </cell>
          <cell r="J890" t="str">
            <v>$2500, $1500 for subsequent employees</v>
          </cell>
          <cell r="K890" t="str">
            <v>Equal to two months' salary + expected monthly management fees</v>
          </cell>
          <cell r="L890">
            <v>0</v>
          </cell>
          <cell r="M890">
            <v>0.2</v>
          </cell>
          <cell r="N890" t="str">
            <v>Wiring fee is $45 per COUNTRY
20% less discount of $250 per Professional per month for 13 or more headcount across all countries:
$200/Professional/month for between 8 and 12 headcount:
$100/Professional/month for between 3 and 7 headcount: 
No discount f</v>
          </cell>
          <cell r="O890">
            <v>1800</v>
          </cell>
          <cell r="P890" t="str">
            <v/>
          </cell>
          <cell r="Q890">
            <v>250</v>
          </cell>
          <cell r="R890" t="str">
            <v>January</v>
          </cell>
          <cell r="S890">
            <v>0</v>
          </cell>
          <cell r="T890">
            <v>0.2</v>
          </cell>
          <cell r="Z890" t="str">
            <v>100143-CN</v>
          </cell>
          <cell r="AA890">
            <v>1800</v>
          </cell>
        </row>
        <row r="891">
          <cell r="A891" t="str">
            <v>100143HK</v>
          </cell>
          <cell r="B891" t="str">
            <v>100143</v>
          </cell>
          <cell r="C891" t="str">
            <v>Samsung Research America</v>
          </cell>
          <cell r="D891">
            <v>42038</v>
          </cell>
          <cell r="E891">
            <v>42038</v>
          </cell>
          <cell r="H891" t="str">
            <v>Hong Kong (China)</v>
          </cell>
          <cell r="I891" t="str">
            <v>HK</v>
          </cell>
          <cell r="J891" t="str">
            <v>$2500, $1500 for subsequent employees</v>
          </cell>
          <cell r="K891" t="str">
            <v>Equal to two months' salary + expected monthly management fees</v>
          </cell>
          <cell r="L891">
            <v>0</v>
          </cell>
          <cell r="M891">
            <v>0.2</v>
          </cell>
          <cell r="N891" t="str">
            <v>Wiring fee is $45 per COUNTRY
20% less discount of $250 per Professional per month for 13 or more headcount across all countries:
$200/Professional/month for between 8 and 12 headcount:
$100/Professional/month for between 3 and 7 headcount: 
No discount f</v>
          </cell>
          <cell r="O891">
            <v>1650</v>
          </cell>
          <cell r="P891" t="str">
            <v/>
          </cell>
          <cell r="Q891">
            <v>250</v>
          </cell>
          <cell r="R891" t="str">
            <v>January</v>
          </cell>
          <cell r="S891">
            <v>0</v>
          </cell>
          <cell r="T891">
            <v>0.05</v>
          </cell>
          <cell r="Z891" t="str">
            <v>100143-HK</v>
          </cell>
          <cell r="AA891">
            <v>1650</v>
          </cell>
        </row>
        <row r="892">
          <cell r="A892" t="str">
            <v>100143IN</v>
          </cell>
          <cell r="B892" t="str">
            <v>100143</v>
          </cell>
          <cell r="C892" t="str">
            <v>Samsung Research America</v>
          </cell>
          <cell r="D892">
            <v>42038</v>
          </cell>
          <cell r="E892">
            <v>42038</v>
          </cell>
          <cell r="H892" t="str">
            <v>India</v>
          </cell>
          <cell r="I892" t="str">
            <v>IN</v>
          </cell>
          <cell r="J892" t="str">
            <v>$2500, $1500 for subsequent employees</v>
          </cell>
          <cell r="K892" t="str">
            <v>Equal to two months' salary + expected monthly management fees</v>
          </cell>
          <cell r="L892">
            <v>0</v>
          </cell>
          <cell r="M892">
            <v>0.2</v>
          </cell>
          <cell r="N892" t="str">
            <v>Wiring fee is $45 per COUNTRY
20% less discount of $250 per Professional per month for 13 or more headcount across all countries:
$200/Professional/month for between 8 and 12 headcount:
$100/Professional/month for between 3 and 7 headcount: 
No discount f</v>
          </cell>
          <cell r="O892">
            <v>1650</v>
          </cell>
          <cell r="P892" t="str">
            <v/>
          </cell>
          <cell r="Q892">
            <v>250</v>
          </cell>
          <cell r="R892" t="str">
            <v>January</v>
          </cell>
          <cell r="S892">
            <v>0</v>
          </cell>
          <cell r="T892">
            <v>0.12</v>
          </cell>
          <cell r="Z892" t="str">
            <v>100143-IN</v>
          </cell>
          <cell r="AA892">
            <v>1650</v>
          </cell>
        </row>
        <row r="893">
          <cell r="A893" t="str">
            <v>100400MX</v>
          </cell>
          <cell r="B893" t="str">
            <v>100400</v>
          </cell>
          <cell r="C893" t="str">
            <v>SBD Scala</v>
          </cell>
          <cell r="D893">
            <v>43340</v>
          </cell>
          <cell r="E893">
            <v>43340</v>
          </cell>
          <cell r="H893" t="str">
            <v>Mexico</v>
          </cell>
          <cell r="I893" t="str">
            <v>MX</v>
          </cell>
          <cell r="J893" t="str">
            <v>4000</v>
          </cell>
          <cell r="K893" t="str">
            <v>2 months</v>
          </cell>
          <cell r="L893">
            <v>850</v>
          </cell>
          <cell r="M893">
            <v>0.2</v>
          </cell>
          <cell r="N893" t="str">
            <v>Setup Fee per professional: $4,000 for initial hire, $2,500 for subsequent hires</v>
          </cell>
          <cell r="O893">
            <v>1500</v>
          </cell>
          <cell r="P893" t="str">
            <v/>
          </cell>
          <cell r="Q893">
            <v>250</v>
          </cell>
          <cell r="R893" t="str">
            <v>January and Termination</v>
          </cell>
          <cell r="S893">
            <v>45</v>
          </cell>
          <cell r="T893">
            <v>0.37030000000000002</v>
          </cell>
          <cell r="Z893" t="str">
            <v>100400-MX</v>
          </cell>
          <cell r="AA893">
            <v>1500</v>
          </cell>
        </row>
        <row r="894">
          <cell r="A894" t="str">
            <v>100400TR</v>
          </cell>
          <cell r="B894" t="str">
            <v>100400</v>
          </cell>
          <cell r="C894" t="str">
            <v>SBD Scala</v>
          </cell>
          <cell r="D894">
            <v>43340</v>
          </cell>
          <cell r="E894">
            <v>43340</v>
          </cell>
          <cell r="H894" t="str">
            <v>Turkey</v>
          </cell>
          <cell r="I894" t="str">
            <v>TR</v>
          </cell>
          <cell r="J894" t="str">
            <v>4000</v>
          </cell>
          <cell r="K894" t="str">
            <v>2 months</v>
          </cell>
          <cell r="L894">
            <v>850</v>
          </cell>
          <cell r="M894">
            <v>0.22</v>
          </cell>
          <cell r="N894" t="str">
            <v>Initial Setup fee: $4,000 for initial hire plus costs of translating commission plans in the amount incurred, if needed.
$2,500 for subsequent hires</v>
          </cell>
          <cell r="O894">
            <v>1500</v>
          </cell>
          <cell r="P894" t="str">
            <v/>
          </cell>
          <cell r="Q894">
            <v>250</v>
          </cell>
          <cell r="R894" t="str">
            <v>January and Termination</v>
          </cell>
          <cell r="S894">
            <v>45</v>
          </cell>
          <cell r="T894">
            <v>0.17799999999999999</v>
          </cell>
          <cell r="Z894" t="str">
            <v>100400-TR</v>
          </cell>
          <cell r="AA894">
            <v>1500</v>
          </cell>
        </row>
        <row r="895">
          <cell r="A895" t="str">
            <v>100226CA</v>
          </cell>
          <cell r="B895" t="str">
            <v>100226</v>
          </cell>
          <cell r="C895" t="str">
            <v>Schoology, Inc</v>
          </cell>
          <cell r="D895">
            <v>42974</v>
          </cell>
          <cell r="E895">
            <v>42974</v>
          </cell>
          <cell r="H895" t="str">
            <v>Canada</v>
          </cell>
          <cell r="I895" t="str">
            <v>CA</v>
          </cell>
          <cell r="J895" t="str">
            <v>$4,000 discounted to $1,500</v>
          </cell>
          <cell r="K895" t="str">
            <v>Equal to two months of Total Cost of Employment + expected Monthly Services Fee, per Professional</v>
          </cell>
          <cell r="L895">
            <v>850</v>
          </cell>
          <cell r="M895">
            <v>0.08</v>
          </cell>
          <cell r="N895" t="str">
            <v>18% discounted to 8%</v>
          </cell>
          <cell r="O895">
            <v>1600</v>
          </cell>
          <cell r="P895" t="str">
            <v/>
          </cell>
          <cell r="Q895">
            <v>250</v>
          </cell>
          <cell r="R895" t="str">
            <v>January and Termination</v>
          </cell>
          <cell r="S895">
            <v>45</v>
          </cell>
          <cell r="T895">
            <v>0.1</v>
          </cell>
          <cell r="Z895" t="str">
            <v>100226-CA</v>
          </cell>
          <cell r="AA895">
            <v>1600</v>
          </cell>
        </row>
        <row r="896">
          <cell r="A896" t="str">
            <v>100408SG</v>
          </cell>
          <cell r="B896" t="str">
            <v>100408</v>
          </cell>
          <cell r="C896" t="str">
            <v>SecureAuth</v>
          </cell>
          <cell r="D896">
            <v>43375</v>
          </cell>
          <cell r="E896">
            <v>43375</v>
          </cell>
          <cell r="H896" t="str">
            <v>Singapore</v>
          </cell>
          <cell r="I896" t="str">
            <v>SG</v>
          </cell>
          <cell r="J896" t="str">
            <v>3000</v>
          </cell>
          <cell r="K896" t="str">
            <v>2 months</v>
          </cell>
          <cell r="L896">
            <v>850</v>
          </cell>
          <cell r="M896">
            <v>0.17</v>
          </cell>
          <cell r="N896" t="str">
            <v>Discounted from 20% to 17%</v>
          </cell>
          <cell r="O896">
            <v>1600</v>
          </cell>
          <cell r="P896" t="str">
            <v>Discounted from $1800 to $1600</v>
          </cell>
          <cell r="Q896">
            <v>250</v>
          </cell>
          <cell r="R896" t="str">
            <v>January and Termination</v>
          </cell>
          <cell r="S896">
            <v>45</v>
          </cell>
          <cell r="T896">
            <v>0.17</v>
          </cell>
          <cell r="Z896" t="str">
            <v>100408-SG</v>
          </cell>
          <cell r="AA896">
            <v>1600</v>
          </cell>
        </row>
        <row r="897">
          <cell r="A897" t="str">
            <v>100297FR</v>
          </cell>
          <cell r="B897" t="str">
            <v>100297</v>
          </cell>
          <cell r="C897" t="str">
            <v>Sentient Investment Management</v>
          </cell>
          <cell r="D897">
            <v>43181</v>
          </cell>
          <cell r="E897">
            <v>43181</v>
          </cell>
          <cell r="H897" t="str">
            <v>France</v>
          </cell>
          <cell r="I897" t="str">
            <v>FR</v>
          </cell>
          <cell r="J897" t="str">
            <v>3000</v>
          </cell>
          <cell r="K897" t="str">
            <v>2 months</v>
          </cell>
          <cell r="L897">
            <v>850</v>
          </cell>
          <cell r="M897">
            <v>0.15</v>
          </cell>
          <cell r="N897" t="str">
            <v>Setup Fee discounted from $4000 to $3000. 
Monthly Services Fee Discounted from 20% to 15%. 
Severance Accrual is 24.99%</v>
          </cell>
          <cell r="O897">
            <v>1800</v>
          </cell>
          <cell r="P897" t="str">
            <v/>
          </cell>
          <cell r="Q897">
            <v>250</v>
          </cell>
          <cell r="R897" t="str">
            <v>January and Termination</v>
          </cell>
          <cell r="S897">
            <v>45</v>
          </cell>
          <cell r="T897">
            <v>0.46</v>
          </cell>
          <cell r="Z897" t="str">
            <v>100297-FR</v>
          </cell>
          <cell r="AA897">
            <v>1800</v>
          </cell>
        </row>
        <row r="898">
          <cell r="A898" t="str">
            <v>MX</v>
          </cell>
          <cell r="B898" t="str">
            <v/>
          </cell>
          <cell r="C898" t="str">
            <v>Sentinel Labs</v>
          </cell>
          <cell r="D898">
            <v>43523</v>
          </cell>
          <cell r="E898">
            <v>43523</v>
          </cell>
          <cell r="H898" t="str">
            <v>Mexico</v>
          </cell>
          <cell r="I898" t="str">
            <v>MX</v>
          </cell>
          <cell r="J898" t="str">
            <v>2500</v>
          </cell>
          <cell r="K898" t="str">
            <v>2 months</v>
          </cell>
          <cell r="L898">
            <v>850</v>
          </cell>
          <cell r="M898">
            <v>0.15</v>
          </cell>
          <cell r="N898" t="str">
            <v/>
          </cell>
          <cell r="O898">
            <v>1800</v>
          </cell>
          <cell r="P898" t="str">
            <v/>
          </cell>
          <cell r="Q898">
            <v>250</v>
          </cell>
          <cell r="R898" t="str">
            <v>January and Termination</v>
          </cell>
          <cell r="S898">
            <v>45</v>
          </cell>
          <cell r="T898">
            <v>0.373</v>
          </cell>
          <cell r="Z898" t="str">
            <v>-MX</v>
          </cell>
          <cell r="AA898">
            <v>1800</v>
          </cell>
        </row>
        <row r="899">
          <cell r="A899" t="str">
            <v>100459ES</v>
          </cell>
          <cell r="B899" t="str">
            <v>100459</v>
          </cell>
          <cell r="C899" t="str">
            <v>SevenRooms</v>
          </cell>
          <cell r="D899">
            <v>43461</v>
          </cell>
          <cell r="E899">
            <v>43483</v>
          </cell>
          <cell r="H899" t="str">
            <v>Spain</v>
          </cell>
          <cell r="I899" t="str">
            <v>ES</v>
          </cell>
          <cell r="J899" t="str">
            <v>3,500 for first hire, 3,000 for each subsequent</v>
          </cell>
          <cell r="K899" t="str">
            <v>2 months</v>
          </cell>
          <cell r="L899">
            <v>850</v>
          </cell>
          <cell r="M899">
            <v>0.2</v>
          </cell>
          <cell r="N899" t="str">
            <v/>
          </cell>
          <cell r="O899">
            <v>1400</v>
          </cell>
          <cell r="P899" t="str">
            <v/>
          </cell>
          <cell r="Q899">
            <v>250</v>
          </cell>
          <cell r="R899" t="str">
            <v>January and Termination</v>
          </cell>
          <cell r="S899">
            <v>45</v>
          </cell>
          <cell r="T899">
            <v>0.34</v>
          </cell>
          <cell r="Z899" t="str">
            <v>100459-ES</v>
          </cell>
          <cell r="AA899">
            <v>1400</v>
          </cell>
        </row>
        <row r="900">
          <cell r="A900" t="str">
            <v>100459GB</v>
          </cell>
          <cell r="B900" t="str">
            <v>100459</v>
          </cell>
          <cell r="C900" t="str">
            <v>SevenRooms</v>
          </cell>
          <cell r="D900">
            <v>43461</v>
          </cell>
          <cell r="E900">
            <v>43461</v>
          </cell>
          <cell r="H900" t="str">
            <v>United Kingdom</v>
          </cell>
          <cell r="I900" t="str">
            <v>GB</v>
          </cell>
          <cell r="J900" t="str">
            <v>3,500</v>
          </cell>
          <cell r="K900" t="str">
            <v>2 months</v>
          </cell>
          <cell r="L900">
            <v>850</v>
          </cell>
          <cell r="M900">
            <v>0.16</v>
          </cell>
          <cell r="N900" t="str">
            <v>each subsequent hire is 2,000
16% on base 
12% on bonus</v>
          </cell>
          <cell r="O900">
            <v>1800</v>
          </cell>
          <cell r="P900" t="str">
            <v/>
          </cell>
          <cell r="Q900">
            <v>250</v>
          </cell>
          <cell r="R900" t="str">
            <v>January and Termination</v>
          </cell>
          <cell r="S900">
            <v>45</v>
          </cell>
          <cell r="T900">
            <v>0.17799999999999999</v>
          </cell>
          <cell r="Z900" t="str">
            <v>100459-GB</v>
          </cell>
          <cell r="AA900">
            <v>1800</v>
          </cell>
        </row>
        <row r="901">
          <cell r="A901" t="str">
            <v>100144SG</v>
          </cell>
          <cell r="B901" t="str">
            <v>100144</v>
          </cell>
          <cell r="C901" t="str">
            <v>SGS Cutting Tool</v>
          </cell>
          <cell r="D901">
            <v>42048</v>
          </cell>
          <cell r="E901">
            <v>42048</v>
          </cell>
          <cell r="H901" t="str">
            <v>Singapore</v>
          </cell>
          <cell r="I901" t="str">
            <v>SG</v>
          </cell>
          <cell r="J901" t="str">
            <v>$2500, $1500 for subsequent employees</v>
          </cell>
          <cell r="K901" t="str">
            <v>Equal to two months' salary + expected monthly management fees</v>
          </cell>
          <cell r="L901">
            <v>0</v>
          </cell>
          <cell r="M901">
            <v>0</v>
          </cell>
          <cell r="N901" t="str">
            <v>fixed fee</v>
          </cell>
          <cell r="O901">
            <v>1650</v>
          </cell>
          <cell r="P901" t="str">
            <v/>
          </cell>
          <cell r="Q901">
            <v>250</v>
          </cell>
          <cell r="R901" t="str">
            <v>January</v>
          </cell>
          <cell r="S901">
            <v>45</v>
          </cell>
          <cell r="T901">
            <v>0.16</v>
          </cell>
          <cell r="Z901" t="str">
            <v>100144-SG</v>
          </cell>
          <cell r="AA901">
            <v>1650</v>
          </cell>
        </row>
        <row r="902">
          <cell r="A902" t="str">
            <v>100211JP</v>
          </cell>
          <cell r="B902" t="str">
            <v>100211</v>
          </cell>
          <cell r="C902" t="str">
            <v>SharkNinja</v>
          </cell>
          <cell r="D902">
            <v>42945</v>
          </cell>
          <cell r="E902">
            <v>42945</v>
          </cell>
          <cell r="H902" t="str">
            <v>Japan</v>
          </cell>
          <cell r="I902" t="str">
            <v>JP</v>
          </cell>
          <cell r="J902" t="str">
            <v>4000.00</v>
          </cell>
          <cell r="K902" t="str">
            <v>Equal to two months of Total Cost of Employment + expected Monthly Services Fee, per Professional - Half paid up front - Half with First bill</v>
          </cell>
          <cell r="L902">
            <v>850</v>
          </cell>
          <cell r="M902">
            <v>0.2</v>
          </cell>
          <cell r="N902" t="str">
            <v/>
          </cell>
          <cell r="O902">
            <v>2000</v>
          </cell>
          <cell r="P902" t="str">
            <v/>
          </cell>
          <cell r="Q902">
            <v>250</v>
          </cell>
          <cell r="R902" t="str">
            <v>January and Termination</v>
          </cell>
          <cell r="S902">
            <v>45</v>
          </cell>
          <cell r="T902">
            <v>0.15</v>
          </cell>
          <cell r="Z902" t="str">
            <v>100211-JP</v>
          </cell>
          <cell r="AA902">
            <v>2000</v>
          </cell>
        </row>
        <row r="903">
          <cell r="A903" t="str">
            <v>100145ES</v>
          </cell>
          <cell r="B903" t="str">
            <v>100145</v>
          </cell>
          <cell r="C903" t="str">
            <v>Shopvac</v>
          </cell>
          <cell r="D903">
            <v>42676</v>
          </cell>
          <cell r="E903">
            <v>43243</v>
          </cell>
          <cell r="H903" t="str">
            <v>Spain</v>
          </cell>
          <cell r="I903" t="str">
            <v>ES</v>
          </cell>
          <cell r="J903" t="str">
            <v>$4,000, plus the costs of translating the commission plans in the amount incurred, if needed.</v>
          </cell>
          <cell r="K903" t="str">
            <v>Equal to three months of Total Cost of Employment + expected Monthly Services Fee, per Professional</v>
          </cell>
          <cell r="L903">
            <v>850</v>
          </cell>
          <cell r="M903">
            <v>0.25</v>
          </cell>
          <cell r="N903" t="str">
            <v>13th and 14th are paid through 12 months; Business travel insurance - waived</v>
          </cell>
          <cell r="O903">
            <v>2000</v>
          </cell>
          <cell r="P903" t="str">
            <v/>
          </cell>
          <cell r="Q903">
            <v>250</v>
          </cell>
          <cell r="R903" t="str">
            <v>January and Termination</v>
          </cell>
          <cell r="S903">
            <v>45</v>
          </cell>
          <cell r="T903">
            <v>0.34</v>
          </cell>
          <cell r="Z903" t="str">
            <v>100145-ES</v>
          </cell>
          <cell r="AA903">
            <v>2000</v>
          </cell>
        </row>
        <row r="904">
          <cell r="A904" t="str">
            <v>100146TH</v>
          </cell>
          <cell r="B904" t="str">
            <v>100146</v>
          </cell>
          <cell r="C904" t="str">
            <v>Shorelight Education</v>
          </cell>
          <cell r="D904">
            <v>42445</v>
          </cell>
          <cell r="E904">
            <v>42445</v>
          </cell>
          <cell r="H904" t="str">
            <v>Thailand</v>
          </cell>
          <cell r="I904" t="str">
            <v>TH</v>
          </cell>
          <cell r="J904" t="str">
            <v>$3,500 per Professional.  Application for visa $3,500.</v>
          </cell>
          <cell r="K904" t="str">
            <v>Equal to three months' salary + expected monthly management fees</v>
          </cell>
          <cell r="L904">
            <v>850</v>
          </cell>
          <cell r="M904">
            <v>0.2</v>
          </cell>
          <cell r="N904" t="str">
            <v/>
          </cell>
          <cell r="O904">
            <v>1800</v>
          </cell>
          <cell r="P904" t="str">
            <v/>
          </cell>
          <cell r="Q904">
            <v>250</v>
          </cell>
          <cell r="R904" t="str">
            <v>January and Termination</v>
          </cell>
          <cell r="S904">
            <v>45</v>
          </cell>
          <cell r="T904">
            <v>0.04</v>
          </cell>
          <cell r="Z904" t="str">
            <v>100146-TH</v>
          </cell>
          <cell r="AA904">
            <v>1800</v>
          </cell>
        </row>
        <row r="905">
          <cell r="A905" t="str">
            <v>100273AU</v>
          </cell>
          <cell r="B905" t="str">
            <v>100273</v>
          </cell>
          <cell r="C905" t="str">
            <v>Sift Science, Inc.</v>
          </cell>
          <cell r="D905">
            <v>43097</v>
          </cell>
          <cell r="E905">
            <v>43097</v>
          </cell>
          <cell r="H905" t="str">
            <v>Australia</v>
          </cell>
          <cell r="I905" t="str">
            <v>AU</v>
          </cell>
          <cell r="J905" t="str">
            <v>2,500</v>
          </cell>
          <cell r="K905" t="str">
            <v>Equal to two months of Total Cost of Employment + expected Monthly Services Fee, per Professional</v>
          </cell>
          <cell r="L905">
            <v>850</v>
          </cell>
          <cell r="M905">
            <v>0.15</v>
          </cell>
          <cell r="N905" t="str">
            <v>Base Salary: 20% reduced to 15% 
Bonus/Commission: 20% reduce to 10%
Setup Fee: $4,000 reduced to $2,500</v>
          </cell>
          <cell r="O905">
            <v>1500</v>
          </cell>
          <cell r="P905" t="str">
            <v>$1,800 reduced to $1,500</v>
          </cell>
          <cell r="Q905">
            <v>250</v>
          </cell>
          <cell r="R905" t="str">
            <v>January and Termination</v>
          </cell>
          <cell r="S905">
            <v>45</v>
          </cell>
          <cell r="T905">
            <v>0.18</v>
          </cell>
          <cell r="Z905" t="str">
            <v>100273-AU</v>
          </cell>
          <cell r="AA905">
            <v>1500</v>
          </cell>
        </row>
        <row r="906">
          <cell r="A906" t="str">
            <v>100273DE</v>
          </cell>
          <cell r="B906" t="str">
            <v>100273</v>
          </cell>
          <cell r="C906" t="str">
            <v>Sift Science, Inc.</v>
          </cell>
          <cell r="D906">
            <v>43097</v>
          </cell>
          <cell r="E906">
            <v>43097</v>
          </cell>
          <cell r="H906" t="str">
            <v>Germany</v>
          </cell>
          <cell r="I906" t="str">
            <v>DE</v>
          </cell>
          <cell r="J906" t="str">
            <v>2,500</v>
          </cell>
          <cell r="K906" t="str">
            <v>Equal to two months of Total Cost of Employment + expected Monthly Services Fee, per Professional</v>
          </cell>
          <cell r="L906">
            <v>850</v>
          </cell>
          <cell r="M906">
            <v>0.15</v>
          </cell>
          <cell r="N906" t="str">
            <v>Base Salary: 20% reduced to 15% Bonus/Commission: 20% reduce to 10% Setup Fee: $4,000 reduced to $2,500</v>
          </cell>
          <cell r="O906">
            <v>1500</v>
          </cell>
          <cell r="P906" t="str">
            <v>$1,800 reduced to $1,500</v>
          </cell>
          <cell r="Q906">
            <v>250</v>
          </cell>
          <cell r="R906" t="str">
            <v>January and Termination</v>
          </cell>
          <cell r="S906">
            <v>45</v>
          </cell>
          <cell r="T906">
            <v>0.20699999999999999</v>
          </cell>
          <cell r="Z906" t="str">
            <v>100273-DE</v>
          </cell>
          <cell r="AA906">
            <v>1500</v>
          </cell>
        </row>
        <row r="907">
          <cell r="A907" t="str">
            <v>100273SG</v>
          </cell>
          <cell r="B907" t="str">
            <v>100273</v>
          </cell>
          <cell r="C907" t="str">
            <v>Sift Science, Inc.</v>
          </cell>
          <cell r="D907">
            <v>43097</v>
          </cell>
          <cell r="E907">
            <v>43067</v>
          </cell>
          <cell r="H907" t="str">
            <v>Singapore</v>
          </cell>
          <cell r="I907" t="str">
            <v>SG</v>
          </cell>
          <cell r="J907" t="str">
            <v>2,500</v>
          </cell>
          <cell r="K907" t="str">
            <v>Equal to two months of Total Cost of Employment + expected Monthly Services Fee, per Professional</v>
          </cell>
          <cell r="L907">
            <v>850</v>
          </cell>
          <cell r="M907">
            <v>0.15</v>
          </cell>
          <cell r="N907" t="str">
            <v>Base Salary: 20% reduced to 15% Bonus/Commission: 20% reduce to 10% Setup Fee: $4,000 reduced to $2,500
Estimated Social Charges on top of compensation: local national (17.00%)
Estimated Social Charges on top of compensation: expat (0.25%)</v>
          </cell>
          <cell r="O907">
            <v>1500</v>
          </cell>
          <cell r="P907" t="str">
            <v>$1,800 reduced to $1,500</v>
          </cell>
          <cell r="Q907">
            <v>250</v>
          </cell>
          <cell r="R907" t="str">
            <v>January and Termination</v>
          </cell>
          <cell r="S907">
            <v>45</v>
          </cell>
          <cell r="T907">
            <v>0.25</v>
          </cell>
          <cell r="Z907" t="str">
            <v>100273-SG</v>
          </cell>
          <cell r="AA907">
            <v>1500</v>
          </cell>
        </row>
        <row r="908">
          <cell r="A908" t="str">
            <v>100147CA</v>
          </cell>
          <cell r="B908" t="str">
            <v>100147</v>
          </cell>
          <cell r="C908" t="str">
            <v>SigFig</v>
          </cell>
          <cell r="D908">
            <v>42843</v>
          </cell>
          <cell r="E908">
            <v>42843</v>
          </cell>
          <cell r="H908" t="str">
            <v>Canada</v>
          </cell>
          <cell r="I908" t="str">
            <v>CA</v>
          </cell>
          <cell r="J908" t="str">
            <v>$2,000 - Assuming a minimum of 5 hires on initial onboarding. Professional 6 and onwards: $1,250</v>
          </cell>
          <cell r="K908" t="str">
            <v>Equal to two months of Total Cost of Employment + expected Monthly Services Fee, per Professional</v>
          </cell>
          <cell r="L908">
            <v>850</v>
          </cell>
          <cell r="M908">
            <v>0.14000000000000001</v>
          </cell>
          <cell r="N908" t="str">
            <v>14% assuming a minimum of 5 hires on initial onboarding</v>
          </cell>
          <cell r="O908">
            <v>1200</v>
          </cell>
          <cell r="P908" t="str">
            <v>$1,200 - assuming a minimum of 5 hires on initial onboarding</v>
          </cell>
          <cell r="Q908">
            <v>250</v>
          </cell>
          <cell r="R908" t="str">
            <v>January and Termination</v>
          </cell>
          <cell r="S908">
            <v>45</v>
          </cell>
          <cell r="T908">
            <v>0.1</v>
          </cell>
          <cell r="Z908" t="str">
            <v>100147-CA</v>
          </cell>
          <cell r="AA908">
            <v>1200</v>
          </cell>
        </row>
        <row r="909">
          <cell r="A909" t="str">
            <v>DE</v>
          </cell>
          <cell r="B909" t="str">
            <v/>
          </cell>
          <cell r="C909" t="str">
            <v>Signature Systems</v>
          </cell>
          <cell r="D909">
            <v>43146</v>
          </cell>
          <cell r="E909">
            <v>43146</v>
          </cell>
          <cell r="H909" t="str">
            <v>Germany</v>
          </cell>
          <cell r="I909" t="str">
            <v>DE</v>
          </cell>
          <cell r="J909" t="str">
            <v>4,000</v>
          </cell>
          <cell r="K909" t="str">
            <v>Equal to two months of Total Cost of Employment + expected Monthly Services Fee, per Professional</v>
          </cell>
          <cell r="L909">
            <v>850</v>
          </cell>
          <cell r="M909">
            <v>0.15</v>
          </cell>
          <cell r="N909" t="str">
            <v/>
          </cell>
          <cell r="O909">
            <v>1800</v>
          </cell>
          <cell r="P909" t="str">
            <v/>
          </cell>
          <cell r="Q909">
            <v>250</v>
          </cell>
          <cell r="R909" t="str">
            <v>January and Termination</v>
          </cell>
          <cell r="S909">
            <v>45</v>
          </cell>
          <cell r="T909">
            <v>0.20699999999999999</v>
          </cell>
          <cell r="Z909" t="str">
            <v>-DE</v>
          </cell>
          <cell r="AA909">
            <v>1800</v>
          </cell>
        </row>
        <row r="910">
          <cell r="A910" t="str">
            <v>100276CN</v>
          </cell>
          <cell r="B910" t="str">
            <v>100276</v>
          </cell>
          <cell r="C910" t="str">
            <v>Sila Nanotechnologies</v>
          </cell>
          <cell r="D910">
            <v>43108</v>
          </cell>
          <cell r="E910">
            <v>43108</v>
          </cell>
          <cell r="H910" t="str">
            <v>China</v>
          </cell>
          <cell r="I910" t="str">
            <v>CN</v>
          </cell>
          <cell r="J910" t="str">
            <v>4000</v>
          </cell>
          <cell r="K910" t="str">
            <v>2 months</v>
          </cell>
          <cell r="L910">
            <v>850</v>
          </cell>
          <cell r="M910">
            <v>0.2</v>
          </cell>
          <cell r="N910" t="str">
            <v>Monthly Services Fee calculated on top of Total Cost of Employment, which is defined as all salaries, bonus, commission, insurance, allowances, social charges, severance and other forms of Professional Compensation. Severance Accrual = 8.33%</v>
          </cell>
          <cell r="O910">
            <v>1800</v>
          </cell>
          <cell r="P910" t="str">
            <v/>
          </cell>
          <cell r="Q910">
            <v>250</v>
          </cell>
          <cell r="R910" t="str">
            <v>January and Termination</v>
          </cell>
          <cell r="S910">
            <v>45</v>
          </cell>
          <cell r="T910">
            <v>0.35</v>
          </cell>
          <cell r="Z910" t="str">
            <v>100276-CN</v>
          </cell>
          <cell r="AA910">
            <v>1800</v>
          </cell>
        </row>
        <row r="911">
          <cell r="A911" t="str">
            <v>100276DE</v>
          </cell>
          <cell r="B911" t="str">
            <v>100276</v>
          </cell>
          <cell r="C911" t="str">
            <v>Sila Nanotechnologies</v>
          </cell>
          <cell r="D911">
            <v>43108</v>
          </cell>
          <cell r="E911">
            <v>43108</v>
          </cell>
          <cell r="H911" t="str">
            <v>Germany</v>
          </cell>
          <cell r="I911" t="str">
            <v>DE</v>
          </cell>
          <cell r="J911" t="str">
            <v>4000 plus cost of translating</v>
          </cell>
          <cell r="K911" t="str">
            <v>2 months</v>
          </cell>
          <cell r="L911">
            <v>850</v>
          </cell>
          <cell r="M911">
            <v>0.2</v>
          </cell>
          <cell r="N911" t="str">
            <v>Monthly Services Fee calculated on top of Total Cost of Employment, which is defined as all salaries, bonus, commission, insurance, allowances, social charges, severance and other forms of Professional Compensation.</v>
          </cell>
          <cell r="O911">
            <v>1800.09</v>
          </cell>
          <cell r="P911" t="str">
            <v/>
          </cell>
          <cell r="Q911">
            <v>250</v>
          </cell>
          <cell r="R911" t="str">
            <v>January and Termination</v>
          </cell>
          <cell r="S911">
            <v>45</v>
          </cell>
          <cell r="T911">
            <v>0.20699999999999999</v>
          </cell>
          <cell r="Z911" t="str">
            <v>100276-DE</v>
          </cell>
          <cell r="AA911">
            <v>1800.09</v>
          </cell>
        </row>
        <row r="912">
          <cell r="A912" t="str">
            <v>100281IL</v>
          </cell>
          <cell r="B912" t="str">
            <v>100281</v>
          </cell>
          <cell r="C912" t="str">
            <v>Silicon Labs</v>
          </cell>
          <cell r="D912">
            <v>43075</v>
          </cell>
          <cell r="E912">
            <v>43075</v>
          </cell>
          <cell r="H912" t="str">
            <v>Israel</v>
          </cell>
          <cell r="I912" t="str">
            <v>IL</v>
          </cell>
          <cell r="J912" t="str">
            <v>4000</v>
          </cell>
          <cell r="K912" t="str">
            <v>2 months</v>
          </cell>
          <cell r="L912">
            <v>850</v>
          </cell>
          <cell r="M912">
            <v>0.2</v>
          </cell>
          <cell r="N912" t="str">
            <v/>
          </cell>
          <cell r="O912">
            <v>2000</v>
          </cell>
          <cell r="P912" t="str">
            <v/>
          </cell>
          <cell r="Q912">
            <v>250</v>
          </cell>
          <cell r="R912" t="str">
            <v>January and Termination</v>
          </cell>
          <cell r="S912">
            <v>45</v>
          </cell>
          <cell r="T912">
            <v>0.16400000000000001</v>
          </cell>
          <cell r="Z912" t="str">
            <v>100281-IL</v>
          </cell>
          <cell r="AA912">
            <v>2000</v>
          </cell>
        </row>
        <row r="913">
          <cell r="A913" t="str">
            <v>100281NL</v>
          </cell>
          <cell r="B913" t="str">
            <v>100281</v>
          </cell>
          <cell r="C913" t="str">
            <v>Silicon Labs</v>
          </cell>
          <cell r="D913">
            <v>43075</v>
          </cell>
          <cell r="E913">
            <v>43164</v>
          </cell>
          <cell r="H913" t="str">
            <v>Netherlands</v>
          </cell>
          <cell r="I913" t="str">
            <v>NL</v>
          </cell>
          <cell r="J913" t="str">
            <v>4000.00</v>
          </cell>
          <cell r="K913" t="str">
            <v>Equal to 2 months of the Total Cost of Employment plus Monthly service fee per Professional</v>
          </cell>
          <cell r="L913">
            <v>850</v>
          </cell>
          <cell r="M913">
            <v>0.2</v>
          </cell>
          <cell r="N913" t="str">
            <v>Severance accrual of 8.33 %, Statutory disability insurance per professional varied due to base salary</v>
          </cell>
          <cell r="O913">
            <v>1800</v>
          </cell>
          <cell r="P913" t="str">
            <v>Minimum Monthly Service fee is $1800 Per Professional</v>
          </cell>
          <cell r="Q913">
            <v>250</v>
          </cell>
          <cell r="R913" t="str">
            <v>January and Termination</v>
          </cell>
          <cell r="S913">
            <v>45</v>
          </cell>
          <cell r="T913">
            <v>0.21199999999999999</v>
          </cell>
          <cell r="Z913" t="str">
            <v>100281-NL</v>
          </cell>
          <cell r="AA913">
            <v>1800</v>
          </cell>
        </row>
        <row r="914">
          <cell r="A914" t="str">
            <v>100359NL</v>
          </cell>
          <cell r="B914" t="str">
            <v>100359</v>
          </cell>
          <cell r="C914" t="str">
            <v>Singlewire</v>
          </cell>
          <cell r="D914">
            <v>43133</v>
          </cell>
          <cell r="E914">
            <v>43133</v>
          </cell>
          <cell r="H914" t="str">
            <v>Netherlands</v>
          </cell>
          <cell r="I914" t="str">
            <v>NL</v>
          </cell>
          <cell r="J914" t="str">
            <v>2,000</v>
          </cell>
          <cell r="K914" t="str">
            <v>Equal to two months of Total Cost of Employment + expected Monthly Services Fee, per Professional</v>
          </cell>
          <cell r="L914">
            <v>850</v>
          </cell>
          <cell r="M914">
            <v>0.13</v>
          </cell>
          <cell r="N914" t="str">
            <v>$2,000 plus the costs of translating the commission plans in the amount incurred, if needed. 
Statutory Disability Insurance Premium (Variable amount based on salary)</v>
          </cell>
          <cell r="O914">
            <v>1800</v>
          </cell>
          <cell r="P914" t="str">
            <v/>
          </cell>
          <cell r="Q914">
            <v>250</v>
          </cell>
          <cell r="R914" t="str">
            <v>January and Termination</v>
          </cell>
          <cell r="S914">
            <v>45</v>
          </cell>
          <cell r="T914">
            <v>0.21199999999999999</v>
          </cell>
          <cell r="Z914" t="str">
            <v>100359-NL</v>
          </cell>
          <cell r="AA914">
            <v>1800</v>
          </cell>
        </row>
        <row r="915">
          <cell r="A915" t="str">
            <v>100359GB</v>
          </cell>
          <cell r="B915" t="str">
            <v>100359</v>
          </cell>
          <cell r="C915" t="str">
            <v>Singlewire</v>
          </cell>
          <cell r="D915">
            <v>43133</v>
          </cell>
          <cell r="E915">
            <v>43272</v>
          </cell>
          <cell r="H915" t="str">
            <v>United Kingdom</v>
          </cell>
          <cell r="I915" t="str">
            <v>GB</v>
          </cell>
          <cell r="J915" t="str">
            <v>2000</v>
          </cell>
          <cell r="K915" t="str">
            <v>2 months</v>
          </cell>
          <cell r="L915">
            <v>850</v>
          </cell>
          <cell r="M915">
            <v>0.13</v>
          </cell>
          <cell r="N915" t="str">
            <v/>
          </cell>
          <cell r="O915">
            <v>1800</v>
          </cell>
          <cell r="P915" t="str">
            <v/>
          </cell>
          <cell r="Q915">
            <v>250</v>
          </cell>
          <cell r="R915" t="str">
            <v>January and Termination</v>
          </cell>
          <cell r="S915">
            <v>45</v>
          </cell>
          <cell r="T915">
            <v>0.16800000000000001</v>
          </cell>
          <cell r="Z915" t="str">
            <v>100359-GB</v>
          </cell>
          <cell r="AA915">
            <v>1800</v>
          </cell>
        </row>
        <row r="916">
          <cell r="A916" t="str">
            <v>AR</v>
          </cell>
          <cell r="B916" t="str">
            <v/>
          </cell>
          <cell r="C916" t="str">
            <v>Sirtex</v>
          </cell>
          <cell r="D916">
            <v>43091</v>
          </cell>
          <cell r="E916">
            <v>43091</v>
          </cell>
          <cell r="H916" t="str">
            <v>Argentina</v>
          </cell>
          <cell r="I916" t="str">
            <v>AR</v>
          </cell>
          <cell r="J916" t="str">
            <v>$4000</v>
          </cell>
          <cell r="K916" t="str">
            <v>2 months</v>
          </cell>
          <cell r="L916">
            <v>850</v>
          </cell>
          <cell r="M916">
            <v>0.2</v>
          </cell>
          <cell r="N916" t="str">
            <v/>
          </cell>
          <cell r="O916">
            <v>1800</v>
          </cell>
          <cell r="P916" t="str">
            <v/>
          </cell>
          <cell r="Q916">
            <v>250</v>
          </cell>
          <cell r="R916" t="str">
            <v>January and Termination</v>
          </cell>
          <cell r="S916">
            <v>45</v>
          </cell>
          <cell r="T916">
            <v>0.53649999999999998</v>
          </cell>
          <cell r="Z916" t="str">
            <v>-AR</v>
          </cell>
          <cell r="AA916">
            <v>1800</v>
          </cell>
        </row>
        <row r="917">
          <cell r="A917" t="str">
            <v>BR</v>
          </cell>
          <cell r="B917" t="str">
            <v/>
          </cell>
          <cell r="C917" t="str">
            <v>Sirtex</v>
          </cell>
          <cell r="D917">
            <v>43091</v>
          </cell>
          <cell r="E917">
            <v>43389</v>
          </cell>
          <cell r="H917" t="str">
            <v>Brazil</v>
          </cell>
          <cell r="I917" t="str">
            <v>BR</v>
          </cell>
          <cell r="J917" t="str">
            <v>$4,000</v>
          </cell>
          <cell r="K917" t="str">
            <v>2 months</v>
          </cell>
          <cell r="L917">
            <v>0</v>
          </cell>
          <cell r="M917">
            <v>0.2</v>
          </cell>
          <cell r="N917" t="str">
            <v>$4,000 for first hire
$3,000 for each subsequent hire</v>
          </cell>
          <cell r="O917">
            <v>1800</v>
          </cell>
          <cell r="P917" t="str">
            <v/>
          </cell>
          <cell r="Q917">
            <v>250</v>
          </cell>
          <cell r="R917" t="str">
            <v>January and Termination</v>
          </cell>
          <cell r="S917">
            <v>45</v>
          </cell>
          <cell r="T917">
            <v>0.34799999999999998</v>
          </cell>
          <cell r="Z917" t="str">
            <v>-BR</v>
          </cell>
          <cell r="AA917">
            <v>1800</v>
          </cell>
        </row>
        <row r="918">
          <cell r="A918" t="str">
            <v>100262CA</v>
          </cell>
          <cell r="B918" t="str">
            <v>100262</v>
          </cell>
          <cell r="C918" t="str">
            <v>SiteHawk</v>
          </cell>
          <cell r="D918">
            <v>43077</v>
          </cell>
          <cell r="E918">
            <v>43077</v>
          </cell>
          <cell r="H918" t="str">
            <v>Canada</v>
          </cell>
          <cell r="I918" t="str">
            <v>CA</v>
          </cell>
          <cell r="J918" t="str">
            <v>2,000</v>
          </cell>
          <cell r="K918" t="str">
            <v>Equal to two months of Total Cost of Employment + expected Monthly Services Fee, per Professional</v>
          </cell>
          <cell r="L918">
            <v>0</v>
          </cell>
          <cell r="M918">
            <v>0.14000000000000001</v>
          </cell>
          <cell r="N918" t="str">
            <v>Transition termination fee per professional WAIVED
Initial setup fee discounted to $2,000
Management fee is 14% discounted from 18%</v>
          </cell>
          <cell r="O918">
            <v>1200</v>
          </cell>
          <cell r="P918" t="str">
            <v>$1,200 discounted from $1,500</v>
          </cell>
          <cell r="Q918">
            <v>250</v>
          </cell>
          <cell r="R918" t="str">
            <v>January and Termination</v>
          </cell>
          <cell r="S918">
            <v>45</v>
          </cell>
          <cell r="T918">
            <v>0.1</v>
          </cell>
          <cell r="Z918" t="str">
            <v>100262-CA</v>
          </cell>
          <cell r="AA918">
            <v>1200</v>
          </cell>
        </row>
        <row r="919">
          <cell r="A919" t="str">
            <v>100326DE</v>
          </cell>
          <cell r="B919" t="str">
            <v>100326</v>
          </cell>
          <cell r="C919" t="str">
            <v>SMART Modular Technologies</v>
          </cell>
          <cell r="D919">
            <v>43219</v>
          </cell>
          <cell r="E919">
            <v>43445</v>
          </cell>
          <cell r="H919" t="str">
            <v>Germany</v>
          </cell>
          <cell r="I919" t="str">
            <v>DE</v>
          </cell>
          <cell r="J919" t="str">
            <v>2500</v>
          </cell>
          <cell r="K919" t="str">
            <v>2 months</v>
          </cell>
          <cell r="L919">
            <v>850</v>
          </cell>
          <cell r="M919">
            <v>0.2</v>
          </cell>
          <cell r="N919" t="str">
            <v>Management fee for 1st professional: 20% for 
For 2+: 17%</v>
          </cell>
          <cell r="O919">
            <v>1800</v>
          </cell>
          <cell r="P919" t="str">
            <v>Monthly fee 1st professional: 1800; 2-3: 1700; 4+:1500</v>
          </cell>
          <cell r="Q919">
            <v>250</v>
          </cell>
          <cell r="R919" t="str">
            <v>January and Termination</v>
          </cell>
          <cell r="S919">
            <v>45</v>
          </cell>
          <cell r="T919">
            <v>0.20699999999999999</v>
          </cell>
          <cell r="Z919" t="str">
            <v>100326-DE</v>
          </cell>
          <cell r="AA919">
            <v>1800</v>
          </cell>
        </row>
        <row r="920">
          <cell r="A920" t="str">
            <v>100326NL</v>
          </cell>
          <cell r="B920" t="str">
            <v>100326</v>
          </cell>
          <cell r="C920" t="str">
            <v>SMART Modular Technologies</v>
          </cell>
          <cell r="D920">
            <v>43219</v>
          </cell>
          <cell r="E920">
            <v>43219</v>
          </cell>
          <cell r="H920" t="str">
            <v>Netherlands</v>
          </cell>
          <cell r="I920" t="str">
            <v>NL</v>
          </cell>
          <cell r="J920" t="str">
            <v>4000 plus costs of translating commission plans incurred, if needed</v>
          </cell>
          <cell r="K920" t="str">
            <v>2 months of the Total Cost of Employment + expected Monthly Services Fee, per professional</v>
          </cell>
          <cell r="L920">
            <v>850</v>
          </cell>
          <cell r="M920">
            <v>0.2</v>
          </cell>
          <cell r="N920" t="str">
            <v>Monthly services fee on top of Total cost of employment: 20% 
Monthly Services fee calculated on top of variable pay (bonus and commission): 11%
Estimated Social Cost%: 18.51% up to a tax threshold ( EUR 842 as of 2018)
Statutory Vacation pay: 8%</v>
          </cell>
          <cell r="O920">
            <v>1700</v>
          </cell>
          <cell r="P920" t="str">
            <v/>
          </cell>
          <cell r="Q920">
            <v>250</v>
          </cell>
          <cell r="R920" t="str">
            <v>January and Termination</v>
          </cell>
          <cell r="S920">
            <v>45</v>
          </cell>
          <cell r="T920">
            <v>0.18509999999999999</v>
          </cell>
          <cell r="Z920" t="str">
            <v>100326-NL</v>
          </cell>
          <cell r="AA920">
            <v>1700</v>
          </cell>
        </row>
        <row r="921">
          <cell r="A921" t="str">
            <v>100148GB</v>
          </cell>
          <cell r="B921" t="str">
            <v>100148</v>
          </cell>
          <cell r="C921" t="str">
            <v>SmartThings</v>
          </cell>
          <cell r="D921">
            <v>42110</v>
          </cell>
          <cell r="E921">
            <v>42110</v>
          </cell>
          <cell r="H921" t="str">
            <v>United Kingdom</v>
          </cell>
          <cell r="I921" t="str">
            <v>GB</v>
          </cell>
          <cell r="J921" t="str">
            <v>$2500, $1500 for subsequent employees</v>
          </cell>
          <cell r="K921" t="str">
            <v>Equal to two months' salary + expected monthly management fees</v>
          </cell>
          <cell r="L921">
            <v>0</v>
          </cell>
          <cell r="M921">
            <v>0.16</v>
          </cell>
          <cell r="N921" t="str">
            <v/>
          </cell>
          <cell r="O921">
            <v>1650</v>
          </cell>
          <cell r="P921" t="str">
            <v/>
          </cell>
          <cell r="Q921">
            <v>250</v>
          </cell>
          <cell r="R921" t="str">
            <v>January</v>
          </cell>
          <cell r="S921">
            <v>45</v>
          </cell>
          <cell r="T921">
            <v>0.14099999999999999</v>
          </cell>
          <cell r="Z921" t="str">
            <v>100148-GB</v>
          </cell>
          <cell r="AA921">
            <v>1650</v>
          </cell>
        </row>
        <row r="922">
          <cell r="A922" t="str">
            <v>100149JP</v>
          </cell>
          <cell r="B922" t="str">
            <v>100149</v>
          </cell>
          <cell r="C922" t="str">
            <v>SnapFish</v>
          </cell>
          <cell r="D922">
            <v>42242</v>
          </cell>
          <cell r="E922">
            <v>42242</v>
          </cell>
          <cell r="H922" t="str">
            <v>Japan</v>
          </cell>
          <cell r="I922" t="str">
            <v>JP</v>
          </cell>
          <cell r="J922" t="str">
            <v>$3500, $1500 for subsequent employees</v>
          </cell>
          <cell r="K922" t="str">
            <v>Equal to two months' salary + expected monthly management fees</v>
          </cell>
          <cell r="L922">
            <v>850</v>
          </cell>
          <cell r="M922">
            <v>0.2</v>
          </cell>
          <cell r="N922" t="str">
            <v/>
          </cell>
          <cell r="O922">
            <v>1800</v>
          </cell>
          <cell r="P922" t="str">
            <v/>
          </cell>
          <cell r="Q922">
            <v>250</v>
          </cell>
          <cell r="R922" t="str">
            <v>January and Termination</v>
          </cell>
          <cell r="S922">
            <v>45</v>
          </cell>
          <cell r="T922">
            <v>0.15</v>
          </cell>
          <cell r="Z922" t="str">
            <v>100149-JP</v>
          </cell>
          <cell r="AA922">
            <v>1800</v>
          </cell>
        </row>
        <row r="923">
          <cell r="A923" t="str">
            <v>100414ES</v>
          </cell>
          <cell r="B923" t="str">
            <v>100414</v>
          </cell>
          <cell r="C923" t="str">
            <v>Softserve</v>
          </cell>
          <cell r="D923">
            <v>43325</v>
          </cell>
          <cell r="E923">
            <v>43404</v>
          </cell>
          <cell r="H923" t="str">
            <v>Spain</v>
          </cell>
          <cell r="I923" t="str">
            <v>ES</v>
          </cell>
          <cell r="J923" t="str">
            <v>2000</v>
          </cell>
          <cell r="K923" t="str">
            <v>2 months</v>
          </cell>
          <cell r="L923">
            <v>850</v>
          </cell>
          <cell r="M923">
            <v>0.15</v>
          </cell>
          <cell r="N923" t="str">
            <v/>
          </cell>
          <cell r="O923">
            <v>1400</v>
          </cell>
          <cell r="P923" t="str">
            <v/>
          </cell>
          <cell r="Q923">
            <v>250</v>
          </cell>
          <cell r="R923" t="str">
            <v>January and Termination</v>
          </cell>
          <cell r="S923">
            <v>45</v>
          </cell>
          <cell r="T923">
            <v>0.34</v>
          </cell>
          <cell r="Z923" t="str">
            <v>100414-ES</v>
          </cell>
          <cell r="AA923">
            <v>1400</v>
          </cell>
        </row>
        <row r="924">
          <cell r="A924" t="str">
            <v>100443BR</v>
          </cell>
          <cell r="B924" t="str">
            <v>100443</v>
          </cell>
          <cell r="C924" t="str">
            <v>SOLiD Gear, Inc.</v>
          </cell>
          <cell r="D924">
            <v>43440</v>
          </cell>
          <cell r="E924">
            <v>43440</v>
          </cell>
          <cell r="H924" t="str">
            <v>Brazil</v>
          </cell>
          <cell r="I924" t="str">
            <v>BR</v>
          </cell>
          <cell r="J924" t="str">
            <v>2500</v>
          </cell>
          <cell r="K924" t="str">
            <v>2 months</v>
          </cell>
          <cell r="L924">
            <v>850</v>
          </cell>
          <cell r="M924">
            <v>0.15</v>
          </cell>
          <cell r="N924" t="str">
            <v>Setup fee 4,000 reduced to 2,500</v>
          </cell>
          <cell r="O924">
            <v>1100</v>
          </cell>
          <cell r="P924" t="str">
            <v>1,800 reduced to 1,100</v>
          </cell>
          <cell r="Q924">
            <v>250</v>
          </cell>
          <cell r="R924" t="str">
            <v>January and Termination</v>
          </cell>
          <cell r="S924">
            <v>45</v>
          </cell>
          <cell r="T924">
            <v>0.34799999999999998</v>
          </cell>
          <cell r="Z924" t="str">
            <v>100443-BR</v>
          </cell>
          <cell r="AA924">
            <v>1100</v>
          </cell>
        </row>
        <row r="925">
          <cell r="A925" t="str">
            <v>100443MX</v>
          </cell>
          <cell r="B925" t="str">
            <v>100443</v>
          </cell>
          <cell r="C925" t="str">
            <v>SOLiD Gear, Inc.</v>
          </cell>
          <cell r="D925">
            <v>43440</v>
          </cell>
          <cell r="E925">
            <v>43440</v>
          </cell>
          <cell r="H925" t="str">
            <v>Mexico</v>
          </cell>
          <cell r="I925" t="str">
            <v>MX</v>
          </cell>
          <cell r="J925" t="str">
            <v>2500</v>
          </cell>
          <cell r="K925" t="str">
            <v>2 months</v>
          </cell>
          <cell r="L925">
            <v>850</v>
          </cell>
          <cell r="M925">
            <v>0.15</v>
          </cell>
          <cell r="N925" t="str">
            <v>Setup fee 4,000 reduced to 2,500</v>
          </cell>
          <cell r="O925">
            <v>1100</v>
          </cell>
          <cell r="P925" t="str">
            <v>1,800 reduced to 1,100</v>
          </cell>
          <cell r="Q925">
            <v>250</v>
          </cell>
          <cell r="R925" t="str">
            <v>January and Termination</v>
          </cell>
          <cell r="S925">
            <v>45</v>
          </cell>
          <cell r="T925">
            <v>0.373</v>
          </cell>
          <cell r="Z925" t="str">
            <v>100443-MX</v>
          </cell>
          <cell r="AA925">
            <v>1100</v>
          </cell>
        </row>
        <row r="926">
          <cell r="A926" t="str">
            <v>100433CN</v>
          </cell>
          <cell r="B926" t="str">
            <v>100433</v>
          </cell>
          <cell r="C926" t="str">
            <v>Solid Gold Pet</v>
          </cell>
          <cell r="D926">
            <v>43370</v>
          </cell>
          <cell r="E926">
            <v>43370</v>
          </cell>
          <cell r="H926" t="str">
            <v>China</v>
          </cell>
          <cell r="I926" t="str">
            <v>CN</v>
          </cell>
          <cell r="J926" t="str">
            <v>4000</v>
          </cell>
          <cell r="K926" t="str">
            <v>2 months</v>
          </cell>
          <cell r="L926">
            <v>850</v>
          </cell>
          <cell r="M926">
            <v>0.18</v>
          </cell>
          <cell r="N926" t="str">
            <v>12% on bonus
Social charges: 35% Social is for Local Nationals and 0.00% is for Ex-Pats</v>
          </cell>
          <cell r="O926">
            <v>1800</v>
          </cell>
          <cell r="P926" t="str">
            <v/>
          </cell>
          <cell r="Q926">
            <v>250</v>
          </cell>
          <cell r="R926" t="str">
            <v>January and Termination</v>
          </cell>
          <cell r="S926">
            <v>45</v>
          </cell>
          <cell r="T926">
            <v>0.35</v>
          </cell>
          <cell r="Z926" t="str">
            <v>100433-CN</v>
          </cell>
          <cell r="AA926">
            <v>1800</v>
          </cell>
        </row>
        <row r="927">
          <cell r="A927" t="str">
            <v>100441AT</v>
          </cell>
          <cell r="B927" t="str">
            <v>100441</v>
          </cell>
          <cell r="C927" t="str">
            <v>SonicWall</v>
          </cell>
          <cell r="D927">
            <v>42635</v>
          </cell>
          <cell r="E927">
            <v>42635</v>
          </cell>
          <cell r="H927" t="str">
            <v>Austria</v>
          </cell>
          <cell r="I927" t="str">
            <v>AT</v>
          </cell>
          <cell r="J927" t="str">
            <v>8000</v>
          </cell>
          <cell r="K927" t="str">
            <v>2 months</v>
          </cell>
          <cell r="L927">
            <v>850</v>
          </cell>
          <cell r="M927">
            <v>0.3</v>
          </cell>
          <cell r="N927" t="str">
            <v>Markup on Expenses 15%
Removed 20% VAT as Brain Source/Acumen is not charging</v>
          </cell>
          <cell r="O927">
            <v>2500</v>
          </cell>
          <cell r="P927" t="str">
            <v/>
          </cell>
          <cell r="Q927">
            <v>250</v>
          </cell>
          <cell r="R927" t="str">
            <v>January and Termination</v>
          </cell>
          <cell r="S927">
            <v>45</v>
          </cell>
          <cell r="T927">
            <v>0.3125</v>
          </cell>
          <cell r="Z927" t="str">
            <v>100441-AT</v>
          </cell>
          <cell r="AA927">
            <v>2500</v>
          </cell>
        </row>
        <row r="928">
          <cell r="A928" t="str">
            <v>100441BE</v>
          </cell>
          <cell r="B928" t="str">
            <v>100441</v>
          </cell>
          <cell r="C928" t="str">
            <v>SonicWall</v>
          </cell>
          <cell r="D928">
            <v>42635</v>
          </cell>
          <cell r="E928">
            <v>42635</v>
          </cell>
          <cell r="H928" t="str">
            <v>Belgium</v>
          </cell>
          <cell r="I928" t="str">
            <v>BE</v>
          </cell>
          <cell r="J928" t="str">
            <v>8000</v>
          </cell>
          <cell r="K928" t="str">
            <v>2 months</v>
          </cell>
          <cell r="L928">
            <v>850</v>
          </cell>
          <cell r="M928">
            <v>0.22</v>
          </cell>
          <cell r="N928" t="str">
            <v>Business travel insurance, per Professional per year EUR 400</v>
          </cell>
          <cell r="O928">
            <v>2000</v>
          </cell>
          <cell r="P928" t="str">
            <v/>
          </cell>
          <cell r="Q928">
            <v>250</v>
          </cell>
          <cell r="R928" t="str">
            <v>January and Termination</v>
          </cell>
          <cell r="S928">
            <v>45</v>
          </cell>
          <cell r="T928">
            <v>0.6</v>
          </cell>
          <cell r="Z928" t="str">
            <v>100441-BE</v>
          </cell>
          <cell r="AA928">
            <v>2000</v>
          </cell>
        </row>
        <row r="929">
          <cell r="A929" t="str">
            <v>100441CL</v>
          </cell>
          <cell r="B929" t="str">
            <v>100441</v>
          </cell>
          <cell r="C929" t="str">
            <v>SonicWall</v>
          </cell>
          <cell r="D929">
            <v>42635</v>
          </cell>
          <cell r="E929">
            <v>42635</v>
          </cell>
          <cell r="H929" t="str">
            <v>Chile</v>
          </cell>
          <cell r="I929" t="str">
            <v>CL</v>
          </cell>
          <cell r="J929" t="str">
            <v>5000</v>
          </cell>
          <cell r="K929" t="str">
            <v>2 months</v>
          </cell>
          <cell r="L929">
            <v>850</v>
          </cell>
          <cell r="M929">
            <v>0.22</v>
          </cell>
          <cell r="N929" t="str">
            <v>Markup on Expenses $500/professional/month to cover
expense accounting</v>
          </cell>
          <cell r="O929">
            <v>2000</v>
          </cell>
          <cell r="P929" t="str">
            <v/>
          </cell>
          <cell r="Q929">
            <v>250</v>
          </cell>
          <cell r="R929" t="str">
            <v>January and Termination</v>
          </cell>
          <cell r="S929">
            <v>45</v>
          </cell>
          <cell r="T929">
            <v>0.05</v>
          </cell>
          <cell r="Z929" t="str">
            <v>100441-CL</v>
          </cell>
          <cell r="AA929">
            <v>2000</v>
          </cell>
        </row>
        <row r="930">
          <cell r="A930" t="str">
            <v>100441CO</v>
          </cell>
          <cell r="B930" t="str">
            <v>100441</v>
          </cell>
          <cell r="C930" t="str">
            <v>SonicWall</v>
          </cell>
          <cell r="D930">
            <v>42635</v>
          </cell>
          <cell r="E930">
            <v>42635</v>
          </cell>
          <cell r="H930" t="str">
            <v>Colombia</v>
          </cell>
          <cell r="I930" t="str">
            <v>CO</v>
          </cell>
          <cell r="J930" t="str">
            <v>5000</v>
          </cell>
          <cell r="K930" t="str">
            <v>2 months</v>
          </cell>
          <cell r="L930">
            <v>850</v>
          </cell>
          <cell r="M930">
            <v>0.22</v>
          </cell>
          <cell r="N930" t="str">
            <v>Banking and Legal Fees 2.0408%
Annual business travel insurance, per Professional $ 400</v>
          </cell>
          <cell r="O930">
            <v>1800</v>
          </cell>
          <cell r="P930" t="str">
            <v/>
          </cell>
          <cell r="Q930">
            <v>250</v>
          </cell>
          <cell r="R930" t="str">
            <v>January and Termination</v>
          </cell>
          <cell r="S930">
            <v>45</v>
          </cell>
          <cell r="T930">
            <v>0.44940000000000002</v>
          </cell>
          <cell r="Z930" t="str">
            <v>100441-CO</v>
          </cell>
          <cell r="AA930">
            <v>1800</v>
          </cell>
        </row>
        <row r="931">
          <cell r="A931" t="str">
            <v>100441FI</v>
          </cell>
          <cell r="B931" t="str">
            <v>100441</v>
          </cell>
          <cell r="C931" t="str">
            <v>SonicWall</v>
          </cell>
          <cell r="D931">
            <v>42635</v>
          </cell>
          <cell r="E931">
            <v>42635</v>
          </cell>
          <cell r="H931" t="str">
            <v>Finland</v>
          </cell>
          <cell r="I931" t="str">
            <v>FI</v>
          </cell>
          <cell r="J931" t="str">
            <v>8000</v>
          </cell>
          <cell r="K931" t="str">
            <v>2 months</v>
          </cell>
          <cell r="L931">
            <v>850</v>
          </cell>
          <cell r="M931">
            <v>0.22</v>
          </cell>
          <cell r="N931" t="str">
            <v/>
          </cell>
          <cell r="O931">
            <v>2000</v>
          </cell>
          <cell r="P931" t="str">
            <v/>
          </cell>
          <cell r="Q931">
            <v>250</v>
          </cell>
          <cell r="R931" t="str">
            <v>January and Termination</v>
          </cell>
          <cell r="S931">
            <v>45</v>
          </cell>
          <cell r="T931">
            <v>0.24</v>
          </cell>
          <cell r="Z931" t="str">
            <v>100441-FI</v>
          </cell>
          <cell r="AA931">
            <v>2000</v>
          </cell>
        </row>
        <row r="932">
          <cell r="A932" t="str">
            <v>100441ID</v>
          </cell>
          <cell r="B932" t="str">
            <v>100441</v>
          </cell>
          <cell r="C932" t="str">
            <v>SonicWall</v>
          </cell>
          <cell r="D932">
            <v>42635</v>
          </cell>
          <cell r="E932">
            <v>42635</v>
          </cell>
          <cell r="H932" t="str">
            <v>Indonesia</v>
          </cell>
          <cell r="I932" t="str">
            <v>ID</v>
          </cell>
          <cell r="J932" t="str">
            <v>5000</v>
          </cell>
          <cell r="K932" t="str">
            <v>2 months</v>
          </cell>
          <cell r="L932">
            <v>850</v>
          </cell>
          <cell r="M932">
            <v>0.25</v>
          </cell>
          <cell r="N932" t="str">
            <v/>
          </cell>
          <cell r="O932">
            <v>1600</v>
          </cell>
          <cell r="P932" t="str">
            <v/>
          </cell>
          <cell r="Q932">
            <v>250</v>
          </cell>
          <cell r="R932" t="str">
            <v>January and Termination</v>
          </cell>
          <cell r="S932">
            <v>45</v>
          </cell>
          <cell r="T932">
            <v>4.4999999999999998E-2</v>
          </cell>
          <cell r="Z932" t="str">
            <v>100441-ID</v>
          </cell>
          <cell r="AA932">
            <v>1600</v>
          </cell>
        </row>
        <row r="933">
          <cell r="A933" t="str">
            <v>100441PE</v>
          </cell>
          <cell r="B933" t="str">
            <v>100441</v>
          </cell>
          <cell r="C933" t="str">
            <v>SonicWall</v>
          </cell>
          <cell r="D933">
            <v>42635</v>
          </cell>
          <cell r="E933">
            <v>42635</v>
          </cell>
          <cell r="H933" t="str">
            <v>Peru</v>
          </cell>
          <cell r="I933" t="str">
            <v>PE</v>
          </cell>
          <cell r="J933" t="str">
            <v>5000</v>
          </cell>
          <cell r="K933" t="str">
            <v>2 months</v>
          </cell>
          <cell r="L933">
            <v>850</v>
          </cell>
          <cell r="M933">
            <v>0.22</v>
          </cell>
          <cell r="N933" t="str">
            <v>Banking and legal fees 2.0408%</v>
          </cell>
          <cell r="O933">
            <v>2000</v>
          </cell>
          <cell r="P933" t="str">
            <v/>
          </cell>
          <cell r="Q933">
            <v>250</v>
          </cell>
          <cell r="R933" t="str">
            <v>January and Termination</v>
          </cell>
          <cell r="S933">
            <v>45</v>
          </cell>
          <cell r="T933">
            <v>0.51</v>
          </cell>
          <cell r="Z933" t="str">
            <v>100441-PE</v>
          </cell>
          <cell r="AA933">
            <v>2000</v>
          </cell>
        </row>
        <row r="934">
          <cell r="A934" t="str">
            <v>100441PH</v>
          </cell>
          <cell r="B934" t="str">
            <v>100441</v>
          </cell>
          <cell r="C934" t="str">
            <v>SonicWall</v>
          </cell>
          <cell r="D934">
            <v>42635</v>
          </cell>
          <cell r="E934">
            <v>42635</v>
          </cell>
          <cell r="H934" t="str">
            <v>Philippines</v>
          </cell>
          <cell r="I934" t="str">
            <v>PH</v>
          </cell>
          <cell r="J934" t="str">
            <v>5000</v>
          </cell>
          <cell r="K934" t="str">
            <v>2 months</v>
          </cell>
          <cell r="L934">
            <v>850</v>
          </cell>
          <cell r="M934">
            <v>0.25</v>
          </cell>
          <cell r="N934" t="str">
            <v/>
          </cell>
          <cell r="O934">
            <v>1600</v>
          </cell>
          <cell r="P934" t="str">
            <v/>
          </cell>
          <cell r="Q934">
            <v>250</v>
          </cell>
          <cell r="R934" t="str">
            <v>January and Termination</v>
          </cell>
          <cell r="S934">
            <v>45</v>
          </cell>
          <cell r="T934">
            <v>0.11</v>
          </cell>
          <cell r="Z934" t="str">
            <v>100441-PH</v>
          </cell>
          <cell r="AA934">
            <v>1600</v>
          </cell>
        </row>
        <row r="935">
          <cell r="A935" t="str">
            <v>100441PL</v>
          </cell>
          <cell r="B935" t="str">
            <v>100441</v>
          </cell>
          <cell r="C935" t="str">
            <v>SonicWall</v>
          </cell>
          <cell r="D935">
            <v>42635</v>
          </cell>
          <cell r="E935">
            <v>42635</v>
          </cell>
          <cell r="H935" t="str">
            <v>Poland</v>
          </cell>
          <cell r="I935" t="str">
            <v>PL</v>
          </cell>
          <cell r="J935" t="str">
            <v>8000</v>
          </cell>
          <cell r="K935" t="str">
            <v>2 months</v>
          </cell>
          <cell r="L935">
            <v>850</v>
          </cell>
          <cell r="M935">
            <v>0.22</v>
          </cell>
          <cell r="N935" t="str">
            <v>Business travel insurance, per Professional per year EUR 400</v>
          </cell>
          <cell r="O935">
            <v>2000</v>
          </cell>
          <cell r="P935" t="str">
            <v/>
          </cell>
          <cell r="Q935">
            <v>250</v>
          </cell>
          <cell r="R935" t="str">
            <v>January and Termination</v>
          </cell>
          <cell r="S935">
            <v>45</v>
          </cell>
          <cell r="T935">
            <v>0.20599999999999999</v>
          </cell>
          <cell r="Z935" t="str">
            <v>100441-PL</v>
          </cell>
          <cell r="AA935">
            <v>2000</v>
          </cell>
        </row>
        <row r="936">
          <cell r="A936" t="str">
            <v>100441PT</v>
          </cell>
          <cell r="B936" t="str">
            <v>100441</v>
          </cell>
          <cell r="C936" t="str">
            <v>SonicWall</v>
          </cell>
          <cell r="D936">
            <v>42635</v>
          </cell>
          <cell r="E936">
            <v>42635</v>
          </cell>
          <cell r="H936" t="str">
            <v>Portugal</v>
          </cell>
          <cell r="I936" t="str">
            <v>PT</v>
          </cell>
          <cell r="J936" t="str">
            <v>8000</v>
          </cell>
          <cell r="K936" t="str">
            <v>2 months</v>
          </cell>
          <cell r="L936">
            <v>850</v>
          </cell>
          <cell r="M936">
            <v>0.25</v>
          </cell>
          <cell r="N936" t="str">
            <v/>
          </cell>
          <cell r="O936">
            <v>1800</v>
          </cell>
          <cell r="P936" t="str">
            <v/>
          </cell>
          <cell r="Q936">
            <v>250</v>
          </cell>
          <cell r="R936" t="str">
            <v>January and Termination</v>
          </cell>
          <cell r="S936">
            <v>45</v>
          </cell>
          <cell r="T936">
            <v>0.56999999999999995</v>
          </cell>
          <cell r="Z936" t="str">
            <v>100441-PT</v>
          </cell>
          <cell r="AA936">
            <v>1800</v>
          </cell>
        </row>
        <row r="937">
          <cell r="A937" t="str">
            <v>100441SE</v>
          </cell>
          <cell r="B937" t="str">
            <v>100441</v>
          </cell>
          <cell r="C937" t="str">
            <v>SonicWall</v>
          </cell>
          <cell r="D937">
            <v>42635</v>
          </cell>
          <cell r="E937">
            <v>43434</v>
          </cell>
          <cell r="H937" t="str">
            <v>Sweden</v>
          </cell>
          <cell r="I937" t="str">
            <v>SE</v>
          </cell>
          <cell r="J937" t="str">
            <v>950</v>
          </cell>
          <cell r="K937" t="str">
            <v>2 months</v>
          </cell>
          <cell r="L937">
            <v>850</v>
          </cell>
          <cell r="M937">
            <v>0.17499999999999999</v>
          </cell>
          <cell r="N937" t="str">
            <v>Business travel insurance, per Professional per year  $400</v>
          </cell>
          <cell r="O937">
            <v>1650</v>
          </cell>
          <cell r="P937" t="str">
            <v/>
          </cell>
          <cell r="Q937">
            <v>250</v>
          </cell>
          <cell r="R937" t="str">
            <v>January and Termination</v>
          </cell>
          <cell r="S937">
            <v>45</v>
          </cell>
          <cell r="T937">
            <v>0.31419999999999998</v>
          </cell>
          <cell r="Z937" t="str">
            <v>100441-SE</v>
          </cell>
          <cell r="AA937">
            <v>1650</v>
          </cell>
        </row>
        <row r="938">
          <cell r="A938" t="str">
            <v>100441TH</v>
          </cell>
          <cell r="B938" t="str">
            <v>100441</v>
          </cell>
          <cell r="C938" t="str">
            <v>SonicWall</v>
          </cell>
          <cell r="D938">
            <v>42635</v>
          </cell>
          <cell r="E938">
            <v>42635</v>
          </cell>
          <cell r="H938" t="str">
            <v>Thailand</v>
          </cell>
          <cell r="I938" t="str">
            <v>TH</v>
          </cell>
          <cell r="J938" t="str">
            <v>5000</v>
          </cell>
          <cell r="K938" t="str">
            <v>2 months</v>
          </cell>
          <cell r="L938">
            <v>850</v>
          </cell>
          <cell r="M938">
            <v>0.2</v>
          </cell>
          <cell r="N938" t="str">
            <v/>
          </cell>
          <cell r="O938">
            <v>1600</v>
          </cell>
          <cell r="P938" t="str">
            <v/>
          </cell>
          <cell r="Q938">
            <v>250</v>
          </cell>
          <cell r="R938" t="str">
            <v>January and Termination</v>
          </cell>
          <cell r="S938">
            <v>45</v>
          </cell>
          <cell r="T938">
            <v>0.20669999999999999</v>
          </cell>
          <cell r="Z938" t="str">
            <v>100441-TH</v>
          </cell>
          <cell r="AA938">
            <v>1600</v>
          </cell>
        </row>
        <row r="939">
          <cell r="A939" t="str">
            <v>100441VN</v>
          </cell>
          <cell r="B939" t="str">
            <v>100441</v>
          </cell>
          <cell r="C939" t="str">
            <v>SonicWall</v>
          </cell>
          <cell r="D939">
            <v>42635</v>
          </cell>
          <cell r="E939">
            <v>42635</v>
          </cell>
          <cell r="H939" t="str">
            <v>Vietnam</v>
          </cell>
          <cell r="I939" t="str">
            <v>VN</v>
          </cell>
          <cell r="J939" t="str">
            <v>5000</v>
          </cell>
          <cell r="K939" t="str">
            <v>2 months</v>
          </cell>
          <cell r="L939">
            <v>850</v>
          </cell>
          <cell r="M939">
            <v>0.25</v>
          </cell>
          <cell r="N939" t="str">
            <v/>
          </cell>
          <cell r="O939">
            <v>1600</v>
          </cell>
          <cell r="P939" t="str">
            <v/>
          </cell>
          <cell r="Q939">
            <v>250</v>
          </cell>
          <cell r="R939" t="str">
            <v>January and Termination</v>
          </cell>
          <cell r="S939">
            <v>45</v>
          </cell>
          <cell r="T939">
            <v>0.26169999999999999</v>
          </cell>
          <cell r="Z939" t="str">
            <v>100441-VN</v>
          </cell>
          <cell r="AA939">
            <v>1600</v>
          </cell>
        </row>
        <row r="940">
          <cell r="A940" t="str">
            <v>100150CN</v>
          </cell>
          <cell r="B940" t="str">
            <v>100150</v>
          </cell>
          <cell r="C940" t="str">
            <v>Soraa</v>
          </cell>
          <cell r="D940">
            <v>42251</v>
          </cell>
          <cell r="E940">
            <v>42251</v>
          </cell>
          <cell r="H940" t="str">
            <v>China</v>
          </cell>
          <cell r="I940" t="str">
            <v>CN</v>
          </cell>
          <cell r="J940" t="str">
            <v>$3500, $1500 for subsequent employees</v>
          </cell>
          <cell r="K940" t="str">
            <v>Equal to two months' salary + expected monthly management fees</v>
          </cell>
          <cell r="L940">
            <v>850</v>
          </cell>
          <cell r="M940">
            <v>0.2</v>
          </cell>
          <cell r="N940" t="str">
            <v>VAT Removed until Tiger registers in-country: 6.5% VAT
Discount: $100 per Professional per month, assuming that the engagement has a minimum of 2 Professionals in total across all countries</v>
          </cell>
          <cell r="O940">
            <v>1800</v>
          </cell>
          <cell r="P940" t="str">
            <v/>
          </cell>
          <cell r="Q940">
            <v>250</v>
          </cell>
          <cell r="R940" t="str">
            <v>January and Termination</v>
          </cell>
          <cell r="S940">
            <v>45</v>
          </cell>
          <cell r="T940">
            <v>0.2</v>
          </cell>
          <cell r="Z940" t="str">
            <v>100150-CN</v>
          </cell>
          <cell r="AA940">
            <v>1800</v>
          </cell>
        </row>
        <row r="941">
          <cell r="A941" t="str">
            <v>100150SG</v>
          </cell>
          <cell r="B941" t="str">
            <v>100150</v>
          </cell>
          <cell r="C941" t="str">
            <v>Soraa</v>
          </cell>
          <cell r="D941">
            <v>42251</v>
          </cell>
          <cell r="E941">
            <v>42251</v>
          </cell>
          <cell r="H941" t="str">
            <v>Singapore</v>
          </cell>
          <cell r="I941" t="str">
            <v>SG</v>
          </cell>
          <cell r="J941" t="str">
            <v>$3,500 per professional</v>
          </cell>
          <cell r="K941" t="str">
            <v>Equal to two months' salary + expected monthly management fees</v>
          </cell>
          <cell r="L941">
            <v>850</v>
          </cell>
          <cell r="M941">
            <v>0.2</v>
          </cell>
          <cell r="N941" t="str">
            <v/>
          </cell>
          <cell r="O941">
            <v>1800</v>
          </cell>
          <cell r="P941" t="str">
            <v/>
          </cell>
          <cell r="Q941">
            <v>250</v>
          </cell>
          <cell r="R941" t="str">
            <v>January and Termination</v>
          </cell>
          <cell r="S941">
            <v>45</v>
          </cell>
          <cell r="T941">
            <v>0.17</v>
          </cell>
          <cell r="Z941" t="str">
            <v>100150-SG</v>
          </cell>
          <cell r="AA941">
            <v>1800</v>
          </cell>
        </row>
        <row r="942">
          <cell r="A942" t="str">
            <v>CA</v>
          </cell>
          <cell r="B942" t="str">
            <v/>
          </cell>
          <cell r="C942" t="str">
            <v>Southern New Hampshire University (SNHU)</v>
          </cell>
          <cell r="D942">
            <v>43089</v>
          </cell>
          <cell r="E942">
            <v>43089</v>
          </cell>
          <cell r="H942" t="str">
            <v>Canada</v>
          </cell>
          <cell r="I942" t="str">
            <v>CA</v>
          </cell>
          <cell r="J942" t="str">
            <v>4,000</v>
          </cell>
          <cell r="K942" t="str">
            <v>Equal to two months of Total Cost of Employment + expected Monthly Services Fee, per Professional</v>
          </cell>
          <cell r="L942">
            <v>850</v>
          </cell>
          <cell r="M942">
            <v>0.18</v>
          </cell>
          <cell r="N942" t="str">
            <v/>
          </cell>
          <cell r="O942">
            <v>1600</v>
          </cell>
          <cell r="P942" t="str">
            <v/>
          </cell>
          <cell r="Q942">
            <v>250</v>
          </cell>
          <cell r="R942" t="str">
            <v>January and Termination</v>
          </cell>
          <cell r="S942">
            <v>45</v>
          </cell>
          <cell r="T942">
            <v>0.1</v>
          </cell>
          <cell r="Z942" t="str">
            <v>-CA</v>
          </cell>
          <cell r="AA942">
            <v>1600</v>
          </cell>
        </row>
        <row r="943">
          <cell r="A943" t="str">
            <v>RW</v>
          </cell>
          <cell r="B943" t="str">
            <v/>
          </cell>
          <cell r="C943" t="str">
            <v>Southern New Hampshire University (SNHU)</v>
          </cell>
          <cell r="D943">
            <v>43089</v>
          </cell>
          <cell r="E943">
            <v>43089</v>
          </cell>
          <cell r="H943" t="str">
            <v>Rwanda</v>
          </cell>
          <cell r="I943" t="str">
            <v>RW</v>
          </cell>
          <cell r="J943" t="str">
            <v>4,000</v>
          </cell>
          <cell r="K943" t="str">
            <v>Equal to two months of Total Cost of Employment + expected Monthly Services Fee, per Professional</v>
          </cell>
          <cell r="L943">
            <v>850</v>
          </cell>
          <cell r="M943">
            <v>0.2</v>
          </cell>
          <cell r="N943" t="str">
            <v>Expat Visa Fee* per Professional, including government and legal fees: $7,500</v>
          </cell>
          <cell r="O943">
            <v>1800</v>
          </cell>
          <cell r="P943" t="str">
            <v/>
          </cell>
          <cell r="Q943">
            <v>250</v>
          </cell>
          <cell r="R943" t="str">
            <v>January and Termination</v>
          </cell>
          <cell r="S943">
            <v>45</v>
          </cell>
          <cell r="T943">
            <v>0.05</v>
          </cell>
          <cell r="Z943" t="str">
            <v>-RW</v>
          </cell>
          <cell r="AA943">
            <v>1800</v>
          </cell>
        </row>
        <row r="944">
          <cell r="A944" t="str">
            <v>100438DE</v>
          </cell>
          <cell r="B944" t="str">
            <v>100438</v>
          </cell>
          <cell r="C944" t="str">
            <v>SpotHero</v>
          </cell>
          <cell r="D944">
            <v>43438</v>
          </cell>
          <cell r="E944">
            <v>43438</v>
          </cell>
          <cell r="H944" t="str">
            <v>Germany</v>
          </cell>
          <cell r="I944" t="str">
            <v>DE</v>
          </cell>
          <cell r="J944" t="str">
            <v>3000</v>
          </cell>
          <cell r="K944" t="str">
            <v>2 months</v>
          </cell>
          <cell r="L944">
            <v>0</v>
          </cell>
          <cell r="M944">
            <v>0.13</v>
          </cell>
          <cell r="N944" t="str">
            <v/>
          </cell>
          <cell r="O944">
            <v>1200</v>
          </cell>
          <cell r="P944" t="str">
            <v/>
          </cell>
          <cell r="Q944">
            <v>250</v>
          </cell>
          <cell r="R944" t="str">
            <v>January and Termination</v>
          </cell>
          <cell r="S944">
            <v>45</v>
          </cell>
          <cell r="T944">
            <v>0.20699999999999999</v>
          </cell>
          <cell r="Z944" t="str">
            <v>100438-DE</v>
          </cell>
          <cell r="AA944">
            <v>1200</v>
          </cell>
        </row>
        <row r="945">
          <cell r="A945" t="str">
            <v>100151AU</v>
          </cell>
          <cell r="B945" t="str">
            <v>100151</v>
          </cell>
          <cell r="C945" t="str">
            <v>Sprout Social</v>
          </cell>
          <cell r="D945">
            <v>42747</v>
          </cell>
          <cell r="E945">
            <v>42747</v>
          </cell>
          <cell r="H945" t="str">
            <v>Australia</v>
          </cell>
          <cell r="I945" t="str">
            <v>AU</v>
          </cell>
          <cell r="J945" t="str">
            <v>3,000</v>
          </cell>
          <cell r="K945" t="str">
            <v>Equal to two months of Total Cost of Employment + expected Monthly Services Fee, per Professional</v>
          </cell>
          <cell r="L945">
            <v>0</v>
          </cell>
          <cell r="M945">
            <v>0.2</v>
          </cell>
          <cell r="N945" t="str">
            <v>25% , Discounted to 20%, assuming a minimum of two headcount across all countries</v>
          </cell>
          <cell r="O945">
            <v>1600</v>
          </cell>
          <cell r="P945" t="str">
            <v/>
          </cell>
          <cell r="Q945">
            <v>250</v>
          </cell>
          <cell r="R945" t="str">
            <v>January and Termination</v>
          </cell>
          <cell r="S945">
            <v>45</v>
          </cell>
          <cell r="T945">
            <v>0.17</v>
          </cell>
          <cell r="Z945" t="str">
            <v>100151-AU</v>
          </cell>
          <cell r="AA945">
            <v>1600</v>
          </cell>
        </row>
        <row r="946">
          <cell r="A946" t="str">
            <v>100151CA</v>
          </cell>
          <cell r="B946" t="str">
            <v>100151</v>
          </cell>
          <cell r="C946" t="str">
            <v>Sprout Social</v>
          </cell>
          <cell r="D946">
            <v>42747</v>
          </cell>
          <cell r="E946">
            <v>42863</v>
          </cell>
          <cell r="H946" t="str">
            <v>Canada</v>
          </cell>
          <cell r="I946" t="str">
            <v>CA</v>
          </cell>
          <cell r="J946" t="str">
            <v>3000.00</v>
          </cell>
          <cell r="K946" t="str">
            <v>Equal to two months of Total Cost of Employment + expected Monthly Services Fee, per Professional</v>
          </cell>
          <cell r="L946">
            <v>0</v>
          </cell>
          <cell r="M946">
            <v>0.2</v>
          </cell>
          <cell r="N946" t="str">
            <v>Business travel insurance, per Professional per year $400</v>
          </cell>
          <cell r="O946">
            <v>1600</v>
          </cell>
          <cell r="P946" t="str">
            <v/>
          </cell>
          <cell r="Q946">
            <v>250</v>
          </cell>
          <cell r="R946" t="str">
            <v>January and Termination</v>
          </cell>
          <cell r="S946">
            <v>45</v>
          </cell>
          <cell r="T946">
            <v>0.1</v>
          </cell>
          <cell r="Z946" t="str">
            <v>100151-CA</v>
          </cell>
          <cell r="AA946">
            <v>1600</v>
          </cell>
        </row>
        <row r="947">
          <cell r="A947" t="str">
            <v>100151IN</v>
          </cell>
          <cell r="B947" t="str">
            <v>100151</v>
          </cell>
          <cell r="C947" t="str">
            <v>Sprout Social</v>
          </cell>
          <cell r="D947">
            <v>42747</v>
          </cell>
          <cell r="E947">
            <v>42747</v>
          </cell>
          <cell r="H947" t="str">
            <v>India</v>
          </cell>
          <cell r="I947" t="str">
            <v>IN</v>
          </cell>
          <cell r="J947" t="str">
            <v>3,000</v>
          </cell>
          <cell r="K947" t="str">
            <v>Equal to two months of Total Cost of Employment + expected Monthly Services Fee, per Professional</v>
          </cell>
          <cell r="L947">
            <v>0</v>
          </cell>
          <cell r="M947">
            <v>0.2</v>
          </cell>
          <cell r="N947" t="str">
            <v>25% , Discounted to 20%, assuming a minimum of two headcount across all countries</v>
          </cell>
          <cell r="O947">
            <v>1600</v>
          </cell>
          <cell r="P947" t="str">
            <v/>
          </cell>
          <cell r="Q947">
            <v>250</v>
          </cell>
          <cell r="R947" t="str">
            <v>January and Termination</v>
          </cell>
          <cell r="S947">
            <v>45</v>
          </cell>
          <cell r="T947">
            <v>0.12</v>
          </cell>
          <cell r="Z947" t="str">
            <v>100151-IN</v>
          </cell>
          <cell r="AA947">
            <v>1600</v>
          </cell>
        </row>
        <row r="948">
          <cell r="A948" t="str">
            <v>100151IE</v>
          </cell>
          <cell r="B948" t="str">
            <v>100151</v>
          </cell>
          <cell r="C948" t="str">
            <v>Sprout Social</v>
          </cell>
          <cell r="D948">
            <v>42747</v>
          </cell>
          <cell r="E948">
            <v>42913</v>
          </cell>
          <cell r="H948" t="str">
            <v>Ireland</v>
          </cell>
          <cell r="I948" t="str">
            <v>IE</v>
          </cell>
          <cell r="J948" t="str">
            <v>3,000</v>
          </cell>
          <cell r="K948" t="str">
            <v>2 months</v>
          </cell>
          <cell r="L948">
            <v>0</v>
          </cell>
          <cell r="M948">
            <v>0.2</v>
          </cell>
          <cell r="N948" t="str">
            <v>Business travel insurance, per Professional per year $400</v>
          </cell>
          <cell r="O948">
            <v>1600</v>
          </cell>
          <cell r="P948" t="str">
            <v/>
          </cell>
          <cell r="Q948">
            <v>250</v>
          </cell>
          <cell r="R948" t="str">
            <v>January and Termination</v>
          </cell>
          <cell r="S948">
            <v>45</v>
          </cell>
          <cell r="T948">
            <v>0.1075</v>
          </cell>
          <cell r="Z948" t="str">
            <v>100151-IE</v>
          </cell>
          <cell r="AA948">
            <v>1600</v>
          </cell>
        </row>
        <row r="949">
          <cell r="A949" t="str">
            <v>100151PH</v>
          </cell>
          <cell r="B949" t="str">
            <v>100151</v>
          </cell>
          <cell r="C949" t="str">
            <v>Sprout Social</v>
          </cell>
          <cell r="D949">
            <v>42747</v>
          </cell>
          <cell r="E949">
            <v>42747</v>
          </cell>
          <cell r="H949" t="str">
            <v>Philippines</v>
          </cell>
          <cell r="I949" t="str">
            <v>PH</v>
          </cell>
          <cell r="J949" t="str">
            <v>3,000</v>
          </cell>
          <cell r="K949" t="str">
            <v>Equal to two months of Total Cost of Employment + expected Monthly Services Fee, per Professional</v>
          </cell>
          <cell r="L949">
            <v>0</v>
          </cell>
          <cell r="M949">
            <v>0.2</v>
          </cell>
          <cell r="N949" t="str">
            <v>25% , Discounted to 20%, assuming a minimum of three headcount across all countries</v>
          </cell>
          <cell r="O949">
            <v>1350</v>
          </cell>
          <cell r="P949" t="str">
            <v/>
          </cell>
          <cell r="Q949">
            <v>250</v>
          </cell>
          <cell r="R949" t="str">
            <v>January and Termination</v>
          </cell>
          <cell r="S949">
            <v>45</v>
          </cell>
          <cell r="T949">
            <v>0.11</v>
          </cell>
          <cell r="Z949" t="str">
            <v>100151-PH</v>
          </cell>
          <cell r="AA949">
            <v>1350</v>
          </cell>
        </row>
        <row r="950">
          <cell r="A950" t="str">
            <v>100151SG</v>
          </cell>
          <cell r="B950" t="str">
            <v>100151</v>
          </cell>
          <cell r="C950" t="str">
            <v>Sprout Social</v>
          </cell>
          <cell r="D950">
            <v>42747</v>
          </cell>
          <cell r="E950">
            <v>42863</v>
          </cell>
          <cell r="H950" t="str">
            <v>Singapore</v>
          </cell>
          <cell r="I950" t="str">
            <v>SG</v>
          </cell>
          <cell r="J950" t="str">
            <v>3000.00</v>
          </cell>
          <cell r="K950" t="str">
            <v>Equal to two months of Total Cost of Employment + expected Monthly Services Fee, per Professional</v>
          </cell>
          <cell r="L950">
            <v>0</v>
          </cell>
          <cell r="M950">
            <v>0.2</v>
          </cell>
          <cell r="N950" t="str">
            <v>Business travel insurance, per Professional per year $400</v>
          </cell>
          <cell r="O950">
            <v>1600</v>
          </cell>
          <cell r="P950" t="str">
            <v/>
          </cell>
          <cell r="Q950">
            <v>250</v>
          </cell>
          <cell r="R950" t="str">
            <v>January and Termination</v>
          </cell>
          <cell r="S950">
            <v>45</v>
          </cell>
          <cell r="T950">
            <v>0.17</v>
          </cell>
          <cell r="Z950" t="str">
            <v>100151-SG</v>
          </cell>
          <cell r="AA950">
            <v>1600</v>
          </cell>
        </row>
        <row r="951">
          <cell r="A951" t="str">
            <v>100151GB</v>
          </cell>
          <cell r="B951" t="str">
            <v>100151</v>
          </cell>
          <cell r="C951" t="str">
            <v>Sprout Social</v>
          </cell>
          <cell r="D951">
            <v>42747</v>
          </cell>
          <cell r="E951">
            <v>42949</v>
          </cell>
          <cell r="H951" t="str">
            <v>United Kingdom</v>
          </cell>
          <cell r="I951" t="str">
            <v>GB</v>
          </cell>
          <cell r="J951" t="str">
            <v>3,000.00</v>
          </cell>
          <cell r="K951" t="str">
            <v>Equal to two months of Total Cost of Employment + expected Monthly Services Fee, per Professional</v>
          </cell>
          <cell r="L951">
            <v>0</v>
          </cell>
          <cell r="M951">
            <v>0.2</v>
          </cell>
          <cell r="N951" t="str">
            <v>Transfer Minimum Term cost per Professional [applicable only on transfer to client’s own entity]
[Average Monthly Services Fee per Professional prior to transfer] x [remaining months in the Transfer Minimum Term]
Business travel insurance, per Professiona</v>
          </cell>
          <cell r="O951">
            <v>1600</v>
          </cell>
          <cell r="P951" t="str">
            <v/>
          </cell>
          <cell r="Q951">
            <v>250</v>
          </cell>
          <cell r="R951" t="str">
            <v>January and Termination</v>
          </cell>
          <cell r="S951">
            <v>45</v>
          </cell>
          <cell r="T951">
            <v>0.16800000000000001</v>
          </cell>
          <cell r="Z951" t="str">
            <v>100151-GB</v>
          </cell>
          <cell r="AA951">
            <v>1600</v>
          </cell>
        </row>
        <row r="952">
          <cell r="A952" t="str">
            <v>100353JM</v>
          </cell>
          <cell r="B952" t="str">
            <v>100353</v>
          </cell>
          <cell r="C952" t="str">
            <v>SquareTrade</v>
          </cell>
          <cell r="D952">
            <v>43280</v>
          </cell>
          <cell r="E952">
            <v>43389</v>
          </cell>
          <cell r="H952" t="str">
            <v>Jamaica</v>
          </cell>
          <cell r="I952" t="str">
            <v>JM</v>
          </cell>
          <cell r="J952" t="str">
            <v>3500</v>
          </cell>
          <cell r="K952" t="str">
            <v>2 months</v>
          </cell>
          <cell r="L952">
            <v>850</v>
          </cell>
          <cell r="M952">
            <v>0.2</v>
          </cell>
          <cell r="N952" t="str">
            <v>Reduced from 4000 to 3500
Management fee reduced from 25 to 20%</v>
          </cell>
          <cell r="O952">
            <v>1550</v>
          </cell>
          <cell r="P952" t="str">
            <v>Reduced from 1800 to 1550</v>
          </cell>
          <cell r="Q952">
            <v>250</v>
          </cell>
          <cell r="R952" t="str">
            <v>January and Termination</v>
          </cell>
          <cell r="S952">
            <v>45</v>
          </cell>
          <cell r="T952">
            <v>0.40820000000000001</v>
          </cell>
          <cell r="Z952" t="str">
            <v>100353-JM</v>
          </cell>
          <cell r="AA952">
            <v>1550</v>
          </cell>
        </row>
        <row r="953">
          <cell r="A953" t="str">
            <v>100353PR</v>
          </cell>
          <cell r="B953" t="str">
            <v>100353</v>
          </cell>
          <cell r="C953" t="str">
            <v>SquareTrade</v>
          </cell>
          <cell r="D953">
            <v>43280</v>
          </cell>
          <cell r="E953">
            <v>43280</v>
          </cell>
          <cell r="H953" t="str">
            <v>Puerto Rico (USA)</v>
          </cell>
          <cell r="I953" t="str">
            <v>PR</v>
          </cell>
          <cell r="J953" t="str">
            <v>4000</v>
          </cell>
          <cell r="K953" t="str">
            <v>2 months</v>
          </cell>
          <cell r="L953">
            <v>850</v>
          </cell>
          <cell r="M953">
            <v>0.18</v>
          </cell>
          <cell r="N953" t="str">
            <v>Monthly Management Fee: Discounted from 20% to 18%
Removed 7% VAT charge as STT Group does not charge</v>
          </cell>
          <cell r="O953">
            <v>1600</v>
          </cell>
          <cell r="P953" t="str">
            <v>Discounted from $1800 to $1600</v>
          </cell>
          <cell r="Q953">
            <v>250</v>
          </cell>
          <cell r="R953" t="str">
            <v>January and Termination</v>
          </cell>
          <cell r="S953">
            <v>45</v>
          </cell>
          <cell r="T953">
            <v>0.1711</v>
          </cell>
          <cell r="Z953" t="str">
            <v>100353-PR</v>
          </cell>
          <cell r="AA953">
            <v>1600</v>
          </cell>
        </row>
        <row r="954">
          <cell r="A954" t="str">
            <v>100460IN</v>
          </cell>
          <cell r="B954" t="str">
            <v>100460</v>
          </cell>
          <cell r="C954" t="str">
            <v>Standard Imaging Inc.</v>
          </cell>
          <cell r="D954">
            <v>43461</v>
          </cell>
          <cell r="E954">
            <v>43461</v>
          </cell>
          <cell r="H954" t="str">
            <v>India</v>
          </cell>
          <cell r="I954" t="str">
            <v>IN</v>
          </cell>
          <cell r="J954" t="str">
            <v>4,000</v>
          </cell>
          <cell r="K954" t="str">
            <v>2 months</v>
          </cell>
          <cell r="L954">
            <v>850</v>
          </cell>
          <cell r="M954">
            <v>0.2</v>
          </cell>
          <cell r="N954" t="str">
            <v/>
          </cell>
          <cell r="O954">
            <v>1100</v>
          </cell>
          <cell r="P954" t="str">
            <v/>
          </cell>
          <cell r="Q954">
            <v>250</v>
          </cell>
          <cell r="R954" t="str">
            <v>January and Termination</v>
          </cell>
          <cell r="S954">
            <v>45</v>
          </cell>
          <cell r="T954">
            <v>0.12</v>
          </cell>
          <cell r="Z954" t="str">
            <v>100460-IN</v>
          </cell>
          <cell r="AA954">
            <v>1100</v>
          </cell>
        </row>
        <row r="955">
          <cell r="A955" t="str">
            <v>100421CA</v>
          </cell>
          <cell r="B955" t="str">
            <v>100421</v>
          </cell>
          <cell r="C955" t="str">
            <v>Stanislaus Food Products</v>
          </cell>
          <cell r="D955">
            <v>43405</v>
          </cell>
          <cell r="E955">
            <v>43405</v>
          </cell>
          <cell r="H955" t="str">
            <v>Canada</v>
          </cell>
          <cell r="I955" t="str">
            <v>CA</v>
          </cell>
          <cell r="J955" t="str">
            <v>3500</v>
          </cell>
          <cell r="K955" t="str">
            <v>2 months</v>
          </cell>
          <cell r="L955">
            <v>850</v>
          </cell>
          <cell r="M955">
            <v>0.16</v>
          </cell>
          <cell r="N955" t="str">
            <v>Social costs everywhere except Quebec: 7.27% up to a cap of CAD 3,795
Social costs in Quebec: 7.22% up to a cap of CAD 3,770</v>
          </cell>
          <cell r="O955">
            <v>1400</v>
          </cell>
          <cell r="P955" t="str">
            <v/>
          </cell>
          <cell r="Q955">
            <v>250</v>
          </cell>
          <cell r="R955" t="str">
            <v>January and Termination</v>
          </cell>
          <cell r="S955">
            <v>45</v>
          </cell>
          <cell r="T955">
            <v>7.2700000000000001E-2</v>
          </cell>
          <cell r="Z955" t="str">
            <v>100421-CA</v>
          </cell>
          <cell r="AA955">
            <v>1400</v>
          </cell>
        </row>
        <row r="956">
          <cell r="A956" t="str">
            <v>100152MX</v>
          </cell>
          <cell r="B956" t="str">
            <v>100152</v>
          </cell>
          <cell r="C956" t="str">
            <v>Star Micronics America</v>
          </cell>
          <cell r="D956">
            <v>42060</v>
          </cell>
          <cell r="E956">
            <v>42060</v>
          </cell>
          <cell r="H956" t="str">
            <v>Mexico</v>
          </cell>
          <cell r="I956" t="str">
            <v>MX</v>
          </cell>
          <cell r="J956" t="str">
            <v>$2000</v>
          </cell>
          <cell r="K956" t="str">
            <v>Equal to two months' salary + expected monthly management fees</v>
          </cell>
          <cell r="L956">
            <v>0</v>
          </cell>
          <cell r="M956">
            <v>0.2</v>
          </cell>
          <cell r="N956" t="str">
            <v/>
          </cell>
          <cell r="O956">
            <v>1200</v>
          </cell>
          <cell r="P956" t="str">
            <v/>
          </cell>
          <cell r="Q956">
            <v>250</v>
          </cell>
          <cell r="R956" t="str">
            <v>January</v>
          </cell>
          <cell r="S956">
            <v>45</v>
          </cell>
          <cell r="T956">
            <v>0.4</v>
          </cell>
          <cell r="Z956" t="str">
            <v>100152-MX</v>
          </cell>
          <cell r="AA956">
            <v>1200</v>
          </cell>
        </row>
        <row r="957">
          <cell r="A957" t="str">
            <v>AU</v>
          </cell>
          <cell r="B957" t="str">
            <v/>
          </cell>
          <cell r="C957" t="str">
            <v>Stellar Development Foundation</v>
          </cell>
          <cell r="D957">
            <v>43362</v>
          </cell>
          <cell r="E957">
            <v>43362</v>
          </cell>
          <cell r="H957" t="str">
            <v>Australia</v>
          </cell>
          <cell r="I957" t="str">
            <v>AU</v>
          </cell>
          <cell r="J957" t="str">
            <v>3000</v>
          </cell>
          <cell r="K957" t="str">
            <v>2 months</v>
          </cell>
          <cell r="L957">
            <v>850</v>
          </cell>
          <cell r="M957">
            <v>0.15</v>
          </cell>
          <cell r="N957" t="str">
            <v>Reduced from 20% to 15%</v>
          </cell>
          <cell r="O957">
            <v>1800</v>
          </cell>
          <cell r="P957" t="str">
            <v/>
          </cell>
          <cell r="Q957">
            <v>250</v>
          </cell>
          <cell r="R957" t="str">
            <v>January and Termination</v>
          </cell>
          <cell r="S957">
            <v>45</v>
          </cell>
          <cell r="T957">
            <v>0.18</v>
          </cell>
          <cell r="Z957" t="str">
            <v>-AU</v>
          </cell>
          <cell r="AA957">
            <v>1800</v>
          </cell>
        </row>
        <row r="958">
          <cell r="A958" t="str">
            <v>SG</v>
          </cell>
          <cell r="B958" t="str">
            <v/>
          </cell>
          <cell r="C958" t="str">
            <v>Stellar Development Foundation</v>
          </cell>
          <cell r="D958">
            <v>43362</v>
          </cell>
          <cell r="E958">
            <v>43362</v>
          </cell>
          <cell r="H958" t="str">
            <v>Singapore</v>
          </cell>
          <cell r="I958" t="str">
            <v>SG</v>
          </cell>
          <cell r="J958" t="str">
            <v>3000</v>
          </cell>
          <cell r="K958" t="str">
            <v>2 months</v>
          </cell>
          <cell r="L958">
            <v>850</v>
          </cell>
          <cell r="M958">
            <v>0.15</v>
          </cell>
          <cell r="N958" t="str">
            <v/>
          </cell>
          <cell r="O958">
            <v>1800</v>
          </cell>
          <cell r="P958" t="str">
            <v/>
          </cell>
          <cell r="Q958">
            <v>250</v>
          </cell>
          <cell r="R958" t="str">
            <v>January and Termination</v>
          </cell>
          <cell r="S958">
            <v>45</v>
          </cell>
          <cell r="T958">
            <v>0.17</v>
          </cell>
          <cell r="Z958" t="str">
            <v>-SG</v>
          </cell>
          <cell r="AA958">
            <v>1800</v>
          </cell>
        </row>
        <row r="959">
          <cell r="A959" t="str">
            <v>100318DK</v>
          </cell>
          <cell r="B959" t="str">
            <v>100318</v>
          </cell>
          <cell r="C959" t="str">
            <v>Streethub Ltd.</v>
          </cell>
          <cell r="D959">
            <v>43214</v>
          </cell>
          <cell r="E959">
            <v>43374</v>
          </cell>
          <cell r="H959" t="str">
            <v>Denmark</v>
          </cell>
          <cell r="I959" t="str">
            <v>DK</v>
          </cell>
          <cell r="J959" t="str">
            <v>3000.00</v>
          </cell>
          <cell r="K959" t="str">
            <v>2 months</v>
          </cell>
          <cell r="L959">
            <v>0</v>
          </cell>
          <cell r="M959">
            <v>0.2</v>
          </cell>
          <cell r="N959" t="str">
            <v>Initial Setup fee $3000 discounted from $4000, Management fee set at 20%, Estimated Social costs of 10% and severance accrual of 8.33%, $850 transfer fee has been waived</v>
          </cell>
          <cell r="O959">
            <v>1580</v>
          </cell>
          <cell r="P959" t="str">
            <v>Management fee set at $1580 discounted from $1800</v>
          </cell>
          <cell r="Q959">
            <v>250</v>
          </cell>
          <cell r="R959" t="str">
            <v>January and Termination</v>
          </cell>
          <cell r="S959">
            <v>45</v>
          </cell>
          <cell r="T959">
            <v>0.1</v>
          </cell>
          <cell r="Z959" t="str">
            <v>100318-DK</v>
          </cell>
          <cell r="AA959">
            <v>1580</v>
          </cell>
        </row>
        <row r="960">
          <cell r="A960" t="str">
            <v>100318FR</v>
          </cell>
          <cell r="B960" t="str">
            <v>100318</v>
          </cell>
          <cell r="C960" t="str">
            <v>Streethub Ltd.</v>
          </cell>
          <cell r="D960">
            <v>43214</v>
          </cell>
          <cell r="E960">
            <v>43355</v>
          </cell>
          <cell r="H960" t="str">
            <v>France</v>
          </cell>
          <cell r="I960" t="str">
            <v>FR</v>
          </cell>
          <cell r="J960" t="str">
            <v>3500</v>
          </cell>
          <cell r="K960" t="str">
            <v>2 months</v>
          </cell>
          <cell r="L960">
            <v>0</v>
          </cell>
          <cell r="M960">
            <v>0.2</v>
          </cell>
          <cell r="N960" t="str">
            <v>$850 Transition Fee waived. Minimum Monthly fee discounted to $1530 from $1800, Severance accrual of 8.33% per month and Mandatory Financial Reserve Accrual of 10% per month</v>
          </cell>
          <cell r="O960">
            <v>1530</v>
          </cell>
          <cell r="P960" t="str">
            <v>Minimum Monthly fee discounted to $1530 from $1800</v>
          </cell>
          <cell r="Q960">
            <v>250</v>
          </cell>
          <cell r="R960" t="str">
            <v>January and Termination</v>
          </cell>
          <cell r="S960">
            <v>45</v>
          </cell>
          <cell r="T960">
            <v>0.46</v>
          </cell>
          <cell r="Z960" t="str">
            <v>100318-FR</v>
          </cell>
          <cell r="AA960">
            <v>1530</v>
          </cell>
        </row>
        <row r="961">
          <cell r="A961" t="str">
            <v>100318DE</v>
          </cell>
          <cell r="B961" t="str">
            <v>100318</v>
          </cell>
          <cell r="C961" t="str">
            <v>Streethub Ltd.</v>
          </cell>
          <cell r="D961">
            <v>43214</v>
          </cell>
          <cell r="E961">
            <v>43214</v>
          </cell>
          <cell r="H961" t="str">
            <v>Germany</v>
          </cell>
          <cell r="I961" t="str">
            <v>DE</v>
          </cell>
          <cell r="J961" t="str">
            <v>3000</v>
          </cell>
          <cell r="K961" t="str">
            <v>Equal to 2 months of Total cost of Employment + expectedmonthly service fees per Professional</v>
          </cell>
          <cell r="L961">
            <v>0</v>
          </cell>
          <cell r="M961">
            <v>0.2</v>
          </cell>
          <cell r="N961" t="str">
            <v>$850 One Time Transition fee per Professional has been waived (no Transition Fee)
Initial Setup fee per Professional = $3000
Monthly Service fee = 20%</v>
          </cell>
          <cell r="O961">
            <v>1530</v>
          </cell>
          <cell r="P961" t="str">
            <v>Minimim Monthly Service fee discounted from $1800 to $1530</v>
          </cell>
          <cell r="Q961">
            <v>250</v>
          </cell>
          <cell r="R961" t="str">
            <v>January and Termination</v>
          </cell>
          <cell r="S961">
            <v>45</v>
          </cell>
          <cell r="T961">
            <v>0.20699999999999999</v>
          </cell>
          <cell r="Z961" t="str">
            <v>100318-DE</v>
          </cell>
          <cell r="AA961">
            <v>1530</v>
          </cell>
        </row>
        <row r="962">
          <cell r="A962" t="str">
            <v>100318NL</v>
          </cell>
          <cell r="B962" t="str">
            <v>100318</v>
          </cell>
          <cell r="C962" t="str">
            <v>Streethub Ltd.</v>
          </cell>
          <cell r="D962">
            <v>43214</v>
          </cell>
          <cell r="E962">
            <v>43374</v>
          </cell>
          <cell r="H962" t="str">
            <v>Netherlands</v>
          </cell>
          <cell r="I962" t="str">
            <v>NL</v>
          </cell>
          <cell r="J962" t="str">
            <v>3000.00</v>
          </cell>
          <cell r="K962" t="str">
            <v>2 months</v>
          </cell>
          <cell r="L962">
            <v>0</v>
          </cell>
          <cell r="M962">
            <v>0.2</v>
          </cell>
          <cell r="N962" t="str">
            <v>Initial Setup Fee is $3000 discounted from $4000, Management fee at 20%, Social Costs 18.51% Holiday allowance of 8%, Disability insurance of 3%, Severance accrual of 8.33%, one time transition fee of $850 has been waived</v>
          </cell>
          <cell r="O962">
            <v>1580</v>
          </cell>
          <cell r="P962" t="str">
            <v>Minimum Management Fee $1580 discounted from $1800</v>
          </cell>
          <cell r="Q962">
            <v>250</v>
          </cell>
          <cell r="R962" t="str">
            <v>January and Termination</v>
          </cell>
          <cell r="S962">
            <v>45</v>
          </cell>
          <cell r="T962">
            <v>0.18509999999999999</v>
          </cell>
          <cell r="Z962" t="str">
            <v>100318-NL</v>
          </cell>
          <cell r="AA962">
            <v>1580</v>
          </cell>
        </row>
        <row r="963">
          <cell r="A963" t="str">
            <v>100318SE</v>
          </cell>
          <cell r="B963" t="str">
            <v>100318</v>
          </cell>
          <cell r="C963" t="str">
            <v>Streethub Ltd.</v>
          </cell>
          <cell r="D963">
            <v>43214</v>
          </cell>
          <cell r="E963">
            <v>43374</v>
          </cell>
          <cell r="H963" t="str">
            <v>Sweden</v>
          </cell>
          <cell r="I963" t="str">
            <v>SE</v>
          </cell>
          <cell r="J963" t="str">
            <v>3000.00</v>
          </cell>
          <cell r="K963" t="str">
            <v>2 months</v>
          </cell>
          <cell r="L963">
            <v>0</v>
          </cell>
          <cell r="M963">
            <v>0.2</v>
          </cell>
          <cell r="N963" t="str">
            <v>Initial Setup Fee $3000 discounted from $4000. management fee set at 20%, $850 Transfer fee waived</v>
          </cell>
          <cell r="O963">
            <v>1580</v>
          </cell>
          <cell r="P963" t="str">
            <v>Monthly service fee set at $1580 discounted from $1800</v>
          </cell>
          <cell r="Q963">
            <v>250</v>
          </cell>
          <cell r="R963" t="str">
            <v>January and Termination</v>
          </cell>
          <cell r="S963">
            <v>45</v>
          </cell>
          <cell r="T963">
            <v>0.31419999999999998</v>
          </cell>
          <cell r="Z963" t="str">
            <v>100318-SE</v>
          </cell>
          <cell r="AA963">
            <v>1580</v>
          </cell>
        </row>
        <row r="964">
          <cell r="A964" t="str">
            <v>100153BR</v>
          </cell>
          <cell r="B964" t="str">
            <v>100153</v>
          </cell>
          <cell r="C964" t="str">
            <v>SugarCRM</v>
          </cell>
          <cell r="D964">
            <v>42065</v>
          </cell>
          <cell r="E964">
            <v>42065</v>
          </cell>
          <cell r="H964" t="str">
            <v>Brazil</v>
          </cell>
          <cell r="I964" t="str">
            <v>BR</v>
          </cell>
          <cell r="J964" t="str">
            <v>$2500</v>
          </cell>
          <cell r="K964" t="str">
            <v>Equal to two months' salary + expected monthly management fees</v>
          </cell>
          <cell r="L964">
            <v>850</v>
          </cell>
          <cell r="M964">
            <v>0.2</v>
          </cell>
          <cell r="N964" t="str">
            <v>VAT is already included in the Total Cost of Employment and does not need to be added under the Client Transactions</v>
          </cell>
          <cell r="O964">
            <v>1650</v>
          </cell>
          <cell r="P964" t="str">
            <v/>
          </cell>
          <cell r="Q964">
            <v>250</v>
          </cell>
          <cell r="R964" t="str">
            <v>January</v>
          </cell>
          <cell r="S964">
            <v>45</v>
          </cell>
          <cell r="T964">
            <v>0.81340000000000001</v>
          </cell>
          <cell r="Z964" t="str">
            <v>100153-BR</v>
          </cell>
          <cell r="AA964">
            <v>1650</v>
          </cell>
        </row>
        <row r="965">
          <cell r="A965" t="str">
            <v>100153CL</v>
          </cell>
          <cell r="B965" t="str">
            <v>100153</v>
          </cell>
          <cell r="C965" t="str">
            <v>SugarCRM</v>
          </cell>
          <cell r="D965">
            <v>42065</v>
          </cell>
          <cell r="E965">
            <v>42065</v>
          </cell>
          <cell r="H965" t="str">
            <v>Chile</v>
          </cell>
          <cell r="I965" t="str">
            <v>CL</v>
          </cell>
          <cell r="J965" t="str">
            <v>$2500, $1500 for subsequent employees</v>
          </cell>
          <cell r="K965" t="str">
            <v>Equal to two months' salary + expected monthly management fees</v>
          </cell>
          <cell r="L965">
            <v>0</v>
          </cell>
          <cell r="M965">
            <v>0.17499999999999999</v>
          </cell>
          <cell r="N965" t="str">
            <v>Add PO Number: P-01799 to invoice
17.5%, provided that Globalization Partners does not process or reimburse any expense reports for the local employee(s); otherwise, if expense processing and reimbursements are required, the Monthly Management fee will in</v>
          </cell>
          <cell r="O965">
            <v>1800</v>
          </cell>
          <cell r="P965" t="str">
            <v/>
          </cell>
          <cell r="Q965">
            <v>250</v>
          </cell>
          <cell r="R965" t="str">
            <v>January</v>
          </cell>
          <cell r="S965">
            <v>45</v>
          </cell>
          <cell r="T965">
            <v>0.05</v>
          </cell>
          <cell r="Z965" t="str">
            <v>100153-CL</v>
          </cell>
          <cell r="AA965">
            <v>1800</v>
          </cell>
        </row>
        <row r="966">
          <cell r="A966" t="str">
            <v>100153JP</v>
          </cell>
          <cell r="B966" t="str">
            <v>100153</v>
          </cell>
          <cell r="C966" t="str">
            <v>SugarCRM</v>
          </cell>
          <cell r="D966">
            <v>42065</v>
          </cell>
          <cell r="E966">
            <v>42065</v>
          </cell>
          <cell r="H966" t="str">
            <v>Japan</v>
          </cell>
          <cell r="I966" t="str">
            <v>JP</v>
          </cell>
          <cell r="J966" t="str">
            <v>$2500, $1500 for subsequent employees</v>
          </cell>
          <cell r="K966" t="str">
            <v>Equal to two months' salary + expected monthly management fees</v>
          </cell>
          <cell r="L966">
            <v>850</v>
          </cell>
          <cell r="M966">
            <v>0.2</v>
          </cell>
          <cell r="N966" t="str">
            <v/>
          </cell>
          <cell r="O966">
            <v>1500</v>
          </cell>
          <cell r="P966" t="str">
            <v/>
          </cell>
          <cell r="Q966">
            <v>250</v>
          </cell>
          <cell r="R966" t="str">
            <v>January</v>
          </cell>
          <cell r="S966">
            <v>45</v>
          </cell>
          <cell r="T966">
            <v>0.15</v>
          </cell>
          <cell r="Z966" t="str">
            <v>100153-JP</v>
          </cell>
          <cell r="AA966">
            <v>1500</v>
          </cell>
        </row>
        <row r="967">
          <cell r="A967" t="str">
            <v>100153GB</v>
          </cell>
          <cell r="B967" t="str">
            <v>100153</v>
          </cell>
          <cell r="C967" t="str">
            <v>SugarCRM</v>
          </cell>
          <cell r="D967">
            <v>42065</v>
          </cell>
          <cell r="E967">
            <v>42065</v>
          </cell>
          <cell r="H967" t="str">
            <v>United Kingdom</v>
          </cell>
          <cell r="I967" t="str">
            <v>GB</v>
          </cell>
          <cell r="J967" t="str">
            <v>$3500</v>
          </cell>
          <cell r="K967" t="str">
            <v>Equal to two months' salary + expected monthly management fees</v>
          </cell>
          <cell r="L967">
            <v>850</v>
          </cell>
          <cell r="M967">
            <v>0.16</v>
          </cell>
          <cell r="N967" t="str">
            <v/>
          </cell>
          <cell r="O967">
            <v>1650</v>
          </cell>
          <cell r="P967" t="str">
            <v/>
          </cell>
          <cell r="Q967">
            <v>250</v>
          </cell>
          <cell r="R967" t="str">
            <v>January and Termination</v>
          </cell>
          <cell r="S967">
            <v>45</v>
          </cell>
          <cell r="T967">
            <v>0.16</v>
          </cell>
          <cell r="Z967" t="str">
            <v>100153-GB</v>
          </cell>
          <cell r="AA967">
            <v>1650</v>
          </cell>
        </row>
        <row r="968">
          <cell r="A968" t="str">
            <v>100375CA</v>
          </cell>
          <cell r="B968" t="str">
            <v>100375</v>
          </cell>
          <cell r="C968" t="str">
            <v>Suiteness</v>
          </cell>
          <cell r="D968">
            <v>43318</v>
          </cell>
          <cell r="E968">
            <v>43318</v>
          </cell>
          <cell r="H968" t="str">
            <v>Canada</v>
          </cell>
          <cell r="I968" t="str">
            <v>CA</v>
          </cell>
          <cell r="J968" t="str">
            <v>3000</v>
          </cell>
          <cell r="K968" t="str">
            <v>2 months</v>
          </cell>
          <cell r="L968">
            <v>850</v>
          </cell>
          <cell r="M968">
            <v>0.17</v>
          </cell>
          <cell r="N968" t="str">
            <v/>
          </cell>
          <cell r="O968">
            <v>1600</v>
          </cell>
          <cell r="P968" t="str">
            <v>Equal to to two months of Total Cost of Employment + expected Monthly Services Fee,  per Professional</v>
          </cell>
          <cell r="Q968">
            <v>250</v>
          </cell>
          <cell r="R968" t="str">
            <v>January and Termination</v>
          </cell>
          <cell r="S968">
            <v>45</v>
          </cell>
          <cell r="T968">
            <v>0.1</v>
          </cell>
          <cell r="Z968" t="str">
            <v>100375-CA</v>
          </cell>
          <cell r="AA968">
            <v>1600</v>
          </cell>
        </row>
        <row r="969">
          <cell r="A969" t="str">
            <v>100375GB</v>
          </cell>
          <cell r="B969" t="str">
            <v>100375</v>
          </cell>
          <cell r="C969" t="str">
            <v>Suiteness</v>
          </cell>
          <cell r="D969">
            <v>43318</v>
          </cell>
          <cell r="E969">
            <v>43318</v>
          </cell>
          <cell r="H969" t="str">
            <v>United Kingdom</v>
          </cell>
          <cell r="I969" t="str">
            <v>GB</v>
          </cell>
          <cell r="J969" t="str">
            <v>3000</v>
          </cell>
          <cell r="K969" t="str">
            <v>Equal to two months' salary + expected monthly management fees per professional</v>
          </cell>
          <cell r="L969">
            <v>850</v>
          </cell>
          <cell r="M969">
            <v>0.17</v>
          </cell>
          <cell r="N969" t="str">
            <v/>
          </cell>
          <cell r="O969">
            <v>1600</v>
          </cell>
          <cell r="P969" t="str">
            <v/>
          </cell>
          <cell r="Q969">
            <v>250</v>
          </cell>
          <cell r="R969" t="str">
            <v>January and Termination</v>
          </cell>
          <cell r="S969">
            <v>45</v>
          </cell>
          <cell r="T969">
            <v>0.16800000000000001</v>
          </cell>
          <cell r="Z969" t="str">
            <v>100375-GB</v>
          </cell>
          <cell r="AA969">
            <v>1600</v>
          </cell>
        </row>
        <row r="970">
          <cell r="A970" t="str">
            <v>100415DE</v>
          </cell>
          <cell r="B970" t="str">
            <v>100415</v>
          </cell>
          <cell r="C970" t="str">
            <v>Sundial Growers</v>
          </cell>
          <cell r="D970">
            <v>43405</v>
          </cell>
          <cell r="E970">
            <v>43405</v>
          </cell>
          <cell r="H970" t="str">
            <v>Germany</v>
          </cell>
          <cell r="I970" t="str">
            <v>DE</v>
          </cell>
          <cell r="J970" t="str">
            <v>4000</v>
          </cell>
          <cell r="K970" t="str">
            <v>3 months</v>
          </cell>
          <cell r="L970">
            <v>850</v>
          </cell>
          <cell r="M970">
            <v>0.15</v>
          </cell>
          <cell r="N970" t="str">
            <v>Setup fee of $4,000 plus any translation costs related to employment agreement in the amount incurred, if needed.</v>
          </cell>
          <cell r="O970">
            <v>1800</v>
          </cell>
          <cell r="P970" t="str">
            <v/>
          </cell>
          <cell r="Q970">
            <v>250</v>
          </cell>
          <cell r="R970" t="str">
            <v>January and Termination</v>
          </cell>
          <cell r="S970">
            <v>45</v>
          </cell>
          <cell r="T970">
            <v>0.20699999999999999</v>
          </cell>
          <cell r="Z970" t="str">
            <v>100415-DE</v>
          </cell>
          <cell r="AA970">
            <v>1800</v>
          </cell>
        </row>
        <row r="971">
          <cell r="A971" t="str">
            <v>100154DE</v>
          </cell>
          <cell r="B971" t="str">
            <v>100154</v>
          </cell>
          <cell r="C971" t="str">
            <v>Superior Industries</v>
          </cell>
          <cell r="D971">
            <v>42752</v>
          </cell>
          <cell r="E971">
            <v>42752</v>
          </cell>
          <cell r="H971" t="str">
            <v>Germany</v>
          </cell>
          <cell r="I971" t="str">
            <v>DE</v>
          </cell>
          <cell r="J971" t="str">
            <v>$4,000, plus the costs of translating the commission plans in the amount incurred, if needed</v>
          </cell>
          <cell r="K971" t="str">
            <v>Equal to four months of Total Cost of Employment + expected Monthly Services Fee, per Professional</v>
          </cell>
          <cell r="L971">
            <v>850</v>
          </cell>
          <cell r="M971">
            <v>0.25</v>
          </cell>
          <cell r="N971" t="str">
            <v/>
          </cell>
          <cell r="O971">
            <v>2000</v>
          </cell>
          <cell r="P971" t="str">
            <v/>
          </cell>
          <cell r="Q971">
            <v>250</v>
          </cell>
          <cell r="R971" t="str">
            <v>January and Termination</v>
          </cell>
          <cell r="S971">
            <v>45</v>
          </cell>
          <cell r="T971">
            <v>0.20699999999999999</v>
          </cell>
          <cell r="Z971" t="str">
            <v>100154-DE</v>
          </cell>
          <cell r="AA971">
            <v>2000</v>
          </cell>
        </row>
        <row r="972">
          <cell r="A972" t="str">
            <v>100155PH</v>
          </cell>
          <cell r="B972" t="str">
            <v>100155</v>
          </cell>
          <cell r="C972" t="str">
            <v>Support.com</v>
          </cell>
          <cell r="D972">
            <v>41698</v>
          </cell>
          <cell r="E972">
            <v>41698</v>
          </cell>
          <cell r="H972" t="str">
            <v>Philippines</v>
          </cell>
          <cell r="I972" t="str">
            <v>PH</v>
          </cell>
          <cell r="J972" t="str">
            <v>$2500</v>
          </cell>
          <cell r="K972" t="str">
            <v>Equal to two months' salary + expected monthly management fees</v>
          </cell>
          <cell r="L972">
            <v>0</v>
          </cell>
          <cell r="M972">
            <v>0</v>
          </cell>
          <cell r="N972" t="str">
            <v>fixed fee</v>
          </cell>
          <cell r="O972">
            <v>1800</v>
          </cell>
          <cell r="P972" t="str">
            <v/>
          </cell>
          <cell r="Q972">
            <v>200</v>
          </cell>
          <cell r="R972" t="str">
            <v>January</v>
          </cell>
          <cell r="S972">
            <v>45</v>
          </cell>
          <cell r="T972">
            <v>0.11</v>
          </cell>
          <cell r="Z972" t="str">
            <v>100155-PH</v>
          </cell>
          <cell r="AA972">
            <v>1800</v>
          </cell>
        </row>
        <row r="973">
          <cell r="A973" t="str">
            <v>100156CL</v>
          </cell>
          <cell r="B973" t="str">
            <v>100156</v>
          </cell>
          <cell r="C973" t="str">
            <v>Sustainable Fisheries Partnership (SFP)</v>
          </cell>
          <cell r="D973">
            <v>42795</v>
          </cell>
          <cell r="E973">
            <v>42795</v>
          </cell>
          <cell r="H973" t="str">
            <v>Chile</v>
          </cell>
          <cell r="I973" t="str">
            <v>CL</v>
          </cell>
          <cell r="J973" t="str">
            <v>$2,000</v>
          </cell>
          <cell r="K973" t="str">
            <v>**1 month Deposit and 2 months Line of Credit** Equal to three months of Total Cost of Employment + expected Monthly Services Fee, per Professional</v>
          </cell>
          <cell r="L973">
            <v>850</v>
          </cell>
          <cell r="M973">
            <v>0.2</v>
          </cell>
          <cell r="N973" t="str">
            <v>Discount: $250 per Professional per month, assuming that the engagement has a minimum of 15 Professionals in total
Nicole S. wants to review the invoices for this client the 1st time they go out in any country to make sure the accruals are in place.</v>
          </cell>
          <cell r="O973">
            <v>1800</v>
          </cell>
          <cell r="P973" t="str">
            <v/>
          </cell>
          <cell r="Q973">
            <v>250</v>
          </cell>
          <cell r="R973" t="str">
            <v>January and Termination</v>
          </cell>
          <cell r="S973">
            <v>45</v>
          </cell>
          <cell r="T973">
            <v>0.05</v>
          </cell>
          <cell r="Z973" t="str">
            <v>100156-CL</v>
          </cell>
          <cell r="AA973">
            <v>1800</v>
          </cell>
        </row>
        <row r="974">
          <cell r="A974" t="str">
            <v>100156DE</v>
          </cell>
          <cell r="B974" t="str">
            <v>100156</v>
          </cell>
          <cell r="C974" t="str">
            <v>Sustainable Fisheries Partnership (SFP)</v>
          </cell>
          <cell r="D974">
            <v>42795</v>
          </cell>
          <cell r="E974">
            <v>42795</v>
          </cell>
          <cell r="H974" t="str">
            <v>Germany</v>
          </cell>
          <cell r="I974" t="str">
            <v>DE</v>
          </cell>
          <cell r="J974" t="str">
            <v>$2000, plus pass through costs of translating the bonus plan, if needed.  Setup Fee for each subsequent Professional $1,500, plus pass through costs of translating the bonus plan, if needed.</v>
          </cell>
          <cell r="K974" t="str">
            <v>**1 month Deposit and 3 months Line of Credit** Equal to four months of Total Cost of Employment + expected Monthly Services Fee, per Professional</v>
          </cell>
          <cell r="L974">
            <v>850</v>
          </cell>
          <cell r="M974">
            <v>0.2</v>
          </cell>
          <cell r="N974" t="str">
            <v>Discount: $250 per Professional per month, assuming that the engagement has a minimum of 15 Professionals in total
Nicole S. wants to review the invoices for this client the 1st time they go out in any country to make sure the accruals are in place.</v>
          </cell>
          <cell r="O974">
            <v>1800</v>
          </cell>
          <cell r="P974" t="str">
            <v/>
          </cell>
          <cell r="Q974">
            <v>250</v>
          </cell>
          <cell r="R974" t="str">
            <v>January and Termination</v>
          </cell>
          <cell r="S974">
            <v>45</v>
          </cell>
          <cell r="T974">
            <v>0.20699999999999999</v>
          </cell>
          <cell r="Z974" t="str">
            <v>100156-DE</v>
          </cell>
          <cell r="AA974">
            <v>1800</v>
          </cell>
        </row>
        <row r="975">
          <cell r="A975" t="str">
            <v>100156GR</v>
          </cell>
          <cell r="B975" t="str">
            <v>100156</v>
          </cell>
          <cell r="C975" t="str">
            <v>Sustainable Fisheries Partnership (SFP)</v>
          </cell>
          <cell r="D975">
            <v>42795</v>
          </cell>
          <cell r="E975">
            <v>42795</v>
          </cell>
          <cell r="H975" t="str">
            <v>Greece</v>
          </cell>
          <cell r="I975" t="str">
            <v>GR</v>
          </cell>
          <cell r="J975" t="str">
            <v>$2,000, plus pass through costs of translating the bonus plan, if needed. Setup Fee for each subsequent Professional $1,500, plus translation costs if needed.</v>
          </cell>
          <cell r="K975" t="str">
            <v>**1 month Deposit and 2 months Line of Credit** Equal to three months of Total Cost of Employment + expected Monthly Services Fee, per Professional</v>
          </cell>
          <cell r="L975">
            <v>850</v>
          </cell>
          <cell r="M975">
            <v>0.2</v>
          </cell>
          <cell r="N975" t="str">
            <v>Discount: $250 per Professional per month, assuming that the engagement has a minimum of 15 Professionals in total
Nicole S. wants to review the invoices for this client the 1st time they go out in any country to make sure the accruals are in place.</v>
          </cell>
          <cell r="O975">
            <v>1800</v>
          </cell>
          <cell r="P975" t="str">
            <v/>
          </cell>
          <cell r="Q975">
            <v>250</v>
          </cell>
          <cell r="R975" t="str">
            <v>January and Termination</v>
          </cell>
          <cell r="S975">
            <v>45</v>
          </cell>
          <cell r="T975">
            <v>0.5333</v>
          </cell>
          <cell r="Z975" t="str">
            <v>100156-GR</v>
          </cell>
          <cell r="AA975">
            <v>1800</v>
          </cell>
        </row>
        <row r="976">
          <cell r="A976" t="str">
            <v>100156ID</v>
          </cell>
          <cell r="B976" t="str">
            <v>100156</v>
          </cell>
          <cell r="C976" t="str">
            <v>Sustainable Fisheries Partnership (SFP)</v>
          </cell>
          <cell r="D976">
            <v>42795</v>
          </cell>
          <cell r="E976">
            <v>42795</v>
          </cell>
          <cell r="H976" t="str">
            <v>Indonesia</v>
          </cell>
          <cell r="I976" t="str">
            <v>ID</v>
          </cell>
          <cell r="J976" t="str">
            <v>$1,500</v>
          </cell>
          <cell r="K976" t="str">
            <v>**1 month Deposit and 1 month Line of Credit** Equal to two months of Total Cost of Employment + expected Monthly Services Fee, per Professional</v>
          </cell>
          <cell r="L976">
            <v>850</v>
          </cell>
          <cell r="M976">
            <v>0.2</v>
          </cell>
          <cell r="N976" t="str">
            <v>Discount: $600 per Professional per month, assuming that the engagement has a minimum of 10 Professionals in total
------------------Severance Accrual/13th month of 8.33% : Should not be included in Deposit Calculation
------------------Removed VAT of 10</v>
          </cell>
          <cell r="O976">
            <v>1800</v>
          </cell>
          <cell r="P976" t="str">
            <v/>
          </cell>
          <cell r="Q976">
            <v>250</v>
          </cell>
          <cell r="R976" t="str">
            <v>January and Termination</v>
          </cell>
          <cell r="S976">
            <v>45</v>
          </cell>
          <cell r="T976">
            <v>4.4999999999999998E-2</v>
          </cell>
          <cell r="Z976" t="str">
            <v>100156-ID</v>
          </cell>
          <cell r="AA976">
            <v>1800</v>
          </cell>
        </row>
        <row r="977">
          <cell r="A977" t="str">
            <v>100156NZ</v>
          </cell>
          <cell r="B977" t="str">
            <v>100156</v>
          </cell>
          <cell r="C977" t="str">
            <v>Sustainable Fisheries Partnership (SFP)</v>
          </cell>
          <cell r="D977">
            <v>42795</v>
          </cell>
          <cell r="E977">
            <v>42795</v>
          </cell>
          <cell r="H977" t="str">
            <v>New Zealand</v>
          </cell>
          <cell r="I977" t="str">
            <v>NZ</v>
          </cell>
          <cell r="J977" t="str">
            <v>$2000 Setup Fee for each subsequent Professional $1,500</v>
          </cell>
          <cell r="K977" t="str">
            <v>**1 month Deposit and 1 month Line of Credit** Equal to two months of Total Cost of Employment + expected Monthly Services Fee, per Professional</v>
          </cell>
          <cell r="L977">
            <v>850</v>
          </cell>
          <cell r="M977">
            <v>0.2</v>
          </cell>
          <cell r="N977" t="str">
            <v>Discount: $250 per Professional per month, assuming that the engagement has a minimum of 15 Professionals in total
Nicole S. wants to review the invoices for this client the 1st time they go out in any country to make sure the accruals are in place.</v>
          </cell>
          <cell r="O977">
            <v>1800</v>
          </cell>
          <cell r="P977" t="str">
            <v/>
          </cell>
          <cell r="Q977">
            <v>250</v>
          </cell>
          <cell r="R977" t="str">
            <v>January and Termination</v>
          </cell>
          <cell r="S977">
            <v>45</v>
          </cell>
          <cell r="T977">
            <v>3.3500000000000002E-2</v>
          </cell>
          <cell r="Z977" t="str">
            <v>100156-NZ</v>
          </cell>
          <cell r="AA977">
            <v>1800</v>
          </cell>
        </row>
        <row r="978">
          <cell r="A978" t="str">
            <v>100156PH</v>
          </cell>
          <cell r="B978" t="str">
            <v>100156</v>
          </cell>
          <cell r="C978" t="str">
            <v>Sustainable Fisheries Partnership (SFP)</v>
          </cell>
          <cell r="D978">
            <v>42795</v>
          </cell>
          <cell r="E978">
            <v>42795</v>
          </cell>
          <cell r="H978" t="str">
            <v>Philippines</v>
          </cell>
          <cell r="I978" t="str">
            <v>PH</v>
          </cell>
          <cell r="J978" t="str">
            <v>$2,000</v>
          </cell>
          <cell r="K978" t="str">
            <v>**1 month Deposit and 1 month Line of Credit** Equal to two months of Total Cost of Employment + expected Monthly Services Fee, per Professional</v>
          </cell>
          <cell r="L978">
            <v>850</v>
          </cell>
          <cell r="M978">
            <v>0.2</v>
          </cell>
          <cell r="N978" t="str">
            <v>Discount: $250 per Professional per month, assuming that the engagement has a minimum of 15 Professionals in total
Nicole S. wants to review the invoices for this client the 1st time they go out in any country to make sure the accruals are in place.
13-mo</v>
          </cell>
          <cell r="O978">
            <v>1800</v>
          </cell>
          <cell r="P978" t="str">
            <v/>
          </cell>
          <cell r="Q978">
            <v>250</v>
          </cell>
          <cell r="R978" t="str">
            <v>January and Termination</v>
          </cell>
          <cell r="S978">
            <v>45</v>
          </cell>
          <cell r="T978">
            <v>0.11</v>
          </cell>
          <cell r="Z978" t="str">
            <v>100156-PH</v>
          </cell>
          <cell r="AA978">
            <v>1800</v>
          </cell>
        </row>
        <row r="979">
          <cell r="A979" t="str">
            <v>100156PT</v>
          </cell>
          <cell r="B979" t="str">
            <v>100156</v>
          </cell>
          <cell r="C979" t="str">
            <v>Sustainable Fisheries Partnership (SFP)</v>
          </cell>
          <cell r="D979">
            <v>42795</v>
          </cell>
          <cell r="E979">
            <v>43280</v>
          </cell>
          <cell r="H979" t="str">
            <v>Portugal</v>
          </cell>
          <cell r="I979" t="str">
            <v>PT</v>
          </cell>
          <cell r="J979" t="str">
            <v>$2,500, plus pass through costs of translating the bonus plan, if needed.  Setup Fee for each subsequent Professional $1,500, plus translation costs if needed.</v>
          </cell>
          <cell r="K979" t="str">
            <v>1 month collected as deposit, 2 months on LOC</v>
          </cell>
          <cell r="L979">
            <v>850</v>
          </cell>
          <cell r="M979">
            <v>0.2</v>
          </cell>
          <cell r="N979" t="str">
            <v>Discount: $250 per Professional per month, assuming that the engagement has a minimum of 15 Professionals in total
Nicole S. wants to review the invoices for this client the 1st time they go out in any country to make sure the accruals are in place.
Busin</v>
          </cell>
          <cell r="O979">
            <v>1800</v>
          </cell>
          <cell r="P979" t="str">
            <v/>
          </cell>
          <cell r="Q979">
            <v>250</v>
          </cell>
          <cell r="R979" t="str">
            <v>January and Termination</v>
          </cell>
          <cell r="S979">
            <v>45</v>
          </cell>
          <cell r="T979">
            <v>0.23749999999999999</v>
          </cell>
          <cell r="Z979" t="str">
            <v>100156-PT</v>
          </cell>
          <cell r="AA979">
            <v>1800</v>
          </cell>
        </row>
        <row r="980">
          <cell r="A980" t="str">
            <v>100156ES</v>
          </cell>
          <cell r="B980" t="str">
            <v>100156</v>
          </cell>
          <cell r="C980" t="str">
            <v>Sustainable Fisheries Partnership (SFP)</v>
          </cell>
          <cell r="D980">
            <v>42795</v>
          </cell>
          <cell r="E980">
            <v>42795</v>
          </cell>
          <cell r="H980" t="str">
            <v>Spain</v>
          </cell>
          <cell r="I980" t="str">
            <v>ES</v>
          </cell>
          <cell r="J980" t="str">
            <v>$2,500, plus pass through costs of translating the bonus plan, if needed.  Setup Fee for each subsequent Professional $1,500, plus translation costs if needed.</v>
          </cell>
          <cell r="K980" t="str">
            <v>**1 month Deposit and 2 months Line of Credit** Equal to three months of Total Cost of Employment + expected Monthly Services Fee, per Professional</v>
          </cell>
          <cell r="L980">
            <v>850</v>
          </cell>
          <cell r="M980">
            <v>0.2</v>
          </cell>
          <cell r="N980" t="str">
            <v>Discount: $250 per Professional per month, assuming that the engagement has a minimum of 15 Professionals in total
Nicole S. wants to review the invoices for this client the 1st time they go out in any country to make sure the accruals are in place.</v>
          </cell>
          <cell r="O980">
            <v>1800</v>
          </cell>
          <cell r="P980" t="str">
            <v/>
          </cell>
          <cell r="Q980">
            <v>250</v>
          </cell>
          <cell r="R980" t="str">
            <v>January and Termination</v>
          </cell>
          <cell r="S980">
            <v>45</v>
          </cell>
          <cell r="T980">
            <v>0.34</v>
          </cell>
          <cell r="Z980" t="str">
            <v>100156-ES</v>
          </cell>
          <cell r="AA980">
            <v>1800</v>
          </cell>
        </row>
        <row r="981">
          <cell r="A981" t="str">
            <v>100156GB</v>
          </cell>
          <cell r="B981" t="str">
            <v>100156</v>
          </cell>
          <cell r="C981" t="str">
            <v>Sustainable Fisheries Partnership (SFP)</v>
          </cell>
          <cell r="D981">
            <v>42795</v>
          </cell>
          <cell r="E981">
            <v>42795</v>
          </cell>
          <cell r="H981" t="str">
            <v>United Kingdom</v>
          </cell>
          <cell r="I981" t="str">
            <v>GB</v>
          </cell>
          <cell r="J981" t="str">
            <v>$2,000. Setup Fee for each subsequent Professional $1,500</v>
          </cell>
          <cell r="K981" t="str">
            <v>**1 month Deposit and 1.5 months Line of Credit** Equal to 2.5 months of Total Cost of Employment + expected Monthly Services Fee, per Professional</v>
          </cell>
          <cell r="L981">
            <v>850</v>
          </cell>
          <cell r="M981">
            <v>0.2</v>
          </cell>
          <cell r="N981" t="str">
            <v>Discount: $250 per Professional per month, assuming that the engagement has a minimum of 15 Professionals in total</v>
          </cell>
          <cell r="O981">
            <v>1800</v>
          </cell>
          <cell r="P981" t="str">
            <v/>
          </cell>
          <cell r="Q981">
            <v>250</v>
          </cell>
          <cell r="R981" t="str">
            <v>January and Termination</v>
          </cell>
          <cell r="S981">
            <v>45</v>
          </cell>
          <cell r="T981">
            <v>0.16800000000000001</v>
          </cell>
          <cell r="Z981" t="str">
            <v>100156-GB</v>
          </cell>
          <cell r="AA981">
            <v>1800</v>
          </cell>
        </row>
        <row r="982">
          <cell r="A982" t="str">
            <v>100465FR</v>
          </cell>
          <cell r="B982" t="str">
            <v>100465</v>
          </cell>
          <cell r="C982" t="str">
            <v>Sylabs</v>
          </cell>
          <cell r="D982">
            <v>43474</v>
          </cell>
          <cell r="E982">
            <v>43474</v>
          </cell>
          <cell r="H982" t="str">
            <v>France</v>
          </cell>
          <cell r="I982" t="str">
            <v>FR</v>
          </cell>
          <cell r="J982" t="str">
            <v>$4,000 plus any translation costs related to the employment contract in the amount incurred, if needed</v>
          </cell>
          <cell r="K982" t="str">
            <v>2 months</v>
          </cell>
          <cell r="L982">
            <v>850</v>
          </cell>
          <cell r="M982">
            <v>0.2</v>
          </cell>
          <cell r="N982" t="str">
            <v/>
          </cell>
          <cell r="O982">
            <v>1800</v>
          </cell>
          <cell r="P982" t="str">
            <v/>
          </cell>
          <cell r="Q982">
            <v>250</v>
          </cell>
          <cell r="R982" t="str">
            <v>January and Termination</v>
          </cell>
          <cell r="S982">
            <v>45</v>
          </cell>
          <cell r="T982">
            <v>0.46</v>
          </cell>
          <cell r="Z982" t="str">
            <v>100465-FR</v>
          </cell>
          <cell r="AA982">
            <v>1800</v>
          </cell>
        </row>
        <row r="983">
          <cell r="A983" t="str">
            <v>100396DE</v>
          </cell>
          <cell r="B983" t="str">
            <v>100396</v>
          </cell>
          <cell r="C983" t="str">
            <v>Synergies</v>
          </cell>
          <cell r="D983">
            <v>43340</v>
          </cell>
          <cell r="E983">
            <v>43340</v>
          </cell>
          <cell r="H983" t="str">
            <v>Germany</v>
          </cell>
          <cell r="I983" t="str">
            <v>DE</v>
          </cell>
          <cell r="J983" t="str">
            <v>3500</v>
          </cell>
          <cell r="K983" t="str">
            <v>2 months</v>
          </cell>
          <cell r="L983">
            <v>850</v>
          </cell>
          <cell r="M983">
            <v>0.18</v>
          </cell>
          <cell r="N983" t="str">
            <v>Setup fee per professional: $3,500 - Plus any translation costs related to employment agreement in the amount incurred, if needed
Management fee: 20% Reduced to 18%; 20% discounted to 12% on variable compensation only (bonuses and commissions), not to ex</v>
          </cell>
          <cell r="O983">
            <v>1600</v>
          </cell>
          <cell r="P983" t="str">
            <v/>
          </cell>
          <cell r="Q983">
            <v>250</v>
          </cell>
          <cell r="R983" t="str">
            <v>January and Termination</v>
          </cell>
          <cell r="S983">
            <v>45</v>
          </cell>
          <cell r="T983">
            <v>0.20699999999999999</v>
          </cell>
          <cell r="Z983" t="str">
            <v>100396-DE</v>
          </cell>
          <cell r="AA983">
            <v>1600</v>
          </cell>
        </row>
        <row r="984">
          <cell r="A984" t="str">
            <v>100396GB</v>
          </cell>
          <cell r="B984" t="str">
            <v>100396</v>
          </cell>
          <cell r="C984" t="str">
            <v>Synergies</v>
          </cell>
          <cell r="D984">
            <v>43340</v>
          </cell>
          <cell r="E984">
            <v>43340</v>
          </cell>
          <cell r="H984" t="str">
            <v>United Kingdom</v>
          </cell>
          <cell r="I984" t="str">
            <v>GB</v>
          </cell>
          <cell r="J984" t="str">
            <v>3500</v>
          </cell>
          <cell r="K984" t="str">
            <v>2 months</v>
          </cell>
          <cell r="L984">
            <v>850</v>
          </cell>
          <cell r="M984">
            <v>0.18</v>
          </cell>
          <cell r="N984" t="str">
            <v>Management fee: 20% reduced to 18% 20% discounted to 12% on variable compensation only (bonuses and commissions), not to exceed US$50,000 in fees for variable compensation payments in any given month</v>
          </cell>
          <cell r="O984">
            <v>1600</v>
          </cell>
          <cell r="P984" t="str">
            <v/>
          </cell>
          <cell r="Q984">
            <v>250</v>
          </cell>
          <cell r="R984" t="str">
            <v>January and Termination</v>
          </cell>
          <cell r="S984">
            <v>45</v>
          </cell>
          <cell r="T984">
            <v>0.16800000000000001</v>
          </cell>
          <cell r="Z984" t="str">
            <v>100396-GB</v>
          </cell>
          <cell r="AA984">
            <v>1600</v>
          </cell>
        </row>
        <row r="985">
          <cell r="A985" t="str">
            <v>100157DE</v>
          </cell>
          <cell r="B985" t="str">
            <v>100157</v>
          </cell>
          <cell r="C985" t="str">
            <v>Synthetic Genomics</v>
          </cell>
          <cell r="D985">
            <v>42673</v>
          </cell>
          <cell r="E985">
            <v>43391</v>
          </cell>
          <cell r="H985" t="str">
            <v>Germany</v>
          </cell>
          <cell r="I985" t="str">
            <v>DE</v>
          </cell>
          <cell r="J985" t="str">
            <v>$4,000</v>
          </cell>
          <cell r="K985" t="str">
            <v>2 months</v>
          </cell>
          <cell r="L985">
            <v>850</v>
          </cell>
          <cell r="M985">
            <v>0.2</v>
          </cell>
          <cell r="N985" t="str">
            <v>travel insurance - 400</v>
          </cell>
          <cell r="O985">
            <v>1800</v>
          </cell>
          <cell r="P985" t="str">
            <v/>
          </cell>
          <cell r="Q985">
            <v>250</v>
          </cell>
          <cell r="R985" t="str">
            <v>January and Termination</v>
          </cell>
          <cell r="S985">
            <v>45</v>
          </cell>
          <cell r="T985">
            <v>0.20699999999999999</v>
          </cell>
          <cell r="Z985" t="str">
            <v>100157-DE</v>
          </cell>
          <cell r="AA985">
            <v>1800</v>
          </cell>
        </row>
        <row r="986">
          <cell r="A986" t="str">
            <v>100157GB</v>
          </cell>
          <cell r="B986" t="str">
            <v>100157</v>
          </cell>
          <cell r="C986" t="str">
            <v>Synthetic Genomics</v>
          </cell>
          <cell r="D986">
            <v>42673</v>
          </cell>
          <cell r="E986">
            <v>42673</v>
          </cell>
          <cell r="H986" t="str">
            <v>United Kingdom</v>
          </cell>
          <cell r="I986" t="str">
            <v>GB</v>
          </cell>
          <cell r="J986" t="str">
            <v>$4,000 per professional.</v>
          </cell>
          <cell r="K986" t="str">
            <v>Equal to 2.5 months of Total Cost of Employment + expected Monthly Services Fee, per Professional.</v>
          </cell>
          <cell r="L986">
            <v>850</v>
          </cell>
          <cell r="M986">
            <v>0.25</v>
          </cell>
          <cell r="N986" t="str">
            <v/>
          </cell>
          <cell r="O986">
            <v>2000</v>
          </cell>
          <cell r="P986" t="str">
            <v/>
          </cell>
          <cell r="Q986">
            <v>250</v>
          </cell>
          <cell r="R986" t="str">
            <v>January and Termination</v>
          </cell>
          <cell r="S986">
            <v>45</v>
          </cell>
          <cell r="T986">
            <v>0.13800000000000001</v>
          </cell>
          <cell r="Z986" t="str">
            <v>100157-GB</v>
          </cell>
          <cell r="AA986">
            <v>2000</v>
          </cell>
        </row>
        <row r="987">
          <cell r="A987" t="str">
            <v>100391CN</v>
          </cell>
          <cell r="B987" t="str">
            <v>100391</v>
          </cell>
          <cell r="C987" t="str">
            <v>Syntiant Corp</v>
          </cell>
          <cell r="D987">
            <v>43360</v>
          </cell>
          <cell r="E987">
            <v>43496</v>
          </cell>
          <cell r="H987" t="str">
            <v>China</v>
          </cell>
          <cell r="I987" t="str">
            <v>CN</v>
          </cell>
          <cell r="J987" t="str">
            <v>3500</v>
          </cell>
          <cell r="K987" t="str">
            <v>2 months</v>
          </cell>
          <cell r="L987">
            <v>850</v>
          </cell>
          <cell r="M987">
            <v>0.18</v>
          </cell>
          <cell r="N987" t="str">
            <v/>
          </cell>
          <cell r="O987">
            <v>1600</v>
          </cell>
          <cell r="P987" t="str">
            <v/>
          </cell>
          <cell r="Q987">
            <v>250</v>
          </cell>
          <cell r="R987" t="str">
            <v>January and Termination</v>
          </cell>
          <cell r="S987">
            <v>45</v>
          </cell>
          <cell r="T987">
            <v>0.15</v>
          </cell>
          <cell r="Z987" t="str">
            <v>100391-CN</v>
          </cell>
          <cell r="AA987">
            <v>1600</v>
          </cell>
        </row>
        <row r="988">
          <cell r="A988" t="str">
            <v>100391DK</v>
          </cell>
          <cell r="B988" t="str">
            <v>100391</v>
          </cell>
          <cell r="C988" t="str">
            <v>Syntiant Corp</v>
          </cell>
          <cell r="D988">
            <v>43360</v>
          </cell>
          <cell r="E988">
            <v>43360</v>
          </cell>
          <cell r="H988" t="str">
            <v>Denmark</v>
          </cell>
          <cell r="I988" t="str">
            <v>DK</v>
          </cell>
          <cell r="J988" t="str">
            <v>2000</v>
          </cell>
          <cell r="K988" t="str">
            <v>2 months</v>
          </cell>
          <cell r="L988">
            <v>0</v>
          </cell>
          <cell r="M988">
            <v>0.14000000000000001</v>
          </cell>
          <cell r="N988" t="str">
            <v>There is a separate Monthly Services Fee Calculated on top of bonus’ and commissions , this is 10%</v>
          </cell>
          <cell r="O988">
            <v>1380</v>
          </cell>
          <cell r="P988" t="str">
            <v/>
          </cell>
          <cell r="Q988">
            <v>250</v>
          </cell>
          <cell r="R988" t="str">
            <v>January and Termination</v>
          </cell>
          <cell r="S988">
            <v>45</v>
          </cell>
          <cell r="T988">
            <v>0.1</v>
          </cell>
          <cell r="Z988" t="str">
            <v>100391-DK</v>
          </cell>
          <cell r="AA988">
            <v>1380</v>
          </cell>
        </row>
        <row r="989">
          <cell r="A989" t="str">
            <v>100391SG</v>
          </cell>
          <cell r="B989" t="str">
            <v>100391</v>
          </cell>
          <cell r="C989" t="str">
            <v>Syntiant Corp</v>
          </cell>
          <cell r="D989">
            <v>43360</v>
          </cell>
          <cell r="E989">
            <v>43509</v>
          </cell>
          <cell r="H989" t="str">
            <v>Singapore</v>
          </cell>
          <cell r="I989" t="str">
            <v>SG</v>
          </cell>
          <cell r="J989" t="str">
            <v>2000</v>
          </cell>
          <cell r="K989" t="str">
            <v>2 months</v>
          </cell>
          <cell r="L989">
            <v>0</v>
          </cell>
          <cell r="M989">
            <v>0.14000000000000001</v>
          </cell>
          <cell r="N989" t="str">
            <v xml:space="preserve">Commission Mgmt Fee Note - 20% Discounted to 10% only on contractual variable compensation (commissions or contractual bonuses). Discounts shall not apply to equity related payouts or other forms of compensation not set forth in the employment agreement, </v>
          </cell>
          <cell r="O989">
            <v>1380</v>
          </cell>
          <cell r="P989" t="str">
            <v/>
          </cell>
          <cell r="Q989">
            <v>250</v>
          </cell>
          <cell r="R989" t="str">
            <v>January and Termination</v>
          </cell>
          <cell r="S989">
            <v>45</v>
          </cell>
          <cell r="T989">
            <v>0.17</v>
          </cell>
          <cell r="Z989" t="str">
            <v>100391-SG</v>
          </cell>
          <cell r="AA989">
            <v>1380</v>
          </cell>
        </row>
        <row r="990">
          <cell r="A990" t="str">
            <v>100391GB</v>
          </cell>
          <cell r="B990" t="str">
            <v>100391</v>
          </cell>
          <cell r="C990" t="str">
            <v>Syntiant Corp</v>
          </cell>
          <cell r="D990">
            <v>43360</v>
          </cell>
          <cell r="E990">
            <v>43382</v>
          </cell>
          <cell r="H990" t="str">
            <v>United Kingdom</v>
          </cell>
          <cell r="I990" t="str">
            <v>GB</v>
          </cell>
          <cell r="J990" t="str">
            <v>2000</v>
          </cell>
          <cell r="K990" t="str">
            <v>2 months</v>
          </cell>
          <cell r="L990">
            <v>850</v>
          </cell>
          <cell r="M990">
            <v>0.14000000000000001</v>
          </cell>
          <cell r="N990" t="str">
            <v/>
          </cell>
          <cell r="O990">
            <v>1380</v>
          </cell>
          <cell r="P990" t="str">
            <v/>
          </cell>
          <cell r="Q990">
            <v>250</v>
          </cell>
          <cell r="R990" t="str">
            <v>January and Termination</v>
          </cell>
          <cell r="S990">
            <v>45</v>
          </cell>
          <cell r="T990">
            <v>0.16800000000000001</v>
          </cell>
          <cell r="Z990" t="str">
            <v>100391-GB</v>
          </cell>
          <cell r="AA990">
            <v>1380</v>
          </cell>
        </row>
        <row r="991">
          <cell r="A991" t="str">
            <v>100419DK</v>
          </cell>
          <cell r="B991" t="str">
            <v>100419</v>
          </cell>
          <cell r="C991" t="str">
            <v>Sysdig</v>
          </cell>
          <cell r="D991">
            <v>43397</v>
          </cell>
          <cell r="E991">
            <v>43424</v>
          </cell>
          <cell r="H991" t="str">
            <v>Denmark</v>
          </cell>
          <cell r="I991" t="str">
            <v>DK</v>
          </cell>
          <cell r="J991" t="str">
            <v>2,500</v>
          </cell>
          <cell r="K991" t="str">
            <v>2 months</v>
          </cell>
          <cell r="L991">
            <v>850</v>
          </cell>
          <cell r="M991">
            <v>0.15</v>
          </cell>
          <cell r="N991" t="str">
            <v/>
          </cell>
          <cell r="O991">
            <v>1800</v>
          </cell>
          <cell r="P991" t="str">
            <v/>
          </cell>
          <cell r="Q991">
            <v>250</v>
          </cell>
          <cell r="R991" t="str">
            <v>January and Termination</v>
          </cell>
          <cell r="S991">
            <v>45</v>
          </cell>
          <cell r="T991">
            <v>0.1</v>
          </cell>
          <cell r="Z991" t="str">
            <v>100419-DK</v>
          </cell>
          <cell r="AA991">
            <v>1800</v>
          </cell>
        </row>
        <row r="992">
          <cell r="A992" t="str">
            <v>100419NL</v>
          </cell>
          <cell r="B992" t="str">
            <v>100419</v>
          </cell>
          <cell r="C992" t="str">
            <v>Sysdig</v>
          </cell>
          <cell r="D992">
            <v>43397</v>
          </cell>
          <cell r="E992">
            <v>43431</v>
          </cell>
          <cell r="H992" t="str">
            <v>Netherlands</v>
          </cell>
          <cell r="I992" t="str">
            <v>NL</v>
          </cell>
          <cell r="J992" t="str">
            <v>2,500</v>
          </cell>
          <cell r="K992" t="str">
            <v>2 months</v>
          </cell>
          <cell r="L992">
            <v>850</v>
          </cell>
          <cell r="M992">
            <v>0.15</v>
          </cell>
          <cell r="N992" t="str">
            <v>Mandatory Pension Contribution 2.6% increased to 8%</v>
          </cell>
          <cell r="O992">
            <v>1800</v>
          </cell>
          <cell r="P992" t="str">
            <v/>
          </cell>
          <cell r="Q992">
            <v>250</v>
          </cell>
          <cell r="R992" t="str">
            <v>January and Termination</v>
          </cell>
          <cell r="S992">
            <v>45</v>
          </cell>
          <cell r="T992">
            <v>0.18509999999999999</v>
          </cell>
          <cell r="Z992" t="str">
            <v>100419-NL</v>
          </cell>
          <cell r="AA992">
            <v>1800</v>
          </cell>
        </row>
        <row r="993">
          <cell r="A993" t="str">
            <v>100419SG</v>
          </cell>
          <cell r="B993" t="str">
            <v>100419</v>
          </cell>
          <cell r="C993" t="str">
            <v>Sysdig</v>
          </cell>
          <cell r="D993">
            <v>43397</v>
          </cell>
          <cell r="E993">
            <v>43397</v>
          </cell>
          <cell r="H993" t="str">
            <v>Singapore</v>
          </cell>
          <cell r="I993" t="str">
            <v>SG</v>
          </cell>
          <cell r="J993" t="str">
            <v>2,500</v>
          </cell>
          <cell r="K993" t="str">
            <v>2 months</v>
          </cell>
          <cell r="L993">
            <v>850</v>
          </cell>
          <cell r="M993">
            <v>0.2</v>
          </cell>
          <cell r="N993" t="str">
            <v/>
          </cell>
          <cell r="O993">
            <v>1800</v>
          </cell>
          <cell r="P993" t="str">
            <v/>
          </cell>
          <cell r="Q993">
            <v>250</v>
          </cell>
          <cell r="R993" t="str">
            <v>January and Termination</v>
          </cell>
          <cell r="S993">
            <v>45</v>
          </cell>
          <cell r="T993">
            <v>0.17</v>
          </cell>
          <cell r="Z993" t="str">
            <v>100419-SG</v>
          </cell>
          <cell r="AA993">
            <v>1800</v>
          </cell>
        </row>
        <row r="994">
          <cell r="A994" t="str">
            <v>100158AE</v>
          </cell>
          <cell r="B994" t="str">
            <v>100158</v>
          </cell>
          <cell r="C994" t="str">
            <v>Tachyus</v>
          </cell>
          <cell r="D994">
            <v>42563</v>
          </cell>
          <cell r="E994">
            <v>42563</v>
          </cell>
          <cell r="H994" t="str">
            <v>United Arab Emirates</v>
          </cell>
          <cell r="I994" t="str">
            <v>AE</v>
          </cell>
          <cell r="J994" t="str">
            <v>$5,000</v>
          </cell>
          <cell r="K994" t="str">
            <v>Equal to two months of total cost of employment plus expected monthly service fee per professional</v>
          </cell>
          <cell r="L994">
            <v>850</v>
          </cell>
          <cell r="M994">
            <v>0.2</v>
          </cell>
          <cell r="N994" t="str">
            <v>*Use BofA rate less 0.01 for the FX Rate</v>
          </cell>
          <cell r="O994">
            <v>2000</v>
          </cell>
          <cell r="P994" t="str">
            <v/>
          </cell>
          <cell r="Q994">
            <v>250</v>
          </cell>
          <cell r="R994" t="str">
            <v>January and Termination</v>
          </cell>
          <cell r="S994">
            <v>45</v>
          </cell>
          <cell r="T994">
            <v>8.3299999999999999E-2</v>
          </cell>
          <cell r="Z994" t="str">
            <v>100158-AE</v>
          </cell>
          <cell r="AA994">
            <v>2000</v>
          </cell>
        </row>
        <row r="995">
          <cell r="A995" t="str">
            <v>100452CN</v>
          </cell>
          <cell r="B995" t="str">
            <v>100452</v>
          </cell>
          <cell r="C995" t="str">
            <v>Taconic Biosciences</v>
          </cell>
          <cell r="D995">
            <v>43460</v>
          </cell>
          <cell r="E995">
            <v>43406</v>
          </cell>
          <cell r="F995">
            <v>43460</v>
          </cell>
          <cell r="H995" t="str">
            <v>China</v>
          </cell>
          <cell r="I995" t="str">
            <v>CN</v>
          </cell>
          <cell r="J995" t="str">
            <v>4,000</v>
          </cell>
          <cell r="K995" t="str">
            <v>2 months</v>
          </cell>
          <cell r="L995">
            <v>850</v>
          </cell>
          <cell r="M995">
            <v>0.2</v>
          </cell>
          <cell r="N995" t="str">
            <v/>
          </cell>
          <cell r="O995">
            <v>1800</v>
          </cell>
          <cell r="P995" t="str">
            <v/>
          </cell>
          <cell r="Q995">
            <v>250</v>
          </cell>
          <cell r="R995" t="str">
            <v>January and Termination</v>
          </cell>
          <cell r="S995">
            <v>45</v>
          </cell>
          <cell r="T995">
            <v>0.35</v>
          </cell>
          <cell r="Z995" t="str">
            <v>100452-CN</v>
          </cell>
          <cell r="AA995">
            <v>1800</v>
          </cell>
        </row>
        <row r="996">
          <cell r="A996" t="str">
            <v>100159PL</v>
          </cell>
          <cell r="B996" t="str">
            <v>100159</v>
          </cell>
          <cell r="C996" t="str">
            <v>Task Retail Technology</v>
          </cell>
          <cell r="D996">
            <v>42403</v>
          </cell>
          <cell r="E996">
            <v>42403</v>
          </cell>
          <cell r="H996" t="str">
            <v>Poland</v>
          </cell>
          <cell r="I996" t="str">
            <v>PL</v>
          </cell>
          <cell r="J996" t="str">
            <v>$4,000 for the first employee employee, plus the costs of translating the commission plans in the amount incurred, if needed, $2,500 for each additional employee, plus the costs of translating the commission plans in the amount incurred</v>
          </cell>
          <cell r="K996" t="str">
            <v>Equal to four months' salary + expected monthly management fees</v>
          </cell>
          <cell r="L996">
            <v>850</v>
          </cell>
          <cell r="M996">
            <v>0</v>
          </cell>
          <cell r="N996" t="str">
            <v>fixed fee: $1675, discounted to $1,200 assuming that the engagement has a min. of 3 Professionals in Poland</v>
          </cell>
          <cell r="O996">
            <v>1675</v>
          </cell>
          <cell r="P996" t="str">
            <v>$1675, discounted to $1,200 assuming that the engagement has a min. of 3 Professionals</v>
          </cell>
          <cell r="Q996">
            <v>250</v>
          </cell>
          <cell r="R996" t="str">
            <v>January and Termination</v>
          </cell>
          <cell r="S996">
            <v>45</v>
          </cell>
          <cell r="T996">
            <v>0.20599999999999999</v>
          </cell>
          <cell r="Z996" t="str">
            <v>100159-PL</v>
          </cell>
          <cell r="AA996">
            <v>1675</v>
          </cell>
        </row>
        <row r="997">
          <cell r="A997" t="str">
            <v>100360HK</v>
          </cell>
          <cell r="B997" t="str">
            <v>100360</v>
          </cell>
          <cell r="C997" t="str">
            <v>TaylorMade Golf</v>
          </cell>
          <cell r="D997">
            <v>43276</v>
          </cell>
          <cell r="E997">
            <v>43277</v>
          </cell>
          <cell r="H997" t="str">
            <v>Hong Kong (China)</v>
          </cell>
          <cell r="I997" t="str">
            <v>HK</v>
          </cell>
          <cell r="J997" t="str">
            <v>2000 plus hourly rates for additional transfer work as per consulting agreement</v>
          </cell>
          <cell r="K997" t="str">
            <v>Equal to two months' salary + expected monthly management fees per professional</v>
          </cell>
          <cell r="L997">
            <v>850</v>
          </cell>
          <cell r="M997">
            <v>0.16</v>
          </cell>
          <cell r="N997" t="str">
            <v/>
          </cell>
          <cell r="O997">
            <v>1600</v>
          </cell>
          <cell r="P997" t="str">
            <v/>
          </cell>
          <cell r="Q997">
            <v>250</v>
          </cell>
          <cell r="R997" t="str">
            <v>January and Termination</v>
          </cell>
          <cell r="S997">
            <v>45</v>
          </cell>
          <cell r="T997">
            <v>0.05</v>
          </cell>
          <cell r="Z997" t="str">
            <v>100360-HK</v>
          </cell>
          <cell r="AA997">
            <v>1600</v>
          </cell>
        </row>
        <row r="998">
          <cell r="A998" t="str">
            <v>100360MX</v>
          </cell>
          <cell r="B998" t="str">
            <v>100360</v>
          </cell>
          <cell r="C998" t="str">
            <v>TaylorMade Golf</v>
          </cell>
          <cell r="D998">
            <v>43276</v>
          </cell>
          <cell r="E998">
            <v>43277</v>
          </cell>
          <cell r="H998" t="str">
            <v>Mexico</v>
          </cell>
          <cell r="I998" t="str">
            <v>MX</v>
          </cell>
          <cell r="J998" t="str">
            <v>2000</v>
          </cell>
          <cell r="K998" t="str">
            <v>Equal to two months' salary + expected monthly management fees per professional</v>
          </cell>
          <cell r="L998">
            <v>850</v>
          </cell>
          <cell r="M998">
            <v>0.16</v>
          </cell>
          <cell r="N998" t="str">
            <v/>
          </cell>
          <cell r="O998">
            <v>1600</v>
          </cell>
          <cell r="P998" t="str">
            <v/>
          </cell>
          <cell r="Q998">
            <v>250</v>
          </cell>
          <cell r="R998" t="str">
            <v>January and Termination</v>
          </cell>
          <cell r="S998">
            <v>45</v>
          </cell>
          <cell r="T998">
            <v>0.373</v>
          </cell>
          <cell r="Z998" t="str">
            <v>100360-MX</v>
          </cell>
          <cell r="AA998">
            <v>1600</v>
          </cell>
        </row>
        <row r="999">
          <cell r="A999" t="str">
            <v>100360SG</v>
          </cell>
          <cell r="B999" t="str">
            <v>100360</v>
          </cell>
          <cell r="C999" t="str">
            <v>TaylorMade Golf</v>
          </cell>
          <cell r="D999">
            <v>43276</v>
          </cell>
          <cell r="E999">
            <v>43307</v>
          </cell>
          <cell r="H999" t="str">
            <v>Singapore</v>
          </cell>
          <cell r="I999" t="str">
            <v>SG</v>
          </cell>
          <cell r="J999" t="str">
            <v>2000</v>
          </cell>
          <cell r="K999" t="str">
            <v>2 months</v>
          </cell>
          <cell r="L999">
            <v>850</v>
          </cell>
          <cell r="M999">
            <v>0.18</v>
          </cell>
          <cell r="N999" t="str">
            <v>Social cost is 17% for local nationals up to a salary cap of SGD 6,000
Social cost is 0.25% for expats</v>
          </cell>
          <cell r="O999">
            <v>950</v>
          </cell>
          <cell r="P999" t="str">
            <v/>
          </cell>
          <cell r="Q999">
            <v>250</v>
          </cell>
          <cell r="R999" t="str">
            <v>January and Termination</v>
          </cell>
          <cell r="S999">
            <v>45</v>
          </cell>
          <cell r="T999">
            <v>0.17</v>
          </cell>
          <cell r="Z999" t="str">
            <v>100360-SG</v>
          </cell>
          <cell r="AA999">
            <v>950</v>
          </cell>
        </row>
        <row r="1000">
          <cell r="A1000" t="str">
            <v>100360TW</v>
          </cell>
          <cell r="B1000" t="str">
            <v>100360</v>
          </cell>
          <cell r="C1000" t="str">
            <v>TaylorMade Golf</v>
          </cell>
          <cell r="D1000">
            <v>43276</v>
          </cell>
          <cell r="E1000">
            <v>43277</v>
          </cell>
          <cell r="H1000" t="str">
            <v>Taiwan</v>
          </cell>
          <cell r="I1000" t="str">
            <v>TW</v>
          </cell>
          <cell r="J1000" t="str">
            <v>2000</v>
          </cell>
          <cell r="K1000" t="str">
            <v>2 months</v>
          </cell>
          <cell r="L1000">
            <v>850</v>
          </cell>
          <cell r="M1000">
            <v>0.3</v>
          </cell>
          <cell r="N1000" t="str">
            <v>Set up fee for local national transfer or new hire is $2,000
Set up fee for expat transfer is $2,000
Set up fee for expat new hire is $3000
Minimum monthly management fee is $950 for local nationals
Markup of 30% only applies to local nationals
Minimum mo</v>
          </cell>
          <cell r="O1000">
            <v>950</v>
          </cell>
          <cell r="P1000" t="str">
            <v>Minimum for expats is $2,000</v>
          </cell>
          <cell r="Q1000">
            <v>250</v>
          </cell>
          <cell r="R1000" t="str">
            <v>January and Termination</v>
          </cell>
          <cell r="S1000">
            <v>45</v>
          </cell>
          <cell r="T1000">
            <v>0.17</v>
          </cell>
          <cell r="Z1000" t="str">
            <v>100360-TW</v>
          </cell>
          <cell r="AA1000">
            <v>950</v>
          </cell>
        </row>
        <row r="1001">
          <cell r="A1001" t="str">
            <v>100360TH</v>
          </cell>
          <cell r="B1001" t="str">
            <v>100360</v>
          </cell>
          <cell r="C1001" t="str">
            <v>TaylorMade Golf</v>
          </cell>
          <cell r="D1001">
            <v>43276</v>
          </cell>
          <cell r="E1001">
            <v>43277</v>
          </cell>
          <cell r="H1001" t="str">
            <v>Thailand</v>
          </cell>
          <cell r="I1001" t="str">
            <v>TH</v>
          </cell>
          <cell r="J1001" t="str">
            <v>2000 for transfers</v>
          </cell>
          <cell r="K1001" t="str">
            <v>2 months</v>
          </cell>
          <cell r="L1001">
            <v>850</v>
          </cell>
          <cell r="M1001">
            <v>0.2</v>
          </cell>
          <cell r="N1001" t="str">
            <v>Set up fee for new hires: $2,000 for local and $4,000 for expat
Visa fee is $6,750
Minimum monthly management fee for local nationals is $950 per professional
Minimum monthly management fee for expats is $2,750 per professional
Estimated social charges ar</v>
          </cell>
          <cell r="O1001">
            <v>950</v>
          </cell>
          <cell r="P1001" t="str">
            <v>Minimum for expats is $2,750</v>
          </cell>
          <cell r="Q1001">
            <v>250</v>
          </cell>
          <cell r="R1001" t="str">
            <v>January and Termination</v>
          </cell>
          <cell r="S1001">
            <v>45</v>
          </cell>
          <cell r="T1001">
            <v>0.04</v>
          </cell>
          <cell r="Z1001" t="str">
            <v>100360-TH</v>
          </cell>
          <cell r="AA1001">
            <v>950</v>
          </cell>
        </row>
        <row r="1002">
          <cell r="A1002" t="str">
            <v>100360VN</v>
          </cell>
          <cell r="B1002" t="str">
            <v>100360</v>
          </cell>
          <cell r="C1002" t="str">
            <v>TaylorMade Golf</v>
          </cell>
          <cell r="D1002">
            <v>43276</v>
          </cell>
          <cell r="E1002">
            <v>43277</v>
          </cell>
          <cell r="H1002" t="str">
            <v>Vietnam</v>
          </cell>
          <cell r="I1002" t="str">
            <v>VN</v>
          </cell>
          <cell r="J1002" t="str">
            <v>2000 for transfers</v>
          </cell>
          <cell r="K1002" t="str">
            <v>2 months</v>
          </cell>
          <cell r="L1002">
            <v>850</v>
          </cell>
          <cell r="M1002">
            <v>0.2</v>
          </cell>
          <cell r="N1002" t="str">
            <v>Estimated social cost for expats is 3%
Setup fee for expats is $2,500
Work permit sponsorship fee for expats is $7,500 per professional
Minimum for expat is $2,000 per professional
Minimum for local national is $1,300 per professional</v>
          </cell>
          <cell r="O1002">
            <v>1300</v>
          </cell>
          <cell r="P1002" t="str">
            <v/>
          </cell>
          <cell r="Q1002">
            <v>250</v>
          </cell>
          <cell r="R1002" t="str">
            <v>January and Termination</v>
          </cell>
          <cell r="S1002">
            <v>45</v>
          </cell>
          <cell r="T1002">
            <v>0.23</v>
          </cell>
          <cell r="Z1002" t="str">
            <v>100360-VN</v>
          </cell>
          <cell r="AA1002">
            <v>1300</v>
          </cell>
        </row>
        <row r="1003">
          <cell r="A1003" t="str">
            <v>100191CA</v>
          </cell>
          <cell r="B1003" t="str">
            <v>100191</v>
          </cell>
          <cell r="C1003" t="str">
            <v>Teamstudio Inc.</v>
          </cell>
          <cell r="D1003">
            <v>42891</v>
          </cell>
          <cell r="E1003">
            <v>42891</v>
          </cell>
          <cell r="H1003" t="str">
            <v>Canada</v>
          </cell>
          <cell r="I1003" t="str">
            <v>CA</v>
          </cell>
          <cell r="J1003" t="str">
            <v>4000</v>
          </cell>
          <cell r="K1003" t="str">
            <v>Equal to two months of Total Cost of Employment + expected Monthly Services Fee, per Professional</v>
          </cell>
          <cell r="L1003">
            <v>850</v>
          </cell>
          <cell r="M1003">
            <v>0.16</v>
          </cell>
          <cell r="N1003" t="str">
            <v/>
          </cell>
          <cell r="O1003">
            <v>1250</v>
          </cell>
          <cell r="P1003" t="str">
            <v/>
          </cell>
          <cell r="Q1003">
            <v>250</v>
          </cell>
          <cell r="R1003" t="str">
            <v>January and Termination</v>
          </cell>
          <cell r="S1003">
            <v>45</v>
          </cell>
          <cell r="T1003">
            <v>0.1</v>
          </cell>
          <cell r="Z1003" t="str">
            <v>100191-CA</v>
          </cell>
          <cell r="AA1003">
            <v>1250</v>
          </cell>
        </row>
        <row r="1004">
          <cell r="A1004" t="str">
            <v>100350DE</v>
          </cell>
          <cell r="B1004" t="str">
            <v>100350</v>
          </cell>
          <cell r="C1004" t="str">
            <v>tekVizion</v>
          </cell>
          <cell r="D1004">
            <v>43257</v>
          </cell>
          <cell r="E1004">
            <v>43257</v>
          </cell>
          <cell r="H1004" t="str">
            <v>Germany</v>
          </cell>
          <cell r="I1004" t="str">
            <v>DE</v>
          </cell>
          <cell r="J1004" t="str">
            <v>$3500</v>
          </cell>
          <cell r="K1004" t="str">
            <v>2 months</v>
          </cell>
          <cell r="L1004">
            <v>850</v>
          </cell>
          <cell r="M1004">
            <v>0.15</v>
          </cell>
          <cell r="N1004" t="str">
            <v>Monthly Management Fee: 1: 15%, 2-3: 13%,  4-7: 12%. 
Initial Setup Fee: $3500 for first professional and $2500 for each additional professional.</v>
          </cell>
          <cell r="O1004">
            <v>1400</v>
          </cell>
          <cell r="P1004" t="str">
            <v>1: $1,400 2-3: $1,300 4-7: $1,300</v>
          </cell>
          <cell r="Q1004">
            <v>250</v>
          </cell>
          <cell r="R1004" t="str">
            <v>January and Termination</v>
          </cell>
          <cell r="S1004">
            <v>45</v>
          </cell>
          <cell r="T1004">
            <v>0.20699999999999999</v>
          </cell>
          <cell r="Z1004" t="str">
            <v>100350-DE</v>
          </cell>
          <cell r="AA1004">
            <v>1400</v>
          </cell>
        </row>
        <row r="1005">
          <cell r="A1005" t="str">
            <v>100350NL</v>
          </cell>
          <cell r="B1005" t="str">
            <v>100350</v>
          </cell>
          <cell r="C1005" t="str">
            <v>tekVizion</v>
          </cell>
          <cell r="D1005">
            <v>43257</v>
          </cell>
          <cell r="E1005">
            <v>43257</v>
          </cell>
          <cell r="H1005" t="str">
            <v>Netherlands</v>
          </cell>
          <cell r="I1005" t="str">
            <v>NL</v>
          </cell>
          <cell r="J1005" t="str">
            <v>3500</v>
          </cell>
          <cell r="K1005" t="str">
            <v>2 months</v>
          </cell>
          <cell r="L1005">
            <v>850</v>
          </cell>
          <cell r="M1005">
            <v>0.15</v>
          </cell>
          <cell r="N1005" t="str">
            <v>Monthly Management Fee: 1: 15% 2-3: 13% 4-7: 12%. 
Setup Fee: $3500 for first professional and $2500 for each additional professional.</v>
          </cell>
          <cell r="O1005">
            <v>1400</v>
          </cell>
          <cell r="P1005" t="str">
            <v>1: $1,400 2-3: $1,300 4-7: $1,300</v>
          </cell>
          <cell r="Q1005">
            <v>250</v>
          </cell>
          <cell r="R1005" t="str">
            <v>January and Termination</v>
          </cell>
          <cell r="S1005">
            <v>45</v>
          </cell>
          <cell r="T1005">
            <v>0.18509999999999999</v>
          </cell>
          <cell r="Z1005" t="str">
            <v>100350-NL</v>
          </cell>
          <cell r="AA1005">
            <v>1400</v>
          </cell>
        </row>
        <row r="1006">
          <cell r="A1006" t="str">
            <v>100350ES</v>
          </cell>
          <cell r="B1006" t="str">
            <v>100350</v>
          </cell>
          <cell r="C1006" t="str">
            <v>tekVizion</v>
          </cell>
          <cell r="D1006">
            <v>43257</v>
          </cell>
          <cell r="E1006">
            <v>43257</v>
          </cell>
          <cell r="H1006" t="str">
            <v>Spain</v>
          </cell>
          <cell r="I1006" t="str">
            <v>ES</v>
          </cell>
          <cell r="J1006" t="str">
            <v>3500</v>
          </cell>
          <cell r="K1006" t="str">
            <v>2 months</v>
          </cell>
          <cell r="L1006">
            <v>850</v>
          </cell>
          <cell r="M1006">
            <v>0.15</v>
          </cell>
          <cell r="N1006" t="str">
            <v>Monthly Management Fee: 1: 15% 2-3: 13% 4-7: 12%. Setup Fee: $3500 for first professional and $2500 for each additional professional.</v>
          </cell>
          <cell r="O1006">
            <v>1400</v>
          </cell>
          <cell r="P1006" t="str">
            <v>1: $1,400 2-3: $1,300 4-7: $1,300</v>
          </cell>
          <cell r="Q1006">
            <v>250</v>
          </cell>
          <cell r="R1006" t="str">
            <v>January and Termination</v>
          </cell>
          <cell r="S1006">
            <v>45</v>
          </cell>
          <cell r="T1006">
            <v>0.34</v>
          </cell>
          <cell r="Z1006" t="str">
            <v>100350-ES</v>
          </cell>
          <cell r="AA1006">
            <v>1400</v>
          </cell>
        </row>
        <row r="1007">
          <cell r="A1007" t="str">
            <v>100350GB</v>
          </cell>
          <cell r="B1007" t="str">
            <v>100350</v>
          </cell>
          <cell r="C1007" t="str">
            <v>tekVizion</v>
          </cell>
          <cell r="D1007">
            <v>43257</v>
          </cell>
          <cell r="E1007">
            <v>43257</v>
          </cell>
          <cell r="H1007" t="str">
            <v>United Kingdom</v>
          </cell>
          <cell r="I1007" t="str">
            <v>GB</v>
          </cell>
          <cell r="J1007" t="str">
            <v>3500</v>
          </cell>
          <cell r="K1007" t="str">
            <v>2 months</v>
          </cell>
          <cell r="L1007">
            <v>850</v>
          </cell>
          <cell r="M1007">
            <v>0.15</v>
          </cell>
          <cell r="N1007" t="str">
            <v>Monthly Management Fee: 1: 15% 2-3: 13% 4-7: 12%. Setup Fee: $3500 for first professional and $2500 for each additional professional.</v>
          </cell>
          <cell r="O1007">
            <v>1400</v>
          </cell>
          <cell r="P1007" t="str">
            <v>1: $1,400 2-3: $1,300 4-7: $1,300</v>
          </cell>
          <cell r="Q1007">
            <v>250</v>
          </cell>
          <cell r="R1007" t="str">
            <v>January and Termination</v>
          </cell>
          <cell r="S1007">
            <v>45</v>
          </cell>
          <cell r="T1007">
            <v>0.16800000000000001</v>
          </cell>
          <cell r="Z1007" t="str">
            <v>100350-GB</v>
          </cell>
          <cell r="AA1007">
            <v>1400</v>
          </cell>
        </row>
        <row r="1008">
          <cell r="A1008" t="str">
            <v>100402BR</v>
          </cell>
          <cell r="B1008" t="str">
            <v>100402</v>
          </cell>
          <cell r="C1008" t="str">
            <v>Telensa Ltd.</v>
          </cell>
          <cell r="D1008">
            <v>43360</v>
          </cell>
          <cell r="E1008">
            <v>43360</v>
          </cell>
          <cell r="H1008" t="str">
            <v>Brazil</v>
          </cell>
          <cell r="I1008" t="str">
            <v>BR</v>
          </cell>
          <cell r="J1008" t="str">
            <v>3500.00</v>
          </cell>
          <cell r="K1008" t="str">
            <v>Equal to two months of the Total Cost</v>
          </cell>
          <cell r="L1008">
            <v>850</v>
          </cell>
          <cell r="M1008">
            <v>0.14000000000000001</v>
          </cell>
          <cell r="N1008" t="str">
            <v>Initial setup fee $3,500 discounted from $4000. Monthly Management fee at 14% reduced from 20%. Management fee at $2200 increased from $1800. Estimated Social costs of 34.8%. 2% banking Fee, 5% VAT fee, $250 Annual fee, $400 Travel insurance, $850 Termina</v>
          </cell>
          <cell r="O1008">
            <v>2200</v>
          </cell>
          <cell r="P1008" t="str">
            <v>Management fee at $2200 increased from $1800</v>
          </cell>
          <cell r="Q1008">
            <v>250</v>
          </cell>
          <cell r="R1008" t="str">
            <v>January and Termination</v>
          </cell>
          <cell r="S1008">
            <v>45</v>
          </cell>
          <cell r="T1008">
            <v>0.34799999999999998</v>
          </cell>
          <cell r="Z1008" t="str">
            <v>100402-BR</v>
          </cell>
          <cell r="AA1008">
            <v>2200</v>
          </cell>
        </row>
        <row r="1009">
          <cell r="A1009" t="str">
            <v>100261CA</v>
          </cell>
          <cell r="B1009" t="str">
            <v>100261</v>
          </cell>
          <cell r="C1009" t="str">
            <v>The Art of Applying</v>
          </cell>
          <cell r="D1009">
            <v>43074</v>
          </cell>
          <cell r="E1009">
            <v>43074</v>
          </cell>
          <cell r="H1009" t="str">
            <v>Canada</v>
          </cell>
          <cell r="I1009" t="str">
            <v>CA</v>
          </cell>
          <cell r="J1009" t="str">
            <v>2,000</v>
          </cell>
          <cell r="K1009" t="str">
            <v>2 months</v>
          </cell>
          <cell r="L1009">
            <v>0</v>
          </cell>
          <cell r="M1009">
            <v>0.12</v>
          </cell>
          <cell r="N1009" t="str">
            <v>18% discounted to 12%
Monthly Services Fee calculated on top of Total Cost of Employment, which is defined as all salaries, bonus, commission, insurance, allowances, social charges, severance and other forms of Professional Compensation</v>
          </cell>
          <cell r="O1009">
            <v>900</v>
          </cell>
          <cell r="P1009" t="str">
            <v>$1600 discounted to $900</v>
          </cell>
          <cell r="Q1009">
            <v>250</v>
          </cell>
          <cell r="R1009" t="str">
            <v>January and Termination</v>
          </cell>
          <cell r="S1009">
            <v>45</v>
          </cell>
          <cell r="T1009">
            <v>0.1</v>
          </cell>
          <cell r="Z1009" t="str">
            <v>100261-CA</v>
          </cell>
          <cell r="AA1009">
            <v>900</v>
          </cell>
        </row>
        <row r="1010">
          <cell r="A1010" t="str">
            <v>CA</v>
          </cell>
          <cell r="B1010" t="str">
            <v/>
          </cell>
          <cell r="C1010" t="str">
            <v>The Arts Institutes International, LLC</v>
          </cell>
          <cell r="D1010">
            <v>43511</v>
          </cell>
          <cell r="E1010">
            <v>43511</v>
          </cell>
          <cell r="H1010" t="str">
            <v>Canada</v>
          </cell>
          <cell r="I1010" t="str">
            <v>CA</v>
          </cell>
          <cell r="J1010" t="str">
            <v>4000</v>
          </cell>
          <cell r="K1010" t="str">
            <v>2 months</v>
          </cell>
          <cell r="L1010">
            <v>850</v>
          </cell>
          <cell r="M1010">
            <v>0</v>
          </cell>
          <cell r="N1010" t="str">
            <v>Fixed fee of $1,250</v>
          </cell>
          <cell r="O1010">
            <v>1250</v>
          </cell>
          <cell r="P1010" t="str">
            <v/>
          </cell>
          <cell r="Q1010">
            <v>250</v>
          </cell>
          <cell r="R1010" t="str">
            <v>January and Termination</v>
          </cell>
          <cell r="S1010">
            <v>45</v>
          </cell>
          <cell r="T1010">
            <v>0.1</v>
          </cell>
          <cell r="Z1010" t="str">
            <v>-CA</v>
          </cell>
          <cell r="AA1010">
            <v>1250</v>
          </cell>
        </row>
        <row r="1011">
          <cell r="A1011" t="str">
            <v>100378AU</v>
          </cell>
          <cell r="B1011" t="str">
            <v>100378</v>
          </cell>
          <cell r="C1011" t="str">
            <v>The Medical Affairs Company (TMAC)</v>
          </cell>
          <cell r="D1011">
            <v>43325</v>
          </cell>
          <cell r="E1011">
            <v>43325</v>
          </cell>
          <cell r="H1011" t="str">
            <v>Australia</v>
          </cell>
          <cell r="I1011" t="str">
            <v>AU</v>
          </cell>
          <cell r="J1011" t="str">
            <v>3000</v>
          </cell>
          <cell r="K1011" t="str">
            <v>2 months</v>
          </cell>
          <cell r="L1011">
            <v>0</v>
          </cell>
          <cell r="M1011">
            <v>0.16</v>
          </cell>
          <cell r="N1011" t="str">
            <v/>
          </cell>
          <cell r="O1011">
            <v>1600</v>
          </cell>
          <cell r="P1011" t="str">
            <v/>
          </cell>
          <cell r="Q1011">
            <v>250</v>
          </cell>
          <cell r="R1011" t="str">
            <v>January and Termination</v>
          </cell>
          <cell r="S1011">
            <v>45</v>
          </cell>
          <cell r="T1011">
            <v>0.18</v>
          </cell>
          <cell r="Z1011" t="str">
            <v>100378-AU</v>
          </cell>
          <cell r="AA1011">
            <v>1600</v>
          </cell>
        </row>
        <row r="1012">
          <cell r="A1012" t="str">
            <v>100378CZ</v>
          </cell>
          <cell r="B1012" t="str">
            <v>100378</v>
          </cell>
          <cell r="C1012" t="str">
            <v>The Medical Affairs Company (TMAC)</v>
          </cell>
          <cell r="D1012">
            <v>43325</v>
          </cell>
          <cell r="E1012">
            <v>43325</v>
          </cell>
          <cell r="H1012" t="str">
            <v>Czech Republic</v>
          </cell>
          <cell r="I1012" t="str">
            <v>CZ</v>
          </cell>
          <cell r="J1012" t="str">
            <v>3000</v>
          </cell>
          <cell r="K1012" t="str">
            <v>2 months</v>
          </cell>
          <cell r="L1012">
            <v>0</v>
          </cell>
          <cell r="M1012">
            <v>0.2</v>
          </cell>
          <cell r="N1012" t="str">
            <v/>
          </cell>
          <cell r="O1012">
            <v>2000</v>
          </cell>
          <cell r="P1012" t="str">
            <v/>
          </cell>
          <cell r="Q1012">
            <v>250</v>
          </cell>
          <cell r="R1012" t="str">
            <v>January and Termination</v>
          </cell>
          <cell r="S1012">
            <v>45</v>
          </cell>
          <cell r="T1012">
            <v>0.34</v>
          </cell>
          <cell r="Z1012" t="str">
            <v>100378-CZ</v>
          </cell>
          <cell r="AA1012">
            <v>2000</v>
          </cell>
        </row>
        <row r="1013">
          <cell r="A1013" t="str">
            <v>100378FR</v>
          </cell>
          <cell r="B1013" t="str">
            <v>100378</v>
          </cell>
          <cell r="C1013" t="str">
            <v>The Medical Affairs Company (TMAC)</v>
          </cell>
          <cell r="D1013">
            <v>43325</v>
          </cell>
          <cell r="E1013">
            <v>43325</v>
          </cell>
          <cell r="H1013" t="str">
            <v>France</v>
          </cell>
          <cell r="I1013" t="str">
            <v>FR</v>
          </cell>
          <cell r="J1013" t="str">
            <v>3000</v>
          </cell>
          <cell r="K1013" t="str">
            <v>2 months</v>
          </cell>
          <cell r="L1013">
            <v>0</v>
          </cell>
          <cell r="M1013">
            <v>0.18</v>
          </cell>
          <cell r="N1013" t="str">
            <v>Severance for year 1 is 24.99% and year 2 onward is 8.33%</v>
          </cell>
          <cell r="O1013">
            <v>1800</v>
          </cell>
          <cell r="P1013" t="str">
            <v/>
          </cell>
          <cell r="Q1013">
            <v>250</v>
          </cell>
          <cell r="R1013" t="str">
            <v>January and Termination</v>
          </cell>
          <cell r="S1013">
            <v>45</v>
          </cell>
          <cell r="T1013">
            <v>0.46</v>
          </cell>
          <cell r="Z1013" t="str">
            <v>100378-FR</v>
          </cell>
          <cell r="AA1013">
            <v>1800</v>
          </cell>
        </row>
        <row r="1014">
          <cell r="A1014" t="str">
            <v>100378DE</v>
          </cell>
          <cell r="B1014" t="str">
            <v>100378</v>
          </cell>
          <cell r="C1014" t="str">
            <v>The Medical Affairs Company (TMAC)</v>
          </cell>
          <cell r="D1014">
            <v>43325</v>
          </cell>
          <cell r="E1014">
            <v>43325</v>
          </cell>
          <cell r="H1014" t="str">
            <v>Germany</v>
          </cell>
          <cell r="I1014" t="str">
            <v>DE</v>
          </cell>
          <cell r="J1014" t="str">
            <v>2500</v>
          </cell>
          <cell r="K1014" t="str">
            <v>2 months</v>
          </cell>
          <cell r="L1014">
            <v>0</v>
          </cell>
          <cell r="M1014">
            <v>0.13</v>
          </cell>
          <cell r="N1014" t="str">
            <v/>
          </cell>
          <cell r="O1014">
            <v>1300</v>
          </cell>
          <cell r="P1014" t="str">
            <v/>
          </cell>
          <cell r="Q1014">
            <v>250</v>
          </cell>
          <cell r="R1014" t="str">
            <v>January and Termination</v>
          </cell>
          <cell r="S1014">
            <v>45</v>
          </cell>
          <cell r="T1014">
            <v>0.20699999999999999</v>
          </cell>
          <cell r="Z1014" t="str">
            <v>100378-DE</v>
          </cell>
          <cell r="AA1014">
            <v>1300</v>
          </cell>
        </row>
        <row r="1015">
          <cell r="A1015" t="str">
            <v>100378IL</v>
          </cell>
          <cell r="B1015" t="str">
            <v>100378</v>
          </cell>
          <cell r="C1015" t="str">
            <v>The Medical Affairs Company (TMAC)</v>
          </cell>
          <cell r="D1015">
            <v>43325</v>
          </cell>
          <cell r="E1015">
            <v>43325</v>
          </cell>
          <cell r="H1015" t="str">
            <v>Israel</v>
          </cell>
          <cell r="I1015" t="str">
            <v>IL</v>
          </cell>
          <cell r="J1015" t="str">
            <v>4000</v>
          </cell>
          <cell r="K1015" t="str">
            <v>2 months</v>
          </cell>
          <cell r="L1015">
            <v>0</v>
          </cell>
          <cell r="M1015">
            <v>0.25</v>
          </cell>
          <cell r="N1015" t="str">
            <v/>
          </cell>
          <cell r="O1015">
            <v>2000</v>
          </cell>
          <cell r="P1015" t="str">
            <v/>
          </cell>
          <cell r="Q1015">
            <v>250</v>
          </cell>
          <cell r="R1015" t="str">
            <v>January and Termination</v>
          </cell>
          <cell r="S1015">
            <v>45</v>
          </cell>
          <cell r="T1015">
            <v>0.16400000000000001</v>
          </cell>
          <cell r="Z1015" t="str">
            <v>100378-IL</v>
          </cell>
          <cell r="AA1015">
            <v>2000</v>
          </cell>
        </row>
        <row r="1016">
          <cell r="A1016" t="str">
            <v>100378IT</v>
          </cell>
          <cell r="B1016" t="str">
            <v>100378</v>
          </cell>
          <cell r="C1016" t="str">
            <v>The Medical Affairs Company (TMAC)</v>
          </cell>
          <cell r="D1016">
            <v>43325</v>
          </cell>
          <cell r="E1016">
            <v>43325</v>
          </cell>
          <cell r="H1016" t="str">
            <v>Italy</v>
          </cell>
          <cell r="I1016" t="str">
            <v>IT</v>
          </cell>
          <cell r="J1016" t="str">
            <v>2500</v>
          </cell>
          <cell r="K1016" t="str">
            <v>2 months</v>
          </cell>
          <cell r="L1016">
            <v>0</v>
          </cell>
          <cell r="M1016">
            <v>0.13</v>
          </cell>
          <cell r="N1016" t="str">
            <v/>
          </cell>
          <cell r="O1016">
            <v>1300</v>
          </cell>
          <cell r="P1016" t="str">
            <v/>
          </cell>
          <cell r="Q1016">
            <v>250</v>
          </cell>
          <cell r="R1016" t="str">
            <v>January and Termination</v>
          </cell>
          <cell r="S1016">
            <v>45</v>
          </cell>
          <cell r="T1016">
            <v>0.37</v>
          </cell>
          <cell r="Z1016" t="str">
            <v>100378-IT</v>
          </cell>
          <cell r="AA1016">
            <v>1300</v>
          </cell>
        </row>
        <row r="1017">
          <cell r="A1017" t="str">
            <v>100378NL</v>
          </cell>
          <cell r="B1017" t="str">
            <v>100378</v>
          </cell>
          <cell r="C1017" t="str">
            <v>The Medical Affairs Company (TMAC)</v>
          </cell>
          <cell r="D1017">
            <v>43325</v>
          </cell>
          <cell r="E1017">
            <v>43325</v>
          </cell>
          <cell r="H1017" t="str">
            <v>Netherlands</v>
          </cell>
          <cell r="I1017" t="str">
            <v>NL</v>
          </cell>
          <cell r="J1017" t="str">
            <v>2500</v>
          </cell>
          <cell r="K1017" t="str">
            <v>2 months</v>
          </cell>
          <cell r="L1017">
            <v>0</v>
          </cell>
          <cell r="M1017">
            <v>0.13</v>
          </cell>
          <cell r="N1017" t="str">
            <v>Social charge is up to a tax threshold of EUR 842</v>
          </cell>
          <cell r="O1017">
            <v>1300</v>
          </cell>
          <cell r="P1017" t="str">
            <v/>
          </cell>
          <cell r="Q1017">
            <v>250</v>
          </cell>
          <cell r="R1017" t="str">
            <v>January and Termination</v>
          </cell>
          <cell r="S1017">
            <v>45</v>
          </cell>
          <cell r="T1017">
            <v>0.18509999999999999</v>
          </cell>
          <cell r="Z1017" t="str">
            <v>100378-NL</v>
          </cell>
          <cell r="AA1017">
            <v>1300</v>
          </cell>
        </row>
        <row r="1018">
          <cell r="A1018" t="str">
            <v>100378ES</v>
          </cell>
          <cell r="B1018" t="str">
            <v>100378</v>
          </cell>
          <cell r="C1018" t="str">
            <v>The Medical Affairs Company (TMAC)</v>
          </cell>
          <cell r="D1018">
            <v>43325</v>
          </cell>
          <cell r="E1018">
            <v>43325</v>
          </cell>
          <cell r="H1018" t="str">
            <v>Spain</v>
          </cell>
          <cell r="I1018" t="str">
            <v>ES</v>
          </cell>
          <cell r="J1018" t="str">
            <v>2500</v>
          </cell>
          <cell r="K1018" t="str">
            <v>2 months</v>
          </cell>
          <cell r="L1018">
            <v>0</v>
          </cell>
          <cell r="M1018">
            <v>0.13</v>
          </cell>
          <cell r="N1018" t="str">
            <v/>
          </cell>
          <cell r="O1018">
            <v>1300</v>
          </cell>
          <cell r="P1018" t="str">
            <v/>
          </cell>
          <cell r="Q1018">
            <v>250</v>
          </cell>
          <cell r="R1018" t="str">
            <v>January and Termination</v>
          </cell>
          <cell r="S1018">
            <v>45</v>
          </cell>
          <cell r="T1018">
            <v>0.34</v>
          </cell>
          <cell r="Z1018" t="str">
            <v>100378-ES</v>
          </cell>
          <cell r="AA1018">
            <v>1300</v>
          </cell>
        </row>
        <row r="1019">
          <cell r="A1019" t="str">
            <v>100378SE</v>
          </cell>
          <cell r="B1019" t="str">
            <v>100378</v>
          </cell>
          <cell r="C1019" t="str">
            <v>The Medical Affairs Company (TMAC)</v>
          </cell>
          <cell r="D1019">
            <v>43325</v>
          </cell>
          <cell r="E1019">
            <v>43325</v>
          </cell>
          <cell r="H1019" t="str">
            <v>Sweden</v>
          </cell>
          <cell r="I1019" t="str">
            <v>SE</v>
          </cell>
          <cell r="J1019" t="str">
            <v>2500</v>
          </cell>
          <cell r="K1019" t="str">
            <v>2 months</v>
          </cell>
          <cell r="L1019">
            <v>0</v>
          </cell>
          <cell r="M1019">
            <v>0.13</v>
          </cell>
          <cell r="N1019" t="str">
            <v/>
          </cell>
          <cell r="O1019">
            <v>1300</v>
          </cell>
          <cell r="P1019" t="str">
            <v/>
          </cell>
          <cell r="Q1019">
            <v>250</v>
          </cell>
          <cell r="R1019" t="str">
            <v>January and Termination</v>
          </cell>
          <cell r="S1019">
            <v>45</v>
          </cell>
          <cell r="T1019">
            <v>0.31419999999999998</v>
          </cell>
          <cell r="Z1019" t="str">
            <v>100378-SE</v>
          </cell>
          <cell r="AA1019">
            <v>1300</v>
          </cell>
        </row>
        <row r="1020">
          <cell r="A1020" t="str">
            <v>100378GB</v>
          </cell>
          <cell r="B1020" t="str">
            <v>100378</v>
          </cell>
          <cell r="C1020" t="str">
            <v>The Medical Affairs Company (TMAC)</v>
          </cell>
          <cell r="D1020">
            <v>43325</v>
          </cell>
          <cell r="E1020">
            <v>43325</v>
          </cell>
          <cell r="H1020" t="str">
            <v>United Kingdom</v>
          </cell>
          <cell r="I1020" t="str">
            <v>GB</v>
          </cell>
          <cell r="J1020" t="str">
            <v>2500</v>
          </cell>
          <cell r="K1020" t="str">
            <v>2 months</v>
          </cell>
          <cell r="L1020">
            <v>0</v>
          </cell>
          <cell r="M1020">
            <v>0.13</v>
          </cell>
          <cell r="N1020" t="str">
            <v>One-time third-party fees for mandatory pension plan setup per Professional GBP 420</v>
          </cell>
          <cell r="O1020">
            <v>1300</v>
          </cell>
          <cell r="P1020" t="str">
            <v/>
          </cell>
          <cell r="Q1020">
            <v>250</v>
          </cell>
          <cell r="R1020" t="str">
            <v>January and Termination</v>
          </cell>
          <cell r="S1020">
            <v>45</v>
          </cell>
          <cell r="T1020">
            <v>0.16800000000000001</v>
          </cell>
          <cell r="Z1020" t="str">
            <v>100378-GB</v>
          </cell>
          <cell r="AA1020">
            <v>1300</v>
          </cell>
        </row>
        <row r="1021">
          <cell r="A1021" t="str">
            <v>100324GH</v>
          </cell>
          <cell r="B1021" t="str">
            <v>100324</v>
          </cell>
          <cell r="C1021" t="str">
            <v>The Seed Company</v>
          </cell>
          <cell r="D1021">
            <v>43198</v>
          </cell>
          <cell r="E1021">
            <v>43198</v>
          </cell>
          <cell r="H1021" t="str">
            <v>Ghana</v>
          </cell>
          <cell r="I1021" t="str">
            <v>GH</v>
          </cell>
          <cell r="J1021" t="str">
            <v>3000</v>
          </cell>
          <cell r="K1021" t="str">
            <v>2 months</v>
          </cell>
          <cell r="L1021">
            <v>850</v>
          </cell>
          <cell r="M1021">
            <v>0.15</v>
          </cell>
          <cell r="N1021" t="str">
            <v>Setup Fee discounted from $4000 to $3000. 
Monthly Services Fee discounted from 20% to 15%</v>
          </cell>
          <cell r="O1021">
            <v>1550</v>
          </cell>
          <cell r="P1021" t="str">
            <v>Discounted from $1800 to $1550</v>
          </cell>
          <cell r="Q1021">
            <v>250</v>
          </cell>
          <cell r="R1021" t="str">
            <v>January and Termination</v>
          </cell>
          <cell r="S1021">
            <v>45</v>
          </cell>
          <cell r="T1021">
            <v>0.14000000000000001</v>
          </cell>
          <cell r="Z1021" t="str">
            <v>100324-GH</v>
          </cell>
          <cell r="AA1021">
            <v>1550</v>
          </cell>
        </row>
        <row r="1022">
          <cell r="A1022" t="str">
            <v>100324ID</v>
          </cell>
          <cell r="B1022" t="str">
            <v>100324</v>
          </cell>
          <cell r="C1022" t="str">
            <v>The Seed Company</v>
          </cell>
          <cell r="D1022">
            <v>43198</v>
          </cell>
          <cell r="E1022">
            <v>43198</v>
          </cell>
          <cell r="H1022" t="str">
            <v>Indonesia</v>
          </cell>
          <cell r="I1022" t="str">
            <v>ID</v>
          </cell>
          <cell r="J1022" t="str">
            <v>3000</v>
          </cell>
          <cell r="K1022" t="str">
            <v>2 months</v>
          </cell>
          <cell r="L1022">
            <v>850</v>
          </cell>
          <cell r="M1022">
            <v>0.15</v>
          </cell>
          <cell r="N1022" t="str">
            <v>Setup Fee discounted from $4000 to $3000. 
Monthly Services Fee discounted from 20% to 15%. 
Severance Accrual: 8.33%</v>
          </cell>
          <cell r="O1022">
            <v>1400</v>
          </cell>
          <cell r="P1022" t="str">
            <v>Discounted from $1800 to $1400</v>
          </cell>
          <cell r="Q1022">
            <v>250</v>
          </cell>
          <cell r="R1022" t="str">
            <v>January and Termination</v>
          </cell>
          <cell r="S1022">
            <v>45</v>
          </cell>
          <cell r="T1022">
            <v>4.4999999999999998E-2</v>
          </cell>
          <cell r="Z1022" t="str">
            <v>100324-ID</v>
          </cell>
          <cell r="AA1022">
            <v>1400</v>
          </cell>
        </row>
        <row r="1023">
          <cell r="A1023" t="str">
            <v>100160IT</v>
          </cell>
          <cell r="B1023" t="str">
            <v>100160</v>
          </cell>
          <cell r="C1023" t="str">
            <v>The Weather Company</v>
          </cell>
          <cell r="D1023">
            <v>42375</v>
          </cell>
          <cell r="E1023">
            <v>42375</v>
          </cell>
          <cell r="H1023" t="str">
            <v>Italy</v>
          </cell>
          <cell r="I1023" t="str">
            <v>IT</v>
          </cell>
          <cell r="J1023" t="str">
            <v>$4,000 per employee, plus the costs of translating the commission plans in the amount incurred, if needed</v>
          </cell>
          <cell r="K1023" t="str">
            <v>Equal to three months' salary + expected monthly management fees</v>
          </cell>
          <cell r="L1023">
            <v>850</v>
          </cell>
          <cell r="M1023">
            <v>0.2</v>
          </cell>
          <cell r="N1023" t="str">
            <v/>
          </cell>
          <cell r="O1023">
            <v>2000</v>
          </cell>
          <cell r="P1023" t="str">
            <v/>
          </cell>
          <cell r="Q1023">
            <v>250</v>
          </cell>
          <cell r="R1023" t="str">
            <v>January and Termination</v>
          </cell>
          <cell r="S1023">
            <v>45</v>
          </cell>
          <cell r="T1023">
            <v>0.35</v>
          </cell>
          <cell r="Z1023" t="str">
            <v>100160-IT</v>
          </cell>
          <cell r="AA1023">
            <v>2000</v>
          </cell>
        </row>
        <row r="1024">
          <cell r="A1024" t="str">
            <v>100313ID</v>
          </cell>
          <cell r="B1024" t="str">
            <v>100313</v>
          </cell>
          <cell r="C1024" t="str">
            <v>Thinkwell</v>
          </cell>
          <cell r="D1024">
            <v>43203</v>
          </cell>
          <cell r="E1024">
            <v>43203</v>
          </cell>
          <cell r="H1024" t="str">
            <v>Indonesia</v>
          </cell>
          <cell r="I1024" t="str">
            <v>ID</v>
          </cell>
          <cell r="J1024" t="str">
            <v>3,400</v>
          </cell>
          <cell r="K1024" t="str">
            <v>2 months of Total Cost of Employment + expected Monthly Services Fee, per Professional</v>
          </cell>
          <cell r="L1024">
            <v>850</v>
          </cell>
          <cell r="M1024">
            <v>0.2</v>
          </cell>
          <cell r="N1024" t="str">
            <v/>
          </cell>
          <cell r="O1024">
            <v>1500</v>
          </cell>
          <cell r="P1024" t="str">
            <v>$1,800 reduced to $1,500</v>
          </cell>
          <cell r="Q1024">
            <v>250</v>
          </cell>
          <cell r="R1024" t="str">
            <v>January and Termination</v>
          </cell>
          <cell r="S1024">
            <v>45</v>
          </cell>
          <cell r="T1024">
            <v>4.4999999999999998E-2</v>
          </cell>
          <cell r="Z1024" t="str">
            <v>100313-ID</v>
          </cell>
          <cell r="AA1024">
            <v>1500</v>
          </cell>
        </row>
        <row r="1025">
          <cell r="A1025" t="str">
            <v>100313KE</v>
          </cell>
          <cell r="B1025" t="str">
            <v>100313</v>
          </cell>
          <cell r="C1025" t="str">
            <v>Thinkwell</v>
          </cell>
          <cell r="D1025">
            <v>43203</v>
          </cell>
          <cell r="E1025">
            <v>43203</v>
          </cell>
          <cell r="H1025" t="str">
            <v>Kenya</v>
          </cell>
          <cell r="I1025" t="str">
            <v>KE</v>
          </cell>
          <cell r="J1025" t="str">
            <v>3,400</v>
          </cell>
          <cell r="K1025" t="str">
            <v>2 months of Total Cost of Employment + expected Monthly Services Fee, per Professional</v>
          </cell>
          <cell r="L1025">
            <v>850</v>
          </cell>
          <cell r="M1025">
            <v>0.2</v>
          </cell>
          <cell r="N1025" t="str">
            <v>$4,000 reduced to $3,400</v>
          </cell>
          <cell r="O1025">
            <v>1500</v>
          </cell>
          <cell r="P1025" t="str">
            <v>$1,800 reduced to $1,500</v>
          </cell>
          <cell r="Q1025">
            <v>250</v>
          </cell>
          <cell r="R1025" t="str">
            <v>January and Termination</v>
          </cell>
          <cell r="S1025">
            <v>45</v>
          </cell>
          <cell r="T1025">
            <v>0.04</v>
          </cell>
          <cell r="Z1025" t="str">
            <v>100313-KE</v>
          </cell>
          <cell r="AA1025">
            <v>1500</v>
          </cell>
        </row>
        <row r="1026">
          <cell r="A1026" t="str">
            <v>100313PH</v>
          </cell>
          <cell r="B1026" t="str">
            <v>100313</v>
          </cell>
          <cell r="C1026" t="str">
            <v>Thinkwell</v>
          </cell>
          <cell r="D1026">
            <v>43203</v>
          </cell>
          <cell r="E1026">
            <v>43203</v>
          </cell>
          <cell r="H1026" t="str">
            <v>Philippines</v>
          </cell>
          <cell r="I1026" t="str">
            <v>PH</v>
          </cell>
          <cell r="J1026" t="str">
            <v>3,400</v>
          </cell>
          <cell r="K1026" t="str">
            <v>2 months of Total Cost of Employment + expected Monthly Services Fee, per Professional</v>
          </cell>
          <cell r="L1026">
            <v>850</v>
          </cell>
          <cell r="M1026">
            <v>0.2</v>
          </cell>
          <cell r="N1026" t="str">
            <v/>
          </cell>
          <cell r="O1026">
            <v>1500</v>
          </cell>
          <cell r="P1026" t="str">
            <v>$1,800 reduced to $1,500</v>
          </cell>
          <cell r="Q1026">
            <v>250</v>
          </cell>
          <cell r="R1026" t="str">
            <v>January and Termination</v>
          </cell>
          <cell r="S1026">
            <v>45</v>
          </cell>
          <cell r="T1026">
            <v>0.11</v>
          </cell>
          <cell r="Z1026" t="str">
            <v>100313-PH</v>
          </cell>
          <cell r="AA1026">
            <v>1500</v>
          </cell>
        </row>
        <row r="1027">
          <cell r="A1027" t="str">
            <v>100461HK</v>
          </cell>
          <cell r="B1027" t="str">
            <v>100461</v>
          </cell>
          <cell r="C1027" t="str">
            <v>Thycotic Software</v>
          </cell>
          <cell r="D1027">
            <v>43453</v>
          </cell>
          <cell r="E1027">
            <v>43522</v>
          </cell>
          <cell r="H1027" t="str">
            <v>Hong Kong (China)</v>
          </cell>
          <cell r="I1027" t="str">
            <v>HK</v>
          </cell>
          <cell r="J1027" t="str">
            <v>4000 , 2500 for subsequent hires. 6,000 for transfers</v>
          </cell>
          <cell r="K1027" t="str">
            <v>2 months</v>
          </cell>
          <cell r="L1027">
            <v>850</v>
          </cell>
          <cell r="M1027">
            <v>0.18</v>
          </cell>
          <cell r="N1027" t="str">
            <v/>
          </cell>
          <cell r="O1027">
            <v>1800</v>
          </cell>
          <cell r="P1027" t="str">
            <v/>
          </cell>
          <cell r="Q1027">
            <v>250</v>
          </cell>
          <cell r="R1027" t="str">
            <v>January and Termination</v>
          </cell>
          <cell r="S1027">
            <v>45</v>
          </cell>
          <cell r="T1027">
            <v>0.05</v>
          </cell>
          <cell r="Z1027" t="str">
            <v>100461-HK</v>
          </cell>
          <cell r="AA1027">
            <v>1800</v>
          </cell>
        </row>
        <row r="1028">
          <cell r="A1028" t="str">
            <v>100461LV</v>
          </cell>
          <cell r="B1028" t="str">
            <v>100461</v>
          </cell>
          <cell r="C1028" t="str">
            <v>Thycotic Software</v>
          </cell>
          <cell r="D1028">
            <v>43453</v>
          </cell>
          <cell r="E1028">
            <v>6583</v>
          </cell>
          <cell r="H1028" t="str">
            <v>Latvia</v>
          </cell>
          <cell r="I1028" t="str">
            <v>LV</v>
          </cell>
          <cell r="J1028" t="str">
            <v>$4,000 for first two hires and $3,000 for any additional hires</v>
          </cell>
          <cell r="K1028" t="str">
            <v>2 months</v>
          </cell>
          <cell r="L1028">
            <v>850</v>
          </cell>
          <cell r="M1028">
            <v>0.22</v>
          </cell>
          <cell r="N1028" t="str">
            <v/>
          </cell>
          <cell r="O1028">
            <v>2200</v>
          </cell>
          <cell r="P1028" t="str">
            <v/>
          </cell>
          <cell r="Q1028">
            <v>250</v>
          </cell>
          <cell r="R1028" t="str">
            <v>January and Termination</v>
          </cell>
          <cell r="S1028">
            <v>45</v>
          </cell>
          <cell r="T1028">
            <v>0.23899999999999999</v>
          </cell>
          <cell r="Z1028" t="str">
            <v>100461-LV</v>
          </cell>
          <cell r="AA1028">
            <v>2200</v>
          </cell>
        </row>
        <row r="1029">
          <cell r="A1029" t="str">
            <v>100461SG</v>
          </cell>
          <cell r="B1029" t="str">
            <v>100461</v>
          </cell>
          <cell r="C1029" t="str">
            <v>Thycotic Software</v>
          </cell>
          <cell r="D1029">
            <v>43453</v>
          </cell>
          <cell r="E1029">
            <v>43522</v>
          </cell>
          <cell r="H1029" t="str">
            <v>Singapore</v>
          </cell>
          <cell r="I1029" t="str">
            <v>SG</v>
          </cell>
          <cell r="J1029" t="str">
            <v>4,000 and 2,500 for additional hires</v>
          </cell>
          <cell r="K1029" t="str">
            <v>2 months</v>
          </cell>
          <cell r="L1029">
            <v>850</v>
          </cell>
          <cell r="M1029">
            <v>0.18</v>
          </cell>
          <cell r="N1029" t="str">
            <v/>
          </cell>
          <cell r="O1029">
            <v>1800</v>
          </cell>
          <cell r="P1029" t="str">
            <v/>
          </cell>
          <cell r="Q1029">
            <v>250</v>
          </cell>
          <cell r="R1029" t="str">
            <v>January and Termination</v>
          </cell>
          <cell r="S1029">
            <v>45</v>
          </cell>
          <cell r="T1029">
            <v>0.17</v>
          </cell>
          <cell r="Z1029" t="str">
            <v>100461-SG</v>
          </cell>
          <cell r="AA1029">
            <v>1800</v>
          </cell>
        </row>
        <row r="1030">
          <cell r="A1030" t="str">
            <v>100461AE</v>
          </cell>
          <cell r="B1030" t="str">
            <v>100461</v>
          </cell>
          <cell r="C1030" t="str">
            <v>Thycotic Software</v>
          </cell>
          <cell r="D1030">
            <v>43453</v>
          </cell>
          <cell r="E1030">
            <v>43522</v>
          </cell>
          <cell r="H1030" t="str">
            <v>United Arab Emirates</v>
          </cell>
          <cell r="I1030" t="str">
            <v>AE</v>
          </cell>
          <cell r="J1030" t="str">
            <v>4000</v>
          </cell>
          <cell r="K1030" t="str">
            <v>2 months</v>
          </cell>
          <cell r="L1030">
            <v>850</v>
          </cell>
          <cell r="M1030">
            <v>0.22</v>
          </cell>
          <cell r="N1030" t="str">
            <v>Social cost is 12.5% for local and 0% for expats
Additionally, severance only applies for expats.</v>
          </cell>
          <cell r="O1030">
            <v>2500</v>
          </cell>
          <cell r="P1030" t="str">
            <v/>
          </cell>
          <cell r="Q1030">
            <v>250</v>
          </cell>
          <cell r="R1030" t="str">
            <v>January and Termination</v>
          </cell>
          <cell r="S1030">
            <v>45</v>
          </cell>
          <cell r="T1030">
            <v>0.125</v>
          </cell>
          <cell r="Z1030" t="str">
            <v>100461-AE</v>
          </cell>
          <cell r="AA1030">
            <v>2500</v>
          </cell>
        </row>
        <row r="1031">
          <cell r="A1031" t="str">
            <v>100203TH</v>
          </cell>
          <cell r="B1031" t="str">
            <v>100203</v>
          </cell>
          <cell r="C1031" t="str">
            <v>TIBCO</v>
          </cell>
          <cell r="D1031">
            <v>42915</v>
          </cell>
          <cell r="E1031">
            <v>42915</v>
          </cell>
          <cell r="H1031" t="str">
            <v>Thailand</v>
          </cell>
          <cell r="I1031" t="str">
            <v>TH</v>
          </cell>
          <cell r="J1031" t="str">
            <v>950.00</v>
          </cell>
          <cell r="K1031" t="str">
            <v>2 months of Total Cost of Employment + expected Monthly Services Fee, per Professional</v>
          </cell>
          <cell r="L1031">
            <v>850</v>
          </cell>
          <cell r="M1031">
            <v>0.17499999999999999</v>
          </cell>
          <cell r="N1031" t="str">
            <v>4% social charges with a cap of THB 750
Severance Accrual, billed monthly 8.33%
Business travel insurance, per Professional per year $400
Workers’ Compensation, a legal requirement, billed in the first month of
employment, and then renewed annually in Jan</v>
          </cell>
          <cell r="O1031">
            <v>1600</v>
          </cell>
          <cell r="P1031" t="str">
            <v>$1,600 (reduced from $2,000)</v>
          </cell>
          <cell r="Q1031">
            <v>250</v>
          </cell>
          <cell r="R1031" t="str">
            <v>January and Termination</v>
          </cell>
          <cell r="S1031">
            <v>45</v>
          </cell>
          <cell r="T1031">
            <v>0.04</v>
          </cell>
          <cell r="Z1031" t="str">
            <v>100203-TH</v>
          </cell>
          <cell r="AA1031">
            <v>1600</v>
          </cell>
        </row>
        <row r="1032">
          <cell r="A1032" t="str">
            <v>100238MX</v>
          </cell>
          <cell r="B1032" t="str">
            <v>100238</v>
          </cell>
          <cell r="C1032" t="str">
            <v>Tidel</v>
          </cell>
          <cell r="D1032">
            <v>43019</v>
          </cell>
          <cell r="E1032">
            <v>43019</v>
          </cell>
          <cell r="H1032" t="str">
            <v>Mexico</v>
          </cell>
          <cell r="I1032" t="str">
            <v>MX</v>
          </cell>
          <cell r="J1032" t="str">
            <v>4,000 USD</v>
          </cell>
          <cell r="K1032" t="str">
            <v>Equal to 2 months of Total Cost of Employment + expected Monthly Services Fee, per Professional</v>
          </cell>
          <cell r="L1032">
            <v>850</v>
          </cell>
          <cell r="M1032">
            <v>0.14000000000000001</v>
          </cell>
          <cell r="N1032" t="str">
            <v>20% discounted to 14%</v>
          </cell>
          <cell r="O1032">
            <v>1250</v>
          </cell>
          <cell r="P1032" t="str">
            <v>$1,800 discounted to $1,250</v>
          </cell>
          <cell r="Q1032">
            <v>250</v>
          </cell>
          <cell r="R1032" t="str">
            <v>January and Termination</v>
          </cell>
          <cell r="S1032">
            <v>45</v>
          </cell>
          <cell r="T1032">
            <v>0.33329999999999999</v>
          </cell>
          <cell r="Z1032" t="str">
            <v>100238-MX</v>
          </cell>
          <cell r="AA1032">
            <v>1250</v>
          </cell>
        </row>
        <row r="1033">
          <cell r="A1033" t="str">
            <v>100161CN</v>
          </cell>
          <cell r="B1033" t="str">
            <v>100161</v>
          </cell>
          <cell r="C1033" t="str">
            <v>Tile</v>
          </cell>
          <cell r="D1033">
            <v>42712</v>
          </cell>
          <cell r="E1033">
            <v>42712</v>
          </cell>
          <cell r="H1033" t="str">
            <v>China</v>
          </cell>
          <cell r="I1033" t="str">
            <v>CN</v>
          </cell>
          <cell r="J1033" t="str">
            <v>$4000 for a local national and $5000 for a expat professional</v>
          </cell>
          <cell r="K1033" t="str">
            <v>Equal to two months of Total Cost of Employment + expected Monthly Services Fee, per Professional</v>
          </cell>
          <cell r="L1033">
            <v>850</v>
          </cell>
          <cell r="M1033">
            <v>0.25</v>
          </cell>
          <cell r="N1033" t="str">
            <v>25% - Local national Professional
35% - Expat Professional
CH NOTE: I have removed VAT of 6.84% as INS does not bill</v>
          </cell>
          <cell r="O1033">
            <v>2000</v>
          </cell>
          <cell r="P1033" t="str">
            <v/>
          </cell>
          <cell r="Q1033">
            <v>250</v>
          </cell>
          <cell r="R1033" t="str">
            <v>January and Termination</v>
          </cell>
          <cell r="S1033">
            <v>45</v>
          </cell>
          <cell r="T1033">
            <v>0.35</v>
          </cell>
          <cell r="Z1033" t="str">
            <v>100161-CN</v>
          </cell>
          <cell r="AA1033">
            <v>2000</v>
          </cell>
        </row>
        <row r="1034">
          <cell r="A1034" t="str">
            <v>100161DE</v>
          </cell>
          <cell r="B1034" t="str">
            <v>100161</v>
          </cell>
          <cell r="C1034" t="str">
            <v>Tile</v>
          </cell>
          <cell r="D1034">
            <v>42712</v>
          </cell>
          <cell r="E1034">
            <v>42712</v>
          </cell>
          <cell r="H1034" t="str">
            <v>Germany</v>
          </cell>
          <cell r="I1034" t="str">
            <v>DE</v>
          </cell>
          <cell r="J1034" t="str">
            <v>$4,000, plus the costs of translating the commission plans in the amount incurred, if needed.</v>
          </cell>
          <cell r="K1034" t="str">
            <v>Equal to four months of Total Cost of Employment + expected Monthly Services Fee, per Professional</v>
          </cell>
          <cell r="L1034">
            <v>850</v>
          </cell>
          <cell r="M1034">
            <v>0.25</v>
          </cell>
          <cell r="N1034" t="str">
            <v/>
          </cell>
          <cell r="O1034">
            <v>2000</v>
          </cell>
          <cell r="P1034" t="str">
            <v/>
          </cell>
          <cell r="Q1034">
            <v>250</v>
          </cell>
          <cell r="R1034" t="str">
            <v>January and Termination</v>
          </cell>
          <cell r="S1034">
            <v>45</v>
          </cell>
          <cell r="T1034">
            <v>0.20699999999999999</v>
          </cell>
          <cell r="Z1034" t="str">
            <v>100161-DE</v>
          </cell>
          <cell r="AA1034">
            <v>2000</v>
          </cell>
        </row>
        <row r="1035">
          <cell r="A1035" t="str">
            <v>100161GB</v>
          </cell>
          <cell r="B1035" t="str">
            <v>100161</v>
          </cell>
          <cell r="C1035" t="str">
            <v>Tile</v>
          </cell>
          <cell r="D1035">
            <v>42712</v>
          </cell>
          <cell r="E1035">
            <v>42712</v>
          </cell>
          <cell r="H1035" t="str">
            <v>United Kingdom</v>
          </cell>
          <cell r="I1035" t="str">
            <v>GB</v>
          </cell>
          <cell r="J1035" t="str">
            <v>$4,000 per professional</v>
          </cell>
          <cell r="K1035" t="str">
            <v>Equal to 2.5 months of Total Cost of Employment + expected Monthly Services Fee, per Professional</v>
          </cell>
          <cell r="L1035">
            <v>850</v>
          </cell>
          <cell r="M1035">
            <v>0.2</v>
          </cell>
          <cell r="N1035" t="str">
            <v>discounted Mgmt fee</v>
          </cell>
          <cell r="O1035">
            <v>1600</v>
          </cell>
          <cell r="P1035" t="str">
            <v/>
          </cell>
          <cell r="Q1035">
            <v>250</v>
          </cell>
          <cell r="R1035" t="str">
            <v>January and Termination</v>
          </cell>
          <cell r="S1035">
            <v>45</v>
          </cell>
          <cell r="T1035">
            <v>0.16800000000000001</v>
          </cell>
          <cell r="Z1035" t="str">
            <v>100161-GB</v>
          </cell>
          <cell r="AA1035">
            <v>1600</v>
          </cell>
        </row>
        <row r="1036">
          <cell r="A1036" t="str">
            <v>100294VN</v>
          </cell>
          <cell r="B1036" t="str">
            <v>100294</v>
          </cell>
          <cell r="C1036" t="str">
            <v>TopCut</v>
          </cell>
          <cell r="D1036">
            <v>42619</v>
          </cell>
          <cell r="E1036">
            <v>42968</v>
          </cell>
          <cell r="H1036" t="str">
            <v>Vietnam</v>
          </cell>
          <cell r="I1036" t="str">
            <v>VN</v>
          </cell>
          <cell r="J1036" t="str">
            <v>4,000</v>
          </cell>
          <cell r="K1036" t="str">
            <v>Equal to two months of Total Cost of Employment + expected Monthly Services Fee, per Professional</v>
          </cell>
          <cell r="L1036">
            <v>850</v>
          </cell>
          <cell r="M1036">
            <v>0.2</v>
          </cell>
          <cell r="N1036" t="str">
            <v>8.33% - Severance Accrual
Visa Fees: 
Expat: $7,500
Dependent: $3,500</v>
          </cell>
          <cell r="O1036">
            <v>1500</v>
          </cell>
          <cell r="P1036" t="str">
            <v>$2000 reduced to $1,500</v>
          </cell>
          <cell r="Q1036">
            <v>250</v>
          </cell>
          <cell r="R1036" t="str">
            <v>January and Termination</v>
          </cell>
          <cell r="S1036">
            <v>45</v>
          </cell>
          <cell r="T1036">
            <v>0.23</v>
          </cell>
          <cell r="Z1036" t="str">
            <v>100294-VN</v>
          </cell>
          <cell r="AA1036">
            <v>1500</v>
          </cell>
        </row>
        <row r="1037">
          <cell r="A1037" t="str">
            <v>100162BR</v>
          </cell>
          <cell r="B1037" t="str">
            <v>100162</v>
          </cell>
          <cell r="C1037" t="str">
            <v>Toyo Pumps</v>
          </cell>
          <cell r="D1037">
            <v>41681</v>
          </cell>
          <cell r="E1037">
            <v>41681</v>
          </cell>
          <cell r="H1037" t="str">
            <v>Brazil</v>
          </cell>
          <cell r="I1037" t="str">
            <v>BR</v>
          </cell>
          <cell r="J1037" t="str">
            <v>$2500</v>
          </cell>
          <cell r="K1037" t="str">
            <v>Equal to two months' salary + expected monthly management fees</v>
          </cell>
          <cell r="L1037">
            <v>0</v>
          </cell>
          <cell r="M1037">
            <v>0.25</v>
          </cell>
          <cell r="N1037" t="str">
            <v>VAT is already included in the Total Cost of Employment and does not need to be added under the Client Transactions</v>
          </cell>
          <cell r="O1037">
            <v>0</v>
          </cell>
          <cell r="P1037" t="str">
            <v/>
          </cell>
          <cell r="Q1037">
            <v>250</v>
          </cell>
          <cell r="R1037" t="str">
            <v>January and Termination</v>
          </cell>
          <cell r="S1037">
            <v>45</v>
          </cell>
          <cell r="T1037">
            <v>0.81299999999999994</v>
          </cell>
          <cell r="Z1037" t="str">
            <v>100162-BR</v>
          </cell>
          <cell r="AA1037">
            <v>0</v>
          </cell>
        </row>
        <row r="1038">
          <cell r="A1038" t="str">
            <v>100163AU</v>
          </cell>
          <cell r="B1038" t="str">
            <v>100163</v>
          </cell>
          <cell r="C1038" t="str">
            <v>TriCore Solutions LLC</v>
          </cell>
          <cell r="D1038">
            <v>42828</v>
          </cell>
          <cell r="E1038">
            <v>42828</v>
          </cell>
          <cell r="H1038" t="str">
            <v>Australia</v>
          </cell>
          <cell r="I1038" t="str">
            <v>AU</v>
          </cell>
          <cell r="J1038" t="str">
            <v>$3000</v>
          </cell>
          <cell r="K1038" t="str">
            <v>Equal to two months of Total Cost of Employment + expected Monthly Services Fee, per Professional</v>
          </cell>
          <cell r="L1038">
            <v>850</v>
          </cell>
          <cell r="M1038">
            <v>0.2</v>
          </cell>
          <cell r="N1038" t="str">
            <v/>
          </cell>
          <cell r="O1038">
            <v>2000</v>
          </cell>
          <cell r="P1038" t="str">
            <v/>
          </cell>
          <cell r="Q1038">
            <v>250</v>
          </cell>
          <cell r="R1038" t="str">
            <v>January and Termination</v>
          </cell>
          <cell r="S1038">
            <v>45</v>
          </cell>
          <cell r="T1038">
            <v>0.18</v>
          </cell>
          <cell r="Z1038" t="str">
            <v>100163-AU</v>
          </cell>
          <cell r="AA1038">
            <v>2000</v>
          </cell>
        </row>
        <row r="1039">
          <cell r="A1039" t="str">
            <v>100352AR</v>
          </cell>
          <cell r="B1039" t="str">
            <v>100352</v>
          </cell>
          <cell r="C1039" t="str">
            <v>TritonCo.</v>
          </cell>
          <cell r="D1039">
            <v>43277</v>
          </cell>
          <cell r="E1039">
            <v>43480</v>
          </cell>
          <cell r="H1039" t="str">
            <v>Argentina</v>
          </cell>
          <cell r="I1039" t="str">
            <v>AR</v>
          </cell>
          <cell r="J1039" t="str">
            <v>5000</v>
          </cell>
          <cell r="K1039" t="str">
            <v>2 months</v>
          </cell>
          <cell r="L1039">
            <v>850</v>
          </cell>
          <cell r="M1039">
            <v>0.2</v>
          </cell>
          <cell r="N1039" t="str">
            <v/>
          </cell>
          <cell r="O1039">
            <v>1800</v>
          </cell>
          <cell r="P1039" t="str">
            <v/>
          </cell>
          <cell r="Q1039">
            <v>250</v>
          </cell>
          <cell r="R1039" t="str">
            <v>January and Termination</v>
          </cell>
          <cell r="S1039">
            <v>45</v>
          </cell>
          <cell r="T1039">
            <v>0.245</v>
          </cell>
          <cell r="Z1039" t="str">
            <v>100352-AR</v>
          </cell>
          <cell r="AA1039">
            <v>1800</v>
          </cell>
        </row>
        <row r="1040">
          <cell r="A1040" t="str">
            <v>100352CO</v>
          </cell>
          <cell r="B1040" t="str">
            <v>100352</v>
          </cell>
          <cell r="C1040" t="str">
            <v>TritonCo.</v>
          </cell>
          <cell r="D1040">
            <v>43277</v>
          </cell>
          <cell r="E1040">
            <v>43277</v>
          </cell>
          <cell r="H1040" t="str">
            <v>Colombia</v>
          </cell>
          <cell r="I1040" t="str">
            <v>CO</v>
          </cell>
          <cell r="J1040" t="str">
            <v>5000</v>
          </cell>
          <cell r="K1040" t="str">
            <v>2 months</v>
          </cell>
          <cell r="L1040">
            <v>850</v>
          </cell>
          <cell r="M1040">
            <v>0.2</v>
          </cell>
          <cell r="N1040" t="str">
            <v/>
          </cell>
          <cell r="O1040">
            <v>1800</v>
          </cell>
          <cell r="P1040" t="str">
            <v/>
          </cell>
          <cell r="Q1040">
            <v>250</v>
          </cell>
          <cell r="R1040" t="str">
            <v>January and Termination</v>
          </cell>
          <cell r="S1040">
            <v>45</v>
          </cell>
          <cell r="T1040">
            <v>0.2969</v>
          </cell>
          <cell r="Z1040" t="str">
            <v>100352-CO</v>
          </cell>
          <cell r="AA1040">
            <v>1800</v>
          </cell>
        </row>
        <row r="1041">
          <cell r="A1041" t="str">
            <v>100352EG</v>
          </cell>
          <cell r="B1041" t="str">
            <v>100352</v>
          </cell>
          <cell r="C1041" t="str">
            <v>TritonCo.</v>
          </cell>
          <cell r="D1041">
            <v>43277</v>
          </cell>
          <cell r="E1041">
            <v>43277</v>
          </cell>
          <cell r="H1041" t="str">
            <v>Egypt</v>
          </cell>
          <cell r="I1041" t="str">
            <v>EG</v>
          </cell>
          <cell r="J1041" t="str">
            <v>5000</v>
          </cell>
          <cell r="K1041" t="str">
            <v>2 months</v>
          </cell>
          <cell r="L1041">
            <v>850</v>
          </cell>
          <cell r="M1041">
            <v>0.2</v>
          </cell>
          <cell r="N1041" t="str">
            <v/>
          </cell>
          <cell r="O1041">
            <v>1800</v>
          </cell>
          <cell r="P1041" t="str">
            <v/>
          </cell>
          <cell r="Q1041">
            <v>250</v>
          </cell>
          <cell r="R1041" t="str">
            <v>January and Termination</v>
          </cell>
          <cell r="S1041">
            <v>45</v>
          </cell>
          <cell r="T1041">
            <v>0.05</v>
          </cell>
          <cell r="Z1041" t="str">
            <v>100352-EG</v>
          </cell>
          <cell r="AA1041">
            <v>1800</v>
          </cell>
        </row>
        <row r="1042">
          <cell r="A1042" t="str">
            <v>100352DE</v>
          </cell>
          <cell r="B1042" t="str">
            <v>100352</v>
          </cell>
          <cell r="C1042" t="str">
            <v>TritonCo.</v>
          </cell>
          <cell r="D1042">
            <v>43277</v>
          </cell>
          <cell r="E1042">
            <v>43326</v>
          </cell>
          <cell r="H1042" t="str">
            <v>Germany</v>
          </cell>
          <cell r="I1042" t="str">
            <v>DE</v>
          </cell>
          <cell r="J1042" t="str">
            <v>5000</v>
          </cell>
          <cell r="K1042" t="str">
            <v>2 months</v>
          </cell>
          <cell r="L1042">
            <v>850</v>
          </cell>
          <cell r="M1042">
            <v>0.2</v>
          </cell>
          <cell r="N1042" t="str">
            <v/>
          </cell>
          <cell r="O1042">
            <v>1800</v>
          </cell>
          <cell r="P1042" t="str">
            <v/>
          </cell>
          <cell r="Q1042">
            <v>250</v>
          </cell>
          <cell r="R1042" t="str">
            <v>January and Termination</v>
          </cell>
          <cell r="S1042">
            <v>45</v>
          </cell>
          <cell r="T1042">
            <v>0.20699999999999999</v>
          </cell>
          <cell r="Z1042" t="str">
            <v>100352-DE</v>
          </cell>
          <cell r="AA1042">
            <v>1800</v>
          </cell>
        </row>
        <row r="1043">
          <cell r="A1043" t="str">
            <v>100352MY</v>
          </cell>
          <cell r="B1043" t="str">
            <v>100352</v>
          </cell>
          <cell r="C1043" t="str">
            <v>TritonCo.</v>
          </cell>
          <cell r="D1043">
            <v>43277</v>
          </cell>
          <cell r="E1043">
            <v>43299</v>
          </cell>
          <cell r="H1043" t="str">
            <v>Malaysia</v>
          </cell>
          <cell r="I1043" t="str">
            <v>MY</v>
          </cell>
          <cell r="J1043" t="str">
            <v>5000</v>
          </cell>
          <cell r="K1043" t="str">
            <v>2 months</v>
          </cell>
          <cell r="L1043">
            <v>850</v>
          </cell>
          <cell r="M1043">
            <v>0.2</v>
          </cell>
          <cell r="N1043" t="str">
            <v/>
          </cell>
          <cell r="O1043">
            <v>1800</v>
          </cell>
          <cell r="P1043" t="str">
            <v/>
          </cell>
          <cell r="Q1043">
            <v>250</v>
          </cell>
          <cell r="R1043" t="str">
            <v>January and Termination</v>
          </cell>
          <cell r="S1043">
            <v>45</v>
          </cell>
          <cell r="T1043">
            <v>0.12</v>
          </cell>
          <cell r="Z1043" t="str">
            <v>100352-MY</v>
          </cell>
          <cell r="AA1043">
            <v>1800</v>
          </cell>
        </row>
        <row r="1044">
          <cell r="A1044" t="str">
            <v>100352MX</v>
          </cell>
          <cell r="B1044" t="str">
            <v>100352</v>
          </cell>
          <cell r="C1044" t="str">
            <v>TritonCo.</v>
          </cell>
          <cell r="D1044">
            <v>43277</v>
          </cell>
          <cell r="E1044">
            <v>43299</v>
          </cell>
          <cell r="H1044" t="str">
            <v>Mexico</v>
          </cell>
          <cell r="I1044" t="str">
            <v>MX</v>
          </cell>
          <cell r="J1044" t="str">
            <v>5000</v>
          </cell>
          <cell r="K1044" t="str">
            <v>2 months</v>
          </cell>
          <cell r="L1044">
            <v>850</v>
          </cell>
          <cell r="M1044">
            <v>0.2</v>
          </cell>
          <cell r="N1044" t="str">
            <v/>
          </cell>
          <cell r="O1044">
            <v>1800</v>
          </cell>
          <cell r="P1044" t="str">
            <v/>
          </cell>
          <cell r="Q1044">
            <v>250</v>
          </cell>
          <cell r="R1044" t="str">
            <v>January and Termination</v>
          </cell>
          <cell r="S1044">
            <v>45</v>
          </cell>
          <cell r="T1044">
            <v>0.373</v>
          </cell>
          <cell r="Z1044" t="str">
            <v>100352-MX</v>
          </cell>
          <cell r="AA1044">
            <v>1800</v>
          </cell>
        </row>
        <row r="1045">
          <cell r="A1045" t="str">
            <v>100352NZ</v>
          </cell>
          <cell r="B1045" t="str">
            <v>100352</v>
          </cell>
          <cell r="C1045" t="str">
            <v>TritonCo.</v>
          </cell>
          <cell r="D1045">
            <v>43277</v>
          </cell>
          <cell r="E1045">
            <v>43277</v>
          </cell>
          <cell r="H1045" t="str">
            <v>New Zealand</v>
          </cell>
          <cell r="I1045" t="str">
            <v>NZ</v>
          </cell>
          <cell r="J1045" t="str">
            <v>4000</v>
          </cell>
          <cell r="K1045" t="str">
            <v>2 months</v>
          </cell>
          <cell r="L1045">
            <v>850</v>
          </cell>
          <cell r="M1045">
            <v>0.2</v>
          </cell>
          <cell r="N1045" t="str">
            <v/>
          </cell>
          <cell r="O1045">
            <v>1800</v>
          </cell>
          <cell r="P1045" t="str">
            <v/>
          </cell>
          <cell r="Q1045">
            <v>250</v>
          </cell>
          <cell r="R1045" t="str">
            <v>January and Termination</v>
          </cell>
          <cell r="S1045">
            <v>45</v>
          </cell>
          <cell r="T1045">
            <v>3.3500000000000002E-2</v>
          </cell>
          <cell r="Z1045" t="str">
            <v>100352-NZ</v>
          </cell>
          <cell r="AA1045">
            <v>1800</v>
          </cell>
        </row>
        <row r="1046">
          <cell r="A1046" t="str">
            <v>100352PL</v>
          </cell>
          <cell r="B1046" t="str">
            <v>100352</v>
          </cell>
          <cell r="C1046" t="str">
            <v>TritonCo.</v>
          </cell>
          <cell r="D1046">
            <v>43277</v>
          </cell>
          <cell r="E1046">
            <v>43464</v>
          </cell>
          <cell r="H1046" t="str">
            <v>Poland</v>
          </cell>
          <cell r="I1046" t="str">
            <v>PL</v>
          </cell>
          <cell r="J1046" t="str">
            <v>5000</v>
          </cell>
          <cell r="K1046" t="str">
            <v>2 months</v>
          </cell>
          <cell r="L1046">
            <v>850</v>
          </cell>
          <cell r="M1046">
            <v>0.2</v>
          </cell>
          <cell r="N1046" t="str">
            <v/>
          </cell>
          <cell r="O1046">
            <v>1800</v>
          </cell>
          <cell r="P1046" t="str">
            <v/>
          </cell>
          <cell r="Q1046">
            <v>250</v>
          </cell>
          <cell r="R1046" t="str">
            <v>January and Termination</v>
          </cell>
          <cell r="S1046">
            <v>45</v>
          </cell>
          <cell r="T1046">
            <v>0.20599999999999999</v>
          </cell>
          <cell r="Z1046" t="str">
            <v>100352-PL</v>
          </cell>
          <cell r="AA1046">
            <v>1800</v>
          </cell>
        </row>
        <row r="1047">
          <cell r="A1047" t="str">
            <v>100352SG</v>
          </cell>
          <cell r="B1047" t="str">
            <v>100352</v>
          </cell>
          <cell r="C1047" t="str">
            <v>TritonCo.</v>
          </cell>
          <cell r="D1047">
            <v>43277</v>
          </cell>
          <cell r="E1047">
            <v>43376</v>
          </cell>
          <cell r="H1047" t="str">
            <v>Singapore</v>
          </cell>
          <cell r="I1047" t="str">
            <v>SG</v>
          </cell>
          <cell r="J1047" t="str">
            <v>5000</v>
          </cell>
          <cell r="K1047" t="str">
            <v>2 months</v>
          </cell>
          <cell r="L1047">
            <v>850</v>
          </cell>
          <cell r="M1047">
            <v>0.2</v>
          </cell>
          <cell r="N1047" t="str">
            <v/>
          </cell>
          <cell r="O1047">
            <v>1800</v>
          </cell>
          <cell r="P1047" t="str">
            <v>Estimated social cost for local national is 17%. For an expat the social cost is .25%.</v>
          </cell>
          <cell r="Q1047">
            <v>250</v>
          </cell>
          <cell r="R1047" t="str">
            <v>January and Termination</v>
          </cell>
          <cell r="S1047">
            <v>45</v>
          </cell>
          <cell r="T1047">
            <v>2.5000000000000001E-3</v>
          </cell>
          <cell r="Z1047" t="str">
            <v>100352-SG</v>
          </cell>
          <cell r="AA1047">
            <v>1800</v>
          </cell>
        </row>
        <row r="1048">
          <cell r="A1048" t="str">
            <v>100352KR</v>
          </cell>
          <cell r="B1048" t="str">
            <v>100352</v>
          </cell>
          <cell r="C1048" t="str">
            <v>TritonCo.</v>
          </cell>
          <cell r="D1048">
            <v>43277</v>
          </cell>
          <cell r="E1048">
            <v>43444</v>
          </cell>
          <cell r="H1048" t="str">
            <v>South Korea</v>
          </cell>
          <cell r="I1048" t="str">
            <v>KR</v>
          </cell>
          <cell r="J1048" t="str">
            <v>2500</v>
          </cell>
          <cell r="K1048" t="str">
            <v>2 months</v>
          </cell>
          <cell r="L1048">
            <v>850</v>
          </cell>
          <cell r="M1048">
            <v>0.2</v>
          </cell>
          <cell r="N1048" t="str">
            <v>Set up fee note $4,000 for initial hire, discounted to $2,500 for each subsequent hire</v>
          </cell>
          <cell r="O1048">
            <v>1600</v>
          </cell>
          <cell r="P1048" t="str">
            <v/>
          </cell>
          <cell r="Q1048">
            <v>250</v>
          </cell>
          <cell r="R1048" t="str">
            <v>January and Termination</v>
          </cell>
          <cell r="S1048">
            <v>45</v>
          </cell>
          <cell r="T1048">
            <v>9.7100000000000006E-2</v>
          </cell>
          <cell r="Z1048" t="str">
            <v>100352-KR</v>
          </cell>
          <cell r="AA1048">
            <v>1600</v>
          </cell>
        </row>
        <row r="1049">
          <cell r="A1049" t="str">
            <v>100352TR</v>
          </cell>
          <cell r="B1049" t="str">
            <v>100352</v>
          </cell>
          <cell r="C1049" t="str">
            <v>TritonCo.</v>
          </cell>
          <cell r="D1049">
            <v>43277</v>
          </cell>
          <cell r="E1049">
            <v>43277</v>
          </cell>
          <cell r="H1049" t="str">
            <v>Turkey</v>
          </cell>
          <cell r="I1049" t="str">
            <v>TR</v>
          </cell>
          <cell r="J1049" t="str">
            <v>4000</v>
          </cell>
          <cell r="K1049" t="str">
            <v>2 months</v>
          </cell>
          <cell r="L1049">
            <v>850</v>
          </cell>
          <cell r="M1049">
            <v>0.2</v>
          </cell>
          <cell r="N1049" t="str">
            <v/>
          </cell>
          <cell r="O1049">
            <v>1800</v>
          </cell>
          <cell r="P1049" t="str">
            <v/>
          </cell>
          <cell r="Q1049">
            <v>250</v>
          </cell>
          <cell r="R1049" t="str">
            <v>January and Termination</v>
          </cell>
          <cell r="S1049">
            <v>45</v>
          </cell>
          <cell r="T1049">
            <v>0.17799999999999999</v>
          </cell>
          <cell r="Z1049" t="str">
            <v>100352-TR</v>
          </cell>
          <cell r="AA1049">
            <v>1800</v>
          </cell>
        </row>
        <row r="1050">
          <cell r="A1050" t="str">
            <v>100352AE</v>
          </cell>
          <cell r="B1050" t="str">
            <v>100352</v>
          </cell>
          <cell r="C1050" t="str">
            <v>TritonCo.</v>
          </cell>
          <cell r="D1050">
            <v>43277</v>
          </cell>
          <cell r="E1050">
            <v>43277</v>
          </cell>
          <cell r="H1050" t="str">
            <v>United Arab Emirates</v>
          </cell>
          <cell r="I1050" t="str">
            <v>AE</v>
          </cell>
          <cell r="J1050" t="str">
            <v>5000</v>
          </cell>
          <cell r="K1050" t="str">
            <v>2 months</v>
          </cell>
          <cell r="L1050">
            <v>850</v>
          </cell>
          <cell r="M1050">
            <v>0.22</v>
          </cell>
          <cell r="N1050" t="str">
            <v/>
          </cell>
          <cell r="O1050">
            <v>2000</v>
          </cell>
          <cell r="P1050" t="str">
            <v/>
          </cell>
          <cell r="Q1050">
            <v>250</v>
          </cell>
          <cell r="R1050" t="str">
            <v>January and Termination</v>
          </cell>
          <cell r="S1050">
            <v>45</v>
          </cell>
          <cell r="T1050">
            <v>0.125</v>
          </cell>
          <cell r="Z1050" t="str">
            <v>100352-AE</v>
          </cell>
          <cell r="AA1050">
            <v>2000</v>
          </cell>
        </row>
        <row r="1051">
          <cell r="A1051" t="str">
            <v>100164DE</v>
          </cell>
          <cell r="B1051" t="str">
            <v>100164</v>
          </cell>
          <cell r="C1051" t="str">
            <v>Trojan Battery</v>
          </cell>
          <cell r="D1051">
            <v>42198</v>
          </cell>
          <cell r="E1051">
            <v>42198</v>
          </cell>
          <cell r="H1051" t="str">
            <v>Germany</v>
          </cell>
          <cell r="I1051" t="str">
            <v>DE</v>
          </cell>
          <cell r="J1051" t="str">
            <v>$4000, plus costs of translating the commission plan, if needed, in the amount incurred</v>
          </cell>
          <cell r="K1051" t="str">
            <v>Equal to two months' salary + expected monthly management fees</v>
          </cell>
          <cell r="L1051">
            <v>850</v>
          </cell>
          <cell r="M1051">
            <v>0.2</v>
          </cell>
          <cell r="N1051" t="str">
            <v>No charge for second expense run.</v>
          </cell>
          <cell r="O1051">
            <v>1800</v>
          </cell>
          <cell r="P1051" t="str">
            <v/>
          </cell>
          <cell r="Q1051">
            <v>250</v>
          </cell>
          <cell r="R1051" t="str">
            <v>January and Termination</v>
          </cell>
          <cell r="S1051">
            <v>45</v>
          </cell>
          <cell r="T1051">
            <v>0.20699999999999999</v>
          </cell>
          <cell r="Z1051" t="str">
            <v>100164-DE</v>
          </cell>
          <cell r="AA1051">
            <v>1800</v>
          </cell>
        </row>
        <row r="1052">
          <cell r="A1052" t="str">
            <v>100424PE</v>
          </cell>
          <cell r="B1052" t="str">
            <v>100424</v>
          </cell>
          <cell r="C1052" t="str">
            <v>Troy Corporation</v>
          </cell>
          <cell r="D1052">
            <v>43413</v>
          </cell>
          <cell r="E1052">
            <v>43413</v>
          </cell>
          <cell r="H1052" t="str">
            <v>Peru</v>
          </cell>
          <cell r="I1052" t="str">
            <v>PE</v>
          </cell>
          <cell r="J1052" t="str">
            <v>4000</v>
          </cell>
          <cell r="K1052" t="str">
            <v>2 months</v>
          </cell>
          <cell r="L1052">
            <v>850</v>
          </cell>
          <cell r="M1052">
            <v>0.2</v>
          </cell>
          <cell r="N1052" t="str">
            <v/>
          </cell>
          <cell r="O1052">
            <v>1800</v>
          </cell>
          <cell r="P1052" t="str">
            <v/>
          </cell>
          <cell r="Q1052">
            <v>250</v>
          </cell>
          <cell r="R1052" t="str">
            <v>January and Termination</v>
          </cell>
          <cell r="S1052">
            <v>45</v>
          </cell>
          <cell r="T1052">
            <v>0.5847</v>
          </cell>
          <cell r="Z1052" t="str">
            <v>100424-PE</v>
          </cell>
          <cell r="AA1052">
            <v>1800</v>
          </cell>
        </row>
        <row r="1053">
          <cell r="A1053" t="str">
            <v>100395BG</v>
          </cell>
          <cell r="B1053" t="str">
            <v>100395</v>
          </cell>
          <cell r="C1053" t="str">
            <v>TrueMotion</v>
          </cell>
          <cell r="D1053">
            <v>43357</v>
          </cell>
          <cell r="E1053">
            <v>43357</v>
          </cell>
          <cell r="H1053" t="str">
            <v>Bulgaria</v>
          </cell>
          <cell r="I1053" t="str">
            <v>BG</v>
          </cell>
          <cell r="J1053" t="str">
            <v>4,000</v>
          </cell>
          <cell r="K1053" t="str">
            <v>2 months</v>
          </cell>
          <cell r="L1053">
            <v>850</v>
          </cell>
          <cell r="M1053">
            <v>0.2</v>
          </cell>
          <cell r="N1053" t="str">
            <v>Removed VAT of 20% as Brain Source/Acumen does not charge</v>
          </cell>
          <cell r="O1053">
            <v>2200</v>
          </cell>
          <cell r="P1053" t="str">
            <v/>
          </cell>
          <cell r="Q1053">
            <v>250</v>
          </cell>
          <cell r="R1053" t="str">
            <v>January and Termination</v>
          </cell>
          <cell r="S1053">
            <v>45</v>
          </cell>
          <cell r="T1053">
            <v>0.18099999999999999</v>
          </cell>
          <cell r="Z1053" t="str">
            <v>100395-BG</v>
          </cell>
          <cell r="AA1053">
            <v>2200</v>
          </cell>
        </row>
        <row r="1054">
          <cell r="A1054" t="str">
            <v>100184HK</v>
          </cell>
          <cell r="B1054" t="str">
            <v>100184</v>
          </cell>
          <cell r="C1054" t="str">
            <v>TruNarrative LLC</v>
          </cell>
          <cell r="D1054">
            <v>42860</v>
          </cell>
          <cell r="E1054">
            <v>42860</v>
          </cell>
          <cell r="H1054" t="str">
            <v>Hong Kong (China)</v>
          </cell>
          <cell r="I1054" t="str">
            <v>HK</v>
          </cell>
          <cell r="J1054" t="str">
            <v>2000</v>
          </cell>
          <cell r="K1054" t="str">
            <v>Equal to two months of Total Cost of Employment + expected Monthly Services Fee, per Professional</v>
          </cell>
          <cell r="L1054">
            <v>850</v>
          </cell>
          <cell r="M1054">
            <v>0.15</v>
          </cell>
          <cell r="N1054" t="str">
            <v>25% reduced to 15% on Base Salary
25% reduced to 9% on Bonus or Commission
Visa fee per expat professional -  $6,000
Visa fee per dependent - $2,000\\
Travel insurance - $400</v>
          </cell>
          <cell r="O1054">
            <v>1500</v>
          </cell>
          <cell r="P1054" t="str">
            <v>$2,000 reduced to $1,500</v>
          </cell>
          <cell r="Q1054">
            <v>250</v>
          </cell>
          <cell r="R1054" t="str">
            <v>January and Termination</v>
          </cell>
          <cell r="S1054">
            <v>45</v>
          </cell>
          <cell r="T1054">
            <v>0.05</v>
          </cell>
          <cell r="Z1054" t="str">
            <v>100184-HK</v>
          </cell>
          <cell r="AA1054">
            <v>1500</v>
          </cell>
        </row>
        <row r="1055">
          <cell r="A1055" t="str">
            <v>100182GB</v>
          </cell>
          <cell r="B1055" t="str">
            <v>100182</v>
          </cell>
          <cell r="C1055" t="str">
            <v>TruTag Technologies</v>
          </cell>
          <cell r="D1055">
            <v>42858</v>
          </cell>
          <cell r="E1055">
            <v>42858</v>
          </cell>
          <cell r="H1055" t="str">
            <v>United Kingdom</v>
          </cell>
          <cell r="I1055" t="str">
            <v>GB</v>
          </cell>
          <cell r="J1055" t="str">
            <v>4000.00</v>
          </cell>
          <cell r="K1055" t="str">
            <v>Equal to two months of Total Cost of Employment + expected Monthly Services Fee, per Professional</v>
          </cell>
          <cell r="L1055">
            <v>850</v>
          </cell>
          <cell r="M1055">
            <v>0.17</v>
          </cell>
          <cell r="N1055" t="str">
            <v>20% discounted to 17%</v>
          </cell>
          <cell r="O1055">
            <v>1800</v>
          </cell>
          <cell r="P1055" t="str">
            <v/>
          </cell>
          <cell r="Q1055">
            <v>250</v>
          </cell>
          <cell r="R1055" t="str">
            <v>January and Termination</v>
          </cell>
          <cell r="S1055">
            <v>45</v>
          </cell>
          <cell r="T1055">
            <v>0.16800000000000001</v>
          </cell>
          <cell r="Z1055" t="str">
            <v>100182-GB</v>
          </cell>
          <cell r="AA1055">
            <v>1800</v>
          </cell>
        </row>
        <row r="1056">
          <cell r="A1056" t="str">
            <v>100165BR</v>
          </cell>
          <cell r="B1056" t="str">
            <v>100165</v>
          </cell>
          <cell r="C1056" t="str">
            <v>Truven Health Analytics</v>
          </cell>
          <cell r="D1056">
            <v>42451</v>
          </cell>
          <cell r="E1056">
            <v>42451</v>
          </cell>
          <cell r="H1056" t="str">
            <v>Brazil</v>
          </cell>
          <cell r="I1056" t="str">
            <v>BR</v>
          </cell>
          <cell r="J1056" t="str">
            <v>$3,500</v>
          </cell>
          <cell r="K1056" t="str">
            <v>Equal to two months' salary + expected monthly management fees</v>
          </cell>
          <cell r="L1056">
            <v>850</v>
          </cell>
          <cell r="M1056">
            <v>0.2</v>
          </cell>
          <cell r="N1056" t="str">
            <v>VAT is already included in the Total Cost of Employment and does not need to be added under the Client Transactions</v>
          </cell>
          <cell r="O1056">
            <v>1800</v>
          </cell>
          <cell r="P1056" t="str">
            <v/>
          </cell>
          <cell r="Q1056">
            <v>250</v>
          </cell>
          <cell r="R1056" t="str">
            <v>January and Termination</v>
          </cell>
          <cell r="S1056">
            <v>45</v>
          </cell>
          <cell r="T1056">
            <v>0.81340000000000001</v>
          </cell>
          <cell r="Z1056" t="str">
            <v>100165-BR</v>
          </cell>
          <cell r="AA1056">
            <v>1800</v>
          </cell>
        </row>
        <row r="1057">
          <cell r="A1057" t="str">
            <v>100165CN</v>
          </cell>
          <cell r="B1057" t="str">
            <v>100165</v>
          </cell>
          <cell r="C1057" t="str">
            <v>Truven Health Analytics</v>
          </cell>
          <cell r="D1057">
            <v>42451</v>
          </cell>
          <cell r="E1057">
            <v>42451</v>
          </cell>
          <cell r="H1057" t="str">
            <v>China</v>
          </cell>
          <cell r="I1057" t="str">
            <v>CN</v>
          </cell>
          <cell r="J1057" t="str">
            <v>$3,500</v>
          </cell>
          <cell r="K1057" t="str">
            <v>Equal to two months' salary + expected monthly management fees</v>
          </cell>
          <cell r="L1057">
            <v>850</v>
          </cell>
          <cell r="M1057">
            <v>0.2</v>
          </cell>
          <cell r="N1057" t="str">
            <v/>
          </cell>
          <cell r="O1057">
            <v>1800</v>
          </cell>
          <cell r="P1057" t="str">
            <v/>
          </cell>
          <cell r="Q1057">
            <v>250</v>
          </cell>
          <cell r="R1057" t="str">
            <v>January and Termination</v>
          </cell>
          <cell r="S1057">
            <v>45</v>
          </cell>
          <cell r="T1057">
            <v>0</v>
          </cell>
          <cell r="Z1057" t="str">
            <v>100165-CN</v>
          </cell>
          <cell r="AA1057">
            <v>1800</v>
          </cell>
        </row>
        <row r="1058">
          <cell r="A1058" t="str">
            <v>100165CO</v>
          </cell>
          <cell r="B1058" t="str">
            <v>100165</v>
          </cell>
          <cell r="C1058" t="str">
            <v>Truven Health Analytics</v>
          </cell>
          <cell r="D1058">
            <v>42451</v>
          </cell>
          <cell r="E1058">
            <v>42451</v>
          </cell>
          <cell r="H1058" t="str">
            <v>Colombia</v>
          </cell>
          <cell r="I1058" t="str">
            <v>CO</v>
          </cell>
          <cell r="J1058" t="str">
            <v>$3,500</v>
          </cell>
          <cell r="K1058" t="str">
            <v>Equal to two months' salary + expected monthly management fees</v>
          </cell>
          <cell r="L1058">
            <v>850</v>
          </cell>
          <cell r="M1058">
            <v>0.2</v>
          </cell>
          <cell r="N1058" t="str">
            <v>VAT is already included in the Total Cost of Employment and does not need to be added under the Client Transactions</v>
          </cell>
          <cell r="O1058">
            <v>2000</v>
          </cell>
          <cell r="P1058" t="str">
            <v/>
          </cell>
          <cell r="Q1058">
            <v>250</v>
          </cell>
          <cell r="R1058" t="str">
            <v>January and Termination</v>
          </cell>
          <cell r="S1058">
            <v>45</v>
          </cell>
          <cell r="T1058">
            <v>0.44940000000000002</v>
          </cell>
          <cell r="Z1058" t="str">
            <v>100165-CO</v>
          </cell>
          <cell r="AA1058">
            <v>2000</v>
          </cell>
        </row>
        <row r="1059">
          <cell r="A1059" t="str">
            <v>100165MX</v>
          </cell>
          <cell r="B1059" t="str">
            <v>100165</v>
          </cell>
          <cell r="C1059" t="str">
            <v>Truven Health Analytics</v>
          </cell>
          <cell r="D1059">
            <v>42451</v>
          </cell>
          <cell r="E1059">
            <v>42451</v>
          </cell>
          <cell r="H1059" t="str">
            <v>Mexico</v>
          </cell>
          <cell r="I1059" t="str">
            <v>MX</v>
          </cell>
          <cell r="J1059" t="str">
            <v>$3,500</v>
          </cell>
          <cell r="K1059" t="str">
            <v>Equal to four months' salary +expected monthly management fees</v>
          </cell>
          <cell r="L1059">
            <v>850</v>
          </cell>
          <cell r="M1059">
            <v>0.2</v>
          </cell>
          <cell r="N1059" t="str">
            <v/>
          </cell>
          <cell r="O1059">
            <v>1800</v>
          </cell>
          <cell r="P1059" t="str">
            <v/>
          </cell>
          <cell r="Q1059">
            <v>250</v>
          </cell>
          <cell r="R1059" t="str">
            <v>January and Termination</v>
          </cell>
          <cell r="S1059">
            <v>45</v>
          </cell>
          <cell r="T1059">
            <v>0.48330000000000001</v>
          </cell>
          <cell r="Z1059" t="str">
            <v>100165-MX</v>
          </cell>
          <cell r="AA1059">
            <v>1800</v>
          </cell>
        </row>
        <row r="1060">
          <cell r="A1060" t="str">
            <v>100270GB</v>
          </cell>
          <cell r="B1060" t="str">
            <v>100270</v>
          </cell>
          <cell r="C1060" t="str">
            <v>TuneIn, Inc.</v>
          </cell>
          <cell r="D1060">
            <v>43091</v>
          </cell>
          <cell r="E1060">
            <v>43091</v>
          </cell>
          <cell r="H1060" t="str">
            <v>United Kingdom</v>
          </cell>
          <cell r="I1060" t="str">
            <v>GB</v>
          </cell>
          <cell r="J1060" t="str">
            <v>4000.00</v>
          </cell>
          <cell r="K1060" t="str">
            <v>Equal to 2 months of Total Costs of Employment + Expected Service Fee Per Professional</v>
          </cell>
          <cell r="L1060">
            <v>850</v>
          </cell>
          <cell r="M1060">
            <v>0.2</v>
          </cell>
          <cell r="N1060" t="str">
            <v>Setup Fee per Professional $4000 - Management Fee 20% - No Discounts</v>
          </cell>
          <cell r="O1060">
            <v>1800</v>
          </cell>
          <cell r="P1060" t="str">
            <v/>
          </cell>
          <cell r="Q1060">
            <v>250</v>
          </cell>
          <cell r="R1060" t="str">
            <v>January and Termination</v>
          </cell>
          <cell r="S1060">
            <v>45</v>
          </cell>
          <cell r="T1060">
            <v>0.16800000000000001</v>
          </cell>
          <cell r="Z1060" t="str">
            <v>100270-GB</v>
          </cell>
          <cell r="AA1060">
            <v>1800</v>
          </cell>
        </row>
        <row r="1061">
          <cell r="A1061" t="str">
            <v>100166CL</v>
          </cell>
          <cell r="B1061" t="str">
            <v>100166</v>
          </cell>
          <cell r="C1061" t="str">
            <v>Turnitin</v>
          </cell>
          <cell r="D1061">
            <v>42646</v>
          </cell>
          <cell r="E1061">
            <v>42646</v>
          </cell>
          <cell r="H1061" t="str">
            <v>Chile</v>
          </cell>
          <cell r="I1061" t="str">
            <v>CL</v>
          </cell>
          <cell r="J1061" t="str">
            <v>3,500</v>
          </cell>
          <cell r="K1061" t="str">
            <v>Equal to three months of Total Cost of Employment + expected Monthly Services Fee, per Professional</v>
          </cell>
          <cell r="L1061">
            <v>850</v>
          </cell>
          <cell r="M1061">
            <v>0.25</v>
          </cell>
          <cell r="N1061" t="str">
            <v/>
          </cell>
          <cell r="O1061">
            <v>1900</v>
          </cell>
          <cell r="P1061" t="str">
            <v/>
          </cell>
          <cell r="Q1061">
            <v>250</v>
          </cell>
          <cell r="R1061" t="str">
            <v>January and Termination</v>
          </cell>
          <cell r="S1061">
            <v>45</v>
          </cell>
          <cell r="T1061">
            <v>0.05</v>
          </cell>
          <cell r="Z1061" t="str">
            <v>100166-CL</v>
          </cell>
          <cell r="AA1061">
            <v>1900</v>
          </cell>
        </row>
        <row r="1062">
          <cell r="A1062" t="str">
            <v>100166CO</v>
          </cell>
          <cell r="B1062" t="str">
            <v>100166</v>
          </cell>
          <cell r="C1062" t="str">
            <v>Turnitin</v>
          </cell>
          <cell r="D1062">
            <v>42646</v>
          </cell>
          <cell r="E1062">
            <v>42646</v>
          </cell>
          <cell r="H1062" t="str">
            <v>Colombia</v>
          </cell>
          <cell r="I1062" t="str">
            <v>CO</v>
          </cell>
          <cell r="J1062" t="str">
            <v>3,500</v>
          </cell>
          <cell r="K1062" t="str">
            <v>Equal to three months of Total Cost of Employment + expected Monthly Services Fee, per Professional</v>
          </cell>
          <cell r="L1062">
            <v>850</v>
          </cell>
          <cell r="M1062">
            <v>0.18</v>
          </cell>
          <cell r="N1062" t="str">
            <v>18% management fee on all BASE COMPENSATION. 
12% management fee on all VARIABLE COMPENSATION
MANAGEMENT FEES ARE CAPPED AT 2,500 USD
If the client moves to the GP entity in Colombia, the management fee on base compensation will be reduced to 16%</v>
          </cell>
          <cell r="O1062">
            <v>1500</v>
          </cell>
          <cell r="P1062" t="str">
            <v/>
          </cell>
          <cell r="Q1062">
            <v>250</v>
          </cell>
          <cell r="R1062" t="str">
            <v>January and Termination</v>
          </cell>
          <cell r="S1062">
            <v>45</v>
          </cell>
          <cell r="T1062">
            <v>0.44940000000000002</v>
          </cell>
          <cell r="Z1062" t="str">
            <v>100166-CO</v>
          </cell>
          <cell r="AA1062">
            <v>1500</v>
          </cell>
        </row>
        <row r="1063">
          <cell r="A1063" t="str">
            <v>100166CR</v>
          </cell>
          <cell r="B1063" t="str">
            <v>100166</v>
          </cell>
          <cell r="C1063" t="str">
            <v>Turnitin</v>
          </cell>
          <cell r="D1063">
            <v>42646</v>
          </cell>
          <cell r="E1063">
            <v>42646</v>
          </cell>
          <cell r="H1063" t="str">
            <v>Costa Rica</v>
          </cell>
          <cell r="I1063" t="str">
            <v>CR</v>
          </cell>
          <cell r="J1063" t="str">
            <v>3,500</v>
          </cell>
          <cell r="K1063" t="str">
            <v>Equal to three months of Total Cost of Employment + expected Monthly Services Fee, per Professional</v>
          </cell>
          <cell r="L1063">
            <v>850</v>
          </cell>
          <cell r="M1063">
            <v>0.18</v>
          </cell>
          <cell r="N1063" t="str">
            <v>Management fee on base salary – 18%
Management fee on variable comp – 12%
MANAGEMENT FEES ARE CAPPED AT 2,500 USD</v>
          </cell>
          <cell r="O1063">
            <v>1600</v>
          </cell>
          <cell r="P1063" t="str">
            <v/>
          </cell>
          <cell r="Q1063">
            <v>250</v>
          </cell>
          <cell r="R1063" t="str">
            <v>January and Termination</v>
          </cell>
          <cell r="S1063">
            <v>45</v>
          </cell>
          <cell r="T1063">
            <v>0.4</v>
          </cell>
          <cell r="Z1063" t="str">
            <v>100166-CR</v>
          </cell>
          <cell r="AA1063">
            <v>1600</v>
          </cell>
        </row>
        <row r="1064">
          <cell r="A1064" t="str">
            <v>100166EC</v>
          </cell>
          <cell r="B1064" t="str">
            <v>100166</v>
          </cell>
          <cell r="C1064" t="str">
            <v>Turnitin</v>
          </cell>
          <cell r="D1064">
            <v>42646</v>
          </cell>
          <cell r="E1064">
            <v>42780</v>
          </cell>
          <cell r="H1064" t="str">
            <v>Ecuador</v>
          </cell>
          <cell r="I1064" t="str">
            <v>EC</v>
          </cell>
          <cell r="J1064" t="str">
            <v>4000</v>
          </cell>
          <cell r="K1064" t="str">
            <v>Equal to three months of Total Cost of Employment + expected Monthly Services Fee, per Professional</v>
          </cell>
          <cell r="L1064">
            <v>850</v>
          </cell>
          <cell r="M1064">
            <v>0.18</v>
          </cell>
          <cell r="N1064" t="str">
            <v>Management fee on base salary – 18%
Management fee on variable comp – 12%
MANAGEMENT FEES ARE CAPPED AT 2,500 USD</v>
          </cell>
          <cell r="O1064">
            <v>1600</v>
          </cell>
          <cell r="P1064" t="str">
            <v>$2,000 – discounted to $1,900</v>
          </cell>
          <cell r="Q1064">
            <v>250</v>
          </cell>
          <cell r="R1064" t="str">
            <v>January and Termination</v>
          </cell>
          <cell r="S1064">
            <v>45</v>
          </cell>
          <cell r="T1064">
            <v>46.81</v>
          </cell>
          <cell r="Z1064" t="str">
            <v>100166-EC</v>
          </cell>
          <cell r="AA1064">
            <v>1600</v>
          </cell>
        </row>
        <row r="1065">
          <cell r="A1065" t="str">
            <v>100166PK</v>
          </cell>
          <cell r="B1065" t="str">
            <v>100166</v>
          </cell>
          <cell r="C1065" t="str">
            <v>Turnitin</v>
          </cell>
          <cell r="D1065">
            <v>42646</v>
          </cell>
          <cell r="E1065">
            <v>42978</v>
          </cell>
          <cell r="H1065" t="str">
            <v>Pakistan</v>
          </cell>
          <cell r="I1065" t="str">
            <v>PK</v>
          </cell>
          <cell r="J1065" t="str">
            <v>3,500</v>
          </cell>
          <cell r="K1065" t="str">
            <v>Equal to two months of Total Cost of Employment + expected Monthly Services Fee, per Professional</v>
          </cell>
          <cell r="L1065">
            <v>850</v>
          </cell>
          <cell r="M1065">
            <v>0.18</v>
          </cell>
          <cell r="N1065" t="str">
            <v>Management fee on base salary – 18%
Management fee on variable comp – 12%
MANAGEMENT FEES ARE CAPPED AT 2,500 USD
Removed 13% VAT as LSP does not charge</v>
          </cell>
          <cell r="O1065">
            <v>1600</v>
          </cell>
          <cell r="P1065" t="str">
            <v/>
          </cell>
          <cell r="Q1065">
            <v>250</v>
          </cell>
          <cell r="R1065" t="str">
            <v>January and Termination</v>
          </cell>
          <cell r="S1065">
            <v>45</v>
          </cell>
          <cell r="T1065">
            <v>0.14330000000000001</v>
          </cell>
          <cell r="Z1065" t="str">
            <v>100166-PK</v>
          </cell>
          <cell r="AA1065">
            <v>1600</v>
          </cell>
        </row>
        <row r="1066">
          <cell r="A1066" t="str">
            <v>100167DK</v>
          </cell>
          <cell r="B1066" t="str">
            <v>100167</v>
          </cell>
          <cell r="C1066" t="str">
            <v>Twist Bioscience</v>
          </cell>
          <cell r="D1066">
            <v>42145</v>
          </cell>
          <cell r="E1066">
            <v>42879</v>
          </cell>
          <cell r="H1066" t="str">
            <v>Denmark</v>
          </cell>
          <cell r="I1066" t="str">
            <v>DK</v>
          </cell>
          <cell r="J1066" t="str">
            <v>4000</v>
          </cell>
          <cell r="K1066" t="str">
            <v>Equal to two months of Total Cost of Employment + expected Monthly Services Fee, per Professional</v>
          </cell>
          <cell r="L1066">
            <v>850</v>
          </cell>
          <cell r="M1066">
            <v>0.2</v>
          </cell>
          <cell r="N1066" t="str">
            <v>25% - discounted to 20%</v>
          </cell>
          <cell r="O1066">
            <v>2000</v>
          </cell>
          <cell r="P1066" t="str">
            <v/>
          </cell>
          <cell r="Q1066">
            <v>250</v>
          </cell>
          <cell r="R1066" t="str">
            <v>January and Termination</v>
          </cell>
          <cell r="S1066">
            <v>45</v>
          </cell>
          <cell r="T1066">
            <v>0.2</v>
          </cell>
          <cell r="Z1066" t="str">
            <v>100167-DK</v>
          </cell>
          <cell r="AA1066">
            <v>2000</v>
          </cell>
        </row>
        <row r="1067">
          <cell r="A1067" t="str">
            <v>100167FR</v>
          </cell>
          <cell r="B1067" t="str">
            <v>100167</v>
          </cell>
          <cell r="C1067" t="str">
            <v>Twist Bioscience</v>
          </cell>
          <cell r="D1067">
            <v>42145</v>
          </cell>
          <cell r="E1067">
            <v>42145</v>
          </cell>
          <cell r="H1067" t="str">
            <v>France</v>
          </cell>
          <cell r="I1067" t="str">
            <v>FR</v>
          </cell>
          <cell r="J1067" t="str">
            <v>$4,000</v>
          </cell>
          <cell r="K1067" t="str">
            <v>Equal to two months of Total Cost of Employment + expected Monthly Services Fee, per Professional</v>
          </cell>
          <cell r="L1067">
            <v>850</v>
          </cell>
          <cell r="M1067">
            <v>0.2</v>
          </cell>
          <cell r="N1067" t="str">
            <v/>
          </cell>
          <cell r="O1067">
            <v>2000</v>
          </cell>
          <cell r="P1067" t="str">
            <v/>
          </cell>
          <cell r="Q1067">
            <v>250</v>
          </cell>
          <cell r="R1067" t="str">
            <v>January and Termination</v>
          </cell>
          <cell r="S1067">
            <v>45</v>
          </cell>
          <cell r="T1067">
            <v>0.46</v>
          </cell>
          <cell r="Z1067" t="str">
            <v>100167-FR</v>
          </cell>
          <cell r="AA1067">
            <v>2000</v>
          </cell>
        </row>
        <row r="1068">
          <cell r="A1068" t="str">
            <v>100167DE</v>
          </cell>
          <cell r="B1068" t="str">
            <v>100167</v>
          </cell>
          <cell r="C1068" t="str">
            <v>Twist Bioscience</v>
          </cell>
          <cell r="D1068">
            <v>42145</v>
          </cell>
          <cell r="E1068">
            <v>42145</v>
          </cell>
          <cell r="H1068" t="str">
            <v>Germany</v>
          </cell>
          <cell r="I1068" t="str">
            <v>DE</v>
          </cell>
          <cell r="J1068" t="str">
            <v>$4,000</v>
          </cell>
          <cell r="K1068" t="str">
            <v>Equal to four months of Total Cost of Employment + expected Monthly Services Fee, per Professional</v>
          </cell>
          <cell r="L1068">
            <v>850</v>
          </cell>
          <cell r="M1068">
            <v>0.22</v>
          </cell>
          <cell r="N1068" t="str">
            <v>25% discounted to 22%
No charge for second expense run.</v>
          </cell>
          <cell r="O1068">
            <v>2000</v>
          </cell>
          <cell r="P1068" t="str">
            <v/>
          </cell>
          <cell r="Q1068">
            <v>250</v>
          </cell>
          <cell r="R1068" t="str">
            <v>January and Termination</v>
          </cell>
          <cell r="S1068">
            <v>45</v>
          </cell>
          <cell r="T1068">
            <v>0.20699999999999999</v>
          </cell>
          <cell r="Z1068" t="str">
            <v>100167-DE</v>
          </cell>
          <cell r="AA1068">
            <v>2000</v>
          </cell>
        </row>
        <row r="1069">
          <cell r="A1069" t="str">
            <v>100167NL</v>
          </cell>
          <cell r="B1069" t="str">
            <v>100167</v>
          </cell>
          <cell r="C1069" t="str">
            <v>Twist Bioscience</v>
          </cell>
          <cell r="D1069">
            <v>42145</v>
          </cell>
          <cell r="E1069">
            <v>42145</v>
          </cell>
          <cell r="H1069" t="str">
            <v>Netherlands</v>
          </cell>
          <cell r="I1069" t="str">
            <v>NL</v>
          </cell>
          <cell r="J1069" t="str">
            <v>$4,000, plus the costs of translating the commission plans in the amount incurred, if needed</v>
          </cell>
          <cell r="K1069" t="str">
            <v>Equal to two months' salary + expected monthly management fees</v>
          </cell>
          <cell r="L1069">
            <v>850</v>
          </cell>
          <cell r="M1069">
            <v>0.18</v>
          </cell>
          <cell r="N1069" t="str">
            <v/>
          </cell>
          <cell r="O1069">
            <v>1650</v>
          </cell>
          <cell r="P1069" t="str">
            <v/>
          </cell>
          <cell r="Q1069">
            <v>250</v>
          </cell>
          <cell r="R1069" t="str">
            <v>January and Termination</v>
          </cell>
          <cell r="S1069">
            <v>45</v>
          </cell>
          <cell r="T1069">
            <v>0.21199999999999999</v>
          </cell>
          <cell r="Z1069" t="str">
            <v>100167-NL</v>
          </cell>
          <cell r="AA1069">
            <v>1650</v>
          </cell>
        </row>
        <row r="1070">
          <cell r="A1070" t="str">
            <v>100167SG</v>
          </cell>
          <cell r="B1070" t="str">
            <v>100167</v>
          </cell>
          <cell r="C1070" t="str">
            <v>Twist Bioscience</v>
          </cell>
          <cell r="D1070">
            <v>42145</v>
          </cell>
          <cell r="E1070">
            <v>42145</v>
          </cell>
          <cell r="H1070" t="str">
            <v>Singapore</v>
          </cell>
          <cell r="I1070" t="str">
            <v>SG</v>
          </cell>
          <cell r="J1070" t="str">
            <v>4,000</v>
          </cell>
          <cell r="K1070" t="str">
            <v>Equal to two months of Total Cost of Employment + expected Monthly Services Fee, per Professional</v>
          </cell>
          <cell r="L1070">
            <v>850</v>
          </cell>
          <cell r="M1070">
            <v>0.18</v>
          </cell>
          <cell r="N1070" t="str">
            <v/>
          </cell>
          <cell r="O1070">
            <v>2000</v>
          </cell>
          <cell r="P1070" t="str">
            <v/>
          </cell>
          <cell r="Q1070">
            <v>250</v>
          </cell>
          <cell r="R1070" t="str">
            <v>January and Termination</v>
          </cell>
          <cell r="S1070">
            <v>45</v>
          </cell>
          <cell r="T1070">
            <v>0.17</v>
          </cell>
          <cell r="Z1070" t="str">
            <v>100167-SG</v>
          </cell>
          <cell r="AA1070">
            <v>2000</v>
          </cell>
        </row>
        <row r="1071">
          <cell r="A1071" t="str">
            <v>100167ES</v>
          </cell>
          <cell r="B1071" t="str">
            <v>100167</v>
          </cell>
          <cell r="C1071" t="str">
            <v>Twist Bioscience</v>
          </cell>
          <cell r="D1071">
            <v>42145</v>
          </cell>
          <cell r="E1071">
            <v>43283</v>
          </cell>
          <cell r="H1071" t="str">
            <v>Spain</v>
          </cell>
          <cell r="I1071" t="str">
            <v>ES</v>
          </cell>
          <cell r="J1071" t="str">
            <v>4000</v>
          </cell>
          <cell r="K1071" t="str">
            <v>2 months</v>
          </cell>
          <cell r="L1071">
            <v>850</v>
          </cell>
          <cell r="M1071">
            <v>0.18</v>
          </cell>
          <cell r="N1071" t="str">
            <v/>
          </cell>
          <cell r="O1071">
            <v>1800</v>
          </cell>
          <cell r="P1071" t="str">
            <v/>
          </cell>
          <cell r="Q1071">
            <v>250</v>
          </cell>
          <cell r="R1071" t="str">
            <v>January and Termination</v>
          </cell>
          <cell r="S1071">
            <v>45</v>
          </cell>
          <cell r="T1071">
            <v>0.34</v>
          </cell>
          <cell r="Z1071" t="str">
            <v>100167-ES</v>
          </cell>
          <cell r="AA1071">
            <v>1800</v>
          </cell>
        </row>
        <row r="1072">
          <cell r="A1072" t="str">
            <v>100167SE</v>
          </cell>
          <cell r="B1072" t="str">
            <v>100167</v>
          </cell>
          <cell r="C1072" t="str">
            <v>Twist Bioscience</v>
          </cell>
          <cell r="D1072">
            <v>42145</v>
          </cell>
          <cell r="E1072">
            <v>42914</v>
          </cell>
          <cell r="H1072" t="str">
            <v>Sweden</v>
          </cell>
          <cell r="I1072" t="str">
            <v>SE</v>
          </cell>
          <cell r="J1072" t="str">
            <v>$4,000, plus the costs of translating the commission plans in the amount incurred, if needed</v>
          </cell>
          <cell r="K1072" t="str">
            <v>2 months total cost of employment + expected monthly services fee, per Professional</v>
          </cell>
          <cell r="L1072">
            <v>850</v>
          </cell>
          <cell r="M1072">
            <v>0.2</v>
          </cell>
          <cell r="N1072" t="str">
            <v>Discounted from 25%
Travel Insurance - $400 USD per professional, per year</v>
          </cell>
          <cell r="O1072">
            <v>1800</v>
          </cell>
          <cell r="P1072" t="str">
            <v>Discounted from $2,000</v>
          </cell>
          <cell r="Q1072">
            <v>250</v>
          </cell>
          <cell r="R1072" t="str">
            <v>January and Termination</v>
          </cell>
          <cell r="S1072">
            <v>45</v>
          </cell>
          <cell r="T1072">
            <v>0.31419999999999998</v>
          </cell>
          <cell r="Z1072" t="str">
            <v>100167-SE</v>
          </cell>
          <cell r="AA1072">
            <v>1800</v>
          </cell>
        </row>
        <row r="1073">
          <cell r="A1073" t="str">
            <v>100167CH</v>
          </cell>
          <cell r="B1073" t="str">
            <v>100167</v>
          </cell>
          <cell r="C1073" t="str">
            <v>Twist Bioscience</v>
          </cell>
          <cell r="D1073">
            <v>42145</v>
          </cell>
          <cell r="E1073">
            <v>42145</v>
          </cell>
          <cell r="H1073" t="str">
            <v>Switzerland</v>
          </cell>
          <cell r="I1073" t="str">
            <v>CH</v>
          </cell>
          <cell r="J1073" t="str">
            <v>4000</v>
          </cell>
          <cell r="K1073" t="str">
            <v>Equal to two months of Total Cost of Employment + expected Monthly Services Fee, per Professional</v>
          </cell>
          <cell r="L1073">
            <v>850</v>
          </cell>
          <cell r="M1073">
            <v>0.2</v>
          </cell>
          <cell r="N1073" t="str">
            <v>discounted from 25% to 20%.</v>
          </cell>
          <cell r="O1073">
            <v>2000</v>
          </cell>
          <cell r="P1073" t="str">
            <v/>
          </cell>
          <cell r="Q1073">
            <v>250</v>
          </cell>
          <cell r="R1073" t="str">
            <v/>
          </cell>
          <cell r="S1073">
            <v>45</v>
          </cell>
          <cell r="T1073">
            <v>0.1</v>
          </cell>
          <cell r="Z1073" t="str">
            <v>100167-CH</v>
          </cell>
          <cell r="AA1073">
            <v>2000</v>
          </cell>
        </row>
        <row r="1074">
          <cell r="A1074" t="str">
            <v>100167GB</v>
          </cell>
          <cell r="B1074" t="str">
            <v>100167</v>
          </cell>
          <cell r="C1074" t="str">
            <v>Twist Bioscience</v>
          </cell>
          <cell r="D1074">
            <v>42145</v>
          </cell>
          <cell r="E1074">
            <v>42145</v>
          </cell>
          <cell r="H1074" t="str">
            <v>United Kingdom</v>
          </cell>
          <cell r="I1074" t="str">
            <v>GB</v>
          </cell>
          <cell r="J1074" t="str">
            <v>$4000, plus costs of translating the commission plan, if needed, in the amount incurred</v>
          </cell>
          <cell r="K1074" t="str">
            <v>Equal to two months' salary + expected monthly management fees</v>
          </cell>
          <cell r="L1074">
            <v>850</v>
          </cell>
          <cell r="M1074">
            <v>0.18</v>
          </cell>
          <cell r="N1074" t="str">
            <v>DISCOUNT: $200 per EE</v>
          </cell>
          <cell r="O1074">
            <v>1650</v>
          </cell>
          <cell r="P1074" t="str">
            <v/>
          </cell>
          <cell r="Q1074">
            <v>250</v>
          </cell>
          <cell r="R1074" t="str">
            <v>January and Termination</v>
          </cell>
          <cell r="S1074">
            <v>45</v>
          </cell>
          <cell r="T1074">
            <v>0.14099999999999999</v>
          </cell>
          <cell r="Z1074" t="str">
            <v>100167-GB</v>
          </cell>
          <cell r="AA1074">
            <v>1650</v>
          </cell>
        </row>
        <row r="1075">
          <cell r="A1075" t="str">
            <v>100301DE</v>
          </cell>
          <cell r="B1075" t="str">
            <v>100301</v>
          </cell>
          <cell r="C1075" t="str">
            <v>Tyler Technologies</v>
          </cell>
          <cell r="D1075">
            <v>43195</v>
          </cell>
          <cell r="E1075">
            <v>43195</v>
          </cell>
          <cell r="H1075" t="str">
            <v>Germany</v>
          </cell>
          <cell r="I1075" t="str">
            <v>DE</v>
          </cell>
          <cell r="J1075" t="str">
            <v>3000</v>
          </cell>
          <cell r="K1075" t="str">
            <v>2 months</v>
          </cell>
          <cell r="L1075">
            <v>0</v>
          </cell>
          <cell r="M1075">
            <v>0.15</v>
          </cell>
          <cell r="N1075" t="str">
            <v>One-time transition administration fee is waived.</v>
          </cell>
          <cell r="O1075">
            <v>1600</v>
          </cell>
          <cell r="P1075" t="str">
            <v/>
          </cell>
          <cell r="Q1075">
            <v>250</v>
          </cell>
          <cell r="R1075" t="str">
            <v>January and Termination</v>
          </cell>
          <cell r="S1075">
            <v>45</v>
          </cell>
          <cell r="T1075">
            <v>0.20699999999999999</v>
          </cell>
          <cell r="Z1075" t="str">
            <v>100301-DE</v>
          </cell>
          <cell r="AA1075">
            <v>1600</v>
          </cell>
        </row>
        <row r="1076">
          <cell r="A1076" t="str">
            <v>100301ES</v>
          </cell>
          <cell r="B1076" t="str">
            <v>100301</v>
          </cell>
          <cell r="C1076" t="str">
            <v>Tyler Technologies</v>
          </cell>
          <cell r="D1076">
            <v>43195</v>
          </cell>
          <cell r="E1076">
            <v>43381</v>
          </cell>
          <cell r="H1076" t="str">
            <v>Spain</v>
          </cell>
          <cell r="I1076" t="str">
            <v>ES</v>
          </cell>
          <cell r="J1076" t="str">
            <v>3000</v>
          </cell>
          <cell r="K1076" t="str">
            <v>2 months</v>
          </cell>
          <cell r="L1076">
            <v>0</v>
          </cell>
          <cell r="M1076">
            <v>0.15</v>
          </cell>
          <cell r="N1076" t="str">
            <v/>
          </cell>
          <cell r="O1076">
            <v>1600</v>
          </cell>
          <cell r="P1076" t="str">
            <v/>
          </cell>
          <cell r="Q1076">
            <v>250</v>
          </cell>
          <cell r="R1076" t="str">
            <v>January and Termination</v>
          </cell>
          <cell r="S1076">
            <v>45</v>
          </cell>
          <cell r="T1076">
            <v>0.34</v>
          </cell>
          <cell r="Z1076" t="str">
            <v>100301-ES</v>
          </cell>
          <cell r="AA1076">
            <v>1600</v>
          </cell>
        </row>
        <row r="1077">
          <cell r="A1077" t="str">
            <v>100342CA</v>
          </cell>
          <cell r="B1077" t="str">
            <v>100342</v>
          </cell>
          <cell r="C1077" t="str">
            <v>U.S. Well Services</v>
          </cell>
          <cell r="D1077">
            <v>43263</v>
          </cell>
          <cell r="E1077">
            <v>43263</v>
          </cell>
          <cell r="H1077" t="str">
            <v>Canada</v>
          </cell>
          <cell r="I1077" t="str">
            <v>CA</v>
          </cell>
          <cell r="J1077" t="str">
            <v>4000</v>
          </cell>
          <cell r="K1077" t="str">
            <v>2 months</v>
          </cell>
          <cell r="L1077">
            <v>850</v>
          </cell>
          <cell r="M1077">
            <v>0.18</v>
          </cell>
          <cell r="N1077" t="str">
            <v/>
          </cell>
          <cell r="O1077">
            <v>1800</v>
          </cell>
          <cell r="P1077" t="str">
            <v/>
          </cell>
          <cell r="Q1077">
            <v>250</v>
          </cell>
          <cell r="R1077" t="str">
            <v>January and Termination</v>
          </cell>
          <cell r="S1077">
            <v>45</v>
          </cell>
          <cell r="T1077">
            <v>0.1</v>
          </cell>
          <cell r="Z1077" t="str">
            <v>100342-CA</v>
          </cell>
          <cell r="AA1077">
            <v>1800</v>
          </cell>
        </row>
        <row r="1078">
          <cell r="A1078" t="str">
            <v>100371AU</v>
          </cell>
          <cell r="B1078" t="str">
            <v>100371</v>
          </cell>
          <cell r="C1078" t="str">
            <v>Udemy</v>
          </cell>
          <cell r="D1078">
            <v>43286</v>
          </cell>
          <cell r="E1078">
            <v>43332</v>
          </cell>
          <cell r="H1078" t="str">
            <v>Australia</v>
          </cell>
          <cell r="I1078" t="str">
            <v>AU</v>
          </cell>
          <cell r="J1078" t="str">
            <v>4000</v>
          </cell>
          <cell r="K1078" t="str">
            <v>2 months</v>
          </cell>
          <cell r="L1078">
            <v>0</v>
          </cell>
          <cell r="M1078">
            <v>0.15</v>
          </cell>
          <cell r="N1078" t="str">
            <v>Set up fee for additional professionals is 2500</v>
          </cell>
          <cell r="O1078">
            <v>1500</v>
          </cell>
          <cell r="P1078" t="str">
            <v/>
          </cell>
          <cell r="Q1078">
            <v>250</v>
          </cell>
          <cell r="R1078" t="str">
            <v>January and Termination</v>
          </cell>
          <cell r="S1078">
            <v>45</v>
          </cell>
          <cell r="T1078">
            <v>0.18</v>
          </cell>
          <cell r="Z1078" t="str">
            <v>100371-AU</v>
          </cell>
          <cell r="AA1078">
            <v>1500</v>
          </cell>
        </row>
        <row r="1079">
          <cell r="A1079" t="str">
            <v>100371CA</v>
          </cell>
          <cell r="B1079" t="str">
            <v>100371</v>
          </cell>
          <cell r="C1079" t="str">
            <v>Udemy</v>
          </cell>
          <cell r="D1079">
            <v>43286</v>
          </cell>
          <cell r="E1079">
            <v>43342</v>
          </cell>
          <cell r="H1079" t="str">
            <v>Canada</v>
          </cell>
          <cell r="I1079" t="str">
            <v>CA</v>
          </cell>
          <cell r="J1079" t="str">
            <v>4000 first hire, 2,500 subsequent hires</v>
          </cell>
          <cell r="K1079" t="str">
            <v>Equal to two months' salary + expected monthly management fees per professional</v>
          </cell>
          <cell r="L1079">
            <v>0</v>
          </cell>
          <cell r="M1079">
            <v>0.15</v>
          </cell>
          <cell r="N1079" t="str">
            <v/>
          </cell>
          <cell r="O1079">
            <v>1500</v>
          </cell>
          <cell r="P1079" t="str">
            <v/>
          </cell>
          <cell r="Q1079">
            <v>250</v>
          </cell>
          <cell r="R1079" t="str">
            <v>January and Termination</v>
          </cell>
          <cell r="S1079">
            <v>45</v>
          </cell>
          <cell r="T1079">
            <v>0.1</v>
          </cell>
          <cell r="Z1079" t="str">
            <v>100371-CA</v>
          </cell>
          <cell r="AA1079">
            <v>1500</v>
          </cell>
        </row>
        <row r="1080">
          <cell r="A1080" t="str">
            <v>100371IN</v>
          </cell>
          <cell r="B1080" t="str">
            <v>100371</v>
          </cell>
          <cell r="C1080" t="str">
            <v>Udemy</v>
          </cell>
          <cell r="D1080">
            <v>43286</v>
          </cell>
          <cell r="E1080">
            <v>43286</v>
          </cell>
          <cell r="H1080" t="str">
            <v>India</v>
          </cell>
          <cell r="I1080" t="str">
            <v>IN</v>
          </cell>
          <cell r="J1080" t="str">
            <v>4000 first hire, 2,500 subsequent hires</v>
          </cell>
          <cell r="K1080" t="str">
            <v>2 months</v>
          </cell>
          <cell r="L1080">
            <v>0</v>
          </cell>
          <cell r="M1080">
            <v>0.15</v>
          </cell>
          <cell r="N1080" t="str">
            <v/>
          </cell>
          <cell r="O1080">
            <v>1500</v>
          </cell>
          <cell r="P1080" t="str">
            <v>Equal to to two months of Total Cost of Employment + expected Monthly Services Fee,  per Professional</v>
          </cell>
          <cell r="Q1080">
            <v>250</v>
          </cell>
          <cell r="R1080" t="str">
            <v>January and Termination</v>
          </cell>
          <cell r="S1080">
            <v>45</v>
          </cell>
          <cell r="T1080">
            <v>0.12</v>
          </cell>
          <cell r="Z1080" t="str">
            <v>100371-IN</v>
          </cell>
          <cell r="AA1080">
            <v>1500</v>
          </cell>
        </row>
        <row r="1081">
          <cell r="A1081" t="str">
            <v>100371SG</v>
          </cell>
          <cell r="B1081" t="str">
            <v>100371</v>
          </cell>
          <cell r="C1081" t="str">
            <v>Udemy</v>
          </cell>
          <cell r="D1081">
            <v>43286</v>
          </cell>
          <cell r="E1081">
            <v>43286</v>
          </cell>
          <cell r="H1081" t="str">
            <v>Singapore</v>
          </cell>
          <cell r="I1081" t="str">
            <v>SG</v>
          </cell>
          <cell r="J1081" t="str">
            <v>4000 first hire, 2,500 subsequent hires</v>
          </cell>
          <cell r="K1081" t="str">
            <v>2 months</v>
          </cell>
          <cell r="L1081">
            <v>0</v>
          </cell>
          <cell r="M1081">
            <v>0.15</v>
          </cell>
          <cell r="N1081" t="str">
            <v xml:space="preserve">Social charges for expats are 0.25%
Employment pass per professional is $4,500
Employment pass renewal every second year, per pass, is $1,500
Dependent pass for spouse/dependents, per pass, including Gov't and legal fees are $2,500
Dependent Pass renewal </v>
          </cell>
          <cell r="O1081">
            <v>1500</v>
          </cell>
          <cell r="P1081" t="str">
            <v/>
          </cell>
          <cell r="Q1081">
            <v>250</v>
          </cell>
          <cell r="R1081" t="str">
            <v>January and Termination</v>
          </cell>
          <cell r="S1081">
            <v>45</v>
          </cell>
          <cell r="T1081">
            <v>0.17</v>
          </cell>
          <cell r="Z1081" t="str">
            <v>100371-SG</v>
          </cell>
          <cell r="AA1081">
            <v>1500</v>
          </cell>
        </row>
        <row r="1082">
          <cell r="A1082" t="str">
            <v>100371GB</v>
          </cell>
          <cell r="B1082" t="str">
            <v>100371</v>
          </cell>
          <cell r="C1082" t="str">
            <v>Udemy</v>
          </cell>
          <cell r="D1082">
            <v>43286</v>
          </cell>
          <cell r="E1082">
            <v>43311</v>
          </cell>
          <cell r="H1082" t="str">
            <v>United Kingdom</v>
          </cell>
          <cell r="I1082" t="str">
            <v>GB</v>
          </cell>
          <cell r="J1082" t="str">
            <v>4,000 first hire, 2,500 subsequent hires</v>
          </cell>
          <cell r="K1082" t="str">
            <v>2 months</v>
          </cell>
          <cell r="L1082">
            <v>0</v>
          </cell>
          <cell r="M1082">
            <v>0.15</v>
          </cell>
          <cell r="N1082" t="str">
            <v/>
          </cell>
          <cell r="O1082">
            <v>1500</v>
          </cell>
          <cell r="P1082" t="str">
            <v/>
          </cell>
          <cell r="Q1082">
            <v>250</v>
          </cell>
          <cell r="R1082" t="str">
            <v>January and Termination</v>
          </cell>
          <cell r="S1082">
            <v>45</v>
          </cell>
          <cell r="T1082">
            <v>0.16800000000000001</v>
          </cell>
          <cell r="Z1082" t="str">
            <v>100371-GB</v>
          </cell>
          <cell r="AA1082">
            <v>1500</v>
          </cell>
        </row>
        <row r="1083">
          <cell r="A1083" t="str">
            <v>100168KR</v>
          </cell>
          <cell r="B1083" t="str">
            <v>100168</v>
          </cell>
          <cell r="C1083" t="str">
            <v>UE Systems</v>
          </cell>
          <cell r="D1083">
            <v>42460</v>
          </cell>
          <cell r="E1083">
            <v>42460</v>
          </cell>
          <cell r="H1083" t="str">
            <v>South Korea</v>
          </cell>
          <cell r="I1083" t="str">
            <v>KR</v>
          </cell>
          <cell r="J1083" t="str">
            <v/>
          </cell>
          <cell r="K1083" t="str">
            <v/>
          </cell>
          <cell r="L1083">
            <v>850</v>
          </cell>
          <cell r="M1083">
            <v>0.2</v>
          </cell>
          <cell r="N1083" t="str">
            <v>DISCOUNT $100 per EE</v>
          </cell>
          <cell r="O1083">
            <v>1700</v>
          </cell>
          <cell r="P1083" t="str">
            <v/>
          </cell>
          <cell r="Q1083">
            <v>250</v>
          </cell>
          <cell r="R1083" t="str">
            <v>January and Termination</v>
          </cell>
          <cell r="S1083">
            <v>45</v>
          </cell>
          <cell r="T1083">
            <v>0</v>
          </cell>
          <cell r="Z1083" t="str">
            <v>100168-KR</v>
          </cell>
          <cell r="AA1083">
            <v>1700</v>
          </cell>
        </row>
        <row r="1084">
          <cell r="A1084" t="str">
            <v>100484MX</v>
          </cell>
          <cell r="B1084" t="str">
            <v>100484</v>
          </cell>
          <cell r="C1084" t="str">
            <v>UiPath, Inc</v>
          </cell>
          <cell r="D1084">
            <v>43511</v>
          </cell>
          <cell r="E1084">
            <v>43511</v>
          </cell>
          <cell r="H1084" t="str">
            <v>Mexico</v>
          </cell>
          <cell r="I1084" t="str">
            <v>MX</v>
          </cell>
          <cell r="J1084" t="str">
            <v>$3000</v>
          </cell>
          <cell r="K1084" t="str">
            <v>Equal to 2 months of the Total Cost of Employment + expected Monthly Services Fee, per professional</v>
          </cell>
          <cell r="L1084">
            <v>850</v>
          </cell>
          <cell r="M1084">
            <v>0.15</v>
          </cell>
          <cell r="N1084" t="str">
            <v>Setup Fee: $3000 for 1st professional, $2,000 USD subsequent</v>
          </cell>
          <cell r="O1084">
            <v>1600</v>
          </cell>
          <cell r="P1084" t="str">
            <v>Reduced from 1,800</v>
          </cell>
          <cell r="Q1084">
            <v>250</v>
          </cell>
          <cell r="R1084" t="str">
            <v>January and Termination</v>
          </cell>
          <cell r="S1084">
            <v>45</v>
          </cell>
          <cell r="T1084">
            <v>0.373</v>
          </cell>
          <cell r="Z1084" t="str">
            <v>100484-MX</v>
          </cell>
          <cell r="AA1084">
            <v>1600</v>
          </cell>
        </row>
        <row r="1085">
          <cell r="A1085" t="str">
            <v>100456DE</v>
          </cell>
          <cell r="B1085" t="str">
            <v>100456</v>
          </cell>
          <cell r="C1085" t="str">
            <v>United Income</v>
          </cell>
          <cell r="D1085">
            <v>43465</v>
          </cell>
          <cell r="E1085">
            <v>43465</v>
          </cell>
          <cell r="H1085" t="str">
            <v>Germany</v>
          </cell>
          <cell r="I1085" t="str">
            <v>DE</v>
          </cell>
          <cell r="J1085" t="str">
            <v>3,500</v>
          </cell>
          <cell r="K1085" t="str">
            <v>2 months</v>
          </cell>
          <cell r="L1085">
            <v>850</v>
          </cell>
          <cell r="M1085">
            <v>0.17</v>
          </cell>
          <cell r="N1085" t="str">
            <v/>
          </cell>
          <cell r="O1085">
            <v>1500</v>
          </cell>
          <cell r="P1085" t="str">
            <v/>
          </cell>
          <cell r="Q1085">
            <v>250</v>
          </cell>
          <cell r="R1085" t="str">
            <v>January and Termination</v>
          </cell>
          <cell r="S1085">
            <v>45</v>
          </cell>
          <cell r="T1085">
            <v>0.20699999999999999</v>
          </cell>
          <cell r="Z1085" t="str">
            <v>100456-DE</v>
          </cell>
          <cell r="AA1085">
            <v>1500</v>
          </cell>
        </row>
        <row r="1086">
          <cell r="A1086" t="str">
            <v>BY</v>
          </cell>
          <cell r="B1086" t="str">
            <v/>
          </cell>
          <cell r="C1086" t="str">
            <v>Unity Technologies ApS</v>
          </cell>
          <cell r="D1086">
            <v>43453</v>
          </cell>
          <cell r="E1086">
            <v>43453</v>
          </cell>
          <cell r="H1086" t="str">
            <v>Belarus</v>
          </cell>
          <cell r="I1086" t="str">
            <v>BY</v>
          </cell>
          <cell r="J1086" t="str">
            <v>4000</v>
          </cell>
          <cell r="K1086" t="str">
            <v>2 months</v>
          </cell>
          <cell r="L1086">
            <v>850</v>
          </cell>
          <cell r="M1086">
            <v>0.22</v>
          </cell>
          <cell r="N1086" t="str">
            <v/>
          </cell>
          <cell r="O1086">
            <v>2200</v>
          </cell>
          <cell r="P1086" t="str">
            <v/>
          </cell>
          <cell r="Q1086">
            <v>250</v>
          </cell>
          <cell r="R1086" t="str">
            <v>January and Termination</v>
          </cell>
          <cell r="S1086">
            <v>45</v>
          </cell>
          <cell r="T1086">
            <v>0.34599999999999997</v>
          </cell>
          <cell r="Z1086" t="str">
            <v>-BY</v>
          </cell>
          <cell r="AA1086">
            <v>2200</v>
          </cell>
        </row>
        <row r="1087">
          <cell r="A1087" t="str">
            <v>BG</v>
          </cell>
          <cell r="B1087" t="str">
            <v/>
          </cell>
          <cell r="C1087" t="str">
            <v>Unity Technologies ApS</v>
          </cell>
          <cell r="D1087">
            <v>43453</v>
          </cell>
          <cell r="E1087">
            <v>43453</v>
          </cell>
          <cell r="H1087" t="str">
            <v>Bulgaria</v>
          </cell>
          <cell r="I1087" t="str">
            <v>BG</v>
          </cell>
          <cell r="J1087" t="str">
            <v>4000</v>
          </cell>
          <cell r="K1087" t="str">
            <v>2 months</v>
          </cell>
          <cell r="L1087">
            <v>850</v>
          </cell>
          <cell r="M1087">
            <v>0.22</v>
          </cell>
          <cell r="N1087" t="str">
            <v/>
          </cell>
          <cell r="O1087">
            <v>2200</v>
          </cell>
          <cell r="P1087" t="str">
            <v/>
          </cell>
          <cell r="Q1087">
            <v>250</v>
          </cell>
          <cell r="R1087" t="str">
            <v>January and Termination</v>
          </cell>
          <cell r="S1087">
            <v>45</v>
          </cell>
          <cell r="T1087">
            <v>0.18099999999999999</v>
          </cell>
          <cell r="Z1087" t="str">
            <v>-BG</v>
          </cell>
          <cell r="AA1087">
            <v>2200</v>
          </cell>
        </row>
        <row r="1088">
          <cell r="A1088" t="str">
            <v>FR</v>
          </cell>
          <cell r="B1088" t="str">
            <v/>
          </cell>
          <cell r="C1088" t="str">
            <v>Unity Technologies ApS</v>
          </cell>
          <cell r="D1088">
            <v>43453</v>
          </cell>
          <cell r="E1088">
            <v>43453</v>
          </cell>
          <cell r="H1088" t="str">
            <v>France</v>
          </cell>
          <cell r="I1088" t="str">
            <v>FR</v>
          </cell>
          <cell r="J1088" t="str">
            <v>40000</v>
          </cell>
          <cell r="K1088" t="str">
            <v>2 months</v>
          </cell>
          <cell r="L1088">
            <v>850</v>
          </cell>
          <cell r="M1088">
            <v>0.2</v>
          </cell>
          <cell r="N1088" t="str">
            <v/>
          </cell>
          <cell r="O1088">
            <v>1800</v>
          </cell>
          <cell r="P1088" t="str">
            <v/>
          </cell>
          <cell r="Q1088">
            <v>250</v>
          </cell>
          <cell r="R1088" t="str">
            <v>January and Termination</v>
          </cell>
          <cell r="S1088">
            <v>45</v>
          </cell>
          <cell r="T1088">
            <v>0.46</v>
          </cell>
          <cell r="Z1088" t="str">
            <v>-FR</v>
          </cell>
          <cell r="AA1088">
            <v>1800</v>
          </cell>
        </row>
        <row r="1089">
          <cell r="A1089" t="str">
            <v>DE</v>
          </cell>
          <cell r="B1089" t="str">
            <v/>
          </cell>
          <cell r="C1089" t="str">
            <v>Unity Technologies ApS</v>
          </cell>
          <cell r="D1089">
            <v>43453</v>
          </cell>
          <cell r="E1089">
            <v>43453</v>
          </cell>
          <cell r="H1089" t="str">
            <v>Germany</v>
          </cell>
          <cell r="I1089" t="str">
            <v>DE</v>
          </cell>
          <cell r="J1089" t="str">
            <v>4000</v>
          </cell>
          <cell r="K1089" t="str">
            <v>2 months</v>
          </cell>
          <cell r="L1089">
            <v>850</v>
          </cell>
          <cell r="M1089">
            <v>0.2</v>
          </cell>
          <cell r="N1089" t="str">
            <v/>
          </cell>
          <cell r="O1089">
            <v>1800</v>
          </cell>
          <cell r="P1089" t="str">
            <v/>
          </cell>
          <cell r="Q1089">
            <v>250</v>
          </cell>
          <cell r="R1089" t="str">
            <v>January and Termination</v>
          </cell>
          <cell r="S1089">
            <v>45</v>
          </cell>
          <cell r="T1089">
            <v>0.20699999999999999</v>
          </cell>
          <cell r="Z1089" t="str">
            <v>-DE</v>
          </cell>
          <cell r="AA1089">
            <v>1800</v>
          </cell>
        </row>
        <row r="1090">
          <cell r="A1090" t="str">
            <v>HU</v>
          </cell>
          <cell r="B1090" t="str">
            <v/>
          </cell>
          <cell r="C1090" t="str">
            <v>Unity Technologies ApS</v>
          </cell>
          <cell r="D1090">
            <v>43453</v>
          </cell>
          <cell r="E1090">
            <v>43453</v>
          </cell>
          <cell r="H1090" t="str">
            <v>Hungary</v>
          </cell>
          <cell r="I1090" t="str">
            <v>HU</v>
          </cell>
          <cell r="J1090" t="str">
            <v>4000</v>
          </cell>
          <cell r="K1090" t="str">
            <v>2 months</v>
          </cell>
          <cell r="L1090">
            <v>850</v>
          </cell>
          <cell r="M1090">
            <v>0.22</v>
          </cell>
          <cell r="N1090" t="str">
            <v/>
          </cell>
          <cell r="O1090">
            <v>2200</v>
          </cell>
          <cell r="P1090" t="str">
            <v/>
          </cell>
          <cell r="Q1090">
            <v>250</v>
          </cell>
          <cell r="R1090" t="str">
            <v>January and Termination</v>
          </cell>
          <cell r="S1090">
            <v>45</v>
          </cell>
          <cell r="T1090">
            <v>0.28499999999999998</v>
          </cell>
          <cell r="Z1090" t="str">
            <v>-HU</v>
          </cell>
          <cell r="AA1090">
            <v>2200</v>
          </cell>
        </row>
        <row r="1091">
          <cell r="A1091" t="str">
            <v>IS</v>
          </cell>
          <cell r="B1091" t="str">
            <v/>
          </cell>
          <cell r="C1091" t="str">
            <v>Unity Technologies ApS</v>
          </cell>
          <cell r="D1091">
            <v>43453</v>
          </cell>
          <cell r="E1091">
            <v>43453</v>
          </cell>
          <cell r="H1091" t="str">
            <v>Iceland</v>
          </cell>
          <cell r="I1091" t="str">
            <v>IS</v>
          </cell>
          <cell r="J1091" t="str">
            <v>4000</v>
          </cell>
          <cell r="K1091" t="str">
            <v>2 months</v>
          </cell>
          <cell r="L1091">
            <v>850</v>
          </cell>
          <cell r="M1091">
            <v>0.25</v>
          </cell>
          <cell r="N1091" t="str">
            <v/>
          </cell>
          <cell r="O1091">
            <v>2500</v>
          </cell>
          <cell r="P1091" t="str">
            <v/>
          </cell>
          <cell r="Q1091">
            <v>250</v>
          </cell>
          <cell r="R1091" t="str">
            <v>January and Termination</v>
          </cell>
          <cell r="S1091">
            <v>45</v>
          </cell>
          <cell r="T1091">
            <v>0.33</v>
          </cell>
          <cell r="Z1091" t="str">
            <v>-IS</v>
          </cell>
          <cell r="AA1091">
            <v>2500</v>
          </cell>
        </row>
        <row r="1092">
          <cell r="A1092" t="str">
            <v>LT</v>
          </cell>
          <cell r="B1092" t="str">
            <v/>
          </cell>
          <cell r="C1092" t="str">
            <v>Unity Technologies ApS</v>
          </cell>
          <cell r="D1092">
            <v>43453</v>
          </cell>
          <cell r="E1092">
            <v>43453</v>
          </cell>
          <cell r="H1092" t="str">
            <v>Lithuania</v>
          </cell>
          <cell r="I1092" t="str">
            <v>LT</v>
          </cell>
          <cell r="J1092" t="str">
            <v>40000</v>
          </cell>
          <cell r="K1092" t="str">
            <v>2 months</v>
          </cell>
          <cell r="L1092">
            <v>850</v>
          </cell>
          <cell r="M1092">
            <v>0.22</v>
          </cell>
          <cell r="N1092" t="str">
            <v/>
          </cell>
          <cell r="O1092">
            <v>2200</v>
          </cell>
          <cell r="P1092" t="str">
            <v/>
          </cell>
          <cell r="Q1092">
            <v>250</v>
          </cell>
          <cell r="R1092" t="str">
            <v>January and Termination</v>
          </cell>
          <cell r="S1092">
            <v>45</v>
          </cell>
          <cell r="T1092">
            <v>0.30980000000000002</v>
          </cell>
          <cell r="Z1092" t="str">
            <v>-LT</v>
          </cell>
          <cell r="AA1092">
            <v>2200</v>
          </cell>
        </row>
        <row r="1093">
          <cell r="A1093" t="str">
            <v>NO</v>
          </cell>
          <cell r="B1093" t="str">
            <v/>
          </cell>
          <cell r="C1093" t="str">
            <v>Unity Technologies ApS</v>
          </cell>
          <cell r="D1093">
            <v>43453</v>
          </cell>
          <cell r="E1093">
            <v>43453</v>
          </cell>
          <cell r="H1093" t="str">
            <v>Norway</v>
          </cell>
          <cell r="I1093" t="str">
            <v>NO</v>
          </cell>
          <cell r="J1093" t="str">
            <v>2000</v>
          </cell>
          <cell r="K1093" t="str">
            <v>2 months</v>
          </cell>
          <cell r="L1093">
            <v>850</v>
          </cell>
          <cell r="M1093">
            <v>0.18</v>
          </cell>
          <cell r="N1093" t="str">
            <v/>
          </cell>
          <cell r="O1093">
            <v>1800</v>
          </cell>
          <cell r="P1093" t="str">
            <v/>
          </cell>
          <cell r="Q1093">
            <v>250</v>
          </cell>
          <cell r="R1093" t="str">
            <v>January and Termination</v>
          </cell>
          <cell r="S1093">
            <v>45</v>
          </cell>
          <cell r="T1093">
            <v>0.16300000000000001</v>
          </cell>
          <cell r="Z1093" t="str">
            <v>-NO</v>
          </cell>
          <cell r="AA1093">
            <v>1800</v>
          </cell>
        </row>
        <row r="1094">
          <cell r="A1094" t="str">
            <v>SE</v>
          </cell>
          <cell r="B1094" t="str">
            <v/>
          </cell>
          <cell r="C1094" t="str">
            <v>Unity Technologies ApS</v>
          </cell>
          <cell r="D1094">
            <v>43453</v>
          </cell>
          <cell r="E1094">
            <v>43453</v>
          </cell>
          <cell r="H1094" t="str">
            <v>Sweden</v>
          </cell>
          <cell r="I1094" t="str">
            <v>SE</v>
          </cell>
          <cell r="J1094" t="str">
            <v>2000</v>
          </cell>
          <cell r="K1094" t="str">
            <v>2 months</v>
          </cell>
          <cell r="L1094">
            <v>850</v>
          </cell>
          <cell r="M1094">
            <v>0.18</v>
          </cell>
          <cell r="N1094" t="str">
            <v/>
          </cell>
          <cell r="O1094">
            <v>1800</v>
          </cell>
          <cell r="P1094" t="str">
            <v/>
          </cell>
          <cell r="Q1094">
            <v>250</v>
          </cell>
          <cell r="R1094" t="str">
            <v>January and Termination</v>
          </cell>
          <cell r="S1094">
            <v>45</v>
          </cell>
          <cell r="T1094">
            <v>0.31419999999999998</v>
          </cell>
          <cell r="Z1094" t="str">
            <v>-SE</v>
          </cell>
          <cell r="AA1094">
            <v>1800</v>
          </cell>
        </row>
        <row r="1095">
          <cell r="A1095" t="str">
            <v>100481BG</v>
          </cell>
          <cell r="B1095" t="str">
            <v>100481</v>
          </cell>
          <cell r="C1095" t="str">
            <v>Unity Technologies Finland Oy</v>
          </cell>
          <cell r="D1095">
            <v>43453</v>
          </cell>
          <cell r="E1095">
            <v>43470</v>
          </cell>
          <cell r="H1095" t="str">
            <v>Bulgaria</v>
          </cell>
          <cell r="I1095" t="str">
            <v>BG</v>
          </cell>
          <cell r="J1095" t="str">
            <v>4000</v>
          </cell>
          <cell r="K1095" t="str">
            <v>2 months</v>
          </cell>
          <cell r="L1095">
            <v>850</v>
          </cell>
          <cell r="M1095">
            <v>0.22</v>
          </cell>
          <cell r="N1095" t="str">
            <v/>
          </cell>
          <cell r="O1095">
            <v>2200</v>
          </cell>
          <cell r="P1095" t="str">
            <v/>
          </cell>
          <cell r="Q1095">
            <v>250</v>
          </cell>
          <cell r="R1095" t="str">
            <v>January and Termination</v>
          </cell>
          <cell r="S1095">
            <v>45</v>
          </cell>
          <cell r="T1095">
            <v>0.18099999999999999</v>
          </cell>
          <cell r="Z1095" t="str">
            <v>100481-BG</v>
          </cell>
          <cell r="AA1095">
            <v>2200</v>
          </cell>
        </row>
        <row r="1096">
          <cell r="A1096" t="str">
            <v>100481FR</v>
          </cell>
          <cell r="B1096" t="str">
            <v>100481</v>
          </cell>
          <cell r="C1096" t="str">
            <v>Unity Technologies Finland Oy</v>
          </cell>
          <cell r="D1096">
            <v>43453</v>
          </cell>
          <cell r="E1096">
            <v>43470</v>
          </cell>
          <cell r="H1096" t="str">
            <v>France</v>
          </cell>
          <cell r="I1096" t="str">
            <v>FR</v>
          </cell>
          <cell r="J1096" t="str">
            <v>4000</v>
          </cell>
          <cell r="K1096" t="str">
            <v>2 months</v>
          </cell>
          <cell r="L1096">
            <v>850</v>
          </cell>
          <cell r="M1096">
            <v>0.2</v>
          </cell>
          <cell r="N1096" t="str">
            <v/>
          </cell>
          <cell r="O1096">
            <v>1800</v>
          </cell>
          <cell r="P1096" t="str">
            <v/>
          </cell>
          <cell r="Q1096">
            <v>250</v>
          </cell>
          <cell r="R1096" t="str">
            <v>January and Termination</v>
          </cell>
          <cell r="S1096">
            <v>45</v>
          </cell>
          <cell r="T1096">
            <v>0.46</v>
          </cell>
          <cell r="Z1096" t="str">
            <v>100481-FR</v>
          </cell>
          <cell r="AA1096">
            <v>1800</v>
          </cell>
        </row>
        <row r="1097">
          <cell r="A1097" t="str">
            <v>100481DE</v>
          </cell>
          <cell r="B1097" t="str">
            <v>100481</v>
          </cell>
          <cell r="C1097" t="str">
            <v>Unity Technologies Finland Oy</v>
          </cell>
          <cell r="D1097">
            <v>43453</v>
          </cell>
          <cell r="E1097">
            <v>43470</v>
          </cell>
          <cell r="H1097" t="str">
            <v>Germany</v>
          </cell>
          <cell r="I1097" t="str">
            <v>DE</v>
          </cell>
          <cell r="J1097" t="str">
            <v>4000</v>
          </cell>
          <cell r="K1097" t="str">
            <v>2 months</v>
          </cell>
          <cell r="L1097">
            <v>850</v>
          </cell>
          <cell r="M1097">
            <v>0.2</v>
          </cell>
          <cell r="N1097" t="str">
            <v/>
          </cell>
          <cell r="O1097">
            <v>1800</v>
          </cell>
          <cell r="P1097" t="str">
            <v/>
          </cell>
          <cell r="Q1097">
            <v>250</v>
          </cell>
          <cell r="R1097" t="str">
            <v>January and Termination</v>
          </cell>
          <cell r="S1097">
            <v>45</v>
          </cell>
          <cell r="T1097">
            <v>0.20699999999999999</v>
          </cell>
          <cell r="Z1097" t="str">
            <v>100481-DE</v>
          </cell>
          <cell r="AA1097">
            <v>1800</v>
          </cell>
        </row>
        <row r="1098">
          <cell r="A1098" t="str">
            <v>100481HU</v>
          </cell>
          <cell r="B1098" t="str">
            <v>100481</v>
          </cell>
          <cell r="C1098" t="str">
            <v>Unity Technologies Finland Oy</v>
          </cell>
          <cell r="D1098">
            <v>43453</v>
          </cell>
          <cell r="E1098">
            <v>43470</v>
          </cell>
          <cell r="H1098" t="str">
            <v>Hungary</v>
          </cell>
          <cell r="I1098" t="str">
            <v>HU</v>
          </cell>
          <cell r="J1098" t="str">
            <v>4000</v>
          </cell>
          <cell r="K1098" t="str">
            <v>2 months</v>
          </cell>
          <cell r="L1098">
            <v>850</v>
          </cell>
          <cell r="M1098">
            <v>0.22</v>
          </cell>
          <cell r="N1098" t="str">
            <v/>
          </cell>
          <cell r="O1098">
            <v>2200</v>
          </cell>
          <cell r="P1098" t="str">
            <v/>
          </cell>
          <cell r="Q1098">
            <v>250</v>
          </cell>
          <cell r="R1098" t="str">
            <v>January and Termination</v>
          </cell>
          <cell r="S1098">
            <v>45</v>
          </cell>
          <cell r="T1098">
            <v>0.28499999999999998</v>
          </cell>
          <cell r="Z1098" t="str">
            <v>100481-HU</v>
          </cell>
          <cell r="AA1098">
            <v>2200</v>
          </cell>
        </row>
        <row r="1099">
          <cell r="A1099" t="str">
            <v>100481IS</v>
          </cell>
          <cell r="B1099" t="str">
            <v>100481</v>
          </cell>
          <cell r="C1099" t="str">
            <v>Unity Technologies Finland Oy</v>
          </cell>
          <cell r="D1099">
            <v>43453</v>
          </cell>
          <cell r="E1099">
            <v>43470</v>
          </cell>
          <cell r="H1099" t="str">
            <v>Iceland</v>
          </cell>
          <cell r="I1099" t="str">
            <v>IS</v>
          </cell>
          <cell r="J1099" t="str">
            <v>4000</v>
          </cell>
          <cell r="K1099" t="str">
            <v>2 months</v>
          </cell>
          <cell r="L1099">
            <v>850</v>
          </cell>
          <cell r="M1099">
            <v>0.25</v>
          </cell>
          <cell r="N1099" t="str">
            <v/>
          </cell>
          <cell r="O1099">
            <v>2500</v>
          </cell>
          <cell r="P1099" t="str">
            <v/>
          </cell>
          <cell r="Q1099">
            <v>250</v>
          </cell>
          <cell r="R1099" t="str">
            <v>January and Termination</v>
          </cell>
          <cell r="S1099">
            <v>45</v>
          </cell>
          <cell r="T1099">
            <v>0.33</v>
          </cell>
          <cell r="Z1099" t="str">
            <v>100481-IS</v>
          </cell>
          <cell r="AA1099">
            <v>2500</v>
          </cell>
        </row>
        <row r="1100">
          <cell r="A1100" t="str">
            <v>100481LT</v>
          </cell>
          <cell r="B1100" t="str">
            <v>100481</v>
          </cell>
          <cell r="C1100" t="str">
            <v>Unity Technologies Finland Oy</v>
          </cell>
          <cell r="D1100">
            <v>43453</v>
          </cell>
          <cell r="E1100">
            <v>43470</v>
          </cell>
          <cell r="H1100" t="str">
            <v>Lithuania</v>
          </cell>
          <cell r="I1100" t="str">
            <v>LT</v>
          </cell>
          <cell r="J1100" t="str">
            <v>4000</v>
          </cell>
          <cell r="K1100" t="str">
            <v>2 months</v>
          </cell>
          <cell r="L1100">
            <v>850</v>
          </cell>
          <cell r="M1100">
            <v>0.22</v>
          </cell>
          <cell r="N1100" t="str">
            <v/>
          </cell>
          <cell r="O1100">
            <v>2200</v>
          </cell>
          <cell r="P1100" t="str">
            <v/>
          </cell>
          <cell r="Q1100">
            <v>250</v>
          </cell>
          <cell r="R1100" t="str">
            <v>January and Termination</v>
          </cell>
          <cell r="S1100">
            <v>45</v>
          </cell>
          <cell r="T1100">
            <v>0.30980000000000002</v>
          </cell>
          <cell r="Z1100" t="str">
            <v>100481-LT</v>
          </cell>
          <cell r="AA1100">
            <v>2200</v>
          </cell>
        </row>
        <row r="1101">
          <cell r="A1101" t="str">
            <v>100481NO</v>
          </cell>
          <cell r="B1101" t="str">
            <v>100481</v>
          </cell>
          <cell r="C1101" t="str">
            <v>Unity Technologies Finland Oy</v>
          </cell>
          <cell r="D1101">
            <v>43453</v>
          </cell>
          <cell r="E1101">
            <v>43470</v>
          </cell>
          <cell r="H1101" t="str">
            <v>Norway</v>
          </cell>
          <cell r="I1101" t="str">
            <v>NO</v>
          </cell>
          <cell r="J1101" t="str">
            <v>2000</v>
          </cell>
          <cell r="K1101" t="str">
            <v>2 months</v>
          </cell>
          <cell r="L1101">
            <v>850</v>
          </cell>
          <cell r="M1101">
            <v>0.18</v>
          </cell>
          <cell r="N1101" t="str">
            <v/>
          </cell>
          <cell r="O1101">
            <v>1800</v>
          </cell>
          <cell r="P1101" t="str">
            <v/>
          </cell>
          <cell r="Q1101">
            <v>250</v>
          </cell>
          <cell r="R1101" t="str">
            <v>January and Termination</v>
          </cell>
          <cell r="S1101">
            <v>45</v>
          </cell>
          <cell r="T1101">
            <v>0.16300000000000001</v>
          </cell>
          <cell r="Z1101" t="str">
            <v>100481-NO</v>
          </cell>
          <cell r="AA1101">
            <v>1800</v>
          </cell>
        </row>
        <row r="1102">
          <cell r="A1102" t="str">
            <v>100481SE</v>
          </cell>
          <cell r="B1102" t="str">
            <v>100481</v>
          </cell>
          <cell r="C1102" t="str">
            <v>Unity Technologies Finland Oy</v>
          </cell>
          <cell r="D1102">
            <v>43453</v>
          </cell>
          <cell r="E1102">
            <v>43470</v>
          </cell>
          <cell r="H1102" t="str">
            <v>Sweden</v>
          </cell>
          <cell r="I1102" t="str">
            <v>SE</v>
          </cell>
          <cell r="J1102" t="str">
            <v>2000</v>
          </cell>
          <cell r="K1102" t="str">
            <v>2 months</v>
          </cell>
          <cell r="L1102">
            <v>850</v>
          </cell>
          <cell r="M1102">
            <v>0.18</v>
          </cell>
          <cell r="N1102" t="str">
            <v/>
          </cell>
          <cell r="O1102">
            <v>1800</v>
          </cell>
          <cell r="P1102" t="str">
            <v/>
          </cell>
          <cell r="Q1102">
            <v>250</v>
          </cell>
          <cell r="R1102" t="str">
            <v>January and Termination</v>
          </cell>
          <cell r="S1102">
            <v>45</v>
          </cell>
          <cell r="T1102">
            <v>0.31419999999999998</v>
          </cell>
          <cell r="Z1102" t="str">
            <v>100481-SE</v>
          </cell>
          <cell r="AA1102">
            <v>1800</v>
          </cell>
        </row>
        <row r="1103">
          <cell r="A1103" t="str">
            <v>100169BR</v>
          </cell>
          <cell r="B1103" t="str">
            <v>100169</v>
          </cell>
          <cell r="C1103" t="str">
            <v>Vapotherm</v>
          </cell>
          <cell r="D1103">
            <v>42515</v>
          </cell>
          <cell r="E1103">
            <v>42515</v>
          </cell>
          <cell r="H1103" t="str">
            <v>Brazil</v>
          </cell>
          <cell r="I1103" t="str">
            <v>BR</v>
          </cell>
          <cell r="J1103" t="str">
            <v>3,500</v>
          </cell>
          <cell r="K1103" t="str">
            <v>Equal to three months' salary + expected monthly management fees</v>
          </cell>
          <cell r="L1103">
            <v>850</v>
          </cell>
          <cell r="M1103">
            <v>0.2</v>
          </cell>
          <cell r="N1103" t="str">
            <v>Banking and legal fees 2%
**Capital only: VAT is already included in the Total Cost of Employment and does not need to be added under the Client Transactions**
Travel Insurance: 400
Meal Voucher BRL 440
Life Insurance BRL 180</v>
          </cell>
          <cell r="O1103">
            <v>1800</v>
          </cell>
          <cell r="P1103" t="str">
            <v/>
          </cell>
          <cell r="Q1103">
            <v>250</v>
          </cell>
          <cell r="R1103" t="str">
            <v>January and Termination</v>
          </cell>
          <cell r="S1103">
            <v>45</v>
          </cell>
          <cell r="T1103">
            <v>0.34799999999999998</v>
          </cell>
          <cell r="Z1103" t="str">
            <v>100169-BR</v>
          </cell>
          <cell r="AA1103">
            <v>1800</v>
          </cell>
        </row>
        <row r="1104">
          <cell r="A1104" t="str">
            <v>100170GB</v>
          </cell>
          <cell r="B1104" t="str">
            <v>100170</v>
          </cell>
          <cell r="C1104" t="str">
            <v>Vast.com</v>
          </cell>
          <cell r="D1104">
            <v>42395</v>
          </cell>
          <cell r="E1104">
            <v>42395</v>
          </cell>
          <cell r="H1104" t="str">
            <v>United Kingdom</v>
          </cell>
          <cell r="I1104" t="str">
            <v>GB</v>
          </cell>
          <cell r="J1104" t="str">
            <v>$4000</v>
          </cell>
          <cell r="K1104" t="str">
            <v>Equal to two months' salary + expected monthly management fees</v>
          </cell>
          <cell r="L1104">
            <v>850</v>
          </cell>
          <cell r="M1104">
            <v>0.14000000000000001</v>
          </cell>
          <cell r="N1104" t="str">
            <v>20% discounted to 14% assuming compensation minimum of 240,000 USD annual equivalent</v>
          </cell>
          <cell r="O1104">
            <v>1800</v>
          </cell>
          <cell r="P1104" t="str">
            <v/>
          </cell>
          <cell r="Q1104">
            <v>250</v>
          </cell>
          <cell r="R1104" t="str">
            <v>January and Termination</v>
          </cell>
          <cell r="S1104">
            <v>45</v>
          </cell>
          <cell r="T1104">
            <v>0.14099999999999999</v>
          </cell>
          <cell r="Z1104" t="str">
            <v>100170-GB</v>
          </cell>
          <cell r="AA1104">
            <v>1800</v>
          </cell>
        </row>
        <row r="1105">
          <cell r="A1105" t="str">
            <v>100449AU</v>
          </cell>
          <cell r="B1105" t="str">
            <v>100449</v>
          </cell>
          <cell r="C1105" t="str">
            <v>Vets First Choice</v>
          </cell>
          <cell r="D1105">
            <v>43168</v>
          </cell>
          <cell r="E1105">
            <v>43432</v>
          </cell>
          <cell r="H1105" t="str">
            <v>Australia</v>
          </cell>
          <cell r="I1105" t="str">
            <v>AU</v>
          </cell>
          <cell r="J1105" t="str">
            <v>4,000 and 2,500 for subsequent hires</v>
          </cell>
          <cell r="K1105" t="str">
            <v>2 months</v>
          </cell>
          <cell r="L1105">
            <v>850</v>
          </cell>
          <cell r="M1105">
            <v>0.18</v>
          </cell>
          <cell r="N1105" t="str">
            <v/>
          </cell>
          <cell r="O1105">
            <v>1800</v>
          </cell>
          <cell r="P1105" t="str">
            <v/>
          </cell>
          <cell r="Q1105">
            <v>250</v>
          </cell>
          <cell r="R1105" t="str">
            <v>January and Termination</v>
          </cell>
          <cell r="S1105">
            <v>45</v>
          </cell>
          <cell r="T1105">
            <v>0.18</v>
          </cell>
          <cell r="Z1105" t="str">
            <v>100449-AU</v>
          </cell>
          <cell r="AA1105">
            <v>1800</v>
          </cell>
        </row>
        <row r="1106">
          <cell r="A1106" t="str">
            <v>100449DE</v>
          </cell>
          <cell r="B1106" t="str">
            <v>100449</v>
          </cell>
          <cell r="C1106" t="str">
            <v>Vets First Choice</v>
          </cell>
          <cell r="D1106">
            <v>43168</v>
          </cell>
          <cell r="E1106">
            <v>43432</v>
          </cell>
          <cell r="H1106" t="str">
            <v>Germany</v>
          </cell>
          <cell r="I1106" t="str">
            <v>DE</v>
          </cell>
          <cell r="J1106" t="str">
            <v>4000 first hire, 2500 subsequent hires</v>
          </cell>
          <cell r="K1106" t="str">
            <v>2 months</v>
          </cell>
          <cell r="L1106">
            <v>850</v>
          </cell>
          <cell r="M1106">
            <v>0.15</v>
          </cell>
          <cell r="N1106" t="str">
            <v/>
          </cell>
          <cell r="O1106">
            <v>1800</v>
          </cell>
          <cell r="P1106" t="str">
            <v/>
          </cell>
          <cell r="Q1106">
            <v>250</v>
          </cell>
          <cell r="R1106" t="str">
            <v>January and Termination</v>
          </cell>
          <cell r="S1106">
            <v>45</v>
          </cell>
          <cell r="T1106">
            <v>0.20699999999999999</v>
          </cell>
          <cell r="Z1106" t="str">
            <v>100449-DE</v>
          </cell>
          <cell r="AA1106">
            <v>1800</v>
          </cell>
        </row>
        <row r="1107">
          <cell r="A1107" t="str">
            <v>100449NL</v>
          </cell>
          <cell r="B1107" t="str">
            <v>100449</v>
          </cell>
          <cell r="C1107" t="str">
            <v>Vets First Choice</v>
          </cell>
          <cell r="D1107">
            <v>43168</v>
          </cell>
          <cell r="E1107">
            <v>43168</v>
          </cell>
          <cell r="H1107" t="str">
            <v>Netherlands</v>
          </cell>
          <cell r="I1107" t="str">
            <v>NL</v>
          </cell>
          <cell r="J1107" t="str">
            <v>4,000</v>
          </cell>
          <cell r="K1107" t="str">
            <v>Equal to two months of Total Cost of Employment + expected Monthly Services Fee, per Professional</v>
          </cell>
          <cell r="L1107">
            <v>850</v>
          </cell>
          <cell r="M1107">
            <v>0.15</v>
          </cell>
          <cell r="N1107" t="str">
            <v>$4,000 for initial hire reduced to
$2,500 for 2+ hires plus the costs of
translating the commission plans in
the amount incurred, if needed
Severance Accrual - 8.33%
20% reduced to 15%</v>
          </cell>
          <cell r="O1107">
            <v>1800</v>
          </cell>
          <cell r="P1107" t="str">
            <v/>
          </cell>
          <cell r="Q1107">
            <v>250</v>
          </cell>
          <cell r="R1107" t="str">
            <v>January and Termination</v>
          </cell>
          <cell r="S1107">
            <v>45</v>
          </cell>
          <cell r="T1107">
            <v>0.21199999999999999</v>
          </cell>
          <cell r="Z1107" t="str">
            <v>100449-NL</v>
          </cell>
          <cell r="AA1107">
            <v>1800</v>
          </cell>
        </row>
        <row r="1108">
          <cell r="A1108" t="str">
            <v>100449ES</v>
          </cell>
          <cell r="B1108" t="str">
            <v>100449</v>
          </cell>
          <cell r="C1108" t="str">
            <v>Vets First Choice</v>
          </cell>
          <cell r="D1108">
            <v>43168</v>
          </cell>
          <cell r="E1108">
            <v>43432</v>
          </cell>
          <cell r="H1108" t="str">
            <v>Spain</v>
          </cell>
          <cell r="I1108" t="str">
            <v>ES</v>
          </cell>
          <cell r="J1108" t="str">
            <v>4,000 and 2,500 for subsequent hires</v>
          </cell>
          <cell r="K1108" t="str">
            <v>2 months</v>
          </cell>
          <cell r="L1108">
            <v>850</v>
          </cell>
          <cell r="M1108">
            <v>0.15</v>
          </cell>
          <cell r="N1108" t="str">
            <v/>
          </cell>
          <cell r="O1108">
            <v>1800</v>
          </cell>
          <cell r="P1108" t="str">
            <v/>
          </cell>
          <cell r="Q1108">
            <v>250</v>
          </cell>
          <cell r="R1108" t="str">
            <v>January and Termination</v>
          </cell>
          <cell r="S1108">
            <v>45</v>
          </cell>
          <cell r="T1108">
            <v>0.34</v>
          </cell>
          <cell r="Z1108" t="str">
            <v>100449-ES</v>
          </cell>
          <cell r="AA1108">
            <v>1800</v>
          </cell>
        </row>
        <row r="1109">
          <cell r="A1109" t="str">
            <v>100449GB</v>
          </cell>
          <cell r="B1109" t="str">
            <v>100449</v>
          </cell>
          <cell r="C1109" t="str">
            <v>Vets First Choice</v>
          </cell>
          <cell r="D1109">
            <v>43168</v>
          </cell>
          <cell r="E1109">
            <v>43462</v>
          </cell>
          <cell r="H1109" t="str">
            <v>United Kingdom</v>
          </cell>
          <cell r="I1109" t="str">
            <v>GB</v>
          </cell>
          <cell r="J1109" t="str">
            <v>4,000 and 2,500 for subsequent hires</v>
          </cell>
          <cell r="K1109" t="str">
            <v>2 months</v>
          </cell>
          <cell r="L1109">
            <v>850</v>
          </cell>
          <cell r="M1109">
            <v>0.15</v>
          </cell>
          <cell r="N1109" t="str">
            <v/>
          </cell>
          <cell r="O1109">
            <v>1800</v>
          </cell>
          <cell r="P1109" t="str">
            <v/>
          </cell>
          <cell r="Q1109">
            <v>250</v>
          </cell>
          <cell r="R1109" t="str">
            <v>January and Termination</v>
          </cell>
          <cell r="S1109">
            <v>45</v>
          </cell>
          <cell r="T1109">
            <v>0.16800000000000001</v>
          </cell>
          <cell r="Z1109" t="str">
            <v>100449-GB</v>
          </cell>
          <cell r="AA1109">
            <v>1800</v>
          </cell>
        </row>
        <row r="1110">
          <cell r="A1110" t="str">
            <v>100183SG</v>
          </cell>
          <cell r="B1110" t="str">
            <v>100183</v>
          </cell>
          <cell r="C1110" t="str">
            <v>VidScale</v>
          </cell>
          <cell r="D1110">
            <v>42852</v>
          </cell>
          <cell r="E1110">
            <v>42852</v>
          </cell>
          <cell r="H1110" t="str">
            <v>Singapore</v>
          </cell>
          <cell r="I1110" t="str">
            <v>SG</v>
          </cell>
          <cell r="J1110" t="str">
            <v>4000</v>
          </cell>
          <cell r="K1110" t="str">
            <v>Equal to two months of Total Cost of Employment + expected Monthly Services Fee, per Professional</v>
          </cell>
          <cell r="L1110">
            <v>850</v>
          </cell>
          <cell r="M1110">
            <v>0.17</v>
          </cell>
          <cell r="N1110" t="str">
            <v>Employment pass/ Professional - $4500
Dependent fee - $2500/each</v>
          </cell>
          <cell r="O1110">
            <v>2000</v>
          </cell>
          <cell r="P1110" t="str">
            <v/>
          </cell>
          <cell r="Q1110">
            <v>250</v>
          </cell>
          <cell r="R1110" t="str">
            <v/>
          </cell>
          <cell r="S1110">
            <v>45</v>
          </cell>
          <cell r="T1110">
            <v>0.17</v>
          </cell>
          <cell r="Z1110" t="str">
            <v>100183-SG</v>
          </cell>
          <cell r="AA1110">
            <v>2000</v>
          </cell>
        </row>
        <row r="1111">
          <cell r="A1111" t="str">
            <v>100221BG</v>
          </cell>
          <cell r="B1111" t="str">
            <v>100221</v>
          </cell>
          <cell r="C1111" t="str">
            <v>ViewRay</v>
          </cell>
          <cell r="D1111">
            <v>42961</v>
          </cell>
          <cell r="E1111">
            <v>43256</v>
          </cell>
          <cell r="H1111" t="str">
            <v>Bulgaria</v>
          </cell>
          <cell r="I1111" t="str">
            <v>BG</v>
          </cell>
          <cell r="J1111" t="str">
            <v>4000</v>
          </cell>
          <cell r="K1111" t="str">
            <v>2 months</v>
          </cell>
          <cell r="L1111">
            <v>850</v>
          </cell>
          <cell r="M1111">
            <v>0.22</v>
          </cell>
          <cell r="N1111" t="str">
            <v/>
          </cell>
          <cell r="O1111">
            <v>2200</v>
          </cell>
          <cell r="P1111" t="str">
            <v/>
          </cell>
          <cell r="Q1111">
            <v>250</v>
          </cell>
          <cell r="R1111" t="str">
            <v>January and Termination</v>
          </cell>
          <cell r="S1111">
            <v>45</v>
          </cell>
          <cell r="T1111">
            <v>0.18099999999999999</v>
          </cell>
          <cell r="Z1111" t="str">
            <v>100221-BG</v>
          </cell>
          <cell r="AA1111">
            <v>2200</v>
          </cell>
        </row>
        <row r="1112">
          <cell r="A1112" t="str">
            <v>100221DK</v>
          </cell>
          <cell r="B1112" t="str">
            <v>100221</v>
          </cell>
          <cell r="C1112" t="str">
            <v>ViewRay</v>
          </cell>
          <cell r="D1112">
            <v>42961</v>
          </cell>
          <cell r="E1112">
            <v>43357</v>
          </cell>
          <cell r="H1112" t="str">
            <v>Denmark</v>
          </cell>
          <cell r="I1112" t="str">
            <v>DK</v>
          </cell>
          <cell r="J1112" t="str">
            <v>4000 for 1st professional; 2000 for each additional professional</v>
          </cell>
          <cell r="K1112" t="str">
            <v>2 months</v>
          </cell>
          <cell r="L1112">
            <v>850</v>
          </cell>
          <cell r="M1112">
            <v>0.16</v>
          </cell>
          <cell r="N1112" t="str">
            <v>1-3: 20%, discounted to 16%
4+: 20%, discounted to 14%</v>
          </cell>
          <cell r="O1112">
            <v>1500</v>
          </cell>
          <cell r="P1112" t="str">
            <v>1-3: $1,800, discounted to $1,500 4+: $1,800, discounted to $1,300</v>
          </cell>
          <cell r="Q1112">
            <v>250</v>
          </cell>
          <cell r="R1112" t="str">
            <v>January and Termination</v>
          </cell>
          <cell r="S1112">
            <v>45</v>
          </cell>
          <cell r="T1112">
            <v>0.1</v>
          </cell>
          <cell r="Z1112" t="str">
            <v>100221-DK</v>
          </cell>
          <cell r="AA1112">
            <v>1500</v>
          </cell>
        </row>
        <row r="1113">
          <cell r="A1113" t="str">
            <v>100221DE</v>
          </cell>
          <cell r="B1113" t="str">
            <v>100221</v>
          </cell>
          <cell r="C1113" t="str">
            <v>ViewRay</v>
          </cell>
          <cell r="D1113">
            <v>42961</v>
          </cell>
          <cell r="E1113">
            <v>43010</v>
          </cell>
          <cell r="H1113" t="str">
            <v>Germany</v>
          </cell>
          <cell r="I1113" t="str">
            <v>DE</v>
          </cell>
          <cell r="J1113" t="str">
            <v>2000</v>
          </cell>
          <cell r="K1113" t="str">
            <v>Equal to two months of Total Cost of Employment + expected Monthly Services Fee, per Professional</v>
          </cell>
          <cell r="L1113">
            <v>850</v>
          </cell>
          <cell r="M1113">
            <v>0.16</v>
          </cell>
          <cell r="N1113" t="str">
            <v xml:space="preserve">Setup Fee: $4000 for 1st professional, discounted to $2000 for each additional professional. 
Monthly Services Fee: 1-3 Professionals: 16%. 4 or more Professionals: 14%
Travel Insurance - $400 USD per professional, per year
Transfer Minimum Term cost per </v>
          </cell>
          <cell r="O1113">
            <v>1500</v>
          </cell>
          <cell r="P1113" t="str">
            <v>1-3 Professionals: $1,500. 4 or more Professionals: $1,300</v>
          </cell>
          <cell r="Q1113">
            <v>250</v>
          </cell>
          <cell r="R1113" t="str">
            <v>January and Termination</v>
          </cell>
          <cell r="S1113">
            <v>45</v>
          </cell>
          <cell r="T1113">
            <v>0.20699999999999999</v>
          </cell>
          <cell r="Z1113" t="str">
            <v>100221-DE</v>
          </cell>
          <cell r="AA1113">
            <v>1500</v>
          </cell>
        </row>
        <row r="1114">
          <cell r="A1114" t="str">
            <v>100221HK</v>
          </cell>
          <cell r="B1114" t="str">
            <v>100221</v>
          </cell>
          <cell r="C1114" t="str">
            <v>ViewRay</v>
          </cell>
          <cell r="D1114">
            <v>42961</v>
          </cell>
          <cell r="E1114">
            <v>42961</v>
          </cell>
          <cell r="H1114" t="str">
            <v>Hong Kong (China)</v>
          </cell>
          <cell r="I1114" t="str">
            <v>HK</v>
          </cell>
          <cell r="J1114" t="str">
            <v>2000</v>
          </cell>
          <cell r="K1114" t="str">
            <v>Equal to two months of Total Cost of Employment + expected Monthly Services Fee, per Professional</v>
          </cell>
          <cell r="L1114">
            <v>850</v>
          </cell>
          <cell r="M1114">
            <v>0.16</v>
          </cell>
          <cell r="N1114" t="str">
            <v>Setup Fee: 1st Professional $4000, each additional Professional $2,000 
Monthly Services Fee: 1-3 Professionals 16%, 4 or more Professionals 14%
Transfer Minimum Term cost per Professional [applicable only on transfer to client’s own entity] = [Average Mo</v>
          </cell>
          <cell r="O1114">
            <v>1500</v>
          </cell>
          <cell r="P1114" t="str">
            <v>1-3 Professionals: $1,500. 4 or more Professionals: $1,300</v>
          </cell>
          <cell r="Q1114">
            <v>250</v>
          </cell>
          <cell r="R1114" t="str">
            <v>January and Termination</v>
          </cell>
          <cell r="S1114">
            <v>45</v>
          </cell>
          <cell r="T1114">
            <v>0.05</v>
          </cell>
          <cell r="Z1114" t="str">
            <v>100221-HK</v>
          </cell>
          <cell r="AA1114">
            <v>1500</v>
          </cell>
        </row>
        <row r="1115">
          <cell r="A1115" t="str">
            <v>100221IN</v>
          </cell>
          <cell r="B1115" t="str">
            <v>100221</v>
          </cell>
          <cell r="C1115" t="str">
            <v>ViewRay</v>
          </cell>
          <cell r="D1115">
            <v>42961</v>
          </cell>
          <cell r="E1115">
            <v>43256</v>
          </cell>
          <cell r="H1115" t="str">
            <v>India</v>
          </cell>
          <cell r="I1115" t="str">
            <v>IN</v>
          </cell>
          <cell r="J1115" t="str">
            <v>$4000 for first professional; $2000 for each subsequent</v>
          </cell>
          <cell r="K1115" t="str">
            <v>2 months</v>
          </cell>
          <cell r="L1115">
            <v>850</v>
          </cell>
          <cell r="M1115">
            <v>0.16</v>
          </cell>
          <cell r="N1115" t="str">
            <v>Monthly Management Fee: 1-3 Professionals: 16%. 4+ Professionals: 14%</v>
          </cell>
          <cell r="O1115">
            <v>1500</v>
          </cell>
          <cell r="P1115" t="str">
            <v>1-3 Professionals: $1,500. 4 or more Professionals: $1,300</v>
          </cell>
          <cell r="Q1115">
            <v>250</v>
          </cell>
          <cell r="R1115" t="str">
            <v>January and Termination</v>
          </cell>
          <cell r="S1115">
            <v>45</v>
          </cell>
          <cell r="T1115">
            <v>0.12</v>
          </cell>
          <cell r="Z1115" t="str">
            <v>100221-IN</v>
          </cell>
          <cell r="AA1115">
            <v>1500</v>
          </cell>
        </row>
        <row r="1116">
          <cell r="A1116" t="str">
            <v>100221IE</v>
          </cell>
          <cell r="B1116" t="str">
            <v>100221</v>
          </cell>
          <cell r="C1116" t="str">
            <v>ViewRay</v>
          </cell>
          <cell r="D1116">
            <v>42961</v>
          </cell>
          <cell r="E1116">
            <v>43419</v>
          </cell>
          <cell r="H1116" t="str">
            <v>Ireland</v>
          </cell>
          <cell r="I1116" t="str">
            <v>IE</v>
          </cell>
          <cell r="J1116" t="str">
            <v>4000</v>
          </cell>
          <cell r="K1116" t="str">
            <v>2 months</v>
          </cell>
          <cell r="L1116">
            <v>850</v>
          </cell>
          <cell r="M1116">
            <v>0.16</v>
          </cell>
          <cell r="N1116" t="str">
            <v>Setup Fee: $4000 for first professional. $2500 for each subsequent professional</v>
          </cell>
          <cell r="O1116">
            <v>1500</v>
          </cell>
          <cell r="P1116" t="str">
            <v/>
          </cell>
          <cell r="Q1116">
            <v>250</v>
          </cell>
          <cell r="R1116" t="str">
            <v>January and Termination</v>
          </cell>
          <cell r="S1116">
            <v>45</v>
          </cell>
          <cell r="T1116">
            <v>0.1075</v>
          </cell>
          <cell r="Z1116" t="str">
            <v>100221-IE</v>
          </cell>
          <cell r="AA1116">
            <v>1500</v>
          </cell>
        </row>
        <row r="1117">
          <cell r="A1117" t="str">
            <v>100221IT</v>
          </cell>
          <cell r="B1117" t="str">
            <v>100221</v>
          </cell>
          <cell r="C1117" t="str">
            <v>ViewRay</v>
          </cell>
          <cell r="D1117">
            <v>42961</v>
          </cell>
          <cell r="E1117">
            <v>43256</v>
          </cell>
          <cell r="H1117" t="str">
            <v>Italy</v>
          </cell>
          <cell r="I1117" t="str">
            <v>IT</v>
          </cell>
          <cell r="J1117" t="str">
            <v>4000</v>
          </cell>
          <cell r="K1117" t="str">
            <v>2 months</v>
          </cell>
          <cell r="L1117">
            <v>850</v>
          </cell>
          <cell r="M1117">
            <v>0.16</v>
          </cell>
          <cell r="N1117" t="str">
            <v>Setup Fee: $4000 for first professional. $2000 for each subsequent professional</v>
          </cell>
          <cell r="O1117">
            <v>1500</v>
          </cell>
          <cell r="P1117" t="str">
            <v/>
          </cell>
          <cell r="Q1117">
            <v>250</v>
          </cell>
          <cell r="R1117" t="str">
            <v>January and Termination</v>
          </cell>
          <cell r="S1117">
            <v>45</v>
          </cell>
          <cell r="T1117">
            <v>0.72499999999999998</v>
          </cell>
          <cell r="Z1117" t="str">
            <v>100221-IT</v>
          </cell>
          <cell r="AA1117">
            <v>1500</v>
          </cell>
        </row>
        <row r="1118">
          <cell r="A1118" t="str">
            <v>100221NL</v>
          </cell>
          <cell r="B1118" t="str">
            <v>100221</v>
          </cell>
          <cell r="C1118" t="str">
            <v>ViewRay</v>
          </cell>
          <cell r="D1118">
            <v>42961</v>
          </cell>
          <cell r="E1118">
            <v>42961</v>
          </cell>
          <cell r="H1118" t="str">
            <v>Netherlands</v>
          </cell>
          <cell r="I1118" t="str">
            <v>NL</v>
          </cell>
          <cell r="J1118" t="str">
            <v>2000</v>
          </cell>
          <cell r="K1118" t="str">
            <v>Equal to two months of Total Cost of Employment + expected Monthly Services Fee, per Professional</v>
          </cell>
          <cell r="L1118">
            <v>850</v>
          </cell>
          <cell r="M1118">
            <v>0.16</v>
          </cell>
          <cell r="N1118" t="str">
            <v>Setup Fee: 1st Professional $4000, each additional Professional $2000
Monthly Management Fee: 1-3 Professionals 16%, 4 or more Professionals 14%.
Statutory disability insurance per professional = variable based on salary
Transfer Minimum Term cost per Pro</v>
          </cell>
          <cell r="O1118">
            <v>1500</v>
          </cell>
          <cell r="P1118" t="str">
            <v>1-3 Professionals: $1,500. 4 or more Professionals: $1,300</v>
          </cell>
          <cell r="Q1118">
            <v>250</v>
          </cell>
          <cell r="R1118" t="str">
            <v>January and Termination</v>
          </cell>
          <cell r="S1118">
            <v>45</v>
          </cell>
          <cell r="T1118">
            <v>0.21199999999999999</v>
          </cell>
          <cell r="Z1118" t="str">
            <v>100221-NL</v>
          </cell>
          <cell r="AA1118">
            <v>1500</v>
          </cell>
        </row>
        <row r="1119">
          <cell r="A1119" t="str">
            <v>100221NZ</v>
          </cell>
          <cell r="B1119" t="str">
            <v>100221</v>
          </cell>
          <cell r="C1119" t="str">
            <v>ViewRay</v>
          </cell>
          <cell r="D1119">
            <v>42961</v>
          </cell>
          <cell r="E1119">
            <v>43224</v>
          </cell>
          <cell r="H1119" t="str">
            <v>New Zealand</v>
          </cell>
          <cell r="I1119" t="str">
            <v>NZ</v>
          </cell>
          <cell r="J1119" t="str">
            <v>4000</v>
          </cell>
          <cell r="K1119" t="str">
            <v>2 months</v>
          </cell>
          <cell r="L1119">
            <v>850</v>
          </cell>
          <cell r="M1119">
            <v>0.2</v>
          </cell>
          <cell r="N1119" t="str">
            <v/>
          </cell>
          <cell r="O1119">
            <v>1800</v>
          </cell>
          <cell r="P1119" t="str">
            <v>Business Travel Insurance, per Professional per year: $400 USD</v>
          </cell>
          <cell r="Q1119">
            <v>250</v>
          </cell>
          <cell r="R1119" t="str">
            <v>January and Termination</v>
          </cell>
          <cell r="S1119">
            <v>45</v>
          </cell>
          <cell r="T1119">
            <v>3.3500000000000002E-2</v>
          </cell>
          <cell r="Z1119" t="str">
            <v>100221-NZ</v>
          </cell>
          <cell r="AA1119">
            <v>1800</v>
          </cell>
        </row>
        <row r="1120">
          <cell r="A1120" t="str">
            <v>100221KR</v>
          </cell>
          <cell r="B1120" t="str">
            <v>100221</v>
          </cell>
          <cell r="C1120" t="str">
            <v>ViewRay</v>
          </cell>
          <cell r="D1120">
            <v>42961</v>
          </cell>
          <cell r="E1120">
            <v>43221</v>
          </cell>
          <cell r="H1120" t="str">
            <v>South Korea</v>
          </cell>
          <cell r="I1120" t="str">
            <v>KR</v>
          </cell>
          <cell r="J1120" t="str">
            <v>4000</v>
          </cell>
          <cell r="K1120" t="str">
            <v>2 months</v>
          </cell>
          <cell r="L1120">
            <v>850</v>
          </cell>
          <cell r="M1120">
            <v>0.16</v>
          </cell>
          <cell r="N1120" t="str">
            <v>Setup Fee for 1st professional: $4000. Setup fee for each additonal professional: $2500. 
Management Fee discounted from 20% to 16%.</v>
          </cell>
          <cell r="O1120">
            <v>1500</v>
          </cell>
          <cell r="P1120" t="str">
            <v>$1,800, discounted to $1,500</v>
          </cell>
          <cell r="Q1120">
            <v>250</v>
          </cell>
          <cell r="R1120" t="str">
            <v>January and Termination</v>
          </cell>
          <cell r="S1120">
            <v>45</v>
          </cell>
          <cell r="T1120">
            <v>0.1686</v>
          </cell>
          <cell r="Z1120" t="str">
            <v>100221-KR</v>
          </cell>
          <cell r="AA1120">
            <v>1500</v>
          </cell>
        </row>
        <row r="1121">
          <cell r="A1121" t="str">
            <v>100221ES</v>
          </cell>
          <cell r="B1121" t="str">
            <v>100221</v>
          </cell>
          <cell r="C1121" t="str">
            <v>ViewRay</v>
          </cell>
          <cell r="D1121">
            <v>42961</v>
          </cell>
          <cell r="E1121">
            <v>43374</v>
          </cell>
          <cell r="H1121" t="str">
            <v>Spain</v>
          </cell>
          <cell r="I1121" t="str">
            <v>ES</v>
          </cell>
          <cell r="J1121" t="str">
            <v>$4000 for first professional; $2000 for each subsequent</v>
          </cell>
          <cell r="K1121" t="str">
            <v>2 months</v>
          </cell>
          <cell r="L1121">
            <v>850</v>
          </cell>
          <cell r="M1121">
            <v>0.16</v>
          </cell>
          <cell r="N1121" t="str">
            <v>Setup Fee: $4000 for first professional. $2500 for each subsequent professional.</v>
          </cell>
          <cell r="O1121">
            <v>1700</v>
          </cell>
          <cell r="P1121" t="str">
            <v/>
          </cell>
          <cell r="Q1121">
            <v>250</v>
          </cell>
          <cell r="R1121" t="str">
            <v>January and Termination</v>
          </cell>
          <cell r="S1121">
            <v>45</v>
          </cell>
          <cell r="T1121">
            <v>0.34</v>
          </cell>
          <cell r="Z1121" t="str">
            <v>100221-ES</v>
          </cell>
          <cell r="AA1121">
            <v>1700</v>
          </cell>
        </row>
        <row r="1122">
          <cell r="A1122" t="str">
            <v>100221CH</v>
          </cell>
          <cell r="B1122" t="str">
            <v>100221</v>
          </cell>
          <cell r="C1122" t="str">
            <v>ViewRay</v>
          </cell>
          <cell r="D1122">
            <v>42961</v>
          </cell>
          <cell r="E1122">
            <v>43130</v>
          </cell>
          <cell r="H1122" t="str">
            <v>Switzerland</v>
          </cell>
          <cell r="I1122" t="str">
            <v>CH</v>
          </cell>
          <cell r="J1122" t="str">
            <v>$4000 for the 1st and $2500 2+</v>
          </cell>
          <cell r="K1122" t="str">
            <v>Equal to two months of Total Cost of Employment + expected Monthly Services Fee, per Professional</v>
          </cell>
          <cell r="L1122">
            <v>850</v>
          </cell>
          <cell r="M1122">
            <v>0.16</v>
          </cell>
          <cell r="N1122" t="str">
            <v>Setup Fee is $ 4,000 for the 1st Professional, each additional Professional is $2500.
Monthly Services Fee is 16% discounted from 20%.
Transfer Minimum Term cost per Professional = [Average Monthly Services Fee per Professional prior to transfer] x [remai</v>
          </cell>
          <cell r="O1122">
            <v>1800</v>
          </cell>
          <cell r="P1122" t="str">
            <v/>
          </cell>
          <cell r="Q1122">
            <v>250</v>
          </cell>
          <cell r="R1122" t="str">
            <v>January and Termination</v>
          </cell>
          <cell r="S1122">
            <v>45</v>
          </cell>
          <cell r="T1122">
            <v>0.15</v>
          </cell>
          <cell r="Z1122" t="str">
            <v>100221-CH</v>
          </cell>
          <cell r="AA1122">
            <v>1800</v>
          </cell>
        </row>
        <row r="1123">
          <cell r="A1123" t="str">
            <v>100221TR</v>
          </cell>
          <cell r="B1123" t="str">
            <v>100221</v>
          </cell>
          <cell r="C1123" t="str">
            <v>ViewRay</v>
          </cell>
          <cell r="D1123">
            <v>42961</v>
          </cell>
          <cell r="E1123">
            <v>43378</v>
          </cell>
          <cell r="H1123" t="str">
            <v>Turkey</v>
          </cell>
          <cell r="I1123" t="str">
            <v>TR</v>
          </cell>
          <cell r="J1123" t="str">
            <v>4000</v>
          </cell>
          <cell r="K1123" t="str">
            <v>2 months</v>
          </cell>
          <cell r="L1123">
            <v>850</v>
          </cell>
          <cell r="M1123">
            <v>0.2</v>
          </cell>
          <cell r="N1123" t="str">
            <v/>
          </cell>
          <cell r="O1123">
            <v>1800</v>
          </cell>
          <cell r="P1123" t="str">
            <v/>
          </cell>
          <cell r="Q1123">
            <v>250</v>
          </cell>
          <cell r="R1123" t="str">
            <v>January and Termination</v>
          </cell>
          <cell r="S1123">
            <v>45</v>
          </cell>
          <cell r="T1123">
            <v>0.17799999999999999</v>
          </cell>
          <cell r="Z1123" t="str">
            <v>100221-TR</v>
          </cell>
          <cell r="AA1123">
            <v>1800</v>
          </cell>
        </row>
        <row r="1124">
          <cell r="A1124" t="str">
            <v>100221AE</v>
          </cell>
          <cell r="B1124" t="str">
            <v>100221</v>
          </cell>
          <cell r="C1124" t="str">
            <v>ViewRay</v>
          </cell>
          <cell r="D1124">
            <v>42961</v>
          </cell>
          <cell r="E1124">
            <v>43046</v>
          </cell>
          <cell r="H1124" t="str">
            <v>United Arab Emirates</v>
          </cell>
          <cell r="I1124" t="str">
            <v>AE</v>
          </cell>
          <cell r="J1124" t="str">
            <v>4000</v>
          </cell>
          <cell r="K1124" t="str">
            <v>2 months</v>
          </cell>
          <cell r="L1124">
            <v>850</v>
          </cell>
          <cell r="M1124">
            <v>0.22</v>
          </cell>
          <cell r="N1124" t="str">
            <v>Severance Accrual: 8.33% (expats only)
Estimated Social Costs: 0% for expat, 12.5% for local national.
Labor Card for local national: $1500.
Expat Visa Fee per Professional, including government and legal fees: $7000.
Ministry of Human Resources and Emira</v>
          </cell>
          <cell r="O1124">
            <v>2500</v>
          </cell>
          <cell r="P1124" t="str">
            <v/>
          </cell>
          <cell r="Q1124">
            <v>250</v>
          </cell>
          <cell r="R1124" t="str">
            <v>January and Termination</v>
          </cell>
          <cell r="S1124">
            <v>45</v>
          </cell>
          <cell r="T1124">
            <v>0</v>
          </cell>
          <cell r="Z1124" t="str">
            <v>100221-AE</v>
          </cell>
          <cell r="AA1124">
            <v>2500</v>
          </cell>
        </row>
        <row r="1125">
          <cell r="A1125" t="str">
            <v>100221GB</v>
          </cell>
          <cell r="B1125" t="str">
            <v>100221</v>
          </cell>
          <cell r="C1125" t="str">
            <v>ViewRay</v>
          </cell>
          <cell r="D1125">
            <v>42961</v>
          </cell>
          <cell r="E1125">
            <v>42992</v>
          </cell>
          <cell r="H1125" t="str">
            <v>United Kingdom</v>
          </cell>
          <cell r="I1125" t="str">
            <v>GB</v>
          </cell>
          <cell r="J1125" t="str">
            <v>2000</v>
          </cell>
          <cell r="K1125" t="str">
            <v>2 months</v>
          </cell>
          <cell r="L1125">
            <v>850</v>
          </cell>
          <cell r="M1125">
            <v>0.14000000000000001</v>
          </cell>
          <cell r="N1125" t="str">
            <v>Setup Fee for the 1st Professional $4000, for each additional professional is $2000.
Monthly Management Fee: 1-3 professionals 16%, 4 or more professionals 14%
Transfer Minimum Term cost per Professional [applicable only on transfer to client’s own entity</v>
          </cell>
          <cell r="O1125">
            <v>1300</v>
          </cell>
          <cell r="P1125" t="str">
            <v>1-3 Professionals: $1,500. 4 or more Professionals: $1,300</v>
          </cell>
          <cell r="Q1125">
            <v>250</v>
          </cell>
          <cell r="R1125" t="str">
            <v>January and Termination</v>
          </cell>
          <cell r="S1125">
            <v>45</v>
          </cell>
          <cell r="T1125">
            <v>0.16800000000000001</v>
          </cell>
          <cell r="Z1125" t="str">
            <v>100221-GB</v>
          </cell>
          <cell r="AA1125">
            <v>1300</v>
          </cell>
        </row>
        <row r="1126">
          <cell r="A1126" t="str">
            <v>100463IN</v>
          </cell>
          <cell r="B1126" t="str">
            <v>100463</v>
          </cell>
          <cell r="C1126" t="str">
            <v>Vista Consulting Group, LLC</v>
          </cell>
          <cell r="D1126">
            <v>43420</v>
          </cell>
          <cell r="E1126">
            <v>43420</v>
          </cell>
          <cell r="H1126" t="str">
            <v>India</v>
          </cell>
          <cell r="I1126" t="str">
            <v>IN</v>
          </cell>
          <cell r="J1126" t="str">
            <v>$4,000</v>
          </cell>
          <cell r="K1126" t="str">
            <v>2 months</v>
          </cell>
          <cell r="L1126">
            <v>850</v>
          </cell>
          <cell r="M1126">
            <v>0.2</v>
          </cell>
          <cell r="N1126" t="str">
            <v>travel - $400</v>
          </cell>
          <cell r="O1126">
            <v>1800</v>
          </cell>
          <cell r="P1126" t="str">
            <v/>
          </cell>
          <cell r="Q1126">
            <v>250</v>
          </cell>
          <cell r="R1126" t="str">
            <v>January and Termination</v>
          </cell>
          <cell r="S1126">
            <v>45</v>
          </cell>
          <cell r="T1126">
            <v>0.12</v>
          </cell>
          <cell r="Z1126" t="str">
            <v>100463-IN</v>
          </cell>
          <cell r="AA1126">
            <v>1800</v>
          </cell>
        </row>
        <row r="1127">
          <cell r="A1127" t="str">
            <v>100185CA</v>
          </cell>
          <cell r="B1127" t="str">
            <v>100185</v>
          </cell>
          <cell r="C1127" t="str">
            <v>Vista Equity</v>
          </cell>
          <cell r="D1127">
            <v>42874</v>
          </cell>
          <cell r="E1127">
            <v>43241</v>
          </cell>
          <cell r="H1127" t="str">
            <v>Canada</v>
          </cell>
          <cell r="I1127" t="str">
            <v>CA</v>
          </cell>
          <cell r="J1127" t="str">
            <v>3,000</v>
          </cell>
          <cell r="K1127" t="str">
            <v>Equal to two months of Total Cost of Employment + expected Monthly Services Fee, per Professional</v>
          </cell>
          <cell r="L1127">
            <v>850</v>
          </cell>
          <cell r="M1127">
            <v>0.15</v>
          </cell>
          <cell r="N1127" t="str">
            <v>Travel Insurance - $400 USD</v>
          </cell>
          <cell r="O1127">
            <v>2000</v>
          </cell>
          <cell r="P1127" t="str">
            <v/>
          </cell>
          <cell r="Q1127">
            <v>250</v>
          </cell>
          <cell r="R1127" t="str">
            <v>January and Termination</v>
          </cell>
          <cell r="S1127">
            <v>45</v>
          </cell>
          <cell r="T1127">
            <v>0.1</v>
          </cell>
          <cell r="Z1127" t="str">
            <v>100185-CA</v>
          </cell>
          <cell r="AA1127">
            <v>2000</v>
          </cell>
        </row>
        <row r="1128">
          <cell r="A1128" t="str">
            <v>100185CN</v>
          </cell>
          <cell r="B1128" t="str">
            <v>100185</v>
          </cell>
          <cell r="C1128" t="str">
            <v>Vista Equity</v>
          </cell>
          <cell r="D1128">
            <v>42874</v>
          </cell>
          <cell r="E1128">
            <v>43242</v>
          </cell>
          <cell r="H1128" t="str">
            <v>China</v>
          </cell>
          <cell r="I1128" t="str">
            <v>CN</v>
          </cell>
          <cell r="J1128" t="str">
            <v>4000</v>
          </cell>
          <cell r="K1128" t="str">
            <v>Equal to two months of the Total Cost of Employment + expected Monthly Services Fee, per Professional.</v>
          </cell>
          <cell r="L1128">
            <v>850</v>
          </cell>
          <cell r="M1128">
            <v>0.2</v>
          </cell>
          <cell r="N1128" t="str">
            <v>up to 35%, varies significantly by salary and region of hire
Travel Insurance - $400 USD
Visa Fee - $5,500; dependent $2,500</v>
          </cell>
          <cell r="O1128">
            <v>2000</v>
          </cell>
          <cell r="P1128" t="str">
            <v/>
          </cell>
          <cell r="Q1128">
            <v>250</v>
          </cell>
          <cell r="R1128" t="str">
            <v>January and Termination</v>
          </cell>
          <cell r="S1128">
            <v>45</v>
          </cell>
          <cell r="T1128">
            <v>0.35</v>
          </cell>
          <cell r="Z1128" t="str">
            <v>100185-CN</v>
          </cell>
          <cell r="AA1128">
            <v>2000</v>
          </cell>
        </row>
        <row r="1129">
          <cell r="A1129" t="str">
            <v>100185HK</v>
          </cell>
          <cell r="B1129" t="str">
            <v>100185</v>
          </cell>
          <cell r="C1129" t="str">
            <v>Vista Equity</v>
          </cell>
          <cell r="D1129">
            <v>42874</v>
          </cell>
          <cell r="E1129">
            <v>42874</v>
          </cell>
          <cell r="H1129" t="str">
            <v>Hong Kong (China)</v>
          </cell>
          <cell r="I1129" t="str">
            <v>HK</v>
          </cell>
          <cell r="J1129" t="str">
            <v>$3,000 (reduced from $4,000)</v>
          </cell>
          <cell r="K1129" t="str">
            <v>Equal to 2 months of Total Cost of Employment + expected Monthly Services Fee, per Professional</v>
          </cell>
          <cell r="L1129">
            <v>850</v>
          </cell>
          <cell r="M1129">
            <v>0.15</v>
          </cell>
          <cell r="N1129" t="str">
            <v>Reduced from 20%
$850 one-time transition admin fee per Professional, when a Professional leaves GP payroll</v>
          </cell>
          <cell r="O1129">
            <v>2000</v>
          </cell>
          <cell r="P1129" t="str">
            <v/>
          </cell>
          <cell r="Q1129">
            <v>250</v>
          </cell>
          <cell r="R1129" t="str">
            <v>Termination, regardless of year end</v>
          </cell>
          <cell r="S1129">
            <v>45</v>
          </cell>
          <cell r="T1129">
            <v>0.05</v>
          </cell>
          <cell r="Z1129" t="str">
            <v>100185-HK</v>
          </cell>
          <cell r="AA1129">
            <v>2000</v>
          </cell>
        </row>
        <row r="1130">
          <cell r="A1130" t="str">
            <v>AU</v>
          </cell>
          <cell r="B1130" t="str">
            <v/>
          </cell>
          <cell r="C1130" t="str">
            <v>Vita Bidco</v>
          </cell>
          <cell r="D1130">
            <v>43482</v>
          </cell>
          <cell r="E1130">
            <v>43482</v>
          </cell>
          <cell r="H1130" t="str">
            <v>Australia</v>
          </cell>
          <cell r="I1130" t="str">
            <v>AU</v>
          </cell>
          <cell r="J1130" t="str">
            <v>6000</v>
          </cell>
          <cell r="K1130" t="str">
            <v>2 months</v>
          </cell>
          <cell r="L1130">
            <v>850</v>
          </cell>
          <cell r="M1130">
            <v>0.14000000000000001</v>
          </cell>
          <cell r="N1130" t="str">
            <v>Set Fee Note - $6,000 for each professional moving in the transition
$4,000 for each new hire post-transition</v>
          </cell>
          <cell r="O1130">
            <v>1600</v>
          </cell>
          <cell r="P1130" t="str">
            <v>Transition note - One-time transition administration fee for each Professional leaving GP payroll</v>
          </cell>
          <cell r="Q1130">
            <v>250</v>
          </cell>
          <cell r="R1130" t="str">
            <v>January and Termination</v>
          </cell>
          <cell r="S1130">
            <v>45</v>
          </cell>
          <cell r="T1130">
            <v>0.18</v>
          </cell>
          <cell r="Z1130" t="str">
            <v>-AU</v>
          </cell>
          <cell r="AA1130">
            <v>1600</v>
          </cell>
        </row>
        <row r="1131">
          <cell r="A1131" t="str">
            <v>AT</v>
          </cell>
          <cell r="B1131" t="str">
            <v/>
          </cell>
          <cell r="C1131" t="str">
            <v>Vita Bidco</v>
          </cell>
          <cell r="D1131">
            <v>43482</v>
          </cell>
          <cell r="E1131">
            <v>43482</v>
          </cell>
          <cell r="H1131" t="str">
            <v>Austria</v>
          </cell>
          <cell r="I1131" t="str">
            <v>AT</v>
          </cell>
          <cell r="J1131" t="str">
            <v>6000</v>
          </cell>
          <cell r="K1131" t="str">
            <v>2 months</v>
          </cell>
          <cell r="L1131">
            <v>850</v>
          </cell>
          <cell r="M1131">
            <v>0.2</v>
          </cell>
          <cell r="N1131" t="str">
            <v>Set fee note - $6,000 for each professional moving in the transition
$4,000 for each new hire post-transition</v>
          </cell>
          <cell r="O1131">
            <v>2000</v>
          </cell>
          <cell r="P1131" t="str">
            <v>Transition note - One-time transition administration for each Professional leaving GP payroll $425</v>
          </cell>
          <cell r="Q1131">
            <v>250</v>
          </cell>
          <cell r="R1131" t="str">
            <v>January and Termination</v>
          </cell>
          <cell r="S1131">
            <v>45</v>
          </cell>
          <cell r="T1131">
            <v>0.309</v>
          </cell>
          <cell r="Z1131" t="str">
            <v>-AT</v>
          </cell>
          <cell r="AA1131">
            <v>2000</v>
          </cell>
        </row>
        <row r="1132">
          <cell r="A1132" t="str">
            <v>CA</v>
          </cell>
          <cell r="B1132" t="str">
            <v/>
          </cell>
          <cell r="C1132" t="str">
            <v>Vita Bidco</v>
          </cell>
          <cell r="D1132">
            <v>43482</v>
          </cell>
          <cell r="E1132">
            <v>43482</v>
          </cell>
          <cell r="H1132" t="str">
            <v>Canada</v>
          </cell>
          <cell r="I1132" t="str">
            <v>CA</v>
          </cell>
          <cell r="J1132" t="str">
            <v>6000</v>
          </cell>
          <cell r="K1132" t="str">
            <v>2 months</v>
          </cell>
          <cell r="L1132">
            <v>850</v>
          </cell>
          <cell r="M1132">
            <v>0.14000000000000001</v>
          </cell>
          <cell r="N1132" t="str">
            <v>Set fee note - $6,000 for each professional moving in the transition
$4,000 for each new hire post-transition</v>
          </cell>
          <cell r="O1132">
            <v>1600</v>
          </cell>
          <cell r="P1132" t="str">
            <v>Transition fee note - One-time transition administration for each professional leaving GP payroll $450</v>
          </cell>
          <cell r="Q1132">
            <v>250</v>
          </cell>
          <cell r="R1132" t="str">
            <v>January and Termination</v>
          </cell>
          <cell r="S1132">
            <v>45</v>
          </cell>
          <cell r="T1132">
            <v>0</v>
          </cell>
          <cell r="Z1132" t="str">
            <v>-CA</v>
          </cell>
          <cell r="AA1132">
            <v>1600</v>
          </cell>
        </row>
        <row r="1133">
          <cell r="A1133" t="str">
            <v>DE</v>
          </cell>
          <cell r="B1133" t="str">
            <v/>
          </cell>
          <cell r="C1133" t="str">
            <v>Vita Bidco</v>
          </cell>
          <cell r="D1133">
            <v>43482</v>
          </cell>
          <cell r="E1133">
            <v>43482</v>
          </cell>
          <cell r="H1133" t="str">
            <v>Germany</v>
          </cell>
          <cell r="I1133" t="str">
            <v>DE</v>
          </cell>
          <cell r="J1133" t="str">
            <v>6000</v>
          </cell>
          <cell r="K1133" t="str">
            <v>2 months</v>
          </cell>
          <cell r="L1133">
            <v>850</v>
          </cell>
          <cell r="M1133">
            <v>0.14000000000000001</v>
          </cell>
          <cell r="N1133" t="str">
            <v>Set up fee note - $6,000 for each professional moving in the transition
$4,000 for each new hire post-transition</v>
          </cell>
          <cell r="O1133">
            <v>1600</v>
          </cell>
          <cell r="P1133" t="str">
            <v>Traniition note - One-time transition administration for each Professional leaving GP payroll $450</v>
          </cell>
          <cell r="Q1133">
            <v>250</v>
          </cell>
          <cell r="R1133" t="str">
            <v>January and Termination</v>
          </cell>
          <cell r="S1133">
            <v>45</v>
          </cell>
          <cell r="T1133">
            <v>0.20699999999999999</v>
          </cell>
          <cell r="Z1133" t="str">
            <v>-DE</v>
          </cell>
          <cell r="AA1133">
            <v>1600</v>
          </cell>
        </row>
        <row r="1134">
          <cell r="A1134" t="str">
            <v>IE</v>
          </cell>
          <cell r="B1134" t="str">
            <v/>
          </cell>
          <cell r="C1134" t="str">
            <v>Vita Bidco</v>
          </cell>
          <cell r="D1134">
            <v>43482</v>
          </cell>
          <cell r="E1134">
            <v>43482</v>
          </cell>
          <cell r="H1134" t="str">
            <v>Ireland</v>
          </cell>
          <cell r="I1134" t="str">
            <v>IE</v>
          </cell>
          <cell r="J1134" t="str">
            <v>6000</v>
          </cell>
          <cell r="K1134" t="str">
            <v>2 months</v>
          </cell>
          <cell r="L1134">
            <v>850</v>
          </cell>
          <cell r="M1134">
            <v>0.14000000000000001</v>
          </cell>
          <cell r="N1134" t="str">
            <v>Set fee note - $6,000 for each professional moving in the transition
$4,000 for each new hire post-transition</v>
          </cell>
          <cell r="O1134">
            <v>1600</v>
          </cell>
          <cell r="P1134" t="str">
            <v>Tramsiton fee - One-time transition administration fee for each Professional leaving GP payroll $425</v>
          </cell>
          <cell r="Q1134">
            <v>250</v>
          </cell>
          <cell r="R1134" t="str">
            <v>January and Termination</v>
          </cell>
          <cell r="S1134">
            <v>45</v>
          </cell>
          <cell r="T1134">
            <v>0.107</v>
          </cell>
          <cell r="Z1134" t="str">
            <v>-IE</v>
          </cell>
          <cell r="AA1134">
            <v>1600</v>
          </cell>
        </row>
        <row r="1135">
          <cell r="A1135" t="str">
            <v>JP</v>
          </cell>
          <cell r="B1135" t="str">
            <v/>
          </cell>
          <cell r="C1135" t="str">
            <v>Vita Bidco</v>
          </cell>
          <cell r="D1135">
            <v>43482</v>
          </cell>
          <cell r="E1135">
            <v>43482</v>
          </cell>
          <cell r="H1135" t="str">
            <v>Japan</v>
          </cell>
          <cell r="I1135" t="str">
            <v>JP</v>
          </cell>
          <cell r="J1135" t="str">
            <v>6000</v>
          </cell>
          <cell r="K1135" t="str">
            <v>2 months</v>
          </cell>
          <cell r="L1135">
            <v>850</v>
          </cell>
          <cell r="M1135">
            <v>0.14000000000000001</v>
          </cell>
          <cell r="N1135" t="str">
            <v>$6,000 for each professional moving in the transition
$4,000 for each new hire post-transition</v>
          </cell>
          <cell r="O1135">
            <v>1600</v>
          </cell>
          <cell r="P1135" t="str">
            <v>Transition fee note - One-time transition administration fee per Professional leaving GP payroll $425</v>
          </cell>
          <cell r="Q1135">
            <v>250</v>
          </cell>
          <cell r="R1135" t="str">
            <v>January and Termination</v>
          </cell>
          <cell r="S1135">
            <v>45</v>
          </cell>
          <cell r="T1135">
            <v>0.15</v>
          </cell>
          <cell r="Z1135" t="str">
            <v>-JP</v>
          </cell>
          <cell r="AA1135">
            <v>1600</v>
          </cell>
        </row>
        <row r="1136">
          <cell r="A1136" t="str">
            <v>NL</v>
          </cell>
          <cell r="B1136" t="str">
            <v/>
          </cell>
          <cell r="C1136" t="str">
            <v>Vita Bidco</v>
          </cell>
          <cell r="D1136">
            <v>43482</v>
          </cell>
          <cell r="E1136">
            <v>43482</v>
          </cell>
          <cell r="H1136" t="str">
            <v>Netherlands</v>
          </cell>
          <cell r="I1136" t="str">
            <v>NL</v>
          </cell>
          <cell r="J1136" t="str">
            <v>6000</v>
          </cell>
          <cell r="K1136" t="str">
            <v>2 months</v>
          </cell>
          <cell r="L1136">
            <v>850</v>
          </cell>
          <cell r="M1136">
            <v>0.14000000000000001</v>
          </cell>
          <cell r="N1136" t="str">
            <v>set fee note - $6,000 for each professional moving in the transition
$4,000 for each new hire post-transition</v>
          </cell>
          <cell r="O1136">
            <v>1600</v>
          </cell>
          <cell r="P1136" t="str">
            <v>One-time transition administration fee per Professional leaving GP payroll $425</v>
          </cell>
          <cell r="Q1136">
            <v>250</v>
          </cell>
          <cell r="R1136" t="str">
            <v>January and Termination</v>
          </cell>
          <cell r="S1136">
            <v>45</v>
          </cell>
          <cell r="T1136">
            <v>0.18509999999999999</v>
          </cell>
          <cell r="Z1136" t="str">
            <v>-NL</v>
          </cell>
          <cell r="AA1136">
            <v>1600</v>
          </cell>
        </row>
        <row r="1137">
          <cell r="A1137" t="str">
            <v>SE</v>
          </cell>
          <cell r="B1137" t="str">
            <v/>
          </cell>
          <cell r="C1137" t="str">
            <v>Vita Bidco</v>
          </cell>
          <cell r="D1137">
            <v>43482</v>
          </cell>
          <cell r="E1137">
            <v>43475</v>
          </cell>
          <cell r="H1137" t="str">
            <v>Sweden</v>
          </cell>
          <cell r="I1137" t="str">
            <v>SE</v>
          </cell>
          <cell r="J1137" t="str">
            <v>6000</v>
          </cell>
          <cell r="K1137" t="str">
            <v>2 months</v>
          </cell>
          <cell r="L1137">
            <v>850</v>
          </cell>
          <cell r="M1137">
            <v>0.14000000000000001</v>
          </cell>
          <cell r="N1137" t="str">
            <v>Set fee note - $6,000 for each professional moving in the transition
$4,000 for each new hire post-transition</v>
          </cell>
          <cell r="O1137">
            <v>1600</v>
          </cell>
          <cell r="P1137" t="str">
            <v>One-time transition administration fee for each professional leaving GP payroll. $425</v>
          </cell>
          <cell r="Q1137">
            <v>250</v>
          </cell>
          <cell r="R1137" t="str">
            <v>January and Termination</v>
          </cell>
          <cell r="S1137">
            <v>45</v>
          </cell>
          <cell r="T1137">
            <v>0.31419999999999998</v>
          </cell>
          <cell r="Z1137" t="str">
            <v>-SE</v>
          </cell>
          <cell r="AA1137">
            <v>1600</v>
          </cell>
        </row>
        <row r="1138">
          <cell r="A1138" t="str">
            <v>GB</v>
          </cell>
          <cell r="B1138" t="str">
            <v/>
          </cell>
          <cell r="C1138" t="str">
            <v>Vita Bidco</v>
          </cell>
          <cell r="D1138">
            <v>43482</v>
          </cell>
          <cell r="E1138">
            <v>43482</v>
          </cell>
          <cell r="H1138" t="str">
            <v>United Kingdom</v>
          </cell>
          <cell r="I1138" t="str">
            <v>GB</v>
          </cell>
          <cell r="J1138" t="str">
            <v>6000</v>
          </cell>
          <cell r="K1138" t="str">
            <v>2 months</v>
          </cell>
          <cell r="L1138">
            <v>850</v>
          </cell>
          <cell r="M1138">
            <v>0.14000000000000001</v>
          </cell>
          <cell r="N1138" t="str">
            <v>Set up fee note - $6,000 for each professional moving in the transition
$4,000 for each new hire post-transition</v>
          </cell>
          <cell r="O1138">
            <v>1600</v>
          </cell>
          <cell r="P1138" t="str">
            <v>Transition fee note - One-time transition administration fee for each professional leaving GP payroll.</v>
          </cell>
          <cell r="Q1138">
            <v>250</v>
          </cell>
          <cell r="R1138" t="str">
            <v>January and Termination</v>
          </cell>
          <cell r="S1138">
            <v>45</v>
          </cell>
          <cell r="T1138">
            <v>0.17799999999999999</v>
          </cell>
          <cell r="Z1138" t="str">
            <v>-GB</v>
          </cell>
          <cell r="AA1138">
            <v>1600</v>
          </cell>
        </row>
        <row r="1139">
          <cell r="A1139" t="str">
            <v>100462PL</v>
          </cell>
          <cell r="B1139" t="str">
            <v>100462</v>
          </cell>
          <cell r="C1139" t="str">
            <v>Vlocity</v>
          </cell>
          <cell r="D1139">
            <v>43447</v>
          </cell>
          <cell r="E1139">
            <v>43447</v>
          </cell>
          <cell r="H1139" t="str">
            <v>Poland</v>
          </cell>
          <cell r="I1139" t="str">
            <v>PL</v>
          </cell>
          <cell r="J1139" t="str">
            <v>4000</v>
          </cell>
          <cell r="K1139" t="str">
            <v>2 months</v>
          </cell>
          <cell r="L1139">
            <v>850</v>
          </cell>
          <cell r="M1139">
            <v>0.17</v>
          </cell>
          <cell r="N1139" t="str">
            <v/>
          </cell>
          <cell r="O1139">
            <v>2000</v>
          </cell>
          <cell r="P1139" t="str">
            <v/>
          </cell>
          <cell r="Q1139">
            <v>250</v>
          </cell>
          <cell r="R1139" t="str">
            <v>January and Termination</v>
          </cell>
          <cell r="S1139">
            <v>45</v>
          </cell>
          <cell r="T1139">
            <v>0.20599999999999999</v>
          </cell>
          <cell r="Z1139" t="str">
            <v>100462-PL</v>
          </cell>
          <cell r="AA1139">
            <v>2000</v>
          </cell>
        </row>
        <row r="1140">
          <cell r="A1140" t="str">
            <v>100377DE</v>
          </cell>
          <cell r="B1140" t="str">
            <v>100377</v>
          </cell>
          <cell r="C1140" t="str">
            <v>Voltaiq</v>
          </cell>
          <cell r="D1140">
            <v>43335</v>
          </cell>
          <cell r="E1140">
            <v>43335</v>
          </cell>
          <cell r="H1140" t="str">
            <v>Germany</v>
          </cell>
          <cell r="I1140" t="str">
            <v>DE</v>
          </cell>
          <cell r="J1140" t="str">
            <v>3500</v>
          </cell>
          <cell r="K1140" t="str">
            <v>2 months</v>
          </cell>
          <cell r="L1140">
            <v>850</v>
          </cell>
          <cell r="M1140">
            <v>0.18</v>
          </cell>
          <cell r="N1140" t="str">
            <v>12% Service fee on bonuses</v>
          </cell>
          <cell r="O1140">
            <v>1800</v>
          </cell>
          <cell r="P1140" t="str">
            <v/>
          </cell>
          <cell r="Q1140">
            <v>250</v>
          </cell>
          <cell r="R1140" t="str">
            <v>January and Termination</v>
          </cell>
          <cell r="S1140">
            <v>45</v>
          </cell>
          <cell r="T1140">
            <v>0.20699999999999999</v>
          </cell>
          <cell r="Z1140" t="str">
            <v>100377-DE</v>
          </cell>
          <cell r="AA1140">
            <v>1800</v>
          </cell>
        </row>
        <row r="1141">
          <cell r="A1141" t="str">
            <v>100358CA</v>
          </cell>
          <cell r="B1141" t="str">
            <v>100358</v>
          </cell>
          <cell r="C1141" t="str">
            <v>Vyopta Incorporated</v>
          </cell>
          <cell r="D1141">
            <v>43264</v>
          </cell>
          <cell r="E1141">
            <v>43264</v>
          </cell>
          <cell r="H1141" t="str">
            <v>Canada</v>
          </cell>
          <cell r="I1141" t="str">
            <v>CA</v>
          </cell>
          <cell r="J1141" t="str">
            <v>2500</v>
          </cell>
          <cell r="K1141" t="str">
            <v>2 months</v>
          </cell>
          <cell r="L1141">
            <v>0</v>
          </cell>
          <cell r="M1141">
            <v>0.1</v>
          </cell>
          <cell r="N1141" t="str">
            <v/>
          </cell>
          <cell r="O1141">
            <v>1500</v>
          </cell>
          <cell r="P1141" t="str">
            <v/>
          </cell>
          <cell r="Q1141">
            <v>250</v>
          </cell>
          <cell r="R1141" t="str">
            <v>January and Termination</v>
          </cell>
          <cell r="S1141">
            <v>45</v>
          </cell>
          <cell r="T1141">
            <v>0.15</v>
          </cell>
          <cell r="Z1141" t="str">
            <v>100358-CA</v>
          </cell>
          <cell r="AA1141">
            <v>1500</v>
          </cell>
        </row>
        <row r="1142">
          <cell r="A1142" t="str">
            <v>100358IN</v>
          </cell>
          <cell r="B1142" t="str">
            <v>100358</v>
          </cell>
          <cell r="C1142" t="str">
            <v>Vyopta Incorporated</v>
          </cell>
          <cell r="D1142">
            <v>43264</v>
          </cell>
          <cell r="E1142">
            <v>43461</v>
          </cell>
          <cell r="H1142" t="str">
            <v>India</v>
          </cell>
          <cell r="I1142" t="str">
            <v>IN</v>
          </cell>
          <cell r="J1142" t="str">
            <v>2500</v>
          </cell>
          <cell r="K1142" t="str">
            <v>2 months</v>
          </cell>
          <cell r="L1142">
            <v>850</v>
          </cell>
          <cell r="M1142">
            <v>0.15</v>
          </cell>
          <cell r="N1142" t="str">
            <v/>
          </cell>
          <cell r="O1142">
            <v>1500</v>
          </cell>
          <cell r="P1142" t="str">
            <v/>
          </cell>
          <cell r="Q1142">
            <v>250</v>
          </cell>
          <cell r="R1142" t="str">
            <v>January and Termination</v>
          </cell>
          <cell r="S1142">
            <v>45</v>
          </cell>
          <cell r="T1142">
            <v>0.12</v>
          </cell>
          <cell r="Z1142" t="str">
            <v>100358-IN</v>
          </cell>
          <cell r="AA1142">
            <v>1500</v>
          </cell>
        </row>
        <row r="1143">
          <cell r="A1143" t="str">
            <v>100358GB</v>
          </cell>
          <cell r="B1143" t="str">
            <v>100358</v>
          </cell>
          <cell r="C1143" t="str">
            <v>Vyopta Incorporated</v>
          </cell>
          <cell r="D1143">
            <v>43264</v>
          </cell>
          <cell r="E1143">
            <v>43264</v>
          </cell>
          <cell r="H1143" t="str">
            <v>United Kingdom</v>
          </cell>
          <cell r="I1143" t="str">
            <v>GB</v>
          </cell>
          <cell r="J1143" t="str">
            <v>2500</v>
          </cell>
          <cell r="K1143" t="str">
            <v>2 months</v>
          </cell>
          <cell r="L1143">
            <v>0</v>
          </cell>
          <cell r="M1143">
            <v>0.15</v>
          </cell>
          <cell r="N1143" t="str">
            <v/>
          </cell>
          <cell r="O1143">
            <v>1500</v>
          </cell>
          <cell r="P1143" t="str">
            <v/>
          </cell>
          <cell r="Q1143">
            <v>250</v>
          </cell>
          <cell r="R1143" t="str">
            <v>January and Termination</v>
          </cell>
          <cell r="S1143">
            <v>45</v>
          </cell>
          <cell r="T1143">
            <v>0.16800000000000001</v>
          </cell>
          <cell r="Z1143" t="str">
            <v>100358-GB</v>
          </cell>
          <cell r="AA1143">
            <v>1500</v>
          </cell>
        </row>
        <row r="1144">
          <cell r="A1144" t="str">
            <v>100311CA</v>
          </cell>
          <cell r="B1144" t="str">
            <v>100311</v>
          </cell>
          <cell r="C1144" t="str">
            <v>Wellspring Philanthropic Fund</v>
          </cell>
          <cell r="D1144">
            <v>43181</v>
          </cell>
          <cell r="E1144">
            <v>43181</v>
          </cell>
          <cell r="H1144" t="str">
            <v>Canada</v>
          </cell>
          <cell r="I1144" t="str">
            <v>CA</v>
          </cell>
          <cell r="J1144" t="str">
            <v>4000</v>
          </cell>
          <cell r="K1144" t="str">
            <v>2 months</v>
          </cell>
          <cell r="L1144">
            <v>850</v>
          </cell>
          <cell r="M1144">
            <v>0.18</v>
          </cell>
          <cell r="N1144" t="str">
            <v/>
          </cell>
          <cell r="O1144">
            <v>1500</v>
          </cell>
          <cell r="P1144" t="str">
            <v/>
          </cell>
          <cell r="Q1144">
            <v>250</v>
          </cell>
          <cell r="R1144" t="str">
            <v>January and Termination</v>
          </cell>
          <cell r="S1144">
            <v>45</v>
          </cell>
          <cell r="T1144">
            <v>0.1</v>
          </cell>
          <cell r="Z1144" t="str">
            <v>100311-CA</v>
          </cell>
          <cell r="AA1144">
            <v>1500</v>
          </cell>
        </row>
        <row r="1145">
          <cell r="A1145" t="str">
            <v>100171AR</v>
          </cell>
          <cell r="B1145" t="str">
            <v>100171</v>
          </cell>
          <cell r="C1145" t="str">
            <v>WeWork</v>
          </cell>
          <cell r="D1145">
            <v>42327</v>
          </cell>
          <cell r="E1145">
            <v>42327</v>
          </cell>
          <cell r="H1145" t="str">
            <v>Argentina</v>
          </cell>
          <cell r="I1145" t="str">
            <v>AR</v>
          </cell>
          <cell r="J1145" t="str">
            <v>3,500</v>
          </cell>
          <cell r="K1145" t="str">
            <v>Equal to three months of Total Cost of Employment + expected Monthly Services Fee, per professional</v>
          </cell>
          <cell r="L1145">
            <v>850</v>
          </cell>
          <cell r="M1145">
            <v>0.2</v>
          </cell>
          <cell r="N1145" t="str">
            <v>Banking and Legal fees: 2.0408%
VAT is already included in the Total Cost of Employment and does not need to be added under the Client Transactions</v>
          </cell>
          <cell r="O1145">
            <v>1800</v>
          </cell>
          <cell r="P1145" t="str">
            <v/>
          </cell>
          <cell r="Q1145">
            <v>250</v>
          </cell>
          <cell r="R1145" t="str">
            <v>January and Termination</v>
          </cell>
          <cell r="S1145">
            <v>45</v>
          </cell>
          <cell r="T1145">
            <v>0.64080000000000004</v>
          </cell>
          <cell r="Z1145" t="str">
            <v>100171-AR</v>
          </cell>
          <cell r="AA1145">
            <v>1800</v>
          </cell>
        </row>
        <row r="1146">
          <cell r="A1146" t="str">
            <v>100171BR</v>
          </cell>
          <cell r="B1146" t="str">
            <v>100171</v>
          </cell>
          <cell r="C1146" t="str">
            <v>WeWork</v>
          </cell>
          <cell r="D1146">
            <v>42327</v>
          </cell>
          <cell r="E1146">
            <v>42327</v>
          </cell>
          <cell r="H1146" t="str">
            <v>Brazil</v>
          </cell>
          <cell r="I1146" t="str">
            <v>BR</v>
          </cell>
          <cell r="J1146" t="str">
            <v>$3500</v>
          </cell>
          <cell r="K1146" t="str">
            <v>Equal to three months' salary + expected monthly management fees</v>
          </cell>
          <cell r="L1146">
            <v>850</v>
          </cell>
          <cell r="M1146">
            <v>0.2</v>
          </cell>
          <cell r="N1146" t="str">
            <v>VAT is already included in the Total Cost of Employment and does not need to be added under the Client Transactions</v>
          </cell>
          <cell r="O1146">
            <v>1800</v>
          </cell>
          <cell r="P1146" t="str">
            <v/>
          </cell>
          <cell r="Q1146">
            <v>250</v>
          </cell>
          <cell r="R1146" t="str">
            <v>January and Termination</v>
          </cell>
          <cell r="S1146">
            <v>45</v>
          </cell>
          <cell r="T1146">
            <v>0.81340000000000001</v>
          </cell>
          <cell r="Z1146" t="str">
            <v>100171-BR</v>
          </cell>
          <cell r="AA1146">
            <v>1800</v>
          </cell>
        </row>
        <row r="1147">
          <cell r="A1147" t="str">
            <v>100171CO</v>
          </cell>
          <cell r="B1147" t="str">
            <v>100171</v>
          </cell>
          <cell r="C1147" t="str">
            <v>WeWork</v>
          </cell>
          <cell r="D1147">
            <v>42327</v>
          </cell>
          <cell r="E1147">
            <v>42327</v>
          </cell>
          <cell r="H1147" t="str">
            <v>Colombia</v>
          </cell>
          <cell r="I1147" t="str">
            <v>CO</v>
          </cell>
          <cell r="J1147" t="str">
            <v>$3500</v>
          </cell>
          <cell r="K1147" t="str">
            <v>Equal to two months of Total Cost of Employment + expected Monthly Services Fee, per Professional</v>
          </cell>
          <cell r="L1147">
            <v>850</v>
          </cell>
          <cell r="M1147">
            <v>0.2</v>
          </cell>
          <cell r="N1147" t="str">
            <v/>
          </cell>
          <cell r="O1147">
            <v>1800</v>
          </cell>
          <cell r="P1147" t="str">
            <v/>
          </cell>
          <cell r="Q1147">
            <v>250</v>
          </cell>
          <cell r="R1147" t="str">
            <v>January and Termination</v>
          </cell>
          <cell r="S1147">
            <v>45</v>
          </cell>
          <cell r="T1147">
            <v>0.44940000000000002</v>
          </cell>
          <cell r="Z1147" t="str">
            <v>100171-CO</v>
          </cell>
          <cell r="AA1147">
            <v>1800</v>
          </cell>
        </row>
        <row r="1148">
          <cell r="A1148" t="str">
            <v>100171IN</v>
          </cell>
          <cell r="B1148" t="str">
            <v>100171</v>
          </cell>
          <cell r="C1148" t="str">
            <v>WeWork</v>
          </cell>
          <cell r="D1148">
            <v>42327</v>
          </cell>
          <cell r="E1148">
            <v>42327</v>
          </cell>
          <cell r="H1148" t="str">
            <v>India</v>
          </cell>
          <cell r="I1148" t="str">
            <v>IN</v>
          </cell>
          <cell r="J1148" t="str">
            <v>3,500</v>
          </cell>
          <cell r="K1148" t="str">
            <v>Equal to two months of Total Cost of Employment + expected Monthly Services Fee, per Professional</v>
          </cell>
          <cell r="L1148">
            <v>850</v>
          </cell>
          <cell r="M1148">
            <v>0.2</v>
          </cell>
          <cell r="N1148" t="str">
            <v/>
          </cell>
          <cell r="O1148">
            <v>1800</v>
          </cell>
          <cell r="P1148" t="str">
            <v/>
          </cell>
          <cell r="Q1148">
            <v>250</v>
          </cell>
          <cell r="R1148" t="str">
            <v>January and Termination</v>
          </cell>
          <cell r="S1148">
            <v>45</v>
          </cell>
          <cell r="T1148">
            <v>0.12</v>
          </cell>
          <cell r="Z1148" t="str">
            <v>100171-IN</v>
          </cell>
          <cell r="AA1148">
            <v>1800</v>
          </cell>
        </row>
        <row r="1149">
          <cell r="A1149" t="str">
            <v>100171MY</v>
          </cell>
          <cell r="B1149" t="str">
            <v>100171</v>
          </cell>
          <cell r="C1149" t="str">
            <v>WeWork</v>
          </cell>
          <cell r="D1149">
            <v>42327</v>
          </cell>
          <cell r="E1149">
            <v>43143</v>
          </cell>
          <cell r="H1149" t="str">
            <v>Malaysia</v>
          </cell>
          <cell r="I1149" t="str">
            <v>MY</v>
          </cell>
          <cell r="J1149" t="str">
            <v>3500</v>
          </cell>
          <cell r="K1149" t="str">
            <v>2 months</v>
          </cell>
          <cell r="L1149">
            <v>850</v>
          </cell>
          <cell r="M1149">
            <v>0.18</v>
          </cell>
          <cell r="N1149" t="str">
            <v/>
          </cell>
          <cell r="O1149">
            <v>1600</v>
          </cell>
          <cell r="P1149" t="str">
            <v/>
          </cell>
          <cell r="Q1149">
            <v>250</v>
          </cell>
          <cell r="R1149" t="str">
            <v>January and Termination</v>
          </cell>
          <cell r="S1149">
            <v>45</v>
          </cell>
          <cell r="T1149">
            <v>0.12</v>
          </cell>
          <cell r="Z1149" t="str">
            <v>100171-MY</v>
          </cell>
          <cell r="AA1149">
            <v>1600</v>
          </cell>
        </row>
        <row r="1150">
          <cell r="A1150" t="str">
            <v>100171MX</v>
          </cell>
          <cell r="B1150" t="str">
            <v>100171</v>
          </cell>
          <cell r="C1150" t="str">
            <v>WeWork</v>
          </cell>
          <cell r="D1150">
            <v>42327</v>
          </cell>
          <cell r="E1150">
            <v>42327</v>
          </cell>
          <cell r="H1150" t="str">
            <v>Mexico</v>
          </cell>
          <cell r="I1150" t="str">
            <v>MX</v>
          </cell>
          <cell r="J1150" t="str">
            <v>$3500</v>
          </cell>
          <cell r="K1150" t="str">
            <v>Equal to two months' salary + expected monthly management fees</v>
          </cell>
          <cell r="L1150">
            <v>850</v>
          </cell>
          <cell r="M1150">
            <v>0.2</v>
          </cell>
          <cell r="N1150" t="str">
            <v/>
          </cell>
          <cell r="O1150">
            <v>1800</v>
          </cell>
          <cell r="P1150" t="str">
            <v/>
          </cell>
          <cell r="Q1150">
            <v>250</v>
          </cell>
          <cell r="R1150" t="str">
            <v>January and Termination</v>
          </cell>
          <cell r="S1150">
            <v>45</v>
          </cell>
          <cell r="T1150">
            <v>0.4</v>
          </cell>
          <cell r="Z1150" t="str">
            <v>100171-MX</v>
          </cell>
          <cell r="AA1150">
            <v>1800</v>
          </cell>
        </row>
        <row r="1151">
          <cell r="A1151" t="str">
            <v>100171NO</v>
          </cell>
          <cell r="B1151" t="str">
            <v>100171</v>
          </cell>
          <cell r="C1151" t="str">
            <v>WeWork</v>
          </cell>
          <cell r="D1151">
            <v>42327</v>
          </cell>
          <cell r="E1151">
            <v>43411</v>
          </cell>
          <cell r="H1151" t="str">
            <v>Norway</v>
          </cell>
          <cell r="I1151" t="str">
            <v>NO</v>
          </cell>
          <cell r="J1151" t="str">
            <v>3500</v>
          </cell>
          <cell r="K1151" t="str">
            <v>3 months</v>
          </cell>
          <cell r="L1151">
            <v>850</v>
          </cell>
          <cell r="M1151">
            <v>0.18</v>
          </cell>
          <cell r="N1151" t="str">
            <v/>
          </cell>
          <cell r="O1151">
            <v>1600</v>
          </cell>
          <cell r="P1151" t="str">
            <v/>
          </cell>
          <cell r="Q1151">
            <v>250</v>
          </cell>
          <cell r="R1151" t="str">
            <v>January and Termination</v>
          </cell>
          <cell r="S1151">
            <v>45</v>
          </cell>
          <cell r="T1151">
            <v>0.23</v>
          </cell>
          <cell r="Z1151" t="str">
            <v>100171-NO</v>
          </cell>
          <cell r="AA1151">
            <v>1600</v>
          </cell>
        </row>
        <row r="1152">
          <cell r="A1152" t="str">
            <v>100171PH</v>
          </cell>
          <cell r="B1152" t="str">
            <v>100171</v>
          </cell>
          <cell r="C1152" t="str">
            <v>WeWork</v>
          </cell>
          <cell r="D1152">
            <v>42327</v>
          </cell>
          <cell r="E1152">
            <v>43143</v>
          </cell>
          <cell r="H1152" t="str">
            <v>Philippines</v>
          </cell>
          <cell r="I1152" t="str">
            <v>PH</v>
          </cell>
          <cell r="J1152" t="str">
            <v>4000</v>
          </cell>
          <cell r="K1152" t="str">
            <v>3 months</v>
          </cell>
          <cell r="L1152">
            <v>850</v>
          </cell>
          <cell r="M1152">
            <v>0.18</v>
          </cell>
          <cell r="N1152" t="str">
            <v/>
          </cell>
          <cell r="O1152">
            <v>1600</v>
          </cell>
          <cell r="P1152" t="str">
            <v/>
          </cell>
          <cell r="Q1152">
            <v>250</v>
          </cell>
          <cell r="R1152" t="str">
            <v>January and Termination</v>
          </cell>
          <cell r="S1152">
            <v>45</v>
          </cell>
          <cell r="T1152">
            <v>0.11</v>
          </cell>
          <cell r="Z1152" t="str">
            <v>100171-PH</v>
          </cell>
          <cell r="AA1152">
            <v>1600</v>
          </cell>
        </row>
        <row r="1153">
          <cell r="A1153" t="str">
            <v>100171TH</v>
          </cell>
          <cell r="B1153" t="str">
            <v>100171</v>
          </cell>
          <cell r="C1153" t="str">
            <v>WeWork</v>
          </cell>
          <cell r="D1153">
            <v>42327</v>
          </cell>
          <cell r="E1153">
            <v>43143</v>
          </cell>
          <cell r="H1153" t="str">
            <v>Thailand</v>
          </cell>
          <cell r="I1153" t="str">
            <v>TH</v>
          </cell>
          <cell r="J1153" t="str">
            <v>3000</v>
          </cell>
          <cell r="K1153" t="str">
            <v>2 months</v>
          </cell>
          <cell r="L1153">
            <v>850</v>
          </cell>
          <cell r="M1153">
            <v>0.18</v>
          </cell>
          <cell r="N1153" t="str">
            <v>Set fee per expat - $4,000 
Service fee per expat - 20%
Minimum monthly fee per expat - $2,750
Visa fees per Professional - $7,500
Visa renewal fees per Professional - $3,000  plus $300 for re-entry visa
Annual tax filing fee per professional - $450</v>
          </cell>
          <cell r="O1153">
            <v>1600</v>
          </cell>
          <cell r="P1153" t="str">
            <v>Minimum monthly fee per expat - 2,750 USD</v>
          </cell>
          <cell r="Q1153">
            <v>250</v>
          </cell>
          <cell r="R1153" t="str">
            <v>January and Termination</v>
          </cell>
          <cell r="S1153">
            <v>45</v>
          </cell>
          <cell r="T1153">
            <v>0.04</v>
          </cell>
          <cell r="Z1153" t="str">
            <v>100171-TH</v>
          </cell>
          <cell r="AA1153">
            <v>1600</v>
          </cell>
        </row>
        <row r="1154">
          <cell r="A1154" t="str">
            <v>100171AE</v>
          </cell>
          <cell r="B1154" t="str">
            <v>100171</v>
          </cell>
          <cell r="C1154" t="str">
            <v>WeWork</v>
          </cell>
          <cell r="D1154">
            <v>42327</v>
          </cell>
          <cell r="E1154">
            <v>43305</v>
          </cell>
          <cell r="H1154" t="str">
            <v>United Arab Emirates</v>
          </cell>
          <cell r="I1154" t="str">
            <v>AE</v>
          </cell>
          <cell r="J1154" t="str">
            <v>4,000</v>
          </cell>
          <cell r="K1154" t="str">
            <v>3 months</v>
          </cell>
          <cell r="L1154">
            <v>850</v>
          </cell>
          <cell r="M1154">
            <v>0.25</v>
          </cell>
          <cell r="N1154" t="str">
            <v>Removed 5% VAT as BOTH is not charging</v>
          </cell>
          <cell r="O1154">
            <v>2500</v>
          </cell>
          <cell r="P1154" t="str">
            <v/>
          </cell>
          <cell r="Q1154">
            <v>250</v>
          </cell>
          <cell r="R1154" t="str">
            <v>January and Termination</v>
          </cell>
          <cell r="S1154">
            <v>45</v>
          </cell>
          <cell r="T1154">
            <v>0.125</v>
          </cell>
          <cell r="Z1154" t="str">
            <v>100171-AE</v>
          </cell>
          <cell r="AA1154">
            <v>2500</v>
          </cell>
        </row>
        <row r="1155">
          <cell r="A1155" t="str">
            <v>100172DE</v>
          </cell>
          <cell r="B1155" t="str">
            <v>100172</v>
          </cell>
          <cell r="C1155" t="str">
            <v>Wilson HCG (Stryker)</v>
          </cell>
          <cell r="D1155">
            <v>42790</v>
          </cell>
          <cell r="E1155">
            <v>42790</v>
          </cell>
          <cell r="H1155" t="str">
            <v>Germany</v>
          </cell>
          <cell r="I1155" t="str">
            <v>DE</v>
          </cell>
          <cell r="J1155" t="str">
            <v>$1,000, plus the costs of translating the commission plans in the amount incurred, if needed.</v>
          </cell>
          <cell r="K1155" t="str">
            <v>Equal to four months of Total Cost of Employment + expected Monthly Services Fee, per Professional</v>
          </cell>
          <cell r="L1155">
            <v>850</v>
          </cell>
          <cell r="M1155">
            <v>0.18</v>
          </cell>
          <cell r="N1155" t="str">
            <v>Discounted.</v>
          </cell>
          <cell r="O1155">
            <v>1300</v>
          </cell>
          <cell r="P1155" t="str">
            <v/>
          </cell>
          <cell r="Q1155">
            <v>250</v>
          </cell>
          <cell r="R1155" t="str">
            <v>January and Termination</v>
          </cell>
          <cell r="S1155">
            <v>45</v>
          </cell>
          <cell r="T1155">
            <v>0.20699999999999999</v>
          </cell>
          <cell r="Z1155" t="str">
            <v>100172-DE</v>
          </cell>
          <cell r="AA1155">
            <v>1300</v>
          </cell>
        </row>
        <row r="1156">
          <cell r="A1156" t="str">
            <v>100308SG</v>
          </cell>
          <cell r="B1156" t="str">
            <v>100308</v>
          </cell>
          <cell r="C1156" t="str">
            <v>Winshuttle</v>
          </cell>
          <cell r="D1156">
            <v>43140</v>
          </cell>
          <cell r="E1156">
            <v>43140</v>
          </cell>
          <cell r="H1156" t="str">
            <v>Singapore</v>
          </cell>
          <cell r="I1156" t="str">
            <v>SG</v>
          </cell>
          <cell r="J1156" t="str">
            <v>4000</v>
          </cell>
          <cell r="K1156" t="str">
            <v>Equal to two months of Total Cost of Employment + expected Monthly Services Fee, per Professional</v>
          </cell>
          <cell r="L1156">
            <v>850</v>
          </cell>
          <cell r="M1156">
            <v>0.16</v>
          </cell>
          <cell r="N1156" t="str">
            <v>Monthly Services Fee/Management Fee: 20%, discounted to 16%
Estimated Social Cost % - Local National: 17% 
Estimated Social Cost % - Expat: 0.25%</v>
          </cell>
          <cell r="O1156">
            <v>1800</v>
          </cell>
          <cell r="P1156" t="str">
            <v/>
          </cell>
          <cell r="Q1156">
            <v>250</v>
          </cell>
          <cell r="R1156" t="str">
            <v>January and Termination</v>
          </cell>
          <cell r="S1156">
            <v>45</v>
          </cell>
          <cell r="T1156">
            <v>0.17</v>
          </cell>
          <cell r="Z1156" t="str">
            <v>100308-SG</v>
          </cell>
          <cell r="AA1156">
            <v>1800</v>
          </cell>
        </row>
        <row r="1157">
          <cell r="A1157" t="str">
            <v>100218BR</v>
          </cell>
          <cell r="B1157" t="str">
            <v>100218</v>
          </cell>
          <cell r="C1157" t="str">
            <v>Witness</v>
          </cell>
          <cell r="D1157">
            <v>42944</v>
          </cell>
          <cell r="E1157">
            <v>42944</v>
          </cell>
          <cell r="H1157" t="str">
            <v>Brazil</v>
          </cell>
          <cell r="I1157" t="str">
            <v>BR</v>
          </cell>
          <cell r="J1157" t="str">
            <v>4000.00</v>
          </cell>
          <cell r="K1157" t="str">
            <v>2 months of Total Cost of Employment + expected Monthly Services Fee, per Professional</v>
          </cell>
          <cell r="L1157">
            <v>850</v>
          </cell>
          <cell r="M1157">
            <v>0.2</v>
          </cell>
          <cell r="N1157" t="str">
            <v xml:space="preserve">GP kept the minimum 6-month engagement if they had plans to move to their own entity. We removed the 6-month minimum should they not like our services and want to move to a competitor. Statutory meal vouchers 440BRL per month, Statutory life insurance at </v>
          </cell>
          <cell r="O1157">
            <v>1100</v>
          </cell>
          <cell r="P1157" t="str">
            <v>$2,000 minimum discounted to $1,100</v>
          </cell>
          <cell r="Q1157">
            <v>250</v>
          </cell>
          <cell r="R1157" t="str">
            <v>January and Termination</v>
          </cell>
          <cell r="S1157">
            <v>45</v>
          </cell>
          <cell r="T1157">
            <v>0.34799999999999998</v>
          </cell>
          <cell r="Z1157" t="str">
            <v>100218-BR</v>
          </cell>
          <cell r="AA1157">
            <v>1100</v>
          </cell>
        </row>
        <row r="1158">
          <cell r="A1158" t="str">
            <v>100173SE</v>
          </cell>
          <cell r="B1158" t="str">
            <v>100173</v>
          </cell>
          <cell r="C1158" t="str">
            <v>Worksoft</v>
          </cell>
          <cell r="D1158">
            <v>42200</v>
          </cell>
          <cell r="E1158">
            <v>42200</v>
          </cell>
          <cell r="H1158" t="str">
            <v>Sweden</v>
          </cell>
          <cell r="I1158" t="str">
            <v>SE</v>
          </cell>
          <cell r="J1158" t="str">
            <v>$3000</v>
          </cell>
          <cell r="K1158" t="str">
            <v>Equal to one months' salary + expected monthly management fees</v>
          </cell>
          <cell r="L1158">
            <v>850</v>
          </cell>
          <cell r="M1158">
            <v>0</v>
          </cell>
          <cell r="N1158" t="str">
            <v>20% for salary and 11% for commissions and bonuses</v>
          </cell>
          <cell r="O1158">
            <v>1800</v>
          </cell>
          <cell r="P1158" t="str">
            <v/>
          </cell>
          <cell r="Q1158">
            <v>250</v>
          </cell>
          <cell r="R1158" t="str">
            <v>January</v>
          </cell>
          <cell r="S1158">
            <v>45</v>
          </cell>
          <cell r="T1158">
            <v>0.32</v>
          </cell>
          <cell r="Z1158" t="str">
            <v>100173-SE</v>
          </cell>
          <cell r="AA1158">
            <v>1800</v>
          </cell>
        </row>
        <row r="1159">
          <cell r="A1159" t="str">
            <v>100205AE</v>
          </cell>
          <cell r="B1159" t="str">
            <v>100205</v>
          </cell>
          <cell r="C1159" t="str">
            <v>WorldVu</v>
          </cell>
          <cell r="D1159">
            <v>42894</v>
          </cell>
          <cell r="E1159">
            <v>42894</v>
          </cell>
          <cell r="H1159" t="str">
            <v>United Arab Emirates</v>
          </cell>
          <cell r="I1159" t="str">
            <v>AE</v>
          </cell>
          <cell r="J1159" t="str">
            <v>4000.00</v>
          </cell>
          <cell r="K1159" t="str">
            <v>Equal to two months of Total Cost of Employment + expected Monthly Services Fee, per Professional</v>
          </cell>
          <cell r="L1159">
            <v>850</v>
          </cell>
          <cell r="M1159">
            <v>0.15</v>
          </cell>
          <cell r="N1159" t="str">
            <v>25% discounted to 15%
Setup fee - $2750 after first professional</v>
          </cell>
          <cell r="O1159">
            <v>2500</v>
          </cell>
          <cell r="P1159" t="str">
            <v/>
          </cell>
          <cell r="Q1159">
            <v>250</v>
          </cell>
          <cell r="R1159" t="str">
            <v>January and Termination</v>
          </cell>
          <cell r="S1159">
            <v>45</v>
          </cell>
          <cell r="T1159">
            <v>0</v>
          </cell>
          <cell r="Z1159" t="str">
            <v>100205-AE</v>
          </cell>
          <cell r="AA1159">
            <v>2500</v>
          </cell>
        </row>
        <row r="1160">
          <cell r="A1160" t="str">
            <v>100174AR</v>
          </cell>
          <cell r="B1160" t="str">
            <v>100174</v>
          </cell>
          <cell r="C1160" t="str">
            <v>Yelp</v>
          </cell>
          <cell r="D1160">
            <v>42165</v>
          </cell>
          <cell r="E1160">
            <v>42165</v>
          </cell>
          <cell r="H1160" t="str">
            <v>Argentina</v>
          </cell>
          <cell r="I1160" t="str">
            <v>AR</v>
          </cell>
          <cell r="J1160" t="str">
            <v>$3,500</v>
          </cell>
          <cell r="K1160" t="str">
            <v>Equal to three months of Total Cost of Employment + expected Monthly Services Fee, per Professional</v>
          </cell>
          <cell r="L1160">
            <v>850</v>
          </cell>
          <cell r="M1160">
            <v>0.25</v>
          </cell>
          <cell r="N1160" t="str">
            <v>VAT is already included in the Total Cost of Employment and does not need to be added under the Client Transactions</v>
          </cell>
          <cell r="O1160">
            <v>2000</v>
          </cell>
          <cell r="P1160" t="str">
            <v/>
          </cell>
          <cell r="Q1160">
            <v>250</v>
          </cell>
          <cell r="R1160" t="str">
            <v>January and Termination</v>
          </cell>
          <cell r="S1160">
            <v>45</v>
          </cell>
          <cell r="T1160">
            <v>0.64080000000000004</v>
          </cell>
          <cell r="Z1160" t="str">
            <v>100174-AR</v>
          </cell>
          <cell r="AA1160">
            <v>2000</v>
          </cell>
        </row>
        <row r="1161">
          <cell r="A1161" t="str">
            <v>100174BR</v>
          </cell>
          <cell r="B1161" t="str">
            <v>100174</v>
          </cell>
          <cell r="C1161" t="str">
            <v>Yelp</v>
          </cell>
          <cell r="D1161">
            <v>42165</v>
          </cell>
          <cell r="E1161">
            <v>42165</v>
          </cell>
          <cell r="H1161" t="str">
            <v>Brazil</v>
          </cell>
          <cell r="I1161" t="str">
            <v>BR</v>
          </cell>
          <cell r="J1161" t="str">
            <v>$3,500; One-time fee for visa services for Monica Silvestre $4,000</v>
          </cell>
          <cell r="K1161" t="str">
            <v>Equal to two months' salary + expected monthly management fees</v>
          </cell>
          <cell r="L1161">
            <v>850</v>
          </cell>
          <cell r="M1161">
            <v>0.2</v>
          </cell>
          <cell r="N1161" t="str">
            <v>VAT is already included in the Total Cost of Employment and does not need to be added under the Client Transactions
DISCOUNT: $100 per Professional per month, assuming that the engagement has a minimum of 3 Professionals in total across all countries</v>
          </cell>
          <cell r="O1161">
            <v>1800</v>
          </cell>
          <cell r="P1161" t="str">
            <v/>
          </cell>
          <cell r="Q1161">
            <v>250</v>
          </cell>
          <cell r="R1161" t="str">
            <v>January and Termination</v>
          </cell>
          <cell r="S1161">
            <v>45</v>
          </cell>
          <cell r="T1161">
            <v>0.81340000000000001</v>
          </cell>
          <cell r="Z1161" t="str">
            <v>100174-BR</v>
          </cell>
          <cell r="AA1161">
            <v>1800</v>
          </cell>
        </row>
        <row r="1162">
          <cell r="A1162" t="str">
            <v>100174CL</v>
          </cell>
          <cell r="B1162" t="str">
            <v>100174</v>
          </cell>
          <cell r="C1162" t="str">
            <v>Yelp</v>
          </cell>
          <cell r="D1162">
            <v>42165</v>
          </cell>
          <cell r="E1162">
            <v>42165</v>
          </cell>
          <cell r="H1162" t="str">
            <v>Chile</v>
          </cell>
          <cell r="I1162" t="str">
            <v>CL</v>
          </cell>
          <cell r="J1162" t="str">
            <v>$2500</v>
          </cell>
          <cell r="K1162" t="str">
            <v>Equal to two months' salary + expected monthly management fees</v>
          </cell>
          <cell r="L1162">
            <v>850</v>
          </cell>
          <cell r="M1162">
            <v>0.2</v>
          </cell>
          <cell r="N1162" t="str">
            <v>DISCOUNT: $100 per Professional per month, assuming that the engagement has a minimum of 3 Professionals in total across all countries</v>
          </cell>
          <cell r="O1162">
            <v>1800</v>
          </cell>
          <cell r="P1162" t="str">
            <v/>
          </cell>
          <cell r="Q1162">
            <v>250</v>
          </cell>
          <cell r="R1162" t="str">
            <v>January and Termination</v>
          </cell>
          <cell r="S1162">
            <v>45</v>
          </cell>
          <cell r="T1162">
            <v>0.05</v>
          </cell>
          <cell r="Z1162" t="str">
            <v>100174-CL</v>
          </cell>
          <cell r="AA1162">
            <v>1800</v>
          </cell>
        </row>
        <row r="1163">
          <cell r="A1163" t="str">
            <v>100174MY</v>
          </cell>
          <cell r="B1163" t="str">
            <v>100174</v>
          </cell>
          <cell r="C1163" t="str">
            <v>Yelp</v>
          </cell>
          <cell r="D1163">
            <v>42165</v>
          </cell>
          <cell r="E1163">
            <v>42165</v>
          </cell>
          <cell r="H1163" t="str">
            <v>Malaysia</v>
          </cell>
          <cell r="I1163" t="str">
            <v>MY</v>
          </cell>
          <cell r="J1163" t="str">
            <v>$2500</v>
          </cell>
          <cell r="K1163" t="str">
            <v>Equal to two months' salary + expected monthly management fees</v>
          </cell>
          <cell r="L1163">
            <v>850</v>
          </cell>
          <cell r="M1163">
            <v>0.2</v>
          </cell>
          <cell r="N1163" t="str">
            <v/>
          </cell>
          <cell r="O1163">
            <v>1800</v>
          </cell>
          <cell r="P1163" t="str">
            <v/>
          </cell>
          <cell r="Q1163">
            <v>250</v>
          </cell>
          <cell r="R1163" t="str">
            <v>January and Termination</v>
          </cell>
          <cell r="S1163">
            <v>45</v>
          </cell>
          <cell r="T1163">
            <v>0.12</v>
          </cell>
          <cell r="Z1163" t="str">
            <v>100174-MY</v>
          </cell>
          <cell r="AA1163">
            <v>1800</v>
          </cell>
        </row>
        <row r="1164">
          <cell r="A1164" t="str">
            <v>100174MX</v>
          </cell>
          <cell r="B1164" t="str">
            <v>100174</v>
          </cell>
          <cell r="C1164" t="str">
            <v>Yelp</v>
          </cell>
          <cell r="D1164">
            <v>42165</v>
          </cell>
          <cell r="E1164">
            <v>42165</v>
          </cell>
          <cell r="H1164" t="str">
            <v>Mexico</v>
          </cell>
          <cell r="I1164" t="str">
            <v>MX</v>
          </cell>
          <cell r="J1164" t="str">
            <v>$2500</v>
          </cell>
          <cell r="K1164" t="str">
            <v>Equal to two months' salary + expected monthly management fees</v>
          </cell>
          <cell r="L1164">
            <v>850</v>
          </cell>
          <cell r="M1164">
            <v>0.2</v>
          </cell>
          <cell r="N1164" t="str">
            <v/>
          </cell>
          <cell r="O1164">
            <v>1800</v>
          </cell>
          <cell r="P1164" t="str">
            <v/>
          </cell>
          <cell r="Q1164">
            <v>250</v>
          </cell>
          <cell r="R1164" t="str">
            <v>January and Termination</v>
          </cell>
          <cell r="S1164">
            <v>45</v>
          </cell>
          <cell r="T1164">
            <v>0.4</v>
          </cell>
          <cell r="Z1164" t="str">
            <v>100174-MX</v>
          </cell>
          <cell r="AA1164">
            <v>1800</v>
          </cell>
        </row>
        <row r="1165">
          <cell r="A1165" t="str">
            <v>100174SG</v>
          </cell>
          <cell r="B1165" t="str">
            <v>100174</v>
          </cell>
          <cell r="C1165" t="str">
            <v>Yelp</v>
          </cell>
          <cell r="D1165">
            <v>42165</v>
          </cell>
          <cell r="E1165">
            <v>42165</v>
          </cell>
          <cell r="H1165" t="str">
            <v>Singapore</v>
          </cell>
          <cell r="I1165" t="str">
            <v>SG</v>
          </cell>
          <cell r="J1165" t="str">
            <v>3,000.00</v>
          </cell>
          <cell r="K1165" t="str">
            <v>Equal to two months' salary + expected monthly management fees</v>
          </cell>
          <cell r="L1165">
            <v>850</v>
          </cell>
          <cell r="M1165">
            <v>0.2</v>
          </cell>
          <cell r="N1165" t="str">
            <v>Discount: 100 per professional per month, assuming that the engagement has a minimum of 3 Professionals in total across all countries (20% Mgmt Fee)</v>
          </cell>
          <cell r="O1165">
            <v>1800</v>
          </cell>
          <cell r="P1165" t="str">
            <v/>
          </cell>
          <cell r="Q1165">
            <v>250</v>
          </cell>
          <cell r="R1165" t="str">
            <v>January and Termination</v>
          </cell>
          <cell r="S1165">
            <v>45</v>
          </cell>
          <cell r="T1165">
            <v>0.17</v>
          </cell>
          <cell r="Z1165" t="str">
            <v>100174-SG</v>
          </cell>
          <cell r="AA1165">
            <v>1800</v>
          </cell>
        </row>
        <row r="1166">
          <cell r="A1166" t="str">
            <v>100174SE</v>
          </cell>
          <cell r="B1166" t="str">
            <v>100174</v>
          </cell>
          <cell r="C1166" t="str">
            <v>Yelp</v>
          </cell>
          <cell r="D1166">
            <v>42165</v>
          </cell>
          <cell r="E1166">
            <v>42165</v>
          </cell>
          <cell r="H1166" t="str">
            <v>Sweden</v>
          </cell>
          <cell r="I1166" t="str">
            <v>SE</v>
          </cell>
          <cell r="J1166" t="str">
            <v>3,500 plus the costs of translating the commission plans in the amount incurred, if needed</v>
          </cell>
          <cell r="K1166" t="str">
            <v>Equal to two months of Total Cost of Employment + expected Monthly Services Fee, per Professional</v>
          </cell>
          <cell r="L1166">
            <v>850</v>
          </cell>
          <cell r="M1166">
            <v>0.25</v>
          </cell>
          <cell r="N1166" t="str">
            <v>Discount: $100 per Professional per month, assuming that the engagement has a minimum of 3 Professionals in total across all countries.</v>
          </cell>
          <cell r="O1166">
            <v>2000</v>
          </cell>
          <cell r="P1166" t="str">
            <v/>
          </cell>
          <cell r="Q1166">
            <v>250</v>
          </cell>
          <cell r="R1166" t="str">
            <v>January and Termination</v>
          </cell>
          <cell r="S1166">
            <v>45</v>
          </cell>
          <cell r="T1166">
            <v>0.31419999999999998</v>
          </cell>
          <cell r="Z1166" t="str">
            <v>100174-SE</v>
          </cell>
          <cell r="AA1166">
            <v>2000</v>
          </cell>
        </row>
        <row r="1167">
          <cell r="A1167" t="str">
            <v>100174TR</v>
          </cell>
          <cell r="B1167" t="str">
            <v>100174</v>
          </cell>
          <cell r="C1167" t="str">
            <v>Yelp</v>
          </cell>
          <cell r="D1167">
            <v>42165</v>
          </cell>
          <cell r="E1167">
            <v>42165</v>
          </cell>
          <cell r="H1167" t="str">
            <v>Turkey</v>
          </cell>
          <cell r="I1167" t="str">
            <v>TR</v>
          </cell>
          <cell r="J1167" t="str">
            <v>$4000 plus costs of translating the commission plan, if needed, in the amount incurred</v>
          </cell>
          <cell r="K1167" t="str">
            <v>Equal to two months' salary + expected monthly management fees</v>
          </cell>
          <cell r="L1167">
            <v>850</v>
          </cell>
          <cell r="M1167">
            <v>0.2</v>
          </cell>
          <cell r="N1167" t="str">
            <v/>
          </cell>
          <cell r="O1167">
            <v>1800</v>
          </cell>
          <cell r="P1167" t="str">
            <v/>
          </cell>
          <cell r="Q1167">
            <v>250</v>
          </cell>
          <cell r="R1167" t="str">
            <v>January and Termination</v>
          </cell>
          <cell r="S1167">
            <v>45</v>
          </cell>
          <cell r="T1167">
            <v>0.17799999999999999</v>
          </cell>
          <cell r="Z1167" t="str">
            <v>100174-TR</v>
          </cell>
          <cell r="AA1167">
            <v>1800</v>
          </cell>
        </row>
        <row r="1168">
          <cell r="A1168" t="str">
            <v>100175CN</v>
          </cell>
          <cell r="B1168" t="str">
            <v>100175</v>
          </cell>
          <cell r="C1168" t="str">
            <v>YipitData</v>
          </cell>
          <cell r="D1168">
            <v>42823</v>
          </cell>
          <cell r="E1168">
            <v>43293</v>
          </cell>
          <cell r="H1168" t="str">
            <v>China</v>
          </cell>
          <cell r="I1168" t="str">
            <v>CN</v>
          </cell>
          <cell r="J1168" t="str">
            <v>3,500</v>
          </cell>
          <cell r="K1168" t="str">
            <v>2 months</v>
          </cell>
          <cell r="L1168">
            <v>850</v>
          </cell>
          <cell r="M1168">
            <v>0.18</v>
          </cell>
          <cell r="N1168" t="str">
            <v>***Let Jack K. know if anything is non standard on the payroll*** Business travel insurance, per Professional per year $400</v>
          </cell>
          <cell r="O1168">
            <v>1600</v>
          </cell>
          <cell r="P1168" t="str">
            <v/>
          </cell>
          <cell r="Q1168">
            <v>250</v>
          </cell>
          <cell r="R1168" t="str">
            <v>January and Termination</v>
          </cell>
          <cell r="S1168">
            <v>45</v>
          </cell>
          <cell r="T1168">
            <v>0.35</v>
          </cell>
          <cell r="Z1168" t="str">
            <v>100175-CN</v>
          </cell>
          <cell r="AA1168">
            <v>1600</v>
          </cell>
        </row>
        <row r="1169">
          <cell r="A1169" t="str">
            <v>100175HK</v>
          </cell>
          <cell r="B1169" t="str">
            <v>100175</v>
          </cell>
          <cell r="C1169" t="str">
            <v>YipitData</v>
          </cell>
          <cell r="D1169">
            <v>42823</v>
          </cell>
          <cell r="E1169">
            <v>42823</v>
          </cell>
          <cell r="H1169" t="str">
            <v>Hong Kong (China)</v>
          </cell>
          <cell r="I1169" t="str">
            <v>HK</v>
          </cell>
          <cell r="J1169" t="str">
            <v>$4,000, discounted to $3,000</v>
          </cell>
          <cell r="K1169" t="str">
            <v>Equal to two months of Total Cost of Employment + expected Monthly Services Fee, per Professional</v>
          </cell>
          <cell r="L1169">
            <v>850</v>
          </cell>
          <cell r="M1169">
            <v>0</v>
          </cell>
          <cell r="N1169" t="str">
            <v>***Let Jack K. know if anything is non standard on the payroll*** 25%, discounted to 15% for everything but varibale compensation.  Variable compesnation service fee is discounted to 12%.  Variable compensation is deinfed as variable compensation includin</v>
          </cell>
          <cell r="O1169">
            <v>1700</v>
          </cell>
          <cell r="P1169" t="str">
            <v/>
          </cell>
          <cell r="Q1169">
            <v>250</v>
          </cell>
          <cell r="R1169" t="str">
            <v>January and Termination</v>
          </cell>
          <cell r="S1169">
            <v>45</v>
          </cell>
          <cell r="T1169">
            <v>0.05</v>
          </cell>
          <cell r="Z1169" t="str">
            <v>100175-HK</v>
          </cell>
          <cell r="AA1169">
            <v>1700</v>
          </cell>
        </row>
        <row r="1170">
          <cell r="A1170" t="str">
            <v>100176CA</v>
          </cell>
          <cell r="B1170" t="str">
            <v>100176</v>
          </cell>
          <cell r="C1170" t="str">
            <v>Zam Network</v>
          </cell>
          <cell r="D1170">
            <v>42405</v>
          </cell>
          <cell r="E1170">
            <v>42405</v>
          </cell>
          <cell r="H1170" t="str">
            <v>Canada</v>
          </cell>
          <cell r="I1170" t="str">
            <v>CA</v>
          </cell>
          <cell r="J1170" t="str">
            <v>$3,500</v>
          </cell>
          <cell r="K1170" t="str">
            <v>Equal to two months' salary + expected monthly management fees</v>
          </cell>
          <cell r="L1170">
            <v>850</v>
          </cell>
          <cell r="M1170">
            <v>0.18</v>
          </cell>
          <cell r="N1170" t="str">
            <v/>
          </cell>
          <cell r="O1170">
            <v>1650</v>
          </cell>
          <cell r="P1170" t="str">
            <v/>
          </cell>
          <cell r="Q1170">
            <v>250</v>
          </cell>
          <cell r="R1170" t="str">
            <v>January and termination</v>
          </cell>
          <cell r="S1170">
            <v>45</v>
          </cell>
          <cell r="T1170">
            <v>0.1</v>
          </cell>
          <cell r="Z1170" t="str">
            <v>100176-CA</v>
          </cell>
          <cell r="AA1170">
            <v>1650</v>
          </cell>
        </row>
        <row r="1171">
          <cell r="A1171" t="str">
            <v>100176HK</v>
          </cell>
          <cell r="B1171" t="str">
            <v>100176</v>
          </cell>
          <cell r="C1171" t="str">
            <v>Zam Network</v>
          </cell>
          <cell r="D1171">
            <v>42405</v>
          </cell>
          <cell r="E1171">
            <v>42405</v>
          </cell>
          <cell r="H1171" t="str">
            <v>Hong Kong (China)</v>
          </cell>
          <cell r="I1171" t="str">
            <v>HK</v>
          </cell>
          <cell r="J1171" t="str">
            <v>4,000</v>
          </cell>
          <cell r="K1171" t="str">
            <v>Equal to two months of Total Cost of Employment + expected Monthly Services Fee, per Professional</v>
          </cell>
          <cell r="L1171">
            <v>850</v>
          </cell>
          <cell r="M1171">
            <v>0.2</v>
          </cell>
          <cell r="N1171" t="str">
            <v/>
          </cell>
          <cell r="O1171">
            <v>2000</v>
          </cell>
          <cell r="P1171" t="str">
            <v/>
          </cell>
          <cell r="Q1171">
            <v>250</v>
          </cell>
          <cell r="R1171" t="str">
            <v>January and Termination</v>
          </cell>
          <cell r="S1171">
            <v>45</v>
          </cell>
          <cell r="T1171">
            <v>0.05</v>
          </cell>
          <cell r="Z1171" t="str">
            <v>100176-HK</v>
          </cell>
          <cell r="AA1171">
            <v>2000</v>
          </cell>
        </row>
        <row r="1172">
          <cell r="A1172" t="str">
            <v>100176PT</v>
          </cell>
          <cell r="B1172" t="str">
            <v>100176</v>
          </cell>
          <cell r="C1172" t="str">
            <v>Zam Network</v>
          </cell>
          <cell r="D1172">
            <v>42405</v>
          </cell>
          <cell r="E1172">
            <v>42405</v>
          </cell>
          <cell r="H1172" t="str">
            <v>Portugal</v>
          </cell>
          <cell r="I1172" t="str">
            <v>PT</v>
          </cell>
          <cell r="J1172" t="str">
            <v>$4,000, plus the costs of translating the commission plans in the amount incurred, if needed</v>
          </cell>
          <cell r="K1172" t="str">
            <v>Equal to two months' salary + expected monthly management fees</v>
          </cell>
          <cell r="L1172">
            <v>850</v>
          </cell>
          <cell r="M1172">
            <v>0.2</v>
          </cell>
          <cell r="N1172" t="str">
            <v/>
          </cell>
          <cell r="O1172">
            <v>1800</v>
          </cell>
          <cell r="P1172" t="str">
            <v/>
          </cell>
          <cell r="Q1172">
            <v>250</v>
          </cell>
          <cell r="R1172" t="str">
            <v>January and Termination</v>
          </cell>
          <cell r="S1172">
            <v>45</v>
          </cell>
          <cell r="T1172">
            <v>0.23749999999999999</v>
          </cell>
          <cell r="Z1172" t="str">
            <v>100176-PT</v>
          </cell>
          <cell r="AA1172">
            <v>1800</v>
          </cell>
        </row>
        <row r="1173">
          <cell r="A1173" t="str">
            <v>100176RU</v>
          </cell>
          <cell r="B1173" t="str">
            <v>100176</v>
          </cell>
          <cell r="C1173" t="str">
            <v>Zam Network</v>
          </cell>
          <cell r="D1173">
            <v>42405</v>
          </cell>
          <cell r="E1173">
            <v>42405</v>
          </cell>
          <cell r="H1173" t="str">
            <v>Russia</v>
          </cell>
          <cell r="I1173" t="str">
            <v>RU</v>
          </cell>
          <cell r="J1173" t="str">
            <v>$4,000, plus the costs of translating the commission plans in the amount incurred, if needed</v>
          </cell>
          <cell r="K1173" t="str">
            <v>Equal to two months' salary + expected monthly management fees</v>
          </cell>
          <cell r="L1173">
            <v>850</v>
          </cell>
          <cell r="M1173">
            <v>0.21</v>
          </cell>
          <cell r="N1173" t="str">
            <v/>
          </cell>
          <cell r="O1173">
            <v>1800</v>
          </cell>
          <cell r="P1173" t="str">
            <v/>
          </cell>
          <cell r="Q1173">
            <v>250</v>
          </cell>
          <cell r="R1173" t="str">
            <v>January and termination</v>
          </cell>
          <cell r="S1173">
            <v>45</v>
          </cell>
          <cell r="T1173">
            <v>0.3</v>
          </cell>
          <cell r="Z1173" t="str">
            <v>100176-RU</v>
          </cell>
          <cell r="AA1173">
            <v>1800</v>
          </cell>
        </row>
        <row r="1174">
          <cell r="A1174" t="str">
            <v>100176RS</v>
          </cell>
          <cell r="B1174" t="str">
            <v>100176</v>
          </cell>
          <cell r="C1174" t="str">
            <v>Zam Network</v>
          </cell>
          <cell r="D1174">
            <v>42405</v>
          </cell>
          <cell r="E1174">
            <v>42405</v>
          </cell>
          <cell r="H1174" t="str">
            <v>Serbia</v>
          </cell>
          <cell r="I1174" t="str">
            <v>RS</v>
          </cell>
          <cell r="J1174" t="str">
            <v>$4,000, plus the costs of translating the commission plans in the amount incurred, if needed</v>
          </cell>
          <cell r="K1174" t="str">
            <v>Equal to two months' salary + expected monthly management fees</v>
          </cell>
          <cell r="L1174">
            <v>850</v>
          </cell>
          <cell r="M1174">
            <v>0.2</v>
          </cell>
          <cell r="N1174" t="str">
            <v>VAT Removed until LSP registers in-country: 20% VAT</v>
          </cell>
          <cell r="O1174">
            <v>1950</v>
          </cell>
          <cell r="P1174" t="str">
            <v/>
          </cell>
          <cell r="Q1174">
            <v>250</v>
          </cell>
          <cell r="R1174" t="str">
            <v>January and Termination</v>
          </cell>
          <cell r="S1174">
            <v>45</v>
          </cell>
          <cell r="T1174">
            <v>0.35799999999999998</v>
          </cell>
          <cell r="Z1174" t="str">
            <v>100176-RS</v>
          </cell>
          <cell r="AA1174">
            <v>1950</v>
          </cell>
        </row>
        <row r="1175">
          <cell r="A1175" t="str">
            <v>100464TW</v>
          </cell>
          <cell r="B1175" t="str">
            <v>100464</v>
          </cell>
          <cell r="C1175" t="str">
            <v>ZAP Surgical Systems</v>
          </cell>
          <cell r="D1175">
            <v>43481</v>
          </cell>
          <cell r="E1175">
            <v>43481</v>
          </cell>
          <cell r="H1175" t="str">
            <v>Taiwan</v>
          </cell>
          <cell r="I1175" t="str">
            <v>TW</v>
          </cell>
          <cell r="J1175" t="str">
            <v>3500 for first hire; 2500 for each subsequent hire</v>
          </cell>
          <cell r="K1175" t="str">
            <v>2 months</v>
          </cell>
          <cell r="L1175">
            <v>850</v>
          </cell>
          <cell r="M1175">
            <v>0.17</v>
          </cell>
          <cell r="N1175" t="str">
            <v/>
          </cell>
          <cell r="O1175">
            <v>1500</v>
          </cell>
          <cell r="P1175" t="str">
            <v/>
          </cell>
          <cell r="Q1175">
            <v>250</v>
          </cell>
          <cell r="R1175" t="str">
            <v>January and Termination</v>
          </cell>
          <cell r="S1175">
            <v>45</v>
          </cell>
          <cell r="T1175">
            <v>0.17</v>
          </cell>
          <cell r="Z1175" t="str">
            <v>100464-TW</v>
          </cell>
          <cell r="AA1175">
            <v>1500</v>
          </cell>
        </row>
        <row r="1176">
          <cell r="A1176" t="str">
            <v>100212GB</v>
          </cell>
          <cell r="B1176" t="str">
            <v>100212</v>
          </cell>
          <cell r="C1176" t="str">
            <v>Zededa</v>
          </cell>
          <cell r="D1176">
            <v>42942</v>
          </cell>
          <cell r="E1176">
            <v>42942</v>
          </cell>
          <cell r="H1176" t="str">
            <v>United Kingdom</v>
          </cell>
          <cell r="I1176" t="str">
            <v>GB</v>
          </cell>
          <cell r="J1176" t="str">
            <v>3,500.00</v>
          </cell>
          <cell r="K1176" t="str">
            <v>Equal to two months of Total Cost of Employment + expected Monthly Services Fee, per Professional</v>
          </cell>
          <cell r="L1176">
            <v>850</v>
          </cell>
          <cell r="M1176">
            <v>0.18</v>
          </cell>
          <cell r="N1176" t="str">
            <v>Transfer Minimum Term cost per Professional [applicable only on transfer to client’s own entity]
[Average Monthly Services Fee per Professional prior to transfer] x [remaining months in the Transfer Minimum Term]
Business travel insurance, per Professiona</v>
          </cell>
          <cell r="O1176">
            <v>1800</v>
          </cell>
          <cell r="P1176" t="str">
            <v/>
          </cell>
          <cell r="Q1176">
            <v>250</v>
          </cell>
          <cell r="R1176" t="str">
            <v>January and Termination</v>
          </cell>
          <cell r="S1176">
            <v>45</v>
          </cell>
          <cell r="T1176">
            <v>0.16800000000000001</v>
          </cell>
          <cell r="Z1176" t="str">
            <v>100212-GB</v>
          </cell>
          <cell r="AA1176">
            <v>1800</v>
          </cell>
        </row>
        <row r="1177">
          <cell r="A1177" t="str">
            <v>100177DE</v>
          </cell>
          <cell r="B1177" t="str">
            <v>100177</v>
          </cell>
          <cell r="C1177" t="str">
            <v>Zemax</v>
          </cell>
          <cell r="D1177">
            <v>43494</v>
          </cell>
          <cell r="E1177">
            <v>43494</v>
          </cell>
          <cell r="H1177" t="str">
            <v>Germany</v>
          </cell>
          <cell r="I1177" t="str">
            <v>DE</v>
          </cell>
          <cell r="J1177" t="str">
            <v>$4000 plus the costs of translating the commission plans in the amount incurred, if needed</v>
          </cell>
          <cell r="K1177" t="str">
            <v>2 months</v>
          </cell>
          <cell r="L1177">
            <v>850</v>
          </cell>
          <cell r="M1177">
            <v>0.18</v>
          </cell>
          <cell r="N1177" t="str">
            <v>20% reduced to 18%</v>
          </cell>
          <cell r="O1177">
            <v>1800</v>
          </cell>
          <cell r="P1177" t="str">
            <v/>
          </cell>
          <cell r="Q1177">
            <v>250</v>
          </cell>
          <cell r="R1177" t="str">
            <v>January and Termination</v>
          </cell>
          <cell r="S1177">
            <v>45</v>
          </cell>
          <cell r="T1177">
            <v>0.20699999999999999</v>
          </cell>
          <cell r="Z1177" t="str">
            <v>100177-DE</v>
          </cell>
          <cell r="AA1177">
            <v>1800</v>
          </cell>
        </row>
        <row r="1178">
          <cell r="A1178" t="str">
            <v>100177IN</v>
          </cell>
          <cell r="B1178" t="str">
            <v>100177</v>
          </cell>
          <cell r="C1178" t="str">
            <v>Zemax</v>
          </cell>
          <cell r="D1178">
            <v>43494</v>
          </cell>
          <cell r="E1178">
            <v>43523</v>
          </cell>
          <cell r="H1178" t="str">
            <v>India</v>
          </cell>
          <cell r="I1178" t="str">
            <v>IN</v>
          </cell>
          <cell r="J1178" t="str">
            <v>4000</v>
          </cell>
          <cell r="K1178" t="str">
            <v>2 months</v>
          </cell>
          <cell r="L1178">
            <v>850</v>
          </cell>
          <cell r="M1178">
            <v>0.18</v>
          </cell>
          <cell r="N1178" t="str">
            <v>20% discounted to 18%</v>
          </cell>
          <cell r="O1178">
            <v>1600</v>
          </cell>
          <cell r="P1178" t="str">
            <v/>
          </cell>
          <cell r="Q1178">
            <v>250</v>
          </cell>
          <cell r="R1178" t="str">
            <v>January and Termination</v>
          </cell>
          <cell r="S1178">
            <v>45</v>
          </cell>
          <cell r="T1178">
            <v>0.12</v>
          </cell>
          <cell r="Z1178" t="str">
            <v>100177-IN</v>
          </cell>
          <cell r="AA1178">
            <v>1600</v>
          </cell>
        </row>
        <row r="1179">
          <cell r="A1179" t="str">
            <v>100177JP</v>
          </cell>
          <cell r="B1179" t="str">
            <v>100177</v>
          </cell>
          <cell r="C1179" t="str">
            <v>Zemax</v>
          </cell>
          <cell r="D1179">
            <v>43494</v>
          </cell>
          <cell r="E1179">
            <v>42376</v>
          </cell>
          <cell r="H1179" t="str">
            <v>Japan</v>
          </cell>
          <cell r="I1179" t="str">
            <v>JP</v>
          </cell>
          <cell r="J1179" t="str">
            <v>$3500</v>
          </cell>
          <cell r="K1179" t="str">
            <v>Equal to two months' salary + expected monthly management fees</v>
          </cell>
          <cell r="L1179">
            <v>850</v>
          </cell>
          <cell r="M1179">
            <v>0.2</v>
          </cell>
          <cell r="N1179" t="str">
            <v/>
          </cell>
          <cell r="O1179">
            <v>1800</v>
          </cell>
          <cell r="P1179" t="str">
            <v/>
          </cell>
          <cell r="Q1179">
            <v>250</v>
          </cell>
          <cell r="R1179" t="str">
            <v>January and Termination</v>
          </cell>
          <cell r="S1179">
            <v>45</v>
          </cell>
          <cell r="T1179">
            <v>0.15</v>
          </cell>
          <cell r="Z1179" t="str">
            <v>100177-JP</v>
          </cell>
          <cell r="AA1179">
            <v>1800</v>
          </cell>
        </row>
        <row r="1180">
          <cell r="A1180" t="str">
            <v>100177TW</v>
          </cell>
          <cell r="B1180" t="str">
            <v>100177</v>
          </cell>
          <cell r="C1180" t="str">
            <v>Zemax</v>
          </cell>
          <cell r="D1180">
            <v>43494</v>
          </cell>
          <cell r="E1180">
            <v>42376</v>
          </cell>
          <cell r="H1180" t="str">
            <v>Taiwan</v>
          </cell>
          <cell r="I1180" t="str">
            <v>TW</v>
          </cell>
          <cell r="J1180" t="str">
            <v>$3500</v>
          </cell>
          <cell r="K1180" t="str">
            <v>Equal to two months' salary + expected monthly management fees</v>
          </cell>
          <cell r="L1180">
            <v>850</v>
          </cell>
          <cell r="M1180">
            <v>0.2</v>
          </cell>
          <cell r="N1180" t="str">
            <v/>
          </cell>
          <cell r="O1180">
            <v>1800</v>
          </cell>
          <cell r="P1180" t="str">
            <v/>
          </cell>
          <cell r="Q1180">
            <v>250</v>
          </cell>
          <cell r="R1180" t="str">
            <v>January and Termination</v>
          </cell>
          <cell r="S1180">
            <v>45</v>
          </cell>
          <cell r="T1180">
            <v>0.17</v>
          </cell>
          <cell r="Z1180" t="str">
            <v>100177-TW</v>
          </cell>
          <cell r="AA1180">
            <v>1800</v>
          </cell>
        </row>
        <row r="1181">
          <cell r="A1181" t="str">
            <v>100271BR</v>
          </cell>
          <cell r="B1181" t="str">
            <v>100271</v>
          </cell>
          <cell r="C1181" t="str">
            <v>Ziff Davis</v>
          </cell>
          <cell r="D1181">
            <v>43091</v>
          </cell>
          <cell r="E1181">
            <v>43503</v>
          </cell>
          <cell r="H1181" t="str">
            <v>Brazil</v>
          </cell>
          <cell r="I1181" t="str">
            <v>BR</v>
          </cell>
          <cell r="J1181" t="str">
            <v>3500</v>
          </cell>
          <cell r="K1181" t="str">
            <v>2 months</v>
          </cell>
          <cell r="L1181">
            <v>850</v>
          </cell>
          <cell r="M1181">
            <v>0.15</v>
          </cell>
          <cell r="N1181" t="str">
            <v/>
          </cell>
          <cell r="O1181">
            <v>2000</v>
          </cell>
          <cell r="P1181" t="str">
            <v/>
          </cell>
          <cell r="Q1181">
            <v>250</v>
          </cell>
          <cell r="R1181" t="str">
            <v>January and Termination</v>
          </cell>
          <cell r="S1181">
            <v>45</v>
          </cell>
          <cell r="T1181">
            <v>0.34799999999999998</v>
          </cell>
          <cell r="Z1181" t="str">
            <v>100271-BR</v>
          </cell>
          <cell r="AA1181">
            <v>2000</v>
          </cell>
        </row>
        <row r="1182">
          <cell r="A1182" t="str">
            <v>100271ES</v>
          </cell>
          <cell r="B1182" t="str">
            <v>100271</v>
          </cell>
          <cell r="C1182" t="str">
            <v>Ziff Davis</v>
          </cell>
          <cell r="D1182">
            <v>43091</v>
          </cell>
          <cell r="E1182">
            <v>43091</v>
          </cell>
          <cell r="H1182" t="str">
            <v>Spain</v>
          </cell>
          <cell r="I1182" t="str">
            <v>ES</v>
          </cell>
          <cell r="J1182" t="str">
            <v>4000 plus cost of translating</v>
          </cell>
          <cell r="K1182" t="str">
            <v>2 months</v>
          </cell>
          <cell r="L1182">
            <v>850</v>
          </cell>
          <cell r="M1182">
            <v>0.15</v>
          </cell>
          <cell r="N1182" t="str">
            <v>20% discounted to 15%. Severance Accrual = 12.66%.</v>
          </cell>
          <cell r="O1182">
            <v>1800</v>
          </cell>
          <cell r="P1182" t="str">
            <v/>
          </cell>
          <cell r="Q1182">
            <v>250</v>
          </cell>
          <cell r="R1182" t="str">
            <v>January and Termination</v>
          </cell>
          <cell r="S1182">
            <v>45</v>
          </cell>
          <cell r="T1182">
            <v>0.35</v>
          </cell>
          <cell r="Z1182" t="str">
            <v>100271-ES</v>
          </cell>
          <cell r="AA1182">
            <v>1800</v>
          </cell>
        </row>
        <row r="1183">
          <cell r="A1183" t="str">
            <v>100178IT</v>
          </cell>
          <cell r="B1183" t="str">
            <v>100178</v>
          </cell>
          <cell r="C1183" t="str">
            <v>ZVRS</v>
          </cell>
          <cell r="D1183">
            <v>42296</v>
          </cell>
          <cell r="E1183">
            <v>42296</v>
          </cell>
          <cell r="H1183" t="str">
            <v>Italy</v>
          </cell>
          <cell r="I1183" t="str">
            <v>IT</v>
          </cell>
          <cell r="J1183" t="str">
            <v>$4,000, plus costs of translating the commission plan, if needed, in the amount incurred</v>
          </cell>
          <cell r="K1183" t="str">
            <v>Equal to two months' salary + expected monthly management fees</v>
          </cell>
          <cell r="L1183">
            <v>850</v>
          </cell>
          <cell r="M1183">
            <v>0.2</v>
          </cell>
          <cell r="N1183" t="str">
            <v/>
          </cell>
          <cell r="O1183">
            <v>1800</v>
          </cell>
          <cell r="P1183" t="str">
            <v/>
          </cell>
          <cell r="Q1183">
            <v>250</v>
          </cell>
          <cell r="R1183" t="str">
            <v>January and Termination</v>
          </cell>
          <cell r="S1183">
            <v>45</v>
          </cell>
          <cell r="T1183">
            <v>0.35</v>
          </cell>
          <cell r="Z1183" t="str">
            <v>100178-IT</v>
          </cell>
          <cell r="AA1183">
            <v>1800</v>
          </cell>
        </row>
      </sheetData>
      <sheetData sheetId="5">
        <row r="2">
          <cell r="CB2" t="str">
            <v>100001-CA-102</v>
          </cell>
        </row>
      </sheetData>
      <sheetData sheetId="6"/>
      <sheetData sheetId="7"/>
      <sheetData sheetId="8"/>
      <sheetData sheetId="9"/>
      <sheetData sheetId="10"/>
      <sheetData sheetId="11"/>
      <sheetData sheetId="12"/>
      <sheetData sheetId="13"/>
      <sheetData sheetId="14">
        <row r="5">
          <cell r="B5" t="str">
            <v>Account Director</v>
          </cell>
          <cell r="C5" t="str">
            <v>Sales</v>
          </cell>
        </row>
        <row r="6">
          <cell r="B6" t="str">
            <v>Account Executive</v>
          </cell>
          <cell r="C6" t="str">
            <v>Sales</v>
          </cell>
        </row>
        <row r="7">
          <cell r="B7" t="str">
            <v>Account Executive III</v>
          </cell>
          <cell r="C7" t="str">
            <v>Sales</v>
          </cell>
        </row>
        <row r="8">
          <cell r="B8" t="str">
            <v>Account Executive, APAC</v>
          </cell>
          <cell r="C8" t="str">
            <v>Sales</v>
          </cell>
        </row>
        <row r="9">
          <cell r="B9" t="str">
            <v>Account Executive, Switzerland</v>
          </cell>
          <cell r="C9" t="str">
            <v>Sales</v>
          </cell>
        </row>
        <row r="10">
          <cell r="B10" t="str">
            <v>Account Manager</v>
          </cell>
          <cell r="C10" t="str">
            <v>Sales</v>
          </cell>
        </row>
        <row r="11">
          <cell r="B11" t="str">
            <v>Account Manager – Germany</v>
          </cell>
          <cell r="C11" t="str">
            <v>Sales</v>
          </cell>
        </row>
        <row r="12">
          <cell r="B12" t="str">
            <v>Account Manager - Latin America</v>
          </cell>
          <cell r="C12" t="str">
            <v>Sales</v>
          </cell>
        </row>
        <row r="13">
          <cell r="B13" t="str">
            <v>Account Manager – Mid-Market</v>
          </cell>
          <cell r="C13" t="str">
            <v>Sales</v>
          </cell>
        </row>
        <row r="14">
          <cell r="B14" t="str">
            <v>Account Manager, Academic</v>
          </cell>
          <cell r="C14" t="str">
            <v>Sales</v>
          </cell>
        </row>
        <row r="15">
          <cell r="B15" t="str">
            <v>Account Manager, BeNeLux</v>
          </cell>
          <cell r="C15" t="str">
            <v>Sales</v>
          </cell>
        </row>
        <row r="16">
          <cell r="B16" t="str">
            <v>Account Manager, Customer Success LATAM</v>
          </cell>
          <cell r="C16" t="str">
            <v>Sales</v>
          </cell>
        </row>
        <row r="17">
          <cell r="B17" t="str">
            <v>Accounts Payable Clerk</v>
          </cell>
          <cell r="C17" t="str">
            <v>Operations</v>
          </cell>
        </row>
        <row r="18">
          <cell r="B18" t="str">
            <v>Accounts Payable Manager</v>
          </cell>
          <cell r="C18" t="str">
            <v>Operations</v>
          </cell>
        </row>
        <row r="19">
          <cell r="B19" t="str">
            <v>Accounts Receivable Clerk</v>
          </cell>
          <cell r="C19" t="str">
            <v>Operations</v>
          </cell>
        </row>
        <row r="20">
          <cell r="B20" t="str">
            <v>Ambassador</v>
          </cell>
          <cell r="C20" t="str">
            <v>Unknown/Other</v>
          </cell>
        </row>
        <row r="21">
          <cell r="B21" t="str">
            <v>Ambassadors' Trainer</v>
          </cell>
          <cell r="C21" t="str">
            <v>Unknown/Other</v>
          </cell>
        </row>
        <row r="22">
          <cell r="B22" t="str">
            <v>Americas Government Support Officer</v>
          </cell>
          <cell r="C22" t="str">
            <v>Operations</v>
          </cell>
        </row>
        <row r="23">
          <cell r="B23" t="str">
            <v>Analyst, Office of the CEO</v>
          </cell>
          <cell r="C23" t="str">
            <v>Unknown/Other</v>
          </cell>
        </row>
        <row r="24">
          <cell r="B24" t="str">
            <v>ANZ Senior Account Executive</v>
          </cell>
          <cell r="C24" t="str">
            <v>Sales</v>
          </cell>
        </row>
        <row r="25">
          <cell r="B25" t="str">
            <v>APAC Business Manager</v>
          </cell>
          <cell r="C25" t="str">
            <v>Sales</v>
          </cell>
        </row>
        <row r="26">
          <cell r="B26" t="str">
            <v>Application Engineer</v>
          </cell>
          <cell r="C26" t="str">
            <v>Engineer</v>
          </cell>
        </row>
        <row r="27">
          <cell r="B27" t="str">
            <v>Applications Manager (Asia Pacific)</v>
          </cell>
          <cell r="C27" t="str">
            <v>Engineer</v>
          </cell>
        </row>
        <row r="28">
          <cell r="B28" t="str">
            <v>Applications Scientist</v>
          </cell>
          <cell r="C28" t="str">
            <v>Engineer</v>
          </cell>
        </row>
        <row r="29">
          <cell r="B29" t="str">
            <v>Aquaculture Analyst</v>
          </cell>
          <cell r="C29" t="str">
            <v>Operations</v>
          </cell>
        </row>
        <row r="30">
          <cell r="B30" t="str">
            <v>Aquaculture Program Director</v>
          </cell>
          <cell r="C30" t="str">
            <v>Operations</v>
          </cell>
        </row>
        <row r="31">
          <cell r="B31" t="str">
            <v>Architect &amp; Design Sales Representative</v>
          </cell>
          <cell r="C31" t="str">
            <v>Sales</v>
          </cell>
        </row>
        <row r="32">
          <cell r="B32" t="str">
            <v>Area Sales Manager</v>
          </cell>
          <cell r="C32" t="str">
            <v>Sales</v>
          </cell>
        </row>
        <row r="33">
          <cell r="B33" t="str">
            <v>Asia-Pacific Application Engineer</v>
          </cell>
          <cell r="C33" t="str">
            <v>Engineer</v>
          </cell>
        </row>
        <row r="34">
          <cell r="B34" t="str">
            <v>Assistant Manager, Sales</v>
          </cell>
          <cell r="C34" t="str">
            <v>Sales</v>
          </cell>
        </row>
        <row r="35">
          <cell r="B35" t="str">
            <v>Associate</v>
          </cell>
          <cell r="C35" t="str">
            <v>Unknown/Other</v>
          </cell>
        </row>
        <row r="36">
          <cell r="B36" t="str">
            <v>Associate Manager, Strategy Planning and Operations</v>
          </cell>
          <cell r="C36" t="str">
            <v>Operations</v>
          </cell>
        </row>
        <row r="37">
          <cell r="B37" t="str">
            <v>Associate Marketing Manager, Latin America</v>
          </cell>
          <cell r="C37" t="str">
            <v>Marketing</v>
          </cell>
        </row>
        <row r="38">
          <cell r="B38" t="str">
            <v>Associate Program Manager, Purchasing</v>
          </cell>
          <cell r="C38" t="str">
            <v>Operations</v>
          </cell>
        </row>
        <row r="39">
          <cell r="B39" t="str">
            <v>Associate Specialist Purchasing</v>
          </cell>
          <cell r="C39" t="str">
            <v>Operations</v>
          </cell>
        </row>
        <row r="40">
          <cell r="B40" t="str">
            <v>Associate, Affiliate Marketing - LATAM</v>
          </cell>
          <cell r="C40" t="str">
            <v>Marketing</v>
          </cell>
        </row>
        <row r="41">
          <cell r="B41" t="str">
            <v>BI and Analytics Engineer</v>
          </cell>
          <cell r="C41" t="str">
            <v>Engineer</v>
          </cell>
        </row>
        <row r="42">
          <cell r="B42" t="str">
            <v>blank</v>
          </cell>
          <cell r="C42" t="str">
            <v>Unknown/Other</v>
          </cell>
        </row>
        <row r="43">
          <cell r="B43" t="str">
            <v>Brand Ambassador</v>
          </cell>
          <cell r="C43" t="str">
            <v>Marketing</v>
          </cell>
        </row>
        <row r="44">
          <cell r="B44" t="str">
            <v>Brand Protection Specialist</v>
          </cell>
          <cell r="C44" t="str">
            <v>Marketing</v>
          </cell>
        </row>
        <row r="45">
          <cell r="B45" t="str">
            <v>Brand Representative</v>
          </cell>
          <cell r="C45" t="str">
            <v>Marketing</v>
          </cell>
        </row>
        <row r="46">
          <cell r="B46" t="str">
            <v>Brand Representative (internal title Brand ambassador)</v>
          </cell>
          <cell r="C46" t="str">
            <v>Marketing</v>
          </cell>
        </row>
        <row r="47">
          <cell r="B47" t="str">
            <v>Breeder 1</v>
          </cell>
          <cell r="C47" t="str">
            <v>Unknown/Other</v>
          </cell>
        </row>
        <row r="48">
          <cell r="B48" t="str">
            <v>Business Analyst, EMEA</v>
          </cell>
          <cell r="C48" t="str">
            <v>Operations</v>
          </cell>
        </row>
        <row r="49">
          <cell r="B49" t="str">
            <v>Business Development &amp; Partnership</v>
          </cell>
          <cell r="C49" t="str">
            <v>Sales</v>
          </cell>
        </row>
        <row r="50">
          <cell r="B50" t="str">
            <v>Business Development Consultant</v>
          </cell>
          <cell r="C50" t="str">
            <v>Sales</v>
          </cell>
        </row>
        <row r="51">
          <cell r="B51" t="str">
            <v>Business Development Director</v>
          </cell>
          <cell r="C51" t="str">
            <v>Sales</v>
          </cell>
        </row>
        <row r="52">
          <cell r="B52" t="str">
            <v>Business Development Executive</v>
          </cell>
          <cell r="C52" t="str">
            <v>Sales</v>
          </cell>
        </row>
        <row r="53">
          <cell r="B53" t="str">
            <v>Business Development Manager</v>
          </cell>
          <cell r="C53" t="str">
            <v>Sales</v>
          </cell>
        </row>
        <row r="54">
          <cell r="B54" t="str">
            <v>Business Development Manager - Brazil</v>
          </cell>
          <cell r="C54" t="str">
            <v>Sales</v>
          </cell>
        </row>
        <row r="55">
          <cell r="B55" t="str">
            <v>Business Development Manager, Spain</v>
          </cell>
          <cell r="C55" t="str">
            <v>Sales</v>
          </cell>
        </row>
        <row r="56">
          <cell r="B56" t="str">
            <v>Business Development Representative</v>
          </cell>
          <cell r="C56" t="str">
            <v>Sales</v>
          </cell>
        </row>
        <row r="57">
          <cell r="B57" t="str">
            <v>Business Development Representative - SA &amp; Mexico</v>
          </cell>
          <cell r="C57" t="str">
            <v>Sales</v>
          </cell>
        </row>
        <row r="58">
          <cell r="B58" t="str">
            <v>Business Development Representative- EMEA</v>
          </cell>
          <cell r="C58" t="str">
            <v>Sales</v>
          </cell>
        </row>
        <row r="59">
          <cell r="B59" t="str">
            <v>Business Director - Europe</v>
          </cell>
          <cell r="C59" t="str">
            <v>Operations</v>
          </cell>
        </row>
        <row r="60">
          <cell r="B60" t="str">
            <v>Business Operations Manager</v>
          </cell>
          <cell r="C60" t="str">
            <v>Operations</v>
          </cell>
        </row>
        <row r="61">
          <cell r="B61" t="str">
            <v>Business System Support</v>
          </cell>
          <cell r="C61" t="str">
            <v>Operations</v>
          </cell>
        </row>
        <row r="62">
          <cell r="B62" t="str">
            <v>Buyer Engagement Director</v>
          </cell>
          <cell r="C62" t="str">
            <v>Operations</v>
          </cell>
        </row>
        <row r="63">
          <cell r="B63" t="str">
            <v>Buyer Engagement Manager</v>
          </cell>
          <cell r="C63" t="str">
            <v>Operations</v>
          </cell>
        </row>
        <row r="64">
          <cell r="B64" t="str">
            <v>Buyer Engagement Manager, Indonesia</v>
          </cell>
          <cell r="C64" t="str">
            <v>Operations</v>
          </cell>
        </row>
        <row r="65">
          <cell r="B65" t="str">
            <v>Canada Sales &amp; Business Manager</v>
          </cell>
          <cell r="C65" t="str">
            <v>Sales</v>
          </cell>
        </row>
        <row r="66">
          <cell r="B66" t="str">
            <v>CDM NA &amp; Europe</v>
          </cell>
          <cell r="C66" t="str">
            <v>Unknown/Other</v>
          </cell>
        </row>
        <row r="67">
          <cell r="B67" t="str">
            <v>CEE &amp; RU Insights Manager</v>
          </cell>
          <cell r="C67" t="str">
            <v>Operations</v>
          </cell>
        </row>
        <row r="68">
          <cell r="B68" t="str">
            <v>Channel Account Manager</v>
          </cell>
          <cell r="C68" t="str">
            <v>Sales</v>
          </cell>
        </row>
        <row r="69">
          <cell r="B69" t="str">
            <v>Chief accountant</v>
          </cell>
          <cell r="C69" t="str">
            <v>Finance</v>
          </cell>
        </row>
        <row r="70">
          <cell r="B70" t="str">
            <v>Chief Financial Officer, Russia</v>
          </cell>
          <cell r="C70" t="str">
            <v>Finance</v>
          </cell>
        </row>
        <row r="71">
          <cell r="B71" t="str">
            <v>Chief of Staff</v>
          </cell>
          <cell r="C71" t="str">
            <v>Operations</v>
          </cell>
        </row>
        <row r="72">
          <cell r="B72" t="str">
            <v>Chief Scientist</v>
          </cell>
          <cell r="C72" t="str">
            <v>Engineer</v>
          </cell>
        </row>
        <row r="73">
          <cell r="B73" t="str">
            <v>Client Manager</v>
          </cell>
          <cell r="C73" t="str">
            <v>Sales</v>
          </cell>
        </row>
        <row r="74">
          <cell r="B74" t="str">
            <v>Client Services Associate</v>
          </cell>
          <cell r="C74" t="str">
            <v>Sales</v>
          </cell>
        </row>
        <row r="75">
          <cell r="B75" t="str">
            <v>Client Services Manager</v>
          </cell>
          <cell r="C75" t="str">
            <v>Sales</v>
          </cell>
        </row>
        <row r="76">
          <cell r="B76" t="str">
            <v>Clinical Account Manager, Nordic Region</v>
          </cell>
          <cell r="C76" t="str">
            <v>Sales</v>
          </cell>
        </row>
        <row r="77">
          <cell r="B77" t="str">
            <v>Clinical Specialist</v>
          </cell>
          <cell r="C77" t="str">
            <v>Operations</v>
          </cell>
        </row>
        <row r="78">
          <cell r="B78" t="str">
            <v>Cloud Expert – Network Administrator</v>
          </cell>
          <cell r="C78" t="str">
            <v>Engineer</v>
          </cell>
        </row>
        <row r="79">
          <cell r="B79" t="str">
            <v>Cloud Expert Engineer/Automation</v>
          </cell>
          <cell r="C79" t="str">
            <v>Engineer</v>
          </cell>
        </row>
        <row r="80">
          <cell r="B80" t="str">
            <v>Colorist 1</v>
          </cell>
          <cell r="C80" t="str">
            <v>Unknown/Other</v>
          </cell>
        </row>
        <row r="81">
          <cell r="B81" t="str">
            <v>Commercial Controller</v>
          </cell>
          <cell r="C81" t="str">
            <v>Operations</v>
          </cell>
        </row>
        <row r="82">
          <cell r="B82" t="str">
            <v>Commercial Director Central Europe and Russia</v>
          </cell>
          <cell r="C82" t="str">
            <v>Operations</v>
          </cell>
        </row>
        <row r="83">
          <cell r="B83" t="str">
            <v>Commercial Director Poland &amp; Baltics</v>
          </cell>
          <cell r="C83" t="str">
            <v>Operations</v>
          </cell>
        </row>
        <row r="84">
          <cell r="B84" t="str">
            <v>Commercial Finance Manager - Switzerland</v>
          </cell>
          <cell r="C84" t="str">
            <v>Finance</v>
          </cell>
        </row>
        <row r="85">
          <cell r="B85" t="str">
            <v>Commercial Finance Manager Germany</v>
          </cell>
          <cell r="C85" t="str">
            <v>Finance</v>
          </cell>
        </row>
        <row r="86">
          <cell r="B86" t="str">
            <v>Commercial Manager – M4</v>
          </cell>
          <cell r="C86" t="str">
            <v>Operations</v>
          </cell>
        </row>
        <row r="87">
          <cell r="B87" t="str">
            <v>Community Activation Manager</v>
          </cell>
          <cell r="C87" t="str">
            <v>Operations</v>
          </cell>
        </row>
        <row r="88">
          <cell r="B88" t="str">
            <v>Community Associate</v>
          </cell>
          <cell r="C88" t="str">
            <v>Operations</v>
          </cell>
        </row>
        <row r="89">
          <cell r="B89" t="str">
            <v>Community Lead</v>
          </cell>
          <cell r="C89" t="str">
            <v>Operations</v>
          </cell>
        </row>
        <row r="90">
          <cell r="B90" t="str">
            <v>Community Manager</v>
          </cell>
          <cell r="C90" t="str">
            <v>Operations</v>
          </cell>
        </row>
        <row r="91">
          <cell r="B91" t="str">
            <v>Consultant</v>
          </cell>
          <cell r="C91" t="str">
            <v>Unknown/Other</v>
          </cell>
        </row>
        <row r="92">
          <cell r="B92" t="str">
            <v>Consulting Engineer</v>
          </cell>
          <cell r="C92" t="str">
            <v>Engineer</v>
          </cell>
        </row>
        <row r="93">
          <cell r="B93" t="str">
            <v>Content Manager</v>
          </cell>
          <cell r="C93" t="str">
            <v>Operations</v>
          </cell>
        </row>
        <row r="94">
          <cell r="B94" t="str">
            <v>COO of EU and Product Platform</v>
          </cell>
          <cell r="C94" t="str">
            <v>Operations</v>
          </cell>
        </row>
        <row r="95">
          <cell r="B95" t="str">
            <v>Corporate Account Executive</v>
          </cell>
          <cell r="C95" t="str">
            <v>Sales</v>
          </cell>
        </row>
        <row r="96">
          <cell r="B96" t="str">
            <v>Corporate Counsel Germany</v>
          </cell>
          <cell r="C96" t="str">
            <v>Unknown/Other</v>
          </cell>
        </row>
        <row r="97">
          <cell r="B97" t="str">
            <v>Country Logistics Manager, Poland and Baltics</v>
          </cell>
          <cell r="C97" t="str">
            <v>Operations</v>
          </cell>
        </row>
        <row r="98">
          <cell r="B98" t="str">
            <v>Country Manager Austria</v>
          </cell>
          <cell r="C98" t="str">
            <v>Sales</v>
          </cell>
        </row>
        <row r="99">
          <cell r="B99" t="str">
            <v>Country Manager JUUL Switzerland</v>
          </cell>
          <cell r="C99" t="str">
            <v>Sales</v>
          </cell>
        </row>
        <row r="100">
          <cell r="B100" t="str">
            <v>Country Manager, Australia</v>
          </cell>
          <cell r="C100" t="str">
            <v>Sales</v>
          </cell>
        </row>
        <row r="101">
          <cell r="B101" t="str">
            <v>Country Manager, India</v>
          </cell>
          <cell r="C101" t="str">
            <v>Sales</v>
          </cell>
        </row>
        <row r="102">
          <cell r="B102" t="str">
            <v>Country Manager, South Korea</v>
          </cell>
          <cell r="C102" t="str">
            <v>Sales</v>
          </cell>
        </row>
        <row r="103">
          <cell r="B103" t="str">
            <v>Country Marketing Manager, France</v>
          </cell>
          <cell r="C103" t="str">
            <v>Marketing</v>
          </cell>
        </row>
        <row r="104">
          <cell r="B104" t="str">
            <v>CT Applications Specialist</v>
          </cell>
          <cell r="C104" t="str">
            <v>Operations</v>
          </cell>
        </row>
        <row r="105">
          <cell r="B105" t="str">
            <v>Customer Education Specialist</v>
          </cell>
          <cell r="C105" t="str">
            <v>Operations</v>
          </cell>
        </row>
        <row r="106">
          <cell r="B106" t="str">
            <v>Customer Experience Associate</v>
          </cell>
          <cell r="C106" t="str">
            <v>Operations</v>
          </cell>
        </row>
        <row r="107">
          <cell r="B107" t="str">
            <v>Customer Facing Data Scientist</v>
          </cell>
          <cell r="C107" t="str">
            <v>Engineer</v>
          </cell>
        </row>
        <row r="108">
          <cell r="B108" t="str">
            <v>Customer Program Manager (CALA region)</v>
          </cell>
          <cell r="C108" t="str">
            <v>Operations</v>
          </cell>
        </row>
        <row r="109">
          <cell r="B109" t="str">
            <v>Customer Service Representative</v>
          </cell>
          <cell r="C109" t="str">
            <v>Operations</v>
          </cell>
        </row>
        <row r="110">
          <cell r="B110" t="str">
            <v>Customer Success Business Partner</v>
          </cell>
          <cell r="C110" t="str">
            <v>Sales</v>
          </cell>
        </row>
        <row r="111">
          <cell r="B111" t="str">
            <v>Customer Success Manager</v>
          </cell>
          <cell r="C111" t="str">
            <v>Sales</v>
          </cell>
        </row>
        <row r="112">
          <cell r="B112" t="str">
            <v>Customer Success, Business Partner</v>
          </cell>
          <cell r="C112" t="str">
            <v>Sales</v>
          </cell>
        </row>
        <row r="113">
          <cell r="B113" t="str">
            <v>Customer Support Engineer</v>
          </cell>
          <cell r="C113" t="str">
            <v>Engineer</v>
          </cell>
        </row>
        <row r="114">
          <cell r="B114" t="str">
            <v>Customer Support Operative (Grade GP)</v>
          </cell>
          <cell r="C114" t="str">
            <v>Operations</v>
          </cell>
        </row>
        <row r="115">
          <cell r="B115" t="str">
            <v>Customer Support Specialist, Europe</v>
          </cell>
          <cell r="C115" t="str">
            <v>Operations</v>
          </cell>
        </row>
        <row r="116">
          <cell r="B116" t="str">
            <v>Data Architect, Research &amp; Development</v>
          </cell>
          <cell r="C116" t="str">
            <v>Engineer</v>
          </cell>
        </row>
        <row r="117">
          <cell r="B117" t="str">
            <v>Data Product Associate</v>
          </cell>
          <cell r="C117" t="str">
            <v>Engineer</v>
          </cell>
        </row>
        <row r="118">
          <cell r="B118" t="str">
            <v>Data Scientist</v>
          </cell>
          <cell r="C118" t="str">
            <v>Engineer</v>
          </cell>
        </row>
        <row r="119">
          <cell r="B119" t="str">
            <v>DE Public Policy &amp; Government Affairs Director</v>
          </cell>
          <cell r="C119" t="str">
            <v>Operations</v>
          </cell>
        </row>
        <row r="120">
          <cell r="B120" t="str">
            <v>Deal Manager</v>
          </cell>
          <cell r="C120" t="str">
            <v>Operations</v>
          </cell>
        </row>
        <row r="121">
          <cell r="B121" t="str">
            <v>Dealers Asia-Pacific Business Unit Manager</v>
          </cell>
          <cell r="C121" t="str">
            <v>Operations</v>
          </cell>
        </row>
        <row r="122">
          <cell r="B122" t="str">
            <v>Deputy Director, Health Financing</v>
          </cell>
          <cell r="C122" t="str">
            <v>Operations</v>
          </cell>
        </row>
        <row r="123">
          <cell r="B123" t="str">
            <v>Deputy Division Director</v>
          </cell>
          <cell r="C123" t="str">
            <v>Operations</v>
          </cell>
        </row>
        <row r="124">
          <cell r="B124" t="str">
            <v>Designer Advocate</v>
          </cell>
          <cell r="C124" t="str">
            <v>Operations</v>
          </cell>
        </row>
        <row r="125">
          <cell r="B125" t="str">
            <v>DevOps Engineer</v>
          </cell>
          <cell r="C125" t="str">
            <v>Engineer</v>
          </cell>
        </row>
        <row r="126">
          <cell r="B126" t="str">
            <v>Director</v>
          </cell>
          <cell r="C126" t="str">
            <v>Unknown/Other</v>
          </cell>
        </row>
        <row r="127">
          <cell r="B127" t="str">
            <v>Director 1, Customer Service</v>
          </cell>
          <cell r="C127" t="str">
            <v>Operations</v>
          </cell>
        </row>
        <row r="128">
          <cell r="B128" t="str">
            <v>Director Corporate&amp; Government Affairs</v>
          </cell>
          <cell r="C128" t="str">
            <v>Operations</v>
          </cell>
        </row>
        <row r="129">
          <cell r="B129" t="str">
            <v>Director of Analytics</v>
          </cell>
          <cell r="C129" t="str">
            <v>Operations</v>
          </cell>
        </row>
        <row r="130">
          <cell r="B130" t="str">
            <v>Director of Business Development</v>
          </cell>
          <cell r="C130" t="str">
            <v>Sales</v>
          </cell>
        </row>
        <row r="131">
          <cell r="B131" t="str">
            <v>Director of Business Development Asia-Pacific &amp; China</v>
          </cell>
          <cell r="C131" t="str">
            <v>Sales</v>
          </cell>
        </row>
        <row r="132">
          <cell r="B132" t="str">
            <v>Director of Clinical Deployment</v>
          </cell>
          <cell r="C132" t="str">
            <v>Operations</v>
          </cell>
        </row>
        <row r="133">
          <cell r="B133" t="str">
            <v>Director of Customer Success</v>
          </cell>
          <cell r="C133" t="str">
            <v>Sales</v>
          </cell>
        </row>
        <row r="134">
          <cell r="B134" t="str">
            <v>Director of Customer Success - Europe</v>
          </cell>
          <cell r="C134" t="str">
            <v>Sales</v>
          </cell>
        </row>
        <row r="135">
          <cell r="B135" t="str">
            <v>Director of Customer Success LatAm</v>
          </cell>
          <cell r="C135" t="str">
            <v>Sales</v>
          </cell>
        </row>
        <row r="136">
          <cell r="B136" t="str">
            <v>Director of Global Business Development – Asia</v>
          </cell>
          <cell r="C136" t="str">
            <v>Sales</v>
          </cell>
        </row>
        <row r="137">
          <cell r="B137" t="str">
            <v>Director of Ingredients Business - China</v>
          </cell>
          <cell r="C137" t="str">
            <v>Operations</v>
          </cell>
        </row>
        <row r="138">
          <cell r="B138" t="str">
            <v>Director of International Sales</v>
          </cell>
          <cell r="C138" t="str">
            <v>Sales</v>
          </cell>
        </row>
        <row r="139">
          <cell r="B139" t="str">
            <v>Director of Operations</v>
          </cell>
          <cell r="C139" t="str">
            <v>Operations</v>
          </cell>
        </row>
        <row r="140">
          <cell r="B140" t="str">
            <v>Director of Product Management</v>
          </cell>
          <cell r="C140" t="str">
            <v>Operations</v>
          </cell>
        </row>
        <row r="141">
          <cell r="B141" t="str">
            <v>Director of Supply Chain</v>
          </cell>
          <cell r="C141" t="str">
            <v>Operations</v>
          </cell>
        </row>
        <row r="142">
          <cell r="B142" t="str">
            <v>Director Public Policy &amp; Government Affairs</v>
          </cell>
          <cell r="C142" t="str">
            <v>Operations</v>
          </cell>
        </row>
        <row r="143">
          <cell r="B143" t="str">
            <v>Director Quality Assurance APMEA</v>
          </cell>
          <cell r="C143" t="str">
            <v>Operations</v>
          </cell>
        </row>
        <row r="144">
          <cell r="B144" t="str">
            <v>Director Sales</v>
          </cell>
          <cell r="C144" t="str">
            <v>Sales</v>
          </cell>
        </row>
        <row r="145">
          <cell r="B145" t="str">
            <v>Director, Business Developer</v>
          </cell>
          <cell r="C145" t="str">
            <v>Operations</v>
          </cell>
        </row>
        <row r="146">
          <cell r="B146" t="str">
            <v>Director, Business Development</v>
          </cell>
          <cell r="C146" t="str">
            <v>Sales</v>
          </cell>
        </row>
        <row r="147">
          <cell r="B147" t="str">
            <v>Director, Business Development International and US Federal Sales</v>
          </cell>
          <cell r="C147" t="str">
            <v>Sales</v>
          </cell>
        </row>
        <row r="148">
          <cell r="B148" t="str">
            <v>Director, CALA Channel Sales</v>
          </cell>
          <cell r="C148" t="str">
            <v>Sales</v>
          </cell>
        </row>
        <row r="149">
          <cell r="B149" t="str">
            <v>Director, Clinical Research Europe</v>
          </cell>
          <cell r="C149" t="str">
            <v>Operations</v>
          </cell>
        </row>
        <row r="150">
          <cell r="B150" t="str">
            <v>Director, Commercial Operations, APAC</v>
          </cell>
          <cell r="C150" t="str">
            <v>Operations</v>
          </cell>
        </row>
        <row r="151">
          <cell r="B151" t="str">
            <v>Director, EMEA and APAC</v>
          </cell>
          <cell r="C151" t="str">
            <v>Sales</v>
          </cell>
        </row>
        <row r="152">
          <cell r="B152" t="str">
            <v>Director, Finance</v>
          </cell>
          <cell r="C152" t="str">
            <v>Finance</v>
          </cell>
        </row>
        <row r="153">
          <cell r="B153" t="str">
            <v>Director, Global Clinical and Technical Support</v>
          </cell>
          <cell r="C153" t="str">
            <v>Operations</v>
          </cell>
        </row>
        <row r="154">
          <cell r="B154" t="str">
            <v>Director, LATAM</v>
          </cell>
          <cell r="C154" t="str">
            <v>Operations</v>
          </cell>
        </row>
        <row r="155">
          <cell r="B155" t="str">
            <v>Director, Office of the CEO</v>
          </cell>
          <cell r="C155" t="str">
            <v>Unknown/Other</v>
          </cell>
        </row>
        <row r="156">
          <cell r="B156" t="str">
            <v>Director, Product Design</v>
          </cell>
          <cell r="C156" t="str">
            <v>Engineer</v>
          </cell>
        </row>
        <row r="157">
          <cell r="B157" t="str">
            <v>Director, Promotional Channel EMEA</v>
          </cell>
          <cell r="C157" t="str">
            <v>Marketing</v>
          </cell>
        </row>
        <row r="158">
          <cell r="B158" t="str">
            <v>Director, Public Policy - Canada</v>
          </cell>
          <cell r="C158" t="str">
            <v>Operations</v>
          </cell>
        </row>
        <row r="159">
          <cell r="B159" t="str">
            <v>Director, Regulatory EU</v>
          </cell>
          <cell r="C159" t="str">
            <v>Operations</v>
          </cell>
        </row>
        <row r="160">
          <cell r="B160" t="str">
            <v>Director, Strategy and Operations, Prevention Collaborative</v>
          </cell>
          <cell r="C160" t="str">
            <v>Operations</v>
          </cell>
        </row>
        <row r="161">
          <cell r="B161" t="str">
            <v>Director, Technical Support APAC</v>
          </cell>
          <cell r="C161" t="str">
            <v>Operations</v>
          </cell>
        </row>
        <row r="162">
          <cell r="B162" t="str">
            <v>Division Director, Strategy, Communications and Analysis Division</v>
          </cell>
          <cell r="C162" t="str">
            <v>Operations</v>
          </cell>
        </row>
        <row r="163">
          <cell r="B163" t="str">
            <v>Dolby Cinema Architect</v>
          </cell>
          <cell r="C163" t="str">
            <v>Engineer</v>
          </cell>
        </row>
        <row r="164">
          <cell r="B164" t="str">
            <v>Editor</v>
          </cell>
          <cell r="C164" t="str">
            <v>Operations</v>
          </cell>
        </row>
        <row r="165">
          <cell r="B165" t="str">
            <v>Electrical Engineer</v>
          </cell>
          <cell r="C165" t="str">
            <v>Engineer</v>
          </cell>
        </row>
        <row r="166">
          <cell r="B166" t="str">
            <v>EMEA Channels Representative</v>
          </cell>
          <cell r="C166" t="str">
            <v>Operations</v>
          </cell>
        </row>
        <row r="167">
          <cell r="B167" t="str">
            <v>EMEA Country Manager</v>
          </cell>
          <cell r="C167" t="str">
            <v>Operations</v>
          </cell>
        </row>
        <row r="168">
          <cell r="B168" t="str">
            <v>EMEA IT Director</v>
          </cell>
          <cell r="C168" t="str">
            <v>Operations</v>
          </cell>
        </row>
        <row r="169">
          <cell r="B169" t="str">
            <v>EMEA Solutions Architect</v>
          </cell>
          <cell r="C169" t="str">
            <v>Engineer</v>
          </cell>
        </row>
        <row r="170">
          <cell r="B170" t="str">
            <v>Engagement Manager</v>
          </cell>
          <cell r="C170" t="str">
            <v>Operations</v>
          </cell>
        </row>
        <row r="171">
          <cell r="B171" t="str">
            <v>Engineer Customer Support</v>
          </cell>
          <cell r="C171" t="str">
            <v>Engineer</v>
          </cell>
        </row>
        <row r="172">
          <cell r="B172" t="str">
            <v>Engineer Network Consulting</v>
          </cell>
          <cell r="C172" t="str">
            <v>Engineer</v>
          </cell>
        </row>
        <row r="173">
          <cell r="B173" t="str">
            <v>Engineer, Customer Support</v>
          </cell>
          <cell r="C173" t="str">
            <v>Engineer</v>
          </cell>
        </row>
        <row r="174">
          <cell r="B174" t="str">
            <v>Engineer, Software Engineer</v>
          </cell>
          <cell r="C174" t="str">
            <v>Engineer</v>
          </cell>
        </row>
        <row r="175">
          <cell r="B175" t="str">
            <v>Engineering Manager, Fullstack and Mobile</v>
          </cell>
          <cell r="C175" t="str">
            <v>Engineer</v>
          </cell>
        </row>
        <row r="176">
          <cell r="B176" t="str">
            <v>Enterprise Account Executive</v>
          </cell>
          <cell r="C176" t="str">
            <v>Sales</v>
          </cell>
        </row>
        <row r="177">
          <cell r="B177" t="str">
            <v>Enterprise Customer Success Manager</v>
          </cell>
          <cell r="C177" t="str">
            <v>Sales</v>
          </cell>
        </row>
        <row r="178">
          <cell r="B178" t="str">
            <v>Enterprise Sales - Canada</v>
          </cell>
          <cell r="C178" t="str">
            <v>Sales</v>
          </cell>
        </row>
        <row r="179">
          <cell r="B179" t="str">
            <v>Enterprise Solutions Engineer</v>
          </cell>
          <cell r="C179" t="str">
            <v>Engineer</v>
          </cell>
        </row>
        <row r="180">
          <cell r="B180" t="str">
            <v>Enterprise Transformation Manager</v>
          </cell>
          <cell r="C180" t="str">
            <v>Operations</v>
          </cell>
        </row>
        <row r="181">
          <cell r="B181" t="str">
            <v>Executive Assistant</v>
          </cell>
          <cell r="C181" t="str">
            <v>Operations</v>
          </cell>
        </row>
        <row r="182">
          <cell r="B182" t="str">
            <v>Executive Assistant &amp; Office Manager</v>
          </cell>
          <cell r="C182" t="str">
            <v>Operations</v>
          </cell>
        </row>
        <row r="183">
          <cell r="B183" t="str">
            <v>Executive Assistant / Office Manager, France</v>
          </cell>
          <cell r="C183" t="str">
            <v>Operations</v>
          </cell>
        </row>
        <row r="184">
          <cell r="B184" t="str">
            <v>Executive Assistant Central &amp; Eastern Europe &amp; Russia</v>
          </cell>
          <cell r="C184" t="str">
            <v>Operations</v>
          </cell>
        </row>
        <row r="185">
          <cell r="B185" t="str">
            <v>Executive Assistant to GM CEER and VP Commercial EMEA</v>
          </cell>
          <cell r="C185" t="str">
            <v>Operations</v>
          </cell>
        </row>
        <row r="186">
          <cell r="B186" t="str">
            <v>Executive Assistant, Japan</v>
          </cell>
          <cell r="C186" t="str">
            <v>Operations</v>
          </cell>
        </row>
        <row r="187">
          <cell r="B187" t="str">
            <v>Expert Engineer Product Manufacturing</v>
          </cell>
          <cell r="C187" t="str">
            <v>Engineer</v>
          </cell>
        </row>
        <row r="188">
          <cell r="B188" t="str">
            <v>Fabric Coordinator</v>
          </cell>
          <cell r="C188" t="str">
            <v>Operations</v>
          </cell>
        </row>
        <row r="189">
          <cell r="B189" t="str">
            <v>Facility Manager</v>
          </cell>
          <cell r="C189" t="str">
            <v>Operations</v>
          </cell>
        </row>
        <row r="190">
          <cell r="B190" t="str">
            <v>Factory Test Engineer</v>
          </cell>
          <cell r="C190" t="str">
            <v>Engineer</v>
          </cell>
        </row>
        <row r="191">
          <cell r="B191" t="str">
            <v>FIDO Japan Program Manager</v>
          </cell>
          <cell r="C191" t="str">
            <v>Operations</v>
          </cell>
        </row>
        <row r="192">
          <cell r="B192" t="str">
            <v>FIDO Korea Program Manager</v>
          </cell>
          <cell r="C192" t="str">
            <v>Operations</v>
          </cell>
        </row>
        <row r="193">
          <cell r="B193" t="str">
            <v>Field  Application  Scientist, Germany</v>
          </cell>
          <cell r="C193" t="str">
            <v>Engineer</v>
          </cell>
        </row>
        <row r="194">
          <cell r="B194" t="str">
            <v>Field Application Leader</v>
          </cell>
          <cell r="C194" t="str">
            <v>Engineer</v>
          </cell>
        </row>
        <row r="195">
          <cell r="B195" t="str">
            <v>Field Application Scientist</v>
          </cell>
          <cell r="C195" t="str">
            <v>Engineer</v>
          </cell>
        </row>
        <row r="196">
          <cell r="B196" t="str">
            <v>Field Application Scientist - Europe</v>
          </cell>
          <cell r="C196" t="str">
            <v>Engineer</v>
          </cell>
        </row>
        <row r="197">
          <cell r="B197" t="str">
            <v>Field Application Scientist – Europe</v>
          </cell>
          <cell r="C197" t="str">
            <v>Engineer</v>
          </cell>
        </row>
        <row r="198">
          <cell r="B198" t="str">
            <v>Field Application Scientist, Europe</v>
          </cell>
          <cell r="C198" t="str">
            <v>Engineer</v>
          </cell>
        </row>
        <row r="199">
          <cell r="B199" t="str">
            <v>Field Bioinformatics Support Scientist, APAC</v>
          </cell>
          <cell r="C199" t="str">
            <v>Engineer</v>
          </cell>
        </row>
        <row r="200">
          <cell r="B200" t="str">
            <v>Field Coordinator</v>
          </cell>
          <cell r="C200" t="str">
            <v>Operations</v>
          </cell>
        </row>
        <row r="201">
          <cell r="B201" t="str">
            <v>Field Coordinator for Islands Asia</v>
          </cell>
          <cell r="C201" t="str">
            <v>Operations</v>
          </cell>
        </row>
        <row r="202">
          <cell r="B202" t="str">
            <v>Field Medical Manager</v>
          </cell>
          <cell r="C202" t="str">
            <v>Operations</v>
          </cell>
        </row>
        <row r="203">
          <cell r="B203" t="str">
            <v>Field Research Assistant Jr</v>
          </cell>
          <cell r="C203" t="str">
            <v>Operations</v>
          </cell>
        </row>
        <row r="204">
          <cell r="B204" t="str">
            <v>Field Research Associate I</v>
          </cell>
          <cell r="C204" t="str">
            <v>Operations</v>
          </cell>
        </row>
        <row r="205">
          <cell r="B205" t="str">
            <v>Field Service Engineer</v>
          </cell>
          <cell r="C205" t="str">
            <v>Engineer</v>
          </cell>
        </row>
        <row r="206">
          <cell r="B206" t="str">
            <v>Field Service Engineer I</v>
          </cell>
          <cell r="C206" t="str">
            <v>Engineer</v>
          </cell>
        </row>
        <row r="207">
          <cell r="B207" t="str">
            <v>Field Technical Representative</v>
          </cell>
          <cell r="C207" t="str">
            <v>Operations</v>
          </cell>
        </row>
        <row r="208">
          <cell r="B208" t="str">
            <v>Field Technical Training Lead</v>
          </cell>
          <cell r="C208" t="str">
            <v>Operations</v>
          </cell>
        </row>
        <row r="209">
          <cell r="B209" t="str">
            <v>Finance Analyst</v>
          </cell>
          <cell r="C209" t="str">
            <v>Finance</v>
          </cell>
        </row>
        <row r="210">
          <cell r="B210" t="str">
            <v>Finance Director</v>
          </cell>
          <cell r="C210" t="str">
            <v>Finance</v>
          </cell>
        </row>
        <row r="211">
          <cell r="B211" t="str">
            <v>Finance Director CER</v>
          </cell>
          <cell r="C211" t="str">
            <v>Finance</v>
          </cell>
        </row>
        <row r="212">
          <cell r="B212" t="str">
            <v>Finance Director Poland &amp; Baltics</v>
          </cell>
          <cell r="C212" t="str">
            <v>Finance</v>
          </cell>
        </row>
        <row r="213">
          <cell r="B213" t="str">
            <v>Financial Analysis Sr. Advisor</v>
          </cell>
          <cell r="C213" t="str">
            <v>Finance</v>
          </cell>
        </row>
        <row r="214">
          <cell r="B214" t="str">
            <v>Financial Analyst – Germany/Austria</v>
          </cell>
          <cell r="C214" t="str">
            <v>Finance</v>
          </cell>
        </row>
        <row r="215">
          <cell r="B215" t="str">
            <v>FIP Coordinator, Indonesia Blue Swimmming Crab</v>
          </cell>
          <cell r="C215" t="str">
            <v>Operations</v>
          </cell>
        </row>
        <row r="216">
          <cell r="B216" t="str">
            <v>Firmware Engineer</v>
          </cell>
          <cell r="C216" t="str">
            <v>Engineer</v>
          </cell>
        </row>
        <row r="217">
          <cell r="B217" t="str">
            <v>Flashblade Channel Business Development Manager</v>
          </cell>
          <cell r="C217" t="str">
            <v>Sales</v>
          </cell>
        </row>
        <row r="218">
          <cell r="B218" t="str">
            <v>Fulfilment Operations Coordinator</v>
          </cell>
          <cell r="C218" t="str">
            <v>Operations</v>
          </cell>
        </row>
        <row r="219">
          <cell r="B219" t="str">
            <v>Full Stack Software Engineer</v>
          </cell>
          <cell r="C219" t="str">
            <v>Engineer</v>
          </cell>
        </row>
        <row r="220">
          <cell r="B220" t="str">
            <v>Garment Technician</v>
          </cell>
          <cell r="C220" t="str">
            <v>Engineer</v>
          </cell>
        </row>
        <row r="221">
          <cell r="B221" t="str">
            <v>General Manager</v>
          </cell>
          <cell r="C221" t="str">
            <v>Operations</v>
          </cell>
        </row>
        <row r="222">
          <cell r="B222" t="str">
            <v>General Manager - China</v>
          </cell>
          <cell r="C222" t="str">
            <v>Operations</v>
          </cell>
        </row>
        <row r="223">
          <cell r="B223" t="str">
            <v>General Manager - Italy</v>
          </cell>
          <cell r="C223" t="str">
            <v>Operations</v>
          </cell>
        </row>
        <row r="224">
          <cell r="B224" t="str">
            <v>General Manager - Japan</v>
          </cell>
          <cell r="C224" t="str">
            <v>Operations</v>
          </cell>
        </row>
        <row r="225">
          <cell r="B225" t="str">
            <v>General Manager &amp; President Birkenstock Canada</v>
          </cell>
          <cell r="C225" t="str">
            <v>Operations</v>
          </cell>
        </row>
        <row r="226">
          <cell r="B226" t="str">
            <v>General Manager &amp; Sales, Korea</v>
          </cell>
          <cell r="C226" t="str">
            <v>Sales</v>
          </cell>
        </row>
        <row r="227">
          <cell r="B227" t="str">
            <v>General Manager- Asia</v>
          </cell>
          <cell r="C227" t="str">
            <v>Operations</v>
          </cell>
        </row>
        <row r="228">
          <cell r="B228" t="str">
            <v>General Manager Russia</v>
          </cell>
          <cell r="C228" t="str">
            <v>Operations</v>
          </cell>
        </row>
        <row r="229">
          <cell r="B229" t="str">
            <v>General Manager Ukraine, Belarus &amp; CIS</v>
          </cell>
          <cell r="C229" t="str">
            <v>Operations</v>
          </cell>
        </row>
        <row r="230">
          <cell r="B230" t="str">
            <v>General Manager, Australia</v>
          </cell>
          <cell r="C230" t="str">
            <v>Operations</v>
          </cell>
        </row>
        <row r="231">
          <cell r="B231" t="str">
            <v>General Manager, CZ/SK/HU</v>
          </cell>
          <cell r="C231" t="str">
            <v>Operations</v>
          </cell>
        </row>
        <row r="232">
          <cell r="B232" t="str">
            <v>General Manager, Operations - China</v>
          </cell>
          <cell r="C232" t="str">
            <v>Operations</v>
          </cell>
        </row>
        <row r="233">
          <cell r="B233" t="str">
            <v>General Manager, Poland &amp; Baltics</v>
          </cell>
          <cell r="C233" t="str">
            <v>Operations</v>
          </cell>
        </row>
        <row r="234">
          <cell r="B234" t="str">
            <v>General Manager, SEA</v>
          </cell>
          <cell r="C234" t="str">
            <v>Operations</v>
          </cell>
        </row>
        <row r="235">
          <cell r="B235" t="str">
            <v>General Manager, Spain &amp; Portugal</v>
          </cell>
          <cell r="C235" t="str">
            <v>Operations</v>
          </cell>
        </row>
        <row r="236">
          <cell r="B236" t="str">
            <v>Global Dealer Learning Technical Consultant and Dealer Performance Center Administrator</v>
          </cell>
          <cell r="C236" t="str">
            <v>Operations</v>
          </cell>
        </row>
        <row r="237">
          <cell r="B237" t="str">
            <v>Global Supply Manager - Electro Mechanical</v>
          </cell>
          <cell r="C237" t="str">
            <v>Operations</v>
          </cell>
        </row>
        <row r="238">
          <cell r="B238" t="str">
            <v>Global Tuna Director</v>
          </cell>
          <cell r="C238" t="str">
            <v>Operations</v>
          </cell>
        </row>
        <row r="239">
          <cell r="B239" t="str">
            <v>GM, Udemy India</v>
          </cell>
          <cell r="C239" t="str">
            <v>Operations</v>
          </cell>
        </row>
        <row r="240">
          <cell r="B240" t="str">
            <v>Graphics Coordinator</v>
          </cell>
          <cell r="C240" t="str">
            <v>Operations</v>
          </cell>
        </row>
        <row r="241">
          <cell r="B241" t="str">
            <v>Haskell Software Engineer</v>
          </cell>
          <cell r="C241" t="str">
            <v>Engineer</v>
          </cell>
        </row>
        <row r="242">
          <cell r="B242" t="str">
            <v>Head Asia</v>
          </cell>
          <cell r="C242" t="str">
            <v>Unknown/Other</v>
          </cell>
        </row>
        <row r="243">
          <cell r="B243" t="str">
            <v>Head of Ambassadors, Spain</v>
          </cell>
          <cell r="C243" t="str">
            <v>Unknown/Other</v>
          </cell>
        </row>
        <row r="244">
          <cell r="B244" t="str">
            <v>Head of Brand Ambassadors</v>
          </cell>
          <cell r="C244" t="str">
            <v>Marketing</v>
          </cell>
        </row>
        <row r="245">
          <cell r="B245" t="str">
            <v>Head of Business Development</v>
          </cell>
          <cell r="C245" t="str">
            <v>Sales</v>
          </cell>
        </row>
        <row r="246">
          <cell r="B246" t="str">
            <v>Head of Clinical, Japan</v>
          </cell>
          <cell r="C246" t="str">
            <v>Operations</v>
          </cell>
        </row>
        <row r="247">
          <cell r="B247" t="str">
            <v>Head of Commercial Operations - APAC</v>
          </cell>
          <cell r="C247" t="str">
            <v>Operations</v>
          </cell>
        </row>
        <row r="248">
          <cell r="B248" t="str">
            <v>Head of Retail Operations</v>
          </cell>
          <cell r="C248" t="str">
            <v>Operations</v>
          </cell>
        </row>
        <row r="249">
          <cell r="B249" t="str">
            <v>Head of Sales and Business Development, India</v>
          </cell>
          <cell r="C249" t="str">
            <v>Sales</v>
          </cell>
        </row>
        <row r="250">
          <cell r="B250" t="str">
            <v>Head of Sales Department Central Region</v>
          </cell>
          <cell r="C250" t="str">
            <v>Sales</v>
          </cell>
        </row>
        <row r="251">
          <cell r="B251" t="str">
            <v>Head of Strategy and Professional Affairs, Japan</v>
          </cell>
          <cell r="C251" t="str">
            <v>Operations</v>
          </cell>
        </row>
        <row r="252">
          <cell r="B252" t="str">
            <v>HR Business Partner - Poland</v>
          </cell>
          <cell r="C252" t="str">
            <v>Operations</v>
          </cell>
        </row>
        <row r="253">
          <cell r="B253" t="str">
            <v>HR Director</v>
          </cell>
          <cell r="C253" t="str">
            <v>Operations</v>
          </cell>
        </row>
        <row r="254">
          <cell r="B254" t="str">
            <v>HR Director CEE</v>
          </cell>
          <cell r="C254" t="str">
            <v>Operations</v>
          </cell>
        </row>
        <row r="255">
          <cell r="B255" t="str">
            <v>HR Manager</v>
          </cell>
          <cell r="C255" t="str">
            <v>Operations</v>
          </cell>
        </row>
        <row r="256">
          <cell r="B256" t="str">
            <v>I.T. Specialist</v>
          </cell>
          <cell r="C256" t="str">
            <v>Operations</v>
          </cell>
        </row>
        <row r="257">
          <cell r="B257" t="str">
            <v>IAM Solution Architect</v>
          </cell>
          <cell r="C257" t="str">
            <v>Engineer</v>
          </cell>
        </row>
        <row r="258">
          <cell r="B258" t="str">
            <v>Implementation Specialist</v>
          </cell>
          <cell r="C258" t="str">
            <v>Operations</v>
          </cell>
        </row>
        <row r="259">
          <cell r="B259" t="str">
            <v>Inside Sales Representative</v>
          </cell>
          <cell r="C259" t="str">
            <v>Sales</v>
          </cell>
        </row>
        <row r="260">
          <cell r="B260" t="str">
            <v>Installation Engineer</v>
          </cell>
          <cell r="C260" t="str">
            <v>Engineer</v>
          </cell>
        </row>
        <row r="261">
          <cell r="B261" t="str">
            <v>Integration Consultant</v>
          </cell>
          <cell r="C261" t="str">
            <v>Engineer</v>
          </cell>
        </row>
        <row r="262">
          <cell r="B262" t="str">
            <v>Integrations Architect</v>
          </cell>
          <cell r="C262" t="str">
            <v>Engineer</v>
          </cell>
        </row>
        <row r="263">
          <cell r="B263" t="str">
            <v>International Human Rights Disability Rights Program Officer</v>
          </cell>
          <cell r="C263" t="str">
            <v>Operations</v>
          </cell>
        </row>
        <row r="264">
          <cell r="B264" t="str">
            <v>International Regional Business Manager, Latam</v>
          </cell>
          <cell r="C264" t="str">
            <v>Operations</v>
          </cell>
        </row>
        <row r="265">
          <cell r="B265" t="str">
            <v>International Sales Coordinator</v>
          </cell>
          <cell r="C265" t="str">
            <v>Sales</v>
          </cell>
        </row>
        <row r="266">
          <cell r="B266" t="str">
            <v>International Technical Support Specialist</v>
          </cell>
          <cell r="C266" t="str">
            <v>Operations</v>
          </cell>
        </row>
        <row r="267">
          <cell r="B267" t="str">
            <v>Investment Manager</v>
          </cell>
          <cell r="C267" t="str">
            <v>Operations</v>
          </cell>
        </row>
        <row r="268">
          <cell r="B268" t="str">
            <v>IT Country Manager-China</v>
          </cell>
          <cell r="C268" t="str">
            <v>Operations</v>
          </cell>
        </row>
        <row r="269">
          <cell r="B269" t="str">
            <v>IT Engineer</v>
          </cell>
          <cell r="C269" t="str">
            <v>Engineer</v>
          </cell>
        </row>
        <row r="270">
          <cell r="B270" t="str">
            <v>IT Specialist</v>
          </cell>
          <cell r="C270" t="str">
            <v>Operations</v>
          </cell>
        </row>
        <row r="271">
          <cell r="B271" t="str">
            <v>Japanese Language Lead</v>
          </cell>
          <cell r="C271" t="str">
            <v>Operations</v>
          </cell>
        </row>
        <row r="272">
          <cell r="B272" t="str">
            <v>Job Title</v>
          </cell>
          <cell r="C272" t="str">
            <v>Unknown/Other</v>
          </cell>
        </row>
        <row r="273">
          <cell r="B273" t="str">
            <v>Job title	Business Intelligence Sales and Marketing Specialist</v>
          </cell>
          <cell r="C273" t="str">
            <v>Sales</v>
          </cell>
        </row>
        <row r="274">
          <cell r="B274" t="str">
            <v>Junior Software Developer</v>
          </cell>
          <cell r="C274" t="str">
            <v>Engineer</v>
          </cell>
        </row>
        <row r="275">
          <cell r="B275" t="str">
            <v>Key Account Manager</v>
          </cell>
          <cell r="C275" t="str">
            <v>Sales</v>
          </cell>
        </row>
        <row r="276">
          <cell r="B276" t="str">
            <v>Knowledge &amp; Reporting Director</v>
          </cell>
          <cell r="C276" t="str">
            <v>Operations</v>
          </cell>
        </row>
        <row r="277">
          <cell r="B277" t="str">
            <v>Korea Country Manager</v>
          </cell>
          <cell r="C277" t="str">
            <v>Operations</v>
          </cell>
        </row>
        <row r="278">
          <cell r="B278" t="str">
            <v>Korea Sales Manager</v>
          </cell>
          <cell r="C278" t="str">
            <v>Sales</v>
          </cell>
        </row>
        <row r="279">
          <cell r="B279" t="str">
            <v>LAN Sorghum Breeder Lead</v>
          </cell>
          <cell r="C279" t="str">
            <v>Unknown/Other</v>
          </cell>
        </row>
        <row r="280">
          <cell r="B280" t="str">
            <v>Latin America Fisheries Director</v>
          </cell>
          <cell r="C280" t="str">
            <v>Operations</v>
          </cell>
        </row>
        <row r="281">
          <cell r="B281" t="str">
            <v>Latin America Sales Manager</v>
          </cell>
          <cell r="C281" t="str">
            <v>Sales</v>
          </cell>
        </row>
        <row r="282">
          <cell r="B282" t="str">
            <v>Launch / Ambassador Manager</v>
          </cell>
          <cell r="C282" t="str">
            <v>Marketing</v>
          </cell>
        </row>
        <row r="283">
          <cell r="B283" t="str">
            <v>Leader Strategy &amp; Business Development</v>
          </cell>
          <cell r="C283" t="str">
            <v>Sales</v>
          </cell>
        </row>
        <row r="284">
          <cell r="B284" t="str">
            <v>Legal Counsel</v>
          </cell>
          <cell r="C284" t="str">
            <v>Unknown/Other</v>
          </cell>
        </row>
        <row r="285">
          <cell r="B285" t="str">
            <v>Linac Engineer</v>
          </cell>
          <cell r="C285" t="str">
            <v>Engineer</v>
          </cell>
        </row>
        <row r="286">
          <cell r="B286" t="str">
            <v>Logistics Coordinator</v>
          </cell>
          <cell r="C286" t="str">
            <v>Operations</v>
          </cell>
        </row>
        <row r="287">
          <cell r="B287" t="str">
            <v>Logistics Manager EMEA</v>
          </cell>
          <cell r="C287" t="str">
            <v>Operations</v>
          </cell>
        </row>
        <row r="288">
          <cell r="B288" t="str">
            <v>Machine Learning Scientist</v>
          </cell>
          <cell r="C288" t="str">
            <v>Engineer</v>
          </cell>
        </row>
        <row r="289">
          <cell r="B289" t="str">
            <v>Manager</v>
          </cell>
          <cell r="C289" t="str">
            <v>Unknown/Other</v>
          </cell>
        </row>
        <row r="290">
          <cell r="B290" t="str">
            <v>Manager, Government Affairs</v>
          </cell>
          <cell r="C290" t="str">
            <v>Operations</v>
          </cell>
        </row>
        <row r="291">
          <cell r="B291" t="str">
            <v>Manager, Products and Marketing</v>
          </cell>
          <cell r="C291" t="str">
            <v>Marketing</v>
          </cell>
        </row>
        <row r="292">
          <cell r="B292" t="str">
            <v>Manager, Release Operations (Global)</v>
          </cell>
          <cell r="C292" t="str">
            <v>Operations</v>
          </cell>
        </row>
        <row r="293">
          <cell r="B293" t="str">
            <v>Manager, Sports Marketing Asia - M4</v>
          </cell>
          <cell r="C293" t="str">
            <v>Marketing</v>
          </cell>
        </row>
        <row r="294">
          <cell r="B294" t="str">
            <v>Manager, Thematic</v>
          </cell>
          <cell r="C294" t="str">
            <v>Operations</v>
          </cell>
        </row>
        <row r="295">
          <cell r="B295" t="str">
            <v>Managing Director – APAC Business Development</v>
          </cell>
          <cell r="C295" t="str">
            <v>Sales</v>
          </cell>
        </row>
        <row r="296">
          <cell r="B296" t="str">
            <v>Managing Director - Enterprise Solutions</v>
          </cell>
          <cell r="C296" t="str">
            <v>Operations</v>
          </cell>
        </row>
        <row r="297">
          <cell r="B297" t="str">
            <v>Managing Director, Germany</v>
          </cell>
          <cell r="C297" t="str">
            <v>Operations</v>
          </cell>
        </row>
        <row r="298">
          <cell r="B298" t="str">
            <v>Managing Director, Greenberg Europe</v>
          </cell>
          <cell r="C298" t="str">
            <v>Operations</v>
          </cell>
        </row>
        <row r="299">
          <cell r="B299" t="str">
            <v>Manufacturing and Operations</v>
          </cell>
          <cell r="C299" t="str">
            <v>Operations</v>
          </cell>
        </row>
        <row r="300">
          <cell r="B300" t="str">
            <v>Market Development Manager</v>
          </cell>
          <cell r="C300" t="str">
            <v>Marketing</v>
          </cell>
        </row>
        <row r="301">
          <cell r="B301" t="str">
            <v>Marketing Application Scientist</v>
          </cell>
          <cell r="C301" t="str">
            <v>Engineer</v>
          </cell>
        </row>
        <row r="302">
          <cell r="B302" t="str">
            <v>MD Central/Eastern Europe and VP Commercial EMEA</v>
          </cell>
          <cell r="C302" t="str">
            <v>Operations</v>
          </cell>
        </row>
        <row r="303">
          <cell r="B303" t="str">
            <v>Medical Science Liaison</v>
          </cell>
          <cell r="C303" t="str">
            <v>Operations</v>
          </cell>
        </row>
        <row r="304">
          <cell r="B304" t="str">
            <v>Medical Science Liaison (MSL)</v>
          </cell>
          <cell r="C304" t="str">
            <v>Operations</v>
          </cell>
        </row>
        <row r="305">
          <cell r="B305" t="str">
            <v>Member of Technical Staff (Field)</v>
          </cell>
          <cell r="C305" t="str">
            <v>Operations</v>
          </cell>
        </row>
        <row r="306">
          <cell r="B306" t="str">
            <v>Merchandiser</v>
          </cell>
          <cell r="C306" t="str">
            <v>Operations</v>
          </cell>
        </row>
        <row r="307">
          <cell r="B307" t="str">
            <v>Mexico Creative Community Outreach Specialist</v>
          </cell>
          <cell r="C307" t="str">
            <v>Operations</v>
          </cell>
        </row>
        <row r="308">
          <cell r="B308" t="str">
            <v>Mobility Engine PLM, Sr. Manager</v>
          </cell>
          <cell r="C308" t="str">
            <v>Operations</v>
          </cell>
        </row>
        <row r="309">
          <cell r="B309" t="str">
            <v>Monitoring &amp; Evaluation Director</v>
          </cell>
          <cell r="C309" t="str">
            <v>Operations</v>
          </cell>
        </row>
        <row r="310">
          <cell r="B310" t="str">
            <v>MR Engineer</v>
          </cell>
          <cell r="C310" t="str">
            <v>Engineer</v>
          </cell>
        </row>
        <row r="311">
          <cell r="B311" t="str">
            <v>N/A</v>
          </cell>
          <cell r="C311" t="str">
            <v>Unknown/Other</v>
          </cell>
        </row>
        <row r="312">
          <cell r="B312" t="str">
            <v>National Head of Ambassadors/ Key Account Director Vape Channels</v>
          </cell>
          <cell r="C312" t="str">
            <v>Operations</v>
          </cell>
        </row>
        <row r="313">
          <cell r="B313" t="str">
            <v>National Key Account Manager</v>
          </cell>
          <cell r="C313" t="str">
            <v>Sales</v>
          </cell>
        </row>
        <row r="314">
          <cell r="B314" t="str">
            <v>National Logistics Manager</v>
          </cell>
          <cell r="C314" t="str">
            <v>Operations</v>
          </cell>
        </row>
        <row r="315">
          <cell r="B315" t="str">
            <v>National Sales Manager</v>
          </cell>
          <cell r="C315" t="str">
            <v>Sales</v>
          </cell>
        </row>
        <row r="316">
          <cell r="B316" t="str">
            <v>National Sales Manager – China</v>
          </cell>
          <cell r="C316" t="str">
            <v>Sales</v>
          </cell>
        </row>
        <row r="317">
          <cell r="B317" t="str">
            <v>Network Consultant, EMEA</v>
          </cell>
          <cell r="C317" t="str">
            <v>Engineer</v>
          </cell>
        </row>
        <row r="318">
          <cell r="B318" t="str">
            <v>Network Consultant, Mobility (Brazil)</v>
          </cell>
          <cell r="C318" t="str">
            <v>Engineer</v>
          </cell>
        </row>
        <row r="319">
          <cell r="B319" t="str">
            <v>Network Engineer</v>
          </cell>
          <cell r="C319" t="str">
            <v>Engineer</v>
          </cell>
        </row>
        <row r="320">
          <cell r="B320" t="str">
            <v>New Market Launch Consultant</v>
          </cell>
          <cell r="C320" t="str">
            <v>Marketing</v>
          </cell>
        </row>
        <row r="321">
          <cell r="B321" t="str">
            <v>NGS Field Applications Specialist APAC - Singapore</v>
          </cell>
          <cell r="C321" t="str">
            <v>Engineer</v>
          </cell>
        </row>
        <row r="322">
          <cell r="B322" t="str">
            <v>NGS Sales Specialist, Europe</v>
          </cell>
          <cell r="C322" t="str">
            <v>Sales</v>
          </cell>
        </row>
        <row r="323">
          <cell r="B323" t="str">
            <v>Office Clerk</v>
          </cell>
          <cell r="C323" t="str">
            <v>Operations</v>
          </cell>
        </row>
        <row r="324">
          <cell r="B324" t="str">
            <v>Onboarding Specialist</v>
          </cell>
          <cell r="C324" t="str">
            <v>Operations</v>
          </cell>
        </row>
        <row r="325">
          <cell r="B325" t="str">
            <v>Operations Manager - India</v>
          </cell>
          <cell r="C325" t="str">
            <v>Operations</v>
          </cell>
        </row>
        <row r="326">
          <cell r="B326" t="str">
            <v>Operations Manager Spain</v>
          </cell>
          <cell r="C326" t="str">
            <v>Operations</v>
          </cell>
        </row>
        <row r="327">
          <cell r="B327" t="str">
            <v>Partner Manager, Content</v>
          </cell>
          <cell r="C327" t="str">
            <v>Operations</v>
          </cell>
        </row>
        <row r="328">
          <cell r="B328" t="str">
            <v>People Business Partner Germany &amp; Austria</v>
          </cell>
          <cell r="C328" t="str">
            <v>Operations</v>
          </cell>
        </row>
        <row r="329">
          <cell r="B329" t="str">
            <v>People Business Partner Russia</v>
          </cell>
          <cell r="C329" t="str">
            <v>Operations</v>
          </cell>
        </row>
        <row r="330">
          <cell r="B330" t="str">
            <v>People Coordinator</v>
          </cell>
          <cell r="C330" t="str">
            <v>Operations</v>
          </cell>
        </row>
        <row r="331">
          <cell r="B331" t="str">
            <v>Pizza &amp; Italian Specialist</v>
          </cell>
          <cell r="C331" t="str">
            <v>Operations</v>
          </cell>
        </row>
        <row r="332">
          <cell r="B332" t="str">
            <v>Planet Assistant</v>
          </cell>
          <cell r="C332" t="str">
            <v>Operations</v>
          </cell>
        </row>
        <row r="333">
          <cell r="B333" t="str">
            <v>Planet Manager</v>
          </cell>
          <cell r="C333" t="str">
            <v>Operations</v>
          </cell>
        </row>
        <row r="334">
          <cell r="B334" t="str">
            <v>Platform Manager</v>
          </cell>
          <cell r="C334" t="str">
            <v>Operations</v>
          </cell>
        </row>
        <row r="335">
          <cell r="B335" t="str">
            <v>PR and Social Media Manager</v>
          </cell>
          <cell r="C335" t="str">
            <v>Marketing</v>
          </cell>
        </row>
        <row r="336">
          <cell r="B336" t="str">
            <v>Presales Consultant</v>
          </cell>
          <cell r="C336" t="str">
            <v>Sales</v>
          </cell>
        </row>
        <row r="337">
          <cell r="B337" t="str">
            <v>President, EMEA</v>
          </cell>
          <cell r="C337" t="str">
            <v>Operations</v>
          </cell>
        </row>
        <row r="338">
          <cell r="B338" t="str">
            <v>Principal Data Engineer</v>
          </cell>
          <cell r="C338" t="str">
            <v>Engineer</v>
          </cell>
        </row>
        <row r="339">
          <cell r="B339" t="str">
            <v>Principal Engineer Advanced Design</v>
          </cell>
          <cell r="C339" t="str">
            <v>Engineer</v>
          </cell>
        </row>
        <row r="340">
          <cell r="B340" t="str">
            <v>Principal Engineer Product Manufacturing</v>
          </cell>
          <cell r="C340" t="str">
            <v>Engineer</v>
          </cell>
        </row>
        <row r="341">
          <cell r="B341" t="str">
            <v>Principal Software Engineer</v>
          </cell>
          <cell r="C341" t="str">
            <v>Engineer</v>
          </cell>
        </row>
        <row r="342">
          <cell r="B342" t="str">
            <v>Principal Web Engineer</v>
          </cell>
          <cell r="C342" t="str">
            <v>Engineer</v>
          </cell>
        </row>
        <row r="343">
          <cell r="B343" t="str">
            <v>Product Director, Data Science</v>
          </cell>
          <cell r="C343" t="str">
            <v>Operations</v>
          </cell>
        </row>
        <row r="344">
          <cell r="B344" t="str">
            <v>Product Integrity Manager</v>
          </cell>
          <cell r="C344" t="str">
            <v>Operations</v>
          </cell>
        </row>
        <row r="345">
          <cell r="B345" t="str">
            <v>Product Manager</v>
          </cell>
          <cell r="C345" t="str">
            <v>Operations</v>
          </cell>
        </row>
        <row r="346">
          <cell r="B346" t="str">
            <v>Product Owner</v>
          </cell>
          <cell r="C346" t="str">
            <v>Operations</v>
          </cell>
        </row>
        <row r="347">
          <cell r="B347" t="str">
            <v>Production Analyst</v>
          </cell>
          <cell r="C347" t="str">
            <v>Operations</v>
          </cell>
        </row>
        <row r="348">
          <cell r="B348" t="str">
            <v>Production Coordinator</v>
          </cell>
          <cell r="C348" t="str">
            <v>Operations</v>
          </cell>
        </row>
        <row r="349">
          <cell r="B349" t="str">
            <v>Program Manager IIOT</v>
          </cell>
          <cell r="C349" t="str">
            <v>Operations</v>
          </cell>
        </row>
        <row r="350">
          <cell r="B350" t="str">
            <v>Program Manager, Asia</v>
          </cell>
          <cell r="C350" t="str">
            <v>Operations</v>
          </cell>
        </row>
        <row r="351">
          <cell r="B351" t="str">
            <v>Project Manager</v>
          </cell>
          <cell r="C351" t="str">
            <v>Operations</v>
          </cell>
        </row>
        <row r="352">
          <cell r="B352" t="str">
            <v>Purchasing Senior Buyer</v>
          </cell>
          <cell r="C352" t="str">
            <v>Operations</v>
          </cell>
        </row>
        <row r="353">
          <cell r="B353" t="str">
            <v>QA Engineer</v>
          </cell>
          <cell r="C353" t="str">
            <v>Engineer</v>
          </cell>
        </row>
        <row r="354">
          <cell r="B354" t="str">
            <v>Quality Assurance Engineer</v>
          </cell>
          <cell r="C354" t="str">
            <v>Engineer</v>
          </cell>
        </row>
        <row r="355">
          <cell r="B355" t="str">
            <v>Quality Assurance Inspector</v>
          </cell>
          <cell r="C355" t="str">
            <v>Operations</v>
          </cell>
        </row>
        <row r="356">
          <cell r="B356" t="str">
            <v>Quality Assurance Manager</v>
          </cell>
          <cell r="C356" t="str">
            <v>Operations</v>
          </cell>
        </row>
        <row r="357">
          <cell r="B357" t="str">
            <v>Quality Control Analyst</v>
          </cell>
          <cell r="C357" t="str">
            <v>Operations</v>
          </cell>
        </row>
        <row r="358">
          <cell r="B358" t="str">
            <v>Quality Control Analyst B</v>
          </cell>
          <cell r="C358" t="str">
            <v>Operations</v>
          </cell>
        </row>
        <row r="359">
          <cell r="B359" t="str">
            <v>Quality Controller</v>
          </cell>
          <cell r="C359" t="str">
            <v>Operations</v>
          </cell>
        </row>
        <row r="360">
          <cell r="B360" t="str">
            <v>Quantum Architect</v>
          </cell>
          <cell r="C360" t="str">
            <v>Engineer</v>
          </cell>
        </row>
        <row r="361">
          <cell r="B361" t="str">
            <v>Real Estate Sourcer</v>
          </cell>
          <cell r="C361" t="str">
            <v>Operations</v>
          </cell>
        </row>
        <row r="362">
          <cell r="B362" t="str">
            <v>Regional Account Manager, Pharma</v>
          </cell>
          <cell r="C362" t="str">
            <v>Sales</v>
          </cell>
        </row>
        <row r="363">
          <cell r="B363" t="str">
            <v>Regional Business Manager, Europe</v>
          </cell>
          <cell r="C363" t="str">
            <v>Operations</v>
          </cell>
        </row>
        <row r="364">
          <cell r="B364" t="str">
            <v>Regional Civil Society Coordinator</v>
          </cell>
          <cell r="C364" t="str">
            <v>Operations</v>
          </cell>
        </row>
        <row r="365">
          <cell r="B365" t="str">
            <v>Regional Director – Europe</v>
          </cell>
          <cell r="C365" t="str">
            <v>Operations</v>
          </cell>
        </row>
        <row r="366">
          <cell r="B366" t="str">
            <v>Regional Director Asia Pacific</v>
          </cell>
          <cell r="C366" t="str">
            <v>Operations</v>
          </cell>
        </row>
        <row r="367">
          <cell r="B367" t="str">
            <v>Regional Director Enterprise Sales, APAC</v>
          </cell>
          <cell r="C367" t="str">
            <v>Sales</v>
          </cell>
        </row>
        <row r="368">
          <cell r="B368" t="str">
            <v>Regional Global Supply Manager, Capital Expenditures</v>
          </cell>
          <cell r="C368" t="str">
            <v>Operations</v>
          </cell>
        </row>
        <row r="369">
          <cell r="B369" t="str">
            <v>Regional Key Account Manager</v>
          </cell>
          <cell r="C369" t="str">
            <v>Sales</v>
          </cell>
        </row>
        <row r="370">
          <cell r="B370" t="str">
            <v>Regional Manager - APAC</v>
          </cell>
          <cell r="C370" t="str">
            <v>Operations</v>
          </cell>
        </row>
        <row r="371">
          <cell r="B371" t="str">
            <v>Regional People Director Switzerland, Netherlands, Belgium, Scandinavia &amp; Denmark</v>
          </cell>
          <cell r="C371" t="str">
            <v>Operations</v>
          </cell>
        </row>
        <row r="372">
          <cell r="B372" t="str">
            <v>Regional Sales Controller</v>
          </cell>
          <cell r="C372" t="str">
            <v>Sales</v>
          </cell>
        </row>
        <row r="373">
          <cell r="B373" t="str">
            <v>Regional Sales Director, AsiaPac Region</v>
          </cell>
          <cell r="C373" t="str">
            <v>Sales</v>
          </cell>
        </row>
        <row r="374">
          <cell r="B374" t="str">
            <v>Regional Sales Manager</v>
          </cell>
          <cell r="C374" t="str">
            <v>Sales</v>
          </cell>
        </row>
        <row r="375">
          <cell r="B375" t="str">
            <v>Regional Sales Manager, Northern APAC</v>
          </cell>
          <cell r="C375" t="str">
            <v>Sales</v>
          </cell>
        </row>
        <row r="376">
          <cell r="B376" t="str">
            <v>Regional Sales Manager, Video, East Saudi Arabia</v>
          </cell>
          <cell r="C376" t="str">
            <v>Sales</v>
          </cell>
        </row>
        <row r="377">
          <cell r="B377" t="str">
            <v>Regional Vice President, Mexico &amp; Central America</v>
          </cell>
          <cell r="C377" t="str">
            <v>Operations</v>
          </cell>
        </row>
        <row r="378">
          <cell r="B378" t="str">
            <v>Regulatory Manager EMEA</v>
          </cell>
          <cell r="C378" t="str">
            <v>Operations</v>
          </cell>
        </row>
        <row r="379">
          <cell r="B379" t="str">
            <v>Relationship Manager</v>
          </cell>
          <cell r="C379" t="str">
            <v>Operations</v>
          </cell>
        </row>
        <row r="380">
          <cell r="B380" t="str">
            <v>Relocation Manager</v>
          </cell>
          <cell r="C380" t="str">
            <v>Operations</v>
          </cell>
        </row>
        <row r="381">
          <cell r="B381" t="str">
            <v>Reporting Analysis Manager Finance</v>
          </cell>
          <cell r="C381" t="str">
            <v>Finance</v>
          </cell>
        </row>
        <row r="382">
          <cell r="B382" t="str">
            <v>Research Analyst</v>
          </cell>
          <cell r="C382" t="str">
            <v>Operations</v>
          </cell>
        </row>
        <row r="383">
          <cell r="B383" t="str">
            <v>Research Scientist</v>
          </cell>
          <cell r="C383" t="str">
            <v>Engineer</v>
          </cell>
        </row>
        <row r="384">
          <cell r="B384" t="str">
            <v>Research Technician</v>
          </cell>
          <cell r="C384" t="str">
            <v>Engineer</v>
          </cell>
        </row>
        <row r="385">
          <cell r="B385" t="str">
            <v>Resident Engineer</v>
          </cell>
          <cell r="C385" t="str">
            <v>Engineer</v>
          </cell>
        </row>
        <row r="386">
          <cell r="B386" t="str">
            <v>Retail manager</v>
          </cell>
          <cell r="C386" t="str">
            <v>Operations</v>
          </cell>
        </row>
        <row r="387">
          <cell r="B387" t="str">
            <v>RF Sales Engineer</v>
          </cell>
          <cell r="C387" t="str">
            <v>Sales Engineer</v>
          </cell>
        </row>
        <row r="388">
          <cell r="B388" t="str">
            <v>Sales</v>
          </cell>
          <cell r="C388" t="str">
            <v>Sales</v>
          </cell>
        </row>
        <row r="389">
          <cell r="B389" t="str">
            <v>Sales &amp; Account Manager - Hong Kong</v>
          </cell>
          <cell r="C389" t="str">
            <v>Sales</v>
          </cell>
        </row>
        <row r="390">
          <cell r="B390" t="str">
            <v>Sales &amp; Distribution Capabilities Manager EMEA</v>
          </cell>
          <cell r="C390" t="str">
            <v>Sales</v>
          </cell>
        </row>
        <row r="391">
          <cell r="B391" t="str">
            <v>Sales Account Manager</v>
          </cell>
          <cell r="C391" t="str">
            <v>Sales</v>
          </cell>
        </row>
        <row r="392">
          <cell r="B392" t="str">
            <v>Sales and Education Executive</v>
          </cell>
          <cell r="C392" t="str">
            <v>Sales</v>
          </cell>
        </row>
        <row r="393">
          <cell r="B393" t="str">
            <v>Sales Director</v>
          </cell>
          <cell r="C393" t="str">
            <v>Sales</v>
          </cell>
        </row>
        <row r="394">
          <cell r="B394" t="str">
            <v>Sales Director - LATAM</v>
          </cell>
          <cell r="C394" t="str">
            <v>Sales</v>
          </cell>
        </row>
        <row r="395">
          <cell r="B395" t="str">
            <v>Sales Director, SEA</v>
          </cell>
          <cell r="C395" t="str">
            <v>Sales</v>
          </cell>
        </row>
        <row r="396">
          <cell r="B396" t="str">
            <v>Sales Director, Switzerland</v>
          </cell>
          <cell r="C396" t="str">
            <v>Sales</v>
          </cell>
        </row>
        <row r="397">
          <cell r="B397" t="str">
            <v>Sales Engineer</v>
          </cell>
          <cell r="C397" t="str">
            <v>Sales Engineer</v>
          </cell>
        </row>
        <row r="398">
          <cell r="B398" t="str">
            <v>Sales Engineer – North &amp; East India</v>
          </cell>
          <cell r="C398" t="str">
            <v>Sales Engineer</v>
          </cell>
        </row>
        <row r="399">
          <cell r="B399" t="str">
            <v>Sales Engineer – South  India</v>
          </cell>
          <cell r="C399" t="str">
            <v>Sales Engineer</v>
          </cell>
        </row>
        <row r="400">
          <cell r="B400" t="str">
            <v>Sales Engineer – West India</v>
          </cell>
          <cell r="C400" t="str">
            <v>Sales Engineer</v>
          </cell>
        </row>
        <row r="401">
          <cell r="B401" t="str">
            <v>Sales Engineer, EMEA</v>
          </cell>
          <cell r="C401" t="str">
            <v>Sales Engineer</v>
          </cell>
        </row>
        <row r="402">
          <cell r="B402" t="str">
            <v>Sales Executive - Nordics</v>
          </cell>
          <cell r="C402" t="str">
            <v>Sales</v>
          </cell>
        </row>
        <row r="403">
          <cell r="B403" t="str">
            <v>Sales Manager</v>
          </cell>
          <cell r="C403" t="str">
            <v>Sales</v>
          </cell>
        </row>
        <row r="404">
          <cell r="B404" t="str">
            <v>Sales Manager - EMEA</v>
          </cell>
          <cell r="C404" t="str">
            <v>Sales</v>
          </cell>
        </row>
        <row r="405">
          <cell r="B405" t="str">
            <v>Sales Manager - Korea</v>
          </cell>
          <cell r="C405" t="str">
            <v>Sales</v>
          </cell>
        </row>
        <row r="406">
          <cell r="B406" t="str">
            <v>Sales Operation Manager</v>
          </cell>
          <cell r="C406" t="str">
            <v>Sales</v>
          </cell>
        </row>
        <row r="407">
          <cell r="B407" t="str">
            <v>Sales Representative</v>
          </cell>
          <cell r="C407" t="str">
            <v>Sales</v>
          </cell>
        </row>
        <row r="408">
          <cell r="B408" t="str">
            <v>Sales Representative - Australia/New Zealand</v>
          </cell>
          <cell r="C408" t="str">
            <v>Sales</v>
          </cell>
        </row>
        <row r="409">
          <cell r="B409" t="str">
            <v>Sales Representative Scandinavia</v>
          </cell>
          <cell r="C409" t="str">
            <v>Sales</v>
          </cell>
        </row>
        <row r="410">
          <cell r="B410" t="str">
            <v>Sales Territory Manager</v>
          </cell>
          <cell r="C410" t="str">
            <v>Sales</v>
          </cell>
        </row>
        <row r="411">
          <cell r="B411" t="str">
            <v>Scientific &amp; Regulatory Affairs Manager for RU &amp; CIS</v>
          </cell>
          <cell r="C411" t="str">
            <v>Operations</v>
          </cell>
        </row>
        <row r="412">
          <cell r="B412" t="str">
            <v>Security Engineer</v>
          </cell>
          <cell r="C412" t="str">
            <v>Engineer</v>
          </cell>
        </row>
        <row r="413">
          <cell r="B413" t="str">
            <v>Senior Account Executive</v>
          </cell>
          <cell r="C413" t="str">
            <v>Sales</v>
          </cell>
        </row>
        <row r="414">
          <cell r="B414" t="str">
            <v>Senior Account Executive, Philippines</v>
          </cell>
          <cell r="C414" t="str">
            <v>Sales</v>
          </cell>
        </row>
        <row r="415">
          <cell r="B415" t="str">
            <v>Senior Account Manager</v>
          </cell>
          <cell r="C415" t="str">
            <v>Sales</v>
          </cell>
        </row>
        <row r="416">
          <cell r="B416" t="str">
            <v>Senior Advisor on Clinical Science</v>
          </cell>
          <cell r="C416" t="str">
            <v>Operations</v>
          </cell>
        </row>
        <row r="417">
          <cell r="B417" t="str">
            <v>Senior Advisor, Customer Solutions Engineering</v>
          </cell>
          <cell r="C417" t="str">
            <v>Engineer</v>
          </cell>
        </row>
        <row r="418">
          <cell r="B418" t="str">
            <v>Senior Applications Engineer / RF Specialist</v>
          </cell>
          <cell r="C418" t="str">
            <v>Engineer</v>
          </cell>
        </row>
        <row r="419">
          <cell r="B419" t="str">
            <v>Senior Applications Specialist</v>
          </cell>
          <cell r="C419" t="str">
            <v>Engineer</v>
          </cell>
        </row>
        <row r="420">
          <cell r="B420" t="str">
            <v>Senior Associate</v>
          </cell>
          <cell r="C420" t="str">
            <v>Operations</v>
          </cell>
        </row>
        <row r="421">
          <cell r="B421" t="str">
            <v>Senior Brand Manager</v>
          </cell>
          <cell r="C421" t="str">
            <v>Marketing</v>
          </cell>
        </row>
        <row r="422">
          <cell r="B422" t="str">
            <v>Senior Clinical Specialist LAM</v>
          </cell>
          <cell r="C422" t="str">
            <v>Operations</v>
          </cell>
        </row>
        <row r="423">
          <cell r="B423" t="str">
            <v>Senior Clojure Engineer</v>
          </cell>
          <cell r="C423" t="str">
            <v>Engineer</v>
          </cell>
        </row>
        <row r="424">
          <cell r="B424" t="str">
            <v>Senior Compliance Analyst</v>
          </cell>
          <cell r="C424" t="str">
            <v>Operations</v>
          </cell>
        </row>
        <row r="425">
          <cell r="B425" t="str">
            <v>Senior Consultant</v>
          </cell>
          <cell r="C425" t="str">
            <v>Unknown/Other</v>
          </cell>
        </row>
        <row r="426">
          <cell r="B426" t="str">
            <v>Senior Country Brand Manager CEE &amp; Russia</v>
          </cell>
          <cell r="C426" t="str">
            <v>Operations</v>
          </cell>
        </row>
        <row r="427">
          <cell r="B427" t="str">
            <v>Senior Customer Success Manager, France</v>
          </cell>
          <cell r="C427" t="str">
            <v>Operations</v>
          </cell>
        </row>
        <row r="428">
          <cell r="B428" t="str">
            <v>Senior Data Engineer</v>
          </cell>
          <cell r="C428" t="str">
            <v>Engineer</v>
          </cell>
        </row>
        <row r="429">
          <cell r="B429" t="str">
            <v>Senior Director Pharmacovigilance &amp; Safety Operations</v>
          </cell>
          <cell r="C429" t="str">
            <v>Operations</v>
          </cell>
        </row>
        <row r="430">
          <cell r="B430" t="str">
            <v>Senior Director, Transfer Management, Scandinavia, Baltic States, Netherlands</v>
          </cell>
          <cell r="C430" t="str">
            <v>Operations</v>
          </cell>
        </row>
        <row r="431">
          <cell r="B431" t="str">
            <v>Senior Enterprise Account Executive</v>
          </cell>
          <cell r="C431" t="str">
            <v>Sales</v>
          </cell>
        </row>
        <row r="432">
          <cell r="B432" t="str">
            <v>Senior Firmware Engineer</v>
          </cell>
          <cell r="C432" t="str">
            <v>Engineer</v>
          </cell>
        </row>
        <row r="433">
          <cell r="B433" t="str">
            <v>Senior Global Supply Manager</v>
          </cell>
          <cell r="C433" t="str">
            <v>Operations</v>
          </cell>
        </row>
        <row r="434">
          <cell r="B434" t="str">
            <v>Senior Installation Engineer</v>
          </cell>
          <cell r="C434" t="str">
            <v>Engineer</v>
          </cell>
        </row>
        <row r="435">
          <cell r="B435" t="str">
            <v>Senior Investment Manager</v>
          </cell>
          <cell r="C435" t="str">
            <v>Operations</v>
          </cell>
        </row>
        <row r="436">
          <cell r="B436" t="str">
            <v>Senior Linac Installation Engineer</v>
          </cell>
          <cell r="C436" t="str">
            <v>Engineer</v>
          </cell>
        </row>
        <row r="437">
          <cell r="B437" t="str">
            <v>Senior Magnet Installation Engineer</v>
          </cell>
          <cell r="C437" t="str">
            <v>Engineer</v>
          </cell>
        </row>
        <row r="438">
          <cell r="B438" t="str">
            <v>Senior Manager (People Manager) of Global Sourcing</v>
          </cell>
          <cell r="C438" t="str">
            <v>Operations</v>
          </cell>
        </row>
        <row r="439">
          <cell r="B439" t="str">
            <v>Senior Manager Operations – Asia</v>
          </cell>
          <cell r="C439" t="str">
            <v>Operations</v>
          </cell>
        </row>
        <row r="440">
          <cell r="B440" t="str">
            <v>Senior Manager Site Planning</v>
          </cell>
          <cell r="C440" t="str">
            <v>Operations</v>
          </cell>
        </row>
        <row r="441">
          <cell r="B441" t="str">
            <v>Senior Manager, Communication</v>
          </cell>
          <cell r="C441" t="str">
            <v>Operations</v>
          </cell>
        </row>
        <row r="442">
          <cell r="B442" t="str">
            <v>Senior Manager, Korea Operations</v>
          </cell>
          <cell r="C442" t="str">
            <v>Operations</v>
          </cell>
        </row>
        <row r="443">
          <cell r="B443" t="str">
            <v>Senior Manager, Logistics</v>
          </cell>
          <cell r="C443" t="str">
            <v>Operations</v>
          </cell>
        </row>
        <row r="444">
          <cell r="B444" t="str">
            <v>Senior Manager, Public Affairs</v>
          </cell>
          <cell r="C444" t="str">
            <v>Operations</v>
          </cell>
        </row>
        <row r="445">
          <cell r="B445" t="str">
            <v>Senior Manager, Sales</v>
          </cell>
          <cell r="C445" t="str">
            <v>Sales</v>
          </cell>
        </row>
        <row r="446">
          <cell r="B446" t="str">
            <v>Senior Manager, Sales and Other Marketing (Export &amp; Indo)</v>
          </cell>
          <cell r="C446" t="str">
            <v>Sales</v>
          </cell>
        </row>
        <row r="447">
          <cell r="B447" t="str">
            <v>Senior Manager, Sourcing Operations</v>
          </cell>
          <cell r="C447" t="str">
            <v>Operations</v>
          </cell>
        </row>
        <row r="448">
          <cell r="B448" t="str">
            <v>Senior Manager, Trade Marketing</v>
          </cell>
          <cell r="C448" t="str">
            <v>Marketing</v>
          </cell>
        </row>
        <row r="449">
          <cell r="B449" t="str">
            <v>Senior Manufacturing and Materials Planner</v>
          </cell>
          <cell r="C449" t="str">
            <v>Operations</v>
          </cell>
        </row>
        <row r="450">
          <cell r="B450" t="str">
            <v>Senior Manufacturing Engineer</v>
          </cell>
          <cell r="C450" t="str">
            <v>Engineer</v>
          </cell>
        </row>
        <row r="451">
          <cell r="B451" t="str">
            <v>Senior Medical Writer</v>
          </cell>
          <cell r="C451" t="str">
            <v>Operations</v>
          </cell>
        </row>
        <row r="452">
          <cell r="B452" t="str">
            <v>Senior Merchandiser</v>
          </cell>
          <cell r="C452" t="str">
            <v>Operations</v>
          </cell>
        </row>
        <row r="453">
          <cell r="B453" t="str">
            <v>Senior Oracle DBA &amp; Hadoop Expert</v>
          </cell>
          <cell r="C453" t="str">
            <v>Operations</v>
          </cell>
        </row>
        <row r="454">
          <cell r="B454" t="str">
            <v>Senior Policy Advisor</v>
          </cell>
          <cell r="C454" t="str">
            <v>Operations</v>
          </cell>
        </row>
        <row r="455">
          <cell r="B455" t="str">
            <v>Senior Program Officer</v>
          </cell>
          <cell r="C455" t="str">
            <v>Operations</v>
          </cell>
        </row>
        <row r="456">
          <cell r="B456" t="str">
            <v>Senior QA Inspector</v>
          </cell>
          <cell r="C456" t="str">
            <v>Operations</v>
          </cell>
        </row>
        <row r="457">
          <cell r="B457" t="str">
            <v>Senior Recruitment Coordinator - APAC</v>
          </cell>
          <cell r="C457" t="str">
            <v>Operations</v>
          </cell>
        </row>
        <row r="458">
          <cell r="B458" t="str">
            <v>Senior Regional Support Engineer</v>
          </cell>
          <cell r="C458" t="str">
            <v>Engineer</v>
          </cell>
        </row>
        <row r="459">
          <cell r="B459" t="str">
            <v>Senior Reporter</v>
          </cell>
          <cell r="C459" t="str">
            <v>Operations</v>
          </cell>
        </row>
        <row r="460">
          <cell r="B460" t="str">
            <v>Senior Resident Engineer</v>
          </cell>
          <cell r="C460" t="str">
            <v>Engineer</v>
          </cell>
        </row>
        <row r="461">
          <cell r="B461" t="str">
            <v>Senior Sales Director</v>
          </cell>
          <cell r="C461" t="str">
            <v>Sales</v>
          </cell>
        </row>
        <row r="462">
          <cell r="B462" t="str">
            <v>Senior Scientist</v>
          </cell>
          <cell r="C462" t="str">
            <v>Engineer</v>
          </cell>
        </row>
        <row r="463">
          <cell r="B463" t="str">
            <v>Senior Site Reliability Engineer </v>
          </cell>
          <cell r="C463" t="str">
            <v>Engineer</v>
          </cell>
        </row>
        <row r="464">
          <cell r="B464" t="str">
            <v>Senior Software Engineer</v>
          </cell>
          <cell r="C464" t="str">
            <v>Engineer</v>
          </cell>
        </row>
        <row r="465">
          <cell r="B465" t="str">
            <v>Senior Solution Advisor</v>
          </cell>
          <cell r="C465" t="str">
            <v>Operations</v>
          </cell>
        </row>
        <row r="466">
          <cell r="B466" t="str">
            <v>Senior Solution Consultant – Denmark</v>
          </cell>
          <cell r="C466" t="str">
            <v>Operations</v>
          </cell>
        </row>
        <row r="467">
          <cell r="B467" t="str">
            <v>Senior Solutions Architect</v>
          </cell>
          <cell r="C467" t="str">
            <v>Engineer</v>
          </cell>
        </row>
        <row r="468">
          <cell r="B468" t="str">
            <v>Senior Specialist, Customer Service</v>
          </cell>
          <cell r="C468" t="str">
            <v>Operations</v>
          </cell>
        </row>
        <row r="469">
          <cell r="B469" t="str">
            <v>Senior Systems Engineer</v>
          </cell>
          <cell r="C469" t="str">
            <v>Engineer</v>
          </cell>
        </row>
        <row r="470">
          <cell r="B470" t="str">
            <v>Senior Test Engineer</v>
          </cell>
          <cell r="C470" t="str">
            <v>Engineer</v>
          </cell>
        </row>
        <row r="471">
          <cell r="B471" t="str">
            <v>Senior Vice President, Technical Operations</v>
          </cell>
          <cell r="C471" t="str">
            <v>Operations</v>
          </cell>
        </row>
        <row r="472">
          <cell r="B472" t="str">
            <v>Senior Vice-President, Investor Relations</v>
          </cell>
          <cell r="C472" t="str">
            <v>Operations</v>
          </cell>
        </row>
        <row r="473">
          <cell r="B473" t="str">
            <v>Senior, Channel Manager</v>
          </cell>
          <cell r="C473" t="str">
            <v>Operations</v>
          </cell>
        </row>
        <row r="474">
          <cell r="B474" t="str">
            <v>Service Manager South Asia</v>
          </cell>
          <cell r="C474" t="str">
            <v>Operations</v>
          </cell>
        </row>
        <row r="475">
          <cell r="B475" t="str">
            <v>Services Manager</v>
          </cell>
          <cell r="C475" t="str">
            <v>Operations</v>
          </cell>
        </row>
        <row r="476">
          <cell r="B476" t="str">
            <v>Site Reliability Engineer</v>
          </cell>
          <cell r="C476" t="str">
            <v>Engineer</v>
          </cell>
        </row>
        <row r="477">
          <cell r="B477" t="str">
            <v>SMB Account Executive</v>
          </cell>
          <cell r="C477" t="str">
            <v>Sales</v>
          </cell>
        </row>
        <row r="478">
          <cell r="B478" t="str">
            <v>Social Compliance Regional Coordinator</v>
          </cell>
          <cell r="C478" t="str">
            <v>Operations</v>
          </cell>
        </row>
        <row r="479">
          <cell r="B479" t="str">
            <v>Software Dev Prin Engineer</v>
          </cell>
          <cell r="C479" t="str">
            <v>Engineer</v>
          </cell>
        </row>
        <row r="480">
          <cell r="B480" t="str">
            <v>Software Dev Senior Engineer</v>
          </cell>
          <cell r="C480" t="str">
            <v>Engineer</v>
          </cell>
        </row>
        <row r="481">
          <cell r="B481" t="str">
            <v>Software Developer</v>
          </cell>
          <cell r="C481" t="str">
            <v>Engineer</v>
          </cell>
        </row>
        <row r="482">
          <cell r="B482" t="str">
            <v>Software Engineer</v>
          </cell>
          <cell r="C482" t="str">
            <v>Engineer</v>
          </cell>
        </row>
        <row r="483">
          <cell r="B483" t="str">
            <v>Software Sales Engineer III</v>
          </cell>
          <cell r="C483" t="str">
            <v>Sales Engineer</v>
          </cell>
        </row>
        <row r="484">
          <cell r="B484" t="str">
            <v>Solution Architect</v>
          </cell>
          <cell r="C484" t="str">
            <v>Engineer</v>
          </cell>
        </row>
        <row r="485">
          <cell r="B485" t="str">
            <v>Solution Consultant</v>
          </cell>
          <cell r="C485" t="str">
            <v>Operations</v>
          </cell>
        </row>
        <row r="486">
          <cell r="B486" t="str">
            <v>Solution Consultant (Pre-sales)</v>
          </cell>
          <cell r="C486" t="str">
            <v>Sales</v>
          </cell>
        </row>
        <row r="487">
          <cell r="B487" t="str">
            <v>Solutions Architect</v>
          </cell>
          <cell r="C487" t="str">
            <v>Engineer</v>
          </cell>
        </row>
        <row r="488">
          <cell r="B488" t="str">
            <v>Solutions Consultant - EMEA</v>
          </cell>
          <cell r="C488" t="str">
            <v>Sales</v>
          </cell>
        </row>
        <row r="489">
          <cell r="B489" t="str">
            <v>Solutions Engineer</v>
          </cell>
          <cell r="C489" t="str">
            <v>Engineer</v>
          </cell>
        </row>
        <row r="490">
          <cell r="B490" t="str">
            <v>Sorghum Testing  Assistant</v>
          </cell>
          <cell r="C490" t="str">
            <v>Operations</v>
          </cell>
        </row>
        <row r="491">
          <cell r="B491" t="str">
            <v>Sourcing Analyst</v>
          </cell>
          <cell r="C491" t="str">
            <v>Operations</v>
          </cell>
        </row>
        <row r="492">
          <cell r="B492" t="str">
            <v>Sourcing Coordinator</v>
          </cell>
          <cell r="C492" t="str">
            <v>Operations</v>
          </cell>
        </row>
        <row r="493">
          <cell r="B493" t="str">
            <v>Southeast Asia Coordinator</v>
          </cell>
          <cell r="C493" t="str">
            <v>Operations</v>
          </cell>
        </row>
        <row r="494">
          <cell r="B494" t="str">
            <v>Soutions Engineer</v>
          </cell>
          <cell r="C494" t="str">
            <v>Engineer</v>
          </cell>
        </row>
        <row r="495">
          <cell r="B495" t="str">
            <v>Speech Engineer</v>
          </cell>
          <cell r="C495" t="str">
            <v>Engineer</v>
          </cell>
        </row>
        <row r="496">
          <cell r="B496" t="str">
            <v>Sr Manager, EMEA Sales</v>
          </cell>
          <cell r="C496" t="str">
            <v>Sales</v>
          </cell>
        </row>
        <row r="497">
          <cell r="B497" t="str">
            <v>Sr. Field Service Engineer</v>
          </cell>
          <cell r="C497" t="str">
            <v>Engineer</v>
          </cell>
        </row>
        <row r="498">
          <cell r="B498" t="str">
            <v>Sr. Policy Advisor</v>
          </cell>
          <cell r="C498" t="str">
            <v>Operations</v>
          </cell>
        </row>
        <row r="499">
          <cell r="B499" t="str">
            <v>Sr. Project Manager</v>
          </cell>
          <cell r="C499" t="str">
            <v>Operations</v>
          </cell>
        </row>
        <row r="500">
          <cell r="B500" t="str">
            <v>Sr. Security Consultant - Middle East</v>
          </cell>
          <cell r="C500" t="str">
            <v>Operations</v>
          </cell>
        </row>
        <row r="501">
          <cell r="B501" t="str">
            <v>Sr. Sustaining Engineer</v>
          </cell>
          <cell r="C501" t="str">
            <v>Engineer</v>
          </cell>
        </row>
        <row r="502">
          <cell r="B502" t="str">
            <v>Sr. Systems Engineer - Middle East</v>
          </cell>
          <cell r="C502" t="str">
            <v>Engineer</v>
          </cell>
        </row>
        <row r="503">
          <cell r="B503" t="str">
            <v>Sr. Technical Lead</v>
          </cell>
          <cell r="C503" t="str">
            <v>Engineer</v>
          </cell>
        </row>
        <row r="504">
          <cell r="B504" t="str">
            <v>Staff  Engineer Process  Engineering</v>
          </cell>
          <cell r="C504" t="str">
            <v>Engineer</v>
          </cell>
        </row>
        <row r="505">
          <cell r="B505" t="str">
            <v>Staff Consultant</v>
          </cell>
          <cell r="C505" t="str">
            <v>Operations</v>
          </cell>
        </row>
        <row r="506">
          <cell r="B506" t="str">
            <v>Staff Engineer</v>
          </cell>
          <cell r="C506" t="str">
            <v>Engineer</v>
          </cell>
        </row>
        <row r="507">
          <cell r="B507" t="str">
            <v>Staff Engineer Advanced Design</v>
          </cell>
          <cell r="C507" t="str">
            <v>Engineer</v>
          </cell>
        </row>
        <row r="508">
          <cell r="B508" t="str">
            <v>Staff Engineer Processing Engineering</v>
          </cell>
          <cell r="C508" t="str">
            <v>Engineer</v>
          </cell>
        </row>
        <row r="509">
          <cell r="B509" t="str">
            <v>Staff Field Application Scientist</v>
          </cell>
          <cell r="C509" t="str">
            <v>Engineer</v>
          </cell>
        </row>
        <row r="510">
          <cell r="B510" t="str">
            <v>Strategic Account Executive</v>
          </cell>
          <cell r="C510" t="str">
            <v>Sales</v>
          </cell>
        </row>
        <row r="511">
          <cell r="B511" t="str">
            <v>Strategic Large Enterprise Account Executive</v>
          </cell>
          <cell r="C511" t="str">
            <v>Sales</v>
          </cell>
        </row>
        <row r="512">
          <cell r="B512" t="str">
            <v>Strategic Market Research Specialist</v>
          </cell>
          <cell r="C512" t="str">
            <v>Marketing</v>
          </cell>
        </row>
        <row r="513">
          <cell r="B513" t="str">
            <v>Strategic Sales Executive</v>
          </cell>
          <cell r="C513" t="str">
            <v>Sales</v>
          </cell>
        </row>
        <row r="514">
          <cell r="B514" t="str">
            <v>Strategy, Planning and Operations, Manager</v>
          </cell>
          <cell r="C514" t="str">
            <v>Operations</v>
          </cell>
        </row>
        <row r="515">
          <cell r="B515" t="str">
            <v>Supervisor, Customer and Technical Support - EMEA</v>
          </cell>
          <cell r="C515" t="str">
            <v>Operations</v>
          </cell>
        </row>
        <row r="516">
          <cell r="B516" t="str">
            <v>Supply Chain Roundtable Support Director</v>
          </cell>
          <cell r="C516" t="str">
            <v>Operations</v>
          </cell>
        </row>
        <row r="517">
          <cell r="B517" t="str">
            <v>SW Channel Sales Sr. Manager</v>
          </cell>
          <cell r="C517" t="str">
            <v>Sales</v>
          </cell>
        </row>
        <row r="518">
          <cell r="B518" t="str">
            <v>SW Regional Sales Director</v>
          </cell>
          <cell r="C518" t="str">
            <v>Sales</v>
          </cell>
        </row>
        <row r="519">
          <cell r="B519" t="str">
            <v>SW Sol Cnslt Prin II</v>
          </cell>
          <cell r="C519" t="str">
            <v>Unknown/Other</v>
          </cell>
        </row>
        <row r="520">
          <cell r="B520" t="str">
            <v>SynbBio Sales - EMEA</v>
          </cell>
          <cell r="C520" t="str">
            <v>Sales</v>
          </cell>
        </row>
        <row r="521">
          <cell r="B521" t="str">
            <v>Systems Engineer</v>
          </cell>
          <cell r="C521" t="str">
            <v>Engineer</v>
          </cell>
        </row>
        <row r="522">
          <cell r="B522" t="str">
            <v>Systems Engineer (SE)</v>
          </cell>
          <cell r="C522" t="str">
            <v>Engineer</v>
          </cell>
        </row>
        <row r="523">
          <cell r="B523" t="str">
            <v>Systems Engineer GSI India</v>
          </cell>
          <cell r="C523" t="str">
            <v>Engineer</v>
          </cell>
        </row>
        <row r="524">
          <cell r="B524" t="str">
            <v>Systems Engineer, CALA</v>
          </cell>
          <cell r="C524" t="str">
            <v>Engineer</v>
          </cell>
        </row>
        <row r="525">
          <cell r="B525" t="str">
            <v>tba</v>
          </cell>
          <cell r="C525" t="str">
            <v>Unknown/Other</v>
          </cell>
        </row>
        <row r="526">
          <cell r="B526" t="str">
            <v>Team Assistant</v>
          </cell>
          <cell r="C526" t="str">
            <v>Operations</v>
          </cell>
        </row>
        <row r="527">
          <cell r="B527" t="str">
            <v>Team Assistant, Italy</v>
          </cell>
          <cell r="C527" t="str">
            <v>Operations</v>
          </cell>
        </row>
        <row r="528">
          <cell r="B528" t="str">
            <v>Technical Account Manager</v>
          </cell>
          <cell r="C528" t="str">
            <v>Sales</v>
          </cell>
        </row>
        <row r="529">
          <cell r="B529" t="str">
            <v>Technical Channel Manager</v>
          </cell>
          <cell r="C529" t="str">
            <v>Operations</v>
          </cell>
        </row>
        <row r="530">
          <cell r="B530" t="str">
            <v>Technical Director</v>
          </cell>
          <cell r="C530" t="str">
            <v>Operations</v>
          </cell>
        </row>
        <row r="531">
          <cell r="B531" t="str">
            <v>Technical Engineer</v>
          </cell>
          <cell r="C531" t="str">
            <v>Engineer</v>
          </cell>
        </row>
        <row r="532">
          <cell r="B532" t="str">
            <v>Technical Field Manager</v>
          </cell>
          <cell r="C532" t="str">
            <v>Operations</v>
          </cell>
        </row>
        <row r="533">
          <cell r="B533" t="str">
            <v>Technical Leader, Engineer</v>
          </cell>
          <cell r="C533" t="str">
            <v>Engineer</v>
          </cell>
        </row>
        <row r="534">
          <cell r="B534" t="str">
            <v>Technical Manager</v>
          </cell>
          <cell r="C534" t="str">
            <v>Engineer</v>
          </cell>
        </row>
        <row r="535">
          <cell r="B535" t="str">
            <v>Technical Marketing Executive</v>
          </cell>
          <cell r="C535" t="str">
            <v>Marketing</v>
          </cell>
        </row>
        <row r="536">
          <cell r="B536" t="str">
            <v>Technical Sales Director - APAC</v>
          </cell>
          <cell r="C536" t="str">
            <v>Sales</v>
          </cell>
        </row>
        <row r="537">
          <cell r="B537" t="str">
            <v>Technical Services Manager</v>
          </cell>
          <cell r="C537" t="str">
            <v>Operations</v>
          </cell>
        </row>
        <row r="538">
          <cell r="B538" t="str">
            <v>Technical Support Engineer</v>
          </cell>
          <cell r="C538" t="str">
            <v>Engineer</v>
          </cell>
        </row>
        <row r="539">
          <cell r="B539" t="str">
            <v>Technical Support Specialist</v>
          </cell>
          <cell r="C539" t="str">
            <v>Engineer</v>
          </cell>
        </row>
        <row r="540">
          <cell r="B540" t="str">
            <v>Technician Quality Assurance</v>
          </cell>
          <cell r="C540" t="str">
            <v>Engineer</v>
          </cell>
        </row>
        <row r="541">
          <cell r="B541" t="str">
            <v>Technology Support Lead</v>
          </cell>
          <cell r="C541" t="str">
            <v>Engineer</v>
          </cell>
        </row>
        <row r="542">
          <cell r="B542" t="str">
            <v>Territory Account Manager</v>
          </cell>
          <cell r="C542" t="str">
            <v>Sales</v>
          </cell>
        </row>
        <row r="543">
          <cell r="B543" t="str">
            <v>Territory Channel Account Manager</v>
          </cell>
          <cell r="C543" t="str">
            <v>Sales</v>
          </cell>
        </row>
        <row r="544">
          <cell r="B544" t="str">
            <v>Territory Sales Representative</v>
          </cell>
          <cell r="C544" t="str">
            <v>Sales</v>
          </cell>
        </row>
        <row r="545">
          <cell r="B545" t="str">
            <v>Test Engineer</v>
          </cell>
          <cell r="C545" t="str">
            <v>Engineer</v>
          </cell>
        </row>
        <row r="546">
          <cell r="B546" t="str">
            <v>Testing Research Assistant II</v>
          </cell>
          <cell r="C546" t="str">
            <v>Engineer</v>
          </cell>
        </row>
        <row r="547">
          <cell r="B547" t="str">
            <v>Trainer / Customer Education Specialist</v>
          </cell>
          <cell r="C547" t="str">
            <v>Operations</v>
          </cell>
        </row>
        <row r="548">
          <cell r="B548" t="str">
            <v>Translation Consultant</v>
          </cell>
          <cell r="C548" t="str">
            <v>Operations</v>
          </cell>
        </row>
        <row r="549">
          <cell r="B549" t="str">
            <v>UI Engineer</v>
          </cell>
          <cell r="C549" t="str">
            <v>Engineer</v>
          </cell>
        </row>
        <row r="550">
          <cell r="B550" t="str">
            <v>Unknown</v>
          </cell>
          <cell r="C550" t="str">
            <v>Unknown/Other</v>
          </cell>
        </row>
        <row r="551">
          <cell r="B551" t="str">
            <v>Vice President Human Resources The Art Institutes</v>
          </cell>
          <cell r="C551" t="str">
            <v>Operations</v>
          </cell>
        </row>
        <row r="552">
          <cell r="B552" t="str">
            <v>Vice President, Clinical Research</v>
          </cell>
          <cell r="C552" t="str">
            <v>Operations</v>
          </cell>
        </row>
        <row r="553">
          <cell r="B553" t="str">
            <v>Vice-President, Corporate Strategy</v>
          </cell>
          <cell r="C553" t="str">
            <v>Operations</v>
          </cell>
        </row>
        <row r="554">
          <cell r="B554" t="str">
            <v>Vice-President, International Sales</v>
          </cell>
          <cell r="C554" t="str">
            <v>Sales</v>
          </cell>
        </row>
        <row r="555">
          <cell r="B555" t="str">
            <v>Video Translator</v>
          </cell>
          <cell r="C555" t="str">
            <v>Operations</v>
          </cell>
        </row>
        <row r="556">
          <cell r="B556" t="str">
            <v>Video Translator, Spanish</v>
          </cell>
          <cell r="C556" t="str">
            <v>Operations</v>
          </cell>
        </row>
        <row r="557">
          <cell r="B557" t="str">
            <v>Visual Designer</v>
          </cell>
          <cell r="C557" t="str">
            <v>Operations</v>
          </cell>
        </row>
        <row r="558">
          <cell r="B558" t="str">
            <v>VP International Growth, APAC</v>
          </cell>
          <cell r="C558" t="str">
            <v>Operations</v>
          </cell>
        </row>
        <row r="559">
          <cell r="B559" t="str">
            <v>VP Media China</v>
          </cell>
          <cell r="C559" t="str">
            <v>Operations</v>
          </cell>
        </row>
        <row r="560">
          <cell r="B560" t="str">
            <v>VP of APAC</v>
          </cell>
          <cell r="C560" t="str">
            <v>Operations</v>
          </cell>
        </row>
        <row r="561">
          <cell r="B561" t="str">
            <v>VP, European Business Development.</v>
          </cell>
          <cell r="C561" t="str">
            <v>Sales</v>
          </cell>
        </row>
        <row r="562">
          <cell r="B562" t="str">
            <v>VP, Real Estate Management, Scandinavia, Baltic States, Netherlands </v>
          </cell>
          <cell r="C562" t="str">
            <v>Operations</v>
          </cell>
        </row>
        <row r="563">
          <cell r="B563" t="str">
            <v>VP, Translational Research &amp; Development and Head of Neuro Muscular Therapeutic Area</v>
          </cell>
          <cell r="C563" t="str">
            <v>Operations</v>
          </cell>
        </row>
        <row r="564">
          <cell r="B564" t="str">
            <v>X</v>
          </cell>
          <cell r="C564" t="str">
            <v>Unknown/Other</v>
          </cell>
        </row>
        <row r="565">
          <cell r="B565" t="str">
            <v/>
          </cell>
          <cell r="C565" t="str">
            <v>Unknown/Other</v>
          </cell>
        </row>
        <row r="566">
          <cell r="B566" t="str">
            <v>Account Sales Engineer</v>
          </cell>
          <cell r="C566" t="str">
            <v>Sales Engineer</v>
          </cell>
        </row>
        <row r="567">
          <cell r="B567" t="str">
            <v>Account Executive - MSSP</v>
          </cell>
          <cell r="C567" t="str">
            <v>Sales</v>
          </cell>
        </row>
        <row r="568">
          <cell r="B568" t="str">
            <v>ANZ Sales Development Representative</v>
          </cell>
          <cell r="C568" t="str">
            <v>Sales</v>
          </cell>
        </row>
        <row r="569">
          <cell r="B569" t="str">
            <v>Brand Ambassador - Milano</v>
          </cell>
          <cell r="C569" t="str">
            <v>Marketing</v>
          </cell>
        </row>
        <row r="570">
          <cell r="B570" t="str">
            <v>Brand Ambassador - Torino</v>
          </cell>
          <cell r="C570" t="str">
            <v>Marketing</v>
          </cell>
        </row>
        <row r="571">
          <cell r="B571" t="str">
            <v>Brand Ambassador, Milano</v>
          </cell>
          <cell r="C571" t="str">
            <v>Marketing</v>
          </cell>
        </row>
        <row r="572">
          <cell r="B572" t="str">
            <v>Brand Ambassador, Napoli</v>
          </cell>
          <cell r="C572" t="str">
            <v>Marketing</v>
          </cell>
        </row>
        <row r="573">
          <cell r="B573" t="str">
            <v>Business Development Manager - Napoli</v>
          </cell>
          <cell r="C573" t="str">
            <v>Sales</v>
          </cell>
        </row>
        <row r="574">
          <cell r="B574" t="str">
            <v>Channel Sales Manager Northern Europe</v>
          </cell>
          <cell r="C574" t="str">
            <v>Sales</v>
          </cell>
        </row>
        <row r="575">
          <cell r="B575" t="str">
            <v>Commercial Finance Manager</v>
          </cell>
          <cell r="C575" t="str">
            <v>Finance</v>
          </cell>
        </row>
        <row r="576">
          <cell r="B576" t="str">
            <v>Commercial Finance Manager, Spain</v>
          </cell>
          <cell r="C576" t="str">
            <v>Finance</v>
          </cell>
        </row>
        <row r="577">
          <cell r="B577" t="str">
            <v>Customer Architect</v>
          </cell>
          <cell r="C577" t="str">
            <v>Sales</v>
          </cell>
        </row>
        <row r="578">
          <cell r="B578" t="str">
            <v>Customer Enablement Representative</v>
          </cell>
          <cell r="C578" t="str">
            <v>Operations</v>
          </cell>
        </row>
        <row r="579">
          <cell r="B579" t="str">
            <v>Customer Success Manager - Germany &amp; Austria</v>
          </cell>
          <cell r="C579" t="str">
            <v>Sales</v>
          </cell>
        </row>
        <row r="580">
          <cell r="B580" t="str">
            <v>Customer Support Representative</v>
          </cell>
          <cell r="C580" t="str">
            <v>Operations</v>
          </cell>
        </row>
        <row r="581">
          <cell r="B581" t="str">
            <v>Director - Program Management</v>
          </cell>
          <cell r="C581" t="str">
            <v>Operations</v>
          </cell>
        </row>
        <row r="582">
          <cell r="B582" t="str">
            <v>Enablement Director, EMEA</v>
          </cell>
          <cell r="C582" t="str">
            <v>Operations</v>
          </cell>
        </row>
        <row r="583">
          <cell r="B583" t="str">
            <v>Engineer I</v>
          </cell>
          <cell r="C583" t="str">
            <v>Engineer</v>
          </cell>
        </row>
        <row r="584">
          <cell r="B584" t="str">
            <v>Expert Engineer Mfg Engineering</v>
          </cell>
          <cell r="C584" t="str">
            <v>Engineer</v>
          </cell>
        </row>
        <row r="585">
          <cell r="B585" t="str">
            <v>Field Technical Trainer</v>
          </cell>
          <cell r="C585" t="str">
            <v>Operations</v>
          </cell>
        </row>
        <row r="586">
          <cell r="B586" t="str">
            <v>General Manager APAC</v>
          </cell>
          <cell r="C586" t="str">
            <v>Operations</v>
          </cell>
        </row>
        <row r="587">
          <cell r="B587" t="str">
            <v>Head of Government Affairs</v>
          </cell>
          <cell r="C587" t="str">
            <v>Operations</v>
          </cell>
        </row>
        <row r="588">
          <cell r="B588" t="str">
            <v>Head of Government Relations &amp; Communications, France</v>
          </cell>
          <cell r="C588" t="str">
            <v>Operations</v>
          </cell>
        </row>
        <row r="589">
          <cell r="B589" t="str">
            <v>Head of Marketing &amp; Ambassadors Austria</v>
          </cell>
          <cell r="C589" t="str">
            <v>Marketing</v>
          </cell>
        </row>
        <row r="590">
          <cell r="B590" t="str">
            <v>Head of Operations Switzerland</v>
          </cell>
          <cell r="C590" t="str">
            <v>Operations</v>
          </cell>
        </row>
        <row r="591">
          <cell r="B591" t="str">
            <v>Implementation Technician</v>
          </cell>
          <cell r="C591" t="str">
            <v>Engineer</v>
          </cell>
        </row>
        <row r="592">
          <cell r="B592" t="str">
            <v>International Account Manager (South East Asia, South Asia, Middle East)</v>
          </cell>
          <cell r="C592" t="str">
            <v>Sales</v>
          </cell>
        </row>
        <row r="593">
          <cell r="B593" t="str">
            <v>International Field Service Director</v>
          </cell>
          <cell r="C593" t="str">
            <v>Operations</v>
          </cell>
        </row>
        <row r="594">
          <cell r="B594" t="str">
            <v>Key Account Manager Switzerland</v>
          </cell>
          <cell r="C594" t="str">
            <v>Sales</v>
          </cell>
        </row>
        <row r="595">
          <cell r="B595" t="str">
            <v>Lead Developer</v>
          </cell>
          <cell r="C595" t="str">
            <v>Engineer</v>
          </cell>
        </row>
        <row r="596">
          <cell r="B596" t="str">
            <v>Lead Telco Data Scientist</v>
          </cell>
          <cell r="C596" t="str">
            <v>Engineer</v>
          </cell>
        </row>
        <row r="597">
          <cell r="B597" t="str">
            <v>Leather Technician</v>
          </cell>
          <cell r="C597" t="str">
            <v>Engineer</v>
          </cell>
        </row>
        <row r="598">
          <cell r="B598" t="str">
            <v>Logistics Field Service Engineer</v>
          </cell>
          <cell r="C598" t="str">
            <v>Engineer</v>
          </cell>
        </row>
        <row r="599">
          <cell r="B599" t="str">
            <v>Manager, Credit Operations</v>
          </cell>
          <cell r="C599" t="str">
            <v>Operations</v>
          </cell>
        </row>
        <row r="600">
          <cell r="B600" t="str">
            <v>Manager, Merchandising and Planning</v>
          </cell>
          <cell r="C600" t="str">
            <v>Operations</v>
          </cell>
        </row>
        <row r="601">
          <cell r="B601" t="str">
            <v>Managing Director – Continental Europe</v>
          </cell>
          <cell r="C601" t="str">
            <v>Unknown/Other</v>
          </cell>
        </row>
        <row r="602">
          <cell r="B602" t="str">
            <v>Managing Director, Asia Pacific Center of Excellence</v>
          </cell>
          <cell r="C602" t="str">
            <v>Unknown/Other</v>
          </cell>
        </row>
        <row r="603">
          <cell r="B603" t="str">
            <v>Managing Director, UK</v>
          </cell>
          <cell r="C603" t="str">
            <v>Unknown/Other</v>
          </cell>
        </row>
        <row r="604">
          <cell r="B604" t="str">
            <v>National Key Account Manager Vape</v>
          </cell>
          <cell r="C604" t="str">
            <v>Sales</v>
          </cell>
        </row>
        <row r="605">
          <cell r="B605" t="str">
            <v>Operations Program Manager</v>
          </cell>
          <cell r="C605" t="str">
            <v>Operations</v>
          </cell>
        </row>
        <row r="606">
          <cell r="B606" t="str">
            <v>Product Support Engineer</v>
          </cell>
          <cell r="C606" t="str">
            <v>Engineer</v>
          </cell>
        </row>
        <row r="607">
          <cell r="B607" t="str">
            <v>Product Support Specialist</v>
          </cell>
          <cell r="C607" t="str">
            <v>Engineer</v>
          </cell>
        </row>
        <row r="608">
          <cell r="B608" t="str">
            <v>Project &amp; Business Development Manager</v>
          </cell>
          <cell r="C608" t="str">
            <v>Sales</v>
          </cell>
        </row>
        <row r="609">
          <cell r="B609" t="str">
            <v>Regional Sales Director</v>
          </cell>
          <cell r="C609" t="str">
            <v>Sales</v>
          </cell>
        </row>
        <row r="610">
          <cell r="B610" t="str">
            <v>Regional Sales Director Middle East</v>
          </cell>
          <cell r="C610" t="str">
            <v>Sales</v>
          </cell>
        </row>
        <row r="611">
          <cell r="B611" t="str">
            <v>Regional Sales Manager - Germany</v>
          </cell>
          <cell r="C611" t="str">
            <v>Sales</v>
          </cell>
        </row>
        <row r="612">
          <cell r="B612" t="str">
            <v>Regional Sales Manager, South</v>
          </cell>
          <cell r="C612" t="str">
            <v>Sales</v>
          </cell>
        </row>
        <row r="613">
          <cell r="B613" t="str">
            <v>Sales Development Representative, EMEA</v>
          </cell>
          <cell r="C613" t="str">
            <v>Sales</v>
          </cell>
        </row>
        <row r="614">
          <cell r="B614" t="str">
            <v>Sales Engineer - APAC</v>
          </cell>
          <cell r="C614" t="str">
            <v>Sales Engineer</v>
          </cell>
        </row>
        <row r="615">
          <cell r="B615" t="str">
            <v>Sales Operations Analyst, France</v>
          </cell>
          <cell r="C615" t="str">
            <v>Sales</v>
          </cell>
        </row>
        <row r="616">
          <cell r="B616" t="str">
            <v>Sales Representative, France, Lyon</v>
          </cell>
          <cell r="C616" t="str">
            <v>Sales</v>
          </cell>
        </row>
        <row r="617">
          <cell r="B617" t="str">
            <v>Senior Data Scientist</v>
          </cell>
          <cell r="C617" t="str">
            <v>Engineer</v>
          </cell>
        </row>
        <row r="618">
          <cell r="B618" t="str">
            <v>Senior Field Application Scientist</v>
          </cell>
          <cell r="C618" t="str">
            <v>Engineer</v>
          </cell>
        </row>
        <row r="619">
          <cell r="B619" t="str">
            <v>Senior Pre-Sales Engineer</v>
          </cell>
          <cell r="C619" t="str">
            <v>Sales Engineer</v>
          </cell>
        </row>
        <row r="620">
          <cell r="B620" t="str">
            <v>Senior Visual Designer</v>
          </cell>
          <cell r="C620" t="str">
            <v>Operations</v>
          </cell>
        </row>
        <row r="621">
          <cell r="B621" t="str">
            <v>Smartphone Licensing Manager</v>
          </cell>
          <cell r="C621" t="str">
            <v>Operations</v>
          </cell>
        </row>
        <row r="622">
          <cell r="B622" t="str">
            <v>Social Compliance Latin America Regional Manager</v>
          </cell>
          <cell r="C622" t="str">
            <v>Operations</v>
          </cell>
        </row>
        <row r="623">
          <cell r="B623" t="str">
            <v>Social Compliance Manager</v>
          </cell>
          <cell r="C623" t="str">
            <v>Operations</v>
          </cell>
        </row>
        <row r="624">
          <cell r="B624" t="str">
            <v>Software Engineer II</v>
          </cell>
          <cell r="C624" t="str">
            <v>Engineer</v>
          </cell>
        </row>
        <row r="625">
          <cell r="B625" t="str">
            <v>Staff  Engineer Mfg  Engineering</v>
          </cell>
          <cell r="C625" t="str">
            <v>Engineer</v>
          </cell>
        </row>
        <row r="626">
          <cell r="B626" t="str">
            <v>Strategic Growth Account Executive</v>
          </cell>
          <cell r="C626" t="str">
            <v>Sales</v>
          </cell>
        </row>
        <row r="627">
          <cell r="B627" t="str">
            <v>Trade Marketing Manager</v>
          </cell>
          <cell r="C627" t="str">
            <v>Marketing</v>
          </cell>
        </row>
        <row r="628">
          <cell r="B628" t="str">
            <v>VP of APAC Supply Chain Operations</v>
          </cell>
          <cell r="C628" t="str">
            <v>Operations</v>
          </cell>
        </row>
        <row r="629">
          <cell r="B629" t="str">
            <v>VP of Business Development</v>
          </cell>
          <cell r="C629" t="str">
            <v>Sales</v>
          </cell>
        </row>
        <row r="630">
          <cell r="B630" t="str">
            <v>Director, Asia Pacific &amp; Global Distribution</v>
          </cell>
          <cell r="C630" t="str">
            <v>Operations</v>
          </cell>
        </row>
        <row r="631">
          <cell r="B631" t="str">
            <v>Channel Manager</v>
          </cell>
          <cell r="C631" t="str">
            <v>Operations</v>
          </cell>
        </row>
        <row r="632">
          <cell r="B632" t="str">
            <v>Clinical Applications Specialist</v>
          </cell>
          <cell r="C632" t="str">
            <v>Engineer</v>
          </cell>
        </row>
        <row r="633">
          <cell r="B633" t="str">
            <v>Full Stack Engineer</v>
          </cell>
          <cell r="C633" t="str">
            <v>Engineer</v>
          </cell>
        </row>
        <row r="634">
          <cell r="B634" t="str">
            <v>Manager, Financial Planning and Analysis</v>
          </cell>
          <cell r="C634" t="str">
            <v>Finance</v>
          </cell>
        </row>
        <row r="635">
          <cell r="B635" t="str">
            <v>IT Project Manager</v>
          </cell>
          <cell r="C635" t="str">
            <v>Engineer</v>
          </cell>
        </row>
        <row r="636">
          <cell r="B636" t="str">
            <v>People and talent specialist</v>
          </cell>
          <cell r="C636" t="str">
            <v>Operations</v>
          </cell>
        </row>
        <row r="637">
          <cell r="B637" t="str">
            <v>People Director</v>
          </cell>
          <cell r="C637" t="str">
            <v>Operations</v>
          </cell>
        </row>
        <row r="638">
          <cell r="B638" t="str">
            <v>Regional Support Engineer</v>
          </cell>
          <cell r="C638" t="str">
            <v>Engineer</v>
          </cell>
        </row>
        <row r="639">
          <cell r="B639" t="str">
            <v>Technical Services Manager, Asia</v>
          </cell>
          <cell r="C639" t="str">
            <v>Engineer</v>
          </cell>
        </row>
        <row r="640">
          <cell r="B640" t="str">
            <v>Field Application Scientist, Singapore</v>
          </cell>
          <cell r="C640" t="str">
            <v>Engineer</v>
          </cell>
        </row>
      </sheetData>
      <sheetData sheetId="15"/>
      <sheetData sheetId="16"/>
      <sheetData sheetId="17"/>
      <sheetData sheetId="18"/>
      <sheetData sheetId="19"/>
      <sheetData sheetId="20">
        <row r="5">
          <cell r="X5" t="str">
            <v>Count</v>
          </cell>
        </row>
      </sheetData>
      <sheetData sheetId="21">
        <row r="5">
          <cell r="AB5" t="str">
            <v>Count</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nnzahlen"/>
      <sheetName val="Erg_rechnung"/>
    </sheetNames>
    <sheetDataSet>
      <sheetData sheetId="0" refreshError="1"/>
      <sheetData sheetId="1"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SP sign off"/>
      <sheetName val="REC CHECK!"/>
      <sheetName val="Data sheet"/>
      <sheetName val="TB"/>
      <sheetName val="BS TB INPUT"/>
      <sheetName val="PL TB INPUT"/>
      <sheetName val="Open Items"/>
      <sheetName val="Balance Sheet"/>
      <sheetName val="P&amp;L CONSOLIDATED"/>
      <sheetName val="P&amp;L Dept 1"/>
      <sheetName val="P&amp;L Dept 2"/>
      <sheetName val="P&amp;L Dept 3"/>
      <sheetName val="P&amp;L Dept 4"/>
      <sheetName val="P&amp;L Dept 5"/>
      <sheetName val="P&amp;L Dept 6"/>
      <sheetName val="P&amp;L Dept 7"/>
      <sheetName val="P&amp;L Dept 8"/>
      <sheetName val="P&amp;L Dept 9"/>
      <sheetName val="P&amp;L Dept 10"/>
      <sheetName val="extra"/>
      <sheetName val="Data"/>
      <sheetName val="Fixed Assets"/>
      <sheetName val="Intercompany"/>
      <sheetName val="Bank"/>
      <sheetName val="Accounts Payable"/>
      <sheetName val="Payroll taxes"/>
      <sheetName val="PTO Accrual"/>
      <sheetName val="Pension"/>
      <sheetName val="Corporation Tax"/>
      <sheetName val="Cost Plus "/>
      <sheetName val="表三甲"/>
      <sheetName val="list-direc"/>
      <sheetName val="Historical IS"/>
      <sheetName val="Annual-Fiscal"/>
      <sheetName val="EDISON-2"/>
    </sheetNames>
    <sheetDataSet>
      <sheetData sheetId="0"/>
      <sheetData sheetId="1"/>
      <sheetData sheetId="2">
        <row r="10">
          <cell r="D10">
            <v>5</v>
          </cell>
        </row>
      </sheetData>
      <sheetData sheetId="3">
        <row r="3">
          <cell r="J3" t="b">
            <v>0</v>
          </cell>
        </row>
        <row r="52">
          <cell r="F52">
            <v>-3.9999949876801111E-6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11">
          <cell r="J11" t="str">
            <v>01</v>
          </cell>
          <cell r="K11" t="str">
            <v>D</v>
          </cell>
          <cell r="L11">
            <v>1</v>
          </cell>
          <cell r="M11" t="str">
            <v>J</v>
          </cell>
          <cell r="N11" t="str">
            <v>I</v>
          </cell>
        </row>
        <row r="12">
          <cell r="J12" t="str">
            <v>02</v>
          </cell>
          <cell r="K12" t="str">
            <v>E</v>
          </cell>
          <cell r="L12">
            <v>2</v>
          </cell>
          <cell r="M12" t="str">
            <v>M</v>
          </cell>
          <cell r="N12" t="str">
            <v>L</v>
          </cell>
        </row>
        <row r="13">
          <cell r="J13" t="str">
            <v>03</v>
          </cell>
          <cell r="K13" t="str">
            <v>F</v>
          </cell>
          <cell r="L13">
            <v>3</v>
          </cell>
          <cell r="M13" t="str">
            <v>P</v>
          </cell>
          <cell r="N13" t="str">
            <v>O</v>
          </cell>
        </row>
        <row r="14">
          <cell r="J14" t="str">
            <v>04</v>
          </cell>
          <cell r="K14" t="str">
            <v>G</v>
          </cell>
          <cell r="L14">
            <v>4</v>
          </cell>
          <cell r="M14" t="str">
            <v>S</v>
          </cell>
          <cell r="N14" t="str">
            <v>R</v>
          </cell>
        </row>
        <row r="15">
          <cell r="J15" t="str">
            <v>05</v>
          </cell>
          <cell r="K15" t="str">
            <v>H</v>
          </cell>
          <cell r="L15">
            <v>5</v>
          </cell>
          <cell r="M15" t="str">
            <v>V</v>
          </cell>
          <cell r="N15" t="str">
            <v>U</v>
          </cell>
        </row>
        <row r="16">
          <cell r="J16" t="str">
            <v>06</v>
          </cell>
          <cell r="K16" t="str">
            <v>I</v>
          </cell>
          <cell r="L16">
            <v>6</v>
          </cell>
          <cell r="M16" t="str">
            <v>Y</v>
          </cell>
          <cell r="N16" t="str">
            <v>X</v>
          </cell>
        </row>
        <row r="17">
          <cell r="J17" t="str">
            <v>07</v>
          </cell>
          <cell r="K17" t="str">
            <v>J</v>
          </cell>
          <cell r="L17">
            <v>7</v>
          </cell>
          <cell r="M17" t="str">
            <v>AB</v>
          </cell>
          <cell r="N17" t="str">
            <v>AA</v>
          </cell>
        </row>
        <row r="18">
          <cell r="J18" t="str">
            <v>08</v>
          </cell>
          <cell r="K18" t="str">
            <v>K</v>
          </cell>
          <cell r="L18">
            <v>8</v>
          </cell>
          <cell r="M18" t="str">
            <v>AE</v>
          </cell>
          <cell r="N18" t="str">
            <v>AD</v>
          </cell>
        </row>
        <row r="19">
          <cell r="J19" t="str">
            <v>09</v>
          </cell>
          <cell r="K19" t="str">
            <v>L</v>
          </cell>
          <cell r="L19">
            <v>9</v>
          </cell>
          <cell r="M19" t="str">
            <v>AH</v>
          </cell>
          <cell r="N19" t="str">
            <v>AG</v>
          </cell>
        </row>
        <row r="20">
          <cell r="J20" t="str">
            <v>10</v>
          </cell>
          <cell r="K20" t="str">
            <v>M</v>
          </cell>
          <cell r="L20">
            <v>10</v>
          </cell>
          <cell r="M20" t="str">
            <v>AK</v>
          </cell>
          <cell r="N20" t="str">
            <v>AJ</v>
          </cell>
        </row>
        <row r="21">
          <cell r="J21" t="str">
            <v>11</v>
          </cell>
          <cell r="K21" t="str">
            <v>N</v>
          </cell>
        </row>
        <row r="22">
          <cell r="J22" t="str">
            <v>12</v>
          </cell>
          <cell r="K22" t="str">
            <v>O</v>
          </cell>
        </row>
        <row r="23">
          <cell r="J23" t="str">
            <v>13</v>
          </cell>
          <cell r="K23" t="str">
            <v>P</v>
          </cell>
        </row>
        <row r="24">
          <cell r="J24" t="str">
            <v>14</v>
          </cell>
          <cell r="K24" t="str">
            <v>Q</v>
          </cell>
        </row>
        <row r="25">
          <cell r="J25" t="str">
            <v>15</v>
          </cell>
          <cell r="K25" t="str">
            <v>R</v>
          </cell>
        </row>
        <row r="26">
          <cell r="J26" t="str">
            <v>16</v>
          </cell>
          <cell r="K26" t="str">
            <v>S</v>
          </cell>
        </row>
      </sheetData>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s By Month - 2017"/>
      <sheetName val="Market Research Details"/>
      <sheetName val="Leads By Month - 2018"/>
      <sheetName val="LeadsOpps by MO - Old"/>
      <sheetName val="LeadsOpps by MO"/>
      <sheetName val="MQL.SQL by Owner"/>
      <sheetName val="Market Research Detail"/>
      <sheetName val="Open Leads"/>
      <sheetName val="Opps Pipeline by Owner"/>
      <sheetName val="Release Notes"/>
      <sheetName val="SFDC Extracts---&gt;"/>
      <sheetName val="WINLOSS Sum"/>
      <sheetName val="WINLOSSData"/>
      <sheetName val="SAL(SQL) Sum by leadsource"/>
      <sheetName val="SAL(SQL)Data"/>
      <sheetName val="MQL Sum by leadsource"/>
      <sheetName val="MQLData"/>
      <sheetName val="Mapping"/>
      <sheetName val="NEW METHOD"/>
      <sheetName val="Old MQL def"/>
      <sheetName val="Sheet1"/>
      <sheetName val="Growth Rate Calc"/>
      <sheetName val="Lead Rep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8">
          <cell r="M8" t="str">
            <v>2017 EY</v>
          </cell>
          <cell r="N8" t="str">
            <v>Website (SEO)</v>
          </cell>
        </row>
        <row r="9">
          <cell r="M9" t="str">
            <v>Adwords</v>
          </cell>
          <cell r="N9" t="str">
            <v>AdWords (Search &amp; Display)</v>
          </cell>
        </row>
        <row r="10">
          <cell r="M10" t="str">
            <v>Emarketing</v>
          </cell>
          <cell r="N10" t="str">
            <v>Website (SEO)</v>
          </cell>
        </row>
        <row r="11">
          <cell r="M11" t="str">
            <v>Event</v>
          </cell>
          <cell r="N11" t="str">
            <v>Events</v>
          </cell>
        </row>
        <row r="12">
          <cell r="M12" t="str">
            <v>Existing Client</v>
          </cell>
          <cell r="N12" t="str">
            <v>Outbound</v>
          </cell>
        </row>
        <row r="13">
          <cell r="M13" t="str">
            <v>hs_email</v>
          </cell>
          <cell r="N13" t="str">
            <v>Website (SEO)</v>
          </cell>
        </row>
        <row r="14">
          <cell r="M14" t="str">
            <v>Market Research</v>
          </cell>
          <cell r="N14" t="str">
            <v>Outbound</v>
          </cell>
        </row>
        <row r="15">
          <cell r="M15" t="str">
            <v>Market Research Success</v>
          </cell>
          <cell r="N15" t="str">
            <v>Outbound</v>
          </cell>
        </row>
        <row r="16">
          <cell r="M16" t="str">
            <v>Network</v>
          </cell>
          <cell r="N16" t="str">
            <v>Outbound</v>
          </cell>
        </row>
        <row r="17">
          <cell r="M17" t="str">
            <v>Partner</v>
          </cell>
          <cell r="N17" t="str">
            <v>Partners</v>
          </cell>
        </row>
        <row r="18">
          <cell r="M18" t="str">
            <v>Rolodex</v>
          </cell>
          <cell r="N18" t="str">
            <v>Outbound</v>
          </cell>
        </row>
        <row r="19">
          <cell r="M19" t="str">
            <v>Webinar</v>
          </cell>
          <cell r="N19" t="str">
            <v>Webinars</v>
          </cell>
        </row>
        <row r="20">
          <cell r="M20" t="str">
            <v>Website</v>
          </cell>
          <cell r="N20" t="str">
            <v>Website (SEO)</v>
          </cell>
        </row>
        <row r="21">
          <cell r="M21" t="str">
            <v>Website Chatbox</v>
          </cell>
          <cell r="N21" t="str">
            <v>Website (SEO)</v>
          </cell>
        </row>
        <row r="22">
          <cell r="M22" t="e">
            <v>#N/A</v>
          </cell>
          <cell r="N22" t="str">
            <v>Website (SEO)</v>
          </cell>
        </row>
        <row r="23">
          <cell r="M23" t="str">
            <v>HotForm</v>
          </cell>
          <cell r="N23" t="str">
            <v>Website (SEO)</v>
          </cell>
        </row>
        <row r="24">
          <cell r="M24" t="str">
            <v>LinkedIn</v>
          </cell>
          <cell r="N24" t="str">
            <v>LinkedIn (Sponsored Content)</v>
          </cell>
        </row>
        <row r="25">
          <cell r="M25" t="str">
            <v>LinkedinAds</v>
          </cell>
          <cell r="N25" t="str">
            <v>LinkedIn (Sponsored Content)</v>
          </cell>
        </row>
        <row r="26">
          <cell r="M26" t="str">
            <v>Outbound</v>
          </cell>
          <cell r="N26" t="str">
            <v>Outbound</v>
          </cell>
        </row>
        <row r="27">
          <cell r="M27" t="str">
            <v>twitter</v>
          </cell>
          <cell r="N27" t="str">
            <v>Website (SEO)</v>
          </cell>
        </row>
        <row r="28">
          <cell r="N28"/>
        </row>
      </sheetData>
      <sheetData sheetId="18" refreshError="1"/>
      <sheetData sheetId="19" refreshError="1"/>
      <sheetData sheetId="20" refreshError="1"/>
      <sheetData sheetId="21" refreshError="1"/>
      <sheetData sheetId="22"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P Model Summary Output----&gt;"/>
      <sheetName val="CIM vs Latest Model"/>
      <sheetName val="Walk"/>
      <sheetName val="Summary P&amp;L"/>
      <sheetName val="PoP Summary Fcst"/>
      <sheetName val="Financials - PL-BS-CF"/>
      <sheetName val="EOR Personnel Costs"/>
      <sheetName val="GP Model Inputs---&gt;"/>
      <sheetName val="EOR Key Drivers"/>
      <sheetName val="PQL Key Drivers"/>
      <sheetName val="Partner Inputs---&gt;"/>
      <sheetName val="Partner Summary"/>
      <sheetName val="Partner Detail - ADP TS"/>
      <sheetName val="Partner Detail - ADP ES-MAS"/>
      <sheetName val="Partner Detail-All Other-Exist"/>
      <sheetName val="Partner Detail - 10"/>
      <sheetName val="TriNet Channel(WIP-not linked)"/>
      <sheetName val="ADP Channel(WIP-not linked)"/>
      <sheetName val="Marketing Direct &amp; Indirect 5yr"/>
      <sheetName val="EOR S&amp;M Funnel - Cust Metrics"/>
      <sheetName val="PQL S&amp;M Funnel - Cust Metrics"/>
      <sheetName val="EOR Rev|COGS Build"/>
      <sheetName val="PQL Rev|COGS Build"/>
      <sheetName val="One-Time&amp;BI Investments"/>
      <sheetName val="Rent"/>
      <sheetName val="Boston Rent Expense Summary"/>
      <sheetName val="Boston 175 Federal Sublease 25%"/>
      <sheetName val="EOR OpEx Summary"/>
      <sheetName val="PQL OpEx Summary"/>
      <sheetName val="PQL Personnel Costs"/>
      <sheetName val="GP Model Outputs---&gt;"/>
      <sheetName val="EOR Hdct Productivity"/>
      <sheetName val="PQL Hdct Productivity"/>
      <sheetName val="Partner Hdct Productivity"/>
      <sheetName val="Channel Hdct Productivity"/>
      <sheetName val="Average Salary"/>
      <sheetName val="Internal HC(WIP)"/>
      <sheetName val="MgmtFeewoJUUL-MAGENTO"/>
      <sheetName val="MgmtFeewJUUL-MAGENTO"/>
      <sheetName val="EBITDA_Bridge (std)"/>
      <sheetName val="Revenue Bridge Chart"/>
      <sheetName val="Bridges"/>
      <sheetName val="Headcount by Dept"/>
      <sheetName val="Pivot"/>
      <sheetName val="Capital Structure----&gt;"/>
      <sheetName val="Leverage Metrics"/>
      <sheetName val="Debt Summary"/>
      <sheetName val="Sources -&gt;"/>
      <sheetName val="P&amp;L"/>
      <sheetName val="BS"/>
      <sheetName val="Model Enhancements"/>
      <sheetName val="Magento"/>
      <sheetName val="JUUL"/>
      <sheetName val="GP Model Reference--&gt;"/>
      <sheetName val="Pricing Lookup"/>
      <sheetName val="CFO Drivers"/>
      <sheetName val="GP Churn JUUL"/>
      <sheetName val="EY Worksheets---&gt;"/>
      <sheetName val="CIM_vs_MP"/>
      <sheetName val="Summary"/>
      <sheetName val="Adj"/>
      <sheetName val="Stock Graphs"/>
      <sheetName val="PL_BS"/>
      <sheetName val="PL_EBITDA"/>
      <sheetName val="MP_Bridges"/>
      <sheetName val="NetRev_Bridge"/>
      <sheetName val="EBITDA_Bridge"/>
      <sheetName val="Adj P&amp;L"/>
      <sheetName val="EY Outputs -&gt;"/>
      <sheetName val="Census"/>
      <sheetName val="CIM - Tables"/>
      <sheetName val="MP - Tables"/>
      <sheetName val="Prof Growth Analysis"/>
      <sheetName val="NetRev_Bridge(std)"/>
    </sheetNames>
    <sheetDataSet>
      <sheetData sheetId="0" refreshError="1"/>
      <sheetData sheetId="1" refreshError="1"/>
      <sheetData sheetId="2" refreshError="1"/>
      <sheetData sheetId="3">
        <row r="1">
          <cell r="A1" t="str">
            <v>On</v>
          </cell>
        </row>
      </sheetData>
      <sheetData sheetId="4">
        <row r="5">
          <cell r="A5" t="str">
            <v>United Kingdom</v>
          </cell>
        </row>
        <row r="6">
          <cell r="A6" t="str">
            <v>Mexico</v>
          </cell>
        </row>
        <row r="7">
          <cell r="A7" t="str">
            <v>Singapore</v>
          </cell>
        </row>
        <row r="8">
          <cell r="A8" t="str">
            <v>Australia</v>
          </cell>
        </row>
        <row r="9">
          <cell r="A9" t="str">
            <v>China</v>
          </cell>
        </row>
        <row r="10">
          <cell r="A10" t="str">
            <v>Brazil</v>
          </cell>
        </row>
        <row r="11">
          <cell r="A11" t="str">
            <v>Germany</v>
          </cell>
        </row>
        <row r="12">
          <cell r="A12" t="str">
            <v>India</v>
          </cell>
        </row>
        <row r="13">
          <cell r="A13" t="str">
            <v>South Korea</v>
          </cell>
        </row>
        <row r="14">
          <cell r="A14" t="str">
            <v>Indonesia</v>
          </cell>
        </row>
        <row r="15">
          <cell r="A15" t="str">
            <v>Spain</v>
          </cell>
        </row>
        <row r="16">
          <cell r="A16" t="str">
            <v>United Arab Emirates</v>
          </cell>
        </row>
        <row r="17">
          <cell r="A17" t="str">
            <v>Japan</v>
          </cell>
        </row>
        <row r="18">
          <cell r="A18" t="str">
            <v>France</v>
          </cell>
        </row>
        <row r="19">
          <cell r="A19" t="str">
            <v>Netherlands</v>
          </cell>
        </row>
        <row r="20">
          <cell r="A20" t="str">
            <v>Hong Kong (China)</v>
          </cell>
        </row>
        <row r="21">
          <cell r="A21" t="str">
            <v>Sweden</v>
          </cell>
        </row>
        <row r="22">
          <cell r="A22" t="str">
            <v>Thailand</v>
          </cell>
        </row>
        <row r="23">
          <cell r="A23" t="str">
            <v>Switzerland</v>
          </cell>
        </row>
        <row r="24">
          <cell r="A24" t="str">
            <v>Philippines</v>
          </cell>
        </row>
        <row r="25">
          <cell r="A25" t="str">
            <v>Poland</v>
          </cell>
        </row>
        <row r="26">
          <cell r="A26" t="str">
            <v>Austria</v>
          </cell>
        </row>
        <row r="27">
          <cell r="A27" t="str">
            <v>Italy</v>
          </cell>
        </row>
        <row r="28">
          <cell r="A28" t="str">
            <v>Vietnam</v>
          </cell>
        </row>
        <row r="29">
          <cell r="A29" t="str">
            <v>Ireland</v>
          </cell>
        </row>
        <row r="30">
          <cell r="A30" t="str">
            <v>Denmark</v>
          </cell>
        </row>
        <row r="31">
          <cell r="A31" t="str">
            <v>Ukraine</v>
          </cell>
        </row>
        <row r="32">
          <cell r="A32" t="str">
            <v>Taiwan</v>
          </cell>
        </row>
        <row r="33">
          <cell r="A33" t="str">
            <v>Colombia</v>
          </cell>
        </row>
        <row r="34">
          <cell r="A34" t="str">
            <v>Saudi Arabia</v>
          </cell>
        </row>
        <row r="35">
          <cell r="A35" t="str">
            <v>South Africa</v>
          </cell>
        </row>
        <row r="36">
          <cell r="A36" t="str">
            <v>Malaysia</v>
          </cell>
        </row>
        <row r="37">
          <cell r="A37" t="str">
            <v>Argentina</v>
          </cell>
        </row>
        <row r="38">
          <cell r="A38" t="str">
            <v>Portugal</v>
          </cell>
        </row>
        <row r="39">
          <cell r="A39" t="str">
            <v>Peru</v>
          </cell>
        </row>
        <row r="40">
          <cell r="A40" t="str">
            <v>Chile</v>
          </cell>
        </row>
        <row r="41">
          <cell r="A41" t="str">
            <v>Russia</v>
          </cell>
        </row>
        <row r="42">
          <cell r="A42" t="str">
            <v>Hungary</v>
          </cell>
        </row>
        <row r="43">
          <cell r="A43" t="str">
            <v>New Zealand</v>
          </cell>
        </row>
        <row r="44">
          <cell r="A44" t="str">
            <v>Turkey</v>
          </cell>
        </row>
        <row r="45">
          <cell r="A45" t="str">
            <v>Slovakia</v>
          </cell>
        </row>
        <row r="46">
          <cell r="A46" t="str">
            <v>Costa Rica</v>
          </cell>
        </row>
        <row r="47">
          <cell r="A47" t="str">
            <v>Belgium</v>
          </cell>
        </row>
        <row r="48">
          <cell r="A48" t="str">
            <v>Finland</v>
          </cell>
        </row>
        <row r="49">
          <cell r="A49" t="str">
            <v>Romania</v>
          </cell>
        </row>
        <row r="50">
          <cell r="A50" t="str">
            <v>Czech Republic</v>
          </cell>
        </row>
        <row r="51">
          <cell r="A51" t="str">
            <v>Uruguay</v>
          </cell>
        </row>
        <row r="52">
          <cell r="A52" t="str">
            <v>Norway</v>
          </cell>
        </row>
        <row r="53">
          <cell r="A53" t="str">
            <v>Ecuador</v>
          </cell>
        </row>
        <row r="54">
          <cell r="A54" t="str">
            <v>Israel</v>
          </cell>
        </row>
        <row r="55">
          <cell r="A55" t="str">
            <v>Sri Lanka</v>
          </cell>
        </row>
        <row r="56">
          <cell r="A56" t="str">
            <v>Puerto Rico (USA)</v>
          </cell>
        </row>
        <row r="57">
          <cell r="A57" t="str">
            <v>Greece</v>
          </cell>
        </row>
        <row r="58">
          <cell r="A58" t="str">
            <v>Kenya</v>
          </cell>
        </row>
        <row r="59">
          <cell r="A59" t="str">
            <v>Bulgaria</v>
          </cell>
        </row>
        <row r="60">
          <cell r="A60" t="str">
            <v>Latvia</v>
          </cell>
        </row>
        <row r="61">
          <cell r="A61" t="str">
            <v>Serbia</v>
          </cell>
        </row>
        <row r="62">
          <cell r="A62" t="str">
            <v>Slovenia</v>
          </cell>
        </row>
        <row r="63">
          <cell r="A63" t="str">
            <v>Kazakhstan</v>
          </cell>
        </row>
        <row r="64">
          <cell r="A64" t="str">
            <v>All Other</v>
          </cell>
        </row>
        <row r="65">
          <cell r="A65" t="str">
            <v>Iceland</v>
          </cell>
        </row>
        <row r="66">
          <cell r="A66" t="str">
            <v>Bahrain</v>
          </cell>
        </row>
        <row r="67">
          <cell r="A67" t="str">
            <v>Azerbaijan</v>
          </cell>
        </row>
        <row r="68">
          <cell r="A68" t="str">
            <v>Congo, Democratic Republic of the</v>
          </cell>
        </row>
        <row r="69">
          <cell r="A69" t="str">
            <v>Senegal</v>
          </cell>
        </row>
        <row r="70">
          <cell r="A70" t="str">
            <v>Nigeria</v>
          </cell>
        </row>
        <row r="71">
          <cell r="A71" t="str">
            <v>Estonia</v>
          </cell>
        </row>
        <row r="72">
          <cell r="A72" t="str">
            <v>Belarus</v>
          </cell>
        </row>
        <row r="73">
          <cell r="A73" t="str">
            <v>Honduras</v>
          </cell>
        </row>
      </sheetData>
      <sheetData sheetId="5"/>
      <sheetData sheetId="6" refreshError="1"/>
      <sheetData sheetId="7" refreshError="1"/>
      <sheetData sheetId="8">
        <row r="5">
          <cell r="AU5">
            <v>16500000</v>
          </cell>
        </row>
      </sheetData>
      <sheetData sheetId="9">
        <row r="5">
          <cell r="AU5">
            <v>10000000</v>
          </cell>
        </row>
      </sheetData>
      <sheetData sheetId="10" refreshError="1"/>
      <sheetData sheetId="11">
        <row r="56">
          <cell r="Y56">
            <v>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3">
          <cell r="C13">
            <v>496</v>
          </cell>
        </row>
      </sheetData>
      <sheetData sheetId="22">
        <row r="13">
          <cell r="C13">
            <v>0</v>
          </cell>
        </row>
      </sheetData>
      <sheetData sheetId="23" refreshError="1"/>
      <sheetData sheetId="24" refreshError="1"/>
      <sheetData sheetId="25" refreshError="1"/>
      <sheetData sheetId="26" refreshError="1"/>
      <sheetData sheetId="27">
        <row r="18">
          <cell r="BN18">
            <v>97446.511790039993</v>
          </cell>
        </row>
      </sheetData>
      <sheetData sheetId="28">
        <row r="25">
          <cell r="BA25">
            <v>0</v>
          </cell>
        </row>
      </sheetData>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ow r="8">
          <cell r="D8">
            <v>3400430.8</v>
          </cell>
        </row>
      </sheetData>
      <sheetData sheetId="49">
        <row r="7">
          <cell r="C7">
            <v>926562.14</v>
          </cell>
        </row>
      </sheetData>
      <sheetData sheetId="50" refreshError="1"/>
      <sheetData sheetId="51" refreshError="1"/>
      <sheetData sheetId="52" refreshError="1"/>
      <sheetData sheetId="53" refreshError="1"/>
      <sheetData sheetId="54">
        <row r="2">
          <cell r="B2" t="str">
            <v>--% Disc</v>
          </cell>
          <cell r="C2">
            <v>1</v>
          </cell>
        </row>
        <row r="3">
          <cell r="B3">
            <v>0.2</v>
          </cell>
          <cell r="C3">
            <v>0.9266439425078874</v>
          </cell>
          <cell r="D3">
            <v>-7.3356057492112603E-2</v>
          </cell>
        </row>
        <row r="4">
          <cell r="B4">
            <v>0.19</v>
          </cell>
          <cell r="C4">
            <v>0.93031174538249295</v>
          </cell>
          <cell r="D4">
            <v>-6.9688254617507051E-2</v>
          </cell>
        </row>
        <row r="5">
          <cell r="B5">
            <v>0.18</v>
          </cell>
          <cell r="C5">
            <v>0.93397954825709861</v>
          </cell>
          <cell r="D5">
            <v>-6.6020451742901387E-2</v>
          </cell>
        </row>
        <row r="6">
          <cell r="B6">
            <v>0.16999999999999998</v>
          </cell>
          <cell r="C6">
            <v>0.93764735113170428</v>
          </cell>
          <cell r="D6">
            <v>-6.2352648868295724E-2</v>
          </cell>
        </row>
        <row r="7">
          <cell r="B7">
            <v>0.15999999999999998</v>
          </cell>
          <cell r="C7">
            <v>0.94131515400630983</v>
          </cell>
          <cell r="D7">
            <v>-5.8684845993690171E-2</v>
          </cell>
        </row>
        <row r="8">
          <cell r="B8">
            <v>0.14999999999999997</v>
          </cell>
          <cell r="C8">
            <v>0.94498295688091538</v>
          </cell>
          <cell r="D8">
            <v>-5.5017043119084619E-2</v>
          </cell>
        </row>
        <row r="9">
          <cell r="B9">
            <v>0.13999999999999996</v>
          </cell>
          <cell r="C9">
            <v>0.94865075975552093</v>
          </cell>
          <cell r="D9">
            <v>-5.1349240244479066E-2</v>
          </cell>
        </row>
        <row r="10">
          <cell r="B10">
            <v>0.12999999999999995</v>
          </cell>
          <cell r="C10">
            <v>0.95231856263012649</v>
          </cell>
          <cell r="D10">
            <v>-4.7681437369873514E-2</v>
          </cell>
        </row>
        <row r="11">
          <cell r="B11">
            <v>0.11999999999999995</v>
          </cell>
          <cell r="C11">
            <v>0.95598636550473204</v>
          </cell>
          <cell r="D11">
            <v>-4.4013634495267961E-2</v>
          </cell>
        </row>
        <row r="12">
          <cell r="B12">
            <v>0.10999999999999996</v>
          </cell>
          <cell r="C12">
            <v>0.95965416837933759</v>
          </cell>
          <cell r="D12">
            <v>-4.0345831620662409E-2</v>
          </cell>
        </row>
        <row r="13">
          <cell r="B13">
            <v>9.9999999999999964E-2</v>
          </cell>
          <cell r="C13">
            <v>0.96332197125394314</v>
          </cell>
          <cell r="D13">
            <v>-3.6678028746056857E-2</v>
          </cell>
        </row>
        <row r="14">
          <cell r="B14">
            <v>8.9999999999999969E-2</v>
          </cell>
          <cell r="C14">
            <v>0.9669897741285487</v>
          </cell>
          <cell r="D14">
            <v>-3.3010225871451304E-2</v>
          </cell>
        </row>
        <row r="15">
          <cell r="B15">
            <v>7.9999999999999974E-2</v>
          </cell>
          <cell r="C15">
            <v>0.97065757700315425</v>
          </cell>
          <cell r="D15">
            <v>-2.9342422996845752E-2</v>
          </cell>
        </row>
        <row r="16">
          <cell r="B16">
            <v>6.9999999999999979E-2</v>
          </cell>
          <cell r="C16">
            <v>0.9743253798777598</v>
          </cell>
          <cell r="D16">
            <v>-2.5674620122240199E-2</v>
          </cell>
        </row>
        <row r="17">
          <cell r="B17">
            <v>5.9999999999999977E-2</v>
          </cell>
          <cell r="C17">
            <v>0.97799318275236535</v>
          </cell>
          <cell r="D17">
            <v>-2.2006817247634647E-2</v>
          </cell>
        </row>
        <row r="18">
          <cell r="B18">
            <v>4.9999999999999975E-2</v>
          </cell>
          <cell r="C18">
            <v>0.98166098562697091</v>
          </cell>
          <cell r="D18">
            <v>-1.8339014373029094E-2</v>
          </cell>
        </row>
        <row r="19">
          <cell r="B19">
            <v>3.9999999999999973E-2</v>
          </cell>
          <cell r="C19">
            <v>0.98532878850157646</v>
          </cell>
          <cell r="D19">
            <v>-1.4671211498423542E-2</v>
          </cell>
        </row>
        <row r="20">
          <cell r="B20">
            <v>2.9999999999999971E-2</v>
          </cell>
          <cell r="C20">
            <v>0.98899659137618201</v>
          </cell>
          <cell r="D20">
            <v>-1.100340862381799E-2</v>
          </cell>
        </row>
        <row r="21">
          <cell r="B21">
            <v>1.9999999999999969E-2</v>
          </cell>
          <cell r="C21">
            <v>0.99266439425078756</v>
          </cell>
          <cell r="D21">
            <v>-7.3356057492124371E-3</v>
          </cell>
        </row>
        <row r="22">
          <cell r="B22">
            <v>0.01</v>
          </cell>
          <cell r="C22">
            <v>0.99633219712539312</v>
          </cell>
          <cell r="D22">
            <v>-3.6678028746068847E-3</v>
          </cell>
        </row>
        <row r="23">
          <cell r="B23">
            <v>0</v>
          </cell>
          <cell r="C23">
            <v>1</v>
          </cell>
          <cell r="D23">
            <v>0</v>
          </cell>
        </row>
        <row r="24">
          <cell r="B24" t="str">
            <v>-- Minimum</v>
          </cell>
          <cell r="C24">
            <v>1</v>
          </cell>
        </row>
        <row r="25">
          <cell r="B25" t="str">
            <v>Min of $1K</v>
          </cell>
          <cell r="C25">
            <v>0.85837367535064557</v>
          </cell>
          <cell r="D25">
            <v>-0.14162632464935443</v>
          </cell>
        </row>
        <row r="26">
          <cell r="B26" t="str">
            <v>Min of $900</v>
          </cell>
          <cell r="C26">
            <v>0.8358582790695247</v>
          </cell>
          <cell r="D26">
            <v>-0.1641417209304753</v>
          </cell>
        </row>
        <row r="27">
          <cell r="B27" t="str">
            <v>Min of $800</v>
          </cell>
          <cell r="C27">
            <v>0.81334288278840383</v>
          </cell>
          <cell r="D27">
            <v>-0.18665711721159617</v>
          </cell>
        </row>
        <row r="28">
          <cell r="B28" t="str">
            <v>-- Flat Fees</v>
          </cell>
          <cell r="C28">
            <v>1</v>
          </cell>
        </row>
        <row r="29">
          <cell r="B29" t="str">
            <v>Flat $ of $1K</v>
          </cell>
          <cell r="C29">
            <v>0.56382247685081899</v>
          </cell>
          <cell r="D29">
            <v>-0.43617752314918101</v>
          </cell>
        </row>
        <row r="30">
          <cell r="B30" t="str">
            <v>Flat $ of $900</v>
          </cell>
          <cell r="C30">
            <v>0.50744022916573706</v>
          </cell>
          <cell r="D30">
            <v>-0.49255977083426294</v>
          </cell>
        </row>
        <row r="31">
          <cell r="B31" t="str">
            <v>Flat $ of $800</v>
          </cell>
          <cell r="C31">
            <v>0.45105798148065523</v>
          </cell>
          <cell r="D31">
            <v>-0.54894201851934477</v>
          </cell>
        </row>
      </sheetData>
      <sheetData sheetId="55" refreshError="1"/>
      <sheetData sheetId="56" refreshError="1"/>
      <sheetData sheetId="57" refreshError="1"/>
      <sheetData sheetId="58" refreshError="1"/>
      <sheetData sheetId="59" refreshError="1"/>
      <sheetData sheetId="60">
        <row r="10">
          <cell r="A10" t="str">
            <v>One Time/Non-Operating Adjustments:</v>
          </cell>
        </row>
      </sheetData>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Data Requests"/>
      <sheetName val="P&amp;L by Entity for Dec"/>
      <sheetName val="Personnel Costs"/>
      <sheetName val="P&amp;L"/>
      <sheetName val="Dec-19 Mgmt Fee same as Dec-18"/>
      <sheetName val="Setup Fee Analysis"/>
      <sheetName val="Avg Exp JUUL vs Rest per Profes"/>
      <sheetName val="Exp Reimb $ JUUL vs Rest"/>
      <sheetName val="JUUL vs NON-JUUL Exp ReimbData"/>
      <sheetName val="Summary of Comp Split"/>
      <sheetName val="Sheet5"/>
      <sheetName val="JUUL CompbySourcePivot"/>
      <sheetName val="CompbySourcePivot -JUUL"/>
      <sheetName val="CompbySourcePivot"/>
      <sheetName val="Comp by Source Data"/>
      <sheetName val="CompbySource lookup"/>
      <sheetName val="GP Reference---&gt;"/>
      <sheetName val="P&amp;L by Month FY18 -Mock"/>
      <sheetName val="Jan-19 Draft P&am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
          <cell r="G2" t="str">
            <v>100PROFSAL</v>
          </cell>
          <cell r="H2" t="str">
            <v>Salary</v>
          </cell>
          <cell r="I2" t="str">
            <v>Salary &amp; Benefits</v>
          </cell>
          <cell r="J2" t="str">
            <v>Yes</v>
          </cell>
        </row>
        <row r="3">
          <cell r="G3" t="str">
            <v>110PROFINS</v>
          </cell>
          <cell r="H3" t="str">
            <v>Insurance Allowance</v>
          </cell>
          <cell r="I3" t="str">
            <v>Salary &amp; Benefits</v>
          </cell>
          <cell r="J3" t="str">
            <v>Yes</v>
          </cell>
        </row>
        <row r="4">
          <cell r="G4" t="str">
            <v>160PROFSTA</v>
          </cell>
          <cell r="H4" t="str">
            <v>Statutory Benefits</v>
          </cell>
          <cell r="I4" t="str">
            <v>Salary &amp; Benefits</v>
          </cell>
          <cell r="J4" t="str">
            <v>Yes</v>
          </cell>
        </row>
        <row r="5">
          <cell r="G5" t="str">
            <v>165PROFCOM</v>
          </cell>
          <cell r="H5" t="str">
            <v>Commission</v>
          </cell>
          <cell r="I5" t="str">
            <v>Commission</v>
          </cell>
          <cell r="J5" t="str">
            <v>Yes</v>
          </cell>
        </row>
        <row r="6">
          <cell r="G6" t="str">
            <v>175PROFBON</v>
          </cell>
          <cell r="H6" t="str">
            <v>Bonus - Holiday</v>
          </cell>
          <cell r="I6" t="str">
            <v>Bonus</v>
          </cell>
          <cell r="J6" t="str">
            <v>Yes</v>
          </cell>
        </row>
        <row r="7">
          <cell r="G7" t="str">
            <v>220PROFVAR</v>
          </cell>
          <cell r="H7" t="str">
            <v>Variance</v>
          </cell>
          <cell r="I7" t="str">
            <v>Other</v>
          </cell>
          <cell r="J7" t="str">
            <v>Yes</v>
          </cell>
        </row>
        <row r="8">
          <cell r="G8" t="str">
            <v>120PROFTRA</v>
          </cell>
          <cell r="H8" t="str">
            <v>Transportation Allowance</v>
          </cell>
          <cell r="I8" t="str">
            <v>Salary &amp; Benefits</v>
          </cell>
          <cell r="J8" t="str">
            <v>Yes</v>
          </cell>
        </row>
        <row r="9">
          <cell r="G9" t="str">
            <v>125PROFHOU</v>
          </cell>
          <cell r="H9" t="str">
            <v>Housing Allowance</v>
          </cell>
          <cell r="I9" t="str">
            <v>Salary &amp; Benefits</v>
          </cell>
          <cell r="J9" t="str">
            <v>Yes</v>
          </cell>
        </row>
        <row r="10">
          <cell r="G10" t="str">
            <v>105PROFINS</v>
          </cell>
          <cell r="H10" t="str">
            <v>Insurance Premium</v>
          </cell>
          <cell r="I10" t="str">
            <v>Salary &amp; Benefits</v>
          </cell>
          <cell r="J10" t="str">
            <v>Yes</v>
          </cell>
        </row>
        <row r="11">
          <cell r="G11" t="str">
            <v>140PROFTEL</v>
          </cell>
          <cell r="H11" t="str">
            <v>Telephone/Data Allowance</v>
          </cell>
          <cell r="I11" t="str">
            <v>Salary &amp; Benefits</v>
          </cell>
          <cell r="J11" t="str">
            <v>Yes</v>
          </cell>
        </row>
        <row r="12">
          <cell r="G12" t="str">
            <v>150PROFGEN</v>
          </cell>
          <cell r="H12" t="str">
            <v>General Allowance</v>
          </cell>
          <cell r="I12" t="str">
            <v>Salary &amp; Benefits</v>
          </cell>
          <cell r="J12" t="str">
            <v>Yes</v>
          </cell>
        </row>
        <row r="13">
          <cell r="G13" t="str">
            <v>210PROFPEN</v>
          </cell>
          <cell r="H13" t="str">
            <v>Pension</v>
          </cell>
          <cell r="I13" t="str">
            <v>Salary &amp; Benefits</v>
          </cell>
          <cell r="J13" t="str">
            <v>Yes</v>
          </cell>
        </row>
        <row r="14">
          <cell r="G14" t="str">
            <v>170PROFBON</v>
          </cell>
          <cell r="H14" t="str">
            <v>Bonus</v>
          </cell>
          <cell r="I14" t="str">
            <v>Bonus</v>
          </cell>
          <cell r="J14" t="str">
            <v>Yes</v>
          </cell>
        </row>
        <row r="15">
          <cell r="G15" t="str">
            <v>145PROFMEA</v>
          </cell>
          <cell r="H15" t="str">
            <v>Meal Allowance</v>
          </cell>
          <cell r="I15" t="str">
            <v>Salary &amp; Benefits</v>
          </cell>
          <cell r="J15" t="str">
            <v>Yes</v>
          </cell>
        </row>
        <row r="16">
          <cell r="G16" t="str">
            <v>115PROFVAC</v>
          </cell>
          <cell r="H16" t="str">
            <v>Vacation/Sick Pay</v>
          </cell>
          <cell r="I16" t="str">
            <v>Salary &amp; Benefits</v>
          </cell>
          <cell r="J16" t="str">
            <v>Yes</v>
          </cell>
        </row>
        <row r="17">
          <cell r="G17" t="str">
            <v>180PROF13T</v>
          </cell>
          <cell r="H17" t="str">
            <v>13th Month Assessment</v>
          </cell>
          <cell r="I17" t="str">
            <v>Salary &amp; Benefits</v>
          </cell>
          <cell r="J17" t="str">
            <v>Yes</v>
          </cell>
        </row>
        <row r="18">
          <cell r="G18" t="str">
            <v>130PROFEDU</v>
          </cell>
          <cell r="H18" t="str">
            <v>Education Allowance</v>
          </cell>
          <cell r="I18" t="str">
            <v>Salary &amp; Benefits</v>
          </cell>
          <cell r="J18" t="str">
            <v>Yes</v>
          </cell>
        </row>
        <row r="19">
          <cell r="G19" t="str">
            <v>135PROFHOM</v>
          </cell>
          <cell r="H19" t="str">
            <v>Home Office Allowance</v>
          </cell>
          <cell r="I19" t="str">
            <v>Salary &amp; Benefits</v>
          </cell>
          <cell r="J19" t="str">
            <v>Yes</v>
          </cell>
        </row>
        <row r="20">
          <cell r="G20" t="str">
            <v>155PROFLEG</v>
          </cell>
          <cell r="H20" t="str">
            <v>Legal Gratuity</v>
          </cell>
          <cell r="I20" t="str">
            <v>Other</v>
          </cell>
          <cell r="J20" t="str">
            <v>Yes</v>
          </cell>
        </row>
        <row r="21">
          <cell r="G21" t="str">
            <v>185PROFEND</v>
          </cell>
          <cell r="H21" t="str">
            <v>End Of Service Assessment</v>
          </cell>
          <cell r="I21" t="str">
            <v>Other</v>
          </cell>
          <cell r="J21" t="str">
            <v>Yes</v>
          </cell>
        </row>
        <row r="22">
          <cell r="G22" t="str">
            <v>205PROFSAV</v>
          </cell>
          <cell r="H22" t="str">
            <v>Savings Fund</v>
          </cell>
          <cell r="I22" t="str">
            <v>Other</v>
          </cell>
          <cell r="J22" t="str">
            <v>Yes</v>
          </cell>
        </row>
        <row r="23">
          <cell r="G23" t="str">
            <v>190PROFVIS</v>
          </cell>
          <cell r="H23" t="str">
            <v>Visa</v>
          </cell>
          <cell r="I23" t="str">
            <v>Other</v>
          </cell>
          <cell r="J23" t="str">
            <v>Yes</v>
          </cell>
        </row>
        <row r="24">
          <cell r="G24" t="str">
            <v>161PROFSTA</v>
          </cell>
          <cell r="H24" t="str">
            <v>Statutory Benefits Adjustment</v>
          </cell>
          <cell r="I24" t="str">
            <v>Salary &amp; Benefits</v>
          </cell>
          <cell r="J24" t="str">
            <v>Yes</v>
          </cell>
        </row>
        <row r="25">
          <cell r="G25" t="str">
            <v>215PROFPEN</v>
          </cell>
          <cell r="H25" t="str">
            <v>Pension Setup</v>
          </cell>
          <cell r="I25" t="str">
            <v>Other</v>
          </cell>
          <cell r="J25" t="str">
            <v>Yes</v>
          </cell>
        </row>
        <row r="26">
          <cell r="G26" t="str">
            <v>100PROFTOC</v>
          </cell>
          <cell r="H26" t="str">
            <v>Total Cost of Employment</v>
          </cell>
          <cell r="I26" t="str">
            <v>Salary &amp; Benefits</v>
          </cell>
          <cell r="J26" t="str">
            <v>Yes</v>
          </cell>
        </row>
        <row r="27">
          <cell r="G27" t="str">
            <v>101PROFSAL</v>
          </cell>
          <cell r="H27" t="str">
            <v>Salary Adjustment</v>
          </cell>
          <cell r="I27" t="str">
            <v>Salary &amp; Benefits</v>
          </cell>
          <cell r="J27" t="str">
            <v>Yes</v>
          </cell>
        </row>
        <row r="28">
          <cell r="G28" t="str">
            <v>101PROFTOC</v>
          </cell>
          <cell r="H28" t="str">
            <v>Total Cost of Employment Adjustment</v>
          </cell>
          <cell r="I28" t="str">
            <v>Salary &amp; Benefits</v>
          </cell>
          <cell r="J28" t="str">
            <v>Yes</v>
          </cell>
        </row>
        <row r="29">
          <cell r="G29" t="str">
            <v>225PROFFX</v>
          </cell>
          <cell r="H29" t="str">
            <v>fxRate Variance</v>
          </cell>
          <cell r="I29" t="str">
            <v>Other</v>
          </cell>
          <cell r="J29" t="str">
            <v>Yes</v>
          </cell>
        </row>
        <row r="30">
          <cell r="G30" t="str">
            <v>116PROFVAC</v>
          </cell>
          <cell r="H30" t="str">
            <v>Vacation/Sick Pay Adjustment</v>
          </cell>
          <cell r="I30" t="str">
            <v>Salary &amp; Benefits</v>
          </cell>
          <cell r="J30" t="str">
            <v>Yes</v>
          </cell>
        </row>
        <row r="31">
          <cell r="G31" t="str">
            <v>162PROFWCI</v>
          </cell>
          <cell r="H31" t="str">
            <v>Worker's Compensation Insurance</v>
          </cell>
          <cell r="I31" t="str">
            <v>Salary &amp; Benefits</v>
          </cell>
          <cell r="J31" t="str">
            <v>Yes</v>
          </cell>
        </row>
        <row r="32">
          <cell r="G32" t="str">
            <v>141PROFTEL</v>
          </cell>
          <cell r="H32" t="str">
            <v>Telephone/Data Allowance Adjustment</v>
          </cell>
          <cell r="I32" t="str">
            <v>Salary &amp; Benefits</v>
          </cell>
          <cell r="J32" t="str">
            <v>Yes</v>
          </cell>
        </row>
        <row r="33">
          <cell r="G33" t="str">
            <v>151PROFGEN</v>
          </cell>
          <cell r="H33" t="str">
            <v>General Allowance Adjustment</v>
          </cell>
          <cell r="I33" t="str">
            <v>Salary &amp; Benefits</v>
          </cell>
          <cell r="J33" t="str">
            <v>Yes</v>
          </cell>
        </row>
        <row r="34">
          <cell r="G34" t="str">
            <v>121PROFTRA</v>
          </cell>
          <cell r="H34" t="str">
            <v>Transportation Allowance Adjustment</v>
          </cell>
          <cell r="I34" t="str">
            <v>Salary &amp; Benefits</v>
          </cell>
          <cell r="J34" t="str">
            <v>Yes</v>
          </cell>
        </row>
        <row r="35">
          <cell r="G35" t="str">
            <v>187PROFEND</v>
          </cell>
          <cell r="H35" t="str">
            <v>GP End of Service Assessment</v>
          </cell>
          <cell r="I35" t="str">
            <v>Salary &amp; Benefits</v>
          </cell>
          <cell r="J35" t="str">
            <v>Yes</v>
          </cell>
        </row>
        <row r="36">
          <cell r="G36" t="str">
            <v>183PROF13T</v>
          </cell>
          <cell r="H36" t="str">
            <v>GP 13th Month Assessment</v>
          </cell>
          <cell r="I36" t="str">
            <v>Salary &amp; Benefits</v>
          </cell>
          <cell r="J36" t="str">
            <v>Yes</v>
          </cell>
        </row>
        <row r="37">
          <cell r="G37" t="str">
            <v>111PROFINS</v>
          </cell>
          <cell r="H37" t="str">
            <v>Insurance Allowance Adjustment</v>
          </cell>
          <cell r="I37" t="str">
            <v>Salary &amp; Benefits</v>
          </cell>
          <cell r="J37" t="str">
            <v>Yes</v>
          </cell>
        </row>
        <row r="38">
          <cell r="G38" t="str">
            <v>188PROFWCP</v>
          </cell>
          <cell r="H38" t="str">
            <v>Worker's Compensation Assessment</v>
          </cell>
          <cell r="I38" t="str">
            <v>Salary &amp; Benefits</v>
          </cell>
          <cell r="J38" t="str">
            <v>Yes</v>
          </cell>
        </row>
        <row r="39">
          <cell r="G39" t="str">
            <v>126PROFHOU</v>
          </cell>
          <cell r="H39" t="str">
            <v>Housing Allowance Adjustment</v>
          </cell>
          <cell r="I39" t="str">
            <v>Salary &amp; Benefits</v>
          </cell>
          <cell r="J39" t="str">
            <v>Yes</v>
          </cell>
        </row>
        <row r="40">
          <cell r="G40" t="str">
            <v>230PROFMFR</v>
          </cell>
          <cell r="H40" t="str">
            <v>Mandatory Financial Reserve Accrual</v>
          </cell>
          <cell r="I40" t="str">
            <v>Salary &amp; Benefits</v>
          </cell>
          <cell r="J40" t="str">
            <v>Yes</v>
          </cell>
        </row>
        <row r="41">
          <cell r="G41" t="str">
            <v>146PROFMEA</v>
          </cell>
          <cell r="H41" t="str">
            <v>Meal Allowance Adjustment</v>
          </cell>
          <cell r="I41" t="str">
            <v>Salary &amp; Benefits</v>
          </cell>
          <cell r="J41" t="str">
            <v>Yes</v>
          </cell>
        </row>
        <row r="42">
          <cell r="G42" t="str">
            <v>136PROFHOM</v>
          </cell>
          <cell r="H42" t="str">
            <v>Home Office Allowance Adjustment</v>
          </cell>
          <cell r="I42" t="str">
            <v>Salary &amp; Benefits</v>
          </cell>
          <cell r="J42" t="str">
            <v>Yes</v>
          </cell>
        </row>
        <row r="43">
          <cell r="G43" t="str">
            <v>Management Fee</v>
          </cell>
          <cell r="H43" t="str">
            <v>Management Fee</v>
          </cell>
          <cell r="I43" t="str">
            <v>Management Fee</v>
          </cell>
          <cell r="J43" t="str">
            <v>Yes</v>
          </cell>
        </row>
        <row r="44">
          <cell r="G44"/>
        </row>
        <row r="45">
          <cell r="G45"/>
        </row>
      </sheetData>
      <sheetData sheetId="16" refreshError="1"/>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ISON-2"/>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 WQ-K&amp;L"/>
      <sheetName val="Data"/>
      <sheetName val="LinkData"/>
      <sheetName val="I101"/>
      <sheetName val="SH%20WQ-K&amp;L"/>
      <sheetName val="SH%20WQ-K&amp;L.xls"/>
    </sheetNames>
    <definedNames>
      <definedName name="ModuleN101.ARP_A"/>
      <definedName name="ModuleN101.ARP_B"/>
      <definedName name="ModuleN101.ARP_C"/>
      <definedName name="ModuleN101.ARP_D"/>
    </defined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
      <sheetName val="Summary of assumptions"/>
      <sheetName val="Premises"/>
      <sheetName val="Overview"/>
      <sheetName val="P&amp;L Short"/>
      <sheetName val="Cashflow"/>
      <sheetName val="cap require"/>
      <sheetName val="DCF"/>
      <sheetName val="Funding"/>
      <sheetName val="P&amp;L"/>
      <sheetName val="Balance"/>
      <sheetName val="Bal. Short"/>
      <sheetName val="Sales"/>
      <sheetName val="Portfolio"/>
      <sheetName val="Per-unit Cal"/>
      <sheetName val="Sheet2"/>
      <sheetName val="Veh Pop"/>
      <sheetName val="PC Parts Cal"/>
      <sheetName val="Parts Summary"/>
      <sheetName val="Finance"/>
      <sheetName val="Wage-Salary"/>
      <sheetName val="Total Overheads"/>
      <sheetName val="Chart1"/>
      <sheetName val="Investments"/>
      <sheetName val="Depreciation"/>
      <sheetName val="Inv-changes"/>
      <sheetName val="Dep- short"/>
      <sheetName val="Ta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s>
    <sheetDataSet>
      <sheetData sheetId="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mp;L_Data_-_Header_data (99)"/>
      <sheetName val="Setup-Fee-Detail"/>
      <sheetName val="Sheet4"/>
      <sheetName val="Total_PoP_-_MoM_data (96)"/>
    </sheetNames>
    <sheetDataSet>
      <sheetData sheetId="0"/>
      <sheetData sheetId="1"/>
      <sheetData sheetId="2"/>
      <sheetData sheetId="3"/>
      <sheetData sheetId="4">
        <row r="2">
          <cell r="A2" t="str">
            <v>100055-KR-103</v>
          </cell>
          <cell r="B2">
            <v>43871</v>
          </cell>
          <cell r="C2" t="str">
            <v>Existing MSA</v>
          </cell>
          <cell r="D2">
            <v>43859</v>
          </cell>
          <cell r="E2">
            <v>43891</v>
          </cell>
          <cell r="F2" t="str">
            <v>Enevate</v>
          </cell>
          <cell r="G2" t="str">
            <v>KR</v>
          </cell>
          <cell r="H2" t="str">
            <v>South Korea</v>
          </cell>
          <cell r="I2" t="str">
            <v>GP Entity</v>
          </cell>
          <cell r="J2">
            <v>43871</v>
          </cell>
          <cell r="K2">
            <v>43859</v>
          </cell>
          <cell r="Q2">
            <v>4124</v>
          </cell>
          <cell r="R2" t="str">
            <v>Asia-Pacific (APAC)</v>
          </cell>
          <cell r="S2" t="str">
            <v>Senior Director, Business Development Asia Pacific</v>
          </cell>
        </row>
        <row r="3">
          <cell r="A3" t="str">
            <v>100720-AU-103</v>
          </cell>
          <cell r="B3">
            <v>43885</v>
          </cell>
          <cell r="C3" t="str">
            <v>Existing MSA</v>
          </cell>
          <cell r="D3">
            <v>43811</v>
          </cell>
          <cell r="E3">
            <v>43891</v>
          </cell>
          <cell r="F3" t="str">
            <v>Convoy of Hope</v>
          </cell>
          <cell r="G3" t="str">
            <v>AU</v>
          </cell>
          <cell r="H3" t="str">
            <v>Australia</v>
          </cell>
          <cell r="I3" t="str">
            <v>GP Entity</v>
          </cell>
          <cell r="J3">
            <v>43892</v>
          </cell>
          <cell r="K3">
            <v>43811</v>
          </cell>
          <cell r="Q3">
            <v>3944</v>
          </cell>
          <cell r="R3" t="str">
            <v>Asia-Pacific (APAC)</v>
          </cell>
          <cell r="S3" t="str">
            <v>Business/Projects Manager</v>
          </cell>
        </row>
        <row r="4">
          <cell r="A4" t="str">
            <v>100720-AU-104</v>
          </cell>
          <cell r="B4">
            <v>43871</v>
          </cell>
          <cell r="C4" t="str">
            <v>Existing MSA</v>
          </cell>
          <cell r="D4">
            <v>43811</v>
          </cell>
          <cell r="E4">
            <v>43891</v>
          </cell>
          <cell r="F4" t="str">
            <v>Convoy of Hope</v>
          </cell>
          <cell r="G4" t="str">
            <v>AU</v>
          </cell>
          <cell r="H4" t="str">
            <v>Australia</v>
          </cell>
          <cell r="I4" t="str">
            <v>GP Entity</v>
          </cell>
          <cell r="J4">
            <v>43871</v>
          </cell>
          <cell r="K4">
            <v>43811</v>
          </cell>
          <cell r="Q4">
            <v>3945</v>
          </cell>
          <cell r="R4" t="str">
            <v>Asia-Pacific (APAC)</v>
          </cell>
          <cell r="S4" t="str">
            <v>Executive Assistant/Administrator</v>
          </cell>
        </row>
        <row r="5">
          <cell r="A5" t="str">
            <v>100744-CN-101</v>
          </cell>
          <cell r="B5">
            <v>43862</v>
          </cell>
          <cell r="C5" t="str">
            <v>Existing MSA</v>
          </cell>
          <cell r="D5">
            <v>43830</v>
          </cell>
          <cell r="E5">
            <v>43891</v>
          </cell>
          <cell r="F5" t="str">
            <v>ServiceMax</v>
          </cell>
          <cell r="G5" t="str">
            <v>CN</v>
          </cell>
          <cell r="H5" t="str">
            <v>China</v>
          </cell>
          <cell r="I5" t="str">
            <v>GP Entity</v>
          </cell>
          <cell r="J5">
            <v>43862</v>
          </cell>
          <cell r="K5">
            <v>43830</v>
          </cell>
          <cell r="Q5">
            <v>3903</v>
          </cell>
          <cell r="R5" t="str">
            <v>Asia-Pacific (APAC)</v>
          </cell>
          <cell r="S5" t="str">
            <v>Sr. Manager-Quality Assurance Engineering</v>
          </cell>
        </row>
        <row r="6">
          <cell r="A6" t="str">
            <v>100744-CN-102</v>
          </cell>
          <cell r="B6">
            <v>43862</v>
          </cell>
          <cell r="C6" t="str">
            <v>Existing MSA</v>
          </cell>
          <cell r="D6">
            <v>43830</v>
          </cell>
          <cell r="E6">
            <v>43891</v>
          </cell>
          <cell r="F6" t="str">
            <v>ServiceMax</v>
          </cell>
          <cell r="G6" t="str">
            <v>CN</v>
          </cell>
          <cell r="H6" t="str">
            <v>China</v>
          </cell>
          <cell r="I6" t="str">
            <v>GP Entity</v>
          </cell>
          <cell r="J6">
            <v>43862</v>
          </cell>
          <cell r="K6">
            <v>43830</v>
          </cell>
          <cell r="Q6">
            <v>3904</v>
          </cell>
          <cell r="R6" t="str">
            <v>Asia-Pacific (APAC)</v>
          </cell>
          <cell r="S6" t="str">
            <v>Senior Staff Software Architect</v>
          </cell>
        </row>
        <row r="7">
          <cell r="A7" t="str">
            <v>100744-CN-103</v>
          </cell>
          <cell r="B7">
            <v>43862</v>
          </cell>
          <cell r="C7" t="str">
            <v>Existing MSA</v>
          </cell>
          <cell r="D7">
            <v>43830</v>
          </cell>
          <cell r="E7">
            <v>43891</v>
          </cell>
          <cell r="F7" t="str">
            <v>ServiceMax</v>
          </cell>
          <cell r="G7" t="str">
            <v>CN</v>
          </cell>
          <cell r="H7" t="str">
            <v>China</v>
          </cell>
          <cell r="I7" t="str">
            <v>GP Entity</v>
          </cell>
          <cell r="J7">
            <v>43862</v>
          </cell>
          <cell r="K7">
            <v>43830</v>
          </cell>
          <cell r="Q7">
            <v>3906</v>
          </cell>
          <cell r="R7" t="str">
            <v>Asia-Pacific (APAC)</v>
          </cell>
          <cell r="S7" t="str">
            <v>Staff Software Engineer</v>
          </cell>
        </row>
        <row r="8">
          <cell r="A8" t="str">
            <v>100744-CN-104</v>
          </cell>
          <cell r="B8">
            <v>43862</v>
          </cell>
          <cell r="C8" t="str">
            <v>Existing MSA</v>
          </cell>
          <cell r="D8">
            <v>43830</v>
          </cell>
          <cell r="E8">
            <v>43891</v>
          </cell>
          <cell r="F8" t="str">
            <v>ServiceMax</v>
          </cell>
          <cell r="G8" t="str">
            <v>CN</v>
          </cell>
          <cell r="H8" t="str">
            <v>China</v>
          </cell>
          <cell r="I8" t="str">
            <v>GP Entity</v>
          </cell>
          <cell r="J8">
            <v>43862</v>
          </cell>
          <cell r="K8">
            <v>43830</v>
          </cell>
          <cell r="Q8">
            <v>3915</v>
          </cell>
          <cell r="R8" t="str">
            <v>Asia-Pacific (APAC)</v>
          </cell>
          <cell r="S8" t="str">
            <v>Staff Software Architect</v>
          </cell>
        </row>
        <row r="9">
          <cell r="A9" t="str">
            <v>100744-CN-105</v>
          </cell>
          <cell r="B9">
            <v>43862</v>
          </cell>
          <cell r="C9" t="str">
            <v>Existing MSA</v>
          </cell>
          <cell r="D9">
            <v>43830</v>
          </cell>
          <cell r="E9">
            <v>43891</v>
          </cell>
          <cell r="F9" t="str">
            <v>ServiceMax</v>
          </cell>
          <cell r="G9" t="str">
            <v>CN</v>
          </cell>
          <cell r="H9" t="str">
            <v>China</v>
          </cell>
          <cell r="I9" t="str">
            <v>GP Entity</v>
          </cell>
          <cell r="J9">
            <v>43862</v>
          </cell>
          <cell r="K9">
            <v>43830</v>
          </cell>
          <cell r="Q9">
            <v>3916</v>
          </cell>
          <cell r="R9" t="str">
            <v>Asia-Pacific (APAC)</v>
          </cell>
          <cell r="S9" t="str">
            <v>Senior Software Engineer</v>
          </cell>
        </row>
        <row r="10">
          <cell r="A10" t="str">
            <v>100744-CN-106</v>
          </cell>
          <cell r="B10">
            <v>43862</v>
          </cell>
          <cell r="C10" t="str">
            <v>Existing MSA</v>
          </cell>
          <cell r="D10">
            <v>43830</v>
          </cell>
          <cell r="E10">
            <v>43891</v>
          </cell>
          <cell r="F10" t="str">
            <v>ServiceMax</v>
          </cell>
          <cell r="G10" t="str">
            <v>CN</v>
          </cell>
          <cell r="H10" t="str">
            <v>China</v>
          </cell>
          <cell r="I10" t="str">
            <v>GP Entity</v>
          </cell>
          <cell r="J10">
            <v>43862</v>
          </cell>
          <cell r="K10">
            <v>43830</v>
          </cell>
          <cell r="Q10">
            <v>3917</v>
          </cell>
          <cell r="R10" t="str">
            <v>Asia-Pacific (APAC)</v>
          </cell>
          <cell r="S10" t="str">
            <v>Staff Quality Assurance Engineer</v>
          </cell>
        </row>
        <row r="11">
          <cell r="A11" t="str">
            <v>100744-CN-107</v>
          </cell>
          <cell r="B11">
            <v>43862</v>
          </cell>
          <cell r="C11" t="str">
            <v>Existing MSA</v>
          </cell>
          <cell r="D11">
            <v>43830</v>
          </cell>
          <cell r="E11">
            <v>43891</v>
          </cell>
          <cell r="F11" t="str">
            <v>ServiceMax</v>
          </cell>
          <cell r="G11" t="str">
            <v>CN</v>
          </cell>
          <cell r="H11" t="str">
            <v>China</v>
          </cell>
          <cell r="I11" t="str">
            <v>GP Entity</v>
          </cell>
          <cell r="J11">
            <v>43862</v>
          </cell>
          <cell r="K11">
            <v>43830</v>
          </cell>
          <cell r="Q11">
            <v>3925</v>
          </cell>
          <cell r="R11" t="str">
            <v>Asia-Pacific (APAC)</v>
          </cell>
          <cell r="S11" t="str">
            <v>Staff Software Engineer</v>
          </cell>
        </row>
        <row r="12">
          <cell r="A12" t="str">
            <v>100744-CN-108</v>
          </cell>
          <cell r="B12">
            <v>43862</v>
          </cell>
          <cell r="C12" t="str">
            <v>Existing MSA</v>
          </cell>
          <cell r="D12">
            <v>43830</v>
          </cell>
          <cell r="E12">
            <v>43891</v>
          </cell>
          <cell r="F12" t="str">
            <v>ServiceMax</v>
          </cell>
          <cell r="G12" t="str">
            <v>CN</v>
          </cell>
          <cell r="H12" t="str">
            <v>China</v>
          </cell>
          <cell r="I12" t="str">
            <v>GP Entity</v>
          </cell>
          <cell r="J12">
            <v>43862</v>
          </cell>
          <cell r="K12">
            <v>43830</v>
          </cell>
          <cell r="Q12">
            <v>3926</v>
          </cell>
          <cell r="R12" t="str">
            <v>Asia-Pacific (APAC)</v>
          </cell>
          <cell r="S12" t="str">
            <v>Senior Staff Quality Assurance Engineer</v>
          </cell>
        </row>
        <row r="13">
          <cell r="A13" t="str">
            <v>100744-CN-109</v>
          </cell>
          <cell r="B13">
            <v>43862</v>
          </cell>
          <cell r="C13" t="str">
            <v>Existing MSA</v>
          </cell>
          <cell r="D13">
            <v>43830</v>
          </cell>
          <cell r="E13">
            <v>43891</v>
          </cell>
          <cell r="F13" t="str">
            <v>ServiceMax</v>
          </cell>
          <cell r="G13" t="str">
            <v>CN</v>
          </cell>
          <cell r="H13" t="str">
            <v>China</v>
          </cell>
          <cell r="I13" t="str">
            <v>GP Entity</v>
          </cell>
          <cell r="J13">
            <v>43862</v>
          </cell>
          <cell r="K13">
            <v>43830</v>
          </cell>
          <cell r="Q13">
            <v>3927</v>
          </cell>
          <cell r="R13" t="str">
            <v>Asia-Pacific (APAC)</v>
          </cell>
          <cell r="S13" t="str">
            <v>Staff Quality Assurance Engineer</v>
          </cell>
        </row>
        <row r="14">
          <cell r="A14" t="str">
            <v>100744-CN-110</v>
          </cell>
          <cell r="B14">
            <v>43862</v>
          </cell>
          <cell r="C14" t="str">
            <v>Existing MSA</v>
          </cell>
          <cell r="D14">
            <v>43830</v>
          </cell>
          <cell r="E14">
            <v>43891</v>
          </cell>
          <cell r="F14" t="str">
            <v>ServiceMax</v>
          </cell>
          <cell r="G14" t="str">
            <v>CN</v>
          </cell>
          <cell r="H14" t="str">
            <v>China</v>
          </cell>
          <cell r="I14" t="str">
            <v>GP Entity</v>
          </cell>
          <cell r="K14">
            <v>43830</v>
          </cell>
          <cell r="Q14">
            <v>3928</v>
          </cell>
          <cell r="R14" t="str">
            <v>Asia-Pacific (APAC)</v>
          </cell>
          <cell r="S14" t="str">
            <v>Staff Quality Assurance Engineer</v>
          </cell>
        </row>
        <row r="15">
          <cell r="A15" t="str">
            <v>100744-CN-111</v>
          </cell>
          <cell r="B15">
            <v>43862</v>
          </cell>
          <cell r="C15" t="str">
            <v>Existing MSA</v>
          </cell>
          <cell r="D15">
            <v>43830</v>
          </cell>
          <cell r="E15">
            <v>43891</v>
          </cell>
          <cell r="F15" t="str">
            <v>ServiceMax</v>
          </cell>
          <cell r="G15" t="str">
            <v>CN</v>
          </cell>
          <cell r="H15" t="str">
            <v>China</v>
          </cell>
          <cell r="I15" t="str">
            <v>GP Entity</v>
          </cell>
          <cell r="J15">
            <v>43862</v>
          </cell>
          <cell r="K15">
            <v>43830</v>
          </cell>
          <cell r="Q15">
            <v>3929</v>
          </cell>
          <cell r="R15" t="str">
            <v>Asia-Pacific (APAC)</v>
          </cell>
          <cell r="S15" t="str">
            <v>Staff Software Engineer</v>
          </cell>
        </row>
        <row r="16">
          <cell r="A16" t="str">
            <v>100744-CN-112</v>
          </cell>
          <cell r="B16">
            <v>43862</v>
          </cell>
          <cell r="C16" t="str">
            <v>Existing MSA</v>
          </cell>
          <cell r="D16">
            <v>43830</v>
          </cell>
          <cell r="E16">
            <v>43891</v>
          </cell>
          <cell r="F16" t="str">
            <v>ServiceMax</v>
          </cell>
          <cell r="G16" t="str">
            <v>CN</v>
          </cell>
          <cell r="H16" t="str">
            <v>China</v>
          </cell>
          <cell r="I16" t="str">
            <v>GP Entity</v>
          </cell>
          <cell r="K16">
            <v>43830</v>
          </cell>
          <cell r="Q16">
            <v>3930</v>
          </cell>
          <cell r="R16" t="str">
            <v>Asia-Pacific (APAC)</v>
          </cell>
          <cell r="S16" t="str">
            <v>Staff Software Engineer</v>
          </cell>
        </row>
        <row r="17">
          <cell r="A17" t="str">
            <v>100744-CN-113</v>
          </cell>
          <cell r="B17">
            <v>43862</v>
          </cell>
          <cell r="C17" t="str">
            <v>Existing MSA</v>
          </cell>
          <cell r="D17">
            <v>43830</v>
          </cell>
          <cell r="E17">
            <v>43891</v>
          </cell>
          <cell r="F17" t="str">
            <v>ServiceMax</v>
          </cell>
          <cell r="G17" t="str">
            <v>CN</v>
          </cell>
          <cell r="H17" t="str">
            <v>China</v>
          </cell>
          <cell r="I17" t="str">
            <v>GP Entity</v>
          </cell>
          <cell r="K17">
            <v>43830</v>
          </cell>
          <cell r="Q17">
            <v>3931</v>
          </cell>
          <cell r="R17" t="str">
            <v>Asia-Pacific (APAC)</v>
          </cell>
          <cell r="S17" t="str">
            <v>Staff Quality Assurance Engineer</v>
          </cell>
        </row>
        <row r="18">
          <cell r="A18" t="str">
            <v>100744-CN-114</v>
          </cell>
          <cell r="B18">
            <v>43862</v>
          </cell>
          <cell r="C18" t="str">
            <v>Existing MSA</v>
          </cell>
          <cell r="D18">
            <v>43830</v>
          </cell>
          <cell r="E18">
            <v>43891</v>
          </cell>
          <cell r="F18" t="str">
            <v>ServiceMax</v>
          </cell>
          <cell r="G18" t="str">
            <v>CN</v>
          </cell>
          <cell r="H18" t="str">
            <v>China</v>
          </cell>
          <cell r="I18" t="str">
            <v>GP Entity</v>
          </cell>
          <cell r="K18">
            <v>43830</v>
          </cell>
          <cell r="Q18">
            <v>3933</v>
          </cell>
          <cell r="R18" t="str">
            <v>Asia-Pacific (APAC)</v>
          </cell>
          <cell r="S18" t="str">
            <v>Staff Quality Assurance Engineer</v>
          </cell>
        </row>
        <row r="19">
          <cell r="A19" t="str">
            <v>100744-CN-115</v>
          </cell>
          <cell r="B19">
            <v>43862</v>
          </cell>
          <cell r="C19" t="str">
            <v>Existing MSA</v>
          </cell>
          <cell r="D19">
            <v>43830</v>
          </cell>
          <cell r="E19">
            <v>43891</v>
          </cell>
          <cell r="F19" t="str">
            <v>ServiceMax</v>
          </cell>
          <cell r="G19" t="str">
            <v>CN</v>
          </cell>
          <cell r="H19" t="str">
            <v>China</v>
          </cell>
          <cell r="I19" t="str">
            <v>GP Entity</v>
          </cell>
          <cell r="J19">
            <v>43862</v>
          </cell>
          <cell r="K19">
            <v>43830</v>
          </cell>
          <cell r="Q19">
            <v>3934</v>
          </cell>
          <cell r="R19" t="str">
            <v>Asia-Pacific (APAC)</v>
          </cell>
          <cell r="S19" t="str">
            <v>Staff Software Engineer</v>
          </cell>
        </row>
        <row r="20">
          <cell r="A20" t="str">
            <v>100744-CN-116</v>
          </cell>
          <cell r="B20">
            <v>43862</v>
          </cell>
          <cell r="C20" t="str">
            <v>Existing MSA</v>
          </cell>
          <cell r="D20">
            <v>43830</v>
          </cell>
          <cell r="E20">
            <v>43891</v>
          </cell>
          <cell r="F20" t="str">
            <v>ServiceMax</v>
          </cell>
          <cell r="G20" t="str">
            <v>CN</v>
          </cell>
          <cell r="H20" t="str">
            <v>China</v>
          </cell>
          <cell r="I20" t="str">
            <v>GP Entity</v>
          </cell>
          <cell r="J20">
            <v>43862</v>
          </cell>
          <cell r="K20">
            <v>43830</v>
          </cell>
          <cell r="Q20">
            <v>3935</v>
          </cell>
          <cell r="R20" t="str">
            <v>Asia-Pacific (APAC)</v>
          </cell>
          <cell r="S20" t="str">
            <v>Staff Software Engineer</v>
          </cell>
        </row>
        <row r="21">
          <cell r="A21" t="str">
            <v>100744-CN-117</v>
          </cell>
          <cell r="B21">
            <v>43862</v>
          </cell>
          <cell r="C21" t="str">
            <v>Existing MSA</v>
          </cell>
          <cell r="D21">
            <v>43830</v>
          </cell>
          <cell r="E21">
            <v>43891</v>
          </cell>
          <cell r="F21" t="str">
            <v>ServiceMax</v>
          </cell>
          <cell r="G21" t="str">
            <v>CN</v>
          </cell>
          <cell r="H21" t="str">
            <v>China</v>
          </cell>
          <cell r="I21" t="str">
            <v>GP Entity</v>
          </cell>
          <cell r="J21">
            <v>43862</v>
          </cell>
          <cell r="K21">
            <v>43830</v>
          </cell>
          <cell r="Q21">
            <v>3937</v>
          </cell>
          <cell r="R21" t="str">
            <v>Asia-Pacific (APAC)</v>
          </cell>
          <cell r="S21" t="str">
            <v>Director - Software Engineering</v>
          </cell>
        </row>
        <row r="22">
          <cell r="A22" t="str">
            <v>100744-CN-118</v>
          </cell>
          <cell r="B22">
            <v>43862</v>
          </cell>
          <cell r="C22" t="str">
            <v>Existing MSA</v>
          </cell>
          <cell r="D22">
            <v>43830</v>
          </cell>
          <cell r="E22">
            <v>43891</v>
          </cell>
          <cell r="F22" t="str">
            <v>ServiceMax</v>
          </cell>
          <cell r="G22" t="str">
            <v>CN</v>
          </cell>
          <cell r="H22" t="str">
            <v>China</v>
          </cell>
          <cell r="I22" t="str">
            <v>GP Entity</v>
          </cell>
          <cell r="K22">
            <v>43830</v>
          </cell>
          <cell r="Q22">
            <v>3972</v>
          </cell>
          <cell r="R22" t="str">
            <v>Asia-Pacific (APAC)</v>
          </cell>
          <cell r="S22" t="str">
            <v>Senior Quality Assurance Engineer</v>
          </cell>
        </row>
        <row r="23">
          <cell r="A23" t="str">
            <v>100055-KR-103</v>
          </cell>
          <cell r="B23">
            <v>43871</v>
          </cell>
          <cell r="C23" t="str">
            <v>Existing MSA</v>
          </cell>
          <cell r="D23">
            <v>43859</v>
          </cell>
          <cell r="E23">
            <v>43922</v>
          </cell>
          <cell r="F23" t="str">
            <v>Enevate</v>
          </cell>
          <cell r="G23" t="str">
            <v>KR</v>
          </cell>
          <cell r="H23" t="str">
            <v>South Korea</v>
          </cell>
          <cell r="I23" t="str">
            <v>GP Entity</v>
          </cell>
          <cell r="J23">
            <v>43871</v>
          </cell>
          <cell r="K23">
            <v>43859</v>
          </cell>
          <cell r="Q23">
            <v>4124</v>
          </cell>
          <cell r="R23" t="str">
            <v>Asia-Pacific (APAC)</v>
          </cell>
          <cell r="S23" t="str">
            <v>Senior Director, Business Development Asia Pacific</v>
          </cell>
        </row>
        <row r="24">
          <cell r="A24" t="str">
            <v>100720-AU-103</v>
          </cell>
          <cell r="B24">
            <v>43885</v>
          </cell>
          <cell r="C24" t="str">
            <v>Existing MSA</v>
          </cell>
          <cell r="D24">
            <v>43811</v>
          </cell>
          <cell r="E24">
            <v>43922</v>
          </cell>
          <cell r="F24" t="str">
            <v>Convoy of Hope</v>
          </cell>
          <cell r="G24" t="str">
            <v>AU</v>
          </cell>
          <cell r="H24" t="str">
            <v>Australia</v>
          </cell>
          <cell r="I24" t="str">
            <v>GP Entity</v>
          </cell>
          <cell r="J24">
            <v>43892</v>
          </cell>
          <cell r="K24">
            <v>43811</v>
          </cell>
          <cell r="Q24">
            <v>3944</v>
          </cell>
          <cell r="R24" t="str">
            <v>Asia-Pacific (APAC)</v>
          </cell>
          <cell r="S24" t="str">
            <v>Business/Projects Manager</v>
          </cell>
        </row>
        <row r="25">
          <cell r="A25" t="str">
            <v>100720-AU-104</v>
          </cell>
          <cell r="B25">
            <v>43871</v>
          </cell>
          <cell r="C25" t="str">
            <v>Existing MSA</v>
          </cell>
          <cell r="D25">
            <v>43811</v>
          </cell>
          <cell r="E25">
            <v>43922</v>
          </cell>
          <cell r="F25" t="str">
            <v>Convoy of Hope</v>
          </cell>
          <cell r="G25" t="str">
            <v>AU</v>
          </cell>
          <cell r="H25" t="str">
            <v>Australia</v>
          </cell>
          <cell r="I25" t="str">
            <v>GP Entity</v>
          </cell>
          <cell r="J25">
            <v>43871</v>
          </cell>
          <cell r="K25">
            <v>43811</v>
          </cell>
          <cell r="Q25">
            <v>3945</v>
          </cell>
          <cell r="R25" t="str">
            <v>Asia-Pacific (APAC)</v>
          </cell>
          <cell r="S25" t="str">
            <v>Executive Assistant/Administrator</v>
          </cell>
        </row>
        <row r="26">
          <cell r="A26" t="str">
            <v>100744-CN-101</v>
          </cell>
          <cell r="B26">
            <v>43862</v>
          </cell>
          <cell r="C26" t="str">
            <v>Existing MSA</v>
          </cell>
          <cell r="D26">
            <v>43830</v>
          </cell>
          <cell r="E26">
            <v>43922</v>
          </cell>
          <cell r="F26" t="str">
            <v>ServiceMax</v>
          </cell>
          <cell r="G26" t="str">
            <v>CN</v>
          </cell>
          <cell r="H26" t="str">
            <v>China</v>
          </cell>
          <cell r="I26" t="str">
            <v>GP Entity</v>
          </cell>
          <cell r="J26">
            <v>43862</v>
          </cell>
          <cell r="K26">
            <v>43830</v>
          </cell>
          <cell r="Q26">
            <v>3903</v>
          </cell>
          <cell r="R26" t="str">
            <v>Asia-Pacific (APAC)</v>
          </cell>
          <cell r="S26" t="str">
            <v>Sr. Manager-Quality Assurance Engineering</v>
          </cell>
        </row>
        <row r="27">
          <cell r="A27" t="str">
            <v>100744-CN-102</v>
          </cell>
          <cell r="B27">
            <v>43862</v>
          </cell>
          <cell r="C27" t="str">
            <v>Existing MSA</v>
          </cell>
          <cell r="D27">
            <v>43830</v>
          </cell>
          <cell r="E27">
            <v>43922</v>
          </cell>
          <cell r="F27" t="str">
            <v>ServiceMax</v>
          </cell>
          <cell r="G27" t="str">
            <v>CN</v>
          </cell>
          <cell r="H27" t="str">
            <v>China</v>
          </cell>
          <cell r="I27" t="str">
            <v>GP Entity</v>
          </cell>
          <cell r="J27">
            <v>43862</v>
          </cell>
          <cell r="K27">
            <v>43830</v>
          </cell>
          <cell r="Q27">
            <v>3904</v>
          </cell>
          <cell r="R27" t="str">
            <v>Asia-Pacific (APAC)</v>
          </cell>
          <cell r="S27" t="str">
            <v>Senior Staff Software Architect</v>
          </cell>
        </row>
        <row r="28">
          <cell r="A28" t="str">
            <v>100744-CN-103</v>
          </cell>
          <cell r="B28">
            <v>43862</v>
          </cell>
          <cell r="C28" t="str">
            <v>Existing MSA</v>
          </cell>
          <cell r="D28">
            <v>43830</v>
          </cell>
          <cell r="E28">
            <v>43922</v>
          </cell>
          <cell r="F28" t="str">
            <v>ServiceMax</v>
          </cell>
          <cell r="G28" t="str">
            <v>CN</v>
          </cell>
          <cell r="H28" t="str">
            <v>China</v>
          </cell>
          <cell r="I28" t="str">
            <v>GP Entity</v>
          </cell>
          <cell r="J28">
            <v>43862</v>
          </cell>
          <cell r="K28">
            <v>43830</v>
          </cell>
          <cell r="Q28">
            <v>3906</v>
          </cell>
          <cell r="R28" t="str">
            <v>Asia-Pacific (APAC)</v>
          </cell>
          <cell r="S28" t="str">
            <v>Staff Software Engineer</v>
          </cell>
        </row>
        <row r="29">
          <cell r="A29" t="str">
            <v>100744-CN-104</v>
          </cell>
          <cell r="B29">
            <v>43862</v>
          </cell>
          <cell r="C29" t="str">
            <v>Existing MSA</v>
          </cell>
          <cell r="D29">
            <v>43830</v>
          </cell>
          <cell r="E29">
            <v>43922</v>
          </cell>
          <cell r="F29" t="str">
            <v>ServiceMax</v>
          </cell>
          <cell r="G29" t="str">
            <v>CN</v>
          </cell>
          <cell r="H29" t="str">
            <v>China</v>
          </cell>
          <cell r="I29" t="str">
            <v>GP Entity</v>
          </cell>
          <cell r="J29">
            <v>43862</v>
          </cell>
          <cell r="K29">
            <v>43830</v>
          </cell>
          <cell r="Q29">
            <v>3915</v>
          </cell>
          <cell r="R29" t="str">
            <v>Asia-Pacific (APAC)</v>
          </cell>
          <cell r="S29" t="str">
            <v>Staff Software Architect</v>
          </cell>
        </row>
        <row r="30">
          <cell r="A30" t="str">
            <v>100744-CN-105</v>
          </cell>
          <cell r="B30">
            <v>43862</v>
          </cell>
          <cell r="C30" t="str">
            <v>Existing MSA</v>
          </cell>
          <cell r="D30">
            <v>43830</v>
          </cell>
          <cell r="E30">
            <v>43922</v>
          </cell>
          <cell r="F30" t="str">
            <v>ServiceMax</v>
          </cell>
          <cell r="G30" t="str">
            <v>CN</v>
          </cell>
          <cell r="H30" t="str">
            <v>China</v>
          </cell>
          <cell r="I30" t="str">
            <v>GP Entity</v>
          </cell>
          <cell r="J30">
            <v>43862</v>
          </cell>
          <cell r="K30">
            <v>43830</v>
          </cell>
          <cell r="Q30">
            <v>3916</v>
          </cell>
          <cell r="R30" t="str">
            <v>Asia-Pacific (APAC)</v>
          </cell>
          <cell r="S30" t="str">
            <v>Senior Software Engineer</v>
          </cell>
        </row>
        <row r="31">
          <cell r="A31" t="str">
            <v>100744-CN-106</v>
          </cell>
          <cell r="B31">
            <v>43862</v>
          </cell>
          <cell r="C31" t="str">
            <v>Existing MSA</v>
          </cell>
          <cell r="D31">
            <v>43830</v>
          </cell>
          <cell r="E31">
            <v>43922</v>
          </cell>
          <cell r="F31" t="str">
            <v>ServiceMax</v>
          </cell>
          <cell r="G31" t="str">
            <v>CN</v>
          </cell>
          <cell r="H31" t="str">
            <v>China</v>
          </cell>
          <cell r="I31" t="str">
            <v>GP Entity</v>
          </cell>
          <cell r="J31">
            <v>43862</v>
          </cell>
          <cell r="K31">
            <v>43830</v>
          </cell>
          <cell r="Q31">
            <v>3917</v>
          </cell>
          <cell r="R31" t="str">
            <v>Asia-Pacific (APAC)</v>
          </cell>
          <cell r="S31" t="str">
            <v>Staff Quality Assurance Engineer</v>
          </cell>
        </row>
        <row r="32">
          <cell r="A32" t="str">
            <v>100744-CN-107</v>
          </cell>
          <cell r="B32">
            <v>43862</v>
          </cell>
          <cell r="C32" t="str">
            <v>Existing MSA</v>
          </cell>
          <cell r="D32">
            <v>43830</v>
          </cell>
          <cell r="E32">
            <v>43922</v>
          </cell>
          <cell r="F32" t="str">
            <v>ServiceMax</v>
          </cell>
          <cell r="G32" t="str">
            <v>CN</v>
          </cell>
          <cell r="H32" t="str">
            <v>China</v>
          </cell>
          <cell r="I32" t="str">
            <v>GP Entity</v>
          </cell>
          <cell r="J32">
            <v>43862</v>
          </cell>
          <cell r="K32">
            <v>43830</v>
          </cell>
          <cell r="Q32">
            <v>3925</v>
          </cell>
          <cell r="R32" t="str">
            <v>Asia-Pacific (APAC)</v>
          </cell>
          <cell r="S32" t="str">
            <v>Staff Software Engineer</v>
          </cell>
        </row>
        <row r="33">
          <cell r="A33" t="str">
            <v>100744-CN-108</v>
          </cell>
          <cell r="B33">
            <v>43862</v>
          </cell>
          <cell r="C33" t="str">
            <v>Existing MSA</v>
          </cell>
          <cell r="D33">
            <v>43830</v>
          </cell>
          <cell r="E33">
            <v>43922</v>
          </cell>
          <cell r="F33" t="str">
            <v>ServiceMax</v>
          </cell>
          <cell r="G33" t="str">
            <v>CN</v>
          </cell>
          <cell r="H33" t="str">
            <v>China</v>
          </cell>
          <cell r="I33" t="str">
            <v>GP Entity</v>
          </cell>
          <cell r="J33">
            <v>43862</v>
          </cell>
          <cell r="K33">
            <v>43830</v>
          </cell>
          <cell r="Q33">
            <v>3926</v>
          </cell>
          <cell r="R33" t="str">
            <v>Asia-Pacific (APAC)</v>
          </cell>
          <cell r="S33" t="str">
            <v>Senior Staff Quality Assurance Engineer</v>
          </cell>
        </row>
        <row r="34">
          <cell r="A34" t="str">
            <v>100744-CN-109</v>
          </cell>
          <cell r="B34">
            <v>43862</v>
          </cell>
          <cell r="C34" t="str">
            <v>Existing MSA</v>
          </cell>
          <cell r="D34">
            <v>43830</v>
          </cell>
          <cell r="E34">
            <v>43922</v>
          </cell>
          <cell r="F34" t="str">
            <v>ServiceMax</v>
          </cell>
          <cell r="G34" t="str">
            <v>CN</v>
          </cell>
          <cell r="H34" t="str">
            <v>China</v>
          </cell>
          <cell r="I34" t="str">
            <v>GP Entity</v>
          </cell>
          <cell r="J34">
            <v>43862</v>
          </cell>
          <cell r="K34">
            <v>43830</v>
          </cell>
          <cell r="Q34">
            <v>3927</v>
          </cell>
          <cell r="R34" t="str">
            <v>Asia-Pacific (APAC)</v>
          </cell>
          <cell r="S34" t="str">
            <v>Staff Quality Assurance Engineer</v>
          </cell>
        </row>
        <row r="35">
          <cell r="A35" t="str">
            <v>100744-CN-110</v>
          </cell>
          <cell r="B35">
            <v>43862</v>
          </cell>
          <cell r="C35" t="str">
            <v>Existing MSA</v>
          </cell>
          <cell r="D35">
            <v>43830</v>
          </cell>
          <cell r="E35">
            <v>43922</v>
          </cell>
          <cell r="F35" t="str">
            <v>ServiceMax</v>
          </cell>
          <cell r="G35" t="str">
            <v>CN</v>
          </cell>
          <cell r="H35" t="str">
            <v>China</v>
          </cell>
          <cell r="I35" t="str">
            <v>GP Entity</v>
          </cell>
          <cell r="K35">
            <v>43830</v>
          </cell>
          <cell r="Q35">
            <v>3928</v>
          </cell>
          <cell r="R35" t="str">
            <v>Asia-Pacific (APAC)</v>
          </cell>
          <cell r="S35" t="str">
            <v>Staff Quality Assurance Engineer</v>
          </cell>
        </row>
        <row r="36">
          <cell r="A36" t="str">
            <v>100744-CN-111</v>
          </cell>
          <cell r="B36">
            <v>43862</v>
          </cell>
          <cell r="C36" t="str">
            <v>Existing MSA</v>
          </cell>
          <cell r="D36">
            <v>43830</v>
          </cell>
          <cell r="E36">
            <v>43922</v>
          </cell>
          <cell r="F36" t="str">
            <v>ServiceMax</v>
          </cell>
          <cell r="G36" t="str">
            <v>CN</v>
          </cell>
          <cell r="H36" t="str">
            <v>China</v>
          </cell>
          <cell r="I36" t="str">
            <v>GP Entity</v>
          </cell>
          <cell r="J36">
            <v>43862</v>
          </cell>
          <cell r="K36">
            <v>43830</v>
          </cell>
          <cell r="Q36">
            <v>3929</v>
          </cell>
          <cell r="R36" t="str">
            <v>Asia-Pacific (APAC)</v>
          </cell>
          <cell r="S36" t="str">
            <v>Staff Software Engineer</v>
          </cell>
        </row>
        <row r="37">
          <cell r="A37" t="str">
            <v>100615-NL-101</v>
          </cell>
          <cell r="B37">
            <v>43739</v>
          </cell>
          <cell r="C37" t="str">
            <v>Existing MSA</v>
          </cell>
          <cell r="D37">
            <v>43675</v>
          </cell>
          <cell r="E37">
            <v>43862</v>
          </cell>
          <cell r="F37" t="str">
            <v>Snyk</v>
          </cell>
          <cell r="G37" t="str">
            <v>NL</v>
          </cell>
          <cell r="H37" t="str">
            <v>Netherlands</v>
          </cell>
          <cell r="I37" t="str">
            <v>GP Entity</v>
          </cell>
          <cell r="J37">
            <v>43739</v>
          </cell>
          <cell r="K37">
            <v>43668</v>
          </cell>
          <cell r="Q37">
            <v>3104</v>
          </cell>
          <cell r="R37" t="str">
            <v>Europe (EU)</v>
          </cell>
          <cell r="S37" t="str">
            <v>Developer Relations</v>
          </cell>
        </row>
        <row r="38">
          <cell r="A38" t="str">
            <v>100615-NL-102</v>
          </cell>
          <cell r="B38">
            <v>43709</v>
          </cell>
          <cell r="C38" t="str">
            <v>Existing MSA</v>
          </cell>
          <cell r="D38">
            <v>43675</v>
          </cell>
          <cell r="E38">
            <v>43862</v>
          </cell>
          <cell r="F38" t="str">
            <v>Snyk</v>
          </cell>
          <cell r="G38" t="str">
            <v>NL</v>
          </cell>
          <cell r="H38" t="str">
            <v>Netherlands</v>
          </cell>
          <cell r="I38" t="str">
            <v>GP Entity</v>
          </cell>
          <cell r="J38">
            <v>43709</v>
          </cell>
          <cell r="K38">
            <v>43668</v>
          </cell>
          <cell r="Q38">
            <v>3105</v>
          </cell>
          <cell r="R38" t="str">
            <v>Europe (EU)</v>
          </cell>
          <cell r="S38" t="str">
            <v>Team Lead</v>
          </cell>
        </row>
        <row r="39">
          <cell r="A39" t="str">
            <v>100479-GB-102</v>
          </cell>
          <cell r="B39">
            <v>43647</v>
          </cell>
          <cell r="C39" t="str">
            <v>Existing MSA</v>
          </cell>
          <cell r="D39">
            <v>43492</v>
          </cell>
          <cell r="E39">
            <v>43862</v>
          </cell>
          <cell r="F39" t="str">
            <v>ClickDimension LLC</v>
          </cell>
          <cell r="G39" t="str">
            <v>GB</v>
          </cell>
          <cell r="H39" t="str">
            <v>United Kingdom</v>
          </cell>
          <cell r="I39" t="str">
            <v>GP Entity</v>
          </cell>
          <cell r="J39">
            <v>43678</v>
          </cell>
          <cell r="K39">
            <v>43419</v>
          </cell>
          <cell r="Q39">
            <v>2647</v>
          </cell>
          <cell r="R39" t="str">
            <v>Europe (EU)</v>
          </cell>
          <cell r="S39" t="str">
            <v>Customer Success Manager</v>
          </cell>
        </row>
        <row r="40">
          <cell r="A40" t="str">
            <v>100479-GB-103</v>
          </cell>
          <cell r="B40">
            <v>43675</v>
          </cell>
          <cell r="C40" t="str">
            <v>Existing MSA</v>
          </cell>
          <cell r="D40">
            <v>43492</v>
          </cell>
          <cell r="E40">
            <v>43862</v>
          </cell>
          <cell r="F40" t="str">
            <v>ClickDimension LLC</v>
          </cell>
          <cell r="G40" t="str">
            <v>GB</v>
          </cell>
          <cell r="H40" t="str">
            <v>United Kingdom</v>
          </cell>
          <cell r="I40" t="str">
            <v>GP Entity</v>
          </cell>
          <cell r="J40">
            <v>43667</v>
          </cell>
          <cell r="K40">
            <v>43419</v>
          </cell>
          <cell r="Q40">
            <v>2746</v>
          </cell>
          <cell r="R40" t="str">
            <v>Europe (EU)</v>
          </cell>
          <cell r="S40" t="str">
            <v>Territory Channel Manager</v>
          </cell>
        </row>
        <row r="41">
          <cell r="A41" t="str">
            <v>100479-GB-104</v>
          </cell>
          <cell r="B41">
            <v>43682</v>
          </cell>
          <cell r="C41" t="str">
            <v>Existing MSA</v>
          </cell>
          <cell r="D41">
            <v>43492</v>
          </cell>
          <cell r="E41">
            <v>43862</v>
          </cell>
          <cell r="F41" t="str">
            <v>ClickDimension LLC</v>
          </cell>
          <cell r="G41" t="str">
            <v>GB</v>
          </cell>
          <cell r="H41" t="str">
            <v>United Kingdom</v>
          </cell>
          <cell r="I41" t="str">
            <v>GP Entity</v>
          </cell>
          <cell r="K41">
            <v>43419</v>
          </cell>
          <cell r="Q41">
            <v>2935</v>
          </cell>
          <cell r="R41" t="str">
            <v>Europe (EU)</v>
          </cell>
          <cell r="S41" t="str">
            <v>Regional Sales Director</v>
          </cell>
        </row>
        <row r="42">
          <cell r="A42" t="str">
            <v>100600-GB-101</v>
          </cell>
          <cell r="B42">
            <v>43709</v>
          </cell>
          <cell r="C42" t="str">
            <v>Existing MSA</v>
          </cell>
          <cell r="D42">
            <v>43636</v>
          </cell>
          <cell r="E42">
            <v>43862</v>
          </cell>
          <cell r="F42" t="str">
            <v>AtScale</v>
          </cell>
          <cell r="G42" t="str">
            <v>GB</v>
          </cell>
          <cell r="H42" t="str">
            <v>United Kingdom</v>
          </cell>
          <cell r="I42" t="str">
            <v>GP Entity</v>
          </cell>
          <cell r="J42">
            <v>43709</v>
          </cell>
          <cell r="K42">
            <v>43636</v>
          </cell>
          <cell r="Q42">
            <v>3008</v>
          </cell>
          <cell r="R42" t="str">
            <v>Europe (EU)</v>
          </cell>
          <cell r="S42" t="str">
            <v>Senior Sales Engineer</v>
          </cell>
        </row>
        <row r="43">
          <cell r="A43" t="str">
            <v>100600-GB-102</v>
          </cell>
          <cell r="B43">
            <v>43709</v>
          </cell>
          <cell r="C43" t="str">
            <v>Existing MSA</v>
          </cell>
          <cell r="D43">
            <v>43636</v>
          </cell>
          <cell r="E43">
            <v>43862</v>
          </cell>
          <cell r="F43" t="str">
            <v>AtScale</v>
          </cell>
          <cell r="G43" t="str">
            <v>GB</v>
          </cell>
          <cell r="H43" t="str">
            <v>United Kingdom</v>
          </cell>
          <cell r="I43" t="str">
            <v>GP Entity</v>
          </cell>
          <cell r="J43">
            <v>43708</v>
          </cell>
          <cell r="K43">
            <v>43636</v>
          </cell>
          <cell r="Q43">
            <v>3019</v>
          </cell>
          <cell r="R43" t="str">
            <v>Europe (EU)</v>
          </cell>
          <cell r="S43" t="str">
            <v>Solutions Architect</v>
          </cell>
        </row>
        <row r="44">
          <cell r="A44" t="str">
            <v>100600-GB-103</v>
          </cell>
          <cell r="B44">
            <v>43709</v>
          </cell>
          <cell r="C44" t="str">
            <v>Existing MSA</v>
          </cell>
          <cell r="D44">
            <v>43636</v>
          </cell>
          <cell r="E44">
            <v>43862</v>
          </cell>
          <cell r="F44" t="str">
            <v>AtScale</v>
          </cell>
          <cell r="G44" t="str">
            <v>GB</v>
          </cell>
          <cell r="H44" t="str">
            <v>United Kingdom</v>
          </cell>
          <cell r="I44" t="str">
            <v>GP Entity</v>
          </cell>
          <cell r="J44">
            <v>43708</v>
          </cell>
          <cell r="K44">
            <v>43636</v>
          </cell>
          <cell r="Q44">
            <v>3020</v>
          </cell>
          <cell r="R44" t="str">
            <v>Europe (EU)</v>
          </cell>
          <cell r="S44" t="str">
            <v>Director, EMEA Sales</v>
          </cell>
        </row>
        <row r="45">
          <cell r="A45" t="str">
            <v>100582-GB-103</v>
          </cell>
          <cell r="B45">
            <v>43770</v>
          </cell>
          <cell r="C45" t="str">
            <v>Existing MSA</v>
          </cell>
          <cell r="D45">
            <v>43780</v>
          </cell>
          <cell r="E45">
            <v>43862</v>
          </cell>
          <cell r="F45" t="str">
            <v>DataFleets</v>
          </cell>
          <cell r="G45" t="str">
            <v>GB</v>
          </cell>
          <cell r="H45" t="str">
            <v>United Kingdom</v>
          </cell>
          <cell r="I45" t="str">
            <v>GP Entity</v>
          </cell>
          <cell r="J45">
            <v>43751</v>
          </cell>
          <cell r="K45">
            <v>43644</v>
          </cell>
          <cell r="Q45">
            <v>3165</v>
          </cell>
          <cell r="R45" t="str">
            <v>Europe (EU)</v>
          </cell>
          <cell r="S45" t="str">
            <v>Senior Software Engineer</v>
          </cell>
        </row>
        <row r="46">
          <cell r="A46" t="str">
            <v>100479-GB-105</v>
          </cell>
          <cell r="B46">
            <v>43801</v>
          </cell>
          <cell r="C46" t="str">
            <v>Existing MSA</v>
          </cell>
          <cell r="D46">
            <v>43492</v>
          </cell>
          <cell r="E46">
            <v>43862</v>
          </cell>
          <cell r="F46" t="str">
            <v>ClickDimension LLC</v>
          </cell>
          <cell r="G46" t="str">
            <v>GB</v>
          </cell>
          <cell r="H46" t="str">
            <v>United Kingdom</v>
          </cell>
          <cell r="I46" t="str">
            <v>GP Entity</v>
          </cell>
          <cell r="J46">
            <v>43801</v>
          </cell>
          <cell r="K46">
            <v>43419</v>
          </cell>
          <cell r="Q46">
            <v>3337</v>
          </cell>
          <cell r="R46" t="str">
            <v>Europe (EU)</v>
          </cell>
          <cell r="S46" t="str">
            <v>Territory Channel Manager</v>
          </cell>
        </row>
        <row r="47">
          <cell r="A47" t="str">
            <v>100301-GB-101</v>
          </cell>
          <cell r="B47">
            <v>43770</v>
          </cell>
          <cell r="C47" t="str">
            <v>Existing MSA</v>
          </cell>
          <cell r="D47">
            <v>43747</v>
          </cell>
          <cell r="E47">
            <v>43862</v>
          </cell>
          <cell r="F47" t="str">
            <v>Tyler Technologies</v>
          </cell>
          <cell r="G47" t="str">
            <v>GB</v>
          </cell>
          <cell r="H47" t="str">
            <v>United Kingdom</v>
          </cell>
          <cell r="I47" t="str">
            <v>GP Entity</v>
          </cell>
          <cell r="J47">
            <v>43770</v>
          </cell>
          <cell r="K47">
            <v>43195</v>
          </cell>
          <cell r="Q47">
            <v>3403</v>
          </cell>
          <cell r="R47" t="str">
            <v>Europe (EU)</v>
          </cell>
          <cell r="S47" t="str">
            <v>Director, International Public Safety Alliances</v>
          </cell>
        </row>
        <row r="48">
          <cell r="A48" t="str">
            <v>100582-GB-104</v>
          </cell>
          <cell r="B48">
            <v>43794</v>
          </cell>
          <cell r="C48" t="str">
            <v>Existing MSA</v>
          </cell>
          <cell r="D48">
            <v>43780</v>
          </cell>
          <cell r="E48">
            <v>43862</v>
          </cell>
          <cell r="F48" t="str">
            <v>DataFleets</v>
          </cell>
          <cell r="G48" t="str">
            <v>GB</v>
          </cell>
          <cell r="H48" t="str">
            <v>United Kingdom</v>
          </cell>
          <cell r="I48" t="str">
            <v>GP Entity</v>
          </cell>
          <cell r="J48">
            <v>43794</v>
          </cell>
          <cell r="K48">
            <v>43644</v>
          </cell>
          <cell r="Q48">
            <v>3438</v>
          </cell>
          <cell r="R48" t="str">
            <v>Europe (EU)</v>
          </cell>
          <cell r="S48" t="str">
            <v>Technical Product Manager</v>
          </cell>
        </row>
        <row r="49">
          <cell r="A49" t="str">
            <v>100600-GB-104</v>
          </cell>
          <cell r="B49">
            <v>43831</v>
          </cell>
          <cell r="C49" t="str">
            <v>Existing MSA</v>
          </cell>
          <cell r="D49">
            <v>43636</v>
          </cell>
          <cell r="E49">
            <v>43862</v>
          </cell>
          <cell r="F49" t="str">
            <v>AtScale</v>
          </cell>
          <cell r="G49" t="str">
            <v>GB</v>
          </cell>
          <cell r="H49" t="str">
            <v>United Kingdom</v>
          </cell>
          <cell r="I49" t="str">
            <v>GP Entity</v>
          </cell>
          <cell r="J49">
            <v>43802</v>
          </cell>
          <cell r="K49">
            <v>43636</v>
          </cell>
          <cell r="Q49">
            <v>3524</v>
          </cell>
          <cell r="R49" t="str">
            <v>Europe (EU)</v>
          </cell>
          <cell r="S49" t="str">
            <v>Manager, Business Development- EMEA</v>
          </cell>
        </row>
        <row r="50">
          <cell r="A50" t="str">
            <v>100582-GB-105</v>
          </cell>
          <cell r="B50">
            <v>43832</v>
          </cell>
          <cell r="C50" t="str">
            <v>Existing MSA</v>
          </cell>
          <cell r="D50">
            <v>43780</v>
          </cell>
          <cell r="E50">
            <v>43862</v>
          </cell>
          <cell r="F50" t="str">
            <v>DataFleets</v>
          </cell>
          <cell r="G50" t="str">
            <v>GB</v>
          </cell>
          <cell r="H50" t="str">
            <v>United Kingdom</v>
          </cell>
          <cell r="I50" t="str">
            <v>GP Entity</v>
          </cell>
          <cell r="J50">
            <v>43832</v>
          </cell>
          <cell r="K50">
            <v>43644</v>
          </cell>
          <cell r="Q50">
            <v>3639</v>
          </cell>
          <cell r="R50" t="str">
            <v>Europe (EU)</v>
          </cell>
          <cell r="S50" t="str">
            <v>Senior Engineer</v>
          </cell>
        </row>
        <row r="51">
          <cell r="A51" t="str">
            <v>100474-IE-101</v>
          </cell>
          <cell r="B51">
            <v>43719</v>
          </cell>
          <cell r="C51" t="str">
            <v>Existing MSA</v>
          </cell>
          <cell r="D51">
            <v>43712</v>
          </cell>
          <cell r="E51">
            <v>43862</v>
          </cell>
          <cell r="F51" t="str">
            <v>Castor</v>
          </cell>
          <cell r="G51" t="str">
            <v>IE</v>
          </cell>
          <cell r="H51" t="str">
            <v>Ireland</v>
          </cell>
          <cell r="I51" t="str">
            <v>GP Entity</v>
          </cell>
          <cell r="J51">
            <v>43778</v>
          </cell>
          <cell r="K51">
            <v>43490</v>
          </cell>
          <cell r="Q51">
            <v>3176</v>
          </cell>
          <cell r="R51" t="str">
            <v>Europe (EU)</v>
          </cell>
          <cell r="S51" t="str">
            <v>Senior Business Development Manager</v>
          </cell>
        </row>
        <row r="52">
          <cell r="A52" t="str">
            <v>100577-IE-104</v>
          </cell>
          <cell r="B52">
            <v>43851</v>
          </cell>
          <cell r="C52" t="str">
            <v>Existing MSA</v>
          </cell>
          <cell r="D52">
            <v>43633</v>
          </cell>
          <cell r="E52">
            <v>43862</v>
          </cell>
          <cell r="F52" t="str">
            <v>Greenhouse</v>
          </cell>
          <cell r="G52" t="str">
            <v>IE</v>
          </cell>
          <cell r="H52" t="str">
            <v>Ireland</v>
          </cell>
          <cell r="I52" t="str">
            <v>GP Entity</v>
          </cell>
          <cell r="J52">
            <v>43858</v>
          </cell>
          <cell r="K52">
            <v>43634</v>
          </cell>
          <cell r="Q52">
            <v>3724</v>
          </cell>
          <cell r="R52" t="str">
            <v>Europe (EU)</v>
          </cell>
          <cell r="S52" t="str">
            <v>Senior Customer Success Manager, Enterprise</v>
          </cell>
        </row>
        <row r="53">
          <cell r="A53" t="str">
            <v>100577-IE-108</v>
          </cell>
          <cell r="B53">
            <v>43851</v>
          </cell>
          <cell r="C53" t="str">
            <v>Existing MSA</v>
          </cell>
          <cell r="D53">
            <v>43633</v>
          </cell>
          <cell r="E53">
            <v>43862</v>
          </cell>
          <cell r="F53" t="str">
            <v>Greenhouse</v>
          </cell>
          <cell r="G53" t="str">
            <v>IE</v>
          </cell>
          <cell r="H53" t="str">
            <v>Ireland</v>
          </cell>
          <cell r="I53" t="str">
            <v>GP Entity</v>
          </cell>
          <cell r="J53">
            <v>43851</v>
          </cell>
          <cell r="K53">
            <v>43634</v>
          </cell>
          <cell r="Q53">
            <v>3854</v>
          </cell>
          <cell r="R53" t="str">
            <v>Europe (EU)</v>
          </cell>
          <cell r="S53" t="str">
            <v>Sales Development Representative</v>
          </cell>
        </row>
        <row r="54">
          <cell r="A54" t="str">
            <v>100674-IT-102</v>
          </cell>
          <cell r="B54">
            <v>43770</v>
          </cell>
          <cell r="C54" t="str">
            <v>Existing MSA</v>
          </cell>
          <cell r="D54">
            <v>43752</v>
          </cell>
          <cell r="E54">
            <v>43862</v>
          </cell>
          <cell r="F54" t="str">
            <v>MetricStream</v>
          </cell>
          <cell r="G54" t="str">
            <v>IT</v>
          </cell>
          <cell r="H54" t="str">
            <v>Italy</v>
          </cell>
          <cell r="I54" t="str">
            <v>GP Entity</v>
          </cell>
          <cell r="J54">
            <v>43770</v>
          </cell>
          <cell r="K54">
            <v>43752</v>
          </cell>
          <cell r="Q54">
            <v>3397</v>
          </cell>
          <cell r="R54" t="str">
            <v>Europe (EU)</v>
          </cell>
          <cell r="S54" t="str">
            <v>Sales Executive</v>
          </cell>
        </row>
        <row r="55">
          <cell r="A55" t="str">
            <v>100479-PT-101</v>
          </cell>
          <cell r="B55">
            <v>43787</v>
          </cell>
          <cell r="C55" t="str">
            <v>Existing MSA</v>
          </cell>
          <cell r="D55">
            <v>43768</v>
          </cell>
          <cell r="E55">
            <v>43862</v>
          </cell>
          <cell r="F55" t="str">
            <v>ClickDimension LLC</v>
          </cell>
          <cell r="G55" t="str">
            <v>PT</v>
          </cell>
          <cell r="H55" t="str">
            <v>Portugal</v>
          </cell>
          <cell r="I55" t="str">
            <v>GP Entity</v>
          </cell>
          <cell r="J55">
            <v>43787</v>
          </cell>
          <cell r="K55">
            <v>43419</v>
          </cell>
          <cell r="Q55">
            <v>3477</v>
          </cell>
          <cell r="R55" t="str">
            <v>Europe (EU)</v>
          </cell>
          <cell r="S55" t="str">
            <v>Territory Sales Manager</v>
          </cell>
        </row>
        <row r="56">
          <cell r="A56" t="str">
            <v>100366-SE-101</v>
          </cell>
          <cell r="B56">
            <v>43696</v>
          </cell>
          <cell r="C56" t="str">
            <v>Existing MSA</v>
          </cell>
          <cell r="D56">
            <v>43637</v>
          </cell>
          <cell r="E56">
            <v>43862</v>
          </cell>
          <cell r="F56" t="str">
            <v>Kyriba</v>
          </cell>
          <cell r="G56" t="str">
            <v>SE</v>
          </cell>
          <cell r="H56" t="str">
            <v>Sweden</v>
          </cell>
          <cell r="I56" t="str">
            <v>GP Entity</v>
          </cell>
          <cell r="J56">
            <v>43709</v>
          </cell>
          <cell r="K56">
            <v>43304</v>
          </cell>
          <cell r="Q56">
            <v>2858</v>
          </cell>
          <cell r="R56" t="str">
            <v>Europe (EU)</v>
          </cell>
          <cell r="S56" t="str">
            <v>Sales Director, Nordics</v>
          </cell>
        </row>
        <row r="57">
          <cell r="A57" t="str">
            <v>100615-DE-102</v>
          </cell>
          <cell r="B57">
            <v>43846</v>
          </cell>
          <cell r="C57" t="str">
            <v>Existing MSA</v>
          </cell>
          <cell r="D57">
            <v>43712</v>
          </cell>
          <cell r="E57">
            <v>43862</v>
          </cell>
          <cell r="F57" t="str">
            <v>Snyk</v>
          </cell>
          <cell r="G57" t="str">
            <v>DE</v>
          </cell>
          <cell r="H57" t="str">
            <v>Germany</v>
          </cell>
          <cell r="I57" t="str">
            <v>GP Entity</v>
          </cell>
          <cell r="J57">
            <v>43878</v>
          </cell>
          <cell r="K57">
            <v>43668</v>
          </cell>
          <cell r="Q57">
            <v>3707</v>
          </cell>
          <cell r="R57" t="str">
            <v>Europe (EU)</v>
          </cell>
          <cell r="S57" t="str">
            <v>Sales Director, DACH Commercial</v>
          </cell>
        </row>
        <row r="58">
          <cell r="A58" t="str">
            <v>100615-CH-101</v>
          </cell>
          <cell r="B58">
            <v>43773</v>
          </cell>
          <cell r="C58" t="str">
            <v>Existing MSA</v>
          </cell>
          <cell r="D58">
            <v>43738</v>
          </cell>
          <cell r="E58">
            <v>43862</v>
          </cell>
          <cell r="F58" t="str">
            <v>Snyk</v>
          </cell>
          <cell r="G58" t="str">
            <v>CH</v>
          </cell>
          <cell r="H58" t="str">
            <v>Switzerland</v>
          </cell>
          <cell r="I58" t="str">
            <v>GP Entity</v>
          </cell>
          <cell r="J58">
            <v>43787</v>
          </cell>
          <cell r="K58">
            <v>43668</v>
          </cell>
          <cell r="Q58">
            <v>3262</v>
          </cell>
          <cell r="R58" t="str">
            <v>Europe (EU)</v>
          </cell>
          <cell r="S58" t="str">
            <v>Head of Marketing Ops</v>
          </cell>
        </row>
        <row r="59">
          <cell r="A59" t="str">
            <v>100582-GB-102</v>
          </cell>
          <cell r="B59">
            <v>43689</v>
          </cell>
          <cell r="C59" t="str">
            <v>Existing MSA</v>
          </cell>
          <cell r="D59">
            <v>43780</v>
          </cell>
          <cell r="E59">
            <v>43862</v>
          </cell>
          <cell r="F59" t="str">
            <v>DataFleets</v>
          </cell>
          <cell r="G59" t="str">
            <v>GB</v>
          </cell>
          <cell r="H59" t="str">
            <v>United Kingdom</v>
          </cell>
          <cell r="I59" t="str">
            <v>GP Entity</v>
          </cell>
          <cell r="J59">
            <v>43688</v>
          </cell>
          <cell r="K59">
            <v>43644</v>
          </cell>
          <cell r="Q59">
            <v>2904</v>
          </cell>
          <cell r="R59" t="str">
            <v>Europe (EU)</v>
          </cell>
          <cell r="S59" t="str">
            <v>Senior Platform Engineer</v>
          </cell>
        </row>
        <row r="60">
          <cell r="A60" t="str">
            <v>100479-GB-102</v>
          </cell>
          <cell r="B60">
            <v>43647</v>
          </cell>
          <cell r="C60" t="str">
            <v>Existing MSA</v>
          </cell>
          <cell r="D60">
            <v>43492</v>
          </cell>
          <cell r="E60">
            <v>43891</v>
          </cell>
          <cell r="F60" t="str">
            <v>ClickDimension LLC</v>
          </cell>
          <cell r="G60" t="str">
            <v>GB</v>
          </cell>
          <cell r="H60" t="str">
            <v>United Kingdom</v>
          </cell>
          <cell r="I60" t="str">
            <v>GP Entity</v>
          </cell>
          <cell r="J60">
            <v>43678</v>
          </cell>
          <cell r="K60">
            <v>43419</v>
          </cell>
          <cell r="Q60">
            <v>2647</v>
          </cell>
          <cell r="R60" t="str">
            <v>Europe (EU)</v>
          </cell>
          <cell r="S60" t="str">
            <v>Customer Success Manager</v>
          </cell>
        </row>
        <row r="61">
          <cell r="A61" t="str">
            <v>100564-GB-102</v>
          </cell>
          <cell r="B61">
            <v>43709</v>
          </cell>
          <cell r="C61" t="str">
            <v>Existing MSA</v>
          </cell>
          <cell r="D61">
            <v>43615</v>
          </cell>
          <cell r="E61">
            <v>43862</v>
          </cell>
          <cell r="F61" t="str">
            <v>Parrot Analytics</v>
          </cell>
          <cell r="G61" t="str">
            <v>GB</v>
          </cell>
          <cell r="H61" t="str">
            <v>United Kingdom</v>
          </cell>
          <cell r="I61" t="str">
            <v>GP Entity</v>
          </cell>
          <cell r="J61">
            <v>43620</v>
          </cell>
          <cell r="K61">
            <v>43615</v>
          </cell>
          <cell r="Q61">
            <v>2718</v>
          </cell>
          <cell r="R61" t="str">
            <v>Europe (EU)</v>
          </cell>
          <cell r="S61" t="str">
            <v>Head of Partnerships</v>
          </cell>
        </row>
        <row r="62">
          <cell r="A62" t="str">
            <v>100564-GB-105</v>
          </cell>
          <cell r="B62">
            <v>43840</v>
          </cell>
          <cell r="C62" t="str">
            <v>Existing MSA</v>
          </cell>
          <cell r="D62">
            <v>43615</v>
          </cell>
          <cell r="E62">
            <v>43862</v>
          </cell>
          <cell r="F62" t="str">
            <v>Parrot Analytics</v>
          </cell>
          <cell r="G62" t="str">
            <v>GB</v>
          </cell>
          <cell r="H62" t="str">
            <v>United Kingdom</v>
          </cell>
          <cell r="I62" t="str">
            <v>GP Entity</v>
          </cell>
          <cell r="J62">
            <v>43840</v>
          </cell>
          <cell r="K62">
            <v>43615</v>
          </cell>
          <cell r="Q62">
            <v>3899</v>
          </cell>
          <cell r="R62" t="str">
            <v>Europe (EU)</v>
          </cell>
          <cell r="S62" t="str">
            <v>Partner Insights Lead, EMEA</v>
          </cell>
        </row>
        <row r="63">
          <cell r="A63" t="str">
            <v>100564-GB-103</v>
          </cell>
          <cell r="B63">
            <v>43739</v>
          </cell>
          <cell r="C63" t="str">
            <v>Existing MSA</v>
          </cell>
          <cell r="D63">
            <v>43615</v>
          </cell>
          <cell r="E63">
            <v>43862</v>
          </cell>
          <cell r="F63" t="str">
            <v>Parrot Analytics</v>
          </cell>
          <cell r="G63" t="str">
            <v>GB</v>
          </cell>
          <cell r="H63" t="str">
            <v>United Kingdom</v>
          </cell>
          <cell r="I63" t="str">
            <v>GP Entity</v>
          </cell>
          <cell r="J63">
            <v>43739</v>
          </cell>
          <cell r="K63">
            <v>43615</v>
          </cell>
          <cell r="Q63">
            <v>3123</v>
          </cell>
          <cell r="R63" t="str">
            <v>Europe (EU)</v>
          </cell>
          <cell r="S63" t="str">
            <v>Head of Sales Operations</v>
          </cell>
        </row>
        <row r="64">
          <cell r="A64" t="str">
            <v>100564-GB-104</v>
          </cell>
          <cell r="B64">
            <v>43710</v>
          </cell>
          <cell r="C64" t="str">
            <v>Existing MSA</v>
          </cell>
          <cell r="D64">
            <v>43615</v>
          </cell>
          <cell r="E64">
            <v>43862</v>
          </cell>
          <cell r="F64" t="str">
            <v>Parrot Analytics</v>
          </cell>
          <cell r="G64" t="str">
            <v>GB</v>
          </cell>
          <cell r="H64" t="str">
            <v>United Kingdom</v>
          </cell>
          <cell r="I64" t="str">
            <v>GP Entity</v>
          </cell>
          <cell r="J64">
            <v>43710</v>
          </cell>
          <cell r="K64">
            <v>43615</v>
          </cell>
          <cell r="Q64">
            <v>3124</v>
          </cell>
          <cell r="R64" t="str">
            <v>Europe (EU)</v>
          </cell>
          <cell r="S64" t="str">
            <v>Partnerships Director Europe</v>
          </cell>
        </row>
        <row r="65">
          <cell r="A65" t="str">
            <v>100705-GB-101</v>
          </cell>
          <cell r="B65">
            <v>43833</v>
          </cell>
          <cell r="C65" t="str">
            <v>Existing MSA</v>
          </cell>
          <cell r="D65">
            <v>43791</v>
          </cell>
          <cell r="E65">
            <v>43862</v>
          </cell>
          <cell r="F65" t="str">
            <v>Integral Health, Inc.</v>
          </cell>
          <cell r="G65" t="str">
            <v>GB</v>
          </cell>
          <cell r="H65" t="str">
            <v>United Kingdom</v>
          </cell>
          <cell r="I65" t="str">
            <v>GP Entity</v>
          </cell>
          <cell r="J65">
            <v>43808</v>
          </cell>
          <cell r="K65">
            <v>43791</v>
          </cell>
          <cell r="Q65">
            <v>3659</v>
          </cell>
          <cell r="R65" t="str">
            <v>Europe (EU)</v>
          </cell>
          <cell r="S65" t="str">
            <v>Senior Director, Data Science</v>
          </cell>
        </row>
        <row r="66">
          <cell r="A66" t="str">
            <v>100658-GB-101</v>
          </cell>
          <cell r="B66">
            <v>43836</v>
          </cell>
          <cell r="C66" t="str">
            <v>Existing MSA</v>
          </cell>
          <cell r="D66">
            <v>43725</v>
          </cell>
          <cell r="E66">
            <v>43862</v>
          </cell>
          <cell r="F66" t="str">
            <v>Takeoff Technologies</v>
          </cell>
          <cell r="G66" t="str">
            <v>GB</v>
          </cell>
          <cell r="H66" t="str">
            <v>United Kingdom</v>
          </cell>
          <cell r="I66" t="str">
            <v>GP Entity</v>
          </cell>
          <cell r="J66">
            <v>43836</v>
          </cell>
          <cell r="K66">
            <v>43725</v>
          </cell>
          <cell r="Q66">
            <v>3620</v>
          </cell>
          <cell r="R66" t="str">
            <v>Europe (EU)</v>
          </cell>
          <cell r="S66" t="str">
            <v>General Manager, Strategic Accounts</v>
          </cell>
        </row>
        <row r="67">
          <cell r="A67" t="str">
            <v>100689-DE-101</v>
          </cell>
          <cell r="B67">
            <v>43831</v>
          </cell>
          <cell r="C67" t="str">
            <v>Existing MSA</v>
          </cell>
          <cell r="D67">
            <v>43769</v>
          </cell>
          <cell r="E67">
            <v>43862</v>
          </cell>
          <cell r="F67" t="str">
            <v>Airwallex</v>
          </cell>
          <cell r="G67" t="str">
            <v>DE</v>
          </cell>
          <cell r="H67" t="str">
            <v>Germany</v>
          </cell>
          <cell r="I67" t="str">
            <v>GP Entity</v>
          </cell>
          <cell r="J67">
            <v>43836</v>
          </cell>
          <cell r="K67">
            <v>43769</v>
          </cell>
          <cell r="Q67">
            <v>3521</v>
          </cell>
          <cell r="R67" t="str">
            <v>Europe (EU)</v>
          </cell>
          <cell r="S67" t="str">
            <v>Product Director</v>
          </cell>
        </row>
        <row r="68">
          <cell r="A68" t="str">
            <v>100702-GB-101</v>
          </cell>
          <cell r="B68">
            <v>43831</v>
          </cell>
          <cell r="C68" t="str">
            <v>Existing MSA</v>
          </cell>
          <cell r="D68">
            <v>43781</v>
          </cell>
          <cell r="E68">
            <v>43862</v>
          </cell>
          <cell r="F68" t="str">
            <v>Akrevia</v>
          </cell>
          <cell r="G68" t="str">
            <v>GB</v>
          </cell>
          <cell r="H68" t="str">
            <v>United Kingdom</v>
          </cell>
          <cell r="I68" t="str">
            <v>GP Entity</v>
          </cell>
          <cell r="J68">
            <v>43801</v>
          </cell>
          <cell r="K68">
            <v>43781</v>
          </cell>
          <cell r="Q68">
            <v>3630</v>
          </cell>
          <cell r="R68" t="str">
            <v>Europe (EU)</v>
          </cell>
          <cell r="S68" t="str">
            <v>Vice President, CMC</v>
          </cell>
        </row>
        <row r="69">
          <cell r="A69" t="str">
            <v>100563-CH-105</v>
          </cell>
          <cell r="B69">
            <v>43831</v>
          </cell>
          <cell r="C69" t="str">
            <v>Existing MSA</v>
          </cell>
          <cell r="D69">
            <v>43600</v>
          </cell>
          <cell r="E69">
            <v>43862</v>
          </cell>
          <cell r="F69" t="str">
            <v>Stemline Therapeutics, Inc</v>
          </cell>
          <cell r="G69" t="str">
            <v>CH</v>
          </cell>
          <cell r="H69" t="str">
            <v>Switzerland</v>
          </cell>
          <cell r="I69" t="str">
            <v>GP Entity</v>
          </cell>
          <cell r="J69">
            <v>43831</v>
          </cell>
          <cell r="K69">
            <v>43600</v>
          </cell>
          <cell r="Q69">
            <v>3321</v>
          </cell>
          <cell r="R69" t="str">
            <v>Europe (EU)</v>
          </cell>
          <cell r="S69" t="str">
            <v>European Leadership Team Coordinator</v>
          </cell>
        </row>
        <row r="70">
          <cell r="A70" t="str">
            <v>100563-CH-106</v>
          </cell>
          <cell r="B70">
            <v>43831</v>
          </cell>
          <cell r="C70" t="str">
            <v>Existing MSA</v>
          </cell>
          <cell r="D70">
            <v>43600</v>
          </cell>
          <cell r="E70">
            <v>43862</v>
          </cell>
          <cell r="F70" t="str">
            <v>Stemline Therapeutics, Inc</v>
          </cell>
          <cell r="G70" t="str">
            <v>CH</v>
          </cell>
          <cell r="H70" t="str">
            <v>Switzerland</v>
          </cell>
          <cell r="I70" t="str">
            <v>GP Entity</v>
          </cell>
          <cell r="J70">
            <v>43831</v>
          </cell>
          <cell r="K70">
            <v>43600</v>
          </cell>
          <cell r="Q70">
            <v>3338</v>
          </cell>
          <cell r="R70" t="str">
            <v>Europe (EU)</v>
          </cell>
          <cell r="S70" t="str">
            <v>Senior Manager, Market Access Europe</v>
          </cell>
        </row>
        <row r="71">
          <cell r="A71" t="str">
            <v>100522-GB-102</v>
          </cell>
          <cell r="B71">
            <v>43724</v>
          </cell>
          <cell r="C71" t="str">
            <v>Existing MSA</v>
          </cell>
          <cell r="D71">
            <v>43536</v>
          </cell>
          <cell r="E71">
            <v>43862</v>
          </cell>
          <cell r="F71" t="str">
            <v>Structo</v>
          </cell>
          <cell r="G71" t="str">
            <v>GB</v>
          </cell>
          <cell r="H71" t="str">
            <v>United Kingdom</v>
          </cell>
          <cell r="I71" t="str">
            <v>GP Entity</v>
          </cell>
          <cell r="J71">
            <v>43723</v>
          </cell>
          <cell r="K71">
            <v>43536</v>
          </cell>
          <cell r="Q71">
            <v>3141</v>
          </cell>
          <cell r="R71" t="str">
            <v>Europe (EU)</v>
          </cell>
          <cell r="S71" t="str">
            <v>Global Support Engineer</v>
          </cell>
        </row>
        <row r="72">
          <cell r="A72" t="str">
            <v>100186-SG-102</v>
          </cell>
          <cell r="B72">
            <v>43864</v>
          </cell>
          <cell r="C72" t="str">
            <v>Existing MSA</v>
          </cell>
          <cell r="D72">
            <v>42857</v>
          </cell>
          <cell r="E72">
            <v>43891</v>
          </cell>
          <cell r="F72" t="str">
            <v>FocusVision Worldwide</v>
          </cell>
          <cell r="G72" t="str">
            <v>SG</v>
          </cell>
          <cell r="H72" t="str">
            <v>Singapore</v>
          </cell>
          <cell r="I72" t="str">
            <v>GP Entity</v>
          </cell>
          <cell r="J72">
            <v>43857</v>
          </cell>
          <cell r="K72">
            <v>42857</v>
          </cell>
          <cell r="Q72">
            <v>4010</v>
          </cell>
          <cell r="R72" t="str">
            <v>Asia-Pacific (APAC)</v>
          </cell>
          <cell r="S72" t="str">
            <v>Manager</v>
          </cell>
        </row>
        <row r="73">
          <cell r="A73" t="str">
            <v>100371-IN-113</v>
          </cell>
          <cell r="B73">
            <v>43879</v>
          </cell>
          <cell r="C73" t="str">
            <v>Existing MSA</v>
          </cell>
          <cell r="D73">
            <v>43286</v>
          </cell>
          <cell r="E73">
            <v>43891</v>
          </cell>
          <cell r="F73" t="str">
            <v>Udemy</v>
          </cell>
          <cell r="G73" t="str">
            <v>IN</v>
          </cell>
          <cell r="H73" t="str">
            <v>India</v>
          </cell>
          <cell r="I73" t="str">
            <v>GP Entity</v>
          </cell>
          <cell r="J73">
            <v>43871</v>
          </cell>
          <cell r="K73">
            <v>43286</v>
          </cell>
          <cell r="Q73">
            <v>4005</v>
          </cell>
          <cell r="R73" t="str">
            <v>Asia-Pacific (APAC)</v>
          </cell>
          <cell r="S73" t="str">
            <v>Commercial Account Executive</v>
          </cell>
        </row>
        <row r="74">
          <cell r="A74" t="str">
            <v>100204-HK-103</v>
          </cell>
          <cell r="B74">
            <v>43864</v>
          </cell>
          <cell r="C74" t="str">
            <v>Existing MSA</v>
          </cell>
          <cell r="D74">
            <v>43231</v>
          </cell>
          <cell r="E74">
            <v>43891</v>
          </cell>
          <cell r="F74" t="str">
            <v>DataRobot Inc.</v>
          </cell>
          <cell r="G74" t="str">
            <v>HK</v>
          </cell>
          <cell r="H74" t="str">
            <v>Hong Kong (China)</v>
          </cell>
          <cell r="I74" t="str">
            <v>GP Entity</v>
          </cell>
          <cell r="J74">
            <v>43864</v>
          </cell>
          <cell r="K74">
            <v>42908</v>
          </cell>
          <cell r="Q74">
            <v>3663</v>
          </cell>
          <cell r="R74" t="str">
            <v>Asia-Pacific (APAC)</v>
          </cell>
          <cell r="S74" t="str">
            <v>Account Executive</v>
          </cell>
        </row>
        <row r="75">
          <cell r="A75" t="str">
            <v>100584-CN-101</v>
          </cell>
          <cell r="B75">
            <v>43920</v>
          </cell>
          <cell r="C75" t="str">
            <v>Existing MSA</v>
          </cell>
          <cell r="D75">
            <v>43843</v>
          </cell>
          <cell r="E75">
            <v>43922</v>
          </cell>
          <cell r="F75" t="str">
            <v>Beyond Meat</v>
          </cell>
          <cell r="G75" t="str">
            <v>CN</v>
          </cell>
          <cell r="H75" t="str">
            <v>China</v>
          </cell>
          <cell r="I75" t="str">
            <v>GP Entity</v>
          </cell>
          <cell r="J75">
            <v>43920</v>
          </cell>
          <cell r="K75">
            <v>43644</v>
          </cell>
          <cell r="Q75">
            <v>4022</v>
          </cell>
          <cell r="R75" t="str">
            <v>Asia-Pacific (APAC)</v>
          </cell>
        </row>
        <row r="76">
          <cell r="A76" t="str">
            <v>100655-IN-102</v>
          </cell>
          <cell r="B76">
            <v>43907</v>
          </cell>
          <cell r="C76" t="str">
            <v>Existing MSA</v>
          </cell>
          <cell r="D76">
            <v>43727</v>
          </cell>
          <cell r="E76">
            <v>43922</v>
          </cell>
          <cell r="F76" t="str">
            <v>Revolut</v>
          </cell>
          <cell r="G76" t="str">
            <v>IN</v>
          </cell>
          <cell r="H76" t="str">
            <v>India</v>
          </cell>
          <cell r="I76" t="str">
            <v>GP Entity</v>
          </cell>
          <cell r="J76">
            <v>43907</v>
          </cell>
          <cell r="K76">
            <v>43727</v>
          </cell>
          <cell r="Q76">
            <v>4006</v>
          </cell>
          <cell r="R76" t="str">
            <v>Asia-Pacific (APAC)</v>
          </cell>
          <cell r="S76" t="str">
            <v>Strategy &amp; Operations Manager</v>
          </cell>
        </row>
        <row r="77">
          <cell r="A77" t="str">
            <v>100060-JP-101</v>
          </cell>
          <cell r="B77">
            <v>43928</v>
          </cell>
          <cell r="C77" t="str">
            <v>Existing MSA</v>
          </cell>
          <cell r="D77">
            <v>43845</v>
          </cell>
          <cell r="E77">
            <v>43952</v>
          </cell>
          <cell r="F77" t="str">
            <v>ExtraHop Networks</v>
          </cell>
          <cell r="G77" t="str">
            <v>JP</v>
          </cell>
          <cell r="H77" t="str">
            <v>Japan</v>
          </cell>
          <cell r="I77" t="str">
            <v>GP Entity</v>
          </cell>
          <cell r="J77">
            <v>43928</v>
          </cell>
          <cell r="K77">
            <v>42038</v>
          </cell>
          <cell r="Q77">
            <v>4060</v>
          </cell>
          <cell r="R77" t="str">
            <v>Asia-Pacific (APAC)</v>
          </cell>
          <cell r="S77" t="str">
            <v>Regional Sales Manager</v>
          </cell>
        </row>
        <row r="78">
          <cell r="A78" t="str">
            <v>100221-AU-101</v>
          </cell>
          <cell r="B78">
            <v>43878</v>
          </cell>
          <cell r="C78" t="str">
            <v>Existing MSA</v>
          </cell>
          <cell r="D78">
            <v>43846</v>
          </cell>
          <cell r="E78">
            <v>43891</v>
          </cell>
          <cell r="F78" t="str">
            <v>ViewRay</v>
          </cell>
          <cell r="G78" t="str">
            <v>AU</v>
          </cell>
          <cell r="H78" t="str">
            <v>Australia</v>
          </cell>
          <cell r="I78" t="str">
            <v>GP Entity</v>
          </cell>
          <cell r="J78">
            <v>43878</v>
          </cell>
          <cell r="K78">
            <v>42961</v>
          </cell>
          <cell r="Q78">
            <v>4075</v>
          </cell>
          <cell r="R78" t="str">
            <v>Asia-Pacific (APAC)</v>
          </cell>
          <cell r="S78" t="str">
            <v>Program Development Manager</v>
          </cell>
        </row>
        <row r="79">
          <cell r="A79" t="str">
            <v>100464-JP-101</v>
          </cell>
          <cell r="B79">
            <v>43868</v>
          </cell>
          <cell r="C79" t="str">
            <v>Existing MSA</v>
          </cell>
          <cell r="D79">
            <v>43812</v>
          </cell>
          <cell r="E79">
            <v>43891</v>
          </cell>
          <cell r="F79" t="str">
            <v>ZAP Surgical Systems</v>
          </cell>
          <cell r="G79" t="str">
            <v>JP</v>
          </cell>
          <cell r="H79" t="str">
            <v>Japan</v>
          </cell>
          <cell r="I79" t="str">
            <v>GP Entity</v>
          </cell>
          <cell r="J79">
            <v>43871</v>
          </cell>
          <cell r="K79">
            <v>43481</v>
          </cell>
          <cell r="Q79">
            <v>4109</v>
          </cell>
          <cell r="R79" t="str">
            <v>Asia-Pacific (APAC)</v>
          </cell>
          <cell r="S79" t="str">
            <v>Principal Physicist, Asia Region</v>
          </cell>
        </row>
        <row r="80">
          <cell r="A80" t="str">
            <v>100355-AU-102</v>
          </cell>
          <cell r="B80">
            <v>43871</v>
          </cell>
          <cell r="C80" t="str">
            <v>Existing MSA</v>
          </cell>
          <cell r="D80">
            <v>43251</v>
          </cell>
          <cell r="E80">
            <v>43891</v>
          </cell>
          <cell r="F80" t="str">
            <v>Mirakl</v>
          </cell>
          <cell r="G80" t="str">
            <v>AU</v>
          </cell>
          <cell r="H80" t="str">
            <v>Australia</v>
          </cell>
          <cell r="I80" t="str">
            <v>GP Entity</v>
          </cell>
          <cell r="J80">
            <v>43871</v>
          </cell>
          <cell r="K80">
            <v>43251</v>
          </cell>
          <cell r="Q80">
            <v>4097</v>
          </cell>
          <cell r="R80" t="str">
            <v>Asia-Pacific (APAC)</v>
          </cell>
          <cell r="S80" t="str">
            <v>Senior Solutions Consultant</v>
          </cell>
        </row>
        <row r="81">
          <cell r="A81" t="str">
            <v>100556-SG-101</v>
          </cell>
          <cell r="B81">
            <v>43870</v>
          </cell>
          <cell r="C81" t="str">
            <v>Existing MSA</v>
          </cell>
          <cell r="D81">
            <v>43837</v>
          </cell>
          <cell r="E81">
            <v>43891</v>
          </cell>
          <cell r="F81" t="str">
            <v>Armis</v>
          </cell>
          <cell r="G81" t="str">
            <v>SG</v>
          </cell>
          <cell r="H81" t="str">
            <v>Singapore</v>
          </cell>
          <cell r="I81" t="str">
            <v>GP Entity</v>
          </cell>
          <cell r="J81">
            <v>43862</v>
          </cell>
          <cell r="K81">
            <v>43601</v>
          </cell>
          <cell r="Q81">
            <v>3869</v>
          </cell>
          <cell r="R81" t="str">
            <v>Asia-Pacific (APAC)</v>
          </cell>
          <cell r="S81" t="str">
            <v>Regional Sales Director South East Asia</v>
          </cell>
        </row>
        <row r="82">
          <cell r="A82" t="str">
            <v>100556-TW-101</v>
          </cell>
          <cell r="B82">
            <v>43870</v>
          </cell>
          <cell r="C82" t="str">
            <v>Existing MSA</v>
          </cell>
          <cell r="D82">
            <v>43837</v>
          </cell>
          <cell r="E82">
            <v>43891</v>
          </cell>
          <cell r="F82" t="str">
            <v>Armis</v>
          </cell>
          <cell r="G82" t="str">
            <v>TW</v>
          </cell>
          <cell r="H82" t="str">
            <v>Taiwan</v>
          </cell>
          <cell r="I82" t="str">
            <v>GP Entity</v>
          </cell>
          <cell r="J82">
            <v>43862</v>
          </cell>
          <cell r="K82">
            <v>43601</v>
          </cell>
          <cell r="Q82">
            <v>3870</v>
          </cell>
          <cell r="R82" t="str">
            <v>Asia-Pacific (APAC)</v>
          </cell>
          <cell r="S82" t="str">
            <v>Regional Sales Director North Asia/GCR</v>
          </cell>
        </row>
        <row r="83">
          <cell r="A83" t="str">
            <v>100556-KR-101</v>
          </cell>
          <cell r="B83">
            <v>43892</v>
          </cell>
          <cell r="C83" t="str">
            <v>Existing MSA</v>
          </cell>
          <cell r="D83">
            <v>43843</v>
          </cell>
          <cell r="E83">
            <v>43922</v>
          </cell>
          <cell r="F83" t="str">
            <v>Armis</v>
          </cell>
          <cell r="G83" t="str">
            <v>KR</v>
          </cell>
          <cell r="H83" t="str">
            <v>South Korea</v>
          </cell>
          <cell r="I83" t="str">
            <v>GP Entity</v>
          </cell>
          <cell r="J83">
            <v>43892</v>
          </cell>
          <cell r="K83">
            <v>43601</v>
          </cell>
          <cell r="Q83">
            <v>4079</v>
          </cell>
          <cell r="R83" t="str">
            <v>Asia-Pacific (APAC)</v>
          </cell>
          <cell r="S83" t="str">
            <v>Solution Architect</v>
          </cell>
        </row>
        <row r="84">
          <cell r="A84" t="str">
            <v>100556-SG-104</v>
          </cell>
          <cell r="B84">
            <v>43892</v>
          </cell>
          <cell r="C84" t="str">
            <v>Existing MSA</v>
          </cell>
          <cell r="D84">
            <v>43837</v>
          </cell>
          <cell r="E84">
            <v>43922</v>
          </cell>
          <cell r="F84" t="str">
            <v>Armis</v>
          </cell>
          <cell r="G84" t="str">
            <v>SG</v>
          </cell>
          <cell r="H84" t="str">
            <v>Singapore</v>
          </cell>
          <cell r="I84" t="str">
            <v>GP Entity</v>
          </cell>
          <cell r="J84">
            <v>43878</v>
          </cell>
          <cell r="K84">
            <v>43601</v>
          </cell>
          <cell r="Q84">
            <v>4088</v>
          </cell>
          <cell r="R84" t="str">
            <v>Asia-Pacific (APAC)</v>
          </cell>
          <cell r="S84" t="str">
            <v>Solution Architect</v>
          </cell>
        </row>
        <row r="85">
          <cell r="A85" t="str">
            <v>100556-SG-105</v>
          </cell>
          <cell r="B85">
            <v>43892</v>
          </cell>
          <cell r="C85" t="str">
            <v>Existing MSA</v>
          </cell>
          <cell r="D85">
            <v>43837</v>
          </cell>
          <cell r="E85">
            <v>43922</v>
          </cell>
          <cell r="F85" t="str">
            <v>Armis</v>
          </cell>
          <cell r="G85" t="str">
            <v>SG</v>
          </cell>
          <cell r="H85" t="str">
            <v>Singapore</v>
          </cell>
          <cell r="I85" t="str">
            <v>GP Entity</v>
          </cell>
          <cell r="J85">
            <v>43878</v>
          </cell>
          <cell r="K85">
            <v>43601</v>
          </cell>
          <cell r="Q85">
            <v>4089</v>
          </cell>
          <cell r="R85" t="str">
            <v>Asia-Pacific (APAC)</v>
          </cell>
          <cell r="S85" t="str">
            <v>Solution Architect</v>
          </cell>
        </row>
        <row r="86">
          <cell r="A86" t="str">
            <v>100721-IN-101</v>
          </cell>
          <cell r="B86">
            <v>43906</v>
          </cell>
          <cell r="C86" t="str">
            <v>Existing MSA</v>
          </cell>
          <cell r="D86">
            <v>43805</v>
          </cell>
          <cell r="E86">
            <v>43922</v>
          </cell>
          <cell r="F86" t="str">
            <v>Aktana</v>
          </cell>
          <cell r="G86" t="str">
            <v>IN</v>
          </cell>
          <cell r="H86" t="str">
            <v>India</v>
          </cell>
          <cell r="I86" t="str">
            <v>GP Entity</v>
          </cell>
          <cell r="K86">
            <v>43727</v>
          </cell>
          <cell r="Q86">
            <v>3782</v>
          </cell>
          <cell r="R86" t="str">
            <v>Asia-Pacific (APAC)</v>
          </cell>
          <cell r="S86" t="str">
            <v>Director of Engineering &amp; Data Science</v>
          </cell>
        </row>
        <row r="87">
          <cell r="A87" t="str">
            <v>100699-JP-101</v>
          </cell>
          <cell r="B87">
            <v>43864</v>
          </cell>
          <cell r="C87" t="str">
            <v>Existing MSA</v>
          </cell>
          <cell r="D87">
            <v>43788</v>
          </cell>
          <cell r="E87">
            <v>43891</v>
          </cell>
          <cell r="F87" t="str">
            <v>Rapid Microbio</v>
          </cell>
          <cell r="G87" t="str">
            <v>JP</v>
          </cell>
          <cell r="H87" t="str">
            <v>Japan</v>
          </cell>
          <cell r="I87" t="str">
            <v>GP Entity</v>
          </cell>
          <cell r="J87">
            <v>43864</v>
          </cell>
          <cell r="K87">
            <v>43788</v>
          </cell>
          <cell r="Q87">
            <v>4002</v>
          </cell>
          <cell r="R87" t="str">
            <v>Asia-Pacific (APAC)</v>
          </cell>
          <cell r="S87" t="str">
            <v>Field Service Engineer 2</v>
          </cell>
        </row>
        <row r="88">
          <cell r="A88" t="str">
            <v>100292-SG-101</v>
          </cell>
          <cell r="B88">
            <v>43871</v>
          </cell>
          <cell r="C88" t="str">
            <v>Existing MSA</v>
          </cell>
          <cell r="D88">
            <v>43801</v>
          </cell>
          <cell r="E88">
            <v>43891</v>
          </cell>
          <cell r="F88" t="str">
            <v>Milk Specialties Global</v>
          </cell>
          <cell r="G88" t="str">
            <v>SG</v>
          </cell>
          <cell r="H88" t="str">
            <v>Singapore</v>
          </cell>
          <cell r="I88" t="str">
            <v>GP Entity</v>
          </cell>
          <cell r="J88">
            <v>43871</v>
          </cell>
          <cell r="K88">
            <v>43157</v>
          </cell>
          <cell r="Q88">
            <v>3817</v>
          </cell>
          <cell r="R88" t="str">
            <v>Asia-Pacific (APAC)</v>
          </cell>
          <cell r="S88" t="str">
            <v>Director of Business Development, Singapore</v>
          </cell>
        </row>
        <row r="89">
          <cell r="A89" t="str">
            <v>100569-SG-106</v>
          </cell>
          <cell r="B89">
            <v>43871</v>
          </cell>
          <cell r="C89" t="str">
            <v>Existing MSA</v>
          </cell>
          <cell r="D89">
            <v>43624</v>
          </cell>
          <cell r="E89">
            <v>43891</v>
          </cell>
          <cell r="F89" t="str">
            <v>Thought Machine</v>
          </cell>
          <cell r="G89" t="str">
            <v>SG</v>
          </cell>
          <cell r="H89" t="str">
            <v>Singapore</v>
          </cell>
          <cell r="I89" t="str">
            <v>GP Entity</v>
          </cell>
          <cell r="J89">
            <v>43836</v>
          </cell>
          <cell r="K89">
            <v>43626</v>
          </cell>
          <cell r="Q89">
            <v>3686</v>
          </cell>
          <cell r="R89" t="str">
            <v>Asia-Pacific (APAC)</v>
          </cell>
          <cell r="S89" t="str">
            <v xml:space="preserve">Client Delivery Manager </v>
          </cell>
        </row>
        <row r="90">
          <cell r="A90" t="str">
            <v>100001-AU-101</v>
          </cell>
          <cell r="B90">
            <v>43892</v>
          </cell>
          <cell r="C90" t="str">
            <v>Existing MSA</v>
          </cell>
          <cell r="D90">
            <v>43850</v>
          </cell>
          <cell r="E90">
            <v>43922</v>
          </cell>
          <cell r="F90" t="str">
            <v>10X Genomics</v>
          </cell>
          <cell r="G90" t="str">
            <v>AU</v>
          </cell>
          <cell r="H90" t="str">
            <v>Australia</v>
          </cell>
          <cell r="I90" t="str">
            <v>GP Entity</v>
          </cell>
          <cell r="J90">
            <v>43892</v>
          </cell>
          <cell r="K90">
            <v>42242</v>
          </cell>
          <cell r="Q90">
            <v>4084</v>
          </cell>
          <cell r="R90" t="str">
            <v>Asia-Pacific (APAC)</v>
          </cell>
          <cell r="S90" t="str">
            <v>Senior Field Application Scientist</v>
          </cell>
        </row>
        <row r="91">
          <cell r="A91" t="str">
            <v>100001-HK-101</v>
          </cell>
          <cell r="B91">
            <v>43892</v>
          </cell>
          <cell r="C91" t="str">
            <v>Existing MSA</v>
          </cell>
          <cell r="D91">
            <v>43850</v>
          </cell>
          <cell r="E91">
            <v>43922</v>
          </cell>
          <cell r="F91" t="str">
            <v>10X Genomics</v>
          </cell>
          <cell r="G91" t="str">
            <v>HK</v>
          </cell>
          <cell r="H91" t="str">
            <v>Hong Kong (China)</v>
          </cell>
          <cell r="I91" t="str">
            <v>GP Entity</v>
          </cell>
          <cell r="J91">
            <v>43892</v>
          </cell>
          <cell r="K91">
            <v>42242</v>
          </cell>
          <cell r="Q91">
            <v>4090</v>
          </cell>
          <cell r="R91" t="str">
            <v>Asia-Pacific (APAC)</v>
          </cell>
          <cell r="S91" t="str">
            <v>Science &amp; Technology Advisor</v>
          </cell>
        </row>
        <row r="92">
          <cell r="A92" t="str">
            <v>100418-JP-104</v>
          </cell>
          <cell r="B92">
            <v>43892</v>
          </cell>
          <cell r="C92" t="str">
            <v>Existing MSA</v>
          </cell>
          <cell r="D92">
            <v>43404</v>
          </cell>
          <cell r="E92">
            <v>43922</v>
          </cell>
          <cell r="F92" t="str">
            <v>Luminoso</v>
          </cell>
          <cell r="G92" t="str">
            <v>JP</v>
          </cell>
          <cell r="H92" t="str">
            <v>Japan</v>
          </cell>
          <cell r="I92" t="str">
            <v>GP Entity</v>
          </cell>
          <cell r="J92">
            <v>43892</v>
          </cell>
          <cell r="K92">
            <v>43404</v>
          </cell>
          <cell r="Q92">
            <v>4043</v>
          </cell>
          <cell r="R92" t="str">
            <v>Asia-Pacific (APAC)</v>
          </cell>
          <cell r="S92" t="str">
            <v>Sales Engineer</v>
          </cell>
        </row>
        <row r="93">
          <cell r="A93" t="str">
            <v>100569-SG-105</v>
          </cell>
          <cell r="B93">
            <v>43893</v>
          </cell>
          <cell r="C93" t="str">
            <v>Existing MSA</v>
          </cell>
          <cell r="D93">
            <v>43624</v>
          </cell>
          <cell r="E93">
            <v>43922</v>
          </cell>
          <cell r="F93" t="str">
            <v>Thought Machine</v>
          </cell>
          <cell r="G93" t="str">
            <v>SG</v>
          </cell>
          <cell r="H93" t="str">
            <v>Singapore</v>
          </cell>
          <cell r="I93" t="str">
            <v>GP Entity</v>
          </cell>
          <cell r="J93">
            <v>43906</v>
          </cell>
          <cell r="K93">
            <v>43626</v>
          </cell>
          <cell r="Q93">
            <v>3640</v>
          </cell>
          <cell r="R93" t="str">
            <v>Asia-Pacific (APAC)</v>
          </cell>
          <cell r="S93" t="str">
            <v>Business Analyst</v>
          </cell>
        </row>
        <row r="94">
          <cell r="A94" t="str">
            <v>100569-SG-109</v>
          </cell>
          <cell r="B94">
            <v>43906</v>
          </cell>
          <cell r="C94" t="str">
            <v>Existing MSA</v>
          </cell>
          <cell r="D94">
            <v>43624</v>
          </cell>
          <cell r="E94">
            <v>43922</v>
          </cell>
          <cell r="F94" t="str">
            <v>Thought Machine</v>
          </cell>
          <cell r="G94" t="str">
            <v>SG</v>
          </cell>
          <cell r="H94" t="str">
            <v>Singapore</v>
          </cell>
          <cell r="I94" t="str">
            <v>GP Entity</v>
          </cell>
          <cell r="J94">
            <v>43906</v>
          </cell>
          <cell r="K94">
            <v>43626</v>
          </cell>
          <cell r="Q94">
            <v>4114</v>
          </cell>
          <cell r="R94" t="str">
            <v>Asia-Pacific (APAC)</v>
          </cell>
          <cell r="S94" t="str">
            <v>Office Manager</v>
          </cell>
        </row>
        <row r="95">
          <cell r="A95" t="str">
            <v>100569-SG-108</v>
          </cell>
          <cell r="B95">
            <v>43906</v>
          </cell>
          <cell r="C95" t="str">
            <v>Existing MSA</v>
          </cell>
          <cell r="D95">
            <v>43624</v>
          </cell>
          <cell r="E95">
            <v>43922</v>
          </cell>
          <cell r="F95" t="str">
            <v>Thought Machine</v>
          </cell>
          <cell r="G95" t="str">
            <v>SG</v>
          </cell>
          <cell r="H95" t="str">
            <v>Singapore</v>
          </cell>
          <cell r="I95" t="str">
            <v>GP Entity</v>
          </cell>
          <cell r="J95">
            <v>43892</v>
          </cell>
          <cell r="K95">
            <v>43626</v>
          </cell>
          <cell r="Q95">
            <v>4004</v>
          </cell>
          <cell r="R95" t="str">
            <v>Asia-Pacific (APAC)</v>
          </cell>
          <cell r="S95" t="str">
            <v>People - I2</v>
          </cell>
        </row>
        <row r="96">
          <cell r="A96" t="str">
            <v>100463-IN-102</v>
          </cell>
          <cell r="B96">
            <v>43885</v>
          </cell>
          <cell r="C96" t="str">
            <v>Existing MSA</v>
          </cell>
          <cell r="D96">
            <v>43420</v>
          </cell>
          <cell r="E96">
            <v>43891</v>
          </cell>
          <cell r="F96" t="str">
            <v>Vista Consulting Group, LLC</v>
          </cell>
          <cell r="G96" t="str">
            <v>IN</v>
          </cell>
          <cell r="H96" t="str">
            <v>India</v>
          </cell>
          <cell r="I96" t="str">
            <v>GP Entity</v>
          </cell>
          <cell r="J96">
            <v>43885</v>
          </cell>
          <cell r="K96">
            <v>43420</v>
          </cell>
          <cell r="Q96">
            <v>3542</v>
          </cell>
          <cell r="R96" t="str">
            <v>Asia-Pacific (APAC)</v>
          </cell>
          <cell r="S96" t="str">
            <v>Executive Director, Asia Pacific Center of Excellence</v>
          </cell>
        </row>
        <row r="97">
          <cell r="A97" t="str">
            <v>100753-SG-101</v>
          </cell>
          <cell r="B97">
            <v>43885</v>
          </cell>
          <cell r="C97" t="str">
            <v>Existing MSA</v>
          </cell>
          <cell r="D97">
            <v>43843</v>
          </cell>
          <cell r="E97">
            <v>43891</v>
          </cell>
          <cell r="F97" t="str">
            <v>SmileDirectClub, LLC</v>
          </cell>
          <cell r="G97" t="str">
            <v>SG</v>
          </cell>
          <cell r="H97" t="str">
            <v>Singapore</v>
          </cell>
          <cell r="I97" t="str">
            <v>GP Entity</v>
          </cell>
          <cell r="J97">
            <v>43885</v>
          </cell>
          <cell r="K97">
            <v>43843</v>
          </cell>
          <cell r="Q97">
            <v>3989</v>
          </cell>
          <cell r="R97" t="str">
            <v>Asia-Pacific (APAC)</v>
          </cell>
          <cell r="S97" t="str">
            <v>Director, Southeast Asia</v>
          </cell>
        </row>
        <row r="98">
          <cell r="A98" t="str">
            <v>100761-DK-101</v>
          </cell>
          <cell r="B98">
            <v>43864</v>
          </cell>
          <cell r="C98" t="str">
            <v>Existing MSA</v>
          </cell>
          <cell r="D98">
            <v>43812</v>
          </cell>
          <cell r="E98">
            <v>43891</v>
          </cell>
          <cell r="F98" t="str">
            <v>Offworld Industries</v>
          </cell>
          <cell r="G98" t="str">
            <v>DK</v>
          </cell>
          <cell r="H98" t="str">
            <v>Denmark</v>
          </cell>
          <cell r="I98" t="str">
            <v>GP Entity</v>
          </cell>
          <cell r="K98">
            <v>43812</v>
          </cell>
          <cell r="Q98">
            <v>4093</v>
          </cell>
          <cell r="R98" t="str">
            <v>Europe (EU)</v>
          </cell>
          <cell r="S98" t="str">
            <v>DevOps Manager</v>
          </cell>
        </row>
        <row r="99">
          <cell r="A99" t="str">
            <v>100754-PL-101</v>
          </cell>
          <cell r="B99">
            <v>43871</v>
          </cell>
          <cell r="C99" t="str">
            <v>Existing MSA</v>
          </cell>
          <cell r="D99">
            <v>43851</v>
          </cell>
          <cell r="E99">
            <v>43891</v>
          </cell>
          <cell r="F99" t="str">
            <v>H2O.AI, INC</v>
          </cell>
          <cell r="G99" t="str">
            <v>PL</v>
          </cell>
          <cell r="H99" t="str">
            <v>Poland</v>
          </cell>
          <cell r="I99" t="str">
            <v>GP Entity</v>
          </cell>
          <cell r="J99">
            <v>43866</v>
          </cell>
          <cell r="K99">
            <v>43830</v>
          </cell>
          <cell r="Q99">
            <v>4032</v>
          </cell>
          <cell r="R99" t="str">
            <v>Europe (EU)</v>
          </cell>
          <cell r="S99" t="str">
            <v>Senior Software Engineer</v>
          </cell>
        </row>
        <row r="100">
          <cell r="A100" t="str">
            <v>100754-PL-102</v>
          </cell>
          <cell r="B100">
            <v>43871</v>
          </cell>
          <cell r="C100" t="str">
            <v>Existing MSA</v>
          </cell>
          <cell r="D100">
            <v>43851</v>
          </cell>
          <cell r="E100">
            <v>43891</v>
          </cell>
          <cell r="F100" t="str">
            <v>H2O.AI, INC</v>
          </cell>
          <cell r="G100" t="str">
            <v>PL</v>
          </cell>
          <cell r="H100" t="str">
            <v>Poland</v>
          </cell>
          <cell r="I100" t="str">
            <v>GP Entity</v>
          </cell>
          <cell r="J100">
            <v>43862</v>
          </cell>
          <cell r="K100">
            <v>43830</v>
          </cell>
          <cell r="Q100">
            <v>4033</v>
          </cell>
          <cell r="R100" t="str">
            <v>Europe (EU)</v>
          </cell>
          <cell r="S100" t="str">
            <v>Senior Software Engineer</v>
          </cell>
        </row>
        <row r="101">
          <cell r="A101" t="str">
            <v>100737-GB-103</v>
          </cell>
          <cell r="B101">
            <v>43884</v>
          </cell>
          <cell r="C101" t="str">
            <v>Existing MSA</v>
          </cell>
          <cell r="D101">
            <v>43822</v>
          </cell>
          <cell r="E101">
            <v>43891</v>
          </cell>
          <cell r="F101" t="str">
            <v>RigUp</v>
          </cell>
          <cell r="G101" t="str">
            <v>GB</v>
          </cell>
          <cell r="H101" t="str">
            <v>United Kingdom</v>
          </cell>
          <cell r="I101" t="str">
            <v>GP Entity</v>
          </cell>
          <cell r="J101">
            <v>43885</v>
          </cell>
          <cell r="K101">
            <v>43822</v>
          </cell>
          <cell r="Q101">
            <v>4013</v>
          </cell>
          <cell r="R101" t="str">
            <v>Europe (EU)</v>
          </cell>
          <cell r="S101" t="str">
            <v>Staff Software Engineer</v>
          </cell>
        </row>
        <row r="102">
          <cell r="A102" t="str">
            <v>100737-GB-104</v>
          </cell>
          <cell r="B102">
            <v>43884</v>
          </cell>
          <cell r="C102" t="str">
            <v>Existing MSA</v>
          </cell>
          <cell r="D102">
            <v>43822</v>
          </cell>
          <cell r="E102">
            <v>43891</v>
          </cell>
          <cell r="F102" t="str">
            <v>RigUp</v>
          </cell>
          <cell r="G102" t="str">
            <v>GB</v>
          </cell>
          <cell r="H102" t="str">
            <v>United Kingdom</v>
          </cell>
          <cell r="I102" t="str">
            <v>GP Entity</v>
          </cell>
          <cell r="J102">
            <v>43885</v>
          </cell>
          <cell r="K102">
            <v>43822</v>
          </cell>
          <cell r="Q102">
            <v>4014</v>
          </cell>
          <cell r="R102" t="str">
            <v>Europe (EU)</v>
          </cell>
          <cell r="S102" t="str">
            <v>Senior Engineering Manager</v>
          </cell>
        </row>
        <row r="103">
          <cell r="A103" t="str">
            <v>100371-IN-112</v>
          </cell>
          <cell r="B103">
            <v>43850</v>
          </cell>
          <cell r="C103" t="str">
            <v>Existing MSA</v>
          </cell>
          <cell r="D103">
            <v>43286</v>
          </cell>
          <cell r="E103">
            <v>43862</v>
          </cell>
          <cell r="F103" t="str">
            <v>Udemy</v>
          </cell>
          <cell r="G103" t="str">
            <v>IN</v>
          </cell>
          <cell r="H103" t="str">
            <v>India</v>
          </cell>
          <cell r="I103" t="str">
            <v>GP Entity</v>
          </cell>
          <cell r="J103">
            <v>43850</v>
          </cell>
          <cell r="K103">
            <v>43286</v>
          </cell>
          <cell r="Q103">
            <v>3679</v>
          </cell>
          <cell r="R103" t="str">
            <v>Asia-Pacific (APAC)</v>
          </cell>
          <cell r="S103" t="str">
            <v>Sales Development Representative</v>
          </cell>
        </row>
        <row r="104">
          <cell r="A104" t="str">
            <v>100655-IN-101</v>
          </cell>
          <cell r="B104">
            <v>43844</v>
          </cell>
          <cell r="C104" t="str">
            <v>Existing MSA</v>
          </cell>
          <cell r="D104">
            <v>43727</v>
          </cell>
          <cell r="E104">
            <v>43862</v>
          </cell>
          <cell r="F104" t="str">
            <v>Revolut</v>
          </cell>
          <cell r="G104" t="str">
            <v>IN</v>
          </cell>
          <cell r="H104" t="str">
            <v>India</v>
          </cell>
          <cell r="I104" t="str">
            <v>GP Entity</v>
          </cell>
          <cell r="J104">
            <v>43844</v>
          </cell>
          <cell r="K104">
            <v>43727</v>
          </cell>
          <cell r="Q104">
            <v>3753</v>
          </cell>
          <cell r="R104" t="str">
            <v>Asia-Pacific (APAC)</v>
          </cell>
          <cell r="S104" t="str">
            <v>Senior Strategy &amp; Operations Manager</v>
          </cell>
        </row>
        <row r="105">
          <cell r="A105" t="str">
            <v>100625-SG-101</v>
          </cell>
          <cell r="B105">
            <v>43836</v>
          </cell>
          <cell r="C105" t="str">
            <v>Existing MSA</v>
          </cell>
          <cell r="D105">
            <v>43678</v>
          </cell>
          <cell r="E105">
            <v>43862</v>
          </cell>
          <cell r="F105" t="str">
            <v>DigiCert</v>
          </cell>
          <cell r="G105" t="str">
            <v>SG</v>
          </cell>
          <cell r="H105" t="str">
            <v>Singapore</v>
          </cell>
          <cell r="I105" t="str">
            <v>GP Entity</v>
          </cell>
          <cell r="J105">
            <v>43794</v>
          </cell>
          <cell r="K105">
            <v>43689</v>
          </cell>
          <cell r="Q105">
            <v>3183</v>
          </cell>
          <cell r="R105" t="str">
            <v>Asia-Pacific (APAC)</v>
          </cell>
          <cell r="S105" t="str">
            <v>Strategic Account Manager - Emerging Markets - APJ</v>
          </cell>
        </row>
        <row r="106">
          <cell r="A106" t="str">
            <v>100310-GB-102</v>
          </cell>
          <cell r="B106">
            <v>43836</v>
          </cell>
          <cell r="C106" t="str">
            <v>Existing MSA</v>
          </cell>
          <cell r="D106">
            <v>43504</v>
          </cell>
          <cell r="E106">
            <v>43862</v>
          </cell>
          <cell r="F106" t="str">
            <v>Pixlee, Inc</v>
          </cell>
          <cell r="G106" t="str">
            <v>GB</v>
          </cell>
          <cell r="H106" t="str">
            <v>United Kingdom</v>
          </cell>
          <cell r="I106" t="str">
            <v>GP Entity</v>
          </cell>
          <cell r="J106">
            <v>43836</v>
          </cell>
          <cell r="K106">
            <v>43196</v>
          </cell>
          <cell r="Q106">
            <v>3691</v>
          </cell>
          <cell r="R106" t="str">
            <v>Europe (EU)</v>
          </cell>
          <cell r="S106" t="str">
            <v>EMEA Customer Success Manager</v>
          </cell>
        </row>
        <row r="107">
          <cell r="A107" t="str">
            <v>100760-MX-102</v>
          </cell>
          <cell r="B107">
            <v>43850</v>
          </cell>
          <cell r="C107" t="str">
            <v>Existing MSA</v>
          </cell>
          <cell r="D107">
            <v>43821</v>
          </cell>
          <cell r="E107">
            <v>43862</v>
          </cell>
          <cell r="F107" t="str">
            <v>Ehrhardt Partner Solutions</v>
          </cell>
          <cell r="G107" t="str">
            <v>MX</v>
          </cell>
          <cell r="H107" t="str">
            <v>Mexico</v>
          </cell>
          <cell r="I107" t="str">
            <v>GP Entity</v>
          </cell>
          <cell r="J107">
            <v>43850</v>
          </cell>
          <cell r="K107">
            <v>43821</v>
          </cell>
          <cell r="Q107">
            <v>3885</v>
          </cell>
          <cell r="R107" t="str">
            <v>Latin America (LATAM)</v>
          </cell>
          <cell r="S107" t="str">
            <v>Senior Solutions Specialist</v>
          </cell>
        </row>
        <row r="108">
          <cell r="A108" t="str">
            <v>100576-MX-102</v>
          </cell>
          <cell r="B108">
            <v>43843</v>
          </cell>
          <cell r="C108" t="str">
            <v>Existing MSA</v>
          </cell>
          <cell r="D108">
            <v>43602</v>
          </cell>
          <cell r="E108">
            <v>43862</v>
          </cell>
          <cell r="F108" t="str">
            <v>Tempo Communications, Inc.</v>
          </cell>
          <cell r="G108" t="str">
            <v>MX</v>
          </cell>
          <cell r="H108" t="str">
            <v>Mexico</v>
          </cell>
          <cell r="I108" t="str">
            <v>GP Entity</v>
          </cell>
          <cell r="J108">
            <v>43843</v>
          </cell>
          <cell r="K108">
            <v>43602</v>
          </cell>
          <cell r="Q108">
            <v>3840</v>
          </cell>
          <cell r="R108" t="str">
            <v>Latin America (LATAM)</v>
          </cell>
          <cell r="S108" t="str">
            <v>Technical Field Engineer</v>
          </cell>
        </row>
        <row r="109">
          <cell r="A109" t="str">
            <v>100736-NZ-101</v>
          </cell>
          <cell r="B109">
            <v>43843</v>
          </cell>
          <cell r="C109" t="str">
            <v>Existing MSA</v>
          </cell>
          <cell r="D109">
            <v>43830</v>
          </cell>
          <cell r="E109">
            <v>43862</v>
          </cell>
          <cell r="F109" t="str">
            <v>Compass</v>
          </cell>
          <cell r="G109" t="str">
            <v>NZ</v>
          </cell>
          <cell r="H109" t="str">
            <v>New Zealand</v>
          </cell>
          <cell r="I109" t="str">
            <v>GP Entity</v>
          </cell>
          <cell r="J109">
            <v>43843</v>
          </cell>
          <cell r="K109">
            <v>43830</v>
          </cell>
          <cell r="Q109">
            <v>3866</v>
          </cell>
          <cell r="R109" t="str">
            <v>Asia-Pacific (APAC)</v>
          </cell>
          <cell r="S109" t="str">
            <v>Senior Software Engineer II</v>
          </cell>
        </row>
        <row r="110">
          <cell r="A110" t="str">
            <v>100021-CN-107</v>
          </cell>
          <cell r="B110">
            <v>43840</v>
          </cell>
          <cell r="C110" t="str">
            <v>Existing MSA</v>
          </cell>
          <cell r="D110">
            <v>43270</v>
          </cell>
          <cell r="E110">
            <v>43862</v>
          </cell>
          <cell r="F110" t="str">
            <v>Bionano Genomics</v>
          </cell>
          <cell r="G110" t="str">
            <v>CN</v>
          </cell>
          <cell r="H110" t="str">
            <v>China</v>
          </cell>
          <cell r="I110" t="str">
            <v>GP Entity</v>
          </cell>
          <cell r="J110">
            <v>43840</v>
          </cell>
          <cell r="K110">
            <v>42188</v>
          </cell>
          <cell r="Q110">
            <v>3802</v>
          </cell>
          <cell r="R110" t="str">
            <v>Asia-Pacific (APAC)</v>
          </cell>
          <cell r="S110" t="str">
            <v>Field Application Scientist</v>
          </cell>
        </row>
        <row r="111">
          <cell r="A111" t="str">
            <v>100490-JP-101</v>
          </cell>
          <cell r="B111">
            <v>43836</v>
          </cell>
          <cell r="C111" t="str">
            <v>Existing MSA</v>
          </cell>
          <cell r="D111">
            <v>43812</v>
          </cell>
          <cell r="E111">
            <v>43862</v>
          </cell>
          <cell r="F111" t="str">
            <v>Natera</v>
          </cell>
          <cell r="G111" t="str">
            <v>JP</v>
          </cell>
          <cell r="H111" t="str">
            <v>Japan</v>
          </cell>
          <cell r="I111" t="str">
            <v>GP Entity</v>
          </cell>
          <cell r="J111">
            <v>43836</v>
          </cell>
          <cell r="K111">
            <v>43529</v>
          </cell>
          <cell r="Q111">
            <v>3838</v>
          </cell>
          <cell r="R111" t="str">
            <v>Asia-Pacific (APAC)</v>
          </cell>
          <cell r="S111" t="str">
            <v>Head of Business Development, Japan</v>
          </cell>
        </row>
        <row r="112">
          <cell r="A112" t="str">
            <v>100371-AU-104</v>
          </cell>
          <cell r="B112">
            <v>43847</v>
          </cell>
          <cell r="C112" t="str">
            <v>Existing MSA</v>
          </cell>
          <cell r="D112">
            <v>43332</v>
          </cell>
          <cell r="E112">
            <v>43862</v>
          </cell>
          <cell r="F112" t="str">
            <v>Udemy</v>
          </cell>
          <cell r="G112" t="str">
            <v>AU</v>
          </cell>
          <cell r="H112" t="str">
            <v>Australia</v>
          </cell>
          <cell r="I112" t="str">
            <v>GP Entity</v>
          </cell>
          <cell r="J112">
            <v>43847</v>
          </cell>
          <cell r="K112">
            <v>43286</v>
          </cell>
          <cell r="Q112">
            <v>3569</v>
          </cell>
          <cell r="R112" t="str">
            <v>Asia-Pacific (APAC)</v>
          </cell>
          <cell r="S112" t="str">
            <v>Commercial Account Executive</v>
          </cell>
        </row>
        <row r="113">
          <cell r="A113" t="str">
            <v>100371-AU-105</v>
          </cell>
          <cell r="B113">
            <v>43847</v>
          </cell>
          <cell r="C113" t="str">
            <v>Existing MSA</v>
          </cell>
          <cell r="D113">
            <v>43332</v>
          </cell>
          <cell r="E113">
            <v>43862</v>
          </cell>
          <cell r="F113" t="str">
            <v>Udemy</v>
          </cell>
          <cell r="G113" t="str">
            <v>AU</v>
          </cell>
          <cell r="H113" t="str">
            <v>Australia</v>
          </cell>
          <cell r="I113" t="str">
            <v>GP Entity</v>
          </cell>
          <cell r="J113">
            <v>43847</v>
          </cell>
          <cell r="K113">
            <v>43286</v>
          </cell>
          <cell r="Q113">
            <v>3610</v>
          </cell>
          <cell r="R113" t="str">
            <v>Asia-Pacific (APAC)</v>
          </cell>
          <cell r="S113" t="str">
            <v>Enterprise Account Executive</v>
          </cell>
        </row>
        <row r="114">
          <cell r="A114" t="str">
            <v>100034-CN-111</v>
          </cell>
          <cell r="B114">
            <v>43837</v>
          </cell>
          <cell r="C114" t="str">
            <v>Existing MSA</v>
          </cell>
          <cell r="D114">
            <v>43517</v>
          </cell>
          <cell r="E114">
            <v>43862</v>
          </cell>
          <cell r="F114" t="str">
            <v>ChargePoint</v>
          </cell>
          <cell r="G114" t="str">
            <v>CN</v>
          </cell>
          <cell r="H114" t="str">
            <v>China</v>
          </cell>
          <cell r="I114" t="str">
            <v>GP Entity</v>
          </cell>
          <cell r="J114">
            <v>43837</v>
          </cell>
          <cell r="K114">
            <v>41991</v>
          </cell>
          <cell r="Q114">
            <v>3898</v>
          </cell>
          <cell r="R114" t="str">
            <v>Asia-Pacific (APAC)</v>
          </cell>
          <cell r="S114" t="str">
            <v>Senior Supplier Quality Engineer</v>
          </cell>
        </row>
        <row r="115">
          <cell r="A115" t="str">
            <v>100242-SG-104</v>
          </cell>
          <cell r="B115">
            <v>43837</v>
          </cell>
          <cell r="C115" t="str">
            <v>Existing MSA</v>
          </cell>
          <cell r="D115">
            <v>43453</v>
          </cell>
          <cell r="E115">
            <v>43862</v>
          </cell>
          <cell r="F115" t="str">
            <v>Reorg Research</v>
          </cell>
          <cell r="G115" t="str">
            <v>SG</v>
          </cell>
          <cell r="H115" t="str">
            <v>Singapore</v>
          </cell>
          <cell r="I115" t="str">
            <v>GP Entity</v>
          </cell>
          <cell r="K115">
            <v>43033</v>
          </cell>
          <cell r="Q115">
            <v>3325</v>
          </cell>
          <cell r="R115" t="str">
            <v>Asia-Pacific (APAC)</v>
          </cell>
          <cell r="S115" t="str">
            <v>Senior Legal Analyst, Reorg Asia</v>
          </cell>
        </row>
        <row r="116">
          <cell r="A116" t="str">
            <v>100515-KR-102</v>
          </cell>
          <cell r="B116">
            <v>43832</v>
          </cell>
          <cell r="C116" t="str">
            <v>Existing MSA</v>
          </cell>
          <cell r="D116">
            <v>43546</v>
          </cell>
          <cell r="E116">
            <v>43862</v>
          </cell>
          <cell r="F116" t="str">
            <v>Instana</v>
          </cell>
          <cell r="G116" t="str">
            <v>KR</v>
          </cell>
          <cell r="H116" t="str">
            <v>South Korea</v>
          </cell>
          <cell r="I116" t="str">
            <v>GP Entity</v>
          </cell>
          <cell r="J116">
            <v>43831</v>
          </cell>
          <cell r="K116">
            <v>43546</v>
          </cell>
          <cell r="Q116">
            <v>3844</v>
          </cell>
          <cell r="R116" t="str">
            <v>Asia-Pacific (APAC)</v>
          </cell>
          <cell r="S116" t="str">
            <v>Sales Director, APAC</v>
          </cell>
        </row>
        <row r="117">
          <cell r="A117" t="str">
            <v>100336-AU-101</v>
          </cell>
          <cell r="B117">
            <v>43850</v>
          </cell>
          <cell r="C117" t="str">
            <v>Existing MSA</v>
          </cell>
          <cell r="D117">
            <v>43251</v>
          </cell>
          <cell r="E117">
            <v>43862</v>
          </cell>
          <cell r="F117" t="str">
            <v>Intecrowd</v>
          </cell>
          <cell r="G117" t="str">
            <v>AU</v>
          </cell>
          <cell r="H117" t="str">
            <v>Australia</v>
          </cell>
          <cell r="I117" t="str">
            <v>GP Entity</v>
          </cell>
          <cell r="J117">
            <v>43850</v>
          </cell>
          <cell r="K117">
            <v>43251</v>
          </cell>
          <cell r="Q117">
            <v>3775</v>
          </cell>
          <cell r="R117" t="str">
            <v>Asia-Pacific (APAC)</v>
          </cell>
          <cell r="S117" t="str">
            <v>Managing Director of Australia and New Zealand, Vice President of Asia-Pacific/Japan/India</v>
          </cell>
        </row>
        <row r="118">
          <cell r="A118" t="str">
            <v>100667-KR-102</v>
          </cell>
          <cell r="B118">
            <v>43850</v>
          </cell>
          <cell r="C118" t="str">
            <v>Existing MSA</v>
          </cell>
          <cell r="D118">
            <v>43707</v>
          </cell>
          <cell r="E118">
            <v>43862</v>
          </cell>
          <cell r="F118" t="str">
            <v>Velodyne</v>
          </cell>
          <cell r="G118" t="str">
            <v>KR</v>
          </cell>
          <cell r="H118" t="str">
            <v>South Korea</v>
          </cell>
          <cell r="I118" t="str">
            <v>GP Entity</v>
          </cell>
          <cell r="J118">
            <v>43836</v>
          </cell>
          <cell r="K118">
            <v>43711</v>
          </cell>
          <cell r="Q118">
            <v>3851</v>
          </cell>
          <cell r="R118" t="str">
            <v>Asia-Pacific (APAC)</v>
          </cell>
          <cell r="S118" t="str">
            <v>Technical Product Engineer</v>
          </cell>
        </row>
        <row r="119">
          <cell r="A119" t="str">
            <v>100399-JP-101</v>
          </cell>
          <cell r="B119">
            <v>43836</v>
          </cell>
          <cell r="C119" t="str">
            <v>Existing MSA</v>
          </cell>
          <cell r="D119">
            <v>43787</v>
          </cell>
          <cell r="E119">
            <v>43862</v>
          </cell>
          <cell r="F119" t="str">
            <v>Red Nucleus</v>
          </cell>
          <cell r="G119" t="str">
            <v>JP</v>
          </cell>
          <cell r="H119" t="str">
            <v>Japan</v>
          </cell>
          <cell r="I119" t="str">
            <v>GP Entity</v>
          </cell>
          <cell r="J119">
            <v>43836</v>
          </cell>
          <cell r="K119">
            <v>43373</v>
          </cell>
          <cell r="Q119">
            <v>3644</v>
          </cell>
          <cell r="R119" t="str">
            <v>Asia-Pacific (APAC)</v>
          </cell>
          <cell r="S119" t="str">
            <v>Associate Partner</v>
          </cell>
        </row>
        <row r="120">
          <cell r="A120" t="str">
            <v>100726-KR-101</v>
          </cell>
          <cell r="B120">
            <v>43833</v>
          </cell>
          <cell r="C120" t="str">
            <v>Existing MSA</v>
          </cell>
          <cell r="D120">
            <v>43816</v>
          </cell>
          <cell r="E120">
            <v>43862</v>
          </cell>
          <cell r="F120" t="str">
            <v>Axon</v>
          </cell>
          <cell r="G120" t="str">
            <v>KR</v>
          </cell>
          <cell r="H120" t="str">
            <v>South Korea</v>
          </cell>
          <cell r="I120" t="str">
            <v>GP Entity</v>
          </cell>
          <cell r="J120">
            <v>43833</v>
          </cell>
          <cell r="K120">
            <v>43816</v>
          </cell>
          <cell r="Q120">
            <v>3833</v>
          </cell>
          <cell r="R120" t="str">
            <v>Asia-Pacific (APAC)</v>
          </cell>
          <cell r="S120" t="str">
            <v>Account Manager - South Korea</v>
          </cell>
        </row>
        <row r="121">
          <cell r="A121" t="str">
            <v>100360-TH-107</v>
          </cell>
          <cell r="B121">
            <v>43832</v>
          </cell>
          <cell r="C121" t="str">
            <v>Existing MSA</v>
          </cell>
          <cell r="D121">
            <v>43277</v>
          </cell>
          <cell r="E121">
            <v>43862</v>
          </cell>
          <cell r="F121" t="str">
            <v>TaylorMade Golf</v>
          </cell>
          <cell r="G121" t="str">
            <v>TH</v>
          </cell>
          <cell r="H121" t="str">
            <v>Thailand</v>
          </cell>
          <cell r="I121" t="str">
            <v>GP Entity</v>
          </cell>
          <cell r="J121">
            <v>43832</v>
          </cell>
          <cell r="K121">
            <v>43276</v>
          </cell>
          <cell r="Q121">
            <v>3821</v>
          </cell>
          <cell r="R121" t="str">
            <v>Asia-Pacific (APAC)</v>
          </cell>
          <cell r="S121" t="str">
            <v>Specialist Customer Service</v>
          </cell>
        </row>
        <row r="122">
          <cell r="A122" t="str">
            <v>100060-KR-105</v>
          </cell>
          <cell r="B122">
            <v>43836</v>
          </cell>
          <cell r="C122" t="str">
            <v>Existing MSA</v>
          </cell>
          <cell r="D122">
            <v>43746</v>
          </cell>
          <cell r="E122">
            <v>43862</v>
          </cell>
          <cell r="F122" t="str">
            <v>ExtraHop Networks</v>
          </cell>
          <cell r="G122" t="str">
            <v>KR</v>
          </cell>
          <cell r="H122" t="str">
            <v>South Korea</v>
          </cell>
          <cell r="I122" t="str">
            <v>GP Entity</v>
          </cell>
          <cell r="J122">
            <v>43837</v>
          </cell>
          <cell r="K122">
            <v>42038</v>
          </cell>
          <cell r="Q122">
            <v>3660</v>
          </cell>
          <cell r="R122" t="str">
            <v>Asia-Pacific (APAC)</v>
          </cell>
          <cell r="S122" t="str">
            <v>Senior Sales Engineer</v>
          </cell>
        </row>
        <row r="123">
          <cell r="A123" t="str">
            <v>100569-SG-107</v>
          </cell>
          <cell r="B123">
            <v>43850</v>
          </cell>
          <cell r="C123" t="str">
            <v>Existing MSA</v>
          </cell>
          <cell r="D123">
            <v>43624</v>
          </cell>
          <cell r="E123">
            <v>43862</v>
          </cell>
          <cell r="F123" t="str">
            <v>Thought Machine</v>
          </cell>
          <cell r="G123" t="str">
            <v>SG</v>
          </cell>
          <cell r="H123" t="str">
            <v>Singapore</v>
          </cell>
          <cell r="I123" t="str">
            <v>GP Entity</v>
          </cell>
          <cell r="J123">
            <v>43850</v>
          </cell>
          <cell r="K123">
            <v>43626</v>
          </cell>
          <cell r="Q123">
            <v>3814</v>
          </cell>
          <cell r="R123" t="str">
            <v>Asia-Pacific (APAC)</v>
          </cell>
          <cell r="S123" t="str">
            <v>Partnerships Manager</v>
          </cell>
        </row>
        <row r="124">
          <cell r="A124" t="str">
            <v>100727-GB-101</v>
          </cell>
          <cell r="B124">
            <v>43836</v>
          </cell>
          <cell r="C124" t="str">
            <v>Existing MSA</v>
          </cell>
          <cell r="D124">
            <v>43815</v>
          </cell>
          <cell r="E124">
            <v>43862</v>
          </cell>
          <cell r="F124" t="str">
            <v>Theorem</v>
          </cell>
          <cell r="G124" t="str">
            <v>GB</v>
          </cell>
          <cell r="H124" t="str">
            <v>United Kingdom</v>
          </cell>
          <cell r="I124" t="str">
            <v>GP Entity</v>
          </cell>
          <cell r="J124">
            <v>43836</v>
          </cell>
          <cell r="K124">
            <v>43815</v>
          </cell>
          <cell r="Q124">
            <v>3788</v>
          </cell>
          <cell r="R124" t="str">
            <v>Europe (EU)</v>
          </cell>
          <cell r="S124" t="str">
            <v>Solutions Architect</v>
          </cell>
        </row>
        <row r="125">
          <cell r="A125" t="str">
            <v>100739-GB-101</v>
          </cell>
          <cell r="B125">
            <v>43839</v>
          </cell>
          <cell r="C125" t="str">
            <v>Existing MSA</v>
          </cell>
          <cell r="D125">
            <v>43816</v>
          </cell>
          <cell r="E125">
            <v>43862</v>
          </cell>
          <cell r="F125" t="str">
            <v>X10 Capital</v>
          </cell>
          <cell r="G125" t="str">
            <v>GB</v>
          </cell>
          <cell r="H125" t="str">
            <v>United Kingdom</v>
          </cell>
          <cell r="I125" t="str">
            <v>GP Entity</v>
          </cell>
          <cell r="J125">
            <v>43839</v>
          </cell>
          <cell r="K125">
            <v>43816</v>
          </cell>
          <cell r="Q125">
            <v>3863</v>
          </cell>
          <cell r="R125" t="str">
            <v>Europe (EU)</v>
          </cell>
          <cell r="S125" t="str">
            <v>Director of Marketing</v>
          </cell>
        </row>
        <row r="126">
          <cell r="A126" t="str">
            <v>100626-GB-101</v>
          </cell>
          <cell r="B126">
            <v>43836</v>
          </cell>
          <cell r="C126" t="str">
            <v>Existing MSA</v>
          </cell>
          <cell r="D126">
            <v>43703</v>
          </cell>
          <cell r="E126">
            <v>43862</v>
          </cell>
          <cell r="F126" t="str">
            <v>Allotrope</v>
          </cell>
          <cell r="G126" t="str">
            <v>GB</v>
          </cell>
          <cell r="H126" t="str">
            <v>United Kingdom</v>
          </cell>
          <cell r="I126" t="str">
            <v>GP Entity</v>
          </cell>
          <cell r="J126">
            <v>43709</v>
          </cell>
          <cell r="K126">
            <v>43703</v>
          </cell>
          <cell r="Q126">
            <v>3138</v>
          </cell>
          <cell r="R126" t="str">
            <v>Europe (EU)</v>
          </cell>
          <cell r="S126" t="str">
            <v>Senior Developer</v>
          </cell>
        </row>
        <row r="127">
          <cell r="A127" t="str">
            <v>100167-DE-113</v>
          </cell>
          <cell r="B127">
            <v>43836</v>
          </cell>
          <cell r="C127" t="str">
            <v>Existing MSA</v>
          </cell>
          <cell r="D127">
            <v>42145</v>
          </cell>
          <cell r="E127">
            <v>43862</v>
          </cell>
          <cell r="F127" t="str">
            <v>Twist Bioscience</v>
          </cell>
          <cell r="G127" t="str">
            <v>DE</v>
          </cell>
          <cell r="H127" t="str">
            <v>Germany</v>
          </cell>
          <cell r="I127" t="str">
            <v>GP Entity</v>
          </cell>
          <cell r="J127">
            <v>43836</v>
          </cell>
          <cell r="K127">
            <v>42145</v>
          </cell>
          <cell r="Q127">
            <v>3386</v>
          </cell>
          <cell r="R127" t="str">
            <v>Europe (EU)</v>
          </cell>
          <cell r="S127" t="str">
            <v>Customer and Technical Support Specialist, NGS - Europe</v>
          </cell>
        </row>
        <row r="128">
          <cell r="A128" t="str">
            <v>100692-DE-101</v>
          </cell>
          <cell r="B128">
            <v>43843</v>
          </cell>
          <cell r="C128" t="str">
            <v>Existing MSA</v>
          </cell>
          <cell r="D128">
            <v>43783</v>
          </cell>
          <cell r="E128">
            <v>43862</v>
          </cell>
          <cell r="F128" t="str">
            <v>Veracyte</v>
          </cell>
          <cell r="G128" t="str">
            <v>DE</v>
          </cell>
          <cell r="H128" t="str">
            <v>Germany</v>
          </cell>
          <cell r="I128" t="str">
            <v>GP Entity</v>
          </cell>
          <cell r="J128">
            <v>43801</v>
          </cell>
          <cell r="K128">
            <v>43777</v>
          </cell>
          <cell r="Q128">
            <v>3566</v>
          </cell>
          <cell r="R128" t="str">
            <v>Europe (EU)</v>
          </cell>
          <cell r="S128" t="str">
            <v>Country Manager, DACH</v>
          </cell>
        </row>
        <row r="129">
          <cell r="A129" t="str">
            <v>100125-PT-101</v>
          </cell>
          <cell r="B129">
            <v>43837</v>
          </cell>
          <cell r="C129" t="str">
            <v>Existing MSA</v>
          </cell>
          <cell r="D129">
            <v>43777</v>
          </cell>
          <cell r="E129">
            <v>43862</v>
          </cell>
          <cell r="F129" t="str">
            <v>Pure Storage</v>
          </cell>
          <cell r="G129" t="str">
            <v>PT</v>
          </cell>
          <cell r="H129" t="str">
            <v>Portugal</v>
          </cell>
          <cell r="I129" t="str">
            <v>GP Entity</v>
          </cell>
          <cell r="J129">
            <v>43836</v>
          </cell>
          <cell r="K129">
            <v>42118</v>
          </cell>
          <cell r="Q129">
            <v>3520</v>
          </cell>
          <cell r="R129" t="str">
            <v>Europe (EU)</v>
          </cell>
          <cell r="S129" t="str">
            <v>Support Escalations Manager</v>
          </cell>
        </row>
        <row r="130">
          <cell r="A130" t="str">
            <v>100204-ES-108</v>
          </cell>
          <cell r="B130">
            <v>43836</v>
          </cell>
          <cell r="C130" t="str">
            <v>Existing MSA</v>
          </cell>
          <cell r="D130">
            <v>43465</v>
          </cell>
          <cell r="E130">
            <v>43862</v>
          </cell>
          <cell r="F130" t="str">
            <v>DataRobot Inc.</v>
          </cell>
          <cell r="G130" t="str">
            <v>ES</v>
          </cell>
          <cell r="H130" t="str">
            <v>Spain</v>
          </cell>
          <cell r="I130" t="str">
            <v>GP Entity</v>
          </cell>
          <cell r="J130">
            <v>43836</v>
          </cell>
          <cell r="K130">
            <v>42908</v>
          </cell>
          <cell r="Q130">
            <v>3554</v>
          </cell>
          <cell r="R130" t="str">
            <v>Europe (EU)</v>
          </cell>
          <cell r="S130" t="str">
            <v>Account Executive</v>
          </cell>
        </row>
        <row r="131">
          <cell r="A131" t="str">
            <v>100224-ES-103</v>
          </cell>
          <cell r="B131">
            <v>43850</v>
          </cell>
          <cell r="C131" t="str">
            <v>Existing MSA</v>
          </cell>
          <cell r="D131">
            <v>43440</v>
          </cell>
          <cell r="E131">
            <v>43862</v>
          </cell>
          <cell r="F131" t="str">
            <v>OneStream Software</v>
          </cell>
          <cell r="G131" t="str">
            <v>ES</v>
          </cell>
          <cell r="H131" t="str">
            <v>Spain</v>
          </cell>
          <cell r="I131" t="str">
            <v>GP Entity</v>
          </cell>
          <cell r="J131">
            <v>43850</v>
          </cell>
          <cell r="K131">
            <v>42958</v>
          </cell>
          <cell r="Q131">
            <v>3730</v>
          </cell>
          <cell r="R131" t="str">
            <v>Europe (EU)</v>
          </cell>
          <cell r="S131" t="str">
            <v>Senior Consultant</v>
          </cell>
        </row>
        <row r="132">
          <cell r="A132" t="str">
            <v>100308-ES-103</v>
          </cell>
          <cell r="B132">
            <v>43836</v>
          </cell>
          <cell r="C132" t="str">
            <v>Existing MSA</v>
          </cell>
          <cell r="D132">
            <v>43613</v>
          </cell>
          <cell r="E132">
            <v>43862</v>
          </cell>
          <cell r="F132" t="str">
            <v>Winshuttle</v>
          </cell>
          <cell r="G132" t="str">
            <v>ES</v>
          </cell>
          <cell r="H132" t="str">
            <v>Spain</v>
          </cell>
          <cell r="I132" t="str">
            <v>GP Entity</v>
          </cell>
          <cell r="J132">
            <v>43836</v>
          </cell>
          <cell r="K132">
            <v>43140</v>
          </cell>
          <cell r="Q132">
            <v>3826</v>
          </cell>
          <cell r="R132" t="str">
            <v>Europe (EU)</v>
          </cell>
          <cell r="S132" t="str">
            <v>Territory Manager Iberia and Portugal</v>
          </cell>
        </row>
        <row r="133">
          <cell r="A133" t="str">
            <v>100307-IT-102</v>
          </cell>
          <cell r="B133">
            <v>43836</v>
          </cell>
          <cell r="C133" t="str">
            <v>Existing MSA</v>
          </cell>
          <cell r="D133">
            <v>43712</v>
          </cell>
          <cell r="E133">
            <v>43862</v>
          </cell>
          <cell r="F133" t="str">
            <v>Qumulo</v>
          </cell>
          <cell r="G133" t="str">
            <v>IT</v>
          </cell>
          <cell r="H133" t="str">
            <v>Italy</v>
          </cell>
          <cell r="I133" t="str">
            <v>GP Entity</v>
          </cell>
          <cell r="J133">
            <v>43836</v>
          </cell>
          <cell r="K133">
            <v>43193</v>
          </cell>
          <cell r="Q133">
            <v>3295</v>
          </cell>
          <cell r="R133" t="str">
            <v>Europe (EU)</v>
          </cell>
          <cell r="S133" t="str">
            <v>Systems Engineer Sales</v>
          </cell>
        </row>
        <row r="134">
          <cell r="A134" t="str">
            <v>100307-IT-103</v>
          </cell>
          <cell r="B134">
            <v>43857</v>
          </cell>
          <cell r="C134" t="str">
            <v>Existing MSA</v>
          </cell>
          <cell r="D134">
            <v>43712</v>
          </cell>
          <cell r="E134">
            <v>43862</v>
          </cell>
          <cell r="F134" t="str">
            <v>Qumulo</v>
          </cell>
          <cell r="G134" t="str">
            <v>IT</v>
          </cell>
          <cell r="H134" t="str">
            <v>Italy</v>
          </cell>
          <cell r="I134" t="str">
            <v>GP Entity</v>
          </cell>
          <cell r="K134">
            <v>43193</v>
          </cell>
          <cell r="Q134">
            <v>3713</v>
          </cell>
          <cell r="R134" t="str">
            <v>Europe (EU)</v>
          </cell>
          <cell r="S134" t="str">
            <v>Territory Account Manager</v>
          </cell>
        </row>
        <row r="135">
          <cell r="A135" t="str">
            <v>100378-NL-102</v>
          </cell>
          <cell r="B135">
            <v>43832</v>
          </cell>
          <cell r="C135" t="str">
            <v>Existing MSA</v>
          </cell>
          <cell r="D135">
            <v>43325</v>
          </cell>
          <cell r="E135">
            <v>43862</v>
          </cell>
          <cell r="F135" t="str">
            <v>The Medical Affairs Company (TMAC)</v>
          </cell>
          <cell r="G135" t="str">
            <v>NL</v>
          </cell>
          <cell r="H135" t="str">
            <v>Netherlands</v>
          </cell>
          <cell r="I135" t="str">
            <v>GP Entity</v>
          </cell>
          <cell r="J135">
            <v>43832</v>
          </cell>
          <cell r="K135">
            <v>43325</v>
          </cell>
          <cell r="Q135">
            <v>3504</v>
          </cell>
          <cell r="R135" t="str">
            <v>Europe (EU)</v>
          </cell>
          <cell r="S135" t="str">
            <v>Medical Science Liaison</v>
          </cell>
        </row>
        <row r="136">
          <cell r="A136" t="str">
            <v>100378-DE-102</v>
          </cell>
          <cell r="B136">
            <v>43832</v>
          </cell>
          <cell r="C136" t="str">
            <v>Existing MSA</v>
          </cell>
          <cell r="D136">
            <v>43325</v>
          </cell>
          <cell r="E136">
            <v>43862</v>
          </cell>
          <cell r="F136" t="str">
            <v>The Medical Affairs Company (TMAC)</v>
          </cell>
          <cell r="G136" t="str">
            <v>DE</v>
          </cell>
          <cell r="H136" t="str">
            <v>Germany</v>
          </cell>
          <cell r="I136" t="str">
            <v>GP Entity</v>
          </cell>
          <cell r="J136">
            <v>43832</v>
          </cell>
          <cell r="K136">
            <v>43325</v>
          </cell>
          <cell r="Q136">
            <v>3476</v>
          </cell>
          <cell r="R136" t="str">
            <v>Europe (EU)</v>
          </cell>
          <cell r="S136" t="str">
            <v>Medical Science Liaison</v>
          </cell>
        </row>
        <row r="137">
          <cell r="A137" t="str">
            <v>100671-FR-102</v>
          </cell>
          <cell r="B137">
            <v>43836</v>
          </cell>
          <cell r="C137" t="str">
            <v>Existing MSA</v>
          </cell>
          <cell r="D137">
            <v>43738</v>
          </cell>
          <cell r="E137">
            <v>43862</v>
          </cell>
          <cell r="F137" t="str">
            <v>ThousandEyes</v>
          </cell>
          <cell r="G137" t="str">
            <v>FR</v>
          </cell>
          <cell r="H137" t="str">
            <v>France</v>
          </cell>
          <cell r="I137" t="str">
            <v>GP Entity</v>
          </cell>
          <cell r="J137">
            <v>43871</v>
          </cell>
          <cell r="K137">
            <v>43738</v>
          </cell>
          <cell r="Q137">
            <v>3538</v>
          </cell>
          <cell r="R137" t="str">
            <v>Europe (EU)</v>
          </cell>
          <cell r="S137" t="str">
            <v>Client Partner Manager</v>
          </cell>
        </row>
        <row r="138">
          <cell r="A138" t="str">
            <v>100744-CN-112</v>
          </cell>
          <cell r="B138">
            <v>43862</v>
          </cell>
          <cell r="C138" t="str">
            <v>Existing MSA</v>
          </cell>
          <cell r="D138">
            <v>43830</v>
          </cell>
          <cell r="E138">
            <v>43922</v>
          </cell>
          <cell r="F138" t="str">
            <v>ServiceMax</v>
          </cell>
          <cell r="G138" t="str">
            <v>CN</v>
          </cell>
          <cell r="H138" t="str">
            <v>China</v>
          </cell>
          <cell r="I138" t="str">
            <v>GP Entity</v>
          </cell>
          <cell r="K138">
            <v>43830</v>
          </cell>
          <cell r="Q138">
            <v>3930</v>
          </cell>
          <cell r="R138" t="str">
            <v>Asia-Pacific (APAC)</v>
          </cell>
          <cell r="S138" t="str">
            <v>Staff Software Engineer</v>
          </cell>
        </row>
        <row r="139">
          <cell r="A139" t="str">
            <v>100744-CN-113</v>
          </cell>
          <cell r="B139">
            <v>43862</v>
          </cell>
          <cell r="C139" t="str">
            <v>Existing MSA</v>
          </cell>
          <cell r="D139">
            <v>43830</v>
          </cell>
          <cell r="E139">
            <v>43922</v>
          </cell>
          <cell r="F139" t="str">
            <v>ServiceMax</v>
          </cell>
          <cell r="G139" t="str">
            <v>CN</v>
          </cell>
          <cell r="H139" t="str">
            <v>China</v>
          </cell>
          <cell r="I139" t="str">
            <v>GP Entity</v>
          </cell>
          <cell r="K139">
            <v>43830</v>
          </cell>
          <cell r="Q139">
            <v>3931</v>
          </cell>
          <cell r="R139" t="str">
            <v>Asia-Pacific (APAC)</v>
          </cell>
          <cell r="S139" t="str">
            <v>Staff Quality Assurance Engineer</v>
          </cell>
        </row>
        <row r="140">
          <cell r="A140" t="str">
            <v>100744-CN-114</v>
          </cell>
          <cell r="B140">
            <v>43862</v>
          </cell>
          <cell r="C140" t="str">
            <v>Existing MSA</v>
          </cell>
          <cell r="D140">
            <v>43830</v>
          </cell>
          <cell r="E140">
            <v>43922</v>
          </cell>
          <cell r="F140" t="str">
            <v>ServiceMax</v>
          </cell>
          <cell r="G140" t="str">
            <v>CN</v>
          </cell>
          <cell r="H140" t="str">
            <v>China</v>
          </cell>
          <cell r="I140" t="str">
            <v>GP Entity</v>
          </cell>
          <cell r="K140">
            <v>43830</v>
          </cell>
          <cell r="Q140">
            <v>3933</v>
          </cell>
          <cell r="R140" t="str">
            <v>Asia-Pacific (APAC)</v>
          </cell>
          <cell r="S140" t="str">
            <v>Staff Quality Assurance Engineer</v>
          </cell>
        </row>
        <row r="141">
          <cell r="A141" t="str">
            <v>100744-CN-115</v>
          </cell>
          <cell r="B141">
            <v>43862</v>
          </cell>
          <cell r="C141" t="str">
            <v>Existing MSA</v>
          </cell>
          <cell r="D141">
            <v>43830</v>
          </cell>
          <cell r="E141">
            <v>43922</v>
          </cell>
          <cell r="F141" t="str">
            <v>ServiceMax</v>
          </cell>
          <cell r="G141" t="str">
            <v>CN</v>
          </cell>
          <cell r="H141" t="str">
            <v>China</v>
          </cell>
          <cell r="I141" t="str">
            <v>GP Entity</v>
          </cell>
          <cell r="J141">
            <v>43862</v>
          </cell>
          <cell r="K141">
            <v>43830</v>
          </cell>
          <cell r="Q141">
            <v>3934</v>
          </cell>
          <cell r="R141" t="str">
            <v>Asia-Pacific (APAC)</v>
          </cell>
          <cell r="S141" t="str">
            <v>Staff Software Engineer</v>
          </cell>
        </row>
        <row r="142">
          <cell r="A142" t="str">
            <v>100744-CN-116</v>
          </cell>
          <cell r="B142">
            <v>43862</v>
          </cell>
          <cell r="C142" t="str">
            <v>Existing MSA</v>
          </cell>
          <cell r="D142">
            <v>43830</v>
          </cell>
          <cell r="E142">
            <v>43922</v>
          </cell>
          <cell r="F142" t="str">
            <v>ServiceMax</v>
          </cell>
          <cell r="G142" t="str">
            <v>CN</v>
          </cell>
          <cell r="H142" t="str">
            <v>China</v>
          </cell>
          <cell r="I142" t="str">
            <v>GP Entity</v>
          </cell>
          <cell r="J142">
            <v>43862</v>
          </cell>
          <cell r="K142">
            <v>43830</v>
          </cell>
          <cell r="Q142">
            <v>3935</v>
          </cell>
          <cell r="R142" t="str">
            <v>Asia-Pacific (APAC)</v>
          </cell>
          <cell r="S142" t="str">
            <v>Staff Software Engineer</v>
          </cell>
        </row>
        <row r="143">
          <cell r="A143" t="str">
            <v>100744-CN-117</v>
          </cell>
          <cell r="B143">
            <v>43862</v>
          </cell>
          <cell r="C143" t="str">
            <v>Existing MSA</v>
          </cell>
          <cell r="D143">
            <v>43830</v>
          </cell>
          <cell r="E143">
            <v>43922</v>
          </cell>
          <cell r="F143" t="str">
            <v>ServiceMax</v>
          </cell>
          <cell r="G143" t="str">
            <v>CN</v>
          </cell>
          <cell r="H143" t="str">
            <v>China</v>
          </cell>
          <cell r="I143" t="str">
            <v>GP Entity</v>
          </cell>
          <cell r="J143">
            <v>43862</v>
          </cell>
          <cell r="K143">
            <v>43830</v>
          </cell>
          <cell r="Q143">
            <v>3937</v>
          </cell>
          <cell r="R143" t="str">
            <v>Asia-Pacific (APAC)</v>
          </cell>
          <cell r="S143" t="str">
            <v>Director - Software Engineering</v>
          </cell>
        </row>
        <row r="144">
          <cell r="A144" t="str">
            <v>100744-CN-118</v>
          </cell>
          <cell r="B144">
            <v>43862</v>
          </cell>
          <cell r="C144" t="str">
            <v>Existing MSA</v>
          </cell>
          <cell r="D144">
            <v>43830</v>
          </cell>
          <cell r="E144">
            <v>43922</v>
          </cell>
          <cell r="F144" t="str">
            <v>ServiceMax</v>
          </cell>
          <cell r="G144" t="str">
            <v>CN</v>
          </cell>
          <cell r="H144" t="str">
            <v>China</v>
          </cell>
          <cell r="I144" t="str">
            <v>GP Entity</v>
          </cell>
          <cell r="K144">
            <v>43830</v>
          </cell>
          <cell r="Q144">
            <v>3972</v>
          </cell>
          <cell r="R144" t="str">
            <v>Asia-Pacific (APAC)</v>
          </cell>
          <cell r="S144" t="str">
            <v>Senior Quality Assurance Engineer</v>
          </cell>
        </row>
        <row r="145">
          <cell r="A145" t="str">
            <v>100756-ID-101</v>
          </cell>
          <cell r="B145">
            <v>43891</v>
          </cell>
          <cell r="C145" t="str">
            <v>Existing MSA</v>
          </cell>
          <cell r="D145">
            <v>43784</v>
          </cell>
          <cell r="E145">
            <v>43922</v>
          </cell>
          <cell r="F145" t="str">
            <v>GEP</v>
          </cell>
          <cell r="G145" t="str">
            <v>ID</v>
          </cell>
          <cell r="H145" t="str">
            <v>Indonesia</v>
          </cell>
          <cell r="I145" t="str">
            <v>GP Entity</v>
          </cell>
          <cell r="J145">
            <v>43922</v>
          </cell>
          <cell r="K145">
            <v>43784</v>
          </cell>
          <cell r="Q145">
            <v>3996</v>
          </cell>
          <cell r="R145" t="str">
            <v>Asia-Pacific (APAC)</v>
          </cell>
          <cell r="S145" t="str">
            <v>Associate Director - CIT</v>
          </cell>
        </row>
        <row r="146">
          <cell r="A146" t="str">
            <v>100055-KR-103</v>
          </cell>
          <cell r="B146">
            <v>43871</v>
          </cell>
          <cell r="C146" t="str">
            <v>Existing MSA</v>
          </cell>
          <cell r="D146">
            <v>43859</v>
          </cell>
          <cell r="E146">
            <v>43952</v>
          </cell>
          <cell r="F146" t="str">
            <v>Enevate</v>
          </cell>
          <cell r="G146" t="str">
            <v>KR</v>
          </cell>
          <cell r="H146" t="str">
            <v>South Korea</v>
          </cell>
          <cell r="I146" t="str">
            <v>GP Entity</v>
          </cell>
          <cell r="J146">
            <v>43871</v>
          </cell>
          <cell r="K146">
            <v>43859</v>
          </cell>
          <cell r="Q146">
            <v>4124</v>
          </cell>
          <cell r="R146" t="str">
            <v>Asia-Pacific (APAC)</v>
          </cell>
          <cell r="S146" t="str">
            <v>Senior Director, Business Development Asia Pacific</v>
          </cell>
        </row>
        <row r="147">
          <cell r="A147" t="str">
            <v>100720-AU-103</v>
          </cell>
          <cell r="B147">
            <v>43885</v>
          </cell>
          <cell r="C147" t="str">
            <v>Existing MSA</v>
          </cell>
          <cell r="D147">
            <v>43811</v>
          </cell>
          <cell r="E147">
            <v>43952</v>
          </cell>
          <cell r="F147" t="str">
            <v>Convoy of Hope</v>
          </cell>
          <cell r="G147" t="str">
            <v>AU</v>
          </cell>
          <cell r="H147" t="str">
            <v>Australia</v>
          </cell>
          <cell r="I147" t="str">
            <v>GP Entity</v>
          </cell>
          <cell r="J147">
            <v>43892</v>
          </cell>
          <cell r="K147">
            <v>43811</v>
          </cell>
          <cell r="Q147">
            <v>3944</v>
          </cell>
          <cell r="R147" t="str">
            <v>Asia-Pacific (APAC)</v>
          </cell>
          <cell r="S147" t="str">
            <v>Business/Projects Manager</v>
          </cell>
        </row>
        <row r="148">
          <cell r="A148" t="str">
            <v>100720-AU-104</v>
          </cell>
          <cell r="B148">
            <v>43871</v>
          </cell>
          <cell r="C148" t="str">
            <v>Existing MSA</v>
          </cell>
          <cell r="D148">
            <v>43811</v>
          </cell>
          <cell r="E148">
            <v>43952</v>
          </cell>
          <cell r="F148" t="str">
            <v>Convoy of Hope</v>
          </cell>
          <cell r="G148" t="str">
            <v>AU</v>
          </cell>
          <cell r="H148" t="str">
            <v>Australia</v>
          </cell>
          <cell r="I148" t="str">
            <v>GP Entity</v>
          </cell>
          <cell r="J148">
            <v>43871</v>
          </cell>
          <cell r="K148">
            <v>43811</v>
          </cell>
          <cell r="Q148">
            <v>3945</v>
          </cell>
          <cell r="R148" t="str">
            <v>Asia-Pacific (APAC)</v>
          </cell>
          <cell r="S148" t="str">
            <v>Executive Assistant/Administrator</v>
          </cell>
        </row>
        <row r="149">
          <cell r="A149" t="str">
            <v>100744-CN-101</v>
          </cell>
          <cell r="B149">
            <v>43862</v>
          </cell>
          <cell r="C149" t="str">
            <v>Existing MSA</v>
          </cell>
          <cell r="D149">
            <v>43830</v>
          </cell>
          <cell r="E149">
            <v>43952</v>
          </cell>
          <cell r="F149" t="str">
            <v>ServiceMax</v>
          </cell>
          <cell r="G149" t="str">
            <v>CN</v>
          </cell>
          <cell r="H149" t="str">
            <v>China</v>
          </cell>
          <cell r="I149" t="str">
            <v>GP Entity</v>
          </cell>
          <cell r="J149">
            <v>43862</v>
          </cell>
          <cell r="K149">
            <v>43830</v>
          </cell>
          <cell r="Q149">
            <v>3903</v>
          </cell>
          <cell r="R149" t="str">
            <v>Asia-Pacific (APAC)</v>
          </cell>
          <cell r="S149" t="str">
            <v>Sr. Manager-Quality Assurance Engineering</v>
          </cell>
        </row>
        <row r="150">
          <cell r="A150" t="str">
            <v>100744-CN-102</v>
          </cell>
          <cell r="B150">
            <v>43862</v>
          </cell>
          <cell r="C150" t="str">
            <v>Existing MSA</v>
          </cell>
          <cell r="D150">
            <v>43830</v>
          </cell>
          <cell r="E150">
            <v>43952</v>
          </cell>
          <cell r="F150" t="str">
            <v>ServiceMax</v>
          </cell>
          <cell r="G150" t="str">
            <v>CN</v>
          </cell>
          <cell r="H150" t="str">
            <v>China</v>
          </cell>
          <cell r="I150" t="str">
            <v>GP Entity</v>
          </cell>
          <cell r="J150">
            <v>43862</v>
          </cell>
          <cell r="K150">
            <v>43830</v>
          </cell>
          <cell r="Q150">
            <v>3904</v>
          </cell>
          <cell r="R150" t="str">
            <v>Asia-Pacific (APAC)</v>
          </cell>
          <cell r="S150" t="str">
            <v>Senior Staff Software Architect</v>
          </cell>
        </row>
        <row r="151">
          <cell r="A151" t="str">
            <v>100744-CN-103</v>
          </cell>
          <cell r="B151">
            <v>43862</v>
          </cell>
          <cell r="C151" t="str">
            <v>Existing MSA</v>
          </cell>
          <cell r="D151">
            <v>43830</v>
          </cell>
          <cell r="E151">
            <v>43952</v>
          </cell>
          <cell r="F151" t="str">
            <v>ServiceMax</v>
          </cell>
          <cell r="G151" t="str">
            <v>CN</v>
          </cell>
          <cell r="H151" t="str">
            <v>China</v>
          </cell>
          <cell r="I151" t="str">
            <v>GP Entity</v>
          </cell>
          <cell r="J151">
            <v>43862</v>
          </cell>
          <cell r="K151">
            <v>43830</v>
          </cell>
          <cell r="Q151">
            <v>3906</v>
          </cell>
          <cell r="R151" t="str">
            <v>Asia-Pacific (APAC)</v>
          </cell>
          <cell r="S151" t="str">
            <v>Staff Software Engineer</v>
          </cell>
        </row>
        <row r="152">
          <cell r="A152" t="str">
            <v>100744-CN-104</v>
          </cell>
          <cell r="B152">
            <v>43862</v>
          </cell>
          <cell r="C152" t="str">
            <v>Existing MSA</v>
          </cell>
          <cell r="D152">
            <v>43830</v>
          </cell>
          <cell r="E152">
            <v>43952</v>
          </cell>
          <cell r="F152" t="str">
            <v>ServiceMax</v>
          </cell>
          <cell r="G152" t="str">
            <v>CN</v>
          </cell>
          <cell r="H152" t="str">
            <v>China</v>
          </cell>
          <cell r="I152" t="str">
            <v>GP Entity</v>
          </cell>
          <cell r="J152">
            <v>43862</v>
          </cell>
          <cell r="K152">
            <v>43830</v>
          </cell>
          <cell r="Q152">
            <v>3915</v>
          </cell>
          <cell r="R152" t="str">
            <v>Asia-Pacific (APAC)</v>
          </cell>
          <cell r="S152" t="str">
            <v>Staff Software Architect</v>
          </cell>
        </row>
        <row r="153">
          <cell r="A153" t="str">
            <v>100744-CN-105</v>
          </cell>
          <cell r="B153">
            <v>43862</v>
          </cell>
          <cell r="C153" t="str">
            <v>Existing MSA</v>
          </cell>
          <cell r="D153">
            <v>43830</v>
          </cell>
          <cell r="E153">
            <v>43952</v>
          </cell>
          <cell r="F153" t="str">
            <v>ServiceMax</v>
          </cell>
          <cell r="G153" t="str">
            <v>CN</v>
          </cell>
          <cell r="H153" t="str">
            <v>China</v>
          </cell>
          <cell r="I153" t="str">
            <v>GP Entity</v>
          </cell>
          <cell r="J153">
            <v>43862</v>
          </cell>
          <cell r="K153">
            <v>43830</v>
          </cell>
          <cell r="Q153">
            <v>3916</v>
          </cell>
          <cell r="R153" t="str">
            <v>Asia-Pacific (APAC)</v>
          </cell>
          <cell r="S153" t="str">
            <v>Senior Software Engineer</v>
          </cell>
        </row>
        <row r="154">
          <cell r="A154" t="str">
            <v>100744-CN-106</v>
          </cell>
          <cell r="B154">
            <v>43862</v>
          </cell>
          <cell r="C154" t="str">
            <v>Existing MSA</v>
          </cell>
          <cell r="D154">
            <v>43830</v>
          </cell>
          <cell r="E154">
            <v>43952</v>
          </cell>
          <cell r="F154" t="str">
            <v>ServiceMax</v>
          </cell>
          <cell r="G154" t="str">
            <v>CN</v>
          </cell>
          <cell r="H154" t="str">
            <v>China</v>
          </cell>
          <cell r="I154" t="str">
            <v>GP Entity</v>
          </cell>
          <cell r="J154">
            <v>43862</v>
          </cell>
          <cell r="K154">
            <v>43830</v>
          </cell>
          <cell r="Q154">
            <v>3917</v>
          </cell>
          <cell r="R154" t="str">
            <v>Asia-Pacific (APAC)</v>
          </cell>
          <cell r="S154" t="str">
            <v>Staff Quality Assurance Engineer</v>
          </cell>
        </row>
        <row r="155">
          <cell r="A155" t="str">
            <v>100744-CN-107</v>
          </cell>
          <cell r="B155">
            <v>43862</v>
          </cell>
          <cell r="C155" t="str">
            <v>Existing MSA</v>
          </cell>
          <cell r="D155">
            <v>43830</v>
          </cell>
          <cell r="E155">
            <v>43952</v>
          </cell>
          <cell r="F155" t="str">
            <v>ServiceMax</v>
          </cell>
          <cell r="G155" t="str">
            <v>CN</v>
          </cell>
          <cell r="H155" t="str">
            <v>China</v>
          </cell>
          <cell r="I155" t="str">
            <v>GP Entity</v>
          </cell>
          <cell r="J155">
            <v>43862</v>
          </cell>
          <cell r="K155">
            <v>43830</v>
          </cell>
          <cell r="Q155">
            <v>3925</v>
          </cell>
          <cell r="R155" t="str">
            <v>Asia-Pacific (APAC)</v>
          </cell>
          <cell r="S155" t="str">
            <v>Staff Software Engineer</v>
          </cell>
        </row>
        <row r="156">
          <cell r="A156" t="str">
            <v>100744-CN-108</v>
          </cell>
          <cell r="B156">
            <v>43862</v>
          </cell>
          <cell r="C156" t="str">
            <v>Existing MSA</v>
          </cell>
          <cell r="D156">
            <v>43830</v>
          </cell>
          <cell r="E156">
            <v>43952</v>
          </cell>
          <cell r="F156" t="str">
            <v>ServiceMax</v>
          </cell>
          <cell r="G156" t="str">
            <v>CN</v>
          </cell>
          <cell r="H156" t="str">
            <v>China</v>
          </cell>
          <cell r="I156" t="str">
            <v>GP Entity</v>
          </cell>
          <cell r="J156">
            <v>43862</v>
          </cell>
          <cell r="K156">
            <v>43830</v>
          </cell>
          <cell r="Q156">
            <v>3926</v>
          </cell>
          <cell r="R156" t="str">
            <v>Asia-Pacific (APAC)</v>
          </cell>
          <cell r="S156" t="str">
            <v>Senior Staff Quality Assurance Engineer</v>
          </cell>
        </row>
        <row r="157">
          <cell r="A157" t="str">
            <v>100744-CN-109</v>
          </cell>
          <cell r="B157">
            <v>43862</v>
          </cell>
          <cell r="C157" t="str">
            <v>Existing MSA</v>
          </cell>
          <cell r="D157">
            <v>43830</v>
          </cell>
          <cell r="E157">
            <v>43952</v>
          </cell>
          <cell r="F157" t="str">
            <v>ServiceMax</v>
          </cell>
          <cell r="G157" t="str">
            <v>CN</v>
          </cell>
          <cell r="H157" t="str">
            <v>China</v>
          </cell>
          <cell r="I157" t="str">
            <v>GP Entity</v>
          </cell>
          <cell r="J157">
            <v>43862</v>
          </cell>
          <cell r="K157">
            <v>43830</v>
          </cell>
          <cell r="Q157">
            <v>3927</v>
          </cell>
          <cell r="R157" t="str">
            <v>Asia-Pacific (APAC)</v>
          </cell>
          <cell r="S157" t="str">
            <v>Staff Quality Assurance Engineer</v>
          </cell>
        </row>
        <row r="158">
          <cell r="A158" t="str">
            <v>100744-CN-110</v>
          </cell>
          <cell r="B158">
            <v>43862</v>
          </cell>
          <cell r="C158" t="str">
            <v>Existing MSA</v>
          </cell>
          <cell r="D158">
            <v>43830</v>
          </cell>
          <cell r="E158">
            <v>43952</v>
          </cell>
          <cell r="F158" t="str">
            <v>ServiceMax</v>
          </cell>
          <cell r="G158" t="str">
            <v>CN</v>
          </cell>
          <cell r="H158" t="str">
            <v>China</v>
          </cell>
          <cell r="I158" t="str">
            <v>GP Entity</v>
          </cell>
          <cell r="K158">
            <v>43830</v>
          </cell>
          <cell r="Q158">
            <v>3928</v>
          </cell>
          <cell r="R158" t="str">
            <v>Asia-Pacific (APAC)</v>
          </cell>
          <cell r="S158" t="str">
            <v>Staff Quality Assurance Engineer</v>
          </cell>
        </row>
        <row r="159">
          <cell r="A159" t="str">
            <v>100744-CN-111</v>
          </cell>
          <cell r="B159">
            <v>43862</v>
          </cell>
          <cell r="C159" t="str">
            <v>Existing MSA</v>
          </cell>
          <cell r="D159">
            <v>43830</v>
          </cell>
          <cell r="E159">
            <v>43952</v>
          </cell>
          <cell r="F159" t="str">
            <v>ServiceMax</v>
          </cell>
          <cell r="G159" t="str">
            <v>CN</v>
          </cell>
          <cell r="H159" t="str">
            <v>China</v>
          </cell>
          <cell r="I159" t="str">
            <v>GP Entity</v>
          </cell>
          <cell r="J159">
            <v>43862</v>
          </cell>
          <cell r="K159">
            <v>43830</v>
          </cell>
          <cell r="Q159">
            <v>3929</v>
          </cell>
          <cell r="R159" t="str">
            <v>Asia-Pacific (APAC)</v>
          </cell>
          <cell r="S159" t="str">
            <v>Staff Software Engineer</v>
          </cell>
        </row>
        <row r="160">
          <cell r="A160" t="str">
            <v>100744-CN-112</v>
          </cell>
          <cell r="B160">
            <v>43862</v>
          </cell>
          <cell r="C160" t="str">
            <v>Existing MSA</v>
          </cell>
          <cell r="D160">
            <v>43830</v>
          </cell>
          <cell r="E160">
            <v>43952</v>
          </cell>
          <cell r="F160" t="str">
            <v>ServiceMax</v>
          </cell>
          <cell r="G160" t="str">
            <v>CN</v>
          </cell>
          <cell r="H160" t="str">
            <v>China</v>
          </cell>
          <cell r="I160" t="str">
            <v>GP Entity</v>
          </cell>
          <cell r="K160">
            <v>43830</v>
          </cell>
          <cell r="Q160">
            <v>3930</v>
          </cell>
          <cell r="R160" t="str">
            <v>Asia-Pacific (APAC)</v>
          </cell>
          <cell r="S160" t="str">
            <v>Staff Software Engineer</v>
          </cell>
        </row>
        <row r="161">
          <cell r="A161" t="str">
            <v>100744-CN-113</v>
          </cell>
          <cell r="B161">
            <v>43862</v>
          </cell>
          <cell r="C161" t="str">
            <v>Existing MSA</v>
          </cell>
          <cell r="D161">
            <v>43830</v>
          </cell>
          <cell r="E161">
            <v>43952</v>
          </cell>
          <cell r="F161" t="str">
            <v>ServiceMax</v>
          </cell>
          <cell r="G161" t="str">
            <v>CN</v>
          </cell>
          <cell r="H161" t="str">
            <v>China</v>
          </cell>
          <cell r="I161" t="str">
            <v>GP Entity</v>
          </cell>
          <cell r="K161">
            <v>43830</v>
          </cell>
          <cell r="Q161">
            <v>3931</v>
          </cell>
          <cell r="R161" t="str">
            <v>Asia-Pacific (APAC)</v>
          </cell>
          <cell r="S161" t="str">
            <v>Staff Quality Assurance Engineer</v>
          </cell>
        </row>
        <row r="162">
          <cell r="A162" t="str">
            <v>100744-CN-114</v>
          </cell>
          <cell r="B162">
            <v>43862</v>
          </cell>
          <cell r="C162" t="str">
            <v>Existing MSA</v>
          </cell>
          <cell r="D162">
            <v>43830</v>
          </cell>
          <cell r="E162">
            <v>43952</v>
          </cell>
          <cell r="F162" t="str">
            <v>ServiceMax</v>
          </cell>
          <cell r="G162" t="str">
            <v>CN</v>
          </cell>
          <cell r="H162" t="str">
            <v>China</v>
          </cell>
          <cell r="I162" t="str">
            <v>GP Entity</v>
          </cell>
          <cell r="K162">
            <v>43830</v>
          </cell>
          <cell r="Q162">
            <v>3933</v>
          </cell>
          <cell r="R162" t="str">
            <v>Asia-Pacific (APAC)</v>
          </cell>
          <cell r="S162" t="str">
            <v>Staff Quality Assurance Engineer</v>
          </cell>
        </row>
        <row r="163">
          <cell r="A163" t="str">
            <v>100744-CN-115</v>
          </cell>
          <cell r="B163">
            <v>43862</v>
          </cell>
          <cell r="C163" t="str">
            <v>Existing MSA</v>
          </cell>
          <cell r="D163">
            <v>43830</v>
          </cell>
          <cell r="E163">
            <v>43952</v>
          </cell>
          <cell r="F163" t="str">
            <v>ServiceMax</v>
          </cell>
          <cell r="G163" t="str">
            <v>CN</v>
          </cell>
          <cell r="H163" t="str">
            <v>China</v>
          </cell>
          <cell r="I163" t="str">
            <v>GP Entity</v>
          </cell>
          <cell r="J163">
            <v>43862</v>
          </cell>
          <cell r="K163">
            <v>43830</v>
          </cell>
          <cell r="Q163">
            <v>3934</v>
          </cell>
          <cell r="R163" t="str">
            <v>Asia-Pacific (APAC)</v>
          </cell>
          <cell r="S163" t="str">
            <v>Staff Software Engineer</v>
          </cell>
        </row>
        <row r="164">
          <cell r="A164" t="str">
            <v>100744-CN-116</v>
          </cell>
          <cell r="B164">
            <v>43862</v>
          </cell>
          <cell r="C164" t="str">
            <v>Existing MSA</v>
          </cell>
          <cell r="D164">
            <v>43830</v>
          </cell>
          <cell r="E164">
            <v>43952</v>
          </cell>
          <cell r="F164" t="str">
            <v>ServiceMax</v>
          </cell>
          <cell r="G164" t="str">
            <v>CN</v>
          </cell>
          <cell r="H164" t="str">
            <v>China</v>
          </cell>
          <cell r="I164" t="str">
            <v>GP Entity</v>
          </cell>
          <cell r="J164">
            <v>43862</v>
          </cell>
          <cell r="K164">
            <v>43830</v>
          </cell>
          <cell r="Q164">
            <v>3935</v>
          </cell>
          <cell r="R164" t="str">
            <v>Asia-Pacific (APAC)</v>
          </cell>
          <cell r="S164" t="str">
            <v>Staff Software Engineer</v>
          </cell>
        </row>
        <row r="165">
          <cell r="A165" t="str">
            <v>100744-CN-117</v>
          </cell>
          <cell r="B165">
            <v>43862</v>
          </cell>
          <cell r="C165" t="str">
            <v>Existing MSA</v>
          </cell>
          <cell r="D165">
            <v>43830</v>
          </cell>
          <cell r="E165">
            <v>43952</v>
          </cell>
          <cell r="F165" t="str">
            <v>ServiceMax</v>
          </cell>
          <cell r="G165" t="str">
            <v>CN</v>
          </cell>
          <cell r="H165" t="str">
            <v>China</v>
          </cell>
          <cell r="I165" t="str">
            <v>GP Entity</v>
          </cell>
          <cell r="J165">
            <v>43862</v>
          </cell>
          <cell r="K165">
            <v>43830</v>
          </cell>
          <cell r="Q165">
            <v>3937</v>
          </cell>
          <cell r="R165" t="str">
            <v>Asia-Pacific (APAC)</v>
          </cell>
          <cell r="S165" t="str">
            <v>Director - Software Engineering</v>
          </cell>
        </row>
        <row r="166">
          <cell r="A166" t="str">
            <v>100744-CN-118</v>
          </cell>
          <cell r="B166">
            <v>43862</v>
          </cell>
          <cell r="C166" t="str">
            <v>Existing MSA</v>
          </cell>
          <cell r="D166">
            <v>43830</v>
          </cell>
          <cell r="E166">
            <v>43952</v>
          </cell>
          <cell r="F166" t="str">
            <v>ServiceMax</v>
          </cell>
          <cell r="G166" t="str">
            <v>CN</v>
          </cell>
          <cell r="H166" t="str">
            <v>China</v>
          </cell>
          <cell r="I166" t="str">
            <v>GP Entity</v>
          </cell>
          <cell r="K166">
            <v>43830</v>
          </cell>
          <cell r="Q166">
            <v>3972</v>
          </cell>
          <cell r="R166" t="str">
            <v>Asia-Pacific (APAC)</v>
          </cell>
          <cell r="S166" t="str">
            <v>Senior Quality Assurance Engineer</v>
          </cell>
        </row>
        <row r="167">
          <cell r="A167" t="str">
            <v>100756-ID-101</v>
          </cell>
          <cell r="B167">
            <v>43891</v>
          </cell>
          <cell r="C167" t="str">
            <v>Existing MSA</v>
          </cell>
          <cell r="D167">
            <v>43784</v>
          </cell>
          <cell r="E167">
            <v>43952</v>
          </cell>
          <cell r="F167" t="str">
            <v>GEP</v>
          </cell>
          <cell r="G167" t="str">
            <v>ID</v>
          </cell>
          <cell r="H167" t="str">
            <v>Indonesia</v>
          </cell>
          <cell r="I167" t="str">
            <v>GP Entity</v>
          </cell>
          <cell r="J167">
            <v>43922</v>
          </cell>
          <cell r="K167">
            <v>43784</v>
          </cell>
          <cell r="Q167">
            <v>3996</v>
          </cell>
          <cell r="R167" t="str">
            <v>Asia-Pacific (APAC)</v>
          </cell>
          <cell r="S167" t="str">
            <v>Associate Director - CIT</v>
          </cell>
        </row>
        <row r="168">
          <cell r="A168" t="str">
            <v>100055-KR-103</v>
          </cell>
          <cell r="B168">
            <v>43871</v>
          </cell>
          <cell r="C168" t="str">
            <v>Existing MSA</v>
          </cell>
          <cell r="D168">
            <v>43859</v>
          </cell>
          <cell r="E168">
            <v>43983</v>
          </cell>
          <cell r="F168" t="str">
            <v>Enevate</v>
          </cell>
          <cell r="G168" t="str">
            <v>KR</v>
          </cell>
          <cell r="H168" t="str">
            <v>South Korea</v>
          </cell>
          <cell r="I168" t="str">
            <v>GP Entity</v>
          </cell>
          <cell r="J168">
            <v>43871</v>
          </cell>
          <cell r="K168">
            <v>43859</v>
          </cell>
          <cell r="Q168">
            <v>4124</v>
          </cell>
          <cell r="R168" t="str">
            <v>Asia-Pacific (APAC)</v>
          </cell>
          <cell r="S168" t="str">
            <v>Senior Director, Business Development Asia Pacific</v>
          </cell>
        </row>
        <row r="169">
          <cell r="A169" t="str">
            <v>100720-AU-103</v>
          </cell>
          <cell r="B169">
            <v>43885</v>
          </cell>
          <cell r="C169" t="str">
            <v>Existing MSA</v>
          </cell>
          <cell r="D169">
            <v>43811</v>
          </cell>
          <cell r="E169">
            <v>43983</v>
          </cell>
          <cell r="F169" t="str">
            <v>Convoy of Hope</v>
          </cell>
          <cell r="G169" t="str">
            <v>AU</v>
          </cell>
          <cell r="H169" t="str">
            <v>Australia</v>
          </cell>
          <cell r="I169" t="str">
            <v>GP Entity</v>
          </cell>
          <cell r="J169">
            <v>43892</v>
          </cell>
          <cell r="K169">
            <v>43811</v>
          </cell>
          <cell r="Q169">
            <v>3944</v>
          </cell>
          <cell r="R169" t="str">
            <v>Asia-Pacific (APAC)</v>
          </cell>
          <cell r="S169" t="str">
            <v>Business/Projects Manager</v>
          </cell>
        </row>
        <row r="170">
          <cell r="A170" t="str">
            <v>100720-AU-104</v>
          </cell>
          <cell r="B170">
            <v>43871</v>
          </cell>
          <cell r="C170" t="str">
            <v>Existing MSA</v>
          </cell>
          <cell r="D170">
            <v>43811</v>
          </cell>
          <cell r="E170">
            <v>43983</v>
          </cell>
          <cell r="F170" t="str">
            <v>Convoy of Hope</v>
          </cell>
          <cell r="G170" t="str">
            <v>AU</v>
          </cell>
          <cell r="H170" t="str">
            <v>Australia</v>
          </cell>
          <cell r="I170" t="str">
            <v>GP Entity</v>
          </cell>
          <cell r="J170">
            <v>43871</v>
          </cell>
          <cell r="K170">
            <v>43811</v>
          </cell>
          <cell r="Q170">
            <v>3945</v>
          </cell>
          <cell r="R170" t="str">
            <v>Asia-Pacific (APAC)</v>
          </cell>
          <cell r="S170" t="str">
            <v>Executive Assistant/Administrator</v>
          </cell>
        </row>
        <row r="171">
          <cell r="A171" t="str">
            <v>100744-CN-101</v>
          </cell>
          <cell r="B171">
            <v>43862</v>
          </cell>
          <cell r="C171" t="str">
            <v>Existing MSA</v>
          </cell>
          <cell r="D171">
            <v>43830</v>
          </cell>
          <cell r="E171">
            <v>43983</v>
          </cell>
          <cell r="F171" t="str">
            <v>ServiceMax</v>
          </cell>
          <cell r="G171" t="str">
            <v>CN</v>
          </cell>
          <cell r="H171" t="str">
            <v>China</v>
          </cell>
          <cell r="I171" t="str">
            <v>GP Entity</v>
          </cell>
          <cell r="J171">
            <v>43862</v>
          </cell>
          <cell r="K171">
            <v>43830</v>
          </cell>
          <cell r="Q171">
            <v>3903</v>
          </cell>
          <cell r="R171" t="str">
            <v>Asia-Pacific (APAC)</v>
          </cell>
          <cell r="S171" t="str">
            <v>Sr. Manager-Quality Assurance Engineering</v>
          </cell>
        </row>
        <row r="172">
          <cell r="A172" t="str">
            <v>100744-CN-102</v>
          </cell>
          <cell r="B172">
            <v>43862</v>
          </cell>
          <cell r="C172" t="str">
            <v>Existing MSA</v>
          </cell>
          <cell r="D172">
            <v>43830</v>
          </cell>
          <cell r="E172">
            <v>43983</v>
          </cell>
          <cell r="F172" t="str">
            <v>ServiceMax</v>
          </cell>
          <cell r="G172" t="str">
            <v>CN</v>
          </cell>
          <cell r="H172" t="str">
            <v>China</v>
          </cell>
          <cell r="I172" t="str">
            <v>GP Entity</v>
          </cell>
          <cell r="J172">
            <v>43862</v>
          </cell>
          <cell r="K172">
            <v>43830</v>
          </cell>
          <cell r="Q172">
            <v>3904</v>
          </cell>
          <cell r="R172" t="str">
            <v>Asia-Pacific (APAC)</v>
          </cell>
          <cell r="S172" t="str">
            <v>Senior Staff Software Architect</v>
          </cell>
        </row>
        <row r="173">
          <cell r="A173" t="str">
            <v>100744-CN-103</v>
          </cell>
          <cell r="B173">
            <v>43862</v>
          </cell>
          <cell r="C173" t="str">
            <v>Existing MSA</v>
          </cell>
          <cell r="D173">
            <v>43830</v>
          </cell>
          <cell r="E173">
            <v>43983</v>
          </cell>
          <cell r="F173" t="str">
            <v>ServiceMax</v>
          </cell>
          <cell r="G173" t="str">
            <v>CN</v>
          </cell>
          <cell r="H173" t="str">
            <v>China</v>
          </cell>
          <cell r="I173" t="str">
            <v>GP Entity</v>
          </cell>
          <cell r="J173">
            <v>43862</v>
          </cell>
          <cell r="K173">
            <v>43830</v>
          </cell>
          <cell r="Q173">
            <v>3906</v>
          </cell>
          <cell r="R173" t="str">
            <v>Asia-Pacific (APAC)</v>
          </cell>
          <cell r="S173" t="str">
            <v>Staff Software Engineer</v>
          </cell>
        </row>
        <row r="174">
          <cell r="A174" t="str">
            <v>100744-CN-104</v>
          </cell>
          <cell r="B174">
            <v>43862</v>
          </cell>
          <cell r="C174" t="str">
            <v>Existing MSA</v>
          </cell>
          <cell r="D174">
            <v>43830</v>
          </cell>
          <cell r="E174">
            <v>43983</v>
          </cell>
          <cell r="F174" t="str">
            <v>ServiceMax</v>
          </cell>
          <cell r="G174" t="str">
            <v>CN</v>
          </cell>
          <cell r="H174" t="str">
            <v>China</v>
          </cell>
          <cell r="I174" t="str">
            <v>GP Entity</v>
          </cell>
          <cell r="J174">
            <v>43862</v>
          </cell>
          <cell r="K174">
            <v>43830</v>
          </cell>
          <cell r="Q174">
            <v>3915</v>
          </cell>
          <cell r="R174" t="str">
            <v>Asia-Pacific (APAC)</v>
          </cell>
          <cell r="S174" t="str">
            <v>Staff Software Architect</v>
          </cell>
        </row>
        <row r="175">
          <cell r="A175" t="str">
            <v>100744-CN-105</v>
          </cell>
          <cell r="B175">
            <v>43862</v>
          </cell>
          <cell r="C175" t="str">
            <v>Existing MSA</v>
          </cell>
          <cell r="D175">
            <v>43830</v>
          </cell>
          <cell r="E175">
            <v>43983</v>
          </cell>
          <cell r="F175" t="str">
            <v>ServiceMax</v>
          </cell>
          <cell r="G175" t="str">
            <v>CN</v>
          </cell>
          <cell r="H175" t="str">
            <v>China</v>
          </cell>
          <cell r="I175" t="str">
            <v>GP Entity</v>
          </cell>
          <cell r="J175">
            <v>43862</v>
          </cell>
          <cell r="K175">
            <v>43830</v>
          </cell>
          <cell r="Q175">
            <v>3916</v>
          </cell>
          <cell r="R175" t="str">
            <v>Asia-Pacific (APAC)</v>
          </cell>
          <cell r="S175" t="str">
            <v>Senior Software Engineer</v>
          </cell>
        </row>
        <row r="176">
          <cell r="A176" t="str">
            <v>100744-CN-106</v>
          </cell>
          <cell r="B176">
            <v>43862</v>
          </cell>
          <cell r="C176" t="str">
            <v>Existing MSA</v>
          </cell>
          <cell r="D176">
            <v>43830</v>
          </cell>
          <cell r="E176">
            <v>43983</v>
          </cell>
          <cell r="F176" t="str">
            <v>ServiceMax</v>
          </cell>
          <cell r="G176" t="str">
            <v>CN</v>
          </cell>
          <cell r="H176" t="str">
            <v>China</v>
          </cell>
          <cell r="I176" t="str">
            <v>GP Entity</v>
          </cell>
          <cell r="J176">
            <v>43862</v>
          </cell>
          <cell r="K176">
            <v>43830</v>
          </cell>
          <cell r="Q176">
            <v>3917</v>
          </cell>
          <cell r="R176" t="str">
            <v>Asia-Pacific (APAC)</v>
          </cell>
          <cell r="S176" t="str">
            <v>Staff Quality Assurance Engineer</v>
          </cell>
        </row>
        <row r="177">
          <cell r="A177" t="str">
            <v>100744-CN-107</v>
          </cell>
          <cell r="B177">
            <v>43862</v>
          </cell>
          <cell r="C177" t="str">
            <v>Existing MSA</v>
          </cell>
          <cell r="D177">
            <v>43830</v>
          </cell>
          <cell r="E177">
            <v>43983</v>
          </cell>
          <cell r="F177" t="str">
            <v>ServiceMax</v>
          </cell>
          <cell r="G177" t="str">
            <v>CN</v>
          </cell>
          <cell r="H177" t="str">
            <v>China</v>
          </cell>
          <cell r="I177" t="str">
            <v>GP Entity</v>
          </cell>
          <cell r="J177">
            <v>43862</v>
          </cell>
          <cell r="K177">
            <v>43830</v>
          </cell>
          <cell r="Q177">
            <v>3925</v>
          </cell>
          <cell r="R177" t="str">
            <v>Asia-Pacific (APAC)</v>
          </cell>
          <cell r="S177" t="str">
            <v>Staff Software Engineer</v>
          </cell>
        </row>
        <row r="178">
          <cell r="A178" t="str">
            <v>100744-CN-108</v>
          </cell>
          <cell r="B178">
            <v>43862</v>
          </cell>
          <cell r="C178" t="str">
            <v>Existing MSA</v>
          </cell>
          <cell r="D178">
            <v>43830</v>
          </cell>
          <cell r="E178">
            <v>43983</v>
          </cell>
          <cell r="F178" t="str">
            <v>ServiceMax</v>
          </cell>
          <cell r="G178" t="str">
            <v>CN</v>
          </cell>
          <cell r="H178" t="str">
            <v>China</v>
          </cell>
          <cell r="I178" t="str">
            <v>GP Entity</v>
          </cell>
          <cell r="J178">
            <v>43862</v>
          </cell>
          <cell r="K178">
            <v>43830</v>
          </cell>
          <cell r="Q178">
            <v>3926</v>
          </cell>
          <cell r="R178" t="str">
            <v>Asia-Pacific (APAC)</v>
          </cell>
          <cell r="S178" t="str">
            <v>Senior Staff Quality Assurance Engineer</v>
          </cell>
        </row>
        <row r="179">
          <cell r="A179" t="str">
            <v>100744-CN-109</v>
          </cell>
          <cell r="B179">
            <v>43862</v>
          </cell>
          <cell r="C179" t="str">
            <v>Existing MSA</v>
          </cell>
          <cell r="D179">
            <v>43830</v>
          </cell>
          <cell r="E179">
            <v>43983</v>
          </cell>
          <cell r="F179" t="str">
            <v>ServiceMax</v>
          </cell>
          <cell r="G179" t="str">
            <v>CN</v>
          </cell>
          <cell r="H179" t="str">
            <v>China</v>
          </cell>
          <cell r="I179" t="str">
            <v>GP Entity</v>
          </cell>
          <cell r="J179">
            <v>43862</v>
          </cell>
          <cell r="K179">
            <v>43830</v>
          </cell>
          <cell r="Q179">
            <v>3927</v>
          </cell>
          <cell r="R179" t="str">
            <v>Asia-Pacific (APAC)</v>
          </cell>
          <cell r="S179" t="str">
            <v>Staff Quality Assurance Engineer</v>
          </cell>
        </row>
        <row r="180">
          <cell r="A180" t="str">
            <v>100744-CN-110</v>
          </cell>
          <cell r="B180">
            <v>43862</v>
          </cell>
          <cell r="C180" t="str">
            <v>Existing MSA</v>
          </cell>
          <cell r="D180">
            <v>43830</v>
          </cell>
          <cell r="E180">
            <v>43983</v>
          </cell>
          <cell r="F180" t="str">
            <v>ServiceMax</v>
          </cell>
          <cell r="G180" t="str">
            <v>CN</v>
          </cell>
          <cell r="H180" t="str">
            <v>China</v>
          </cell>
          <cell r="I180" t="str">
            <v>GP Entity</v>
          </cell>
          <cell r="K180">
            <v>43830</v>
          </cell>
          <cell r="Q180">
            <v>3928</v>
          </cell>
          <cell r="R180" t="str">
            <v>Asia-Pacific (APAC)</v>
          </cell>
          <cell r="S180" t="str">
            <v>Staff Quality Assurance Engineer</v>
          </cell>
        </row>
        <row r="181">
          <cell r="A181" t="str">
            <v>100744-CN-111</v>
          </cell>
          <cell r="B181">
            <v>43862</v>
          </cell>
          <cell r="C181" t="str">
            <v>Existing MSA</v>
          </cell>
          <cell r="D181">
            <v>43830</v>
          </cell>
          <cell r="E181">
            <v>43983</v>
          </cell>
          <cell r="F181" t="str">
            <v>ServiceMax</v>
          </cell>
          <cell r="G181" t="str">
            <v>CN</v>
          </cell>
          <cell r="H181" t="str">
            <v>China</v>
          </cell>
          <cell r="I181" t="str">
            <v>GP Entity</v>
          </cell>
          <cell r="J181">
            <v>43862</v>
          </cell>
          <cell r="K181">
            <v>43830</v>
          </cell>
          <cell r="Q181">
            <v>3929</v>
          </cell>
          <cell r="R181" t="str">
            <v>Asia-Pacific (APAC)</v>
          </cell>
          <cell r="S181" t="str">
            <v>Staff Software Engineer</v>
          </cell>
        </row>
        <row r="182">
          <cell r="A182" t="str">
            <v>100744-CN-112</v>
          </cell>
          <cell r="B182">
            <v>43862</v>
          </cell>
          <cell r="C182" t="str">
            <v>Existing MSA</v>
          </cell>
          <cell r="D182">
            <v>43830</v>
          </cell>
          <cell r="E182">
            <v>43983</v>
          </cell>
          <cell r="F182" t="str">
            <v>ServiceMax</v>
          </cell>
          <cell r="G182" t="str">
            <v>CN</v>
          </cell>
          <cell r="H182" t="str">
            <v>China</v>
          </cell>
          <cell r="I182" t="str">
            <v>GP Entity</v>
          </cell>
          <cell r="K182">
            <v>43830</v>
          </cell>
          <cell r="Q182">
            <v>3930</v>
          </cell>
          <cell r="R182" t="str">
            <v>Asia-Pacific (APAC)</v>
          </cell>
          <cell r="S182" t="str">
            <v>Staff Software Engineer</v>
          </cell>
        </row>
        <row r="183">
          <cell r="A183" t="str">
            <v>100744-CN-113</v>
          </cell>
          <cell r="B183">
            <v>43862</v>
          </cell>
          <cell r="C183" t="str">
            <v>Existing MSA</v>
          </cell>
          <cell r="D183">
            <v>43830</v>
          </cell>
          <cell r="E183">
            <v>43983</v>
          </cell>
          <cell r="F183" t="str">
            <v>ServiceMax</v>
          </cell>
          <cell r="G183" t="str">
            <v>CN</v>
          </cell>
          <cell r="H183" t="str">
            <v>China</v>
          </cell>
          <cell r="I183" t="str">
            <v>GP Entity</v>
          </cell>
          <cell r="K183">
            <v>43830</v>
          </cell>
          <cell r="Q183">
            <v>3931</v>
          </cell>
          <cell r="R183" t="str">
            <v>Asia-Pacific (APAC)</v>
          </cell>
          <cell r="S183" t="str">
            <v>Staff Quality Assurance Engineer</v>
          </cell>
        </row>
        <row r="184">
          <cell r="A184" t="str">
            <v>100744-CN-114</v>
          </cell>
          <cell r="B184">
            <v>43862</v>
          </cell>
          <cell r="C184" t="str">
            <v>Existing MSA</v>
          </cell>
          <cell r="D184">
            <v>43830</v>
          </cell>
          <cell r="E184">
            <v>43983</v>
          </cell>
          <cell r="F184" t="str">
            <v>ServiceMax</v>
          </cell>
          <cell r="G184" t="str">
            <v>CN</v>
          </cell>
          <cell r="H184" t="str">
            <v>China</v>
          </cell>
          <cell r="I184" t="str">
            <v>GP Entity</v>
          </cell>
          <cell r="K184">
            <v>43830</v>
          </cell>
          <cell r="Q184">
            <v>3933</v>
          </cell>
          <cell r="R184" t="str">
            <v>Asia-Pacific (APAC)</v>
          </cell>
          <cell r="S184" t="str">
            <v>Staff Quality Assurance Engineer</v>
          </cell>
        </row>
        <row r="185">
          <cell r="A185" t="str">
            <v>100744-CN-115</v>
          </cell>
          <cell r="B185">
            <v>43862</v>
          </cell>
          <cell r="C185" t="str">
            <v>Existing MSA</v>
          </cell>
          <cell r="D185">
            <v>43830</v>
          </cell>
          <cell r="E185">
            <v>43983</v>
          </cell>
          <cell r="F185" t="str">
            <v>ServiceMax</v>
          </cell>
          <cell r="G185" t="str">
            <v>CN</v>
          </cell>
          <cell r="H185" t="str">
            <v>China</v>
          </cell>
          <cell r="I185" t="str">
            <v>GP Entity</v>
          </cell>
          <cell r="J185">
            <v>43862</v>
          </cell>
          <cell r="K185">
            <v>43830</v>
          </cell>
          <cell r="Q185">
            <v>3934</v>
          </cell>
          <cell r="R185" t="str">
            <v>Asia-Pacific (APAC)</v>
          </cell>
          <cell r="S185" t="str">
            <v>Staff Software Engineer</v>
          </cell>
        </row>
        <row r="186">
          <cell r="A186" t="str">
            <v>100744-CN-116</v>
          </cell>
          <cell r="B186">
            <v>43862</v>
          </cell>
          <cell r="C186" t="str">
            <v>Existing MSA</v>
          </cell>
          <cell r="D186">
            <v>43830</v>
          </cell>
          <cell r="E186">
            <v>43983</v>
          </cell>
          <cell r="F186" t="str">
            <v>ServiceMax</v>
          </cell>
          <cell r="G186" t="str">
            <v>CN</v>
          </cell>
          <cell r="H186" t="str">
            <v>China</v>
          </cell>
          <cell r="I186" t="str">
            <v>GP Entity</v>
          </cell>
          <cell r="J186">
            <v>43862</v>
          </cell>
          <cell r="K186">
            <v>43830</v>
          </cell>
          <cell r="Q186">
            <v>3935</v>
          </cell>
          <cell r="R186" t="str">
            <v>Asia-Pacific (APAC)</v>
          </cell>
          <cell r="S186" t="str">
            <v>Staff Software Engineer</v>
          </cell>
        </row>
        <row r="187">
          <cell r="A187" t="str">
            <v>100744-CN-117</v>
          </cell>
          <cell r="B187">
            <v>43862</v>
          </cell>
          <cell r="C187" t="str">
            <v>Existing MSA</v>
          </cell>
          <cell r="D187">
            <v>43830</v>
          </cell>
          <cell r="E187">
            <v>43983</v>
          </cell>
          <cell r="F187" t="str">
            <v>ServiceMax</v>
          </cell>
          <cell r="G187" t="str">
            <v>CN</v>
          </cell>
          <cell r="H187" t="str">
            <v>China</v>
          </cell>
          <cell r="I187" t="str">
            <v>GP Entity</v>
          </cell>
          <cell r="J187">
            <v>43862</v>
          </cell>
          <cell r="K187">
            <v>43830</v>
          </cell>
          <cell r="Q187">
            <v>3937</v>
          </cell>
          <cell r="R187" t="str">
            <v>Asia-Pacific (APAC)</v>
          </cell>
          <cell r="S187" t="str">
            <v>Director - Software Engineering</v>
          </cell>
        </row>
        <row r="188">
          <cell r="A188" t="str">
            <v>100744-CN-118</v>
          </cell>
          <cell r="B188">
            <v>43862</v>
          </cell>
          <cell r="C188" t="str">
            <v>Existing MSA</v>
          </cell>
          <cell r="D188">
            <v>43830</v>
          </cell>
          <cell r="E188">
            <v>43983</v>
          </cell>
          <cell r="F188" t="str">
            <v>ServiceMax</v>
          </cell>
          <cell r="G188" t="str">
            <v>CN</v>
          </cell>
          <cell r="H188" t="str">
            <v>China</v>
          </cell>
          <cell r="I188" t="str">
            <v>GP Entity</v>
          </cell>
          <cell r="K188">
            <v>43830</v>
          </cell>
          <cell r="Q188">
            <v>3972</v>
          </cell>
          <cell r="R188" t="str">
            <v>Asia-Pacific (APAC)</v>
          </cell>
          <cell r="S188" t="str">
            <v>Senior Quality Assurance Engineer</v>
          </cell>
        </row>
        <row r="189">
          <cell r="A189" t="str">
            <v>100756-ID-101</v>
          </cell>
          <cell r="B189">
            <v>43891</v>
          </cell>
          <cell r="C189" t="str">
            <v>Existing MSA</v>
          </cell>
          <cell r="D189">
            <v>43784</v>
          </cell>
          <cell r="E189">
            <v>43983</v>
          </cell>
          <cell r="F189" t="str">
            <v>GEP</v>
          </cell>
          <cell r="G189" t="str">
            <v>ID</v>
          </cell>
          <cell r="H189" t="str">
            <v>Indonesia</v>
          </cell>
          <cell r="I189" t="str">
            <v>GP Entity</v>
          </cell>
          <cell r="J189">
            <v>43922</v>
          </cell>
          <cell r="K189">
            <v>43784</v>
          </cell>
          <cell r="Q189">
            <v>3996</v>
          </cell>
          <cell r="R189" t="str">
            <v>Asia-Pacific (APAC)</v>
          </cell>
          <cell r="S189" t="str">
            <v>Associate Director - CIT</v>
          </cell>
        </row>
        <row r="190">
          <cell r="A190" t="str">
            <v>100738-CN-101</v>
          </cell>
          <cell r="B190">
            <v>43862</v>
          </cell>
          <cell r="C190" t="str">
            <v>Existing MSA</v>
          </cell>
          <cell r="D190">
            <v>43822</v>
          </cell>
          <cell r="E190">
            <v>43891</v>
          </cell>
          <cell r="F190" t="str">
            <v>BrightSign</v>
          </cell>
          <cell r="G190" t="str">
            <v>CN</v>
          </cell>
          <cell r="H190" t="str">
            <v>China</v>
          </cell>
          <cell r="I190" t="str">
            <v>GP Entity</v>
          </cell>
          <cell r="J190">
            <v>43862</v>
          </cell>
          <cell r="K190">
            <v>43822</v>
          </cell>
          <cell r="Q190">
            <v>3888</v>
          </cell>
          <cell r="R190" t="str">
            <v>Asia-Pacific (APAC)</v>
          </cell>
          <cell r="S190" t="str">
            <v>Software Engineer</v>
          </cell>
        </row>
        <row r="191">
          <cell r="A191" t="str">
            <v>100738-CN-101</v>
          </cell>
          <cell r="B191">
            <v>43862</v>
          </cell>
          <cell r="C191" t="str">
            <v>Existing MSA</v>
          </cell>
          <cell r="D191">
            <v>43822</v>
          </cell>
          <cell r="E191">
            <v>43922</v>
          </cell>
          <cell r="F191" t="str">
            <v>BrightSign</v>
          </cell>
          <cell r="G191" t="str">
            <v>CN</v>
          </cell>
          <cell r="H191" t="str">
            <v>China</v>
          </cell>
          <cell r="I191" t="str">
            <v>GP Entity</v>
          </cell>
          <cell r="J191">
            <v>43862</v>
          </cell>
          <cell r="K191">
            <v>43822</v>
          </cell>
          <cell r="Q191">
            <v>3888</v>
          </cell>
          <cell r="R191" t="str">
            <v>Asia-Pacific (APAC)</v>
          </cell>
          <cell r="S191" t="str">
            <v>Software Engineer</v>
          </cell>
        </row>
        <row r="192">
          <cell r="A192" t="str">
            <v>100738-CN-101</v>
          </cell>
          <cell r="B192">
            <v>43862</v>
          </cell>
          <cell r="C192" t="str">
            <v>Existing MSA</v>
          </cell>
          <cell r="D192">
            <v>43822</v>
          </cell>
          <cell r="E192">
            <v>43952</v>
          </cell>
          <cell r="F192" t="str">
            <v>BrightSign</v>
          </cell>
          <cell r="G192" t="str">
            <v>CN</v>
          </cell>
          <cell r="H192" t="str">
            <v>China</v>
          </cell>
          <cell r="I192" t="str">
            <v>GP Entity</v>
          </cell>
          <cell r="J192">
            <v>43862</v>
          </cell>
          <cell r="K192">
            <v>43822</v>
          </cell>
          <cell r="Q192">
            <v>3888</v>
          </cell>
          <cell r="R192" t="str">
            <v>Asia-Pacific (APAC)</v>
          </cell>
          <cell r="S192" t="str">
            <v>Software Engineer</v>
          </cell>
        </row>
        <row r="193">
          <cell r="A193" t="str">
            <v>100738-CN-101</v>
          </cell>
          <cell r="B193">
            <v>43862</v>
          </cell>
          <cell r="C193" t="str">
            <v>Existing MSA</v>
          </cell>
          <cell r="D193">
            <v>43822</v>
          </cell>
          <cell r="E193">
            <v>43983</v>
          </cell>
          <cell r="F193" t="str">
            <v>BrightSign</v>
          </cell>
          <cell r="G193" t="str">
            <v>CN</v>
          </cell>
          <cell r="H193" t="str">
            <v>China</v>
          </cell>
          <cell r="I193" t="str">
            <v>GP Entity</v>
          </cell>
          <cell r="J193">
            <v>43862</v>
          </cell>
          <cell r="K193">
            <v>43822</v>
          </cell>
          <cell r="Q193">
            <v>3888</v>
          </cell>
          <cell r="R193" t="str">
            <v>Asia-Pacific (APAC)</v>
          </cell>
          <cell r="S193" t="str">
            <v>Software Engineer</v>
          </cell>
        </row>
        <row r="194">
          <cell r="A194" t="str">
            <v>100371-IN-112</v>
          </cell>
          <cell r="B194">
            <v>43850</v>
          </cell>
          <cell r="C194" t="str">
            <v>Existing MSA</v>
          </cell>
          <cell r="D194">
            <v>43286</v>
          </cell>
          <cell r="E194">
            <v>43891</v>
          </cell>
          <cell r="F194" t="str">
            <v>Udemy</v>
          </cell>
          <cell r="G194" t="str">
            <v>IN</v>
          </cell>
          <cell r="H194" t="str">
            <v>India</v>
          </cell>
          <cell r="I194" t="str">
            <v>GP Entity</v>
          </cell>
          <cell r="J194">
            <v>43850</v>
          </cell>
          <cell r="K194">
            <v>43286</v>
          </cell>
          <cell r="Q194">
            <v>3679</v>
          </cell>
          <cell r="R194" t="str">
            <v>Asia-Pacific (APAC)</v>
          </cell>
          <cell r="S194" t="str">
            <v>Sales Development Representative</v>
          </cell>
        </row>
        <row r="195">
          <cell r="A195" t="str">
            <v>100371-ID-101</v>
          </cell>
          <cell r="B195">
            <v>43831</v>
          </cell>
          <cell r="C195" t="str">
            <v>Existing MSA</v>
          </cell>
          <cell r="D195">
            <v>43712</v>
          </cell>
          <cell r="E195">
            <v>43891</v>
          </cell>
          <cell r="F195" t="str">
            <v>Udemy</v>
          </cell>
          <cell r="G195" t="str">
            <v>ID</v>
          </cell>
          <cell r="H195" t="str">
            <v>Indonesia</v>
          </cell>
          <cell r="I195" t="str">
            <v>GP Entity</v>
          </cell>
          <cell r="J195">
            <v>43831</v>
          </cell>
          <cell r="K195">
            <v>43286</v>
          </cell>
          <cell r="Q195">
            <v>3665</v>
          </cell>
          <cell r="R195" t="str">
            <v>Asia-Pacific (APAC)</v>
          </cell>
          <cell r="S195" t="str">
            <v>Head of Indonesian Market</v>
          </cell>
        </row>
        <row r="196">
          <cell r="A196" t="str">
            <v>100655-IN-101</v>
          </cell>
          <cell r="B196">
            <v>43844</v>
          </cell>
          <cell r="C196" t="str">
            <v>Existing MSA</v>
          </cell>
          <cell r="D196">
            <v>43727</v>
          </cell>
          <cell r="E196">
            <v>43891</v>
          </cell>
          <cell r="F196" t="str">
            <v>Revolut</v>
          </cell>
          <cell r="G196" t="str">
            <v>IN</v>
          </cell>
          <cell r="H196" t="str">
            <v>India</v>
          </cell>
          <cell r="I196" t="str">
            <v>GP Entity</v>
          </cell>
          <cell r="J196">
            <v>43844</v>
          </cell>
          <cell r="K196">
            <v>43727</v>
          </cell>
          <cell r="Q196">
            <v>3753</v>
          </cell>
          <cell r="R196" t="str">
            <v>Asia-Pacific (APAC)</v>
          </cell>
          <cell r="S196" t="str">
            <v>Senior Strategy &amp; Operations Manager</v>
          </cell>
        </row>
        <row r="197">
          <cell r="A197" t="str">
            <v>100021-CN-108</v>
          </cell>
          <cell r="B197">
            <v>43891</v>
          </cell>
          <cell r="C197" t="str">
            <v>Existing MSA</v>
          </cell>
          <cell r="D197">
            <v>43270</v>
          </cell>
          <cell r="E197">
            <v>43922</v>
          </cell>
          <cell r="F197" t="str">
            <v>Bionano Genomics</v>
          </cell>
          <cell r="G197" t="str">
            <v>CN</v>
          </cell>
          <cell r="H197" t="str">
            <v>China</v>
          </cell>
          <cell r="I197" t="str">
            <v>GP Entity</v>
          </cell>
          <cell r="K197">
            <v>42188</v>
          </cell>
          <cell r="Q197">
            <v>4065</v>
          </cell>
          <cell r="R197" t="str">
            <v>Asia-Pacific (APAC)</v>
          </cell>
          <cell r="S197" t="str">
            <v>Regional Sales Manager</v>
          </cell>
        </row>
        <row r="198">
          <cell r="A198" t="str">
            <v>100186-SG-102</v>
          </cell>
          <cell r="B198">
            <v>43864</v>
          </cell>
          <cell r="C198" t="str">
            <v>Existing MSA</v>
          </cell>
          <cell r="D198">
            <v>42857</v>
          </cell>
          <cell r="E198">
            <v>43922</v>
          </cell>
          <cell r="F198" t="str">
            <v>FocusVision Worldwide</v>
          </cell>
          <cell r="G198" t="str">
            <v>SG</v>
          </cell>
          <cell r="H198" t="str">
            <v>Singapore</v>
          </cell>
          <cell r="I198" t="str">
            <v>GP Entity</v>
          </cell>
          <cell r="J198">
            <v>43857</v>
          </cell>
          <cell r="K198">
            <v>42857</v>
          </cell>
          <cell r="Q198">
            <v>4010</v>
          </cell>
          <cell r="R198" t="str">
            <v>Asia-Pacific (APAC)</v>
          </cell>
          <cell r="S198" t="str">
            <v>Manager</v>
          </cell>
        </row>
        <row r="199">
          <cell r="A199" t="str">
            <v>100371-IN-112</v>
          </cell>
          <cell r="B199">
            <v>43850</v>
          </cell>
          <cell r="C199" t="str">
            <v>Existing MSA</v>
          </cell>
          <cell r="D199">
            <v>43286</v>
          </cell>
          <cell r="E199">
            <v>43922</v>
          </cell>
          <cell r="F199" t="str">
            <v>Udemy</v>
          </cell>
          <cell r="G199" t="str">
            <v>IN</v>
          </cell>
          <cell r="H199" t="str">
            <v>India</v>
          </cell>
          <cell r="I199" t="str">
            <v>GP Entity</v>
          </cell>
          <cell r="J199">
            <v>43850</v>
          </cell>
          <cell r="K199">
            <v>43286</v>
          </cell>
          <cell r="Q199">
            <v>3679</v>
          </cell>
          <cell r="R199" t="str">
            <v>Asia-Pacific (APAC)</v>
          </cell>
          <cell r="S199" t="str">
            <v>Sales Development Representative</v>
          </cell>
        </row>
        <row r="200">
          <cell r="A200" t="str">
            <v>100371-IN-113</v>
          </cell>
          <cell r="B200">
            <v>43879</v>
          </cell>
          <cell r="C200" t="str">
            <v>Existing MSA</v>
          </cell>
          <cell r="D200">
            <v>43286</v>
          </cell>
          <cell r="E200">
            <v>43922</v>
          </cell>
          <cell r="F200" t="str">
            <v>Udemy</v>
          </cell>
          <cell r="G200" t="str">
            <v>IN</v>
          </cell>
          <cell r="H200" t="str">
            <v>India</v>
          </cell>
          <cell r="I200" t="str">
            <v>GP Entity</v>
          </cell>
          <cell r="J200">
            <v>43871</v>
          </cell>
          <cell r="K200">
            <v>43286</v>
          </cell>
          <cell r="Q200">
            <v>4005</v>
          </cell>
          <cell r="R200" t="str">
            <v>Asia-Pacific (APAC)</v>
          </cell>
          <cell r="S200" t="str">
            <v>Commercial Account Executive</v>
          </cell>
        </row>
        <row r="201">
          <cell r="A201" t="str">
            <v>100371-ID-101</v>
          </cell>
          <cell r="B201">
            <v>43831</v>
          </cell>
          <cell r="C201" t="str">
            <v>Existing MSA</v>
          </cell>
          <cell r="D201">
            <v>43712</v>
          </cell>
          <cell r="E201">
            <v>43922</v>
          </cell>
          <cell r="F201" t="str">
            <v>Udemy</v>
          </cell>
          <cell r="G201" t="str">
            <v>ID</v>
          </cell>
          <cell r="H201" t="str">
            <v>Indonesia</v>
          </cell>
          <cell r="I201" t="str">
            <v>GP Entity</v>
          </cell>
          <cell r="J201">
            <v>43831</v>
          </cell>
          <cell r="K201">
            <v>43286</v>
          </cell>
          <cell r="Q201">
            <v>3665</v>
          </cell>
          <cell r="R201" t="str">
            <v>Asia-Pacific (APAC)</v>
          </cell>
          <cell r="S201" t="str">
            <v>Head of Indonesian Market</v>
          </cell>
        </row>
        <row r="202">
          <cell r="A202" t="str">
            <v>100655-IN-101</v>
          </cell>
          <cell r="B202">
            <v>43844</v>
          </cell>
          <cell r="C202" t="str">
            <v>Existing MSA</v>
          </cell>
          <cell r="D202">
            <v>43727</v>
          </cell>
          <cell r="E202">
            <v>43922</v>
          </cell>
          <cell r="F202" t="str">
            <v>Revolut</v>
          </cell>
          <cell r="G202" t="str">
            <v>IN</v>
          </cell>
          <cell r="H202" t="str">
            <v>India</v>
          </cell>
          <cell r="I202" t="str">
            <v>GP Entity</v>
          </cell>
          <cell r="J202">
            <v>43844</v>
          </cell>
          <cell r="K202">
            <v>43727</v>
          </cell>
          <cell r="Q202">
            <v>3753</v>
          </cell>
          <cell r="R202" t="str">
            <v>Asia-Pacific (APAC)</v>
          </cell>
          <cell r="S202" t="str">
            <v>Senior Strategy &amp; Operations Manager</v>
          </cell>
        </row>
        <row r="203">
          <cell r="A203" t="str">
            <v>100519-PL-101</v>
          </cell>
          <cell r="B203">
            <v>43617</v>
          </cell>
          <cell r="C203" t="str">
            <v>Existing MSA</v>
          </cell>
          <cell r="D203">
            <v>43558</v>
          </cell>
          <cell r="E203">
            <v>43862</v>
          </cell>
          <cell r="F203" t="str">
            <v>T-Solutions</v>
          </cell>
          <cell r="G203" t="str">
            <v>PL</v>
          </cell>
          <cell r="H203" t="str">
            <v>Poland</v>
          </cell>
          <cell r="I203" t="str">
            <v>GP Entity</v>
          </cell>
          <cell r="J203">
            <v>43600</v>
          </cell>
          <cell r="K203">
            <v>43558</v>
          </cell>
          <cell r="Q203">
            <v>2433</v>
          </cell>
          <cell r="R203" t="str">
            <v>Europe (EU)</v>
          </cell>
          <cell r="S203" t="str">
            <v>Port Consultant</v>
          </cell>
        </row>
        <row r="204">
          <cell r="A204" t="str">
            <v>100519-PL-102</v>
          </cell>
          <cell r="B204">
            <v>43617</v>
          </cell>
          <cell r="C204" t="str">
            <v>Existing MSA</v>
          </cell>
          <cell r="D204">
            <v>43558</v>
          </cell>
          <cell r="E204">
            <v>43862</v>
          </cell>
          <cell r="F204" t="str">
            <v>T-Solutions</v>
          </cell>
          <cell r="G204" t="str">
            <v>PL</v>
          </cell>
          <cell r="H204" t="str">
            <v>Poland</v>
          </cell>
          <cell r="I204" t="str">
            <v>GP Entity</v>
          </cell>
          <cell r="J204">
            <v>43593</v>
          </cell>
          <cell r="K204">
            <v>43558</v>
          </cell>
          <cell r="Q204">
            <v>2434</v>
          </cell>
          <cell r="R204" t="str">
            <v>Europe (EU)</v>
          </cell>
          <cell r="S204" t="str">
            <v>Port Consultant</v>
          </cell>
        </row>
        <row r="205">
          <cell r="A205" t="str">
            <v>100519-PL-101</v>
          </cell>
          <cell r="B205">
            <v>43617</v>
          </cell>
          <cell r="C205" t="str">
            <v>Existing MSA</v>
          </cell>
          <cell r="D205">
            <v>43558</v>
          </cell>
          <cell r="E205">
            <v>43891</v>
          </cell>
          <cell r="F205" t="str">
            <v>T-Solutions</v>
          </cell>
          <cell r="G205" t="str">
            <v>PL</v>
          </cell>
          <cell r="H205" t="str">
            <v>Poland</v>
          </cell>
          <cell r="I205" t="str">
            <v>GP Entity</v>
          </cell>
          <cell r="J205">
            <v>43600</v>
          </cell>
          <cell r="K205">
            <v>43558</v>
          </cell>
          <cell r="Q205">
            <v>2433</v>
          </cell>
          <cell r="R205" t="str">
            <v>Europe (EU)</v>
          </cell>
          <cell r="S205" t="str">
            <v>Port Consultant</v>
          </cell>
        </row>
        <row r="206">
          <cell r="A206" t="str">
            <v>100519-PL-102</v>
          </cell>
          <cell r="B206">
            <v>43617</v>
          </cell>
          <cell r="C206" t="str">
            <v>Existing MSA</v>
          </cell>
          <cell r="D206">
            <v>43558</v>
          </cell>
          <cell r="E206">
            <v>43891</v>
          </cell>
          <cell r="F206" t="str">
            <v>T-Solutions</v>
          </cell>
          <cell r="G206" t="str">
            <v>PL</v>
          </cell>
          <cell r="H206" t="str">
            <v>Poland</v>
          </cell>
          <cell r="I206" t="str">
            <v>GP Entity</v>
          </cell>
          <cell r="J206">
            <v>43593</v>
          </cell>
          <cell r="K206">
            <v>43558</v>
          </cell>
          <cell r="Q206">
            <v>2434</v>
          </cell>
          <cell r="R206" t="str">
            <v>Europe (EU)</v>
          </cell>
          <cell r="S206" t="str">
            <v>Port Consultant</v>
          </cell>
        </row>
        <row r="207">
          <cell r="A207" t="str">
            <v>100319-GB-105</v>
          </cell>
          <cell r="B207">
            <v>43836</v>
          </cell>
          <cell r="C207" t="str">
            <v>Existing MSA</v>
          </cell>
          <cell r="D207">
            <v>43221</v>
          </cell>
          <cell r="E207">
            <v>43862</v>
          </cell>
          <cell r="F207" t="str">
            <v>Catalant</v>
          </cell>
          <cell r="G207" t="str">
            <v>GB</v>
          </cell>
          <cell r="H207" t="str">
            <v>United Kingdom</v>
          </cell>
          <cell r="I207" t="str">
            <v>GP Entity</v>
          </cell>
          <cell r="J207">
            <v>43836</v>
          </cell>
          <cell r="K207">
            <v>43221</v>
          </cell>
          <cell r="Q207">
            <v>3602</v>
          </cell>
          <cell r="R207" t="str">
            <v>Europe (EU)</v>
          </cell>
          <cell r="S207" t="str">
            <v>Network Development Associate</v>
          </cell>
        </row>
        <row r="208">
          <cell r="A208" t="str">
            <v>100706-DE-102</v>
          </cell>
          <cell r="B208">
            <v>43805</v>
          </cell>
          <cell r="C208" t="str">
            <v>Existing MSA</v>
          </cell>
          <cell r="D208">
            <v>43769</v>
          </cell>
          <cell r="E208">
            <v>43862</v>
          </cell>
          <cell r="F208" t="str">
            <v>Strangeworks, Inc.</v>
          </cell>
          <cell r="G208" t="str">
            <v>DE</v>
          </cell>
          <cell r="H208" t="str">
            <v>Germany</v>
          </cell>
          <cell r="I208" t="str">
            <v>GP Entity</v>
          </cell>
          <cell r="J208">
            <v>43805</v>
          </cell>
          <cell r="K208">
            <v>43769</v>
          </cell>
          <cell r="Q208">
            <v>3515</v>
          </cell>
          <cell r="R208" t="str">
            <v>Europe (EU)</v>
          </cell>
          <cell r="S208" t="str">
            <v>Chief Scientific Officer</v>
          </cell>
        </row>
        <row r="209">
          <cell r="A209" t="str">
            <v>100594-ES-101</v>
          </cell>
          <cell r="B209">
            <v>43678</v>
          </cell>
          <cell r="C209" t="str">
            <v>Existing MSA</v>
          </cell>
          <cell r="D209">
            <v>43657</v>
          </cell>
          <cell r="E209">
            <v>43862</v>
          </cell>
          <cell r="F209" t="str">
            <v>Bellami Hair</v>
          </cell>
          <cell r="G209" t="str">
            <v>ES</v>
          </cell>
          <cell r="H209" t="str">
            <v>Spain</v>
          </cell>
          <cell r="I209" t="str">
            <v>GP Entity</v>
          </cell>
          <cell r="J209">
            <v>43675</v>
          </cell>
          <cell r="K209">
            <v>43622</v>
          </cell>
          <cell r="Q209">
            <v>2952</v>
          </cell>
          <cell r="R209" t="str">
            <v>Europe (EU)</v>
          </cell>
          <cell r="S209" t="str">
            <v>European Sales Manager</v>
          </cell>
        </row>
        <row r="210">
          <cell r="A210" t="str">
            <v>100572-FI-101</v>
          </cell>
          <cell r="B210">
            <v>43801</v>
          </cell>
          <cell r="C210" t="str">
            <v>Existing MSA</v>
          </cell>
          <cell r="D210">
            <v>43685</v>
          </cell>
          <cell r="E210">
            <v>43862</v>
          </cell>
          <cell r="F210" t="str">
            <v>True Temper</v>
          </cell>
          <cell r="G210" t="str">
            <v>FI</v>
          </cell>
          <cell r="H210" t="str">
            <v>Finland</v>
          </cell>
          <cell r="I210" t="str">
            <v>GP Entity</v>
          </cell>
          <cell r="J210">
            <v>43797</v>
          </cell>
          <cell r="K210">
            <v>43614</v>
          </cell>
          <cell r="Q210">
            <v>3078</v>
          </cell>
          <cell r="R210" t="str">
            <v>Europe (EU)</v>
          </cell>
          <cell r="S210" t="str">
            <v>Account Manager</v>
          </cell>
        </row>
        <row r="211">
          <cell r="A211" t="str">
            <v>100557-FR-101</v>
          </cell>
          <cell r="B211">
            <v>43703</v>
          </cell>
          <cell r="C211" t="str">
            <v>Existing MSA</v>
          </cell>
          <cell r="D211">
            <v>43602</v>
          </cell>
          <cell r="E211">
            <v>43862</v>
          </cell>
          <cell r="F211" t="str">
            <v>Formlabs</v>
          </cell>
          <cell r="G211" t="str">
            <v>FR</v>
          </cell>
          <cell r="H211" t="str">
            <v>France</v>
          </cell>
          <cell r="I211" t="str">
            <v>GP Entity</v>
          </cell>
          <cell r="J211">
            <v>43703</v>
          </cell>
          <cell r="K211">
            <v>43602</v>
          </cell>
          <cell r="Q211">
            <v>2759</v>
          </cell>
          <cell r="R211" t="str">
            <v>Europe (EU)</v>
          </cell>
          <cell r="S211" t="str">
            <v>Dental Channel Sales Manager France</v>
          </cell>
        </row>
        <row r="212">
          <cell r="A212" t="str">
            <v>100557-ES-101</v>
          </cell>
          <cell r="B212">
            <v>43647</v>
          </cell>
          <cell r="C212" t="str">
            <v>Existing MSA</v>
          </cell>
          <cell r="D212">
            <v>43602</v>
          </cell>
          <cell r="E212">
            <v>43862</v>
          </cell>
          <cell r="F212" t="str">
            <v>Formlabs</v>
          </cell>
          <cell r="G212" t="str">
            <v>ES</v>
          </cell>
          <cell r="H212" t="str">
            <v>Spain</v>
          </cell>
          <cell r="I212" t="str">
            <v>GP Entity</v>
          </cell>
          <cell r="J212">
            <v>43647</v>
          </cell>
          <cell r="K212">
            <v>43602</v>
          </cell>
          <cell r="Q212">
            <v>2690</v>
          </cell>
          <cell r="R212" t="str">
            <v>Europe (EU)</v>
          </cell>
          <cell r="S212" t="str">
            <v>Channel Sales Manager Iberia</v>
          </cell>
        </row>
        <row r="213">
          <cell r="A213" t="str">
            <v>100557-FR-102</v>
          </cell>
          <cell r="B213">
            <v>43831</v>
          </cell>
          <cell r="C213" t="str">
            <v>Existing MSA</v>
          </cell>
          <cell r="D213">
            <v>43602</v>
          </cell>
          <cell r="E213">
            <v>43862</v>
          </cell>
          <cell r="F213" t="str">
            <v>Formlabs</v>
          </cell>
          <cell r="G213" t="str">
            <v>FR</v>
          </cell>
          <cell r="H213" t="str">
            <v>France</v>
          </cell>
          <cell r="I213" t="str">
            <v>GP Entity</v>
          </cell>
          <cell r="J213">
            <v>43831</v>
          </cell>
          <cell r="K213">
            <v>43602</v>
          </cell>
          <cell r="Q213">
            <v>3551</v>
          </cell>
          <cell r="R213" t="str">
            <v>Europe (EU)</v>
          </cell>
          <cell r="S213" t="str">
            <v>Channel Sales Manager France</v>
          </cell>
        </row>
        <row r="214">
          <cell r="A214" t="str">
            <v>100557-ES-101</v>
          </cell>
          <cell r="B214">
            <v>43647</v>
          </cell>
          <cell r="C214" t="str">
            <v>Existing MSA</v>
          </cell>
          <cell r="D214">
            <v>43602</v>
          </cell>
          <cell r="E214">
            <v>43891</v>
          </cell>
          <cell r="F214" t="str">
            <v>Formlabs</v>
          </cell>
          <cell r="G214" t="str">
            <v>ES</v>
          </cell>
          <cell r="H214" t="str">
            <v>Spain</v>
          </cell>
          <cell r="I214" t="str">
            <v>GP Entity</v>
          </cell>
          <cell r="J214">
            <v>43647</v>
          </cell>
          <cell r="K214">
            <v>43602</v>
          </cell>
          <cell r="Q214">
            <v>2690</v>
          </cell>
          <cell r="R214" t="str">
            <v>Europe (EU)</v>
          </cell>
          <cell r="S214" t="str">
            <v>Channel Sales Manager Iberia</v>
          </cell>
        </row>
        <row r="215">
          <cell r="A215" t="str">
            <v>100695-GB-101</v>
          </cell>
          <cell r="B215">
            <v>43836</v>
          </cell>
          <cell r="C215" t="str">
            <v>Existing MSA</v>
          </cell>
          <cell r="D215">
            <v>43809</v>
          </cell>
          <cell r="E215">
            <v>43862</v>
          </cell>
          <cell r="F215" t="str">
            <v>SEMrush, Inc</v>
          </cell>
          <cell r="G215" t="str">
            <v>GB</v>
          </cell>
          <cell r="H215" t="str">
            <v>United Kingdom</v>
          </cell>
          <cell r="I215" t="str">
            <v>GP Entity</v>
          </cell>
          <cell r="J215">
            <v>43836</v>
          </cell>
          <cell r="K215">
            <v>43783</v>
          </cell>
          <cell r="Q215">
            <v>3687</v>
          </cell>
          <cell r="R215" t="str">
            <v>Europe (EU)</v>
          </cell>
          <cell r="S215" t="str">
            <v>Global Content Strategist</v>
          </cell>
        </row>
        <row r="216">
          <cell r="A216" t="str">
            <v>100300-GB-104</v>
          </cell>
          <cell r="B216">
            <v>43689</v>
          </cell>
          <cell r="C216" t="str">
            <v>Existing MSA</v>
          </cell>
          <cell r="D216">
            <v>43182</v>
          </cell>
          <cell r="E216">
            <v>43862</v>
          </cell>
          <cell r="F216" t="str">
            <v>Jumpshot, Inc.</v>
          </cell>
          <cell r="G216" t="str">
            <v>GB</v>
          </cell>
          <cell r="H216" t="str">
            <v>United Kingdom</v>
          </cell>
          <cell r="I216" t="str">
            <v>GP Entity</v>
          </cell>
          <cell r="J216">
            <v>43689</v>
          </cell>
          <cell r="K216">
            <v>43182</v>
          </cell>
          <cell r="Q216">
            <v>3013</v>
          </cell>
          <cell r="R216" t="str">
            <v>Europe (EU)</v>
          </cell>
          <cell r="S216" t="str">
            <v>Sales Engineer</v>
          </cell>
        </row>
        <row r="217">
          <cell r="A217" t="str">
            <v>100610-GB-101</v>
          </cell>
          <cell r="B217">
            <v>43770</v>
          </cell>
          <cell r="C217" t="str">
            <v>Existing MSA</v>
          </cell>
          <cell r="D217">
            <v>43647</v>
          </cell>
          <cell r="E217">
            <v>43862</v>
          </cell>
          <cell r="F217" t="str">
            <v>Open Sky</v>
          </cell>
          <cell r="G217" t="str">
            <v>GB</v>
          </cell>
          <cell r="H217" t="str">
            <v>United Kingdom</v>
          </cell>
          <cell r="I217" t="str">
            <v>GP Entity</v>
          </cell>
          <cell r="J217">
            <v>43769</v>
          </cell>
          <cell r="K217">
            <v>43647</v>
          </cell>
          <cell r="Q217">
            <v>3094</v>
          </cell>
          <cell r="R217" t="str">
            <v>Europe (EU)</v>
          </cell>
          <cell r="S217" t="str">
            <v>Supply Chain Consultant</v>
          </cell>
        </row>
        <row r="218">
          <cell r="A218" t="str">
            <v>100691-GB-102</v>
          </cell>
          <cell r="B218">
            <v>43831</v>
          </cell>
          <cell r="C218" t="str">
            <v>Existing MSA</v>
          </cell>
          <cell r="D218">
            <v>43773</v>
          </cell>
          <cell r="E218">
            <v>43862</v>
          </cell>
          <cell r="F218" t="str">
            <v>Conductor</v>
          </cell>
          <cell r="G218" t="str">
            <v>GB</v>
          </cell>
          <cell r="H218" t="str">
            <v>United Kingdom</v>
          </cell>
          <cell r="I218" t="str">
            <v>GP Entity</v>
          </cell>
          <cell r="J218">
            <v>43802</v>
          </cell>
          <cell r="K218">
            <v>43773</v>
          </cell>
          <cell r="Q218">
            <v>3519</v>
          </cell>
          <cell r="R218" t="str">
            <v>Europe (EU)</v>
          </cell>
          <cell r="S218" t="str">
            <v>Sales Development Representative</v>
          </cell>
        </row>
        <row r="219">
          <cell r="A219" t="str">
            <v>100691-GB-103</v>
          </cell>
          <cell r="B219">
            <v>43831</v>
          </cell>
          <cell r="C219" t="str">
            <v>Existing MSA</v>
          </cell>
          <cell r="D219">
            <v>43773</v>
          </cell>
          <cell r="E219">
            <v>43862</v>
          </cell>
          <cell r="F219" t="str">
            <v>Conductor</v>
          </cell>
          <cell r="G219" t="str">
            <v>GB</v>
          </cell>
          <cell r="H219" t="str">
            <v>United Kingdom</v>
          </cell>
          <cell r="I219" t="str">
            <v>GP Entity</v>
          </cell>
          <cell r="J219">
            <v>43802</v>
          </cell>
          <cell r="K219">
            <v>43773</v>
          </cell>
          <cell r="Q219">
            <v>3523</v>
          </cell>
          <cell r="R219" t="str">
            <v>Europe (EU)</v>
          </cell>
          <cell r="S219" t="str">
            <v>Managing Director, EMEA</v>
          </cell>
        </row>
        <row r="220">
          <cell r="A220" t="str">
            <v>100300-GB-105</v>
          </cell>
          <cell r="B220">
            <v>43808</v>
          </cell>
          <cell r="C220" t="str">
            <v>Existing MSA</v>
          </cell>
          <cell r="D220">
            <v>43182</v>
          </cell>
          <cell r="E220">
            <v>43862</v>
          </cell>
          <cell r="F220" t="str">
            <v>Jumpshot, Inc.</v>
          </cell>
          <cell r="G220" t="str">
            <v>GB</v>
          </cell>
          <cell r="H220" t="str">
            <v>United Kingdom</v>
          </cell>
          <cell r="I220" t="str">
            <v>GP Entity</v>
          </cell>
          <cell r="J220">
            <v>43808</v>
          </cell>
          <cell r="K220">
            <v>43182</v>
          </cell>
          <cell r="Q220">
            <v>3527</v>
          </cell>
          <cell r="R220" t="str">
            <v>Europe (EU)</v>
          </cell>
          <cell r="S220" t="str">
            <v>Sales Director</v>
          </cell>
        </row>
        <row r="221">
          <cell r="A221" t="str">
            <v>100691-GB-109</v>
          </cell>
          <cell r="B221">
            <v>43831</v>
          </cell>
          <cell r="C221" t="str">
            <v>Existing MSA</v>
          </cell>
          <cell r="D221">
            <v>43773</v>
          </cell>
          <cell r="E221">
            <v>43862</v>
          </cell>
          <cell r="F221" t="str">
            <v>Conductor</v>
          </cell>
          <cell r="G221" t="str">
            <v>GB</v>
          </cell>
          <cell r="H221" t="str">
            <v>United Kingdom</v>
          </cell>
          <cell r="I221" t="str">
            <v>GP Entity</v>
          </cell>
          <cell r="J221">
            <v>43802</v>
          </cell>
          <cell r="K221">
            <v>43773</v>
          </cell>
          <cell r="Q221">
            <v>3534</v>
          </cell>
          <cell r="R221" t="str">
            <v>Europe (EU)</v>
          </cell>
          <cell r="S221" t="str">
            <v>Senior Director, EMEA</v>
          </cell>
        </row>
        <row r="222">
          <cell r="A222" t="str">
            <v>100691-GB-110</v>
          </cell>
          <cell r="B222">
            <v>43831</v>
          </cell>
          <cell r="C222" t="str">
            <v>Existing MSA</v>
          </cell>
          <cell r="D222">
            <v>43773</v>
          </cell>
          <cell r="E222">
            <v>43862</v>
          </cell>
          <cell r="F222" t="str">
            <v>Conductor</v>
          </cell>
          <cell r="G222" t="str">
            <v>GB</v>
          </cell>
          <cell r="H222" t="str">
            <v>United Kingdom</v>
          </cell>
          <cell r="I222" t="str">
            <v>GP Entity</v>
          </cell>
          <cell r="J222">
            <v>43802</v>
          </cell>
          <cell r="K222">
            <v>43773</v>
          </cell>
          <cell r="Q222">
            <v>3536</v>
          </cell>
          <cell r="R222" t="str">
            <v>Europe (EU)</v>
          </cell>
          <cell r="S222" t="str">
            <v>Marketing Associate</v>
          </cell>
        </row>
        <row r="223">
          <cell r="A223" t="str">
            <v>100691-GB-111</v>
          </cell>
          <cell r="B223">
            <v>43831</v>
          </cell>
          <cell r="C223" t="str">
            <v>Existing MSA</v>
          </cell>
          <cell r="D223">
            <v>43773</v>
          </cell>
          <cell r="E223">
            <v>43862</v>
          </cell>
          <cell r="F223" t="str">
            <v>Conductor</v>
          </cell>
          <cell r="G223" t="str">
            <v>GB</v>
          </cell>
          <cell r="H223" t="str">
            <v>United Kingdom</v>
          </cell>
          <cell r="I223" t="str">
            <v>GP Entity</v>
          </cell>
          <cell r="J223">
            <v>43802</v>
          </cell>
          <cell r="K223">
            <v>43773</v>
          </cell>
          <cell r="Q223">
            <v>3539</v>
          </cell>
          <cell r="R223" t="str">
            <v>Europe (EU)</v>
          </cell>
          <cell r="S223" t="str">
            <v>Strategic Account Manager</v>
          </cell>
        </row>
        <row r="224">
          <cell r="A224" t="str">
            <v>100691-GB-114</v>
          </cell>
          <cell r="B224">
            <v>43831</v>
          </cell>
          <cell r="C224" t="str">
            <v>Existing MSA</v>
          </cell>
          <cell r="D224">
            <v>43773</v>
          </cell>
          <cell r="E224">
            <v>43862</v>
          </cell>
          <cell r="F224" t="str">
            <v>Conductor</v>
          </cell>
          <cell r="G224" t="str">
            <v>GB</v>
          </cell>
          <cell r="H224" t="str">
            <v>United Kingdom</v>
          </cell>
          <cell r="I224" t="str">
            <v>GP Entity</v>
          </cell>
          <cell r="J224">
            <v>43831</v>
          </cell>
          <cell r="K224">
            <v>43773</v>
          </cell>
          <cell r="Q224">
            <v>3803</v>
          </cell>
          <cell r="R224" t="str">
            <v>Europe (EU)</v>
          </cell>
          <cell r="S224" t="str">
            <v>Senior Project Manager</v>
          </cell>
        </row>
        <row r="225">
          <cell r="A225" t="str">
            <v>100724-GB-101</v>
          </cell>
          <cell r="B225">
            <v>43831</v>
          </cell>
          <cell r="C225" t="str">
            <v>Existing MSA</v>
          </cell>
          <cell r="D225">
            <v>43792</v>
          </cell>
          <cell r="E225">
            <v>43862</v>
          </cell>
          <cell r="F225" t="str">
            <v>Rapid SOS</v>
          </cell>
          <cell r="G225" t="str">
            <v>GB</v>
          </cell>
          <cell r="H225" t="str">
            <v>United Kingdom</v>
          </cell>
          <cell r="I225" t="str">
            <v>GP Entity</v>
          </cell>
          <cell r="J225">
            <v>43831</v>
          </cell>
          <cell r="K225">
            <v>43761</v>
          </cell>
          <cell r="Q225">
            <v>3810</v>
          </cell>
          <cell r="R225" t="str">
            <v>Europe (EU)</v>
          </cell>
          <cell r="S225" t="str">
            <v>Director, Global Expansion</v>
          </cell>
        </row>
        <row r="226">
          <cell r="A226" t="str">
            <v>100691-GB-117</v>
          </cell>
          <cell r="B226">
            <v>43836</v>
          </cell>
          <cell r="C226" t="str">
            <v>Existing MSA</v>
          </cell>
          <cell r="D226">
            <v>43773</v>
          </cell>
          <cell r="E226">
            <v>43862</v>
          </cell>
          <cell r="F226" t="str">
            <v>Conductor</v>
          </cell>
          <cell r="G226" t="str">
            <v>GB</v>
          </cell>
          <cell r="H226" t="str">
            <v>United Kingdom</v>
          </cell>
          <cell r="I226" t="str">
            <v>GP Entity</v>
          </cell>
          <cell r="J226">
            <v>43837</v>
          </cell>
          <cell r="K226">
            <v>43773</v>
          </cell>
          <cell r="Q226">
            <v>3877</v>
          </cell>
          <cell r="R226" t="str">
            <v>Europe (EU)</v>
          </cell>
          <cell r="S226" t="str">
            <v>SEO Success Manager</v>
          </cell>
        </row>
        <row r="227">
          <cell r="A227" t="str">
            <v>100694-NL-101</v>
          </cell>
          <cell r="B227">
            <v>43831</v>
          </cell>
          <cell r="C227" t="str">
            <v>Existing MSA</v>
          </cell>
          <cell r="D227">
            <v>43774</v>
          </cell>
          <cell r="E227">
            <v>43862</v>
          </cell>
          <cell r="F227" t="str">
            <v>Pearl Abyss</v>
          </cell>
          <cell r="G227" t="str">
            <v>NL</v>
          </cell>
          <cell r="H227" t="str">
            <v>Netherlands</v>
          </cell>
          <cell r="I227" t="str">
            <v>GP Entity</v>
          </cell>
          <cell r="J227">
            <v>43831</v>
          </cell>
          <cell r="K227">
            <v>43774</v>
          </cell>
          <cell r="Q227">
            <v>3546</v>
          </cell>
          <cell r="R227" t="str">
            <v>Europe (EU)</v>
          </cell>
          <cell r="S227" t="str">
            <v>PR Representative for Europe</v>
          </cell>
        </row>
        <row r="228">
          <cell r="A228" t="str">
            <v>100560-IT-101</v>
          </cell>
          <cell r="B228">
            <v>43626</v>
          </cell>
          <cell r="C228" t="str">
            <v>Existing MSA</v>
          </cell>
          <cell r="D228">
            <v>43615</v>
          </cell>
          <cell r="E228">
            <v>43862</v>
          </cell>
          <cell r="F228" t="str">
            <v>Cybereason</v>
          </cell>
          <cell r="G228" t="str">
            <v>IT</v>
          </cell>
          <cell r="H228" t="str">
            <v>Italy</v>
          </cell>
          <cell r="I228" t="str">
            <v>GP Entity</v>
          </cell>
          <cell r="J228">
            <v>43626</v>
          </cell>
          <cell r="K228">
            <v>43615</v>
          </cell>
          <cell r="Q228">
            <v>2693</v>
          </cell>
          <cell r="R228" t="str">
            <v>Europe (EU)</v>
          </cell>
          <cell r="S228" t="str">
            <v>VP, Partner, South Europe, Middle East &amp; Africa</v>
          </cell>
        </row>
        <row r="229">
          <cell r="A229" t="str">
            <v>100520-FR-101</v>
          </cell>
          <cell r="B229">
            <v>43801</v>
          </cell>
          <cell r="C229" t="str">
            <v>Existing MSA</v>
          </cell>
          <cell r="D229">
            <v>43453</v>
          </cell>
          <cell r="E229">
            <v>43862</v>
          </cell>
          <cell r="F229" t="str">
            <v>Unity Technologies ApS</v>
          </cell>
          <cell r="G229" t="str">
            <v>FR</v>
          </cell>
          <cell r="H229" t="str">
            <v>France</v>
          </cell>
          <cell r="I229" t="str">
            <v>GP Entity</v>
          </cell>
          <cell r="J229">
            <v>43801</v>
          </cell>
          <cell r="K229">
            <v>43453</v>
          </cell>
          <cell r="Q229">
            <v>3434</v>
          </cell>
          <cell r="R229" t="str">
            <v>Europe (EU)</v>
          </cell>
          <cell r="S229" t="str">
            <v>Senior C++ Lead Developer</v>
          </cell>
        </row>
        <row r="230">
          <cell r="A230" t="str">
            <v>100695-FR-101</v>
          </cell>
          <cell r="B230">
            <v>43800</v>
          </cell>
          <cell r="C230" t="str">
            <v>Existing MSA</v>
          </cell>
          <cell r="D230">
            <v>43781</v>
          </cell>
          <cell r="E230">
            <v>43862</v>
          </cell>
          <cell r="F230" t="str">
            <v>SEMrush, Inc</v>
          </cell>
          <cell r="G230" t="str">
            <v>FR</v>
          </cell>
          <cell r="H230" t="str">
            <v>France</v>
          </cell>
          <cell r="I230" t="str">
            <v>GP Entity</v>
          </cell>
          <cell r="J230">
            <v>43800</v>
          </cell>
          <cell r="K230">
            <v>43783</v>
          </cell>
          <cell r="Q230">
            <v>3617</v>
          </cell>
          <cell r="R230" t="str">
            <v>Europe (EU)</v>
          </cell>
          <cell r="S230" t="str">
            <v>Online Event Marketing Manager</v>
          </cell>
        </row>
        <row r="231">
          <cell r="A231" t="str">
            <v>100560-IT-101</v>
          </cell>
          <cell r="B231">
            <v>43626</v>
          </cell>
          <cell r="C231" t="str">
            <v>Existing MSA</v>
          </cell>
          <cell r="D231">
            <v>43615</v>
          </cell>
          <cell r="E231">
            <v>43891</v>
          </cell>
          <cell r="F231" t="str">
            <v>Cybereason</v>
          </cell>
          <cell r="G231" t="str">
            <v>IT</v>
          </cell>
          <cell r="H231" t="str">
            <v>Italy</v>
          </cell>
          <cell r="I231" t="str">
            <v>GP Entity</v>
          </cell>
          <cell r="J231">
            <v>43626</v>
          </cell>
          <cell r="K231">
            <v>43615</v>
          </cell>
          <cell r="Q231">
            <v>2693</v>
          </cell>
          <cell r="R231" t="str">
            <v>Europe (EU)</v>
          </cell>
          <cell r="S231" t="str">
            <v>VP, Partner, South Europe, Middle East &amp; Africa</v>
          </cell>
        </row>
        <row r="232">
          <cell r="A232" t="str">
            <v>100553-IT-101</v>
          </cell>
          <cell r="B232">
            <v>43647</v>
          </cell>
          <cell r="C232" t="str">
            <v>Existing MSA</v>
          </cell>
          <cell r="D232">
            <v>43600</v>
          </cell>
          <cell r="E232">
            <v>43862</v>
          </cell>
          <cell r="F232" t="str">
            <v>RVBA</v>
          </cell>
          <cell r="G232" t="str">
            <v>IT</v>
          </cell>
          <cell r="H232" t="str">
            <v>Italy</v>
          </cell>
          <cell r="I232" t="str">
            <v>GP Entity</v>
          </cell>
          <cell r="J232">
            <v>43647</v>
          </cell>
          <cell r="K232">
            <v>43600</v>
          </cell>
          <cell r="Q232">
            <v>2618</v>
          </cell>
          <cell r="R232" t="str">
            <v>Europe (EU)</v>
          </cell>
          <cell r="S232" t="str">
            <v>Welding Inspector</v>
          </cell>
        </row>
        <row r="233">
          <cell r="A233" t="str">
            <v>100553-IT-101</v>
          </cell>
          <cell r="B233">
            <v>43647</v>
          </cell>
          <cell r="C233" t="str">
            <v>Existing MSA</v>
          </cell>
          <cell r="D233">
            <v>43600</v>
          </cell>
          <cell r="E233">
            <v>43891</v>
          </cell>
          <cell r="F233" t="str">
            <v>RVBA</v>
          </cell>
          <cell r="G233" t="str">
            <v>IT</v>
          </cell>
          <cell r="H233" t="str">
            <v>Italy</v>
          </cell>
          <cell r="I233" t="str">
            <v>GP Entity</v>
          </cell>
          <cell r="J233">
            <v>43647</v>
          </cell>
          <cell r="K233">
            <v>43600</v>
          </cell>
          <cell r="Q233">
            <v>2618</v>
          </cell>
          <cell r="R233" t="str">
            <v>Europe (EU)</v>
          </cell>
          <cell r="S233" t="str">
            <v>Welding Inspector</v>
          </cell>
        </row>
        <row r="234">
          <cell r="A234" t="str">
            <v>100520-FR-102</v>
          </cell>
          <cell r="B234">
            <v>43801</v>
          </cell>
          <cell r="C234" t="str">
            <v>Existing MSA</v>
          </cell>
          <cell r="D234">
            <v>43453</v>
          </cell>
          <cell r="E234">
            <v>43862</v>
          </cell>
          <cell r="F234" t="str">
            <v>Unity Technologies ApS</v>
          </cell>
          <cell r="G234" t="str">
            <v>FR</v>
          </cell>
          <cell r="H234" t="str">
            <v>France</v>
          </cell>
          <cell r="I234" t="str">
            <v>GP Entity</v>
          </cell>
          <cell r="J234">
            <v>43801</v>
          </cell>
          <cell r="K234">
            <v>43453</v>
          </cell>
          <cell r="M234">
            <v>44166</v>
          </cell>
          <cell r="Q234">
            <v>3435</v>
          </cell>
          <cell r="R234" t="str">
            <v>Europe (EU)</v>
          </cell>
          <cell r="S234" t="str">
            <v>Full Stack Developer</v>
          </cell>
        </row>
        <row r="235">
          <cell r="A235" t="str">
            <v>100656-GB-101</v>
          </cell>
          <cell r="B235">
            <v>43783</v>
          </cell>
          <cell r="C235" t="str">
            <v>Existing MSA</v>
          </cell>
          <cell r="D235">
            <v>43717</v>
          </cell>
          <cell r="E235">
            <v>43862</v>
          </cell>
          <cell r="F235" t="str">
            <v>Stojo</v>
          </cell>
          <cell r="G235" t="str">
            <v>GB</v>
          </cell>
          <cell r="H235" t="str">
            <v>United Kingdom</v>
          </cell>
          <cell r="I235" t="str">
            <v>GP Entity</v>
          </cell>
          <cell r="J235">
            <v>43783</v>
          </cell>
          <cell r="K235">
            <v>43717</v>
          </cell>
          <cell r="Q235">
            <v>3264</v>
          </cell>
          <cell r="R235" t="str">
            <v>Europe (EU)</v>
          </cell>
          <cell r="S235" t="str">
            <v>Director, Product Development</v>
          </cell>
        </row>
        <row r="236">
          <cell r="A236" t="str">
            <v>100551-ES-101</v>
          </cell>
          <cell r="B236">
            <v>43647</v>
          </cell>
          <cell r="C236" t="str">
            <v>Existing MSA</v>
          </cell>
          <cell r="D236">
            <v>43586</v>
          </cell>
          <cell r="E236">
            <v>43862</v>
          </cell>
          <cell r="F236" t="str">
            <v>Little Trees</v>
          </cell>
          <cell r="G236" t="str">
            <v>ES</v>
          </cell>
          <cell r="H236" t="str">
            <v>Spain</v>
          </cell>
          <cell r="I236" t="str">
            <v>GP Entity</v>
          </cell>
          <cell r="J236">
            <v>43647</v>
          </cell>
          <cell r="K236">
            <v>43586</v>
          </cell>
          <cell r="Q236">
            <v>2635</v>
          </cell>
          <cell r="R236" t="str">
            <v>Europe (EU)</v>
          </cell>
          <cell r="S236" t="str">
            <v>International Sales Manager</v>
          </cell>
        </row>
        <row r="237">
          <cell r="A237" t="str">
            <v>100551-ES-101</v>
          </cell>
          <cell r="B237">
            <v>43647</v>
          </cell>
          <cell r="C237" t="str">
            <v>Existing MSA</v>
          </cell>
          <cell r="D237">
            <v>43586</v>
          </cell>
          <cell r="E237">
            <v>43891</v>
          </cell>
          <cell r="F237" t="str">
            <v>Little Trees</v>
          </cell>
          <cell r="G237" t="str">
            <v>ES</v>
          </cell>
          <cell r="H237" t="str">
            <v>Spain</v>
          </cell>
          <cell r="I237" t="str">
            <v>GP Entity</v>
          </cell>
          <cell r="J237">
            <v>43647</v>
          </cell>
          <cell r="K237">
            <v>43586</v>
          </cell>
          <cell r="Q237">
            <v>2635</v>
          </cell>
          <cell r="R237" t="str">
            <v>Europe (EU)</v>
          </cell>
          <cell r="S237" t="str">
            <v>International Sales Manager</v>
          </cell>
        </row>
        <row r="238">
          <cell r="A238" t="str">
            <v>100669-GB-101</v>
          </cell>
          <cell r="B238">
            <v>43747</v>
          </cell>
          <cell r="C238" t="str">
            <v>Existing MSA</v>
          </cell>
          <cell r="D238">
            <v>43738</v>
          </cell>
          <cell r="E238">
            <v>43862</v>
          </cell>
          <cell r="F238" t="str">
            <v>Lightspeed Management Co.</v>
          </cell>
          <cell r="G238" t="str">
            <v>GB</v>
          </cell>
          <cell r="H238" t="str">
            <v>United Kingdom</v>
          </cell>
          <cell r="I238" t="str">
            <v>GP Entity</v>
          </cell>
          <cell r="J238">
            <v>43747</v>
          </cell>
          <cell r="K238">
            <v>43738</v>
          </cell>
          <cell r="Q238">
            <v>3349</v>
          </cell>
          <cell r="R238" t="str">
            <v>Europe (EU)</v>
          </cell>
          <cell r="S238" t="str">
            <v>Partner</v>
          </cell>
        </row>
        <row r="239">
          <cell r="A239" t="str">
            <v>100662-ES-101</v>
          </cell>
          <cell r="B239">
            <v>43752</v>
          </cell>
          <cell r="C239" t="str">
            <v>Existing MSA</v>
          </cell>
          <cell r="D239">
            <v>43735</v>
          </cell>
          <cell r="E239">
            <v>43862</v>
          </cell>
          <cell r="F239" t="str">
            <v>International Grains and Cereals</v>
          </cell>
          <cell r="G239" t="str">
            <v>ES</v>
          </cell>
          <cell r="H239" t="str">
            <v>Spain</v>
          </cell>
          <cell r="I239" t="str">
            <v>GP Entity</v>
          </cell>
          <cell r="J239">
            <v>43752</v>
          </cell>
          <cell r="K239">
            <v>43735</v>
          </cell>
          <cell r="Q239">
            <v>3306</v>
          </cell>
          <cell r="R239" t="str">
            <v>Europe (EU)</v>
          </cell>
          <cell r="S239" t="str">
            <v>Business Development Manager</v>
          </cell>
        </row>
        <row r="240">
          <cell r="A240" t="str">
            <v>100511-PL-101</v>
          </cell>
          <cell r="B240">
            <v>43570</v>
          </cell>
          <cell r="C240" t="str">
            <v>Existing MSA</v>
          </cell>
          <cell r="D240">
            <v>43551</v>
          </cell>
          <cell r="E240">
            <v>43862</v>
          </cell>
          <cell r="F240" t="str">
            <v>C.H.I. Overhead Doors</v>
          </cell>
          <cell r="G240" t="str">
            <v>PL</v>
          </cell>
          <cell r="H240" t="str">
            <v>Poland</v>
          </cell>
          <cell r="I240" t="str">
            <v>GP Entity</v>
          </cell>
          <cell r="J240">
            <v>43563</v>
          </cell>
          <cell r="K240">
            <v>43551</v>
          </cell>
          <cell r="Q240">
            <v>2404</v>
          </cell>
          <cell r="R240" t="str">
            <v>Europe (EU)</v>
          </cell>
          <cell r="S240" t="str">
            <v>Purchasing/Research &amp; Development Manager</v>
          </cell>
        </row>
        <row r="241">
          <cell r="A241" t="str">
            <v>100511-PL-101</v>
          </cell>
          <cell r="B241">
            <v>43570</v>
          </cell>
          <cell r="C241" t="str">
            <v>Existing MSA</v>
          </cell>
          <cell r="D241">
            <v>43551</v>
          </cell>
          <cell r="E241">
            <v>43891</v>
          </cell>
          <cell r="F241" t="str">
            <v>C.H.I. Overhead Doors</v>
          </cell>
          <cell r="G241" t="str">
            <v>PL</v>
          </cell>
          <cell r="H241" t="str">
            <v>Poland</v>
          </cell>
          <cell r="I241" t="str">
            <v>GP Entity</v>
          </cell>
          <cell r="J241">
            <v>43563</v>
          </cell>
          <cell r="K241">
            <v>43551</v>
          </cell>
          <cell r="Q241">
            <v>2404</v>
          </cell>
          <cell r="R241" t="str">
            <v>Europe (EU)</v>
          </cell>
          <cell r="S241" t="str">
            <v>Purchasing/Research &amp; Development Manager</v>
          </cell>
        </row>
        <row r="242">
          <cell r="A242" t="str">
            <v>100663-GB-101</v>
          </cell>
          <cell r="B242">
            <v>43843</v>
          </cell>
          <cell r="C242" t="str">
            <v>Existing MSA</v>
          </cell>
          <cell r="D242">
            <v>43724</v>
          </cell>
          <cell r="E242">
            <v>43862</v>
          </cell>
          <cell r="F242" t="str">
            <v>Karat</v>
          </cell>
          <cell r="G242" t="str">
            <v>GB</v>
          </cell>
          <cell r="H242" t="str">
            <v>United Kingdom</v>
          </cell>
          <cell r="I242" t="str">
            <v>GP Entity</v>
          </cell>
          <cell r="J242">
            <v>43843</v>
          </cell>
          <cell r="K242">
            <v>43728</v>
          </cell>
          <cell r="Q242">
            <v>3859</v>
          </cell>
          <cell r="R242" t="str">
            <v>Europe (EU)</v>
          </cell>
          <cell r="S242" t="str">
            <v>Enterprise Sales Leader</v>
          </cell>
        </row>
        <row r="243">
          <cell r="A243" t="str">
            <v>100640-IT-101</v>
          </cell>
          <cell r="B243">
            <v>43832</v>
          </cell>
          <cell r="C243" t="str">
            <v>Existing MSA</v>
          </cell>
          <cell r="D243">
            <v>43711</v>
          </cell>
          <cell r="E243">
            <v>43862</v>
          </cell>
          <cell r="F243" t="str">
            <v>Wayfair</v>
          </cell>
          <cell r="G243" t="str">
            <v>IT</v>
          </cell>
          <cell r="H243" t="str">
            <v>Italy</v>
          </cell>
          <cell r="I243" t="str">
            <v>GP Entity</v>
          </cell>
          <cell r="K243">
            <v>43711</v>
          </cell>
          <cell r="Q243">
            <v>3205</v>
          </cell>
          <cell r="R243" t="str">
            <v>Europe (EU)</v>
          </cell>
          <cell r="S243" t="str">
            <v>Senior Software Engineer</v>
          </cell>
        </row>
        <row r="244">
          <cell r="A244" t="str">
            <v>100617-ES-101</v>
          </cell>
          <cell r="B244">
            <v>43711</v>
          </cell>
          <cell r="C244" t="str">
            <v>Existing MSA</v>
          </cell>
          <cell r="D244">
            <v>43696</v>
          </cell>
          <cell r="E244">
            <v>43862</v>
          </cell>
          <cell r="F244" t="str">
            <v>Measurabl</v>
          </cell>
          <cell r="G244" t="str">
            <v>ES</v>
          </cell>
          <cell r="H244" t="str">
            <v>Spain</v>
          </cell>
          <cell r="I244" t="str">
            <v>GP Entity</v>
          </cell>
          <cell r="J244">
            <v>43711</v>
          </cell>
          <cell r="K244">
            <v>43696</v>
          </cell>
          <cell r="Q244">
            <v>3121</v>
          </cell>
          <cell r="R244" t="str">
            <v>Europe (EU)</v>
          </cell>
          <cell r="S244" t="str">
            <v>Senior Account Executive</v>
          </cell>
        </row>
        <row r="245">
          <cell r="A245" t="str">
            <v>100530-GB-102</v>
          </cell>
          <cell r="B245">
            <v>43689</v>
          </cell>
          <cell r="C245" t="str">
            <v>Existing MSA</v>
          </cell>
          <cell r="D245">
            <v>43551</v>
          </cell>
          <cell r="E245">
            <v>43862</v>
          </cell>
          <cell r="F245" t="str">
            <v>LightStep, Inc</v>
          </cell>
          <cell r="G245" t="str">
            <v>GB</v>
          </cell>
          <cell r="H245" t="str">
            <v>United Kingdom</v>
          </cell>
          <cell r="I245" t="str">
            <v>GP Entity</v>
          </cell>
          <cell r="J245">
            <v>43688</v>
          </cell>
          <cell r="K245">
            <v>43551</v>
          </cell>
          <cell r="Q245">
            <v>3051</v>
          </cell>
          <cell r="R245" t="str">
            <v>Europe (EU)</v>
          </cell>
          <cell r="S245" t="str">
            <v>Account Executive</v>
          </cell>
        </row>
        <row r="246">
          <cell r="A246" t="str">
            <v>100673-GB-101</v>
          </cell>
          <cell r="B246">
            <v>43787</v>
          </cell>
          <cell r="C246" t="str">
            <v>Existing MSA</v>
          </cell>
          <cell r="D246">
            <v>43742</v>
          </cell>
          <cell r="E246">
            <v>43862</v>
          </cell>
          <cell r="F246" t="str">
            <v>Launch Darkly</v>
          </cell>
          <cell r="G246" t="str">
            <v>GB</v>
          </cell>
          <cell r="H246" t="str">
            <v>United Kingdom</v>
          </cell>
          <cell r="I246" t="str">
            <v>GP Entity</v>
          </cell>
          <cell r="J246">
            <v>43787</v>
          </cell>
          <cell r="K246">
            <v>43742</v>
          </cell>
          <cell r="Q246">
            <v>3382</v>
          </cell>
          <cell r="R246" t="str">
            <v>Europe (EU)</v>
          </cell>
          <cell r="S246" t="str">
            <v>Solutions Engineer</v>
          </cell>
        </row>
        <row r="247">
          <cell r="A247" t="str">
            <v>100530-GB-104</v>
          </cell>
          <cell r="B247">
            <v>43780</v>
          </cell>
          <cell r="C247" t="str">
            <v>Existing MSA</v>
          </cell>
          <cell r="D247">
            <v>43551</v>
          </cell>
          <cell r="E247">
            <v>43862</v>
          </cell>
          <cell r="F247" t="str">
            <v>LightStep, Inc</v>
          </cell>
          <cell r="G247" t="str">
            <v>GB</v>
          </cell>
          <cell r="H247" t="str">
            <v>United Kingdom</v>
          </cell>
          <cell r="I247" t="str">
            <v>GP Entity</v>
          </cell>
          <cell r="J247">
            <v>43781</v>
          </cell>
          <cell r="K247">
            <v>43551</v>
          </cell>
          <cell r="Q247">
            <v>3383</v>
          </cell>
          <cell r="R247" t="str">
            <v>Europe (EU)</v>
          </cell>
          <cell r="S247" t="str">
            <v>OSS Engineer</v>
          </cell>
        </row>
        <row r="248">
          <cell r="A248" t="str">
            <v>100530-GB-105</v>
          </cell>
          <cell r="B248">
            <v>43770</v>
          </cell>
          <cell r="C248" t="str">
            <v>Existing MSA</v>
          </cell>
          <cell r="D248">
            <v>43551</v>
          </cell>
          <cell r="E248">
            <v>43862</v>
          </cell>
          <cell r="F248" t="str">
            <v>LightStep, Inc</v>
          </cell>
          <cell r="G248" t="str">
            <v>GB</v>
          </cell>
          <cell r="H248" t="str">
            <v>United Kingdom</v>
          </cell>
          <cell r="I248" t="str">
            <v>GP Entity</v>
          </cell>
          <cell r="J248">
            <v>43759</v>
          </cell>
          <cell r="K248">
            <v>43551</v>
          </cell>
          <cell r="Q248">
            <v>3388</v>
          </cell>
          <cell r="R248" t="str">
            <v>Europe (EU)</v>
          </cell>
          <cell r="S248" t="str">
            <v>Sales Development Representative (SDR)</v>
          </cell>
        </row>
        <row r="249">
          <cell r="A249" t="str">
            <v>100673-GB-102</v>
          </cell>
          <cell r="B249">
            <v>43836</v>
          </cell>
          <cell r="C249" t="str">
            <v>Existing MSA</v>
          </cell>
          <cell r="D249">
            <v>43742</v>
          </cell>
          <cell r="E249">
            <v>43862</v>
          </cell>
          <cell r="F249" t="str">
            <v>Launch Darkly</v>
          </cell>
          <cell r="G249" t="str">
            <v>GB</v>
          </cell>
          <cell r="H249" t="str">
            <v>United Kingdom</v>
          </cell>
          <cell r="I249" t="str">
            <v>GP Entity</v>
          </cell>
          <cell r="J249">
            <v>43836</v>
          </cell>
          <cell r="K249">
            <v>43742</v>
          </cell>
          <cell r="Q249">
            <v>3675</v>
          </cell>
          <cell r="R249" t="str">
            <v>Europe (EU)</v>
          </cell>
          <cell r="S249" t="str">
            <v>Engineer</v>
          </cell>
        </row>
        <row r="250">
          <cell r="A250" t="str">
            <v>100741-GB-101</v>
          </cell>
          <cell r="B250">
            <v>43843</v>
          </cell>
          <cell r="C250" t="str">
            <v>Existing MSA</v>
          </cell>
          <cell r="D250">
            <v>43819</v>
          </cell>
          <cell r="E250">
            <v>43862</v>
          </cell>
          <cell r="F250" t="str">
            <v>Connect and Sell</v>
          </cell>
          <cell r="G250" t="str">
            <v>GB</v>
          </cell>
          <cell r="H250" t="str">
            <v>United Kingdom</v>
          </cell>
          <cell r="I250" t="str">
            <v>GP Entity</v>
          </cell>
          <cell r="J250">
            <v>43843</v>
          </cell>
          <cell r="K250">
            <v>43819</v>
          </cell>
          <cell r="Q250">
            <v>3897</v>
          </cell>
          <cell r="R250" t="str">
            <v>Europe (EU)</v>
          </cell>
          <cell r="S250" t="str">
            <v>Sales Director, EMEA</v>
          </cell>
        </row>
        <row r="251">
          <cell r="A251" t="str">
            <v>100654-IE-101</v>
          </cell>
          <cell r="B251">
            <v>43745</v>
          </cell>
          <cell r="C251" t="str">
            <v>Existing MSA</v>
          </cell>
          <cell r="D251">
            <v>43724</v>
          </cell>
          <cell r="E251">
            <v>43862</v>
          </cell>
          <cell r="F251" t="str">
            <v>Kerauno</v>
          </cell>
          <cell r="G251" t="str">
            <v>IE</v>
          </cell>
          <cell r="H251" t="str">
            <v>Ireland</v>
          </cell>
          <cell r="I251" t="str">
            <v>GP Entity</v>
          </cell>
          <cell r="J251">
            <v>43745</v>
          </cell>
          <cell r="K251">
            <v>43724</v>
          </cell>
          <cell r="Q251">
            <v>3276</v>
          </cell>
          <cell r="R251" t="str">
            <v>Europe (EU)</v>
          </cell>
          <cell r="S251" t="str">
            <v>Principal Software Engineer</v>
          </cell>
        </row>
        <row r="252">
          <cell r="A252" t="str">
            <v>100310-GB-101</v>
          </cell>
          <cell r="B252">
            <v>43525</v>
          </cell>
          <cell r="C252" t="str">
            <v>Existing MSA</v>
          </cell>
          <cell r="D252">
            <v>43504</v>
          </cell>
          <cell r="E252">
            <v>43862</v>
          </cell>
          <cell r="F252" t="str">
            <v>Pixlee, Inc</v>
          </cell>
          <cell r="G252" t="str">
            <v>GB</v>
          </cell>
          <cell r="H252" t="str">
            <v>United Kingdom</v>
          </cell>
          <cell r="I252" t="str">
            <v>GP Entity</v>
          </cell>
          <cell r="J252">
            <v>43525</v>
          </cell>
          <cell r="K252">
            <v>43196</v>
          </cell>
          <cell r="Q252">
            <v>2186</v>
          </cell>
          <cell r="R252" t="str">
            <v>Europe (EU)</v>
          </cell>
          <cell r="S252" t="str">
            <v>VP, EMEA</v>
          </cell>
        </row>
        <row r="253">
          <cell r="A253" t="str">
            <v>100530-GB-101</v>
          </cell>
          <cell r="B253">
            <v>43626</v>
          </cell>
          <cell r="C253" t="str">
            <v>Existing MSA</v>
          </cell>
          <cell r="D253">
            <v>43551</v>
          </cell>
          <cell r="E253">
            <v>43862</v>
          </cell>
          <cell r="F253" t="str">
            <v>LightStep, Inc</v>
          </cell>
          <cell r="G253" t="str">
            <v>GB</v>
          </cell>
          <cell r="H253" t="str">
            <v>United Kingdom</v>
          </cell>
          <cell r="I253" t="str">
            <v>GP Entity</v>
          </cell>
          <cell r="J253">
            <v>43626</v>
          </cell>
          <cell r="K253">
            <v>43551</v>
          </cell>
          <cell r="Q253">
            <v>2484</v>
          </cell>
          <cell r="R253" t="str">
            <v>Europe (EU)</v>
          </cell>
          <cell r="S253" t="str">
            <v>Sales Engineer</v>
          </cell>
        </row>
        <row r="254">
          <cell r="A254" t="str">
            <v>100310-GB-101</v>
          </cell>
          <cell r="B254">
            <v>43525</v>
          </cell>
          <cell r="C254" t="str">
            <v>Existing MSA</v>
          </cell>
          <cell r="D254">
            <v>43504</v>
          </cell>
          <cell r="E254">
            <v>43891</v>
          </cell>
          <cell r="F254" t="str">
            <v>Pixlee, Inc</v>
          </cell>
          <cell r="G254" t="str">
            <v>GB</v>
          </cell>
          <cell r="H254" t="str">
            <v>United Kingdom</v>
          </cell>
          <cell r="I254" t="str">
            <v>GP Entity</v>
          </cell>
          <cell r="J254">
            <v>43525</v>
          </cell>
          <cell r="K254">
            <v>43196</v>
          </cell>
          <cell r="Q254">
            <v>2186</v>
          </cell>
          <cell r="R254" t="str">
            <v>Europe (EU)</v>
          </cell>
          <cell r="S254" t="str">
            <v>VP, EMEA</v>
          </cell>
        </row>
        <row r="255">
          <cell r="A255" t="str">
            <v>100530-GB-101</v>
          </cell>
          <cell r="B255">
            <v>43626</v>
          </cell>
          <cell r="C255" t="str">
            <v>Existing MSA</v>
          </cell>
          <cell r="D255">
            <v>43551</v>
          </cell>
          <cell r="E255">
            <v>43891</v>
          </cell>
          <cell r="F255" t="str">
            <v>LightStep, Inc</v>
          </cell>
          <cell r="G255" t="str">
            <v>GB</v>
          </cell>
          <cell r="H255" t="str">
            <v>United Kingdom</v>
          </cell>
          <cell r="I255" t="str">
            <v>GP Entity</v>
          </cell>
          <cell r="J255">
            <v>43626</v>
          </cell>
          <cell r="K255">
            <v>43551</v>
          </cell>
          <cell r="Q255">
            <v>2484</v>
          </cell>
          <cell r="R255" t="str">
            <v>Europe (EU)</v>
          </cell>
          <cell r="S255" t="str">
            <v>Sales Engineer</v>
          </cell>
        </row>
        <row r="256">
          <cell r="A256" t="str">
            <v>100530-GB-103</v>
          </cell>
          <cell r="B256">
            <v>43745</v>
          </cell>
          <cell r="C256" t="str">
            <v>Existing MSA</v>
          </cell>
          <cell r="D256">
            <v>43551</v>
          </cell>
          <cell r="E256">
            <v>43862</v>
          </cell>
          <cell r="F256" t="str">
            <v>LightStep, Inc</v>
          </cell>
          <cell r="G256" t="str">
            <v>GB</v>
          </cell>
          <cell r="H256" t="str">
            <v>United Kingdom</v>
          </cell>
          <cell r="I256" t="str">
            <v>GP Entity</v>
          </cell>
          <cell r="J256">
            <v>43745</v>
          </cell>
          <cell r="K256">
            <v>43551</v>
          </cell>
          <cell r="N256" t="str">
            <v>Mica</v>
          </cell>
          <cell r="O256" t="str">
            <v>Crespo</v>
          </cell>
          <cell r="Q256">
            <v>3244</v>
          </cell>
          <cell r="R256" t="str">
            <v>Europe (EU)</v>
          </cell>
          <cell r="S256" t="str">
            <v>Account Executive</v>
          </cell>
        </row>
        <row r="257">
          <cell r="A257" t="str">
            <v>100639-GB-101</v>
          </cell>
          <cell r="B257">
            <v>43739</v>
          </cell>
          <cell r="C257" t="str">
            <v>Existing MSA</v>
          </cell>
          <cell r="D257">
            <v>43719</v>
          </cell>
          <cell r="E257">
            <v>43862</v>
          </cell>
          <cell r="F257" t="str">
            <v>VitalSmarts</v>
          </cell>
          <cell r="G257" t="str">
            <v>GB</v>
          </cell>
          <cell r="H257" t="str">
            <v>United Kingdom</v>
          </cell>
          <cell r="I257" t="str">
            <v>GP Entity</v>
          </cell>
          <cell r="J257">
            <v>43739</v>
          </cell>
          <cell r="K257">
            <v>43719</v>
          </cell>
          <cell r="Q257">
            <v>3218</v>
          </cell>
          <cell r="R257" t="str">
            <v>Europe (EU)</v>
          </cell>
          <cell r="S257" t="str">
            <v>Account Manager</v>
          </cell>
        </row>
        <row r="258">
          <cell r="A258" t="str">
            <v>100639-CH-101</v>
          </cell>
          <cell r="B258">
            <v>43739</v>
          </cell>
          <cell r="C258" t="str">
            <v>Existing MSA</v>
          </cell>
          <cell r="D258">
            <v>43719</v>
          </cell>
          <cell r="E258">
            <v>43862</v>
          </cell>
          <cell r="F258" t="str">
            <v>VitalSmarts</v>
          </cell>
          <cell r="G258" t="str">
            <v>CH</v>
          </cell>
          <cell r="H258" t="str">
            <v>Switzerland</v>
          </cell>
          <cell r="I258" t="str">
            <v>GP Entity</v>
          </cell>
          <cell r="J258">
            <v>43727</v>
          </cell>
          <cell r="K258">
            <v>43719</v>
          </cell>
          <cell r="Q258">
            <v>3216</v>
          </cell>
          <cell r="R258" t="str">
            <v>Europe (EU)</v>
          </cell>
          <cell r="S258" t="str">
            <v>Senior Sales Coordinator</v>
          </cell>
        </row>
        <row r="259">
          <cell r="A259" t="str">
            <v>100547-NL-101</v>
          </cell>
          <cell r="B259">
            <v>43617</v>
          </cell>
          <cell r="C259" t="str">
            <v>Existing MSA</v>
          </cell>
          <cell r="D259">
            <v>43585</v>
          </cell>
          <cell r="E259">
            <v>43862</v>
          </cell>
          <cell r="F259" t="str">
            <v>Greenlots</v>
          </cell>
          <cell r="G259" t="str">
            <v>NL</v>
          </cell>
          <cell r="H259" t="str">
            <v>Netherlands</v>
          </cell>
          <cell r="I259" t="str">
            <v>GP Entity</v>
          </cell>
          <cell r="K259">
            <v>43585</v>
          </cell>
          <cell r="Q259">
            <v>2536</v>
          </cell>
          <cell r="R259" t="str">
            <v>Europe (EU)</v>
          </cell>
          <cell r="S259" t="str">
            <v>Data Analyst</v>
          </cell>
        </row>
        <row r="260">
          <cell r="A260" t="str">
            <v>100547-NL-101</v>
          </cell>
          <cell r="B260">
            <v>43617</v>
          </cell>
          <cell r="C260" t="str">
            <v>Existing MSA</v>
          </cell>
          <cell r="D260">
            <v>43585</v>
          </cell>
          <cell r="E260">
            <v>43891</v>
          </cell>
          <cell r="F260" t="str">
            <v>Greenlots</v>
          </cell>
          <cell r="G260" t="str">
            <v>NL</v>
          </cell>
          <cell r="H260" t="str">
            <v>Netherlands</v>
          </cell>
          <cell r="I260" t="str">
            <v>GP Entity</v>
          </cell>
          <cell r="K260">
            <v>43585</v>
          </cell>
          <cell r="Q260">
            <v>2536</v>
          </cell>
          <cell r="R260" t="str">
            <v>Europe (EU)</v>
          </cell>
          <cell r="S260" t="str">
            <v>Data Analyst</v>
          </cell>
        </row>
        <row r="261">
          <cell r="A261" t="str">
            <v>100659-IE-101</v>
          </cell>
          <cell r="B261">
            <v>43808</v>
          </cell>
          <cell r="C261" t="str">
            <v>Existing MSA</v>
          </cell>
          <cell r="D261">
            <v>43711</v>
          </cell>
          <cell r="E261">
            <v>43862</v>
          </cell>
          <cell r="F261" t="str">
            <v>Eat Well Global</v>
          </cell>
          <cell r="G261" t="str">
            <v>IE</v>
          </cell>
          <cell r="H261" t="str">
            <v>Ireland</v>
          </cell>
          <cell r="I261" t="str">
            <v>GP Entity</v>
          </cell>
          <cell r="J261">
            <v>43808</v>
          </cell>
          <cell r="K261">
            <v>43711</v>
          </cell>
          <cell r="Q261">
            <v>3174</v>
          </cell>
          <cell r="R261" t="str">
            <v>Europe (EU)</v>
          </cell>
          <cell r="S261" t="str">
            <v>Account Lead</v>
          </cell>
        </row>
        <row r="262">
          <cell r="A262" t="str">
            <v>100679-PT-101</v>
          </cell>
          <cell r="B262">
            <v>43777</v>
          </cell>
          <cell r="C262" t="str">
            <v>Existing MSA</v>
          </cell>
          <cell r="D262">
            <v>43756</v>
          </cell>
          <cell r="E262">
            <v>43862</v>
          </cell>
          <cell r="F262" t="str">
            <v>Simon Data</v>
          </cell>
          <cell r="G262" t="str">
            <v>PT</v>
          </cell>
          <cell r="H262" t="str">
            <v>Portugal</v>
          </cell>
          <cell r="I262" t="str">
            <v>GP Entity</v>
          </cell>
          <cell r="K262">
            <v>43756</v>
          </cell>
          <cell r="Q262">
            <v>3425</v>
          </cell>
          <cell r="R262" t="str">
            <v>Europe (EU)</v>
          </cell>
          <cell r="S262" t="str">
            <v>Sr. Data Engineer</v>
          </cell>
        </row>
        <row r="263">
          <cell r="A263" t="str">
            <v>100672-GB-101</v>
          </cell>
          <cell r="B263">
            <v>43800</v>
          </cell>
          <cell r="C263" t="str">
            <v>Existing MSA</v>
          </cell>
          <cell r="D263">
            <v>43768</v>
          </cell>
          <cell r="E263">
            <v>43862</v>
          </cell>
          <cell r="F263" t="str">
            <v>Reliable Robotics</v>
          </cell>
          <cell r="G263" t="str">
            <v>GB</v>
          </cell>
          <cell r="H263" t="str">
            <v>United Kingdom</v>
          </cell>
          <cell r="I263" t="str">
            <v>GP Entity</v>
          </cell>
          <cell r="J263">
            <v>43800</v>
          </cell>
          <cell r="K263">
            <v>43768</v>
          </cell>
          <cell r="Q263">
            <v>3480</v>
          </cell>
          <cell r="R263" t="str">
            <v>Europe (EU)</v>
          </cell>
          <cell r="S263" t="str">
            <v>Systems Engineer</v>
          </cell>
        </row>
        <row r="264">
          <cell r="A264" t="str">
            <v>100672-FR-101</v>
          </cell>
          <cell r="B264">
            <v>43800</v>
          </cell>
          <cell r="C264" t="str">
            <v>Existing MSA</v>
          </cell>
          <cell r="D264">
            <v>43768</v>
          </cell>
          <cell r="E264">
            <v>43862</v>
          </cell>
          <cell r="F264" t="str">
            <v>Reliable Robotics</v>
          </cell>
          <cell r="G264" t="str">
            <v>FR</v>
          </cell>
          <cell r="H264" t="str">
            <v>France</v>
          </cell>
          <cell r="I264" t="str">
            <v>GP Entity</v>
          </cell>
          <cell r="J264">
            <v>43800</v>
          </cell>
          <cell r="K264">
            <v>43768</v>
          </cell>
          <cell r="Q264">
            <v>3314</v>
          </cell>
          <cell r="R264" t="str">
            <v>Europe (EU)</v>
          </cell>
          <cell r="S264" t="str">
            <v>System Safety Engineer</v>
          </cell>
        </row>
        <row r="265">
          <cell r="A265" t="str">
            <v>100439-IE-101</v>
          </cell>
          <cell r="B265">
            <v>43586</v>
          </cell>
          <cell r="C265" t="str">
            <v>Existing MSA</v>
          </cell>
          <cell r="D265">
            <v>43560</v>
          </cell>
          <cell r="E265">
            <v>43862</v>
          </cell>
          <cell r="F265" t="str">
            <v>Comodo CA , Inc. (Sectigo)</v>
          </cell>
          <cell r="G265" t="str">
            <v>IE</v>
          </cell>
          <cell r="H265" t="str">
            <v>Ireland</v>
          </cell>
          <cell r="I265" t="str">
            <v>GP Entity</v>
          </cell>
          <cell r="J265">
            <v>43579</v>
          </cell>
          <cell r="K265">
            <v>43431</v>
          </cell>
          <cell r="Q265">
            <v>2436</v>
          </cell>
          <cell r="R265" t="str">
            <v>Europe (EU)</v>
          </cell>
          <cell r="S265" t="str">
            <v>Business Development Representative</v>
          </cell>
        </row>
        <row r="266">
          <cell r="A266" t="str">
            <v>100439-IE-101</v>
          </cell>
          <cell r="B266">
            <v>43586</v>
          </cell>
          <cell r="C266" t="str">
            <v>Existing MSA</v>
          </cell>
          <cell r="D266">
            <v>43560</v>
          </cell>
          <cell r="E266">
            <v>43891</v>
          </cell>
          <cell r="F266" t="str">
            <v>Comodo CA , Inc. (Sectigo)</v>
          </cell>
          <cell r="G266" t="str">
            <v>IE</v>
          </cell>
          <cell r="H266" t="str">
            <v>Ireland</v>
          </cell>
          <cell r="I266" t="str">
            <v>GP Entity</v>
          </cell>
          <cell r="J266">
            <v>43579</v>
          </cell>
          <cell r="K266">
            <v>43431</v>
          </cell>
          <cell r="Q266">
            <v>2436</v>
          </cell>
          <cell r="R266" t="str">
            <v>Europe (EU)</v>
          </cell>
          <cell r="S266" t="str">
            <v>Business Development Representative</v>
          </cell>
        </row>
        <row r="267">
          <cell r="A267" t="str">
            <v>100389-DE-101</v>
          </cell>
          <cell r="B267">
            <v>43435</v>
          </cell>
          <cell r="C267" t="str">
            <v>Existing MSA</v>
          </cell>
          <cell r="D267">
            <v>43367</v>
          </cell>
          <cell r="E267">
            <v>43862</v>
          </cell>
          <cell r="F267" t="str">
            <v>EmpowerID</v>
          </cell>
          <cell r="G267" t="str">
            <v>DE</v>
          </cell>
          <cell r="H267" t="str">
            <v>Germany</v>
          </cell>
          <cell r="I267" t="str">
            <v>GP Entity</v>
          </cell>
          <cell r="K267">
            <v>43354</v>
          </cell>
          <cell r="Q267">
            <v>1560</v>
          </cell>
          <cell r="R267" t="str">
            <v>Europe (EU)</v>
          </cell>
          <cell r="S267" t="str">
            <v>Software Engineer</v>
          </cell>
        </row>
        <row r="268">
          <cell r="A268" t="str">
            <v>100389-DE-102</v>
          </cell>
          <cell r="B268">
            <v>43497</v>
          </cell>
          <cell r="C268" t="str">
            <v>Existing MSA</v>
          </cell>
          <cell r="D268">
            <v>43367</v>
          </cell>
          <cell r="E268">
            <v>43862</v>
          </cell>
          <cell r="F268" t="str">
            <v>EmpowerID</v>
          </cell>
          <cell r="G268" t="str">
            <v>DE</v>
          </cell>
          <cell r="H268" t="str">
            <v>Germany</v>
          </cell>
          <cell r="I268" t="str">
            <v>GP Entity</v>
          </cell>
          <cell r="K268">
            <v>43354</v>
          </cell>
          <cell r="Q268">
            <v>1561</v>
          </cell>
          <cell r="R268" t="str">
            <v>Europe (EU)</v>
          </cell>
          <cell r="S268" t="str">
            <v>Senior Software Engineer</v>
          </cell>
        </row>
        <row r="269">
          <cell r="A269" t="str">
            <v>100389-DE-101</v>
          </cell>
          <cell r="B269">
            <v>43435</v>
          </cell>
          <cell r="C269" t="str">
            <v>Existing MSA</v>
          </cell>
          <cell r="D269">
            <v>43367</v>
          </cell>
          <cell r="E269">
            <v>43891</v>
          </cell>
          <cell r="F269" t="str">
            <v>EmpowerID</v>
          </cell>
          <cell r="G269" t="str">
            <v>DE</v>
          </cell>
          <cell r="H269" t="str">
            <v>Germany</v>
          </cell>
          <cell r="I269" t="str">
            <v>GP Entity</v>
          </cell>
          <cell r="K269">
            <v>43354</v>
          </cell>
          <cell r="Q269">
            <v>1560</v>
          </cell>
          <cell r="R269" t="str">
            <v>Europe (EU)</v>
          </cell>
          <cell r="S269" t="str">
            <v>Software Engineer</v>
          </cell>
        </row>
        <row r="270">
          <cell r="A270" t="str">
            <v>100389-DE-102</v>
          </cell>
          <cell r="B270">
            <v>43497</v>
          </cell>
          <cell r="C270" t="str">
            <v>Existing MSA</v>
          </cell>
          <cell r="D270">
            <v>43367</v>
          </cell>
          <cell r="E270">
            <v>43891</v>
          </cell>
          <cell r="F270" t="str">
            <v>EmpowerID</v>
          </cell>
          <cell r="G270" t="str">
            <v>DE</v>
          </cell>
          <cell r="H270" t="str">
            <v>Germany</v>
          </cell>
          <cell r="I270" t="str">
            <v>GP Entity</v>
          </cell>
          <cell r="K270">
            <v>43354</v>
          </cell>
          <cell r="Q270">
            <v>1561</v>
          </cell>
          <cell r="R270" t="str">
            <v>Europe (EU)</v>
          </cell>
          <cell r="S270" t="str">
            <v>Senior Software Engineer</v>
          </cell>
        </row>
        <row r="271">
          <cell r="A271" t="str">
            <v>100167-GB-106</v>
          </cell>
          <cell r="B271">
            <v>43228</v>
          </cell>
          <cell r="C271" t="str">
            <v>Existing MSA</v>
          </cell>
          <cell r="D271">
            <v>42145</v>
          </cell>
          <cell r="E271">
            <v>43862</v>
          </cell>
          <cell r="F271" t="str">
            <v>Twist Bioscience</v>
          </cell>
          <cell r="G271" t="str">
            <v>GB</v>
          </cell>
          <cell r="H271" t="str">
            <v>United Kingdom</v>
          </cell>
          <cell r="I271" t="str">
            <v>GP Entity</v>
          </cell>
          <cell r="K271">
            <v>42145</v>
          </cell>
          <cell r="Q271">
            <v>1062</v>
          </cell>
          <cell r="R271" t="str">
            <v>Europe (EU)</v>
          </cell>
          <cell r="S271" t="str">
            <v>Field Application Scientist, Europe</v>
          </cell>
        </row>
        <row r="272">
          <cell r="A272" t="str">
            <v>100167-GB-107</v>
          </cell>
          <cell r="B272">
            <v>43230</v>
          </cell>
          <cell r="C272" t="str">
            <v>Existing MSA</v>
          </cell>
          <cell r="D272">
            <v>42145</v>
          </cell>
          <cell r="E272">
            <v>43862</v>
          </cell>
          <cell r="F272" t="str">
            <v>Twist Bioscience</v>
          </cell>
          <cell r="G272" t="str">
            <v>GB</v>
          </cell>
          <cell r="H272" t="str">
            <v>United Kingdom</v>
          </cell>
          <cell r="I272" t="str">
            <v>GP Entity</v>
          </cell>
          <cell r="K272">
            <v>42145</v>
          </cell>
          <cell r="Q272">
            <v>1104</v>
          </cell>
          <cell r="R272" t="str">
            <v>Europe (EU)</v>
          </cell>
          <cell r="S272" t="str">
            <v>Technical Support Specialist</v>
          </cell>
        </row>
        <row r="273">
          <cell r="A273" t="str">
            <v>100750-NL-103</v>
          </cell>
          <cell r="B273">
            <v>43871</v>
          </cell>
          <cell r="C273" t="str">
            <v>Existing MSA</v>
          </cell>
          <cell r="D273">
            <v>43840</v>
          </cell>
          <cell r="E273">
            <v>43891</v>
          </cell>
          <cell r="F273" t="str">
            <v>Contentstack</v>
          </cell>
          <cell r="G273" t="str">
            <v>NL</v>
          </cell>
          <cell r="H273" t="str">
            <v>Netherlands</v>
          </cell>
          <cell r="I273" t="str">
            <v>GP Entity</v>
          </cell>
          <cell r="J273">
            <v>43864</v>
          </cell>
          <cell r="K273">
            <v>43840</v>
          </cell>
          <cell r="Q273">
            <v>3987</v>
          </cell>
          <cell r="R273" t="str">
            <v>Europe (EU)</v>
          </cell>
          <cell r="S273" t="str">
            <v>Director of Marketing</v>
          </cell>
        </row>
        <row r="274">
          <cell r="A274" t="str">
            <v>100750-NL-104</v>
          </cell>
          <cell r="B274">
            <v>43864</v>
          </cell>
          <cell r="C274" t="str">
            <v>Existing MSA</v>
          </cell>
          <cell r="D274">
            <v>43840</v>
          </cell>
          <cell r="E274">
            <v>43891</v>
          </cell>
          <cell r="F274" t="str">
            <v>Contentstack</v>
          </cell>
          <cell r="G274" t="str">
            <v>NL</v>
          </cell>
          <cell r="H274" t="str">
            <v>Netherlands</v>
          </cell>
          <cell r="I274" t="str">
            <v>GP Entity</v>
          </cell>
          <cell r="J274">
            <v>43864</v>
          </cell>
          <cell r="K274">
            <v>43840</v>
          </cell>
          <cell r="Q274">
            <v>3991</v>
          </cell>
          <cell r="R274" t="str">
            <v>Europe (EU)</v>
          </cell>
          <cell r="S274" t="str">
            <v>Senior Director of EMEA GTM &amp; Alliances</v>
          </cell>
        </row>
        <row r="275">
          <cell r="A275" t="str">
            <v>100727-GB-103</v>
          </cell>
          <cell r="B275">
            <v>43899</v>
          </cell>
          <cell r="C275" t="str">
            <v>Existing MSA</v>
          </cell>
          <cell r="D275">
            <v>43815</v>
          </cell>
          <cell r="E275">
            <v>43922</v>
          </cell>
          <cell r="F275" t="str">
            <v>Theorem</v>
          </cell>
          <cell r="G275" t="str">
            <v>GB</v>
          </cell>
          <cell r="H275" t="str">
            <v>United Kingdom</v>
          </cell>
          <cell r="I275" t="str">
            <v>GP Entity</v>
          </cell>
          <cell r="J275">
            <v>43899</v>
          </cell>
          <cell r="K275">
            <v>43815</v>
          </cell>
          <cell r="Q275">
            <v>4118</v>
          </cell>
          <cell r="R275" t="str">
            <v>Europe (EU)</v>
          </cell>
          <cell r="S275" t="str">
            <v>Engagement Manager</v>
          </cell>
        </row>
        <row r="276">
          <cell r="A276" t="str">
            <v>100735-SE-101</v>
          </cell>
          <cell r="B276">
            <v>43892</v>
          </cell>
          <cell r="C276" t="str">
            <v>Existing MSA</v>
          </cell>
          <cell r="D276">
            <v>43826</v>
          </cell>
          <cell r="E276">
            <v>43922</v>
          </cell>
          <cell r="F276" t="str">
            <v>Ska Fabricating</v>
          </cell>
          <cell r="G276" t="str">
            <v>SE</v>
          </cell>
          <cell r="H276" t="str">
            <v>Sweden</v>
          </cell>
          <cell r="I276" t="str">
            <v>GP Entity</v>
          </cell>
          <cell r="J276">
            <v>43892</v>
          </cell>
          <cell r="K276">
            <v>43826</v>
          </cell>
          <cell r="Q276">
            <v>3860</v>
          </cell>
          <cell r="R276" t="str">
            <v>Europe (EU)</v>
          </cell>
          <cell r="S276" t="str">
            <v>Sales Representative</v>
          </cell>
        </row>
        <row r="277">
          <cell r="A277" t="str">
            <v>100737-GB-108</v>
          </cell>
          <cell r="B277">
            <v>43899</v>
          </cell>
          <cell r="C277" t="str">
            <v>Existing MSA</v>
          </cell>
          <cell r="D277">
            <v>43822</v>
          </cell>
          <cell r="E277">
            <v>43922</v>
          </cell>
          <cell r="F277" t="str">
            <v>RigUp</v>
          </cell>
          <cell r="G277" t="str">
            <v>GB</v>
          </cell>
          <cell r="H277" t="str">
            <v>United Kingdom</v>
          </cell>
          <cell r="I277" t="str">
            <v>GP Entity</v>
          </cell>
          <cell r="J277">
            <v>43899</v>
          </cell>
          <cell r="K277">
            <v>43822</v>
          </cell>
          <cell r="Q277">
            <v>4108</v>
          </cell>
          <cell r="R277" t="str">
            <v>Europe (EU)</v>
          </cell>
          <cell r="S277" t="str">
            <v>Staff Engineer</v>
          </cell>
        </row>
        <row r="278">
          <cell r="A278" t="str">
            <v>100060-SE-101</v>
          </cell>
          <cell r="B278">
            <v>43893</v>
          </cell>
          <cell r="C278" t="str">
            <v>Existing MSA</v>
          </cell>
          <cell r="D278">
            <v>43746</v>
          </cell>
          <cell r="E278">
            <v>43922</v>
          </cell>
          <cell r="F278" t="str">
            <v>ExtraHop Networks</v>
          </cell>
          <cell r="G278" t="str">
            <v>SE</v>
          </cell>
          <cell r="H278" t="str">
            <v>Sweden</v>
          </cell>
          <cell r="I278" t="str">
            <v>GP Entity</v>
          </cell>
          <cell r="J278">
            <v>43893</v>
          </cell>
          <cell r="K278">
            <v>42038</v>
          </cell>
          <cell r="Q278">
            <v>4040</v>
          </cell>
          <cell r="R278" t="str">
            <v>Europe (EU)</v>
          </cell>
          <cell r="S278" t="str">
            <v>Regional Sales Manager</v>
          </cell>
        </row>
        <row r="279">
          <cell r="A279" t="str">
            <v>100060-SE-102</v>
          </cell>
          <cell r="B279">
            <v>43893</v>
          </cell>
          <cell r="C279" t="str">
            <v>Existing MSA</v>
          </cell>
          <cell r="D279">
            <v>43746</v>
          </cell>
          <cell r="E279">
            <v>43922</v>
          </cell>
          <cell r="F279" t="str">
            <v>ExtraHop Networks</v>
          </cell>
          <cell r="G279" t="str">
            <v>SE</v>
          </cell>
          <cell r="H279" t="str">
            <v>Sweden</v>
          </cell>
          <cell r="I279" t="str">
            <v>GP Entity</v>
          </cell>
          <cell r="J279">
            <v>43893</v>
          </cell>
          <cell r="K279">
            <v>42038</v>
          </cell>
          <cell r="Q279">
            <v>4048</v>
          </cell>
          <cell r="R279" t="str">
            <v>Europe (EU)</v>
          </cell>
          <cell r="S279" t="str">
            <v>Senior Security Sales Engineer</v>
          </cell>
        </row>
        <row r="280">
          <cell r="A280" t="str">
            <v>100307-SE-105</v>
          </cell>
          <cell r="B280">
            <v>43927</v>
          </cell>
          <cell r="C280" t="str">
            <v>Existing MSA</v>
          </cell>
          <cell r="D280">
            <v>43193</v>
          </cell>
          <cell r="E280">
            <v>43952</v>
          </cell>
          <cell r="F280" t="str">
            <v>Qumulo</v>
          </cell>
          <cell r="G280" t="str">
            <v>SE</v>
          </cell>
          <cell r="H280" t="str">
            <v>Sweden</v>
          </cell>
          <cell r="I280" t="str">
            <v>GP Entity</v>
          </cell>
          <cell r="J280">
            <v>43906</v>
          </cell>
          <cell r="K280">
            <v>43193</v>
          </cell>
          <cell r="Q280">
            <v>3749</v>
          </cell>
          <cell r="R280" t="str">
            <v>Europe (EU)</v>
          </cell>
          <cell r="S280" t="str">
            <v>Systems Engineer</v>
          </cell>
        </row>
        <row r="281">
          <cell r="A281" t="str">
            <v>100556-ES-101</v>
          </cell>
          <cell r="B281">
            <v>43871</v>
          </cell>
          <cell r="C281" t="str">
            <v>Existing MSA</v>
          </cell>
          <cell r="D281">
            <v>43837</v>
          </cell>
          <cell r="E281">
            <v>43891</v>
          </cell>
          <cell r="F281" t="str">
            <v>Armis</v>
          </cell>
          <cell r="G281" t="str">
            <v>ES</v>
          </cell>
          <cell r="H281" t="str">
            <v>Spain</v>
          </cell>
          <cell r="I281" t="str">
            <v>GP Entity</v>
          </cell>
          <cell r="J281">
            <v>43871</v>
          </cell>
          <cell r="K281">
            <v>43601</v>
          </cell>
          <cell r="Q281">
            <v>3965</v>
          </cell>
          <cell r="R281" t="str">
            <v>Europe (EU)</v>
          </cell>
          <cell r="S281" t="str">
            <v>Business Development EMEA</v>
          </cell>
        </row>
        <row r="282">
          <cell r="A282" t="str">
            <v>100674-ES-102</v>
          </cell>
          <cell r="B282">
            <v>43885</v>
          </cell>
          <cell r="C282" t="str">
            <v>Existing MSA</v>
          </cell>
          <cell r="D282">
            <v>43752</v>
          </cell>
          <cell r="E282">
            <v>43891</v>
          </cell>
          <cell r="F282" t="str">
            <v>MetricStream</v>
          </cell>
          <cell r="G282" t="str">
            <v>ES</v>
          </cell>
          <cell r="H282" t="str">
            <v>Spain</v>
          </cell>
          <cell r="I282" t="str">
            <v>GP Entity</v>
          </cell>
          <cell r="J282">
            <v>43885</v>
          </cell>
          <cell r="K282">
            <v>43752</v>
          </cell>
          <cell r="Q282">
            <v>3923</v>
          </cell>
          <cell r="R282" t="str">
            <v>Europe (EU)</v>
          </cell>
          <cell r="S282" t="str">
            <v>Project Manager</v>
          </cell>
        </row>
        <row r="283">
          <cell r="A283" t="str">
            <v>100674-ES-103</v>
          </cell>
          <cell r="B283">
            <v>43878</v>
          </cell>
          <cell r="C283" t="str">
            <v>Existing MSA</v>
          </cell>
          <cell r="D283">
            <v>43752</v>
          </cell>
          <cell r="E283">
            <v>43891</v>
          </cell>
          <cell r="F283" t="str">
            <v>MetricStream</v>
          </cell>
          <cell r="G283" t="str">
            <v>ES</v>
          </cell>
          <cell r="H283" t="str">
            <v>Spain</v>
          </cell>
          <cell r="I283" t="str">
            <v>GP Entity</v>
          </cell>
          <cell r="J283">
            <v>43878</v>
          </cell>
          <cell r="K283">
            <v>43752</v>
          </cell>
          <cell r="Q283">
            <v>3924</v>
          </cell>
          <cell r="R283" t="str">
            <v>Europe (EU)</v>
          </cell>
          <cell r="S283" t="str">
            <v>Sales Executive</v>
          </cell>
        </row>
        <row r="284">
          <cell r="A284" t="str">
            <v>100370-ES-101</v>
          </cell>
          <cell r="B284">
            <v>43871</v>
          </cell>
          <cell r="C284" t="str">
            <v>Existing MSA</v>
          </cell>
          <cell r="D284">
            <v>43858</v>
          </cell>
          <cell r="E284">
            <v>43891</v>
          </cell>
          <cell r="F284" t="str">
            <v>Salt Stack</v>
          </cell>
          <cell r="G284" t="str">
            <v>ES</v>
          </cell>
          <cell r="H284" t="str">
            <v>Spain</v>
          </cell>
          <cell r="I284" t="str">
            <v>GP Entity</v>
          </cell>
          <cell r="J284">
            <v>43871</v>
          </cell>
          <cell r="K284">
            <v>43319</v>
          </cell>
          <cell r="Q284">
            <v>4122</v>
          </cell>
          <cell r="R284" t="str">
            <v>Europe (EU)</v>
          </cell>
          <cell r="S284" t="str">
            <v>Solutions Consultant</v>
          </cell>
        </row>
        <row r="285">
          <cell r="A285" t="str">
            <v>100363-GB-105</v>
          </cell>
          <cell r="B285">
            <v>43892</v>
          </cell>
          <cell r="C285" t="str">
            <v>Existing MSA</v>
          </cell>
          <cell r="D285">
            <v>43551</v>
          </cell>
          <cell r="E285">
            <v>43922</v>
          </cell>
          <cell r="F285" t="str">
            <v>Figma</v>
          </cell>
          <cell r="G285" t="str">
            <v>GB</v>
          </cell>
          <cell r="H285" t="str">
            <v>United Kingdom</v>
          </cell>
          <cell r="I285" t="str">
            <v>GP Entity</v>
          </cell>
          <cell r="J285">
            <v>43892</v>
          </cell>
          <cell r="K285">
            <v>43307</v>
          </cell>
          <cell r="Q285">
            <v>4062</v>
          </cell>
          <cell r="R285" t="str">
            <v>Europe (EU)</v>
          </cell>
          <cell r="S285" t="str">
            <v>VP, EMEA Sales</v>
          </cell>
        </row>
        <row r="286">
          <cell r="A286" t="str">
            <v>100556-GB-107</v>
          </cell>
          <cell r="B286">
            <v>43899</v>
          </cell>
          <cell r="C286" t="str">
            <v>Existing MSA</v>
          </cell>
          <cell r="D286">
            <v>43760</v>
          </cell>
          <cell r="E286">
            <v>43922</v>
          </cell>
          <cell r="F286" t="str">
            <v>Armis</v>
          </cell>
          <cell r="G286" t="str">
            <v>GB</v>
          </cell>
          <cell r="H286" t="str">
            <v>United Kingdom</v>
          </cell>
          <cell r="I286" t="str">
            <v>GP Entity</v>
          </cell>
          <cell r="J286">
            <v>43892</v>
          </cell>
          <cell r="K286">
            <v>43601</v>
          </cell>
          <cell r="Q286">
            <v>4106</v>
          </cell>
          <cell r="R286" t="str">
            <v>Europe (EU)</v>
          </cell>
          <cell r="S286" t="str">
            <v>Regional Sales Director UKI</v>
          </cell>
        </row>
        <row r="287">
          <cell r="A287" t="str">
            <v>100671-FR-105</v>
          </cell>
          <cell r="B287">
            <v>43948</v>
          </cell>
          <cell r="C287" t="str">
            <v>Existing MSA</v>
          </cell>
          <cell r="D287">
            <v>43738</v>
          </cell>
          <cell r="E287">
            <v>43952</v>
          </cell>
          <cell r="F287" t="str">
            <v>ThousandEyes</v>
          </cell>
          <cell r="G287" t="str">
            <v>FR</v>
          </cell>
          <cell r="H287" t="str">
            <v>France</v>
          </cell>
          <cell r="I287" t="str">
            <v>GP Entity</v>
          </cell>
          <cell r="J287">
            <v>43948</v>
          </cell>
          <cell r="K287">
            <v>43738</v>
          </cell>
          <cell r="Q287">
            <v>4037</v>
          </cell>
          <cell r="R287" t="str">
            <v>Europe (EU)</v>
          </cell>
          <cell r="S287" t="str">
            <v>Senior Solutions Architect</v>
          </cell>
        </row>
        <row r="288">
          <cell r="A288" t="str">
            <v>100671-FR-104</v>
          </cell>
          <cell r="B288">
            <v>43955</v>
          </cell>
          <cell r="C288" t="str">
            <v>Existing MSA</v>
          </cell>
          <cell r="D288">
            <v>43738</v>
          </cell>
          <cell r="E288">
            <v>43983</v>
          </cell>
          <cell r="F288" t="str">
            <v>ThousandEyes</v>
          </cell>
          <cell r="G288" t="str">
            <v>FR</v>
          </cell>
          <cell r="H288" t="str">
            <v>France</v>
          </cell>
          <cell r="I288" t="str">
            <v>GP Entity</v>
          </cell>
          <cell r="J288">
            <v>43955</v>
          </cell>
          <cell r="K288">
            <v>43738</v>
          </cell>
          <cell r="Q288">
            <v>3946</v>
          </cell>
          <cell r="R288" t="str">
            <v>Europe (EU)</v>
          </cell>
          <cell r="S288" t="str">
            <v>Regional Sales Manager</v>
          </cell>
        </row>
        <row r="289">
          <cell r="A289" t="str">
            <v>100463-GB-101</v>
          </cell>
          <cell r="B289">
            <v>43864</v>
          </cell>
          <cell r="C289" t="str">
            <v>Existing MSA</v>
          </cell>
          <cell r="D289">
            <v>43839</v>
          </cell>
          <cell r="E289">
            <v>43891</v>
          </cell>
          <cell r="F289" t="str">
            <v>Vista Consulting Group, LLC</v>
          </cell>
          <cell r="G289" t="str">
            <v>GB</v>
          </cell>
          <cell r="H289" t="str">
            <v>United Kingdom</v>
          </cell>
          <cell r="I289" t="str">
            <v>GP Entity</v>
          </cell>
          <cell r="J289">
            <v>43864</v>
          </cell>
          <cell r="K289">
            <v>43420</v>
          </cell>
          <cell r="Q289">
            <v>4009</v>
          </cell>
          <cell r="R289" t="str">
            <v>Europe (EU)</v>
          </cell>
          <cell r="S289" t="str">
            <v>Managing Director, Channel Partnerships &amp; Alliances</v>
          </cell>
        </row>
        <row r="290">
          <cell r="A290" t="str">
            <v>100762-SE-101</v>
          </cell>
          <cell r="B290">
            <v>43864</v>
          </cell>
          <cell r="C290" t="str">
            <v>Existing MSA</v>
          </cell>
          <cell r="D290">
            <v>43826</v>
          </cell>
          <cell r="E290">
            <v>43891</v>
          </cell>
          <cell r="F290" t="str">
            <v>Cytel</v>
          </cell>
          <cell r="G290" t="str">
            <v>SE</v>
          </cell>
          <cell r="H290" t="str">
            <v>Sweden</v>
          </cell>
          <cell r="I290" t="str">
            <v>GP Entity</v>
          </cell>
          <cell r="K290">
            <v>43826</v>
          </cell>
          <cell r="Q290">
            <v>4021</v>
          </cell>
          <cell r="R290" t="str">
            <v>Europe (EU)</v>
          </cell>
          <cell r="S290" t="str">
            <v>Director</v>
          </cell>
        </row>
        <row r="291">
          <cell r="A291" t="str">
            <v>100320-GB-102</v>
          </cell>
          <cell r="B291">
            <v>43894</v>
          </cell>
          <cell r="C291" t="str">
            <v>Existing MSA</v>
          </cell>
          <cell r="D291">
            <v>43195</v>
          </cell>
          <cell r="E291">
            <v>43922</v>
          </cell>
          <cell r="F291" t="str">
            <v>iOffice</v>
          </cell>
          <cell r="G291" t="str">
            <v>GB</v>
          </cell>
          <cell r="H291" t="str">
            <v>United Kingdom</v>
          </cell>
          <cell r="I291" t="str">
            <v>GP Entity</v>
          </cell>
          <cell r="J291">
            <v>43885</v>
          </cell>
          <cell r="K291">
            <v>43195</v>
          </cell>
          <cell r="Q291">
            <v>3816</v>
          </cell>
          <cell r="R291" t="str">
            <v>Europe (EU)</v>
          </cell>
          <cell r="S291" t="str">
            <v>Channel Sales Manager</v>
          </cell>
        </row>
        <row r="292">
          <cell r="A292" t="str">
            <v>100769-GB-101</v>
          </cell>
          <cell r="B292">
            <v>43927</v>
          </cell>
          <cell r="C292" t="str">
            <v>Existing MSA</v>
          </cell>
          <cell r="D292">
            <v>43854</v>
          </cell>
          <cell r="E292">
            <v>43952</v>
          </cell>
          <cell r="F292" t="str">
            <v>Unqork</v>
          </cell>
          <cell r="G292" t="str">
            <v>GB</v>
          </cell>
          <cell r="H292" t="str">
            <v>United Kingdom</v>
          </cell>
          <cell r="I292" t="str">
            <v>GP Entity</v>
          </cell>
          <cell r="J292">
            <v>43927</v>
          </cell>
          <cell r="K292">
            <v>43854</v>
          </cell>
          <cell r="Q292">
            <v>4100</v>
          </cell>
          <cell r="R292" t="str">
            <v>Europe (EU)</v>
          </cell>
          <cell r="S292" t="str">
            <v>VP, Sales UK/EMEA</v>
          </cell>
        </row>
        <row r="293">
          <cell r="A293" t="str">
            <v>100771-IE-101</v>
          </cell>
          <cell r="B293">
            <v>43864</v>
          </cell>
          <cell r="C293" t="str">
            <v>Existing MSA</v>
          </cell>
          <cell r="D293">
            <v>43861</v>
          </cell>
          <cell r="E293">
            <v>43891</v>
          </cell>
          <cell r="F293" t="str">
            <v>Wincove/Lakos</v>
          </cell>
          <cell r="G293" t="str">
            <v>IE</v>
          </cell>
          <cell r="H293" t="str">
            <v>Ireland</v>
          </cell>
          <cell r="I293" t="str">
            <v>GP Entity</v>
          </cell>
          <cell r="K293">
            <v>43861</v>
          </cell>
          <cell r="Q293">
            <v>4111</v>
          </cell>
          <cell r="R293" t="str">
            <v>Europe (EU)</v>
          </cell>
          <cell r="S293" t="str">
            <v>Vice President – Commercial Excellence</v>
          </cell>
        </row>
        <row r="294">
          <cell r="A294" t="str">
            <v>100681-CO-103</v>
          </cell>
          <cell r="B294">
            <v>43871</v>
          </cell>
          <cell r="C294" t="str">
            <v>Existing MSA</v>
          </cell>
          <cell r="D294">
            <v>43738</v>
          </cell>
          <cell r="E294">
            <v>43891</v>
          </cell>
          <cell r="F294" t="str">
            <v>Skillshare</v>
          </cell>
          <cell r="G294" t="str">
            <v>CO</v>
          </cell>
          <cell r="H294" t="str">
            <v>Colombia</v>
          </cell>
          <cell r="I294" t="str">
            <v>GP Entity</v>
          </cell>
          <cell r="J294">
            <v>43871</v>
          </cell>
          <cell r="K294">
            <v>43738</v>
          </cell>
          <cell r="Q294">
            <v>4036</v>
          </cell>
          <cell r="R294" t="str">
            <v>Latin America (LATAM)</v>
          </cell>
          <cell r="S294" t="str">
            <v>Staff Software Engineer, Front End</v>
          </cell>
        </row>
        <row r="295">
          <cell r="A295" t="str">
            <v>100776-MX-101</v>
          </cell>
          <cell r="B295">
            <v>43878</v>
          </cell>
          <cell r="C295" t="str">
            <v>Existing MSA</v>
          </cell>
          <cell r="D295">
            <v>43844</v>
          </cell>
          <cell r="E295">
            <v>43891</v>
          </cell>
          <cell r="F295" t="str">
            <v>Airex Manufacturing, Inc.</v>
          </cell>
          <cell r="G295" t="str">
            <v>MX</v>
          </cell>
          <cell r="H295" t="str">
            <v>Mexico</v>
          </cell>
          <cell r="I295" t="str">
            <v>GP Entity</v>
          </cell>
          <cell r="J295">
            <v>43847</v>
          </cell>
          <cell r="K295">
            <v>43844</v>
          </cell>
          <cell r="Q295">
            <v>4077</v>
          </cell>
          <cell r="R295" t="str">
            <v>Latin America (LATAM)</v>
          </cell>
          <cell r="S295" t="str">
            <v>Sales Representative</v>
          </cell>
        </row>
        <row r="296">
          <cell r="A296" t="str">
            <v>100776-MX-102</v>
          </cell>
          <cell r="B296">
            <v>43878</v>
          </cell>
          <cell r="C296" t="str">
            <v>Existing MSA</v>
          </cell>
          <cell r="D296">
            <v>43844</v>
          </cell>
          <cell r="E296">
            <v>43891</v>
          </cell>
          <cell r="F296" t="str">
            <v>Airex Manufacturing, Inc.</v>
          </cell>
          <cell r="G296" t="str">
            <v>MX</v>
          </cell>
          <cell r="H296" t="str">
            <v>Mexico</v>
          </cell>
          <cell r="I296" t="str">
            <v>GP Entity</v>
          </cell>
          <cell r="J296">
            <v>43878</v>
          </cell>
          <cell r="K296">
            <v>43844</v>
          </cell>
          <cell r="Q296">
            <v>4078</v>
          </cell>
          <cell r="R296" t="str">
            <v>Latin America (LATAM)</v>
          </cell>
          <cell r="S296" t="str">
            <v>Sales Representative</v>
          </cell>
        </row>
        <row r="297">
          <cell r="A297" t="str">
            <v>100756-CO-101</v>
          </cell>
          <cell r="B297">
            <v>43878</v>
          </cell>
          <cell r="C297" t="str">
            <v>Existing MSA</v>
          </cell>
          <cell r="D297">
            <v>43840</v>
          </cell>
          <cell r="E297">
            <v>43891</v>
          </cell>
          <cell r="F297" t="str">
            <v>GEP</v>
          </cell>
          <cell r="G297" t="str">
            <v>CO</v>
          </cell>
          <cell r="H297" t="str">
            <v>Colombia</v>
          </cell>
          <cell r="I297" t="str">
            <v>GP Entity</v>
          </cell>
          <cell r="J297">
            <v>43850</v>
          </cell>
          <cell r="K297">
            <v>43784</v>
          </cell>
          <cell r="Q297">
            <v>3984</v>
          </cell>
          <cell r="R297" t="str">
            <v>Latin America (LATAM)</v>
          </cell>
        </row>
        <row r="298">
          <cell r="A298" t="str">
            <v>100715-MX-103</v>
          </cell>
          <cell r="B298">
            <v>43865</v>
          </cell>
          <cell r="C298" t="str">
            <v>Existing MSA</v>
          </cell>
          <cell r="D298">
            <v>43802</v>
          </cell>
          <cell r="E298">
            <v>43891</v>
          </cell>
          <cell r="F298" t="str">
            <v>TA Services</v>
          </cell>
          <cell r="G298" t="str">
            <v>MX</v>
          </cell>
          <cell r="H298" t="str">
            <v>Mexico</v>
          </cell>
          <cell r="I298" t="str">
            <v>GP Entity</v>
          </cell>
          <cell r="J298">
            <v>43815</v>
          </cell>
          <cell r="K298">
            <v>43802</v>
          </cell>
          <cell r="Q298">
            <v>3742</v>
          </cell>
          <cell r="R298" t="str">
            <v>Latin America (LATAM)</v>
          </cell>
          <cell r="S298" t="str">
            <v>National Sales Manager</v>
          </cell>
        </row>
        <row r="299">
          <cell r="A299" t="str">
            <v>100715-MX-104</v>
          </cell>
          <cell r="B299">
            <v>43865</v>
          </cell>
          <cell r="C299" t="str">
            <v>Existing MSA</v>
          </cell>
          <cell r="D299">
            <v>43802</v>
          </cell>
          <cell r="E299">
            <v>43891</v>
          </cell>
          <cell r="F299" t="str">
            <v>TA Services</v>
          </cell>
          <cell r="G299" t="str">
            <v>MX</v>
          </cell>
          <cell r="H299" t="str">
            <v>Mexico</v>
          </cell>
          <cell r="I299" t="str">
            <v>GP Entity</v>
          </cell>
          <cell r="J299">
            <v>43815</v>
          </cell>
          <cell r="K299">
            <v>43802</v>
          </cell>
          <cell r="Q299">
            <v>3743</v>
          </cell>
          <cell r="R299" t="str">
            <v>Latin America (LATAM)</v>
          </cell>
          <cell r="S299" t="str">
            <v>Director of Business Development</v>
          </cell>
        </row>
        <row r="300">
          <cell r="A300" t="str">
            <v>100715-MX-105</v>
          </cell>
          <cell r="B300">
            <v>43865</v>
          </cell>
          <cell r="C300" t="str">
            <v>Existing MSA</v>
          </cell>
          <cell r="D300">
            <v>43802</v>
          </cell>
          <cell r="E300">
            <v>43891</v>
          </cell>
          <cell r="F300" t="str">
            <v>TA Services</v>
          </cell>
          <cell r="G300" t="str">
            <v>MX</v>
          </cell>
          <cell r="H300" t="str">
            <v>Mexico</v>
          </cell>
          <cell r="I300" t="str">
            <v>GP Entity</v>
          </cell>
          <cell r="J300">
            <v>43815</v>
          </cell>
          <cell r="K300">
            <v>43802</v>
          </cell>
          <cell r="Q300">
            <v>3744</v>
          </cell>
          <cell r="R300" t="str">
            <v>Latin America (LATAM)</v>
          </cell>
          <cell r="S300" t="str">
            <v>Supply Chain Coordinator</v>
          </cell>
        </row>
        <row r="301">
          <cell r="A301" t="str">
            <v>100715-MX-107</v>
          </cell>
          <cell r="B301">
            <v>43865</v>
          </cell>
          <cell r="C301" t="str">
            <v>Existing MSA</v>
          </cell>
          <cell r="D301">
            <v>43802</v>
          </cell>
          <cell r="E301">
            <v>43891</v>
          </cell>
          <cell r="F301" t="str">
            <v>TA Services</v>
          </cell>
          <cell r="G301" t="str">
            <v>MX</v>
          </cell>
          <cell r="H301" t="str">
            <v>Mexico</v>
          </cell>
          <cell r="I301" t="str">
            <v>GP Entity</v>
          </cell>
          <cell r="J301">
            <v>43815</v>
          </cell>
          <cell r="K301">
            <v>43802</v>
          </cell>
          <cell r="Q301">
            <v>3746</v>
          </cell>
          <cell r="R301" t="str">
            <v>Latin America (LATAM)</v>
          </cell>
          <cell r="S301" t="str">
            <v>Account Manager</v>
          </cell>
        </row>
        <row r="302">
          <cell r="A302" t="str">
            <v>100715-MX-102</v>
          </cell>
          <cell r="B302">
            <v>43865</v>
          </cell>
          <cell r="C302" t="str">
            <v>Existing MSA</v>
          </cell>
          <cell r="D302">
            <v>43802</v>
          </cell>
          <cell r="E302">
            <v>43891</v>
          </cell>
          <cell r="F302" t="str">
            <v>TA Services</v>
          </cell>
          <cell r="G302" t="str">
            <v>MX</v>
          </cell>
          <cell r="H302" t="str">
            <v>Mexico</v>
          </cell>
          <cell r="I302" t="str">
            <v>GP Entity</v>
          </cell>
          <cell r="J302">
            <v>43815</v>
          </cell>
          <cell r="K302">
            <v>43802</v>
          </cell>
          <cell r="Q302">
            <v>3741</v>
          </cell>
          <cell r="R302" t="str">
            <v>Latin America (LATAM)</v>
          </cell>
          <cell r="S302" t="str">
            <v>Supply Chain Coordinator</v>
          </cell>
        </row>
        <row r="303">
          <cell r="A303" t="str">
            <v>100760-MX-101</v>
          </cell>
          <cell r="B303">
            <v>43871</v>
          </cell>
          <cell r="C303" t="str">
            <v>Existing MSA</v>
          </cell>
          <cell r="D303">
            <v>43821</v>
          </cell>
          <cell r="E303">
            <v>43891</v>
          </cell>
          <cell r="F303" t="str">
            <v>Ehrhardt Partner Solutions</v>
          </cell>
          <cell r="G303" t="str">
            <v>MX</v>
          </cell>
          <cell r="H303" t="str">
            <v>Mexico</v>
          </cell>
          <cell r="I303" t="str">
            <v>GP Entity</v>
          </cell>
          <cell r="J303">
            <v>43871</v>
          </cell>
          <cell r="K303">
            <v>43821</v>
          </cell>
          <cell r="Q303">
            <v>3884</v>
          </cell>
          <cell r="R303" t="str">
            <v>Latin America (LATAM)</v>
          </cell>
          <cell r="S303" t="str">
            <v>Senior Solutions Specialist</v>
          </cell>
        </row>
        <row r="304">
          <cell r="A304" t="str">
            <v>100229-MX-101</v>
          </cell>
          <cell r="B304">
            <v>43864</v>
          </cell>
          <cell r="C304" t="str">
            <v>Existing MSA</v>
          </cell>
          <cell r="D304">
            <v>43787</v>
          </cell>
          <cell r="E304">
            <v>43891</v>
          </cell>
          <cell r="F304" t="str">
            <v>NextRoll, Inc. (FKA Adroll)</v>
          </cell>
          <cell r="G304" t="str">
            <v>MX</v>
          </cell>
          <cell r="H304" t="str">
            <v>Mexico</v>
          </cell>
          <cell r="I304" t="str">
            <v>GP Entity</v>
          </cell>
          <cell r="J304">
            <v>43863</v>
          </cell>
          <cell r="K304">
            <v>42979</v>
          </cell>
          <cell r="Q304">
            <v>3611</v>
          </cell>
          <cell r="R304" t="str">
            <v>Latin America (LATAM)</v>
          </cell>
          <cell r="S304" t="str">
            <v>Sr. Product Manager</v>
          </cell>
        </row>
        <row r="305">
          <cell r="A305" t="str">
            <v>100093-CO-101</v>
          </cell>
          <cell r="B305">
            <v>43879</v>
          </cell>
          <cell r="C305" t="str">
            <v>Existing MSA</v>
          </cell>
          <cell r="D305">
            <v>43838</v>
          </cell>
          <cell r="E305">
            <v>43891</v>
          </cell>
          <cell r="F305" t="str">
            <v>Kiva Microfunds</v>
          </cell>
          <cell r="G305" t="str">
            <v>CO</v>
          </cell>
          <cell r="H305" t="str">
            <v>Colombia</v>
          </cell>
          <cell r="I305" t="str">
            <v>GP Entity</v>
          </cell>
          <cell r="J305">
            <v>43879</v>
          </cell>
          <cell r="K305">
            <v>42800</v>
          </cell>
          <cell r="Q305">
            <v>4083</v>
          </cell>
          <cell r="R305" t="str">
            <v>Latin America (LATAM)</v>
          </cell>
          <cell r="S305" t="str">
            <v>Investment Manager</v>
          </cell>
        </row>
        <row r="306">
          <cell r="A306" t="str">
            <v>100534-MX-102</v>
          </cell>
          <cell r="B306">
            <v>43885</v>
          </cell>
          <cell r="C306" t="str">
            <v>Existing MSA</v>
          </cell>
          <cell r="D306">
            <v>43570</v>
          </cell>
          <cell r="E306">
            <v>43891</v>
          </cell>
          <cell r="F306" t="str">
            <v>Zoom Video Communications</v>
          </cell>
          <cell r="G306" t="str">
            <v>MX</v>
          </cell>
          <cell r="H306" t="str">
            <v>Mexico</v>
          </cell>
          <cell r="I306" t="str">
            <v>GP Entity</v>
          </cell>
          <cell r="K306">
            <v>43570</v>
          </cell>
          <cell r="Q306">
            <v>4117</v>
          </cell>
          <cell r="R306" t="str">
            <v>Latin America (LATAM)</v>
          </cell>
          <cell r="S306" t="str">
            <v>Account Executive</v>
          </cell>
        </row>
        <row r="307">
          <cell r="A307" t="str">
            <v>100416-CO-101</v>
          </cell>
          <cell r="B307">
            <v>43864</v>
          </cell>
          <cell r="C307" t="str">
            <v>Existing MSA</v>
          </cell>
          <cell r="D307">
            <v>43838</v>
          </cell>
          <cell r="E307">
            <v>43891</v>
          </cell>
          <cell r="F307" t="str">
            <v>Atlanta Braves</v>
          </cell>
          <cell r="G307" t="str">
            <v>CO</v>
          </cell>
          <cell r="H307" t="str">
            <v>Colombia</v>
          </cell>
          <cell r="I307" t="str">
            <v>GP Entity</v>
          </cell>
          <cell r="K307">
            <v>43397</v>
          </cell>
          <cell r="Q307">
            <v>3909</v>
          </cell>
          <cell r="R307" t="str">
            <v>Latin America (LATAM)</v>
          </cell>
          <cell r="S307" t="str">
            <v>South America Scouting Supervisor</v>
          </cell>
        </row>
        <row r="308">
          <cell r="A308" t="str">
            <v>100609-CL-101</v>
          </cell>
          <cell r="B308">
            <v>43878</v>
          </cell>
          <cell r="C308" t="str">
            <v>Existing MSA</v>
          </cell>
          <cell r="D308">
            <v>43766</v>
          </cell>
          <cell r="E308">
            <v>43891</v>
          </cell>
          <cell r="F308" t="str">
            <v>TeamViewer</v>
          </cell>
          <cell r="G308" t="str">
            <v>CL</v>
          </cell>
          <cell r="H308" t="str">
            <v>Chile</v>
          </cell>
          <cell r="I308" t="str">
            <v>GP Entity</v>
          </cell>
          <cell r="K308">
            <v>43686</v>
          </cell>
          <cell r="Q308">
            <v>3827</v>
          </cell>
          <cell r="R308" t="str">
            <v>Latin America (LATAM)</v>
          </cell>
          <cell r="S308" t="str">
            <v>Channel Sales Manager LATAM</v>
          </cell>
        </row>
        <row r="309">
          <cell r="A309" t="str">
            <v>100622-MX-101</v>
          </cell>
          <cell r="B309">
            <v>43864</v>
          </cell>
          <cell r="C309" t="str">
            <v>Existing MSA</v>
          </cell>
          <cell r="D309">
            <v>43713</v>
          </cell>
          <cell r="E309">
            <v>43891</v>
          </cell>
          <cell r="F309" t="str">
            <v>Wi-Tronix</v>
          </cell>
          <cell r="G309" t="str">
            <v>MX</v>
          </cell>
          <cell r="H309" t="str">
            <v>Mexico</v>
          </cell>
          <cell r="I309" t="str">
            <v>GP Entity</v>
          </cell>
          <cell r="J309">
            <v>43864</v>
          </cell>
          <cell r="K309">
            <v>43706</v>
          </cell>
          <cell r="Q309">
            <v>3286</v>
          </cell>
          <cell r="R309" t="str">
            <v>Latin America (LATAM)</v>
          </cell>
          <cell r="S309" t="str">
            <v>Customer Success Manager</v>
          </cell>
        </row>
        <row r="310">
          <cell r="A310" t="str">
            <v>100311-MX-101</v>
          </cell>
          <cell r="B310">
            <v>43892</v>
          </cell>
          <cell r="C310" t="str">
            <v>Existing MSA</v>
          </cell>
          <cell r="D310">
            <v>43752</v>
          </cell>
          <cell r="E310">
            <v>43922</v>
          </cell>
          <cell r="F310" t="str">
            <v>Wellspring Philanthropic Fund</v>
          </cell>
          <cell r="G310" t="str">
            <v>MX</v>
          </cell>
          <cell r="H310" t="str">
            <v>Mexico</v>
          </cell>
          <cell r="I310" t="str">
            <v>GP Entity</v>
          </cell>
          <cell r="J310">
            <v>43892</v>
          </cell>
          <cell r="K310">
            <v>43181</v>
          </cell>
          <cell r="Q310">
            <v>3392</v>
          </cell>
          <cell r="R310" t="str">
            <v>Latin America (LATAM)</v>
          </cell>
          <cell r="S310" t="str">
            <v>Program Officer</v>
          </cell>
        </row>
        <row r="311">
          <cell r="A311" t="str">
            <v>100664-CL-101</v>
          </cell>
          <cell r="B311">
            <v>43885</v>
          </cell>
          <cell r="C311" t="str">
            <v>Existing MSA</v>
          </cell>
          <cell r="D311">
            <v>43845</v>
          </cell>
          <cell r="E311">
            <v>43891</v>
          </cell>
          <cell r="F311" t="str">
            <v>Anova</v>
          </cell>
          <cell r="G311" t="str">
            <v>CL</v>
          </cell>
          <cell r="H311" t="str">
            <v>Chile</v>
          </cell>
          <cell r="I311" t="str">
            <v>GP Entity</v>
          </cell>
          <cell r="J311">
            <v>43885</v>
          </cell>
          <cell r="K311">
            <v>43738</v>
          </cell>
          <cell r="Q311">
            <v>3998</v>
          </cell>
          <cell r="R311" t="str">
            <v>Latin America (LATAM)</v>
          </cell>
        </row>
        <row r="312">
          <cell r="A312" t="str">
            <v>100703-BR-101</v>
          </cell>
          <cell r="B312">
            <v>43899</v>
          </cell>
          <cell r="C312" t="str">
            <v>Existing MSA</v>
          </cell>
          <cell r="D312">
            <v>43852</v>
          </cell>
          <cell r="E312">
            <v>43922</v>
          </cell>
          <cell r="F312" t="str">
            <v>NTE</v>
          </cell>
          <cell r="G312" t="str">
            <v>BR</v>
          </cell>
          <cell r="H312" t="str">
            <v>Brazil</v>
          </cell>
          <cell r="I312" t="str">
            <v>GP Entity</v>
          </cell>
          <cell r="J312">
            <v>43871</v>
          </cell>
          <cell r="K312">
            <v>43789</v>
          </cell>
          <cell r="Q312">
            <v>4067</v>
          </cell>
          <cell r="R312" t="str">
            <v>Latin America (LATAM)</v>
          </cell>
          <cell r="S312" t="str">
            <v>Account Manager</v>
          </cell>
        </row>
        <row r="313">
          <cell r="A313" t="str">
            <v>100748-CO-101</v>
          </cell>
          <cell r="B313">
            <v>43871</v>
          </cell>
          <cell r="C313" t="str">
            <v>Existing MSA</v>
          </cell>
          <cell r="D313">
            <v>43844</v>
          </cell>
          <cell r="E313">
            <v>43891</v>
          </cell>
          <cell r="F313" t="str">
            <v>City Cancer Challenge</v>
          </cell>
          <cell r="G313" t="str">
            <v>CO</v>
          </cell>
          <cell r="H313" t="str">
            <v>Colombia</v>
          </cell>
          <cell r="I313" t="str">
            <v>GP Entity</v>
          </cell>
          <cell r="J313">
            <v>43871</v>
          </cell>
          <cell r="K313">
            <v>43844</v>
          </cell>
          <cell r="Q313">
            <v>3959</v>
          </cell>
          <cell r="R313" t="str">
            <v>Latin America (LATAM)</v>
          </cell>
          <cell r="S313" t="str">
            <v>C/Can Regional Director LATAM</v>
          </cell>
        </row>
        <row r="314">
          <cell r="A314" t="str">
            <v>100330-AR-101</v>
          </cell>
          <cell r="B314">
            <v>43876</v>
          </cell>
          <cell r="C314" t="str">
            <v>Existing MSA</v>
          </cell>
          <cell r="D314">
            <v>43781</v>
          </cell>
          <cell r="E314">
            <v>43891</v>
          </cell>
          <cell r="F314" t="str">
            <v>Cujo</v>
          </cell>
          <cell r="G314" t="str">
            <v>AR</v>
          </cell>
          <cell r="H314" t="str">
            <v>Argentina</v>
          </cell>
          <cell r="I314" t="str">
            <v>GP Entity</v>
          </cell>
          <cell r="J314">
            <v>43876</v>
          </cell>
          <cell r="K314">
            <v>43216</v>
          </cell>
          <cell r="Q314">
            <v>3558</v>
          </cell>
          <cell r="R314" t="str">
            <v>Latin America (LATAM)</v>
          </cell>
          <cell r="S314" t="str">
            <v>Solutions Architect</v>
          </cell>
        </row>
        <row r="315">
          <cell r="A315" t="str">
            <v>100715-MX-108</v>
          </cell>
          <cell r="B315">
            <v>43865</v>
          </cell>
          <cell r="C315" t="str">
            <v>Existing MSA</v>
          </cell>
          <cell r="D315">
            <v>43802</v>
          </cell>
          <cell r="E315">
            <v>43891</v>
          </cell>
          <cell r="F315" t="str">
            <v>TA Services</v>
          </cell>
          <cell r="G315" t="str">
            <v>MX</v>
          </cell>
          <cell r="H315" t="str">
            <v>Mexico</v>
          </cell>
          <cell r="I315" t="str">
            <v>GP Entity</v>
          </cell>
          <cell r="J315">
            <v>43815</v>
          </cell>
          <cell r="K315">
            <v>43802</v>
          </cell>
          <cell r="Q315">
            <v>3755</v>
          </cell>
          <cell r="R315" t="str">
            <v>Latin America (LATAM)</v>
          </cell>
          <cell r="S315" t="str">
            <v>Operations Manager Mexico</v>
          </cell>
        </row>
        <row r="316">
          <cell r="A316" t="str">
            <v>100715-MX-106</v>
          </cell>
          <cell r="B316">
            <v>43865</v>
          </cell>
          <cell r="C316" t="str">
            <v>Existing MSA</v>
          </cell>
          <cell r="D316">
            <v>43802</v>
          </cell>
          <cell r="E316">
            <v>43891</v>
          </cell>
          <cell r="F316" t="str">
            <v>TA Services</v>
          </cell>
          <cell r="G316" t="str">
            <v>MX</v>
          </cell>
          <cell r="H316" t="str">
            <v>Mexico</v>
          </cell>
          <cell r="I316" t="str">
            <v>GP Entity</v>
          </cell>
          <cell r="J316">
            <v>43815</v>
          </cell>
          <cell r="K316">
            <v>43802</v>
          </cell>
          <cell r="Q316">
            <v>3745</v>
          </cell>
          <cell r="R316" t="str">
            <v>Latin America (LATAM)</v>
          </cell>
          <cell r="S316" t="str">
            <v>Supply Chain Coordinator / After Hours</v>
          </cell>
        </row>
        <row r="317">
          <cell r="A317" t="str">
            <v>100130-AE-102</v>
          </cell>
          <cell r="B317">
            <v>43892</v>
          </cell>
          <cell r="C317" t="str">
            <v>Existing MSA</v>
          </cell>
          <cell r="D317">
            <v>43795</v>
          </cell>
          <cell r="E317">
            <v>43922</v>
          </cell>
          <cell r="F317" t="str">
            <v>Rackspace</v>
          </cell>
          <cell r="G317" t="str">
            <v>AE</v>
          </cell>
          <cell r="H317" t="str">
            <v>United Arab Emirates</v>
          </cell>
          <cell r="I317" t="str">
            <v>GP Entity</v>
          </cell>
          <cell r="J317">
            <v>43862</v>
          </cell>
          <cell r="K317">
            <v>43795</v>
          </cell>
          <cell r="Q317">
            <v>3886</v>
          </cell>
          <cell r="R317" t="str">
            <v>Middle East / Africa (MEA)</v>
          </cell>
          <cell r="S317" t="str">
            <v>Lead Engineer L2</v>
          </cell>
        </row>
        <row r="318">
          <cell r="A318" t="str">
            <v>100060-AE-101</v>
          </cell>
          <cell r="B318">
            <v>43872</v>
          </cell>
          <cell r="C318" t="str">
            <v>Existing MSA</v>
          </cell>
          <cell r="D318">
            <v>43746</v>
          </cell>
          <cell r="E318">
            <v>43891</v>
          </cell>
          <cell r="F318" t="str">
            <v>ExtraHop Networks</v>
          </cell>
          <cell r="G318" t="str">
            <v>AE</v>
          </cell>
          <cell r="H318" t="str">
            <v>United Arab Emirates</v>
          </cell>
          <cell r="I318" t="str">
            <v>GP Entity</v>
          </cell>
          <cell r="J318">
            <v>43843</v>
          </cell>
          <cell r="K318">
            <v>42038</v>
          </cell>
          <cell r="Q318">
            <v>3754</v>
          </cell>
          <cell r="R318" t="str">
            <v>Middle East / Africa (MEA)</v>
          </cell>
          <cell r="S318" t="str">
            <v>Senior Security Sales Engineer</v>
          </cell>
        </row>
        <row r="319">
          <cell r="A319" t="str">
            <v>100204-ZA-102</v>
          </cell>
          <cell r="B319">
            <v>43892</v>
          </cell>
          <cell r="C319" t="str">
            <v>Existing MSA</v>
          </cell>
          <cell r="D319">
            <v>43539</v>
          </cell>
          <cell r="E319">
            <v>43922</v>
          </cell>
          <cell r="F319" t="str">
            <v>DataRobot Inc.</v>
          </cell>
          <cell r="G319" t="str">
            <v>ZA</v>
          </cell>
          <cell r="H319" t="str">
            <v>South Africa</v>
          </cell>
          <cell r="I319" t="str">
            <v>GP Entity</v>
          </cell>
          <cell r="J319">
            <v>43892</v>
          </cell>
          <cell r="K319">
            <v>42908</v>
          </cell>
          <cell r="Q319">
            <v>4092</v>
          </cell>
          <cell r="R319" t="str">
            <v>Middle East / Africa (MEA)</v>
          </cell>
          <cell r="S319" t="str">
            <v>Customer Facing Data Scientist</v>
          </cell>
        </row>
        <row r="320">
          <cell r="A320" t="str">
            <v>100534-AE-101</v>
          </cell>
          <cell r="B320">
            <v>43920</v>
          </cell>
          <cell r="C320" t="str">
            <v>Existing MSA</v>
          </cell>
          <cell r="D320">
            <v>43731</v>
          </cell>
          <cell r="E320">
            <v>43922</v>
          </cell>
          <cell r="F320" t="str">
            <v>Zoom Video Communications</v>
          </cell>
          <cell r="G320" t="str">
            <v>AE</v>
          </cell>
          <cell r="H320" t="str">
            <v>United Arab Emirates</v>
          </cell>
          <cell r="I320" t="str">
            <v>GP Entity</v>
          </cell>
          <cell r="J320">
            <v>43920</v>
          </cell>
          <cell r="K320">
            <v>43570</v>
          </cell>
          <cell r="Q320">
            <v>4104</v>
          </cell>
          <cell r="R320" t="str">
            <v>Middle East / Africa (MEA)</v>
          </cell>
          <cell r="S320" t="str">
            <v>Major Account Execuive</v>
          </cell>
        </row>
        <row r="321">
          <cell r="A321" t="str">
            <v>100224-ZA-104</v>
          </cell>
          <cell r="B321">
            <v>43927</v>
          </cell>
          <cell r="C321" t="str">
            <v>Existing MSA</v>
          </cell>
          <cell r="D321">
            <v>43759</v>
          </cell>
          <cell r="E321">
            <v>43952</v>
          </cell>
          <cell r="F321" t="str">
            <v>OneStream Software</v>
          </cell>
          <cell r="G321" t="str">
            <v>ZA</v>
          </cell>
          <cell r="H321" t="str">
            <v>South Africa</v>
          </cell>
          <cell r="I321" t="str">
            <v>GP Entity</v>
          </cell>
          <cell r="J321">
            <v>43927</v>
          </cell>
          <cell r="K321">
            <v>42958</v>
          </cell>
          <cell r="Q321">
            <v>4087</v>
          </cell>
          <cell r="R321" t="str">
            <v>Middle East / Africa (MEA)</v>
          </cell>
          <cell r="S321" t="str">
            <v>Senior Consultant</v>
          </cell>
        </row>
        <row r="322">
          <cell r="A322" t="str">
            <v>100499-CA-109</v>
          </cell>
          <cell r="B322">
            <v>43864</v>
          </cell>
          <cell r="C322" t="str">
            <v>Existing MSA</v>
          </cell>
          <cell r="D322">
            <v>43535</v>
          </cell>
          <cell r="E322">
            <v>43891</v>
          </cell>
          <cell r="F322" t="str">
            <v>Dataiku</v>
          </cell>
          <cell r="G322" t="str">
            <v>CA</v>
          </cell>
          <cell r="H322" t="str">
            <v>Canada</v>
          </cell>
          <cell r="I322" t="str">
            <v>GP Entity</v>
          </cell>
          <cell r="J322">
            <v>43864</v>
          </cell>
          <cell r="K322">
            <v>43535</v>
          </cell>
          <cell r="Q322">
            <v>3881</v>
          </cell>
          <cell r="R322" t="str">
            <v>North America (NA)</v>
          </cell>
          <cell r="S322" t="str">
            <v>Account Executive</v>
          </cell>
        </row>
        <row r="323">
          <cell r="A323" t="str">
            <v>100707-CA-117</v>
          </cell>
          <cell r="B323">
            <v>43877</v>
          </cell>
          <cell r="C323" t="str">
            <v>Existing MSA</v>
          </cell>
          <cell r="D323">
            <v>43794</v>
          </cell>
          <cell r="E323">
            <v>43891</v>
          </cell>
          <cell r="F323" t="str">
            <v>SV Academy</v>
          </cell>
          <cell r="G323" t="str">
            <v>CA</v>
          </cell>
          <cell r="H323" t="str">
            <v>Canada</v>
          </cell>
          <cell r="I323" t="str">
            <v>GP Entity</v>
          </cell>
          <cell r="J323">
            <v>43871</v>
          </cell>
          <cell r="K323">
            <v>43794</v>
          </cell>
          <cell r="Q323">
            <v>4110</v>
          </cell>
          <cell r="R323" t="str">
            <v>North America (NA)</v>
          </cell>
          <cell r="S323" t="str">
            <v>Career Transition Mentor</v>
          </cell>
        </row>
        <row r="324">
          <cell r="A324" t="str">
            <v>100497-CA-101</v>
          </cell>
          <cell r="B324">
            <v>43877</v>
          </cell>
          <cell r="C324" t="str">
            <v>Existing MSA</v>
          </cell>
          <cell r="D324">
            <v>43819</v>
          </cell>
          <cell r="E324">
            <v>43891</v>
          </cell>
          <cell r="F324" t="str">
            <v>Clumio</v>
          </cell>
          <cell r="G324" t="str">
            <v>CA</v>
          </cell>
          <cell r="H324" t="str">
            <v>Canada</v>
          </cell>
          <cell r="I324" t="str">
            <v>GP Entity</v>
          </cell>
          <cell r="J324">
            <v>43871</v>
          </cell>
          <cell r="K324">
            <v>43536</v>
          </cell>
          <cell r="Q324">
            <v>3836</v>
          </cell>
          <cell r="R324" t="str">
            <v>North America (NA)</v>
          </cell>
          <cell r="S324" t="str">
            <v>Account Executive</v>
          </cell>
        </row>
        <row r="325">
          <cell r="A325" t="str">
            <v>100770-CA-101</v>
          </cell>
          <cell r="B325">
            <v>43892</v>
          </cell>
          <cell r="C325" t="str">
            <v>Existing MSA</v>
          </cell>
          <cell r="D325">
            <v>43861</v>
          </cell>
          <cell r="E325">
            <v>43922</v>
          </cell>
          <cell r="F325" t="str">
            <v>Gimbal</v>
          </cell>
          <cell r="G325" t="str">
            <v>CA</v>
          </cell>
          <cell r="H325" t="str">
            <v>Canada</v>
          </cell>
          <cell r="I325" t="str">
            <v>GP Entity</v>
          </cell>
          <cell r="J325">
            <v>43892</v>
          </cell>
          <cell r="K325">
            <v>43861</v>
          </cell>
          <cell r="Q325">
            <v>4113</v>
          </cell>
          <cell r="R325" t="str">
            <v>North America (NA)</v>
          </cell>
          <cell r="S325" t="str">
            <v>Sales Director, Toronto</v>
          </cell>
        </row>
        <row r="326">
          <cell r="A326" t="str">
            <v>100758-KR-101</v>
          </cell>
          <cell r="B326">
            <v>43892</v>
          </cell>
          <cell r="C326" t="str">
            <v>Existing MSA</v>
          </cell>
          <cell r="D326">
            <v>43846</v>
          </cell>
          <cell r="E326">
            <v>43922</v>
          </cell>
          <cell r="F326" t="str">
            <v>FLOW America</v>
          </cell>
          <cell r="G326" t="str">
            <v>KR</v>
          </cell>
          <cell r="H326" t="str">
            <v>South Korea</v>
          </cell>
          <cell r="I326" t="str">
            <v>GP Entity</v>
          </cell>
          <cell r="J326">
            <v>43892</v>
          </cell>
          <cell r="K326">
            <v>43846</v>
          </cell>
          <cell r="Q326">
            <v>4017</v>
          </cell>
          <cell r="R326" t="str">
            <v>Asia-Pacific (APAC)</v>
          </cell>
          <cell r="S326" t="str">
            <v>Business Development Manager</v>
          </cell>
        </row>
        <row r="327">
          <cell r="A327" t="str">
            <v>100665-SG-102</v>
          </cell>
          <cell r="B327">
            <v>43871</v>
          </cell>
          <cell r="C327" t="str">
            <v>Existing MSA</v>
          </cell>
          <cell r="D327">
            <v>43735</v>
          </cell>
          <cell r="E327">
            <v>43891</v>
          </cell>
          <cell r="F327" t="str">
            <v>Centric Software</v>
          </cell>
          <cell r="G327" t="str">
            <v>SG</v>
          </cell>
          <cell r="H327" t="str">
            <v>Singapore</v>
          </cell>
          <cell r="I327" t="str">
            <v>GP Entity</v>
          </cell>
          <cell r="J327">
            <v>43871</v>
          </cell>
          <cell r="K327">
            <v>43735</v>
          </cell>
          <cell r="Q327">
            <v>3876</v>
          </cell>
          <cell r="R327" t="str">
            <v>Asia-Pacific (APAC)</v>
          </cell>
          <cell r="S327" t="str">
            <v>Marketing Campaign Manager - Asia Pacific</v>
          </cell>
        </row>
        <row r="328">
          <cell r="A328" t="str">
            <v>100231-AU-101</v>
          </cell>
          <cell r="B328">
            <v>43899</v>
          </cell>
          <cell r="C328" t="str">
            <v>Existing MSA</v>
          </cell>
          <cell r="D328">
            <v>43486</v>
          </cell>
          <cell r="E328">
            <v>43922</v>
          </cell>
          <cell r="F328" t="str">
            <v>NanoString Technologies</v>
          </cell>
          <cell r="G328" t="str">
            <v>AU</v>
          </cell>
          <cell r="H328" t="str">
            <v>Australia</v>
          </cell>
          <cell r="I328" t="str">
            <v>GP Entity</v>
          </cell>
          <cell r="J328">
            <v>43899</v>
          </cell>
          <cell r="K328">
            <v>42984</v>
          </cell>
          <cell r="Q328">
            <v>4073</v>
          </cell>
          <cell r="R328" t="str">
            <v>Asia-Pacific (APAC)</v>
          </cell>
          <cell r="S328" t="str">
            <v>Technical Sales Specialist</v>
          </cell>
        </row>
        <row r="329">
          <cell r="A329" t="str">
            <v>100204-KR-110</v>
          </cell>
          <cell r="B329">
            <v>43892</v>
          </cell>
          <cell r="C329" t="str">
            <v>Existing MSA</v>
          </cell>
          <cell r="D329">
            <v>43003</v>
          </cell>
          <cell r="E329">
            <v>43922</v>
          </cell>
          <cell r="F329" t="str">
            <v>DataRobot Inc.</v>
          </cell>
          <cell r="G329" t="str">
            <v>KR</v>
          </cell>
          <cell r="H329" t="str">
            <v>South Korea</v>
          </cell>
          <cell r="I329" t="str">
            <v>GP Entity</v>
          </cell>
          <cell r="J329">
            <v>43892</v>
          </cell>
          <cell r="K329">
            <v>42908</v>
          </cell>
          <cell r="Q329">
            <v>3879</v>
          </cell>
          <cell r="R329" t="str">
            <v>Asia-Pacific (APAC)</v>
          </cell>
          <cell r="S329" t="str">
            <v>Customer Facing Data Scientist</v>
          </cell>
        </row>
        <row r="330">
          <cell r="A330" t="str">
            <v>100658-AU-101</v>
          </cell>
          <cell r="B330">
            <v>43871</v>
          </cell>
          <cell r="C330" t="str">
            <v>Existing MSA</v>
          </cell>
          <cell r="D330">
            <v>43725</v>
          </cell>
          <cell r="E330">
            <v>43891</v>
          </cell>
          <cell r="F330" t="str">
            <v>Takeoff Technologies</v>
          </cell>
          <cell r="G330" t="str">
            <v>AU</v>
          </cell>
          <cell r="H330" t="str">
            <v>Australia</v>
          </cell>
          <cell r="I330" t="str">
            <v>GP Entity</v>
          </cell>
          <cell r="J330">
            <v>43871</v>
          </cell>
          <cell r="K330">
            <v>43725</v>
          </cell>
          <cell r="Q330">
            <v>3463</v>
          </cell>
          <cell r="R330" t="str">
            <v>Asia-Pacific (APAC)</v>
          </cell>
          <cell r="S330" t="str">
            <v>General Manager, Strategic Accounts Australia &amp; New Zealand</v>
          </cell>
        </row>
        <row r="331">
          <cell r="A331" t="str">
            <v>100569-SG-104</v>
          </cell>
          <cell r="B331">
            <v>43864</v>
          </cell>
          <cell r="C331" t="str">
            <v>Existing MSA</v>
          </cell>
          <cell r="D331">
            <v>43624</v>
          </cell>
          <cell r="E331">
            <v>43891</v>
          </cell>
          <cell r="F331" t="str">
            <v>Thought Machine</v>
          </cell>
          <cell r="G331" t="str">
            <v>SG</v>
          </cell>
          <cell r="H331" t="str">
            <v>Singapore</v>
          </cell>
          <cell r="I331" t="str">
            <v>GP Entity</v>
          </cell>
          <cell r="J331">
            <v>43850</v>
          </cell>
          <cell r="K331">
            <v>43626</v>
          </cell>
          <cell r="Q331">
            <v>3614</v>
          </cell>
          <cell r="R331" t="str">
            <v>Asia-Pacific (APAC)</v>
          </cell>
          <cell r="S331" t="str">
            <v>Technical Analyst</v>
          </cell>
        </row>
        <row r="332">
          <cell r="A332" t="str">
            <v>100701-NZ-101</v>
          </cell>
          <cell r="B332">
            <v>43871</v>
          </cell>
          <cell r="C332" t="str">
            <v>Existing MSA</v>
          </cell>
          <cell r="D332">
            <v>43783</v>
          </cell>
          <cell r="E332">
            <v>43891</v>
          </cell>
          <cell r="F332" t="str">
            <v>Skedulo</v>
          </cell>
          <cell r="G332" t="str">
            <v>NZ</v>
          </cell>
          <cell r="H332" t="str">
            <v>New Zealand</v>
          </cell>
          <cell r="I332" t="str">
            <v>GP Entity</v>
          </cell>
          <cell r="J332">
            <v>43871</v>
          </cell>
          <cell r="K332">
            <v>43783</v>
          </cell>
          <cell r="Q332">
            <v>3622</v>
          </cell>
          <cell r="R332" t="str">
            <v>Asia-Pacific (APAC)</v>
          </cell>
          <cell r="S332" t="str">
            <v>Customer Success Manager</v>
          </cell>
        </row>
        <row r="333">
          <cell r="A333" t="str">
            <v>100740-JP-101</v>
          </cell>
          <cell r="B333">
            <v>43892</v>
          </cell>
          <cell r="C333" t="str">
            <v>Existing MSA</v>
          </cell>
          <cell r="D333">
            <v>43818</v>
          </cell>
          <cell r="E333">
            <v>43922</v>
          </cell>
          <cell r="F333" t="str">
            <v>Profitero, Inc.</v>
          </cell>
          <cell r="G333" t="str">
            <v>JP</v>
          </cell>
          <cell r="H333" t="str">
            <v>Japan</v>
          </cell>
          <cell r="I333" t="str">
            <v>GP Entity</v>
          </cell>
          <cell r="J333">
            <v>43899</v>
          </cell>
          <cell r="K333">
            <v>43818</v>
          </cell>
          <cell r="Q333">
            <v>3846</v>
          </cell>
          <cell r="R333" t="str">
            <v>Asia-Pacific (APAC)</v>
          </cell>
          <cell r="S333" t="str">
            <v>Sales Director, Japan</v>
          </cell>
        </row>
        <row r="334">
          <cell r="A334" t="str">
            <v>100475-KR-106</v>
          </cell>
          <cell r="B334">
            <v>43871</v>
          </cell>
          <cell r="C334" t="str">
            <v>Existing MSA</v>
          </cell>
          <cell r="D334">
            <v>43482</v>
          </cell>
          <cell r="E334">
            <v>43891</v>
          </cell>
          <cell r="F334" t="str">
            <v>Rescale</v>
          </cell>
          <cell r="G334" t="str">
            <v>KR</v>
          </cell>
          <cell r="H334" t="str">
            <v>South Korea</v>
          </cell>
          <cell r="I334" t="str">
            <v>GP Entity</v>
          </cell>
          <cell r="J334">
            <v>43871</v>
          </cell>
          <cell r="K334">
            <v>43482</v>
          </cell>
          <cell r="Q334">
            <v>3874</v>
          </cell>
          <cell r="R334" t="str">
            <v>Asia-Pacific (APAC)</v>
          </cell>
          <cell r="S334" t="str">
            <v>Senior Account Executive</v>
          </cell>
        </row>
        <row r="335">
          <cell r="A335" t="str">
            <v>100475-KR-107</v>
          </cell>
          <cell r="B335">
            <v>43899</v>
          </cell>
          <cell r="C335" t="str">
            <v>Existing MSA</v>
          </cell>
          <cell r="D335">
            <v>43482</v>
          </cell>
          <cell r="E335">
            <v>43922</v>
          </cell>
          <cell r="F335" t="str">
            <v>Rescale</v>
          </cell>
          <cell r="G335" t="str">
            <v>KR</v>
          </cell>
          <cell r="H335" t="str">
            <v>South Korea</v>
          </cell>
          <cell r="I335" t="str">
            <v>GP Entity</v>
          </cell>
          <cell r="J335">
            <v>43899</v>
          </cell>
          <cell r="K335">
            <v>43482</v>
          </cell>
          <cell r="Q335">
            <v>4015</v>
          </cell>
          <cell r="R335" t="str">
            <v>Asia-Pacific (APAC)</v>
          </cell>
          <cell r="S335" t="str">
            <v>Applications Engineer</v>
          </cell>
        </row>
        <row r="336">
          <cell r="A336" t="str">
            <v>100747-SG-101</v>
          </cell>
          <cell r="B336">
            <v>43864</v>
          </cell>
          <cell r="C336" t="str">
            <v>Existing MSA</v>
          </cell>
          <cell r="D336">
            <v>43809</v>
          </cell>
          <cell r="E336">
            <v>43891</v>
          </cell>
          <cell r="F336" t="str">
            <v>Smith and Burgess</v>
          </cell>
          <cell r="G336" t="str">
            <v>SG</v>
          </cell>
          <cell r="H336" t="str">
            <v>Singapore</v>
          </cell>
          <cell r="I336" t="str">
            <v>GP Entity</v>
          </cell>
          <cell r="J336">
            <v>43864</v>
          </cell>
          <cell r="K336">
            <v>43809</v>
          </cell>
          <cell r="Q336">
            <v>3858</v>
          </cell>
          <cell r="R336" t="str">
            <v>Asia-Pacific (APAC)</v>
          </cell>
          <cell r="S336" t="str">
            <v>Engineer III</v>
          </cell>
        </row>
        <row r="337">
          <cell r="A337" t="str">
            <v>100309-JP-101</v>
          </cell>
          <cell r="B337">
            <v>43878</v>
          </cell>
          <cell r="C337" t="str">
            <v>Existing MSA</v>
          </cell>
          <cell r="D337">
            <v>43684</v>
          </cell>
          <cell r="E337">
            <v>43891</v>
          </cell>
          <cell r="F337" t="str">
            <v>JUUL</v>
          </cell>
          <cell r="G337" t="str">
            <v>JP</v>
          </cell>
          <cell r="H337" t="str">
            <v>Japan</v>
          </cell>
          <cell r="I337" t="str">
            <v>GP Entity</v>
          </cell>
          <cell r="J337">
            <v>43878</v>
          </cell>
          <cell r="K337">
            <v>43207</v>
          </cell>
          <cell r="Q337">
            <v>3760</v>
          </cell>
          <cell r="R337" t="str">
            <v>Asia-Pacific (APAC)</v>
          </cell>
          <cell r="S337" t="str">
            <v>Chief of Staff, Japan</v>
          </cell>
        </row>
        <row r="338">
          <cell r="A338" t="str">
            <v>100737-GB-101</v>
          </cell>
          <cell r="B338">
            <v>43863</v>
          </cell>
          <cell r="C338" t="str">
            <v>Existing MSA</v>
          </cell>
          <cell r="D338">
            <v>43822</v>
          </cell>
          <cell r="E338">
            <v>43891</v>
          </cell>
          <cell r="F338" t="str">
            <v>RigUp</v>
          </cell>
          <cell r="G338" t="str">
            <v>GB</v>
          </cell>
          <cell r="H338" t="str">
            <v>United Kingdom</v>
          </cell>
          <cell r="I338" t="str">
            <v>GP Entity</v>
          </cell>
          <cell r="J338">
            <v>43864</v>
          </cell>
          <cell r="K338">
            <v>43822</v>
          </cell>
          <cell r="Q338">
            <v>3868</v>
          </cell>
          <cell r="R338" t="str">
            <v>Europe (EU)</v>
          </cell>
          <cell r="S338" t="str">
            <v>Principal Engineer</v>
          </cell>
        </row>
        <row r="339">
          <cell r="A339" t="str">
            <v>100737-GB-107</v>
          </cell>
          <cell r="B339">
            <v>43884</v>
          </cell>
          <cell r="C339" t="str">
            <v>Existing MSA</v>
          </cell>
          <cell r="D339">
            <v>43822</v>
          </cell>
          <cell r="E339">
            <v>43891</v>
          </cell>
          <cell r="F339" t="str">
            <v>RigUp</v>
          </cell>
          <cell r="G339" t="str">
            <v>GB</v>
          </cell>
          <cell r="H339" t="str">
            <v>United Kingdom</v>
          </cell>
          <cell r="I339" t="str">
            <v>GP Entity</v>
          </cell>
          <cell r="J339">
            <v>43884</v>
          </cell>
          <cell r="K339">
            <v>43822</v>
          </cell>
          <cell r="Q339">
            <v>4103</v>
          </cell>
          <cell r="R339" t="str">
            <v>Europe (EU)</v>
          </cell>
          <cell r="S339" t="str">
            <v>Staff Engineer</v>
          </cell>
        </row>
        <row r="340">
          <cell r="A340" t="str">
            <v>100737-GB-106</v>
          </cell>
          <cell r="B340">
            <v>43884</v>
          </cell>
          <cell r="C340" t="str">
            <v>Existing MSA</v>
          </cell>
          <cell r="D340">
            <v>43822</v>
          </cell>
          <cell r="E340">
            <v>43891</v>
          </cell>
          <cell r="F340" t="str">
            <v>RigUp</v>
          </cell>
          <cell r="G340" t="str">
            <v>GB</v>
          </cell>
          <cell r="H340" t="str">
            <v>United Kingdom</v>
          </cell>
          <cell r="I340" t="str">
            <v>GP Entity</v>
          </cell>
          <cell r="J340">
            <v>43894</v>
          </cell>
          <cell r="K340">
            <v>43822</v>
          </cell>
          <cell r="Q340">
            <v>4066</v>
          </cell>
          <cell r="R340" t="str">
            <v>Europe (EU)</v>
          </cell>
          <cell r="S340" t="str">
            <v>Senior Software Engineer</v>
          </cell>
        </row>
        <row r="341">
          <cell r="A341" t="str">
            <v>100224-ES-104</v>
          </cell>
          <cell r="B341">
            <v>43864</v>
          </cell>
          <cell r="C341" t="str">
            <v>Existing MSA</v>
          </cell>
          <cell r="D341">
            <v>43440</v>
          </cell>
          <cell r="E341">
            <v>43891</v>
          </cell>
          <cell r="F341" t="str">
            <v>OneStream Software</v>
          </cell>
          <cell r="G341" t="str">
            <v>ES</v>
          </cell>
          <cell r="H341" t="str">
            <v>Spain</v>
          </cell>
          <cell r="I341" t="str">
            <v>GP Entity</v>
          </cell>
          <cell r="J341">
            <v>43864</v>
          </cell>
          <cell r="K341">
            <v>42958</v>
          </cell>
          <cell r="Q341">
            <v>3769</v>
          </cell>
          <cell r="R341" t="str">
            <v>Europe (EU)</v>
          </cell>
          <cell r="S341" t="str">
            <v>Senior Consultant</v>
          </cell>
        </row>
        <row r="342">
          <cell r="A342" t="str">
            <v>100459-GB-107</v>
          </cell>
          <cell r="B342">
            <v>43864</v>
          </cell>
          <cell r="C342" t="str">
            <v>Existing MSA</v>
          </cell>
          <cell r="D342">
            <v>43461</v>
          </cell>
          <cell r="E342">
            <v>43891</v>
          </cell>
          <cell r="F342" t="str">
            <v>SevenRooms</v>
          </cell>
          <cell r="G342" t="str">
            <v>GB</v>
          </cell>
          <cell r="H342" t="str">
            <v>United Kingdom</v>
          </cell>
          <cell r="I342" t="str">
            <v>GP Entity</v>
          </cell>
          <cell r="J342">
            <v>43948</v>
          </cell>
          <cell r="K342">
            <v>43461</v>
          </cell>
          <cell r="Q342">
            <v>3828</v>
          </cell>
          <cell r="R342" t="str">
            <v>Europe (EU)</v>
          </cell>
          <cell r="S342" t="str">
            <v>Account Executive</v>
          </cell>
        </row>
        <row r="343">
          <cell r="A343" t="str">
            <v>100204-NL-101</v>
          </cell>
          <cell r="B343">
            <v>43864</v>
          </cell>
          <cell r="C343" t="str">
            <v>Existing MSA</v>
          </cell>
          <cell r="D343">
            <v>43791</v>
          </cell>
          <cell r="E343">
            <v>43891</v>
          </cell>
          <cell r="F343" t="str">
            <v>DataRobot Inc.</v>
          </cell>
          <cell r="G343" t="str">
            <v>NL</v>
          </cell>
          <cell r="H343" t="str">
            <v>Netherlands</v>
          </cell>
          <cell r="I343" t="str">
            <v>GP Entity</v>
          </cell>
          <cell r="J343">
            <v>43850</v>
          </cell>
          <cell r="K343">
            <v>42908</v>
          </cell>
          <cell r="Q343">
            <v>3652</v>
          </cell>
          <cell r="R343" t="str">
            <v>Europe (EU)</v>
          </cell>
          <cell r="S343" t="str">
            <v>Account Executive</v>
          </cell>
        </row>
        <row r="344">
          <cell r="A344" t="str">
            <v>100306-GB-101</v>
          </cell>
          <cell r="B344">
            <v>43871</v>
          </cell>
          <cell r="C344" t="str">
            <v>Existing MSA</v>
          </cell>
          <cell r="D344">
            <v>43802</v>
          </cell>
          <cell r="E344">
            <v>43891</v>
          </cell>
          <cell r="F344" t="str">
            <v>NuCompass Mobility</v>
          </cell>
          <cell r="G344" t="str">
            <v>GB</v>
          </cell>
          <cell r="H344" t="str">
            <v>United Kingdom</v>
          </cell>
          <cell r="I344" t="str">
            <v>GP Entity</v>
          </cell>
          <cell r="J344">
            <v>43864</v>
          </cell>
          <cell r="K344">
            <v>43196</v>
          </cell>
          <cell r="Q344">
            <v>3694</v>
          </cell>
          <cell r="R344" t="str">
            <v>Europe (EU)</v>
          </cell>
          <cell r="S344" t="str">
            <v>Relocation Manager</v>
          </cell>
        </row>
        <row r="345">
          <cell r="A345" t="str">
            <v>100534-NO-101</v>
          </cell>
          <cell r="B345">
            <v>43836</v>
          </cell>
          <cell r="C345" t="str">
            <v>Existing MSA</v>
          </cell>
          <cell r="D345">
            <v>43790</v>
          </cell>
          <cell r="E345">
            <v>43862</v>
          </cell>
          <cell r="F345" t="str">
            <v>Zoom Video Communications</v>
          </cell>
          <cell r="G345" t="str">
            <v>NO</v>
          </cell>
          <cell r="H345" t="str">
            <v>Norway</v>
          </cell>
          <cell r="I345" t="str">
            <v>GP Entity</v>
          </cell>
          <cell r="J345">
            <v>43836</v>
          </cell>
          <cell r="K345">
            <v>43570</v>
          </cell>
          <cell r="Q345">
            <v>3780</v>
          </cell>
          <cell r="R345" t="str">
            <v>Europe (EU)</v>
          </cell>
          <cell r="S345" t="str">
            <v>Majors Account Executive</v>
          </cell>
        </row>
        <row r="346">
          <cell r="A346" t="str">
            <v>100577-IE-107</v>
          </cell>
          <cell r="B346">
            <v>43837</v>
          </cell>
          <cell r="C346" t="str">
            <v>Existing MSA</v>
          </cell>
          <cell r="D346">
            <v>43633</v>
          </cell>
          <cell r="E346">
            <v>43862</v>
          </cell>
          <cell r="F346" t="str">
            <v>Greenhouse</v>
          </cell>
          <cell r="G346" t="str">
            <v>IE</v>
          </cell>
          <cell r="H346" t="str">
            <v>Ireland</v>
          </cell>
          <cell r="I346" t="str">
            <v>GP Entity</v>
          </cell>
          <cell r="J346">
            <v>43837</v>
          </cell>
          <cell r="K346">
            <v>43634</v>
          </cell>
          <cell r="Q346">
            <v>3757</v>
          </cell>
          <cell r="R346" t="str">
            <v>Europe (EU)</v>
          </cell>
          <cell r="S346" t="str">
            <v>Sales Development Representative</v>
          </cell>
        </row>
        <row r="347">
          <cell r="A347" t="str">
            <v>100577-IE-109</v>
          </cell>
          <cell r="B347">
            <v>43851</v>
          </cell>
          <cell r="C347" t="str">
            <v>Existing MSA</v>
          </cell>
          <cell r="D347">
            <v>43633</v>
          </cell>
          <cell r="E347">
            <v>43862</v>
          </cell>
          <cell r="F347" t="str">
            <v>Greenhouse</v>
          </cell>
          <cell r="G347" t="str">
            <v>IE</v>
          </cell>
          <cell r="H347" t="str">
            <v>Ireland</v>
          </cell>
          <cell r="I347" t="str">
            <v>GP Entity</v>
          </cell>
          <cell r="J347">
            <v>43851</v>
          </cell>
          <cell r="K347">
            <v>43634</v>
          </cell>
          <cell r="Q347">
            <v>3878</v>
          </cell>
          <cell r="R347" t="str">
            <v>Europe (EU)</v>
          </cell>
          <cell r="S347" t="str">
            <v>Sales Development Representative</v>
          </cell>
        </row>
        <row r="348">
          <cell r="A348" t="str">
            <v>100577-IE-102</v>
          </cell>
          <cell r="B348">
            <v>43837</v>
          </cell>
          <cell r="C348" t="str">
            <v>Existing MSA</v>
          </cell>
          <cell r="D348">
            <v>43633</v>
          </cell>
          <cell r="E348">
            <v>43862</v>
          </cell>
          <cell r="F348" t="str">
            <v>Greenhouse</v>
          </cell>
          <cell r="G348" t="str">
            <v>IE</v>
          </cell>
          <cell r="H348" t="str">
            <v>Ireland</v>
          </cell>
          <cell r="I348" t="str">
            <v>GP Entity</v>
          </cell>
          <cell r="J348">
            <v>43837</v>
          </cell>
          <cell r="K348">
            <v>43634</v>
          </cell>
          <cell r="Q348">
            <v>3692</v>
          </cell>
          <cell r="R348" t="str">
            <v>Europe (EU)</v>
          </cell>
          <cell r="S348" t="str">
            <v>Senior Account Executive</v>
          </cell>
        </row>
        <row r="349">
          <cell r="A349" t="str">
            <v>100577-IE-103</v>
          </cell>
          <cell r="B349">
            <v>43837</v>
          </cell>
          <cell r="C349" t="str">
            <v>Existing MSA</v>
          </cell>
          <cell r="D349">
            <v>43633</v>
          </cell>
          <cell r="E349">
            <v>43862</v>
          </cell>
          <cell r="F349" t="str">
            <v>Greenhouse</v>
          </cell>
          <cell r="G349" t="str">
            <v>IE</v>
          </cell>
          <cell r="H349" t="str">
            <v>Ireland</v>
          </cell>
          <cell r="I349" t="str">
            <v>GP Entity</v>
          </cell>
          <cell r="J349">
            <v>43837</v>
          </cell>
          <cell r="K349">
            <v>43634</v>
          </cell>
          <cell r="Q349">
            <v>3693</v>
          </cell>
          <cell r="R349" t="str">
            <v>Europe (EU)</v>
          </cell>
          <cell r="S349" t="str">
            <v>Senior Account Executive</v>
          </cell>
        </row>
        <row r="350">
          <cell r="A350" t="str">
            <v>100366-NL-101</v>
          </cell>
          <cell r="B350">
            <v>43836</v>
          </cell>
          <cell r="C350" t="str">
            <v>Existing MSA</v>
          </cell>
          <cell r="D350">
            <v>43735</v>
          </cell>
          <cell r="E350">
            <v>43862</v>
          </cell>
          <cell r="F350" t="str">
            <v>Kyriba</v>
          </cell>
          <cell r="G350" t="str">
            <v>NL</v>
          </cell>
          <cell r="H350" t="str">
            <v>Netherlands</v>
          </cell>
          <cell r="I350" t="str">
            <v>GP Entity</v>
          </cell>
          <cell r="J350">
            <v>43787</v>
          </cell>
          <cell r="K350">
            <v>43304</v>
          </cell>
          <cell r="Q350">
            <v>3307</v>
          </cell>
          <cell r="R350" t="str">
            <v>Europe (EU)</v>
          </cell>
          <cell r="S350" t="str">
            <v>Sales Manager, NL</v>
          </cell>
        </row>
        <row r="351">
          <cell r="A351" t="str">
            <v>100336-PL-104</v>
          </cell>
          <cell r="B351">
            <v>43850</v>
          </cell>
          <cell r="C351" t="str">
            <v>Existing MSA</v>
          </cell>
          <cell r="D351">
            <v>43251</v>
          </cell>
          <cell r="E351">
            <v>43862</v>
          </cell>
          <cell r="F351" t="str">
            <v>Intecrowd</v>
          </cell>
          <cell r="G351" t="str">
            <v>PL</v>
          </cell>
          <cell r="H351" t="str">
            <v>Poland</v>
          </cell>
          <cell r="I351" t="str">
            <v>GP Entity</v>
          </cell>
          <cell r="J351">
            <v>43850</v>
          </cell>
          <cell r="K351">
            <v>43251</v>
          </cell>
          <cell r="Q351">
            <v>3758</v>
          </cell>
          <cell r="R351" t="str">
            <v>Europe (EU)</v>
          </cell>
          <cell r="S351" t="str">
            <v>Associate Consultant</v>
          </cell>
        </row>
        <row r="352">
          <cell r="A352" t="str">
            <v>100577-IE-105</v>
          </cell>
          <cell r="B352">
            <v>43837</v>
          </cell>
          <cell r="C352" t="str">
            <v>Existing MSA</v>
          </cell>
          <cell r="D352">
            <v>43633</v>
          </cell>
          <cell r="E352">
            <v>43862</v>
          </cell>
          <cell r="F352" t="str">
            <v>Greenhouse</v>
          </cell>
          <cell r="G352" t="str">
            <v>IE</v>
          </cell>
          <cell r="H352" t="str">
            <v>Ireland</v>
          </cell>
          <cell r="I352" t="str">
            <v>GP Entity</v>
          </cell>
          <cell r="J352">
            <v>43837</v>
          </cell>
          <cell r="K352">
            <v>43634</v>
          </cell>
          <cell r="Q352">
            <v>3733</v>
          </cell>
          <cell r="R352" t="str">
            <v>Europe (EU)</v>
          </cell>
          <cell r="S352" t="str">
            <v>Senior Customer Success Manager, Enterprise</v>
          </cell>
        </row>
        <row r="353">
          <cell r="A353" t="str">
            <v>100577-IE-106</v>
          </cell>
          <cell r="B353">
            <v>43851</v>
          </cell>
          <cell r="C353" t="str">
            <v>Existing MSA</v>
          </cell>
          <cell r="D353">
            <v>43633</v>
          </cell>
          <cell r="E353">
            <v>43862</v>
          </cell>
          <cell r="F353" t="str">
            <v>Greenhouse</v>
          </cell>
          <cell r="G353" t="str">
            <v>IE</v>
          </cell>
          <cell r="H353" t="str">
            <v>Ireland</v>
          </cell>
          <cell r="I353" t="str">
            <v>GP Entity</v>
          </cell>
          <cell r="J353">
            <v>43858</v>
          </cell>
          <cell r="K353">
            <v>43634</v>
          </cell>
          <cell r="Q353">
            <v>3735</v>
          </cell>
          <cell r="R353" t="str">
            <v>Europe (EU)</v>
          </cell>
          <cell r="S353" t="str">
            <v>Senior Customer Success Manager, Enterprise</v>
          </cell>
        </row>
        <row r="354">
          <cell r="A354" t="str">
            <v>100224-MX-101</v>
          </cell>
          <cell r="B354">
            <v>43837</v>
          </cell>
          <cell r="C354" t="str">
            <v>Existing MSA</v>
          </cell>
          <cell r="D354">
            <v>43802</v>
          </cell>
          <cell r="E354">
            <v>43862</v>
          </cell>
          <cell r="F354" t="str">
            <v>OneStream Software</v>
          </cell>
          <cell r="G354" t="str">
            <v>MX</v>
          </cell>
          <cell r="H354" t="str">
            <v>Mexico</v>
          </cell>
          <cell r="I354" t="str">
            <v>GP Entity</v>
          </cell>
          <cell r="J354">
            <v>43837</v>
          </cell>
          <cell r="K354">
            <v>42958</v>
          </cell>
          <cell r="Q354">
            <v>3682</v>
          </cell>
          <cell r="R354" t="str">
            <v>Latin America (LATAM)</v>
          </cell>
          <cell r="S354" t="str">
            <v>Senior Solution Consultant</v>
          </cell>
        </row>
        <row r="355">
          <cell r="A355" t="str">
            <v>100649-BR-102</v>
          </cell>
          <cell r="B355">
            <v>43832</v>
          </cell>
          <cell r="C355" t="str">
            <v>Existing MSA</v>
          </cell>
          <cell r="D355">
            <v>43727</v>
          </cell>
          <cell r="E355">
            <v>43862</v>
          </cell>
          <cell r="F355" t="str">
            <v>The Internet Society</v>
          </cell>
          <cell r="G355" t="str">
            <v>BR</v>
          </cell>
          <cell r="H355" t="str">
            <v>Brazil</v>
          </cell>
          <cell r="I355" t="str">
            <v>GP Entity</v>
          </cell>
          <cell r="K355">
            <v>43727</v>
          </cell>
          <cell r="Q355">
            <v>3367</v>
          </cell>
          <cell r="R355" t="str">
            <v>Latin America (LATAM)</v>
          </cell>
          <cell r="S355" t="str">
            <v>Senior Manager, Policy</v>
          </cell>
        </row>
        <row r="356">
          <cell r="A356" t="str">
            <v>100084-CO-101</v>
          </cell>
          <cell r="B356">
            <v>43832</v>
          </cell>
          <cell r="C356" t="str">
            <v>Existing MSA</v>
          </cell>
          <cell r="D356">
            <v>43207</v>
          </cell>
          <cell r="E356">
            <v>43862</v>
          </cell>
          <cell r="F356" t="str">
            <v>Intelsat</v>
          </cell>
          <cell r="G356" t="str">
            <v>CO</v>
          </cell>
          <cell r="H356" t="str">
            <v>Colombia</v>
          </cell>
          <cell r="I356" t="str">
            <v>GP Entity</v>
          </cell>
          <cell r="J356">
            <v>43832</v>
          </cell>
          <cell r="K356">
            <v>42772</v>
          </cell>
          <cell r="Q356">
            <v>3615</v>
          </cell>
          <cell r="R356" t="str">
            <v>Latin America (LATAM)</v>
          </cell>
          <cell r="S356" t="str">
            <v>Sales Director</v>
          </cell>
        </row>
        <row r="357">
          <cell r="A357" t="str">
            <v>100649-AR-101</v>
          </cell>
          <cell r="B357">
            <v>43832</v>
          </cell>
          <cell r="C357" t="str">
            <v>Existing MSA</v>
          </cell>
          <cell r="D357">
            <v>43740</v>
          </cell>
          <cell r="E357">
            <v>43862</v>
          </cell>
          <cell r="F357" t="str">
            <v>The Internet Society</v>
          </cell>
          <cell r="G357" t="str">
            <v>AR</v>
          </cell>
          <cell r="H357" t="str">
            <v>Argentina</v>
          </cell>
          <cell r="I357" t="str">
            <v>GP Entity</v>
          </cell>
          <cell r="J357">
            <v>43832</v>
          </cell>
          <cell r="K357">
            <v>43727</v>
          </cell>
          <cell r="Q357">
            <v>3371</v>
          </cell>
          <cell r="R357" t="str">
            <v>Latin America (LATAM)</v>
          </cell>
          <cell r="S357" t="str">
            <v>Senior Manager, Community and External Engagement</v>
          </cell>
        </row>
        <row r="358">
          <cell r="A358" t="str">
            <v>100661-BR-101</v>
          </cell>
          <cell r="B358">
            <v>43836</v>
          </cell>
          <cell r="C358" t="str">
            <v>Existing MSA</v>
          </cell>
          <cell r="D358">
            <v>43810</v>
          </cell>
          <cell r="E358">
            <v>43862</v>
          </cell>
          <cell r="F358" t="str">
            <v>Harness</v>
          </cell>
          <cell r="G358" t="str">
            <v>BR</v>
          </cell>
          <cell r="H358" t="str">
            <v>Brazil</v>
          </cell>
          <cell r="I358" t="str">
            <v>GP Entity</v>
          </cell>
          <cell r="J358">
            <v>43836</v>
          </cell>
          <cell r="K358">
            <v>43732</v>
          </cell>
          <cell r="Q358">
            <v>3728</v>
          </cell>
          <cell r="R358" t="str">
            <v>Latin America (LATAM)</v>
          </cell>
          <cell r="S358" t="str">
            <v>Senior Enterprise Sales Manager</v>
          </cell>
        </row>
        <row r="359">
          <cell r="A359" t="str">
            <v>100661-BR-102</v>
          </cell>
          <cell r="B359">
            <v>43857</v>
          </cell>
          <cell r="C359" t="str">
            <v>Existing MSA</v>
          </cell>
          <cell r="D359">
            <v>43810</v>
          </cell>
          <cell r="E359">
            <v>43862</v>
          </cell>
          <cell r="F359" t="str">
            <v>Harness</v>
          </cell>
          <cell r="G359" t="str">
            <v>BR</v>
          </cell>
          <cell r="H359" t="str">
            <v>Brazil</v>
          </cell>
          <cell r="I359" t="str">
            <v>GP Entity</v>
          </cell>
          <cell r="J359">
            <v>43864</v>
          </cell>
          <cell r="K359">
            <v>43732</v>
          </cell>
          <cell r="Q359">
            <v>3839</v>
          </cell>
          <cell r="R359" t="str">
            <v>Latin America (LATAM)</v>
          </cell>
          <cell r="S359" t="str">
            <v>Sr. Sales Engineer</v>
          </cell>
        </row>
        <row r="360">
          <cell r="A360" t="str">
            <v>100731-BR-101</v>
          </cell>
          <cell r="B360">
            <v>43843</v>
          </cell>
          <cell r="C360" t="str">
            <v>Existing MSA</v>
          </cell>
          <cell r="D360">
            <v>43551</v>
          </cell>
          <cell r="E360">
            <v>43862</v>
          </cell>
          <cell r="F360" t="str">
            <v>IAAPA</v>
          </cell>
          <cell r="G360" t="str">
            <v>BR</v>
          </cell>
          <cell r="H360" t="str">
            <v>Brazil</v>
          </cell>
          <cell r="I360" t="str">
            <v>GP Entity</v>
          </cell>
          <cell r="J360">
            <v>43843</v>
          </cell>
          <cell r="K360">
            <v>43551</v>
          </cell>
          <cell r="Q360">
            <v>2415</v>
          </cell>
          <cell r="R360" t="str">
            <v>Latin America (LATAM)</v>
          </cell>
          <cell r="S360" t="str">
            <v>Manager, Membership, Education, and Events – Brazil</v>
          </cell>
        </row>
        <row r="361">
          <cell r="A361" t="str">
            <v>100609-CO-101</v>
          </cell>
          <cell r="B361">
            <v>43843</v>
          </cell>
          <cell r="C361" t="str">
            <v>Existing MSA</v>
          </cell>
          <cell r="D361">
            <v>43686</v>
          </cell>
          <cell r="E361">
            <v>43862</v>
          </cell>
          <cell r="F361" t="str">
            <v>TeamViewer</v>
          </cell>
          <cell r="G361" t="str">
            <v>CO</v>
          </cell>
          <cell r="H361" t="str">
            <v>Colombia</v>
          </cell>
          <cell r="I361" t="str">
            <v>GP Entity</v>
          </cell>
          <cell r="J361">
            <v>43843</v>
          </cell>
          <cell r="K361">
            <v>43686</v>
          </cell>
          <cell r="Q361">
            <v>3770</v>
          </cell>
          <cell r="R361" t="str">
            <v>Latin America (LATAM)</v>
          </cell>
          <cell r="S361" t="str">
            <v>Channel Sales Manager - Colombia</v>
          </cell>
        </row>
        <row r="362">
          <cell r="A362" t="str">
            <v>100728-CA-101</v>
          </cell>
          <cell r="B362">
            <v>43846</v>
          </cell>
          <cell r="C362" t="str">
            <v>Existing MSA</v>
          </cell>
          <cell r="D362">
            <v>43769</v>
          </cell>
          <cell r="E362">
            <v>43862</v>
          </cell>
          <cell r="F362" t="str">
            <v>KBF</v>
          </cell>
          <cell r="G362" t="str">
            <v>CA</v>
          </cell>
          <cell r="H362" t="str">
            <v>Canada</v>
          </cell>
          <cell r="I362" t="str">
            <v>GP Entity</v>
          </cell>
          <cell r="J362">
            <v>43836</v>
          </cell>
          <cell r="K362">
            <v>43769</v>
          </cell>
          <cell r="Q362">
            <v>3805</v>
          </cell>
          <cell r="R362" t="str">
            <v>North America (NA)</v>
          </cell>
          <cell r="S362" t="str">
            <v>Director</v>
          </cell>
        </row>
        <row r="363">
          <cell r="A363" t="str">
            <v>100598-CA-108</v>
          </cell>
          <cell r="B363">
            <v>43836</v>
          </cell>
          <cell r="C363" t="str">
            <v>Existing MSA</v>
          </cell>
          <cell r="D363">
            <v>43643</v>
          </cell>
          <cell r="E363">
            <v>43862</v>
          </cell>
          <cell r="F363" t="str">
            <v>Biokinetix</v>
          </cell>
          <cell r="G363" t="str">
            <v>CA</v>
          </cell>
          <cell r="H363" t="str">
            <v>Canada</v>
          </cell>
          <cell r="I363" t="str">
            <v>GP Entity</v>
          </cell>
          <cell r="J363">
            <v>43836</v>
          </cell>
          <cell r="K363">
            <v>43643</v>
          </cell>
          <cell r="Q363">
            <v>3695</v>
          </cell>
          <cell r="R363" t="str">
            <v>North America (NA)</v>
          </cell>
          <cell r="S363" t="str">
            <v>Injury Prevention Program Manager</v>
          </cell>
        </row>
        <row r="364">
          <cell r="A364" t="str">
            <v>100542-CA-102</v>
          </cell>
          <cell r="B364">
            <v>43846</v>
          </cell>
          <cell r="C364" t="str">
            <v>Existing MSA</v>
          </cell>
          <cell r="D364">
            <v>43571</v>
          </cell>
          <cell r="E364">
            <v>43862</v>
          </cell>
          <cell r="F364" t="str">
            <v>Millhouse Corporation</v>
          </cell>
          <cell r="G364" t="str">
            <v>CA</v>
          </cell>
          <cell r="H364" t="str">
            <v>Canada</v>
          </cell>
          <cell r="I364" t="str">
            <v>GP Entity</v>
          </cell>
          <cell r="J364">
            <v>43851</v>
          </cell>
          <cell r="K364">
            <v>43571</v>
          </cell>
          <cell r="Q364">
            <v>3862</v>
          </cell>
          <cell r="R364" t="str">
            <v>North America (NA)</v>
          </cell>
          <cell r="S364" t="str">
            <v>Account Representative</v>
          </cell>
        </row>
        <row r="365">
          <cell r="A365" t="str">
            <v>100161-CA-101</v>
          </cell>
          <cell r="B365">
            <v>43836</v>
          </cell>
          <cell r="C365" t="str">
            <v>Existing MSA</v>
          </cell>
          <cell r="D365">
            <v>43801</v>
          </cell>
          <cell r="E365">
            <v>43862</v>
          </cell>
          <cell r="F365" t="str">
            <v>Tile</v>
          </cell>
          <cell r="G365" t="str">
            <v>CA</v>
          </cell>
          <cell r="H365" t="str">
            <v>Canada</v>
          </cell>
          <cell r="I365" t="str">
            <v>GP Entity</v>
          </cell>
          <cell r="J365">
            <v>43836</v>
          </cell>
          <cell r="K365">
            <v>42712</v>
          </cell>
          <cell r="Q365">
            <v>3676</v>
          </cell>
          <cell r="R365" t="str">
            <v>North America (NA)</v>
          </cell>
          <cell r="S365" t="str">
            <v>National Account Manager</v>
          </cell>
        </row>
        <row r="366">
          <cell r="A366" t="str">
            <v>100499-CA-108</v>
          </cell>
          <cell r="B366">
            <v>43836</v>
          </cell>
          <cell r="C366" t="str">
            <v>Existing MSA</v>
          </cell>
          <cell r="D366">
            <v>43535</v>
          </cell>
          <cell r="E366">
            <v>43862</v>
          </cell>
          <cell r="F366" t="str">
            <v>Dataiku</v>
          </cell>
          <cell r="G366" t="str">
            <v>CA</v>
          </cell>
          <cell r="H366" t="str">
            <v>Canada</v>
          </cell>
          <cell r="I366" t="str">
            <v>GP Entity</v>
          </cell>
          <cell r="J366">
            <v>43836</v>
          </cell>
          <cell r="K366">
            <v>43535</v>
          </cell>
          <cell r="Q366">
            <v>3680</v>
          </cell>
          <cell r="R366" t="str">
            <v>North America (NA)</v>
          </cell>
          <cell r="S366" t="str">
            <v>Account Executive</v>
          </cell>
        </row>
        <row r="367">
          <cell r="A367" t="str">
            <v>100707-CA-106</v>
          </cell>
          <cell r="B367">
            <v>43846</v>
          </cell>
          <cell r="C367" t="str">
            <v>Existing MSA</v>
          </cell>
          <cell r="D367">
            <v>43794</v>
          </cell>
          <cell r="E367">
            <v>43862</v>
          </cell>
          <cell r="F367" t="str">
            <v>SV Academy</v>
          </cell>
          <cell r="G367" t="str">
            <v>CA</v>
          </cell>
          <cell r="H367" t="str">
            <v>Canada</v>
          </cell>
          <cell r="I367" t="str">
            <v>GP Entity</v>
          </cell>
          <cell r="J367">
            <v>43831</v>
          </cell>
          <cell r="K367">
            <v>43794</v>
          </cell>
          <cell r="Q367">
            <v>3702</v>
          </cell>
          <cell r="R367" t="str">
            <v>North America (NA)</v>
          </cell>
          <cell r="S367" t="str">
            <v>Product Manager</v>
          </cell>
        </row>
        <row r="368">
          <cell r="A368" t="str">
            <v>100707-CA-111</v>
          </cell>
          <cell r="B368">
            <v>43833</v>
          </cell>
          <cell r="C368" t="str">
            <v>Existing MSA</v>
          </cell>
          <cell r="D368">
            <v>43794</v>
          </cell>
          <cell r="E368">
            <v>43862</v>
          </cell>
          <cell r="F368" t="str">
            <v>SV Academy</v>
          </cell>
          <cell r="G368" t="str">
            <v>CA</v>
          </cell>
          <cell r="H368" t="str">
            <v>Canada</v>
          </cell>
          <cell r="I368" t="str">
            <v>GP Entity</v>
          </cell>
          <cell r="J368">
            <v>43833</v>
          </cell>
          <cell r="K368">
            <v>43794</v>
          </cell>
          <cell r="Q368">
            <v>3718</v>
          </cell>
          <cell r="R368" t="str">
            <v>North America (NA)</v>
          </cell>
          <cell r="S368" t="str">
            <v>Director of Learning Outcomes</v>
          </cell>
        </row>
        <row r="369">
          <cell r="A369" t="str">
            <v>100364-CA-108</v>
          </cell>
          <cell r="B369">
            <v>43850</v>
          </cell>
          <cell r="C369" t="str">
            <v>Existing MSA</v>
          </cell>
          <cell r="D369">
            <v>43307</v>
          </cell>
          <cell r="E369">
            <v>43862</v>
          </cell>
          <cell r="F369" t="str">
            <v>Ancient Nutrition</v>
          </cell>
          <cell r="G369" t="str">
            <v>CA</v>
          </cell>
          <cell r="H369" t="str">
            <v>Canada</v>
          </cell>
          <cell r="I369" t="str">
            <v>GP Entity</v>
          </cell>
          <cell r="J369">
            <v>43850</v>
          </cell>
          <cell r="K369">
            <v>43308</v>
          </cell>
          <cell r="Q369">
            <v>3727</v>
          </cell>
          <cell r="R369" t="str">
            <v>North America (NA)</v>
          </cell>
          <cell r="S369" t="str">
            <v>Director of Sales, Canada</v>
          </cell>
        </row>
        <row r="370">
          <cell r="A370" t="str">
            <v>100698-CA-105</v>
          </cell>
          <cell r="B370">
            <v>43836</v>
          </cell>
          <cell r="C370" t="str">
            <v>Existing MSA</v>
          </cell>
          <cell r="D370">
            <v>43770</v>
          </cell>
          <cell r="E370">
            <v>43862</v>
          </cell>
          <cell r="F370" t="str">
            <v>Blue Acorn</v>
          </cell>
          <cell r="G370" t="str">
            <v>CA</v>
          </cell>
          <cell r="H370" t="str">
            <v>Canada</v>
          </cell>
          <cell r="I370" t="str">
            <v>GP Entity</v>
          </cell>
          <cell r="J370">
            <v>43836</v>
          </cell>
          <cell r="K370">
            <v>43770</v>
          </cell>
          <cell r="Q370">
            <v>3653</v>
          </cell>
          <cell r="R370" t="str">
            <v>North America (NA)</v>
          </cell>
          <cell r="S370" t="str">
            <v>Senior Applications Engineer</v>
          </cell>
        </row>
        <row r="371">
          <cell r="A371" t="str">
            <v>100579-CA-102</v>
          </cell>
          <cell r="B371">
            <v>43857</v>
          </cell>
          <cell r="C371" t="str">
            <v>Existing MSA</v>
          </cell>
          <cell r="D371">
            <v>43626</v>
          </cell>
          <cell r="E371">
            <v>43862</v>
          </cell>
          <cell r="F371" t="str">
            <v>IPC International</v>
          </cell>
          <cell r="G371" t="str">
            <v>CA</v>
          </cell>
          <cell r="H371" t="str">
            <v>Canada</v>
          </cell>
          <cell r="I371" t="str">
            <v>GP Entity</v>
          </cell>
          <cell r="J371">
            <v>43857</v>
          </cell>
          <cell r="K371">
            <v>43626</v>
          </cell>
          <cell r="Q371">
            <v>3890</v>
          </cell>
          <cell r="R371" t="str">
            <v>North America (NA)</v>
          </cell>
          <cell r="S371" t="str">
            <v>Chief Technologist</v>
          </cell>
        </row>
        <row r="372">
          <cell r="A372" t="str">
            <v>100653-CA-104</v>
          </cell>
          <cell r="B372">
            <v>43846</v>
          </cell>
          <cell r="C372" t="str">
            <v>Existing MSA</v>
          </cell>
          <cell r="D372">
            <v>43725</v>
          </cell>
          <cell r="E372">
            <v>43862</v>
          </cell>
          <cell r="F372" t="str">
            <v>Loop Returns</v>
          </cell>
          <cell r="G372" t="str">
            <v>CA</v>
          </cell>
          <cell r="H372" t="str">
            <v>Canada</v>
          </cell>
          <cell r="I372" t="str">
            <v>GP Entity</v>
          </cell>
          <cell r="J372">
            <v>43843</v>
          </cell>
          <cell r="K372">
            <v>43725</v>
          </cell>
          <cell r="Q372">
            <v>3920</v>
          </cell>
          <cell r="R372" t="str">
            <v>North America (NA)</v>
          </cell>
          <cell r="S372" t="str">
            <v>Growth Marketing Manager</v>
          </cell>
        </row>
        <row r="373">
          <cell r="A373" t="str">
            <v>100696-CA-101</v>
          </cell>
          <cell r="B373">
            <v>43846</v>
          </cell>
          <cell r="C373" t="str">
            <v>Existing MSA</v>
          </cell>
          <cell r="D373">
            <v>43773</v>
          </cell>
          <cell r="E373">
            <v>43862</v>
          </cell>
          <cell r="F373" t="str">
            <v>LiuGong North America</v>
          </cell>
          <cell r="G373" t="str">
            <v>CA</v>
          </cell>
          <cell r="H373" t="str">
            <v>Canada</v>
          </cell>
          <cell r="I373" t="str">
            <v>GP Entity</v>
          </cell>
          <cell r="J373">
            <v>43831</v>
          </cell>
          <cell r="K373">
            <v>43773</v>
          </cell>
          <cell r="Q373">
            <v>3502</v>
          </cell>
          <cell r="R373" t="str">
            <v>North America (NA)</v>
          </cell>
          <cell r="S373" t="str">
            <v>VP of LiuGong Construction Machinery Canada</v>
          </cell>
        </row>
        <row r="374">
          <cell r="A374" t="str">
            <v>100550-TW-101</v>
          </cell>
          <cell r="B374">
            <v>43836</v>
          </cell>
          <cell r="C374" t="str">
            <v>Existing MSA</v>
          </cell>
          <cell r="D374">
            <v>43510</v>
          </cell>
          <cell r="E374">
            <v>43862</v>
          </cell>
          <cell r="F374" t="str">
            <v>Informed K12</v>
          </cell>
          <cell r="G374" t="str">
            <v>TW</v>
          </cell>
          <cell r="H374" t="str">
            <v>Taiwan</v>
          </cell>
          <cell r="I374" t="str">
            <v>LSP Entity</v>
          </cell>
          <cell r="J374">
            <v>43836</v>
          </cell>
          <cell r="K374">
            <v>43510</v>
          </cell>
          <cell r="Q374">
            <v>2260</v>
          </cell>
          <cell r="R374" t="str">
            <v>Asia-Pacific (APAC)</v>
          </cell>
          <cell r="S374" t="str">
            <v>Sr. Engineer</v>
          </cell>
        </row>
        <row r="375">
          <cell r="A375" t="str">
            <v>100680-TJ-101</v>
          </cell>
          <cell r="B375">
            <v>43832</v>
          </cell>
          <cell r="C375" t="str">
            <v>Existing MSA</v>
          </cell>
          <cell r="D375">
            <v>43738</v>
          </cell>
          <cell r="E375">
            <v>43862</v>
          </cell>
          <cell r="F375" t="str">
            <v>PATH</v>
          </cell>
          <cell r="G375" t="str">
            <v>TJ</v>
          </cell>
          <cell r="H375" t="str">
            <v>Tajikistan</v>
          </cell>
          <cell r="I375" t="str">
            <v>LSP Entity</v>
          </cell>
          <cell r="J375">
            <v>43832</v>
          </cell>
          <cell r="K375">
            <v>43738</v>
          </cell>
          <cell r="Q375">
            <v>3430</v>
          </cell>
          <cell r="R375" t="str">
            <v>Middle East / Africa (MEA)</v>
          </cell>
          <cell r="S375" t="str">
            <v>Regional Drug Management Advisor</v>
          </cell>
        </row>
        <row r="376">
          <cell r="A376" t="str">
            <v>100710-KG-101</v>
          </cell>
          <cell r="B376">
            <v>43832</v>
          </cell>
          <cell r="C376" t="str">
            <v>Existing MSA</v>
          </cell>
          <cell r="D376">
            <v>43802</v>
          </cell>
          <cell r="E376">
            <v>43862</v>
          </cell>
          <cell r="F376" t="str">
            <v>Lovelytics</v>
          </cell>
          <cell r="G376" t="str">
            <v>KG</v>
          </cell>
          <cell r="H376" t="str">
            <v>Kyrgyzstan</v>
          </cell>
          <cell r="I376" t="str">
            <v>LSP Entity</v>
          </cell>
          <cell r="J376">
            <v>43832</v>
          </cell>
          <cell r="K376">
            <v>43802</v>
          </cell>
          <cell r="Q376">
            <v>3697</v>
          </cell>
          <cell r="R376" t="str">
            <v>Asia-Pacific (APAC)</v>
          </cell>
          <cell r="S376" t="str">
            <v>Advanced Analytics Consultant</v>
          </cell>
        </row>
        <row r="377">
          <cell r="A377" t="str">
            <v>100001-AT-101</v>
          </cell>
          <cell r="B377">
            <v>43853</v>
          </cell>
          <cell r="C377" t="str">
            <v>Existing MSA</v>
          </cell>
          <cell r="D377">
            <v>43819</v>
          </cell>
          <cell r="E377">
            <v>43862</v>
          </cell>
          <cell r="F377" t="str">
            <v>10X Genomics</v>
          </cell>
          <cell r="G377" t="str">
            <v>AT</v>
          </cell>
          <cell r="H377" t="str">
            <v>Austria</v>
          </cell>
          <cell r="I377" t="str">
            <v>LSP Entity</v>
          </cell>
          <cell r="J377">
            <v>43847</v>
          </cell>
          <cell r="K377">
            <v>42242</v>
          </cell>
          <cell r="Q377">
            <v>3842</v>
          </cell>
          <cell r="R377" t="str">
            <v>Europe (EU)</v>
          </cell>
          <cell r="S377" t="str">
            <v>Sales Executive</v>
          </cell>
        </row>
        <row r="378">
          <cell r="A378" t="str">
            <v>100290-CZ-101</v>
          </cell>
          <cell r="B378">
            <v>43836</v>
          </cell>
          <cell r="C378" t="str">
            <v>Existing MSA</v>
          </cell>
          <cell r="D378">
            <v>43725</v>
          </cell>
          <cell r="E378">
            <v>43862</v>
          </cell>
          <cell r="F378" t="str">
            <v>Acquia</v>
          </cell>
          <cell r="G378" t="str">
            <v>CZ</v>
          </cell>
          <cell r="H378" t="str">
            <v>Czech Republic</v>
          </cell>
          <cell r="I378" t="str">
            <v>LSP Entity</v>
          </cell>
          <cell r="J378">
            <v>43787</v>
          </cell>
          <cell r="K378">
            <v>43165</v>
          </cell>
          <cell r="Q378">
            <v>3226</v>
          </cell>
          <cell r="R378" t="str">
            <v>Europe (EU)</v>
          </cell>
          <cell r="S378" t="str">
            <v>Software Engineer</v>
          </cell>
        </row>
        <row r="379">
          <cell r="A379" t="str">
            <v>100649-UY-102</v>
          </cell>
          <cell r="B379">
            <v>43832</v>
          </cell>
          <cell r="C379" t="str">
            <v>Existing MSA</v>
          </cell>
          <cell r="D379">
            <v>43740</v>
          </cell>
          <cell r="E379">
            <v>43862</v>
          </cell>
          <cell r="F379" t="str">
            <v>The Internet Society</v>
          </cell>
          <cell r="G379" t="str">
            <v>UY</v>
          </cell>
          <cell r="H379" t="str">
            <v>Uruguay</v>
          </cell>
          <cell r="I379" t="str">
            <v>LSP Entity</v>
          </cell>
          <cell r="J379">
            <v>43832</v>
          </cell>
          <cell r="K379">
            <v>43727</v>
          </cell>
          <cell r="Q379">
            <v>3408</v>
          </cell>
          <cell r="R379" t="str">
            <v>Latin America (LATAM)</v>
          </cell>
          <cell r="S379" t="str">
            <v>Executive Assistant</v>
          </cell>
        </row>
        <row r="380">
          <cell r="A380" t="str">
            <v>100649-UY-103</v>
          </cell>
          <cell r="B380">
            <v>43832</v>
          </cell>
          <cell r="C380" t="str">
            <v>Existing MSA</v>
          </cell>
          <cell r="D380">
            <v>43740</v>
          </cell>
          <cell r="E380">
            <v>43862</v>
          </cell>
          <cell r="F380" t="str">
            <v>The Internet Society</v>
          </cell>
          <cell r="G380" t="str">
            <v>UY</v>
          </cell>
          <cell r="H380" t="str">
            <v>Uruguay</v>
          </cell>
          <cell r="I380" t="str">
            <v>LSP Entity</v>
          </cell>
          <cell r="J380">
            <v>43832</v>
          </cell>
          <cell r="K380">
            <v>43727</v>
          </cell>
          <cell r="Q380">
            <v>3627</v>
          </cell>
          <cell r="R380" t="str">
            <v>Latin America (LATAM)</v>
          </cell>
          <cell r="S380" t="str">
            <v>Vice President, Regional Engagement</v>
          </cell>
        </row>
        <row r="381">
          <cell r="A381" t="str">
            <v>100324-PY-101</v>
          </cell>
          <cell r="B381">
            <v>43832</v>
          </cell>
          <cell r="C381" t="str">
            <v>Existing MSA</v>
          </cell>
          <cell r="D381">
            <v>43739</v>
          </cell>
          <cell r="E381">
            <v>43862</v>
          </cell>
          <cell r="F381" t="str">
            <v>The Seed Company</v>
          </cell>
          <cell r="G381" t="str">
            <v>PY</v>
          </cell>
          <cell r="H381" t="str">
            <v>Paraguay</v>
          </cell>
          <cell r="I381" t="str">
            <v>LSP Entity</v>
          </cell>
          <cell r="J381">
            <v>43832</v>
          </cell>
          <cell r="K381">
            <v>43198</v>
          </cell>
          <cell r="Q381">
            <v>3442</v>
          </cell>
          <cell r="R381" t="str">
            <v>Latin America (LATAM)</v>
          </cell>
          <cell r="S381" t="str">
            <v>Manager, Translation Consulting</v>
          </cell>
        </row>
        <row r="382">
          <cell r="A382" t="str">
            <v>100649-UY-101</v>
          </cell>
          <cell r="B382">
            <v>43832</v>
          </cell>
          <cell r="C382" t="str">
            <v>Existing MSA</v>
          </cell>
          <cell r="D382">
            <v>43740</v>
          </cell>
          <cell r="E382">
            <v>43862</v>
          </cell>
          <cell r="F382" t="str">
            <v>The Internet Society</v>
          </cell>
          <cell r="G382" t="str">
            <v>UY</v>
          </cell>
          <cell r="H382" t="str">
            <v>Uruguay</v>
          </cell>
          <cell r="I382" t="str">
            <v>LSP Entity</v>
          </cell>
          <cell r="J382">
            <v>43832</v>
          </cell>
          <cell r="K382">
            <v>43727</v>
          </cell>
          <cell r="Q382">
            <v>3407</v>
          </cell>
          <cell r="R382" t="str">
            <v>Latin America (LATAM)</v>
          </cell>
          <cell r="S382" t="str">
            <v>Regional VP, LAC</v>
          </cell>
        </row>
        <row r="383">
          <cell r="A383" t="str">
            <v>100692-IL-101</v>
          </cell>
          <cell r="B383">
            <v>43839</v>
          </cell>
          <cell r="C383" t="str">
            <v>Existing MSA</v>
          </cell>
          <cell r="D383">
            <v>43777</v>
          </cell>
          <cell r="E383">
            <v>43862</v>
          </cell>
          <cell r="F383" t="str">
            <v>Veracyte</v>
          </cell>
          <cell r="G383" t="str">
            <v>IL</v>
          </cell>
          <cell r="H383" t="str">
            <v>Israel</v>
          </cell>
          <cell r="I383" t="str">
            <v>LSP Entity</v>
          </cell>
          <cell r="J383">
            <v>43801</v>
          </cell>
          <cell r="K383">
            <v>43777</v>
          </cell>
          <cell r="Q383">
            <v>3567</v>
          </cell>
          <cell r="R383" t="str">
            <v>Middle East / Africa (MEA)</v>
          </cell>
          <cell r="S383" t="str">
            <v>Country Manager, Israel</v>
          </cell>
        </row>
        <row r="384">
          <cell r="A384" t="str">
            <v>100649-ET-101</v>
          </cell>
          <cell r="B384">
            <v>43832</v>
          </cell>
          <cell r="C384" t="str">
            <v>Existing MSA</v>
          </cell>
          <cell r="D384">
            <v>43740</v>
          </cell>
          <cell r="E384">
            <v>43862</v>
          </cell>
          <cell r="F384" t="str">
            <v>The Internet Society</v>
          </cell>
          <cell r="G384" t="str">
            <v>ET</v>
          </cell>
          <cell r="H384" t="str">
            <v>Ethiopia</v>
          </cell>
          <cell r="I384" t="str">
            <v>LSP Entity</v>
          </cell>
          <cell r="J384">
            <v>43770</v>
          </cell>
          <cell r="K384">
            <v>43727</v>
          </cell>
          <cell r="Q384">
            <v>3413</v>
          </cell>
          <cell r="R384" t="str">
            <v>Middle East / Africa (MEA)</v>
          </cell>
          <cell r="S384" t="str">
            <v>Logistics and Events Manager</v>
          </cell>
        </row>
        <row r="385">
          <cell r="A385" t="str">
            <v>100649-ET-102</v>
          </cell>
          <cell r="B385">
            <v>43832</v>
          </cell>
          <cell r="C385" t="str">
            <v>Existing MSA</v>
          </cell>
          <cell r="D385">
            <v>43740</v>
          </cell>
          <cell r="E385">
            <v>43862</v>
          </cell>
          <cell r="F385" t="str">
            <v>The Internet Society</v>
          </cell>
          <cell r="G385" t="str">
            <v>ET</v>
          </cell>
          <cell r="H385" t="str">
            <v>Ethiopia</v>
          </cell>
          <cell r="I385" t="str">
            <v>LSP Entity</v>
          </cell>
          <cell r="J385">
            <v>43770</v>
          </cell>
          <cell r="K385">
            <v>43727</v>
          </cell>
          <cell r="Q385">
            <v>3414</v>
          </cell>
          <cell r="R385" t="str">
            <v>Middle East / Africa (MEA)</v>
          </cell>
          <cell r="S385" t="str">
            <v>Communications Coordinator</v>
          </cell>
        </row>
        <row r="386">
          <cell r="A386" t="str">
            <v>100649-ET-103</v>
          </cell>
          <cell r="B386">
            <v>43832</v>
          </cell>
          <cell r="C386" t="str">
            <v>Existing MSA</v>
          </cell>
          <cell r="D386">
            <v>43740</v>
          </cell>
          <cell r="E386">
            <v>43862</v>
          </cell>
          <cell r="F386" t="str">
            <v>The Internet Society</v>
          </cell>
          <cell r="G386" t="str">
            <v>ET</v>
          </cell>
          <cell r="H386" t="str">
            <v>Ethiopia</v>
          </cell>
          <cell r="I386" t="str">
            <v>LSP Entity</v>
          </cell>
          <cell r="J386">
            <v>43766</v>
          </cell>
          <cell r="K386">
            <v>43727</v>
          </cell>
          <cell r="Q386">
            <v>3448</v>
          </cell>
          <cell r="R386" t="str">
            <v>Middle East / Africa (MEA)</v>
          </cell>
          <cell r="S386" t="str">
            <v>Regional vice president</v>
          </cell>
        </row>
        <row r="387">
          <cell r="A387" t="str">
            <v>100649-PK-101</v>
          </cell>
          <cell r="B387">
            <v>43832</v>
          </cell>
          <cell r="C387" t="str">
            <v>Existing MSA</v>
          </cell>
          <cell r="D387">
            <v>43740</v>
          </cell>
          <cell r="E387">
            <v>43862</v>
          </cell>
          <cell r="F387" t="str">
            <v>The Internet Society</v>
          </cell>
          <cell r="G387" t="str">
            <v>PK</v>
          </cell>
          <cell r="H387" t="str">
            <v>Pakistan</v>
          </cell>
          <cell r="I387" t="str">
            <v>LSP Entity</v>
          </cell>
          <cell r="J387">
            <v>43832</v>
          </cell>
          <cell r="K387">
            <v>43727</v>
          </cell>
          <cell r="Q387">
            <v>3436</v>
          </cell>
          <cell r="R387" t="str">
            <v>Middle East / Africa (MEA)</v>
          </cell>
          <cell r="S387" t="str">
            <v>Regional Development Manager</v>
          </cell>
        </row>
        <row r="388">
          <cell r="A388" t="str">
            <v>100649-UG-101</v>
          </cell>
          <cell r="B388">
            <v>43832</v>
          </cell>
          <cell r="C388" t="str">
            <v>Existing MSA</v>
          </cell>
          <cell r="D388">
            <v>43740</v>
          </cell>
          <cell r="E388">
            <v>43862</v>
          </cell>
          <cell r="F388" t="str">
            <v>The Internet Society</v>
          </cell>
          <cell r="G388" t="str">
            <v>UG</v>
          </cell>
          <cell r="H388" t="str">
            <v>Uganda</v>
          </cell>
          <cell r="I388" t="str">
            <v>LSP Entity</v>
          </cell>
          <cell r="J388">
            <v>43832</v>
          </cell>
          <cell r="K388">
            <v>43727</v>
          </cell>
          <cell r="Q388">
            <v>3375</v>
          </cell>
          <cell r="R388" t="str">
            <v>Middle East / Africa (MEA)</v>
          </cell>
          <cell r="S388" t="str">
            <v>Manager, Global SIG and Community Engagement</v>
          </cell>
        </row>
        <row r="389">
          <cell r="A389" t="str">
            <v>100062-SA-101</v>
          </cell>
          <cell r="B389">
            <v>43849</v>
          </cell>
          <cell r="C389" t="str">
            <v>Existing MSA</v>
          </cell>
          <cell r="D389">
            <v>41661</v>
          </cell>
          <cell r="E389">
            <v>43862</v>
          </cell>
          <cell r="F389" t="str">
            <v>Fidelis</v>
          </cell>
          <cell r="G389" t="str">
            <v>SA</v>
          </cell>
          <cell r="H389" t="str">
            <v>Saudi Arabia</v>
          </cell>
          <cell r="I389" t="str">
            <v>LSP Entity</v>
          </cell>
          <cell r="K389">
            <v>41661</v>
          </cell>
          <cell r="Q389">
            <v>87</v>
          </cell>
          <cell r="R389" t="str">
            <v>Middle East / Africa (MEA)</v>
          </cell>
          <cell r="S389" t="str">
            <v>Regional Sales Director, Egypt Bahrain</v>
          </cell>
        </row>
        <row r="390">
          <cell r="A390" t="str">
            <v>100717-TR-101</v>
          </cell>
          <cell r="B390">
            <v>43847</v>
          </cell>
          <cell r="C390" t="str">
            <v>Existing MSA</v>
          </cell>
          <cell r="D390">
            <v>43804</v>
          </cell>
          <cell r="E390">
            <v>43862</v>
          </cell>
          <cell r="F390" t="str">
            <v>RSC</v>
          </cell>
          <cell r="G390" t="str">
            <v>TR</v>
          </cell>
          <cell r="H390" t="str">
            <v>Turkey</v>
          </cell>
          <cell r="I390" t="str">
            <v>LSP Entity</v>
          </cell>
          <cell r="J390">
            <v>43832</v>
          </cell>
          <cell r="K390">
            <v>43804</v>
          </cell>
          <cell r="Q390">
            <v>3747</v>
          </cell>
          <cell r="R390" t="str">
            <v>Middle East / Africa (MEA)</v>
          </cell>
          <cell r="S390" t="str">
            <v>Marketing Data Analyst</v>
          </cell>
        </row>
        <row r="391">
          <cell r="A391" t="str">
            <v>100055-KR-103</v>
          </cell>
          <cell r="B391">
            <v>43871</v>
          </cell>
          <cell r="C391" t="str">
            <v>Existing MSA</v>
          </cell>
          <cell r="D391">
            <v>43859</v>
          </cell>
          <cell r="E391">
            <v>43862</v>
          </cell>
          <cell r="F391" t="str">
            <v>Enevate</v>
          </cell>
          <cell r="G391" t="str">
            <v>KR</v>
          </cell>
          <cell r="H391" t="str">
            <v>South Korea</v>
          </cell>
          <cell r="I391" t="str">
            <v>GP Entity</v>
          </cell>
          <cell r="J391">
            <v>43871</v>
          </cell>
          <cell r="K391">
            <v>43859</v>
          </cell>
          <cell r="L391" t="str">
            <v>New</v>
          </cell>
          <cell r="Q391">
            <v>4124</v>
          </cell>
          <cell r="R391" t="str">
            <v>Asia-Pacific (APAC)</v>
          </cell>
          <cell r="S391" t="str">
            <v>Senior Director, Business Development Asia Pacific</v>
          </cell>
        </row>
        <row r="392">
          <cell r="A392" t="str">
            <v>100720-AU-103</v>
          </cell>
          <cell r="B392">
            <v>43885</v>
          </cell>
          <cell r="C392" t="str">
            <v>Existing MSA</v>
          </cell>
          <cell r="D392">
            <v>43811</v>
          </cell>
          <cell r="E392">
            <v>43862</v>
          </cell>
          <cell r="F392" t="str">
            <v>Convoy of Hope</v>
          </cell>
          <cell r="G392" t="str">
            <v>AU</v>
          </cell>
          <cell r="H392" t="str">
            <v>Australia</v>
          </cell>
          <cell r="I392" t="str">
            <v>GP Entity</v>
          </cell>
          <cell r="J392">
            <v>43892</v>
          </cell>
          <cell r="K392">
            <v>43811</v>
          </cell>
          <cell r="L392" t="str">
            <v>New</v>
          </cell>
          <cell r="Q392">
            <v>3944</v>
          </cell>
          <cell r="R392" t="str">
            <v>Asia-Pacific (APAC)</v>
          </cell>
          <cell r="S392" t="str">
            <v>Business/Projects Manager</v>
          </cell>
        </row>
        <row r="393">
          <cell r="A393" t="str">
            <v>100720-AU-104</v>
          </cell>
          <cell r="B393">
            <v>43871</v>
          </cell>
          <cell r="C393" t="str">
            <v>Existing MSA</v>
          </cell>
          <cell r="D393">
            <v>43811</v>
          </cell>
          <cell r="E393">
            <v>43862</v>
          </cell>
          <cell r="F393" t="str">
            <v>Convoy of Hope</v>
          </cell>
          <cell r="G393" t="str">
            <v>AU</v>
          </cell>
          <cell r="H393" t="str">
            <v>Australia</v>
          </cell>
          <cell r="I393" t="str">
            <v>GP Entity</v>
          </cell>
          <cell r="J393">
            <v>43871</v>
          </cell>
          <cell r="K393">
            <v>43811</v>
          </cell>
          <cell r="L393" t="str">
            <v>New</v>
          </cell>
          <cell r="Q393">
            <v>3945</v>
          </cell>
          <cell r="R393" t="str">
            <v>Asia-Pacific (APAC)</v>
          </cell>
          <cell r="S393" t="str">
            <v>Executive Assistant/Administrator</v>
          </cell>
        </row>
        <row r="394">
          <cell r="A394" t="str">
            <v>100744-CN-101</v>
          </cell>
          <cell r="B394">
            <v>43862</v>
          </cell>
          <cell r="C394" t="str">
            <v>New MSA</v>
          </cell>
          <cell r="D394">
            <v>43830</v>
          </cell>
          <cell r="E394">
            <v>43862</v>
          </cell>
          <cell r="F394" t="str">
            <v>ServiceMax</v>
          </cell>
          <cell r="G394" t="str">
            <v>CN</v>
          </cell>
          <cell r="H394" t="str">
            <v>China</v>
          </cell>
          <cell r="I394" t="str">
            <v>GP Entity</v>
          </cell>
          <cell r="J394">
            <v>43862</v>
          </cell>
          <cell r="K394">
            <v>43830</v>
          </cell>
          <cell r="L394" t="str">
            <v>New</v>
          </cell>
          <cell r="Q394">
            <v>3903</v>
          </cell>
          <cell r="R394" t="str">
            <v>Asia-Pacific (APAC)</v>
          </cell>
          <cell r="S394" t="str">
            <v>Sr. Manager-Quality Assurance Engineering</v>
          </cell>
        </row>
        <row r="395">
          <cell r="A395" t="str">
            <v>100744-CN-102</v>
          </cell>
          <cell r="B395">
            <v>43862</v>
          </cell>
          <cell r="C395" t="str">
            <v>New MSA</v>
          </cell>
          <cell r="D395">
            <v>43830</v>
          </cell>
          <cell r="E395">
            <v>43862</v>
          </cell>
          <cell r="F395" t="str">
            <v>ServiceMax</v>
          </cell>
          <cell r="G395" t="str">
            <v>CN</v>
          </cell>
          <cell r="H395" t="str">
            <v>China</v>
          </cell>
          <cell r="I395" t="str">
            <v>GP Entity</v>
          </cell>
          <cell r="J395">
            <v>43862</v>
          </cell>
          <cell r="K395">
            <v>43830</v>
          </cell>
          <cell r="L395" t="str">
            <v>New</v>
          </cell>
          <cell r="Q395">
            <v>3904</v>
          </cell>
          <cell r="R395" t="str">
            <v>Asia-Pacific (APAC)</v>
          </cell>
          <cell r="S395" t="str">
            <v>Senior Staff Software Architect</v>
          </cell>
        </row>
        <row r="396">
          <cell r="A396" t="str">
            <v>100744-CN-103</v>
          </cell>
          <cell r="B396">
            <v>43862</v>
          </cell>
          <cell r="C396" t="str">
            <v>New MSA</v>
          </cell>
          <cell r="D396">
            <v>43830</v>
          </cell>
          <cell r="E396">
            <v>43862</v>
          </cell>
          <cell r="F396" t="str">
            <v>ServiceMax</v>
          </cell>
          <cell r="G396" t="str">
            <v>CN</v>
          </cell>
          <cell r="H396" t="str">
            <v>China</v>
          </cell>
          <cell r="I396" t="str">
            <v>GP Entity</v>
          </cell>
          <cell r="J396">
            <v>43862</v>
          </cell>
          <cell r="K396">
            <v>43830</v>
          </cell>
          <cell r="L396" t="str">
            <v>New</v>
          </cell>
          <cell r="Q396">
            <v>3906</v>
          </cell>
          <cell r="R396" t="str">
            <v>Asia-Pacific (APAC)</v>
          </cell>
          <cell r="S396" t="str">
            <v>Staff Software Engineer</v>
          </cell>
        </row>
        <row r="397">
          <cell r="A397" t="str">
            <v>100744-CN-104</v>
          </cell>
          <cell r="B397">
            <v>43862</v>
          </cell>
          <cell r="C397" t="str">
            <v>New MSA</v>
          </cell>
          <cell r="D397">
            <v>43830</v>
          </cell>
          <cell r="E397">
            <v>43862</v>
          </cell>
          <cell r="F397" t="str">
            <v>ServiceMax</v>
          </cell>
          <cell r="G397" t="str">
            <v>CN</v>
          </cell>
          <cell r="H397" t="str">
            <v>China</v>
          </cell>
          <cell r="I397" t="str">
            <v>GP Entity</v>
          </cell>
          <cell r="J397">
            <v>43862</v>
          </cell>
          <cell r="K397">
            <v>43830</v>
          </cell>
          <cell r="L397" t="str">
            <v>New</v>
          </cell>
          <cell r="Q397">
            <v>3915</v>
          </cell>
          <cell r="R397" t="str">
            <v>Asia-Pacific (APAC)</v>
          </cell>
          <cell r="S397" t="str">
            <v>Staff Software Architect</v>
          </cell>
        </row>
        <row r="398">
          <cell r="A398" t="str">
            <v>100744-CN-105</v>
          </cell>
          <cell r="B398">
            <v>43862</v>
          </cell>
          <cell r="C398" t="str">
            <v>New MSA</v>
          </cell>
          <cell r="D398">
            <v>43830</v>
          </cell>
          <cell r="E398">
            <v>43862</v>
          </cell>
          <cell r="F398" t="str">
            <v>ServiceMax</v>
          </cell>
          <cell r="G398" t="str">
            <v>CN</v>
          </cell>
          <cell r="H398" t="str">
            <v>China</v>
          </cell>
          <cell r="I398" t="str">
            <v>GP Entity</v>
          </cell>
          <cell r="J398">
            <v>43862</v>
          </cell>
          <cell r="K398">
            <v>43830</v>
          </cell>
          <cell r="L398" t="str">
            <v>New</v>
          </cell>
          <cell r="Q398">
            <v>3916</v>
          </cell>
          <cell r="R398" t="str">
            <v>Asia-Pacific (APAC)</v>
          </cell>
          <cell r="S398" t="str">
            <v>Senior Software Engineer</v>
          </cell>
        </row>
        <row r="399">
          <cell r="A399" t="str">
            <v>100744-CN-106</v>
          </cell>
          <cell r="B399">
            <v>43862</v>
          </cell>
          <cell r="C399" t="str">
            <v>New MSA</v>
          </cell>
          <cell r="D399">
            <v>43830</v>
          </cell>
          <cell r="E399">
            <v>43862</v>
          </cell>
          <cell r="F399" t="str">
            <v>ServiceMax</v>
          </cell>
          <cell r="G399" t="str">
            <v>CN</v>
          </cell>
          <cell r="H399" t="str">
            <v>China</v>
          </cell>
          <cell r="I399" t="str">
            <v>GP Entity</v>
          </cell>
          <cell r="J399">
            <v>43862</v>
          </cell>
          <cell r="K399">
            <v>43830</v>
          </cell>
          <cell r="L399" t="str">
            <v>New</v>
          </cell>
          <cell r="Q399">
            <v>3917</v>
          </cell>
          <cell r="R399" t="str">
            <v>Asia-Pacific (APAC)</v>
          </cell>
          <cell r="S399" t="str">
            <v>Staff Quality Assurance Engineer</v>
          </cell>
        </row>
        <row r="400">
          <cell r="A400" t="str">
            <v>100744-CN-107</v>
          </cell>
          <cell r="B400">
            <v>43862</v>
          </cell>
          <cell r="C400" t="str">
            <v>New MSA</v>
          </cell>
          <cell r="D400">
            <v>43830</v>
          </cell>
          <cell r="E400">
            <v>43862</v>
          </cell>
          <cell r="F400" t="str">
            <v>ServiceMax</v>
          </cell>
          <cell r="G400" t="str">
            <v>CN</v>
          </cell>
          <cell r="H400" t="str">
            <v>China</v>
          </cell>
          <cell r="I400" t="str">
            <v>GP Entity</v>
          </cell>
          <cell r="J400">
            <v>43862</v>
          </cell>
          <cell r="K400">
            <v>43830</v>
          </cell>
          <cell r="L400" t="str">
            <v>New</v>
          </cell>
          <cell r="Q400">
            <v>3925</v>
          </cell>
          <cell r="R400" t="str">
            <v>Asia-Pacific (APAC)</v>
          </cell>
          <cell r="S400" t="str">
            <v>Staff Software Engineer</v>
          </cell>
        </row>
        <row r="401">
          <cell r="A401" t="str">
            <v>100744-CN-108</v>
          </cell>
          <cell r="B401">
            <v>43862</v>
          </cell>
          <cell r="C401" t="str">
            <v>New MSA</v>
          </cell>
          <cell r="D401">
            <v>43830</v>
          </cell>
          <cell r="E401">
            <v>43862</v>
          </cell>
          <cell r="F401" t="str">
            <v>ServiceMax</v>
          </cell>
          <cell r="G401" t="str">
            <v>CN</v>
          </cell>
          <cell r="H401" t="str">
            <v>China</v>
          </cell>
          <cell r="I401" t="str">
            <v>GP Entity</v>
          </cell>
          <cell r="J401">
            <v>43862</v>
          </cell>
          <cell r="K401">
            <v>43830</v>
          </cell>
          <cell r="L401" t="str">
            <v>New</v>
          </cell>
          <cell r="Q401">
            <v>3926</v>
          </cell>
          <cell r="R401" t="str">
            <v>Asia-Pacific (APAC)</v>
          </cell>
          <cell r="S401" t="str">
            <v>Senior Staff Quality Assurance Engineer</v>
          </cell>
        </row>
        <row r="402">
          <cell r="A402" t="str">
            <v>100744-CN-109</v>
          </cell>
          <cell r="B402">
            <v>43862</v>
          </cell>
          <cell r="C402" t="str">
            <v>New MSA</v>
          </cell>
          <cell r="D402">
            <v>43830</v>
          </cell>
          <cell r="E402">
            <v>43862</v>
          </cell>
          <cell r="F402" t="str">
            <v>ServiceMax</v>
          </cell>
          <cell r="G402" t="str">
            <v>CN</v>
          </cell>
          <cell r="H402" t="str">
            <v>China</v>
          </cell>
          <cell r="I402" t="str">
            <v>GP Entity</v>
          </cell>
          <cell r="J402">
            <v>43862</v>
          </cell>
          <cell r="K402">
            <v>43830</v>
          </cell>
          <cell r="L402" t="str">
            <v>New</v>
          </cell>
          <cell r="Q402">
            <v>3927</v>
          </cell>
          <cell r="R402" t="str">
            <v>Asia-Pacific (APAC)</v>
          </cell>
          <cell r="S402" t="str">
            <v>Staff Quality Assurance Engineer</v>
          </cell>
        </row>
        <row r="403">
          <cell r="A403" t="str">
            <v>100744-CN-110</v>
          </cell>
          <cell r="B403">
            <v>43862</v>
          </cell>
          <cell r="C403" t="str">
            <v>New MSA</v>
          </cell>
          <cell r="D403">
            <v>43830</v>
          </cell>
          <cell r="E403">
            <v>43862</v>
          </cell>
          <cell r="F403" t="str">
            <v>ServiceMax</v>
          </cell>
          <cell r="G403" t="str">
            <v>CN</v>
          </cell>
          <cell r="H403" t="str">
            <v>China</v>
          </cell>
          <cell r="I403" t="str">
            <v>GP Entity</v>
          </cell>
          <cell r="K403">
            <v>43830</v>
          </cell>
          <cell r="L403" t="str">
            <v>New</v>
          </cell>
          <cell r="Q403">
            <v>3928</v>
          </cell>
          <cell r="R403" t="str">
            <v>Asia-Pacific (APAC)</v>
          </cell>
          <cell r="S403" t="str">
            <v>Staff Quality Assurance Engineer</v>
          </cell>
        </row>
        <row r="404">
          <cell r="A404" t="str">
            <v>100204-HK-102</v>
          </cell>
          <cell r="B404">
            <v>43891</v>
          </cell>
          <cell r="C404" t="str">
            <v>Existing MSA</v>
          </cell>
          <cell r="D404">
            <v>43231</v>
          </cell>
          <cell r="E404">
            <v>43922</v>
          </cell>
          <cell r="F404" t="str">
            <v>DataRobot Inc.</v>
          </cell>
          <cell r="G404" t="str">
            <v>HK</v>
          </cell>
          <cell r="H404" t="str">
            <v>Hong Kong (China)</v>
          </cell>
          <cell r="I404" t="str">
            <v>GP Entity</v>
          </cell>
          <cell r="J404">
            <v>43862</v>
          </cell>
          <cell r="K404">
            <v>42908</v>
          </cell>
          <cell r="Q404">
            <v>3530</v>
          </cell>
          <cell r="R404" t="str">
            <v>Asia-Pacific (APAC)</v>
          </cell>
          <cell r="S404" t="str">
            <v>Customer Facing Data Scientist</v>
          </cell>
        </row>
        <row r="405">
          <cell r="A405" t="str">
            <v>100204-HK-103</v>
          </cell>
          <cell r="B405">
            <v>43864</v>
          </cell>
          <cell r="C405" t="str">
            <v>Existing MSA</v>
          </cell>
          <cell r="D405">
            <v>43231</v>
          </cell>
          <cell r="E405">
            <v>43922</v>
          </cell>
          <cell r="F405" t="str">
            <v>DataRobot Inc.</v>
          </cell>
          <cell r="G405" t="str">
            <v>HK</v>
          </cell>
          <cell r="H405" t="str">
            <v>Hong Kong (China)</v>
          </cell>
          <cell r="I405" t="str">
            <v>GP Entity</v>
          </cell>
          <cell r="J405">
            <v>43864</v>
          </cell>
          <cell r="K405">
            <v>42908</v>
          </cell>
          <cell r="Q405">
            <v>3663</v>
          </cell>
          <cell r="R405" t="str">
            <v>Asia-Pacific (APAC)</v>
          </cell>
          <cell r="S405" t="str">
            <v>Account Executive</v>
          </cell>
        </row>
        <row r="406">
          <cell r="A406" t="str">
            <v>100021-CN-108</v>
          </cell>
          <cell r="B406">
            <v>43891</v>
          </cell>
          <cell r="C406" t="str">
            <v>Existing MSA</v>
          </cell>
          <cell r="D406">
            <v>43270</v>
          </cell>
          <cell r="E406">
            <v>43952</v>
          </cell>
          <cell r="F406" t="str">
            <v>Bionano Genomics</v>
          </cell>
          <cell r="G406" t="str">
            <v>CN</v>
          </cell>
          <cell r="H406" t="str">
            <v>China</v>
          </cell>
          <cell r="I406" t="str">
            <v>GP Entity</v>
          </cell>
          <cell r="K406">
            <v>42188</v>
          </cell>
          <cell r="Q406">
            <v>4065</v>
          </cell>
          <cell r="R406" t="str">
            <v>Asia-Pacific (APAC)</v>
          </cell>
          <cell r="S406" t="str">
            <v>Regional Sales Manager</v>
          </cell>
        </row>
        <row r="407">
          <cell r="A407" t="str">
            <v>100186-SG-102</v>
          </cell>
          <cell r="B407">
            <v>43864</v>
          </cell>
          <cell r="C407" t="str">
            <v>Existing MSA</v>
          </cell>
          <cell r="D407">
            <v>42857</v>
          </cell>
          <cell r="E407">
            <v>43952</v>
          </cell>
          <cell r="F407" t="str">
            <v>FocusVision Worldwide</v>
          </cell>
          <cell r="G407" t="str">
            <v>SG</v>
          </cell>
          <cell r="H407" t="str">
            <v>Singapore</v>
          </cell>
          <cell r="I407" t="str">
            <v>GP Entity</v>
          </cell>
          <cell r="J407">
            <v>43857</v>
          </cell>
          <cell r="K407">
            <v>42857</v>
          </cell>
          <cell r="Q407">
            <v>4010</v>
          </cell>
          <cell r="R407" t="str">
            <v>Asia-Pacific (APAC)</v>
          </cell>
          <cell r="S407" t="str">
            <v>Manager</v>
          </cell>
        </row>
        <row r="408">
          <cell r="A408" t="str">
            <v>100584-CN-101</v>
          </cell>
          <cell r="B408">
            <v>43920</v>
          </cell>
          <cell r="C408" t="str">
            <v>Existing MSA</v>
          </cell>
          <cell r="D408">
            <v>43843</v>
          </cell>
          <cell r="E408">
            <v>43952</v>
          </cell>
          <cell r="F408" t="str">
            <v>Beyond Meat</v>
          </cell>
          <cell r="G408" t="str">
            <v>CN</v>
          </cell>
          <cell r="H408" t="str">
            <v>China</v>
          </cell>
          <cell r="I408" t="str">
            <v>GP Entity</v>
          </cell>
          <cell r="J408">
            <v>43920</v>
          </cell>
          <cell r="K408">
            <v>43644</v>
          </cell>
          <cell r="Q408">
            <v>4022</v>
          </cell>
          <cell r="R408" t="str">
            <v>Asia-Pacific (APAC)</v>
          </cell>
        </row>
        <row r="409">
          <cell r="A409" t="str">
            <v>100371-IN-112</v>
          </cell>
          <cell r="B409">
            <v>43850</v>
          </cell>
          <cell r="C409" t="str">
            <v>Existing MSA</v>
          </cell>
          <cell r="D409">
            <v>43286</v>
          </cell>
          <cell r="E409">
            <v>43952</v>
          </cell>
          <cell r="F409" t="str">
            <v>Udemy</v>
          </cell>
          <cell r="G409" t="str">
            <v>IN</v>
          </cell>
          <cell r="H409" t="str">
            <v>India</v>
          </cell>
          <cell r="I409" t="str">
            <v>GP Entity</v>
          </cell>
          <cell r="J409">
            <v>43850</v>
          </cell>
          <cell r="K409">
            <v>43286</v>
          </cell>
          <cell r="Q409">
            <v>3679</v>
          </cell>
          <cell r="R409" t="str">
            <v>Asia-Pacific (APAC)</v>
          </cell>
          <cell r="S409" t="str">
            <v>Sales Development Representative</v>
          </cell>
        </row>
        <row r="410">
          <cell r="A410" t="str">
            <v>100371-IN-113</v>
          </cell>
          <cell r="B410">
            <v>43879</v>
          </cell>
          <cell r="C410" t="str">
            <v>Existing MSA</v>
          </cell>
          <cell r="D410">
            <v>43286</v>
          </cell>
          <cell r="E410">
            <v>43952</v>
          </cell>
          <cell r="F410" t="str">
            <v>Udemy</v>
          </cell>
          <cell r="G410" t="str">
            <v>IN</v>
          </cell>
          <cell r="H410" t="str">
            <v>India</v>
          </cell>
          <cell r="I410" t="str">
            <v>GP Entity</v>
          </cell>
          <cell r="J410">
            <v>43871</v>
          </cell>
          <cell r="K410">
            <v>43286</v>
          </cell>
          <cell r="Q410">
            <v>4005</v>
          </cell>
          <cell r="R410" t="str">
            <v>Asia-Pacific (APAC)</v>
          </cell>
          <cell r="S410" t="str">
            <v>Commercial Account Executive</v>
          </cell>
        </row>
        <row r="411">
          <cell r="A411" t="str">
            <v>100371-ID-101</v>
          </cell>
          <cell r="B411">
            <v>43831</v>
          </cell>
          <cell r="C411" t="str">
            <v>Existing MSA</v>
          </cell>
          <cell r="D411">
            <v>43712</v>
          </cell>
          <cell r="E411">
            <v>43952</v>
          </cell>
          <cell r="F411" t="str">
            <v>Udemy</v>
          </cell>
          <cell r="G411" t="str">
            <v>ID</v>
          </cell>
          <cell r="H411" t="str">
            <v>Indonesia</v>
          </cell>
          <cell r="I411" t="str">
            <v>GP Entity</v>
          </cell>
          <cell r="J411">
            <v>43831</v>
          </cell>
          <cell r="K411">
            <v>43286</v>
          </cell>
          <cell r="Q411">
            <v>3665</v>
          </cell>
          <cell r="R411" t="str">
            <v>Asia-Pacific (APAC)</v>
          </cell>
          <cell r="S411" t="str">
            <v>Head of Indonesian Market</v>
          </cell>
        </row>
        <row r="412">
          <cell r="A412" t="str">
            <v>100655-IN-101</v>
          </cell>
          <cell r="B412">
            <v>43844</v>
          </cell>
          <cell r="C412" t="str">
            <v>Existing MSA</v>
          </cell>
          <cell r="D412">
            <v>43727</v>
          </cell>
          <cell r="E412">
            <v>43952</v>
          </cell>
          <cell r="F412" t="str">
            <v>Revolut</v>
          </cell>
          <cell r="G412" t="str">
            <v>IN</v>
          </cell>
          <cell r="H412" t="str">
            <v>India</v>
          </cell>
          <cell r="I412" t="str">
            <v>GP Entity</v>
          </cell>
          <cell r="J412">
            <v>43844</v>
          </cell>
          <cell r="K412">
            <v>43727</v>
          </cell>
          <cell r="Q412">
            <v>3753</v>
          </cell>
          <cell r="R412" t="str">
            <v>Asia-Pacific (APAC)</v>
          </cell>
          <cell r="S412" t="str">
            <v>Senior Strategy &amp; Operations Manager</v>
          </cell>
        </row>
        <row r="413">
          <cell r="A413" t="str">
            <v>100655-IN-102</v>
          </cell>
          <cell r="B413">
            <v>43907</v>
          </cell>
          <cell r="C413" t="str">
            <v>Existing MSA</v>
          </cell>
          <cell r="D413">
            <v>43727</v>
          </cell>
          <cell r="E413">
            <v>43952</v>
          </cell>
          <cell r="F413" t="str">
            <v>Revolut</v>
          </cell>
          <cell r="G413" t="str">
            <v>IN</v>
          </cell>
          <cell r="H413" t="str">
            <v>India</v>
          </cell>
          <cell r="I413" t="str">
            <v>GP Entity</v>
          </cell>
          <cell r="J413">
            <v>43907</v>
          </cell>
          <cell r="K413">
            <v>43727</v>
          </cell>
          <cell r="Q413">
            <v>4006</v>
          </cell>
          <cell r="R413" t="str">
            <v>Asia-Pacific (APAC)</v>
          </cell>
          <cell r="S413" t="str">
            <v>Strategy &amp; Operations Manager</v>
          </cell>
        </row>
        <row r="414">
          <cell r="A414" t="str">
            <v>100204-HK-102</v>
          </cell>
          <cell r="B414">
            <v>43891</v>
          </cell>
          <cell r="C414" t="str">
            <v>Existing MSA</v>
          </cell>
          <cell r="D414">
            <v>43231</v>
          </cell>
          <cell r="E414">
            <v>43952</v>
          </cell>
          <cell r="F414" t="str">
            <v>DataRobot Inc.</v>
          </cell>
          <cell r="G414" t="str">
            <v>HK</v>
          </cell>
          <cell r="H414" t="str">
            <v>Hong Kong (China)</v>
          </cell>
          <cell r="I414" t="str">
            <v>GP Entity</v>
          </cell>
          <cell r="J414">
            <v>43862</v>
          </cell>
          <cell r="K414">
            <v>42908</v>
          </cell>
          <cell r="Q414">
            <v>3530</v>
          </cell>
          <cell r="R414" t="str">
            <v>Asia-Pacific (APAC)</v>
          </cell>
          <cell r="S414" t="str">
            <v>Customer Facing Data Scientist</v>
          </cell>
        </row>
        <row r="415">
          <cell r="A415" t="str">
            <v>100204-HK-103</v>
          </cell>
          <cell r="B415">
            <v>43864</v>
          </cell>
          <cell r="C415" t="str">
            <v>Existing MSA</v>
          </cell>
          <cell r="D415">
            <v>43231</v>
          </cell>
          <cell r="E415">
            <v>43952</v>
          </cell>
          <cell r="F415" t="str">
            <v>DataRobot Inc.</v>
          </cell>
          <cell r="G415" t="str">
            <v>HK</v>
          </cell>
          <cell r="H415" t="str">
            <v>Hong Kong (China)</v>
          </cell>
          <cell r="I415" t="str">
            <v>GP Entity</v>
          </cell>
          <cell r="J415">
            <v>43864</v>
          </cell>
          <cell r="K415">
            <v>42908</v>
          </cell>
          <cell r="Q415">
            <v>3663</v>
          </cell>
          <cell r="R415" t="str">
            <v>Asia-Pacific (APAC)</v>
          </cell>
          <cell r="S415" t="str">
            <v>Account Executive</v>
          </cell>
        </row>
        <row r="416">
          <cell r="A416" t="str">
            <v>100021-CN-108</v>
          </cell>
          <cell r="B416">
            <v>43891</v>
          </cell>
          <cell r="C416" t="str">
            <v>Existing MSA</v>
          </cell>
          <cell r="D416">
            <v>43270</v>
          </cell>
          <cell r="E416">
            <v>43983</v>
          </cell>
          <cell r="F416" t="str">
            <v>Bionano Genomics</v>
          </cell>
          <cell r="G416" t="str">
            <v>CN</v>
          </cell>
          <cell r="H416" t="str">
            <v>China</v>
          </cell>
          <cell r="I416" t="str">
            <v>GP Entity</v>
          </cell>
          <cell r="K416">
            <v>42188</v>
          </cell>
          <cell r="Q416">
            <v>4065</v>
          </cell>
          <cell r="R416" t="str">
            <v>Asia-Pacific (APAC)</v>
          </cell>
          <cell r="S416" t="str">
            <v>Regional Sales Manager</v>
          </cell>
        </row>
        <row r="417">
          <cell r="A417" t="str">
            <v>100186-SG-102</v>
          </cell>
          <cell r="B417">
            <v>43864</v>
          </cell>
          <cell r="C417" t="str">
            <v>Existing MSA</v>
          </cell>
          <cell r="D417">
            <v>42857</v>
          </cell>
          <cell r="E417">
            <v>43983</v>
          </cell>
          <cell r="F417" t="str">
            <v>FocusVision Worldwide</v>
          </cell>
          <cell r="G417" t="str">
            <v>SG</v>
          </cell>
          <cell r="H417" t="str">
            <v>Singapore</v>
          </cell>
          <cell r="I417" t="str">
            <v>GP Entity</v>
          </cell>
          <cell r="J417">
            <v>43857</v>
          </cell>
          <cell r="K417">
            <v>42857</v>
          </cell>
          <cell r="Q417">
            <v>4010</v>
          </cell>
          <cell r="R417" t="str">
            <v>Asia-Pacific (APAC)</v>
          </cell>
          <cell r="S417" t="str">
            <v>Manager</v>
          </cell>
        </row>
        <row r="418">
          <cell r="A418" t="str">
            <v>100584-CN-101</v>
          </cell>
          <cell r="B418">
            <v>43920</v>
          </cell>
          <cell r="C418" t="str">
            <v>Existing MSA</v>
          </cell>
          <cell r="D418">
            <v>43843</v>
          </cell>
          <cell r="E418">
            <v>43983</v>
          </cell>
          <cell r="F418" t="str">
            <v>Beyond Meat</v>
          </cell>
          <cell r="G418" t="str">
            <v>CN</v>
          </cell>
          <cell r="H418" t="str">
            <v>China</v>
          </cell>
          <cell r="I418" t="str">
            <v>GP Entity</v>
          </cell>
          <cell r="J418">
            <v>43920</v>
          </cell>
          <cell r="K418">
            <v>43644</v>
          </cell>
          <cell r="Q418">
            <v>4022</v>
          </cell>
          <cell r="R418" t="str">
            <v>Asia-Pacific (APAC)</v>
          </cell>
        </row>
        <row r="419">
          <cell r="A419" t="str">
            <v>100371-IN-112</v>
          </cell>
          <cell r="B419">
            <v>43850</v>
          </cell>
          <cell r="C419" t="str">
            <v>Existing MSA</v>
          </cell>
          <cell r="D419">
            <v>43286</v>
          </cell>
          <cell r="E419">
            <v>43983</v>
          </cell>
          <cell r="F419" t="str">
            <v>Udemy</v>
          </cell>
          <cell r="G419" t="str">
            <v>IN</v>
          </cell>
          <cell r="H419" t="str">
            <v>India</v>
          </cell>
          <cell r="I419" t="str">
            <v>GP Entity</v>
          </cell>
          <cell r="J419">
            <v>43850</v>
          </cell>
          <cell r="K419">
            <v>43286</v>
          </cell>
          <cell r="Q419">
            <v>3679</v>
          </cell>
          <cell r="R419" t="str">
            <v>Asia-Pacific (APAC)</v>
          </cell>
          <cell r="S419" t="str">
            <v>Sales Development Representative</v>
          </cell>
        </row>
        <row r="420">
          <cell r="A420" t="str">
            <v>100371-IN-113</v>
          </cell>
          <cell r="B420">
            <v>43879</v>
          </cell>
          <cell r="C420" t="str">
            <v>Existing MSA</v>
          </cell>
          <cell r="D420">
            <v>43286</v>
          </cell>
          <cell r="E420">
            <v>43983</v>
          </cell>
          <cell r="F420" t="str">
            <v>Udemy</v>
          </cell>
          <cell r="G420" t="str">
            <v>IN</v>
          </cell>
          <cell r="H420" t="str">
            <v>India</v>
          </cell>
          <cell r="I420" t="str">
            <v>GP Entity</v>
          </cell>
          <cell r="J420">
            <v>43871</v>
          </cell>
          <cell r="K420">
            <v>43286</v>
          </cell>
          <cell r="Q420">
            <v>4005</v>
          </cell>
          <cell r="R420" t="str">
            <v>Asia-Pacific (APAC)</v>
          </cell>
          <cell r="S420" t="str">
            <v>Commercial Account Executive</v>
          </cell>
        </row>
        <row r="421">
          <cell r="A421" t="str">
            <v>100371-ID-101</v>
          </cell>
          <cell r="B421">
            <v>43831</v>
          </cell>
          <cell r="C421" t="str">
            <v>Existing MSA</v>
          </cell>
          <cell r="D421">
            <v>43712</v>
          </cell>
          <cell r="E421">
            <v>43983</v>
          </cell>
          <cell r="F421" t="str">
            <v>Udemy</v>
          </cell>
          <cell r="G421" t="str">
            <v>ID</v>
          </cell>
          <cell r="H421" t="str">
            <v>Indonesia</v>
          </cell>
          <cell r="I421" t="str">
            <v>GP Entity</v>
          </cell>
          <cell r="J421">
            <v>43831</v>
          </cell>
          <cell r="K421">
            <v>43286</v>
          </cell>
          <cell r="Q421">
            <v>3665</v>
          </cell>
          <cell r="R421" t="str">
            <v>Asia-Pacific (APAC)</v>
          </cell>
          <cell r="S421" t="str">
            <v>Head of Indonesian Market</v>
          </cell>
        </row>
        <row r="422">
          <cell r="A422" t="str">
            <v>100655-IN-101</v>
          </cell>
          <cell r="B422">
            <v>43844</v>
          </cell>
          <cell r="C422" t="str">
            <v>Existing MSA</v>
          </cell>
          <cell r="D422">
            <v>43727</v>
          </cell>
          <cell r="E422">
            <v>43983</v>
          </cell>
          <cell r="F422" t="str">
            <v>Revolut</v>
          </cell>
          <cell r="G422" t="str">
            <v>IN</v>
          </cell>
          <cell r="H422" t="str">
            <v>India</v>
          </cell>
          <cell r="I422" t="str">
            <v>GP Entity</v>
          </cell>
          <cell r="J422">
            <v>43844</v>
          </cell>
          <cell r="K422">
            <v>43727</v>
          </cell>
          <cell r="Q422">
            <v>3753</v>
          </cell>
          <cell r="R422" t="str">
            <v>Asia-Pacific (APAC)</v>
          </cell>
          <cell r="S422" t="str">
            <v>Senior Strategy &amp; Operations Manager</v>
          </cell>
        </row>
        <row r="423">
          <cell r="A423" t="str">
            <v>100655-IN-102</v>
          </cell>
          <cell r="B423">
            <v>43907</v>
          </cell>
          <cell r="C423" t="str">
            <v>Existing MSA</v>
          </cell>
          <cell r="D423">
            <v>43727</v>
          </cell>
          <cell r="E423">
            <v>43983</v>
          </cell>
          <cell r="F423" t="str">
            <v>Revolut</v>
          </cell>
          <cell r="G423" t="str">
            <v>IN</v>
          </cell>
          <cell r="H423" t="str">
            <v>India</v>
          </cell>
          <cell r="I423" t="str">
            <v>GP Entity</v>
          </cell>
          <cell r="J423">
            <v>43907</v>
          </cell>
          <cell r="K423">
            <v>43727</v>
          </cell>
          <cell r="Q423">
            <v>4006</v>
          </cell>
          <cell r="R423" t="str">
            <v>Asia-Pacific (APAC)</v>
          </cell>
          <cell r="S423" t="str">
            <v>Strategy &amp; Operations Manager</v>
          </cell>
        </row>
        <row r="424">
          <cell r="A424" t="str">
            <v>100060-JP-101</v>
          </cell>
          <cell r="B424">
            <v>43928</v>
          </cell>
          <cell r="C424" t="str">
            <v>Existing MSA</v>
          </cell>
          <cell r="D424">
            <v>43845</v>
          </cell>
          <cell r="E424">
            <v>43983</v>
          </cell>
          <cell r="F424" t="str">
            <v>ExtraHop Networks</v>
          </cell>
          <cell r="G424" t="str">
            <v>JP</v>
          </cell>
          <cell r="H424" t="str">
            <v>Japan</v>
          </cell>
          <cell r="I424" t="str">
            <v>GP Entity</v>
          </cell>
          <cell r="J424">
            <v>43928</v>
          </cell>
          <cell r="K424">
            <v>42038</v>
          </cell>
          <cell r="Q424">
            <v>4060</v>
          </cell>
          <cell r="R424" t="str">
            <v>Asia-Pacific (APAC)</v>
          </cell>
          <cell r="S424" t="str">
            <v>Regional Sales Manager</v>
          </cell>
        </row>
        <row r="425">
          <cell r="A425" t="str">
            <v>100204-HK-102</v>
          </cell>
          <cell r="B425">
            <v>43891</v>
          </cell>
          <cell r="C425" t="str">
            <v>Existing MSA</v>
          </cell>
          <cell r="D425">
            <v>43231</v>
          </cell>
          <cell r="E425">
            <v>43983</v>
          </cell>
          <cell r="F425" t="str">
            <v>DataRobot Inc.</v>
          </cell>
          <cell r="G425" t="str">
            <v>HK</v>
          </cell>
          <cell r="H425" t="str">
            <v>Hong Kong (China)</v>
          </cell>
          <cell r="I425" t="str">
            <v>GP Entity</v>
          </cell>
          <cell r="J425">
            <v>43862</v>
          </cell>
          <cell r="K425">
            <v>42908</v>
          </cell>
          <cell r="Q425">
            <v>3530</v>
          </cell>
          <cell r="R425" t="str">
            <v>Asia-Pacific (APAC)</v>
          </cell>
          <cell r="S425" t="str">
            <v>Customer Facing Data Scientist</v>
          </cell>
        </row>
        <row r="426">
          <cell r="A426" t="str">
            <v>100204-HK-103</v>
          </cell>
          <cell r="B426">
            <v>43864</v>
          </cell>
          <cell r="C426" t="str">
            <v>Existing MSA</v>
          </cell>
          <cell r="D426">
            <v>43231</v>
          </cell>
          <cell r="E426">
            <v>43983</v>
          </cell>
          <cell r="F426" t="str">
            <v>DataRobot Inc.</v>
          </cell>
          <cell r="G426" t="str">
            <v>HK</v>
          </cell>
          <cell r="H426" t="str">
            <v>Hong Kong (China)</v>
          </cell>
          <cell r="I426" t="str">
            <v>GP Entity</v>
          </cell>
          <cell r="J426">
            <v>43864</v>
          </cell>
          <cell r="K426">
            <v>42908</v>
          </cell>
          <cell r="Q426">
            <v>3663</v>
          </cell>
          <cell r="R426" t="str">
            <v>Asia-Pacific (APAC)</v>
          </cell>
          <cell r="S426" t="str">
            <v>Account Executive</v>
          </cell>
        </row>
        <row r="427">
          <cell r="A427" t="str">
            <v>100188-MY-101</v>
          </cell>
          <cell r="B427">
            <v>43862</v>
          </cell>
          <cell r="C427" t="str">
            <v>Existing MSA</v>
          </cell>
          <cell r="D427">
            <v>43762</v>
          </cell>
          <cell r="E427">
            <v>43891</v>
          </cell>
          <cell r="F427" t="str">
            <v>Horizon Discovery</v>
          </cell>
          <cell r="G427" t="str">
            <v>MY</v>
          </cell>
          <cell r="H427" t="str">
            <v>Malaysia</v>
          </cell>
          <cell r="I427" t="str">
            <v>GP Entity</v>
          </cell>
          <cell r="J427">
            <v>43862</v>
          </cell>
          <cell r="K427">
            <v>42886</v>
          </cell>
          <cell r="N427" t="str">
            <v>Cynthia</v>
          </cell>
          <cell r="O427" t="str">
            <v>Kong</v>
          </cell>
          <cell r="P427">
            <v>43769</v>
          </cell>
          <cell r="Q427">
            <v>3433</v>
          </cell>
          <cell r="R427" t="str">
            <v>Asia-Pacific (APAC)</v>
          </cell>
          <cell r="S427" t="str">
            <v>Field Applications Scientist</v>
          </cell>
        </row>
        <row r="428">
          <cell r="A428" t="str">
            <v>100188-MY-101</v>
          </cell>
          <cell r="B428">
            <v>43862</v>
          </cell>
          <cell r="C428" t="str">
            <v>Existing MSA</v>
          </cell>
          <cell r="D428">
            <v>43762</v>
          </cell>
          <cell r="E428">
            <v>43922</v>
          </cell>
          <cell r="F428" t="str">
            <v>Horizon Discovery</v>
          </cell>
          <cell r="G428" t="str">
            <v>MY</v>
          </cell>
          <cell r="H428" t="str">
            <v>Malaysia</v>
          </cell>
          <cell r="I428" t="str">
            <v>GP Entity</v>
          </cell>
          <cell r="J428">
            <v>43862</v>
          </cell>
          <cell r="K428">
            <v>42886</v>
          </cell>
          <cell r="N428" t="str">
            <v>Cynthia</v>
          </cell>
          <cell r="O428" t="str">
            <v>Kong</v>
          </cell>
          <cell r="P428">
            <v>43769</v>
          </cell>
          <cell r="Q428">
            <v>3433</v>
          </cell>
          <cell r="R428" t="str">
            <v>Asia-Pacific (APAC)</v>
          </cell>
          <cell r="S428" t="str">
            <v>Field Applications Scientist</v>
          </cell>
        </row>
        <row r="429">
          <cell r="A429" t="str">
            <v>100188-MY-101</v>
          </cell>
          <cell r="B429">
            <v>43862</v>
          </cell>
          <cell r="C429" t="str">
            <v>Existing MSA</v>
          </cell>
          <cell r="D429">
            <v>43762</v>
          </cell>
          <cell r="E429">
            <v>43952</v>
          </cell>
          <cell r="F429" t="str">
            <v>Horizon Discovery</v>
          </cell>
          <cell r="G429" t="str">
            <v>MY</v>
          </cell>
          <cell r="H429" t="str">
            <v>Malaysia</v>
          </cell>
          <cell r="I429" t="str">
            <v>GP Entity</v>
          </cell>
          <cell r="J429">
            <v>43862</v>
          </cell>
          <cell r="K429">
            <v>42886</v>
          </cell>
          <cell r="N429" t="str">
            <v>Cynthia</v>
          </cell>
          <cell r="O429" t="str">
            <v>Kong</v>
          </cell>
          <cell r="P429">
            <v>43769</v>
          </cell>
          <cell r="Q429">
            <v>3433</v>
          </cell>
          <cell r="R429" t="str">
            <v>Asia-Pacific (APAC)</v>
          </cell>
          <cell r="S429" t="str">
            <v>Field Applications Scientist</v>
          </cell>
        </row>
        <row r="430">
          <cell r="A430" t="str">
            <v>100188-MY-101</v>
          </cell>
          <cell r="B430">
            <v>43862</v>
          </cell>
          <cell r="C430" t="str">
            <v>Existing MSA</v>
          </cell>
          <cell r="D430">
            <v>43762</v>
          </cell>
          <cell r="E430">
            <v>43983</v>
          </cell>
          <cell r="F430" t="str">
            <v>Horizon Discovery</v>
          </cell>
          <cell r="G430" t="str">
            <v>MY</v>
          </cell>
          <cell r="H430" t="str">
            <v>Malaysia</v>
          </cell>
          <cell r="I430" t="str">
            <v>GP Entity</v>
          </cell>
          <cell r="J430">
            <v>43862</v>
          </cell>
          <cell r="K430">
            <v>42886</v>
          </cell>
          <cell r="N430" t="str">
            <v>Cynthia</v>
          </cell>
          <cell r="O430" t="str">
            <v>Kong</v>
          </cell>
          <cell r="P430">
            <v>43769</v>
          </cell>
          <cell r="Q430">
            <v>3433</v>
          </cell>
          <cell r="R430" t="str">
            <v>Asia-Pacific (APAC)</v>
          </cell>
          <cell r="S430" t="str">
            <v>Field Applications Scientist</v>
          </cell>
        </row>
        <row r="431">
          <cell r="A431" t="str">
            <v>100355-AU-101</v>
          </cell>
          <cell r="B431">
            <v>43862</v>
          </cell>
          <cell r="C431" t="str">
            <v>Existing MSA</v>
          </cell>
          <cell r="D431">
            <v>43251</v>
          </cell>
          <cell r="E431">
            <v>43891</v>
          </cell>
          <cell r="F431" t="str">
            <v>Mirakl</v>
          </cell>
          <cell r="G431" t="str">
            <v>AU</v>
          </cell>
          <cell r="H431" t="str">
            <v>Australia</v>
          </cell>
          <cell r="I431" t="str">
            <v>GP Entity</v>
          </cell>
          <cell r="J431">
            <v>43862</v>
          </cell>
          <cell r="K431">
            <v>43251</v>
          </cell>
          <cell r="Q431">
            <v>4059</v>
          </cell>
          <cell r="R431" t="str">
            <v>Asia-Pacific (APAC)</v>
          </cell>
          <cell r="S431" t="str">
            <v>Sales Director, Australia</v>
          </cell>
        </row>
        <row r="432">
          <cell r="A432" t="str">
            <v>100625-SG-101</v>
          </cell>
          <cell r="B432">
            <v>43836</v>
          </cell>
          <cell r="C432" t="str">
            <v>Existing MSA</v>
          </cell>
          <cell r="D432">
            <v>43678</v>
          </cell>
          <cell r="E432">
            <v>43891</v>
          </cell>
          <cell r="F432" t="str">
            <v>DigiCert</v>
          </cell>
          <cell r="G432" t="str">
            <v>SG</v>
          </cell>
          <cell r="H432" t="str">
            <v>Singapore</v>
          </cell>
          <cell r="I432" t="str">
            <v>GP Entity</v>
          </cell>
          <cell r="J432">
            <v>43794</v>
          </cell>
          <cell r="K432">
            <v>43689</v>
          </cell>
          <cell r="Q432">
            <v>3183</v>
          </cell>
          <cell r="R432" t="str">
            <v>Asia-Pacific (APAC)</v>
          </cell>
          <cell r="S432" t="str">
            <v>Strategic Account Manager - Emerging Markets - APJ</v>
          </cell>
        </row>
        <row r="433">
          <cell r="A433" t="str">
            <v>100221-AU-101</v>
          </cell>
          <cell r="B433">
            <v>43878</v>
          </cell>
          <cell r="C433" t="str">
            <v>Existing MSA</v>
          </cell>
          <cell r="D433">
            <v>43846</v>
          </cell>
          <cell r="E433">
            <v>43922</v>
          </cell>
          <cell r="F433" t="str">
            <v>ViewRay</v>
          </cell>
          <cell r="G433" t="str">
            <v>AU</v>
          </cell>
          <cell r="H433" t="str">
            <v>Australia</v>
          </cell>
          <cell r="I433" t="str">
            <v>GP Entity</v>
          </cell>
          <cell r="J433">
            <v>43878</v>
          </cell>
          <cell r="K433">
            <v>42961</v>
          </cell>
          <cell r="Q433">
            <v>4075</v>
          </cell>
          <cell r="R433" t="str">
            <v>Asia-Pacific (APAC)</v>
          </cell>
          <cell r="S433" t="str">
            <v>Program Development Manager</v>
          </cell>
        </row>
        <row r="434">
          <cell r="A434" t="str">
            <v>100464-JP-101</v>
          </cell>
          <cell r="B434">
            <v>43868</v>
          </cell>
          <cell r="C434" t="str">
            <v>Existing MSA</v>
          </cell>
          <cell r="D434">
            <v>43812</v>
          </cell>
          <cell r="E434">
            <v>43922</v>
          </cell>
          <cell r="F434" t="str">
            <v>ZAP Surgical Systems</v>
          </cell>
          <cell r="G434" t="str">
            <v>JP</v>
          </cell>
          <cell r="H434" t="str">
            <v>Japan</v>
          </cell>
          <cell r="I434" t="str">
            <v>GP Entity</v>
          </cell>
          <cell r="J434">
            <v>43871</v>
          </cell>
          <cell r="K434">
            <v>43481</v>
          </cell>
          <cell r="Q434">
            <v>4109</v>
          </cell>
          <cell r="R434" t="str">
            <v>Asia-Pacific (APAC)</v>
          </cell>
          <cell r="S434" t="str">
            <v>Principal Physicist, Asia Region</v>
          </cell>
        </row>
        <row r="435">
          <cell r="A435" t="str">
            <v>100355-AU-101</v>
          </cell>
          <cell r="B435">
            <v>43862</v>
          </cell>
          <cell r="C435" t="str">
            <v>Existing MSA</v>
          </cell>
          <cell r="D435">
            <v>43251</v>
          </cell>
          <cell r="E435">
            <v>43922</v>
          </cell>
          <cell r="F435" t="str">
            <v>Mirakl</v>
          </cell>
          <cell r="G435" t="str">
            <v>AU</v>
          </cell>
          <cell r="H435" t="str">
            <v>Australia</v>
          </cell>
          <cell r="I435" t="str">
            <v>GP Entity</v>
          </cell>
          <cell r="J435">
            <v>43862</v>
          </cell>
          <cell r="K435">
            <v>43251</v>
          </cell>
          <cell r="Q435">
            <v>4059</v>
          </cell>
          <cell r="R435" t="str">
            <v>Asia-Pacific (APAC)</v>
          </cell>
          <cell r="S435" t="str">
            <v>Sales Director, Australia</v>
          </cell>
        </row>
        <row r="436">
          <cell r="A436" t="str">
            <v>100355-AU-102</v>
          </cell>
          <cell r="B436">
            <v>43871</v>
          </cell>
          <cell r="C436" t="str">
            <v>Existing MSA</v>
          </cell>
          <cell r="D436">
            <v>43251</v>
          </cell>
          <cell r="E436">
            <v>43922</v>
          </cell>
          <cell r="F436" t="str">
            <v>Mirakl</v>
          </cell>
          <cell r="G436" t="str">
            <v>AU</v>
          </cell>
          <cell r="H436" t="str">
            <v>Australia</v>
          </cell>
          <cell r="I436" t="str">
            <v>GP Entity</v>
          </cell>
          <cell r="J436">
            <v>43871</v>
          </cell>
          <cell r="K436">
            <v>43251</v>
          </cell>
          <cell r="Q436">
            <v>4097</v>
          </cell>
          <cell r="R436" t="str">
            <v>Asia-Pacific (APAC)</v>
          </cell>
          <cell r="S436" t="str">
            <v>Senior Solutions Consultant</v>
          </cell>
        </row>
        <row r="437">
          <cell r="A437" t="str">
            <v>100625-SG-101</v>
          </cell>
          <cell r="B437">
            <v>43836</v>
          </cell>
          <cell r="C437" t="str">
            <v>Existing MSA</v>
          </cell>
          <cell r="D437">
            <v>43678</v>
          </cell>
          <cell r="E437">
            <v>43922</v>
          </cell>
          <cell r="F437" t="str">
            <v>DigiCert</v>
          </cell>
          <cell r="G437" t="str">
            <v>SG</v>
          </cell>
          <cell r="H437" t="str">
            <v>Singapore</v>
          </cell>
          <cell r="I437" t="str">
            <v>GP Entity</v>
          </cell>
          <cell r="J437">
            <v>43794</v>
          </cell>
          <cell r="K437">
            <v>43689</v>
          </cell>
          <cell r="Q437">
            <v>3183</v>
          </cell>
          <cell r="R437" t="str">
            <v>Asia-Pacific (APAC)</v>
          </cell>
          <cell r="S437" t="str">
            <v>Strategic Account Manager - Emerging Markets - APJ</v>
          </cell>
        </row>
        <row r="438">
          <cell r="A438" t="str">
            <v>100556-SG-101</v>
          </cell>
          <cell r="B438">
            <v>43870</v>
          </cell>
          <cell r="C438" t="str">
            <v>Existing MSA</v>
          </cell>
          <cell r="D438">
            <v>43837</v>
          </cell>
          <cell r="E438">
            <v>43922</v>
          </cell>
          <cell r="F438" t="str">
            <v>Armis</v>
          </cell>
          <cell r="G438" t="str">
            <v>SG</v>
          </cell>
          <cell r="H438" t="str">
            <v>Singapore</v>
          </cell>
          <cell r="I438" t="str">
            <v>GP Entity</v>
          </cell>
          <cell r="J438">
            <v>43862</v>
          </cell>
          <cell r="K438">
            <v>43601</v>
          </cell>
          <cell r="Q438">
            <v>3869</v>
          </cell>
          <cell r="R438" t="str">
            <v>Asia-Pacific (APAC)</v>
          </cell>
          <cell r="S438" t="str">
            <v>Regional Sales Director South East Asia</v>
          </cell>
        </row>
        <row r="439">
          <cell r="A439" t="str">
            <v>100556-TW-101</v>
          </cell>
          <cell r="B439">
            <v>43870</v>
          </cell>
          <cell r="C439" t="str">
            <v>Existing MSA</v>
          </cell>
          <cell r="D439">
            <v>43837</v>
          </cell>
          <cell r="E439">
            <v>43922</v>
          </cell>
          <cell r="F439" t="str">
            <v>Armis</v>
          </cell>
          <cell r="G439" t="str">
            <v>TW</v>
          </cell>
          <cell r="H439" t="str">
            <v>Taiwan</v>
          </cell>
          <cell r="I439" t="str">
            <v>GP Entity</v>
          </cell>
          <cell r="J439">
            <v>43862</v>
          </cell>
          <cell r="K439">
            <v>43601</v>
          </cell>
          <cell r="Q439">
            <v>3870</v>
          </cell>
          <cell r="R439" t="str">
            <v>Asia-Pacific (APAC)</v>
          </cell>
          <cell r="S439" t="str">
            <v>Regional Sales Director North Asia/GCR</v>
          </cell>
        </row>
        <row r="440">
          <cell r="A440" t="str">
            <v>100221-AU-101</v>
          </cell>
          <cell r="B440">
            <v>43878</v>
          </cell>
          <cell r="C440" t="str">
            <v>Existing MSA</v>
          </cell>
          <cell r="D440">
            <v>43846</v>
          </cell>
          <cell r="E440">
            <v>43952</v>
          </cell>
          <cell r="F440" t="str">
            <v>ViewRay</v>
          </cell>
          <cell r="G440" t="str">
            <v>AU</v>
          </cell>
          <cell r="H440" t="str">
            <v>Australia</v>
          </cell>
          <cell r="I440" t="str">
            <v>GP Entity</v>
          </cell>
          <cell r="J440">
            <v>43878</v>
          </cell>
          <cell r="K440">
            <v>42961</v>
          </cell>
          <cell r="Q440">
            <v>4075</v>
          </cell>
          <cell r="R440" t="str">
            <v>Asia-Pacific (APAC)</v>
          </cell>
          <cell r="S440" t="str">
            <v>Program Development Manager</v>
          </cell>
        </row>
        <row r="441">
          <cell r="A441" t="str">
            <v>100464-JP-101</v>
          </cell>
          <cell r="B441">
            <v>43868</v>
          </cell>
          <cell r="C441" t="str">
            <v>Existing MSA</v>
          </cell>
          <cell r="D441">
            <v>43812</v>
          </cell>
          <cell r="E441">
            <v>43952</v>
          </cell>
          <cell r="F441" t="str">
            <v>ZAP Surgical Systems</v>
          </cell>
          <cell r="G441" t="str">
            <v>JP</v>
          </cell>
          <cell r="H441" t="str">
            <v>Japan</v>
          </cell>
          <cell r="I441" t="str">
            <v>GP Entity</v>
          </cell>
          <cell r="J441">
            <v>43871</v>
          </cell>
          <cell r="K441">
            <v>43481</v>
          </cell>
          <cell r="Q441">
            <v>4109</v>
          </cell>
          <cell r="R441" t="str">
            <v>Asia-Pacific (APAC)</v>
          </cell>
          <cell r="S441" t="str">
            <v>Principal Physicist, Asia Region</v>
          </cell>
        </row>
        <row r="442">
          <cell r="A442" t="str">
            <v>100355-AU-101</v>
          </cell>
          <cell r="B442">
            <v>43862</v>
          </cell>
          <cell r="C442" t="str">
            <v>Existing MSA</v>
          </cell>
          <cell r="D442">
            <v>43251</v>
          </cell>
          <cell r="E442">
            <v>43952</v>
          </cell>
          <cell r="F442" t="str">
            <v>Mirakl</v>
          </cell>
          <cell r="G442" t="str">
            <v>AU</v>
          </cell>
          <cell r="H442" t="str">
            <v>Australia</v>
          </cell>
          <cell r="I442" t="str">
            <v>GP Entity</v>
          </cell>
          <cell r="J442">
            <v>43862</v>
          </cell>
          <cell r="K442">
            <v>43251</v>
          </cell>
          <cell r="Q442">
            <v>4059</v>
          </cell>
          <cell r="R442" t="str">
            <v>Asia-Pacific (APAC)</v>
          </cell>
          <cell r="S442" t="str">
            <v>Sales Director, Australia</v>
          </cell>
        </row>
        <row r="443">
          <cell r="A443" t="str">
            <v>100355-AU-102</v>
          </cell>
          <cell r="B443">
            <v>43871</v>
          </cell>
          <cell r="C443" t="str">
            <v>Existing MSA</v>
          </cell>
          <cell r="D443">
            <v>43251</v>
          </cell>
          <cell r="E443">
            <v>43952</v>
          </cell>
          <cell r="F443" t="str">
            <v>Mirakl</v>
          </cell>
          <cell r="G443" t="str">
            <v>AU</v>
          </cell>
          <cell r="H443" t="str">
            <v>Australia</v>
          </cell>
          <cell r="I443" t="str">
            <v>GP Entity</v>
          </cell>
          <cell r="J443">
            <v>43871</v>
          </cell>
          <cell r="K443">
            <v>43251</v>
          </cell>
          <cell r="Q443">
            <v>4097</v>
          </cell>
          <cell r="R443" t="str">
            <v>Asia-Pacific (APAC)</v>
          </cell>
          <cell r="S443" t="str">
            <v>Senior Solutions Consultant</v>
          </cell>
        </row>
        <row r="444">
          <cell r="A444" t="str">
            <v>100625-SG-101</v>
          </cell>
          <cell r="B444">
            <v>43836</v>
          </cell>
          <cell r="C444" t="str">
            <v>Existing MSA</v>
          </cell>
          <cell r="D444">
            <v>43678</v>
          </cell>
          <cell r="E444">
            <v>43952</v>
          </cell>
          <cell r="F444" t="str">
            <v>DigiCert</v>
          </cell>
          <cell r="G444" t="str">
            <v>SG</v>
          </cell>
          <cell r="H444" t="str">
            <v>Singapore</v>
          </cell>
          <cell r="I444" t="str">
            <v>GP Entity</v>
          </cell>
          <cell r="J444">
            <v>43794</v>
          </cell>
          <cell r="K444">
            <v>43689</v>
          </cell>
          <cell r="Q444">
            <v>3183</v>
          </cell>
          <cell r="R444" t="str">
            <v>Asia-Pacific (APAC)</v>
          </cell>
          <cell r="S444" t="str">
            <v>Strategic Account Manager - Emerging Markets - APJ</v>
          </cell>
        </row>
        <row r="445">
          <cell r="A445" t="str">
            <v>100556-KR-101</v>
          </cell>
          <cell r="B445">
            <v>43892</v>
          </cell>
          <cell r="C445" t="str">
            <v>Existing MSA</v>
          </cell>
          <cell r="D445">
            <v>43843</v>
          </cell>
          <cell r="E445">
            <v>43952</v>
          </cell>
          <cell r="F445" t="str">
            <v>Armis</v>
          </cell>
          <cell r="G445" t="str">
            <v>KR</v>
          </cell>
          <cell r="H445" t="str">
            <v>South Korea</v>
          </cell>
          <cell r="I445" t="str">
            <v>GP Entity</v>
          </cell>
          <cell r="J445">
            <v>43892</v>
          </cell>
          <cell r="K445">
            <v>43601</v>
          </cell>
          <cell r="Q445">
            <v>4079</v>
          </cell>
          <cell r="R445" t="str">
            <v>Asia-Pacific (APAC)</v>
          </cell>
          <cell r="S445" t="str">
            <v>Solution Architect</v>
          </cell>
        </row>
        <row r="446">
          <cell r="A446" t="str">
            <v>100556-SG-101</v>
          </cell>
          <cell r="B446">
            <v>43870</v>
          </cell>
          <cell r="C446" t="str">
            <v>Existing MSA</v>
          </cell>
          <cell r="D446">
            <v>43837</v>
          </cell>
          <cell r="E446">
            <v>43952</v>
          </cell>
          <cell r="F446" t="str">
            <v>Armis</v>
          </cell>
          <cell r="G446" t="str">
            <v>SG</v>
          </cell>
          <cell r="H446" t="str">
            <v>Singapore</v>
          </cell>
          <cell r="I446" t="str">
            <v>GP Entity</v>
          </cell>
          <cell r="J446">
            <v>43862</v>
          </cell>
          <cell r="K446">
            <v>43601</v>
          </cell>
          <cell r="Q446">
            <v>3869</v>
          </cell>
          <cell r="R446" t="str">
            <v>Asia-Pacific (APAC)</v>
          </cell>
          <cell r="S446" t="str">
            <v>Regional Sales Director South East Asia</v>
          </cell>
        </row>
        <row r="447">
          <cell r="A447" t="str">
            <v>100556-SG-104</v>
          </cell>
          <cell r="B447">
            <v>43892</v>
          </cell>
          <cell r="C447" t="str">
            <v>Existing MSA</v>
          </cell>
          <cell r="D447">
            <v>43837</v>
          </cell>
          <cell r="E447">
            <v>43952</v>
          </cell>
          <cell r="F447" t="str">
            <v>Armis</v>
          </cell>
          <cell r="G447" t="str">
            <v>SG</v>
          </cell>
          <cell r="H447" t="str">
            <v>Singapore</v>
          </cell>
          <cell r="I447" t="str">
            <v>GP Entity</v>
          </cell>
          <cell r="J447">
            <v>43878</v>
          </cell>
          <cell r="K447">
            <v>43601</v>
          </cell>
          <cell r="Q447">
            <v>4088</v>
          </cell>
          <cell r="R447" t="str">
            <v>Asia-Pacific (APAC)</v>
          </cell>
          <cell r="S447" t="str">
            <v>Solution Architect</v>
          </cell>
        </row>
        <row r="448">
          <cell r="A448" t="str">
            <v>100556-SG-105</v>
          </cell>
          <cell r="B448">
            <v>43892</v>
          </cell>
          <cell r="C448" t="str">
            <v>Existing MSA</v>
          </cell>
          <cell r="D448">
            <v>43837</v>
          </cell>
          <cell r="E448">
            <v>43952</v>
          </cell>
          <cell r="F448" t="str">
            <v>Armis</v>
          </cell>
          <cell r="G448" t="str">
            <v>SG</v>
          </cell>
          <cell r="H448" t="str">
            <v>Singapore</v>
          </cell>
          <cell r="I448" t="str">
            <v>GP Entity</v>
          </cell>
          <cell r="J448">
            <v>43878</v>
          </cell>
          <cell r="K448">
            <v>43601</v>
          </cell>
          <cell r="Q448">
            <v>4089</v>
          </cell>
          <cell r="R448" t="str">
            <v>Asia-Pacific (APAC)</v>
          </cell>
          <cell r="S448" t="str">
            <v>Solution Architect</v>
          </cell>
        </row>
        <row r="449">
          <cell r="A449" t="str">
            <v>100556-TW-101</v>
          </cell>
          <cell r="B449">
            <v>43870</v>
          </cell>
          <cell r="C449" t="str">
            <v>Existing MSA</v>
          </cell>
          <cell r="D449">
            <v>43837</v>
          </cell>
          <cell r="E449">
            <v>43952</v>
          </cell>
          <cell r="F449" t="str">
            <v>Armis</v>
          </cell>
          <cell r="G449" t="str">
            <v>TW</v>
          </cell>
          <cell r="H449" t="str">
            <v>Taiwan</v>
          </cell>
          <cell r="I449" t="str">
            <v>GP Entity</v>
          </cell>
          <cell r="J449">
            <v>43862</v>
          </cell>
          <cell r="K449">
            <v>43601</v>
          </cell>
          <cell r="Q449">
            <v>3870</v>
          </cell>
          <cell r="R449" t="str">
            <v>Asia-Pacific (APAC)</v>
          </cell>
          <cell r="S449" t="str">
            <v>Regional Sales Director North Asia/GCR</v>
          </cell>
        </row>
        <row r="450">
          <cell r="A450" t="str">
            <v>100721-IN-101</v>
          </cell>
          <cell r="B450">
            <v>43906</v>
          </cell>
          <cell r="C450" t="str">
            <v>Existing MSA</v>
          </cell>
          <cell r="D450">
            <v>43805</v>
          </cell>
          <cell r="E450">
            <v>43952</v>
          </cell>
          <cell r="F450" t="str">
            <v>Aktana</v>
          </cell>
          <cell r="G450" t="str">
            <v>IN</v>
          </cell>
          <cell r="H450" t="str">
            <v>India</v>
          </cell>
          <cell r="I450" t="str">
            <v>GP Entity</v>
          </cell>
          <cell r="K450">
            <v>43727</v>
          </cell>
          <cell r="Q450">
            <v>3782</v>
          </cell>
          <cell r="R450" t="str">
            <v>Asia-Pacific (APAC)</v>
          </cell>
          <cell r="S450" t="str">
            <v>Director of Engineering &amp; Data Science</v>
          </cell>
        </row>
        <row r="451">
          <cell r="A451" t="str">
            <v>100221-AU-101</v>
          </cell>
          <cell r="B451">
            <v>43878</v>
          </cell>
          <cell r="C451" t="str">
            <v>Existing MSA</v>
          </cell>
          <cell r="D451">
            <v>43846</v>
          </cell>
          <cell r="E451">
            <v>43983</v>
          </cell>
          <cell r="F451" t="str">
            <v>ViewRay</v>
          </cell>
          <cell r="G451" t="str">
            <v>AU</v>
          </cell>
          <cell r="H451" t="str">
            <v>Australia</v>
          </cell>
          <cell r="I451" t="str">
            <v>GP Entity</v>
          </cell>
          <cell r="J451">
            <v>43878</v>
          </cell>
          <cell r="K451">
            <v>42961</v>
          </cell>
          <cell r="Q451">
            <v>4075</v>
          </cell>
          <cell r="R451" t="str">
            <v>Asia-Pacific (APAC)</v>
          </cell>
          <cell r="S451" t="str">
            <v>Program Development Manager</v>
          </cell>
        </row>
        <row r="452">
          <cell r="A452" t="str">
            <v>100464-JP-101</v>
          </cell>
          <cell r="B452">
            <v>43868</v>
          </cell>
          <cell r="C452" t="str">
            <v>Existing MSA</v>
          </cell>
          <cell r="D452">
            <v>43812</v>
          </cell>
          <cell r="E452">
            <v>43983</v>
          </cell>
          <cell r="F452" t="str">
            <v>ZAP Surgical Systems</v>
          </cell>
          <cell r="G452" t="str">
            <v>JP</v>
          </cell>
          <cell r="H452" t="str">
            <v>Japan</v>
          </cell>
          <cell r="I452" t="str">
            <v>GP Entity</v>
          </cell>
          <cell r="J452">
            <v>43871</v>
          </cell>
          <cell r="K452">
            <v>43481</v>
          </cell>
          <cell r="Q452">
            <v>4109</v>
          </cell>
          <cell r="R452" t="str">
            <v>Asia-Pacific (APAC)</v>
          </cell>
          <cell r="S452" t="str">
            <v>Principal Physicist, Asia Region</v>
          </cell>
        </row>
        <row r="453">
          <cell r="A453" t="str">
            <v>100355-AU-101</v>
          </cell>
          <cell r="B453">
            <v>43862</v>
          </cell>
          <cell r="C453" t="str">
            <v>Existing MSA</v>
          </cell>
          <cell r="D453">
            <v>43251</v>
          </cell>
          <cell r="E453">
            <v>43983</v>
          </cell>
          <cell r="F453" t="str">
            <v>Mirakl</v>
          </cell>
          <cell r="G453" t="str">
            <v>AU</v>
          </cell>
          <cell r="H453" t="str">
            <v>Australia</v>
          </cell>
          <cell r="I453" t="str">
            <v>GP Entity</v>
          </cell>
          <cell r="J453">
            <v>43862</v>
          </cell>
          <cell r="K453">
            <v>43251</v>
          </cell>
          <cell r="Q453">
            <v>4059</v>
          </cell>
          <cell r="R453" t="str">
            <v>Asia-Pacific (APAC)</v>
          </cell>
          <cell r="S453" t="str">
            <v>Sales Director, Australia</v>
          </cell>
        </row>
        <row r="454">
          <cell r="A454" t="str">
            <v>100355-AU-102</v>
          </cell>
          <cell r="B454">
            <v>43871</v>
          </cell>
          <cell r="C454" t="str">
            <v>Existing MSA</v>
          </cell>
          <cell r="D454">
            <v>43251</v>
          </cell>
          <cell r="E454">
            <v>43983</v>
          </cell>
          <cell r="F454" t="str">
            <v>Mirakl</v>
          </cell>
          <cell r="G454" t="str">
            <v>AU</v>
          </cell>
          <cell r="H454" t="str">
            <v>Australia</v>
          </cell>
          <cell r="I454" t="str">
            <v>GP Entity</v>
          </cell>
          <cell r="J454">
            <v>43871</v>
          </cell>
          <cell r="K454">
            <v>43251</v>
          </cell>
          <cell r="Q454">
            <v>4097</v>
          </cell>
          <cell r="R454" t="str">
            <v>Asia-Pacific (APAC)</v>
          </cell>
          <cell r="S454" t="str">
            <v>Senior Solutions Consultant</v>
          </cell>
        </row>
        <row r="455">
          <cell r="A455" t="str">
            <v>100625-SG-101</v>
          </cell>
          <cell r="B455">
            <v>43836</v>
          </cell>
          <cell r="C455" t="str">
            <v>Existing MSA</v>
          </cell>
          <cell r="D455">
            <v>43678</v>
          </cell>
          <cell r="E455">
            <v>43983</v>
          </cell>
          <cell r="F455" t="str">
            <v>DigiCert</v>
          </cell>
          <cell r="G455" t="str">
            <v>SG</v>
          </cell>
          <cell r="H455" t="str">
            <v>Singapore</v>
          </cell>
          <cell r="I455" t="str">
            <v>GP Entity</v>
          </cell>
          <cell r="J455">
            <v>43794</v>
          </cell>
          <cell r="K455">
            <v>43689</v>
          </cell>
          <cell r="Q455">
            <v>3183</v>
          </cell>
          <cell r="R455" t="str">
            <v>Asia-Pacific (APAC)</v>
          </cell>
          <cell r="S455" t="str">
            <v>Strategic Account Manager - Emerging Markets - APJ</v>
          </cell>
        </row>
        <row r="456">
          <cell r="A456" t="str">
            <v>100556-KR-101</v>
          </cell>
          <cell r="B456">
            <v>43892</v>
          </cell>
          <cell r="C456" t="str">
            <v>Existing MSA</v>
          </cell>
          <cell r="D456">
            <v>43843</v>
          </cell>
          <cell r="E456">
            <v>43983</v>
          </cell>
          <cell r="F456" t="str">
            <v>Armis</v>
          </cell>
          <cell r="G456" t="str">
            <v>KR</v>
          </cell>
          <cell r="H456" t="str">
            <v>South Korea</v>
          </cell>
          <cell r="I456" t="str">
            <v>GP Entity</v>
          </cell>
          <cell r="J456">
            <v>43892</v>
          </cell>
          <cell r="K456">
            <v>43601</v>
          </cell>
          <cell r="Q456">
            <v>4079</v>
          </cell>
          <cell r="R456" t="str">
            <v>Asia-Pacific (APAC)</v>
          </cell>
          <cell r="S456" t="str">
            <v>Solution Architect</v>
          </cell>
        </row>
        <row r="457">
          <cell r="A457" t="str">
            <v>100556-SG-101</v>
          </cell>
          <cell r="B457">
            <v>43870</v>
          </cell>
          <cell r="C457" t="str">
            <v>Existing MSA</v>
          </cell>
          <cell r="D457">
            <v>43837</v>
          </cell>
          <cell r="E457">
            <v>43983</v>
          </cell>
          <cell r="F457" t="str">
            <v>Armis</v>
          </cell>
          <cell r="G457" t="str">
            <v>SG</v>
          </cell>
          <cell r="H457" t="str">
            <v>Singapore</v>
          </cell>
          <cell r="I457" t="str">
            <v>GP Entity</v>
          </cell>
          <cell r="J457">
            <v>43862</v>
          </cell>
          <cell r="K457">
            <v>43601</v>
          </cell>
          <cell r="Q457">
            <v>3869</v>
          </cell>
          <cell r="R457" t="str">
            <v>Asia-Pacific (APAC)</v>
          </cell>
          <cell r="S457" t="str">
            <v>Regional Sales Director South East Asia</v>
          </cell>
        </row>
        <row r="458">
          <cell r="A458" t="str">
            <v>100556-SG-104</v>
          </cell>
          <cell r="B458">
            <v>43892</v>
          </cell>
          <cell r="C458" t="str">
            <v>Existing MSA</v>
          </cell>
          <cell r="D458">
            <v>43837</v>
          </cell>
          <cell r="E458">
            <v>43983</v>
          </cell>
          <cell r="F458" t="str">
            <v>Armis</v>
          </cell>
          <cell r="G458" t="str">
            <v>SG</v>
          </cell>
          <cell r="H458" t="str">
            <v>Singapore</v>
          </cell>
          <cell r="I458" t="str">
            <v>GP Entity</v>
          </cell>
          <cell r="J458">
            <v>43878</v>
          </cell>
          <cell r="K458">
            <v>43601</v>
          </cell>
          <cell r="Q458">
            <v>4088</v>
          </cell>
          <cell r="R458" t="str">
            <v>Asia-Pacific (APAC)</v>
          </cell>
          <cell r="S458" t="str">
            <v>Solution Architect</v>
          </cell>
        </row>
        <row r="459">
          <cell r="A459" t="str">
            <v>100556-SG-105</v>
          </cell>
          <cell r="B459">
            <v>43892</v>
          </cell>
          <cell r="C459" t="str">
            <v>Existing MSA</v>
          </cell>
          <cell r="D459">
            <v>43837</v>
          </cell>
          <cell r="E459">
            <v>43983</v>
          </cell>
          <cell r="F459" t="str">
            <v>Armis</v>
          </cell>
          <cell r="G459" t="str">
            <v>SG</v>
          </cell>
          <cell r="H459" t="str">
            <v>Singapore</v>
          </cell>
          <cell r="I459" t="str">
            <v>GP Entity</v>
          </cell>
          <cell r="J459">
            <v>43878</v>
          </cell>
          <cell r="K459">
            <v>43601</v>
          </cell>
          <cell r="Q459">
            <v>4089</v>
          </cell>
          <cell r="R459" t="str">
            <v>Asia-Pacific (APAC)</v>
          </cell>
          <cell r="S459" t="str">
            <v>Solution Architect</v>
          </cell>
        </row>
        <row r="460">
          <cell r="A460" t="str">
            <v>100556-TW-101</v>
          </cell>
          <cell r="B460">
            <v>43870</v>
          </cell>
          <cell r="C460" t="str">
            <v>Existing MSA</v>
          </cell>
          <cell r="D460">
            <v>43837</v>
          </cell>
          <cell r="E460">
            <v>43983</v>
          </cell>
          <cell r="F460" t="str">
            <v>Armis</v>
          </cell>
          <cell r="G460" t="str">
            <v>TW</v>
          </cell>
          <cell r="H460" t="str">
            <v>Taiwan</v>
          </cell>
          <cell r="I460" t="str">
            <v>GP Entity</v>
          </cell>
          <cell r="J460">
            <v>43862</v>
          </cell>
          <cell r="K460">
            <v>43601</v>
          </cell>
          <cell r="Q460">
            <v>3870</v>
          </cell>
          <cell r="R460" t="str">
            <v>Asia-Pacific (APAC)</v>
          </cell>
          <cell r="S460" t="str">
            <v>Regional Sales Director North Asia/GCR</v>
          </cell>
        </row>
        <row r="461">
          <cell r="A461" t="str">
            <v>100721-IN-101</v>
          </cell>
          <cell r="B461">
            <v>43906</v>
          </cell>
          <cell r="C461" t="str">
            <v>Existing MSA</v>
          </cell>
          <cell r="D461">
            <v>43805</v>
          </cell>
          <cell r="E461">
            <v>43983</v>
          </cell>
          <cell r="F461" t="str">
            <v>Aktana</v>
          </cell>
          <cell r="G461" t="str">
            <v>IN</v>
          </cell>
          <cell r="H461" t="str">
            <v>India</v>
          </cell>
          <cell r="I461" t="str">
            <v>GP Entity</v>
          </cell>
          <cell r="K461">
            <v>43727</v>
          </cell>
          <cell r="Q461">
            <v>3782</v>
          </cell>
          <cell r="R461" t="str">
            <v>Asia-Pacific (APAC)</v>
          </cell>
          <cell r="S461" t="str">
            <v>Director of Engineering &amp; Data Science</v>
          </cell>
        </row>
        <row r="462">
          <cell r="A462" t="str">
            <v>100759-AU-101</v>
          </cell>
          <cell r="B462">
            <v>43862</v>
          </cell>
          <cell r="C462" t="str">
            <v>Existing MSA</v>
          </cell>
          <cell r="D462">
            <v>43768</v>
          </cell>
          <cell r="E462">
            <v>43891</v>
          </cell>
          <cell r="F462" t="str">
            <v>CyberScout</v>
          </cell>
          <cell r="G462" t="str">
            <v>AU</v>
          </cell>
          <cell r="H462" t="str">
            <v>Australia</v>
          </cell>
          <cell r="I462" t="str">
            <v>GP Entity</v>
          </cell>
          <cell r="J462">
            <v>43871</v>
          </cell>
          <cell r="K462">
            <v>43768</v>
          </cell>
          <cell r="Q462">
            <v>3954</v>
          </cell>
          <cell r="R462" t="str">
            <v>Asia-Pacific (APAC)</v>
          </cell>
          <cell r="S462" t="str">
            <v>Incident Management Analyst</v>
          </cell>
        </row>
        <row r="463">
          <cell r="A463" t="str">
            <v>100699-JP-101</v>
          </cell>
          <cell r="B463">
            <v>43864</v>
          </cell>
          <cell r="C463" t="str">
            <v>Existing MSA</v>
          </cell>
          <cell r="D463">
            <v>43788</v>
          </cell>
          <cell r="E463">
            <v>43922</v>
          </cell>
          <cell r="F463" t="str">
            <v>Rapid Microbio</v>
          </cell>
          <cell r="G463" t="str">
            <v>JP</v>
          </cell>
          <cell r="H463" t="str">
            <v>Japan</v>
          </cell>
          <cell r="I463" t="str">
            <v>GP Entity</v>
          </cell>
          <cell r="J463">
            <v>43864</v>
          </cell>
          <cell r="K463">
            <v>43788</v>
          </cell>
          <cell r="Q463">
            <v>4002</v>
          </cell>
          <cell r="R463" t="str">
            <v>Asia-Pacific (APAC)</v>
          </cell>
          <cell r="S463" t="str">
            <v>Field Service Engineer 2</v>
          </cell>
        </row>
        <row r="464">
          <cell r="A464" t="str">
            <v>100292-SG-101</v>
          </cell>
          <cell r="B464">
            <v>43871</v>
          </cell>
          <cell r="C464" t="str">
            <v>Existing MSA</v>
          </cell>
          <cell r="D464">
            <v>43801</v>
          </cell>
          <cell r="E464">
            <v>43922</v>
          </cell>
          <cell r="F464" t="str">
            <v>Milk Specialties Global</v>
          </cell>
          <cell r="G464" t="str">
            <v>SG</v>
          </cell>
          <cell r="H464" t="str">
            <v>Singapore</v>
          </cell>
          <cell r="I464" t="str">
            <v>GP Entity</v>
          </cell>
          <cell r="J464">
            <v>43871</v>
          </cell>
          <cell r="K464">
            <v>43157</v>
          </cell>
          <cell r="Q464">
            <v>3817</v>
          </cell>
          <cell r="R464" t="str">
            <v>Asia-Pacific (APAC)</v>
          </cell>
          <cell r="S464" t="str">
            <v>Director of Business Development, Singapore</v>
          </cell>
        </row>
        <row r="465">
          <cell r="A465" t="str">
            <v>100569-SG-106</v>
          </cell>
          <cell r="B465">
            <v>43871</v>
          </cell>
          <cell r="C465" t="str">
            <v>Existing MSA</v>
          </cell>
          <cell r="D465">
            <v>43624</v>
          </cell>
          <cell r="E465">
            <v>43922</v>
          </cell>
          <cell r="F465" t="str">
            <v>Thought Machine</v>
          </cell>
          <cell r="G465" t="str">
            <v>SG</v>
          </cell>
          <cell r="H465" t="str">
            <v>Singapore</v>
          </cell>
          <cell r="I465" t="str">
            <v>GP Entity</v>
          </cell>
          <cell r="J465">
            <v>43836</v>
          </cell>
          <cell r="K465">
            <v>43626</v>
          </cell>
          <cell r="Q465">
            <v>3686</v>
          </cell>
          <cell r="R465" t="str">
            <v>Asia-Pacific (APAC)</v>
          </cell>
          <cell r="S465" t="str">
            <v xml:space="preserve">Client Delivery Manager </v>
          </cell>
        </row>
        <row r="466">
          <cell r="A466" t="str">
            <v>100759-AU-101</v>
          </cell>
          <cell r="B466">
            <v>43862</v>
          </cell>
          <cell r="C466" t="str">
            <v>Existing MSA</v>
          </cell>
          <cell r="D466">
            <v>43768</v>
          </cell>
          <cell r="E466">
            <v>43922</v>
          </cell>
          <cell r="F466" t="str">
            <v>CyberScout</v>
          </cell>
          <cell r="G466" t="str">
            <v>AU</v>
          </cell>
          <cell r="H466" t="str">
            <v>Australia</v>
          </cell>
          <cell r="I466" t="str">
            <v>GP Entity</v>
          </cell>
          <cell r="J466">
            <v>43871</v>
          </cell>
          <cell r="K466">
            <v>43768</v>
          </cell>
          <cell r="Q466">
            <v>3954</v>
          </cell>
          <cell r="R466" t="str">
            <v>Asia-Pacific (APAC)</v>
          </cell>
          <cell r="S466" t="str">
            <v>Incident Management Analyst</v>
          </cell>
        </row>
        <row r="467">
          <cell r="A467" t="str">
            <v>100699-JP-101</v>
          </cell>
          <cell r="B467">
            <v>43864</v>
          </cell>
          <cell r="C467" t="str">
            <v>Existing MSA</v>
          </cell>
          <cell r="D467">
            <v>43788</v>
          </cell>
          <cell r="E467">
            <v>43952</v>
          </cell>
          <cell r="F467" t="str">
            <v>Rapid Microbio</v>
          </cell>
          <cell r="G467" t="str">
            <v>JP</v>
          </cell>
          <cell r="H467" t="str">
            <v>Japan</v>
          </cell>
          <cell r="I467" t="str">
            <v>GP Entity</v>
          </cell>
          <cell r="J467">
            <v>43864</v>
          </cell>
          <cell r="K467">
            <v>43788</v>
          </cell>
          <cell r="Q467">
            <v>4002</v>
          </cell>
          <cell r="R467" t="str">
            <v>Asia-Pacific (APAC)</v>
          </cell>
          <cell r="S467" t="str">
            <v>Field Service Engineer 2</v>
          </cell>
        </row>
        <row r="468">
          <cell r="A468" t="str">
            <v>100001-AU-101</v>
          </cell>
          <cell r="B468">
            <v>43892</v>
          </cell>
          <cell r="C468" t="str">
            <v>Existing MSA</v>
          </cell>
          <cell r="D468">
            <v>43850</v>
          </cell>
          <cell r="E468">
            <v>43952</v>
          </cell>
          <cell r="F468" t="str">
            <v>10X Genomics</v>
          </cell>
          <cell r="G468" t="str">
            <v>AU</v>
          </cell>
          <cell r="H468" t="str">
            <v>Australia</v>
          </cell>
          <cell r="I468" t="str">
            <v>GP Entity</v>
          </cell>
          <cell r="J468">
            <v>43892</v>
          </cell>
          <cell r="K468">
            <v>42242</v>
          </cell>
          <cell r="Q468">
            <v>4084</v>
          </cell>
          <cell r="R468" t="str">
            <v>Asia-Pacific (APAC)</v>
          </cell>
          <cell r="S468" t="str">
            <v>Senior Field Application Scientist</v>
          </cell>
        </row>
        <row r="469">
          <cell r="A469" t="str">
            <v>100001-HK-101</v>
          </cell>
          <cell r="B469">
            <v>43892</v>
          </cell>
          <cell r="C469" t="str">
            <v>Existing MSA</v>
          </cell>
          <cell r="D469">
            <v>43850</v>
          </cell>
          <cell r="E469">
            <v>43952</v>
          </cell>
          <cell r="F469" t="str">
            <v>10X Genomics</v>
          </cell>
          <cell r="G469" t="str">
            <v>HK</v>
          </cell>
          <cell r="H469" t="str">
            <v>Hong Kong (China)</v>
          </cell>
          <cell r="I469" t="str">
            <v>GP Entity</v>
          </cell>
          <cell r="J469">
            <v>43892</v>
          </cell>
          <cell r="K469">
            <v>42242</v>
          </cell>
          <cell r="Q469">
            <v>4090</v>
          </cell>
          <cell r="R469" t="str">
            <v>Asia-Pacific (APAC)</v>
          </cell>
          <cell r="S469" t="str">
            <v>Science &amp; Technology Advisor</v>
          </cell>
        </row>
        <row r="470">
          <cell r="A470" t="str">
            <v>100292-SG-101</v>
          </cell>
          <cell r="B470">
            <v>43871</v>
          </cell>
          <cell r="C470" t="str">
            <v>Existing MSA</v>
          </cell>
          <cell r="D470">
            <v>43801</v>
          </cell>
          <cell r="E470">
            <v>43952</v>
          </cell>
          <cell r="F470" t="str">
            <v>Milk Specialties Global</v>
          </cell>
          <cell r="G470" t="str">
            <v>SG</v>
          </cell>
          <cell r="H470" t="str">
            <v>Singapore</v>
          </cell>
          <cell r="I470" t="str">
            <v>GP Entity</v>
          </cell>
          <cell r="J470">
            <v>43871</v>
          </cell>
          <cell r="K470">
            <v>43157</v>
          </cell>
          <cell r="Q470">
            <v>3817</v>
          </cell>
          <cell r="R470" t="str">
            <v>Asia-Pacific (APAC)</v>
          </cell>
          <cell r="S470" t="str">
            <v>Director of Business Development, Singapore</v>
          </cell>
        </row>
        <row r="471">
          <cell r="A471" t="str">
            <v>100418-JP-104</v>
          </cell>
          <cell r="B471">
            <v>43892</v>
          </cell>
          <cell r="C471" t="str">
            <v>Existing MSA</v>
          </cell>
          <cell r="D471">
            <v>43404</v>
          </cell>
          <cell r="E471">
            <v>43952</v>
          </cell>
          <cell r="F471" t="str">
            <v>Luminoso</v>
          </cell>
          <cell r="G471" t="str">
            <v>JP</v>
          </cell>
          <cell r="H471" t="str">
            <v>Japan</v>
          </cell>
          <cell r="I471" t="str">
            <v>GP Entity</v>
          </cell>
          <cell r="J471">
            <v>43892</v>
          </cell>
          <cell r="K471">
            <v>43404</v>
          </cell>
          <cell r="Q471">
            <v>4043</v>
          </cell>
          <cell r="R471" t="str">
            <v>Asia-Pacific (APAC)</v>
          </cell>
          <cell r="S471" t="str">
            <v>Sales Engineer</v>
          </cell>
        </row>
        <row r="472">
          <cell r="A472" t="str">
            <v>100569-SG-105</v>
          </cell>
          <cell r="B472">
            <v>43893</v>
          </cell>
          <cell r="C472" t="str">
            <v>Existing MSA</v>
          </cell>
          <cell r="D472">
            <v>43624</v>
          </cell>
          <cell r="E472">
            <v>43952</v>
          </cell>
          <cell r="F472" t="str">
            <v>Thought Machine</v>
          </cell>
          <cell r="G472" t="str">
            <v>SG</v>
          </cell>
          <cell r="H472" t="str">
            <v>Singapore</v>
          </cell>
          <cell r="I472" t="str">
            <v>GP Entity</v>
          </cell>
          <cell r="J472">
            <v>43906</v>
          </cell>
          <cell r="K472">
            <v>43626</v>
          </cell>
          <cell r="Q472">
            <v>3640</v>
          </cell>
          <cell r="R472" t="str">
            <v>Asia-Pacific (APAC)</v>
          </cell>
          <cell r="S472" t="str">
            <v>Business Analyst</v>
          </cell>
        </row>
        <row r="473">
          <cell r="A473" t="str">
            <v>100569-SG-106</v>
          </cell>
          <cell r="B473">
            <v>43871</v>
          </cell>
          <cell r="C473" t="str">
            <v>Existing MSA</v>
          </cell>
          <cell r="D473">
            <v>43624</v>
          </cell>
          <cell r="E473">
            <v>43952</v>
          </cell>
          <cell r="F473" t="str">
            <v>Thought Machine</v>
          </cell>
          <cell r="G473" t="str">
            <v>SG</v>
          </cell>
          <cell r="H473" t="str">
            <v>Singapore</v>
          </cell>
          <cell r="I473" t="str">
            <v>GP Entity</v>
          </cell>
          <cell r="J473">
            <v>43836</v>
          </cell>
          <cell r="K473">
            <v>43626</v>
          </cell>
          <cell r="Q473">
            <v>3686</v>
          </cell>
          <cell r="R473" t="str">
            <v>Asia-Pacific (APAC)</v>
          </cell>
          <cell r="S473" t="str">
            <v xml:space="preserve">Client Delivery Manager </v>
          </cell>
        </row>
        <row r="474">
          <cell r="A474" t="str">
            <v>100569-SG-109</v>
          </cell>
          <cell r="B474">
            <v>43906</v>
          </cell>
          <cell r="C474" t="str">
            <v>Existing MSA</v>
          </cell>
          <cell r="D474">
            <v>43624</v>
          </cell>
          <cell r="E474">
            <v>43952</v>
          </cell>
          <cell r="F474" t="str">
            <v>Thought Machine</v>
          </cell>
          <cell r="G474" t="str">
            <v>SG</v>
          </cell>
          <cell r="H474" t="str">
            <v>Singapore</v>
          </cell>
          <cell r="I474" t="str">
            <v>GP Entity</v>
          </cell>
          <cell r="J474">
            <v>43906</v>
          </cell>
          <cell r="K474">
            <v>43626</v>
          </cell>
          <cell r="Q474">
            <v>4114</v>
          </cell>
          <cell r="R474" t="str">
            <v>Asia-Pacific (APAC)</v>
          </cell>
          <cell r="S474" t="str">
            <v>Office Manager</v>
          </cell>
        </row>
        <row r="475">
          <cell r="A475" t="str">
            <v>100569-SG-108</v>
          </cell>
          <cell r="B475">
            <v>43906</v>
          </cell>
          <cell r="C475" t="str">
            <v>Existing MSA</v>
          </cell>
          <cell r="D475">
            <v>43624</v>
          </cell>
          <cell r="E475">
            <v>43952</v>
          </cell>
          <cell r="F475" t="str">
            <v>Thought Machine</v>
          </cell>
          <cell r="G475" t="str">
            <v>SG</v>
          </cell>
          <cell r="H475" t="str">
            <v>Singapore</v>
          </cell>
          <cell r="I475" t="str">
            <v>GP Entity</v>
          </cell>
          <cell r="J475">
            <v>43892</v>
          </cell>
          <cell r="K475">
            <v>43626</v>
          </cell>
          <cell r="Q475">
            <v>4004</v>
          </cell>
          <cell r="R475" t="str">
            <v>Asia-Pacific (APAC)</v>
          </cell>
          <cell r="S475" t="str">
            <v>People - I2</v>
          </cell>
        </row>
        <row r="476">
          <cell r="A476" t="str">
            <v>100759-AU-101</v>
          </cell>
          <cell r="B476">
            <v>43862</v>
          </cell>
          <cell r="C476" t="str">
            <v>Existing MSA</v>
          </cell>
          <cell r="D476">
            <v>43768</v>
          </cell>
          <cell r="E476">
            <v>43952</v>
          </cell>
          <cell r="F476" t="str">
            <v>CyberScout</v>
          </cell>
          <cell r="G476" t="str">
            <v>AU</v>
          </cell>
          <cell r="H476" t="str">
            <v>Australia</v>
          </cell>
          <cell r="I476" t="str">
            <v>GP Entity</v>
          </cell>
          <cell r="J476">
            <v>43871</v>
          </cell>
          <cell r="K476">
            <v>43768</v>
          </cell>
          <cell r="Q476">
            <v>3954</v>
          </cell>
          <cell r="R476" t="str">
            <v>Asia-Pacific (APAC)</v>
          </cell>
          <cell r="S476" t="str">
            <v>Incident Management Analyst</v>
          </cell>
        </row>
        <row r="477">
          <cell r="A477" t="str">
            <v>100699-JP-101</v>
          </cell>
          <cell r="B477">
            <v>43864</v>
          </cell>
          <cell r="C477" t="str">
            <v>Existing MSA</v>
          </cell>
          <cell r="D477">
            <v>43788</v>
          </cell>
          <cell r="E477">
            <v>43983</v>
          </cell>
          <cell r="F477" t="str">
            <v>Rapid Microbio</v>
          </cell>
          <cell r="G477" t="str">
            <v>JP</v>
          </cell>
          <cell r="H477" t="str">
            <v>Japan</v>
          </cell>
          <cell r="I477" t="str">
            <v>GP Entity</v>
          </cell>
          <cell r="J477">
            <v>43864</v>
          </cell>
          <cell r="K477">
            <v>43788</v>
          </cell>
          <cell r="Q477">
            <v>4002</v>
          </cell>
          <cell r="R477" t="str">
            <v>Asia-Pacific (APAC)</v>
          </cell>
          <cell r="S477" t="str">
            <v>Field Service Engineer 2</v>
          </cell>
        </row>
        <row r="478">
          <cell r="A478" t="str">
            <v>100001-AU-101</v>
          </cell>
          <cell r="B478">
            <v>43892</v>
          </cell>
          <cell r="C478" t="str">
            <v>Existing MSA</v>
          </cell>
          <cell r="D478">
            <v>43850</v>
          </cell>
          <cell r="E478">
            <v>43983</v>
          </cell>
          <cell r="F478" t="str">
            <v>10X Genomics</v>
          </cell>
          <cell r="G478" t="str">
            <v>AU</v>
          </cell>
          <cell r="H478" t="str">
            <v>Australia</v>
          </cell>
          <cell r="I478" t="str">
            <v>GP Entity</v>
          </cell>
          <cell r="J478">
            <v>43892</v>
          </cell>
          <cell r="K478">
            <v>42242</v>
          </cell>
          <cell r="Q478">
            <v>4084</v>
          </cell>
          <cell r="R478" t="str">
            <v>Asia-Pacific (APAC)</v>
          </cell>
          <cell r="S478" t="str">
            <v>Senior Field Application Scientist</v>
          </cell>
        </row>
        <row r="479">
          <cell r="A479" t="str">
            <v>100001-HK-101</v>
          </cell>
          <cell r="B479">
            <v>43892</v>
          </cell>
          <cell r="C479" t="str">
            <v>Existing MSA</v>
          </cell>
          <cell r="D479">
            <v>43850</v>
          </cell>
          <cell r="E479">
            <v>43983</v>
          </cell>
          <cell r="F479" t="str">
            <v>10X Genomics</v>
          </cell>
          <cell r="G479" t="str">
            <v>HK</v>
          </cell>
          <cell r="H479" t="str">
            <v>Hong Kong (China)</v>
          </cell>
          <cell r="I479" t="str">
            <v>GP Entity</v>
          </cell>
          <cell r="J479">
            <v>43892</v>
          </cell>
          <cell r="K479">
            <v>42242</v>
          </cell>
          <cell r="Q479">
            <v>4090</v>
          </cell>
          <cell r="R479" t="str">
            <v>Asia-Pacific (APAC)</v>
          </cell>
          <cell r="S479" t="str">
            <v>Science &amp; Technology Advisor</v>
          </cell>
        </row>
        <row r="480">
          <cell r="A480" t="str">
            <v>100292-SG-101</v>
          </cell>
          <cell r="B480">
            <v>43871</v>
          </cell>
          <cell r="C480" t="str">
            <v>Existing MSA</v>
          </cell>
          <cell r="D480">
            <v>43801</v>
          </cell>
          <cell r="E480">
            <v>43983</v>
          </cell>
          <cell r="F480" t="str">
            <v>Milk Specialties Global</v>
          </cell>
          <cell r="G480" t="str">
            <v>SG</v>
          </cell>
          <cell r="H480" t="str">
            <v>Singapore</v>
          </cell>
          <cell r="I480" t="str">
            <v>GP Entity</v>
          </cell>
          <cell r="J480">
            <v>43871</v>
          </cell>
          <cell r="K480">
            <v>43157</v>
          </cell>
          <cell r="Q480">
            <v>3817</v>
          </cell>
          <cell r="R480" t="str">
            <v>Asia-Pacific (APAC)</v>
          </cell>
          <cell r="S480" t="str">
            <v>Director of Business Development, Singapore</v>
          </cell>
        </row>
        <row r="481">
          <cell r="A481" t="str">
            <v>100418-JP-104</v>
          </cell>
          <cell r="B481">
            <v>43892</v>
          </cell>
          <cell r="C481" t="str">
            <v>Existing MSA</v>
          </cell>
          <cell r="D481">
            <v>43404</v>
          </cell>
          <cell r="E481">
            <v>43983</v>
          </cell>
          <cell r="F481" t="str">
            <v>Luminoso</v>
          </cell>
          <cell r="G481" t="str">
            <v>JP</v>
          </cell>
          <cell r="H481" t="str">
            <v>Japan</v>
          </cell>
          <cell r="I481" t="str">
            <v>GP Entity</v>
          </cell>
          <cell r="J481">
            <v>43892</v>
          </cell>
          <cell r="K481">
            <v>43404</v>
          </cell>
          <cell r="Q481">
            <v>4043</v>
          </cell>
          <cell r="R481" t="str">
            <v>Asia-Pacific (APAC)</v>
          </cell>
          <cell r="S481" t="str">
            <v>Sales Engineer</v>
          </cell>
        </row>
        <row r="482">
          <cell r="A482" t="str">
            <v>100569-SG-105</v>
          </cell>
          <cell r="B482">
            <v>43893</v>
          </cell>
          <cell r="C482" t="str">
            <v>Existing MSA</v>
          </cell>
          <cell r="D482">
            <v>43624</v>
          </cell>
          <cell r="E482">
            <v>43983</v>
          </cell>
          <cell r="F482" t="str">
            <v>Thought Machine</v>
          </cell>
          <cell r="G482" t="str">
            <v>SG</v>
          </cell>
          <cell r="H482" t="str">
            <v>Singapore</v>
          </cell>
          <cell r="I482" t="str">
            <v>GP Entity</v>
          </cell>
          <cell r="J482">
            <v>43906</v>
          </cell>
          <cell r="K482">
            <v>43626</v>
          </cell>
          <cell r="Q482">
            <v>3640</v>
          </cell>
          <cell r="R482" t="str">
            <v>Asia-Pacific (APAC)</v>
          </cell>
          <cell r="S482" t="str">
            <v>Business Analyst</v>
          </cell>
        </row>
        <row r="483">
          <cell r="A483" t="str">
            <v>100569-SG-106</v>
          </cell>
          <cell r="B483">
            <v>43871</v>
          </cell>
          <cell r="C483" t="str">
            <v>Existing MSA</v>
          </cell>
          <cell r="D483">
            <v>43624</v>
          </cell>
          <cell r="E483">
            <v>43983</v>
          </cell>
          <cell r="F483" t="str">
            <v>Thought Machine</v>
          </cell>
          <cell r="G483" t="str">
            <v>SG</v>
          </cell>
          <cell r="H483" t="str">
            <v>Singapore</v>
          </cell>
          <cell r="I483" t="str">
            <v>GP Entity</v>
          </cell>
          <cell r="J483">
            <v>43836</v>
          </cell>
          <cell r="K483">
            <v>43626</v>
          </cell>
          <cell r="Q483">
            <v>3686</v>
          </cell>
          <cell r="R483" t="str">
            <v>Asia-Pacific (APAC)</v>
          </cell>
          <cell r="S483" t="str">
            <v xml:space="preserve">Client Delivery Manager </v>
          </cell>
        </row>
        <row r="484">
          <cell r="A484" t="str">
            <v>100569-SG-109</v>
          </cell>
          <cell r="B484">
            <v>43906</v>
          </cell>
          <cell r="C484" t="str">
            <v>Existing MSA</v>
          </cell>
          <cell r="D484">
            <v>43624</v>
          </cell>
          <cell r="E484">
            <v>43983</v>
          </cell>
          <cell r="F484" t="str">
            <v>Thought Machine</v>
          </cell>
          <cell r="G484" t="str">
            <v>SG</v>
          </cell>
          <cell r="H484" t="str">
            <v>Singapore</v>
          </cell>
          <cell r="I484" t="str">
            <v>GP Entity</v>
          </cell>
          <cell r="J484">
            <v>43906</v>
          </cell>
          <cell r="K484">
            <v>43626</v>
          </cell>
          <cell r="Q484">
            <v>4114</v>
          </cell>
          <cell r="R484" t="str">
            <v>Asia-Pacific (APAC)</v>
          </cell>
          <cell r="S484" t="str">
            <v>Office Manager</v>
          </cell>
        </row>
        <row r="485">
          <cell r="A485" t="str">
            <v>100569-SG-108</v>
          </cell>
          <cell r="B485">
            <v>43906</v>
          </cell>
          <cell r="C485" t="str">
            <v>Existing MSA</v>
          </cell>
          <cell r="D485">
            <v>43624</v>
          </cell>
          <cell r="E485">
            <v>43983</v>
          </cell>
          <cell r="F485" t="str">
            <v>Thought Machine</v>
          </cell>
          <cell r="G485" t="str">
            <v>SG</v>
          </cell>
          <cell r="H485" t="str">
            <v>Singapore</v>
          </cell>
          <cell r="I485" t="str">
            <v>GP Entity</v>
          </cell>
          <cell r="J485">
            <v>43892</v>
          </cell>
          <cell r="K485">
            <v>43626</v>
          </cell>
          <cell r="Q485">
            <v>4004</v>
          </cell>
          <cell r="R485" t="str">
            <v>Asia-Pacific (APAC)</v>
          </cell>
          <cell r="S485" t="str">
            <v>People - I2</v>
          </cell>
        </row>
        <row r="486">
          <cell r="A486" t="str">
            <v>100759-AU-101</v>
          </cell>
          <cell r="B486">
            <v>43862</v>
          </cell>
          <cell r="C486" t="str">
            <v>Existing MSA</v>
          </cell>
          <cell r="D486">
            <v>43768</v>
          </cell>
          <cell r="E486">
            <v>43983</v>
          </cell>
          <cell r="F486" t="str">
            <v>CyberScout</v>
          </cell>
          <cell r="G486" t="str">
            <v>AU</v>
          </cell>
          <cell r="H486" t="str">
            <v>Australia</v>
          </cell>
          <cell r="I486" t="str">
            <v>GP Entity</v>
          </cell>
          <cell r="J486">
            <v>43871</v>
          </cell>
          <cell r="K486">
            <v>43768</v>
          </cell>
          <cell r="Q486">
            <v>3954</v>
          </cell>
          <cell r="R486" t="str">
            <v>Asia-Pacific (APAC)</v>
          </cell>
          <cell r="S486" t="str">
            <v>Incident Management Analyst</v>
          </cell>
        </row>
        <row r="487">
          <cell r="A487" t="str">
            <v>100751-IN-101</v>
          </cell>
          <cell r="B487">
            <v>43862</v>
          </cell>
          <cell r="C487" t="str">
            <v>Existing MSA</v>
          </cell>
          <cell r="D487">
            <v>43840</v>
          </cell>
          <cell r="E487">
            <v>43891</v>
          </cell>
          <cell r="F487" t="str">
            <v>Foundation Software Inc.</v>
          </cell>
          <cell r="G487" t="str">
            <v>IN</v>
          </cell>
          <cell r="H487" t="str">
            <v>India</v>
          </cell>
          <cell r="I487" t="str">
            <v>GP Entity</v>
          </cell>
          <cell r="J487">
            <v>43850</v>
          </cell>
          <cell r="K487">
            <v>43840</v>
          </cell>
          <cell r="Q487">
            <v>3957</v>
          </cell>
          <cell r="R487" t="str">
            <v>Asia-Pacific (APAC)</v>
          </cell>
          <cell r="S487" t="str">
            <v>DevOps Engineer</v>
          </cell>
        </row>
        <row r="488">
          <cell r="A488" t="str">
            <v>100463-IN-102</v>
          </cell>
          <cell r="B488">
            <v>43885</v>
          </cell>
          <cell r="C488" t="str">
            <v>Existing MSA</v>
          </cell>
          <cell r="D488">
            <v>43420</v>
          </cell>
          <cell r="E488">
            <v>43922</v>
          </cell>
          <cell r="F488" t="str">
            <v>Vista Consulting Group, LLC</v>
          </cell>
          <cell r="G488" t="str">
            <v>IN</v>
          </cell>
          <cell r="H488" t="str">
            <v>India</v>
          </cell>
          <cell r="I488" t="str">
            <v>GP Entity</v>
          </cell>
          <cell r="J488">
            <v>43885</v>
          </cell>
          <cell r="K488">
            <v>43420</v>
          </cell>
          <cell r="Q488">
            <v>3542</v>
          </cell>
          <cell r="R488" t="str">
            <v>Asia-Pacific (APAC)</v>
          </cell>
          <cell r="S488" t="str">
            <v>Executive Director, Asia Pacific Center of Excellence</v>
          </cell>
        </row>
        <row r="489">
          <cell r="A489" t="str">
            <v>100753-SG-101</v>
          </cell>
          <cell r="B489">
            <v>43885</v>
          </cell>
          <cell r="C489" t="str">
            <v>Existing MSA</v>
          </cell>
          <cell r="D489">
            <v>43843</v>
          </cell>
          <cell r="E489">
            <v>43922</v>
          </cell>
          <cell r="F489" t="str">
            <v>SmileDirectClub, LLC</v>
          </cell>
          <cell r="G489" t="str">
            <v>SG</v>
          </cell>
          <cell r="H489" t="str">
            <v>Singapore</v>
          </cell>
          <cell r="I489" t="str">
            <v>GP Entity</v>
          </cell>
          <cell r="J489">
            <v>43885</v>
          </cell>
          <cell r="K489">
            <v>43843</v>
          </cell>
          <cell r="Q489">
            <v>3989</v>
          </cell>
          <cell r="R489" t="str">
            <v>Asia-Pacific (APAC)</v>
          </cell>
          <cell r="S489" t="str">
            <v>Director, Southeast Asia</v>
          </cell>
        </row>
        <row r="490">
          <cell r="A490" t="str">
            <v>100751-IN-101</v>
          </cell>
          <cell r="B490">
            <v>43862</v>
          </cell>
          <cell r="C490" t="str">
            <v>Existing MSA</v>
          </cell>
          <cell r="D490">
            <v>43840</v>
          </cell>
          <cell r="E490">
            <v>43922</v>
          </cell>
          <cell r="F490" t="str">
            <v>Foundation Software Inc.</v>
          </cell>
          <cell r="G490" t="str">
            <v>IN</v>
          </cell>
          <cell r="H490" t="str">
            <v>India</v>
          </cell>
          <cell r="I490" t="str">
            <v>GP Entity</v>
          </cell>
          <cell r="J490">
            <v>43850</v>
          </cell>
          <cell r="K490">
            <v>43840</v>
          </cell>
          <cell r="Q490">
            <v>3957</v>
          </cell>
          <cell r="R490" t="str">
            <v>Asia-Pacific (APAC)</v>
          </cell>
          <cell r="S490" t="str">
            <v>DevOps Engineer</v>
          </cell>
        </row>
        <row r="491">
          <cell r="A491" t="str">
            <v>100463-IN-102</v>
          </cell>
          <cell r="B491">
            <v>43885</v>
          </cell>
          <cell r="C491" t="str">
            <v>Existing MSA</v>
          </cell>
          <cell r="D491">
            <v>43420</v>
          </cell>
          <cell r="E491">
            <v>43952</v>
          </cell>
          <cell r="F491" t="str">
            <v>Vista Consulting Group, LLC</v>
          </cell>
          <cell r="G491" t="str">
            <v>IN</v>
          </cell>
          <cell r="H491" t="str">
            <v>India</v>
          </cell>
          <cell r="I491" t="str">
            <v>GP Entity</v>
          </cell>
          <cell r="J491">
            <v>43885</v>
          </cell>
          <cell r="K491">
            <v>43420</v>
          </cell>
          <cell r="Q491">
            <v>3542</v>
          </cell>
          <cell r="R491" t="str">
            <v>Asia-Pacific (APAC)</v>
          </cell>
          <cell r="S491" t="str">
            <v>Executive Director, Asia Pacific Center of Excellence</v>
          </cell>
        </row>
        <row r="492">
          <cell r="A492" t="str">
            <v>100753-SG-101</v>
          </cell>
          <cell r="B492">
            <v>43885</v>
          </cell>
          <cell r="C492" t="str">
            <v>Existing MSA</v>
          </cell>
          <cell r="D492">
            <v>43843</v>
          </cell>
          <cell r="E492">
            <v>43952</v>
          </cell>
          <cell r="F492" t="str">
            <v>SmileDirectClub, LLC</v>
          </cell>
          <cell r="G492" t="str">
            <v>SG</v>
          </cell>
          <cell r="H492" t="str">
            <v>Singapore</v>
          </cell>
          <cell r="I492" t="str">
            <v>GP Entity</v>
          </cell>
          <cell r="J492">
            <v>43885</v>
          </cell>
          <cell r="K492">
            <v>43843</v>
          </cell>
          <cell r="Q492">
            <v>3989</v>
          </cell>
          <cell r="R492" t="str">
            <v>Asia-Pacific (APAC)</v>
          </cell>
          <cell r="S492" t="str">
            <v>Director, Southeast Asia</v>
          </cell>
        </row>
        <row r="493">
          <cell r="A493" t="str">
            <v>100751-IN-101</v>
          </cell>
          <cell r="B493">
            <v>43862</v>
          </cell>
          <cell r="C493" t="str">
            <v>Existing MSA</v>
          </cell>
          <cell r="D493">
            <v>43840</v>
          </cell>
          <cell r="E493">
            <v>43952</v>
          </cell>
          <cell r="F493" t="str">
            <v>Foundation Software Inc.</v>
          </cell>
          <cell r="G493" t="str">
            <v>IN</v>
          </cell>
          <cell r="H493" t="str">
            <v>India</v>
          </cell>
          <cell r="I493" t="str">
            <v>GP Entity</v>
          </cell>
          <cell r="J493">
            <v>43850</v>
          </cell>
          <cell r="K493">
            <v>43840</v>
          </cell>
          <cell r="Q493">
            <v>3957</v>
          </cell>
          <cell r="R493" t="str">
            <v>Asia-Pacific (APAC)</v>
          </cell>
          <cell r="S493" t="str">
            <v>DevOps Engineer</v>
          </cell>
        </row>
        <row r="494">
          <cell r="A494" t="str">
            <v>100463-IN-102</v>
          </cell>
          <cell r="B494">
            <v>43885</v>
          </cell>
          <cell r="C494" t="str">
            <v>Existing MSA</v>
          </cell>
          <cell r="D494">
            <v>43420</v>
          </cell>
          <cell r="E494">
            <v>43983</v>
          </cell>
          <cell r="F494" t="str">
            <v>Vista Consulting Group, LLC</v>
          </cell>
          <cell r="G494" t="str">
            <v>IN</v>
          </cell>
          <cell r="H494" t="str">
            <v>India</v>
          </cell>
          <cell r="I494" t="str">
            <v>GP Entity</v>
          </cell>
          <cell r="J494">
            <v>43885</v>
          </cell>
          <cell r="K494">
            <v>43420</v>
          </cell>
          <cell r="Q494">
            <v>3542</v>
          </cell>
          <cell r="R494" t="str">
            <v>Asia-Pacific (APAC)</v>
          </cell>
          <cell r="S494" t="str">
            <v>Executive Director, Asia Pacific Center of Excellence</v>
          </cell>
        </row>
        <row r="495">
          <cell r="A495" t="str">
            <v>100753-SG-101</v>
          </cell>
          <cell r="B495">
            <v>43885</v>
          </cell>
          <cell r="C495" t="str">
            <v>Existing MSA</v>
          </cell>
          <cell r="D495">
            <v>43843</v>
          </cell>
          <cell r="E495">
            <v>43983</v>
          </cell>
          <cell r="F495" t="str">
            <v>SmileDirectClub, LLC</v>
          </cell>
          <cell r="G495" t="str">
            <v>SG</v>
          </cell>
          <cell r="H495" t="str">
            <v>Singapore</v>
          </cell>
          <cell r="I495" t="str">
            <v>GP Entity</v>
          </cell>
          <cell r="J495">
            <v>43885</v>
          </cell>
          <cell r="K495">
            <v>43843</v>
          </cell>
          <cell r="Q495">
            <v>3989</v>
          </cell>
          <cell r="R495" t="str">
            <v>Asia-Pacific (APAC)</v>
          </cell>
          <cell r="S495" t="str">
            <v>Director, Southeast Asia</v>
          </cell>
        </row>
        <row r="496">
          <cell r="A496" t="str">
            <v>100751-IN-101</v>
          </cell>
          <cell r="B496">
            <v>43862</v>
          </cell>
          <cell r="C496" t="str">
            <v>Existing MSA</v>
          </cell>
          <cell r="D496">
            <v>43840</v>
          </cell>
          <cell r="E496">
            <v>43983</v>
          </cell>
          <cell r="F496" t="str">
            <v>Foundation Software Inc.</v>
          </cell>
          <cell r="G496" t="str">
            <v>IN</v>
          </cell>
          <cell r="H496" t="str">
            <v>India</v>
          </cell>
          <cell r="I496" t="str">
            <v>GP Entity</v>
          </cell>
          <cell r="J496">
            <v>43850</v>
          </cell>
          <cell r="K496">
            <v>43840</v>
          </cell>
          <cell r="Q496">
            <v>3957</v>
          </cell>
          <cell r="R496" t="str">
            <v>Asia-Pacific (APAC)</v>
          </cell>
          <cell r="S496" t="str">
            <v>DevOps Engineer</v>
          </cell>
        </row>
        <row r="497">
          <cell r="A497" t="str">
            <v>100419-SG-102</v>
          </cell>
          <cell r="B497">
            <v>43891</v>
          </cell>
          <cell r="C497" t="str">
            <v>Existing MSA</v>
          </cell>
          <cell r="D497">
            <v>43397</v>
          </cell>
          <cell r="E497">
            <v>43922</v>
          </cell>
          <cell r="F497" t="str">
            <v>Sysdig</v>
          </cell>
          <cell r="G497" t="str">
            <v>SG</v>
          </cell>
          <cell r="H497" t="str">
            <v>Singapore</v>
          </cell>
          <cell r="I497" t="str">
            <v>GP Entity</v>
          </cell>
          <cell r="J497">
            <v>43892</v>
          </cell>
          <cell r="K497">
            <v>43397</v>
          </cell>
          <cell r="Q497">
            <v>3525</v>
          </cell>
          <cell r="R497" t="str">
            <v>Asia-Pacific (APAC)</v>
          </cell>
          <cell r="S497" t="str">
            <v>Senior Customer Reliability Engineer</v>
          </cell>
        </row>
        <row r="498">
          <cell r="A498" t="str">
            <v>100419-SG-102</v>
          </cell>
          <cell r="B498">
            <v>43891</v>
          </cell>
          <cell r="C498" t="str">
            <v>Existing MSA</v>
          </cell>
          <cell r="D498">
            <v>43397</v>
          </cell>
          <cell r="E498">
            <v>43952</v>
          </cell>
          <cell r="F498" t="str">
            <v>Sysdig</v>
          </cell>
          <cell r="G498" t="str">
            <v>SG</v>
          </cell>
          <cell r="H498" t="str">
            <v>Singapore</v>
          </cell>
          <cell r="I498" t="str">
            <v>GP Entity</v>
          </cell>
          <cell r="J498">
            <v>43892</v>
          </cell>
          <cell r="K498">
            <v>43397</v>
          </cell>
          <cell r="Q498">
            <v>3525</v>
          </cell>
          <cell r="R498" t="str">
            <v>Asia-Pacific (APAC)</v>
          </cell>
          <cell r="S498" t="str">
            <v>Senior Customer Reliability Engineer</v>
          </cell>
        </row>
        <row r="499">
          <cell r="A499" t="str">
            <v>100419-SG-102</v>
          </cell>
          <cell r="B499">
            <v>43891</v>
          </cell>
          <cell r="C499" t="str">
            <v>Existing MSA</v>
          </cell>
          <cell r="D499">
            <v>43397</v>
          </cell>
          <cell r="E499">
            <v>43983</v>
          </cell>
          <cell r="F499" t="str">
            <v>Sysdig</v>
          </cell>
          <cell r="G499" t="str">
            <v>SG</v>
          </cell>
          <cell r="H499" t="str">
            <v>Singapore</v>
          </cell>
          <cell r="I499" t="str">
            <v>GP Entity</v>
          </cell>
          <cell r="J499">
            <v>43892</v>
          </cell>
          <cell r="K499">
            <v>43397</v>
          </cell>
          <cell r="Q499">
            <v>3525</v>
          </cell>
          <cell r="R499" t="str">
            <v>Asia-Pacific (APAC)</v>
          </cell>
          <cell r="S499" t="str">
            <v>Senior Customer Reliability Engineer</v>
          </cell>
        </row>
        <row r="500">
          <cell r="A500" t="str">
            <v>100727-GB-102</v>
          </cell>
          <cell r="B500">
            <v>43891</v>
          </cell>
          <cell r="C500" t="str">
            <v>Existing MSA</v>
          </cell>
          <cell r="D500">
            <v>43815</v>
          </cell>
          <cell r="E500">
            <v>43922</v>
          </cell>
          <cell r="F500" t="str">
            <v>Theorem</v>
          </cell>
          <cell r="G500" t="str">
            <v>GB</v>
          </cell>
          <cell r="H500" t="str">
            <v>United Kingdom</v>
          </cell>
          <cell r="I500" t="str">
            <v>GP Entity</v>
          </cell>
          <cell r="J500">
            <v>43862</v>
          </cell>
          <cell r="K500">
            <v>43815</v>
          </cell>
          <cell r="Q500">
            <v>3835</v>
          </cell>
          <cell r="R500" t="str">
            <v>Europe (EU)</v>
          </cell>
          <cell r="S500" t="str">
            <v>UX Researcher</v>
          </cell>
        </row>
        <row r="501">
          <cell r="A501" t="str">
            <v>100367-FR-101</v>
          </cell>
          <cell r="B501">
            <v>43891</v>
          </cell>
          <cell r="C501" t="str">
            <v>Existing MSA</v>
          </cell>
          <cell r="D501">
            <v>43858</v>
          </cell>
          <cell r="E501">
            <v>43922</v>
          </cell>
          <cell r="F501" t="str">
            <v>EVERSANA Life Sciences Services</v>
          </cell>
          <cell r="G501" t="str">
            <v>FR</v>
          </cell>
          <cell r="H501" t="str">
            <v>France</v>
          </cell>
          <cell r="I501" t="str">
            <v>GP Entity</v>
          </cell>
          <cell r="J501">
            <v>43891</v>
          </cell>
          <cell r="K501">
            <v>43308</v>
          </cell>
          <cell r="Q501">
            <v>4098</v>
          </cell>
          <cell r="R501" t="str">
            <v>Europe (EU)</v>
          </cell>
          <cell r="S501" t="str">
            <v>Global Strategic Account Lead</v>
          </cell>
        </row>
        <row r="502">
          <cell r="A502" t="str">
            <v>100761-DK-101</v>
          </cell>
          <cell r="B502">
            <v>43864</v>
          </cell>
          <cell r="C502" t="str">
            <v>Existing MSA</v>
          </cell>
          <cell r="D502">
            <v>43812</v>
          </cell>
          <cell r="E502">
            <v>43922</v>
          </cell>
          <cell r="F502" t="str">
            <v>Offworld Industries</v>
          </cell>
          <cell r="G502" t="str">
            <v>DK</v>
          </cell>
          <cell r="H502" t="str">
            <v>Denmark</v>
          </cell>
          <cell r="I502" t="str">
            <v>GP Entity</v>
          </cell>
          <cell r="K502">
            <v>43812</v>
          </cell>
          <cell r="Q502">
            <v>4093</v>
          </cell>
          <cell r="R502" t="str">
            <v>Europe (EU)</v>
          </cell>
          <cell r="S502" t="str">
            <v>DevOps Manager</v>
          </cell>
        </row>
        <row r="503">
          <cell r="A503" t="str">
            <v>100167-GB-112</v>
          </cell>
          <cell r="B503">
            <v>43474</v>
          </cell>
          <cell r="C503" t="str">
            <v>Existing MSA</v>
          </cell>
          <cell r="D503">
            <v>42145</v>
          </cell>
          <cell r="E503">
            <v>43862</v>
          </cell>
          <cell r="F503" t="str">
            <v>Twist Bioscience</v>
          </cell>
          <cell r="G503" t="str">
            <v>GB</v>
          </cell>
          <cell r="H503" t="str">
            <v>United Kingdom</v>
          </cell>
          <cell r="I503" t="str">
            <v>GP Entity</v>
          </cell>
          <cell r="K503">
            <v>42145</v>
          </cell>
          <cell r="Q503">
            <v>2003</v>
          </cell>
          <cell r="R503" t="str">
            <v>Europe (EU)</v>
          </cell>
          <cell r="S503" t="str">
            <v>Marketing Application Scientist</v>
          </cell>
        </row>
        <row r="504">
          <cell r="A504" t="str">
            <v>100167-DE-105</v>
          </cell>
          <cell r="B504">
            <v>43405</v>
          </cell>
          <cell r="C504" t="str">
            <v>Existing MSA</v>
          </cell>
          <cell r="D504">
            <v>42145</v>
          </cell>
          <cell r="E504">
            <v>43862</v>
          </cell>
          <cell r="F504" t="str">
            <v>Twist Bioscience</v>
          </cell>
          <cell r="G504" t="str">
            <v>DE</v>
          </cell>
          <cell r="H504" t="str">
            <v>Germany</v>
          </cell>
          <cell r="I504" t="str">
            <v>GP Entity</v>
          </cell>
          <cell r="K504">
            <v>42145</v>
          </cell>
          <cell r="Q504">
            <v>1423</v>
          </cell>
          <cell r="R504" t="str">
            <v>Europe (EU)</v>
          </cell>
          <cell r="S504" t="str">
            <v>Field  Application  Scientist, Germany</v>
          </cell>
        </row>
        <row r="505">
          <cell r="A505" t="str">
            <v>100167-GB-106</v>
          </cell>
          <cell r="B505">
            <v>43228</v>
          </cell>
          <cell r="C505" t="str">
            <v>Existing MSA</v>
          </cell>
          <cell r="D505">
            <v>42145</v>
          </cell>
          <cell r="E505">
            <v>43891</v>
          </cell>
          <cell r="F505" t="str">
            <v>Twist Bioscience</v>
          </cell>
          <cell r="G505" t="str">
            <v>GB</v>
          </cell>
          <cell r="H505" t="str">
            <v>United Kingdom</v>
          </cell>
          <cell r="I505" t="str">
            <v>GP Entity</v>
          </cell>
          <cell r="K505">
            <v>42145</v>
          </cell>
          <cell r="Q505">
            <v>1062</v>
          </cell>
          <cell r="R505" t="str">
            <v>Europe (EU)</v>
          </cell>
          <cell r="S505" t="str">
            <v>Field Application Scientist, Europe</v>
          </cell>
        </row>
        <row r="506">
          <cell r="A506" t="str">
            <v>100167-GB-107</v>
          </cell>
          <cell r="B506">
            <v>43230</v>
          </cell>
          <cell r="C506" t="str">
            <v>Existing MSA</v>
          </cell>
          <cell r="D506">
            <v>42145</v>
          </cell>
          <cell r="E506">
            <v>43891</v>
          </cell>
          <cell r="F506" t="str">
            <v>Twist Bioscience</v>
          </cell>
          <cell r="G506" t="str">
            <v>GB</v>
          </cell>
          <cell r="H506" t="str">
            <v>United Kingdom</v>
          </cell>
          <cell r="I506" t="str">
            <v>GP Entity</v>
          </cell>
          <cell r="K506">
            <v>42145</v>
          </cell>
          <cell r="Q506">
            <v>1104</v>
          </cell>
          <cell r="R506" t="str">
            <v>Europe (EU)</v>
          </cell>
          <cell r="S506" t="str">
            <v>Technical Support Specialist</v>
          </cell>
        </row>
        <row r="507">
          <cell r="A507" t="str">
            <v>100167-GB-112</v>
          </cell>
          <cell r="B507">
            <v>43474</v>
          </cell>
          <cell r="C507" t="str">
            <v>Existing MSA</v>
          </cell>
          <cell r="D507">
            <v>42145</v>
          </cell>
          <cell r="E507">
            <v>43891</v>
          </cell>
          <cell r="F507" t="str">
            <v>Twist Bioscience</v>
          </cell>
          <cell r="G507" t="str">
            <v>GB</v>
          </cell>
          <cell r="H507" t="str">
            <v>United Kingdom</v>
          </cell>
          <cell r="I507" t="str">
            <v>GP Entity</v>
          </cell>
          <cell r="K507">
            <v>42145</v>
          </cell>
          <cell r="Q507">
            <v>2003</v>
          </cell>
          <cell r="R507" t="str">
            <v>Europe (EU)</v>
          </cell>
          <cell r="S507" t="str">
            <v>Marketing Application Scientist</v>
          </cell>
        </row>
        <row r="508">
          <cell r="A508" t="str">
            <v>100167-DE-105</v>
          </cell>
          <cell r="B508">
            <v>43405</v>
          </cell>
          <cell r="C508" t="str">
            <v>Existing MSA</v>
          </cell>
          <cell r="D508">
            <v>42145</v>
          </cell>
          <cell r="E508">
            <v>43891</v>
          </cell>
          <cell r="F508" t="str">
            <v>Twist Bioscience</v>
          </cell>
          <cell r="G508" t="str">
            <v>DE</v>
          </cell>
          <cell r="H508" t="str">
            <v>Germany</v>
          </cell>
          <cell r="I508" t="str">
            <v>GP Entity</v>
          </cell>
          <cell r="K508">
            <v>42145</v>
          </cell>
          <cell r="Q508">
            <v>1423</v>
          </cell>
          <cell r="R508" t="str">
            <v>Europe (EU)</v>
          </cell>
          <cell r="S508" t="str">
            <v>Field  Application  Scientist, Germany</v>
          </cell>
        </row>
        <row r="509">
          <cell r="A509" t="str">
            <v>100229-DE-102</v>
          </cell>
          <cell r="B509">
            <v>43266</v>
          </cell>
          <cell r="C509" t="str">
            <v>Existing MSA</v>
          </cell>
          <cell r="D509">
            <v>42979</v>
          </cell>
          <cell r="E509">
            <v>43862</v>
          </cell>
          <cell r="F509" t="str">
            <v>NextRoll, Inc. (FKA Adroll)</v>
          </cell>
          <cell r="G509" t="str">
            <v>DE</v>
          </cell>
          <cell r="H509" t="str">
            <v>Germany</v>
          </cell>
          <cell r="I509" t="str">
            <v>GP Entity</v>
          </cell>
          <cell r="K509">
            <v>42979</v>
          </cell>
          <cell r="Q509">
            <v>1203</v>
          </cell>
          <cell r="R509" t="str">
            <v>Europe (EU)</v>
          </cell>
          <cell r="S509" t="str">
            <v>Staff Engineer</v>
          </cell>
        </row>
        <row r="510">
          <cell r="A510" t="str">
            <v>100444-GB-101</v>
          </cell>
          <cell r="B510">
            <v>43466</v>
          </cell>
          <cell r="C510" t="str">
            <v>Existing MSA</v>
          </cell>
          <cell r="D510">
            <v>43437</v>
          </cell>
          <cell r="E510">
            <v>43862</v>
          </cell>
          <cell r="F510" t="str">
            <v>Online Tech</v>
          </cell>
          <cell r="G510" t="str">
            <v>GB</v>
          </cell>
          <cell r="H510" t="str">
            <v>United Kingdom</v>
          </cell>
          <cell r="I510" t="str">
            <v>GP Entity</v>
          </cell>
          <cell r="K510">
            <v>43437</v>
          </cell>
          <cell r="Q510">
            <v>1897</v>
          </cell>
          <cell r="R510" t="str">
            <v>Europe (EU)</v>
          </cell>
          <cell r="S510" t="str">
            <v>Cloud Expert – Network Administrator</v>
          </cell>
        </row>
        <row r="511">
          <cell r="A511" t="str">
            <v>100229-DE-102</v>
          </cell>
          <cell r="B511">
            <v>43266</v>
          </cell>
          <cell r="C511" t="str">
            <v>Existing MSA</v>
          </cell>
          <cell r="D511">
            <v>42979</v>
          </cell>
          <cell r="E511">
            <v>43891</v>
          </cell>
          <cell r="F511" t="str">
            <v>NextRoll, Inc. (FKA Adroll)</v>
          </cell>
          <cell r="G511" t="str">
            <v>DE</v>
          </cell>
          <cell r="H511" t="str">
            <v>Germany</v>
          </cell>
          <cell r="I511" t="str">
            <v>GP Entity</v>
          </cell>
          <cell r="K511">
            <v>42979</v>
          </cell>
          <cell r="Q511">
            <v>1203</v>
          </cell>
          <cell r="R511" t="str">
            <v>Europe (EU)</v>
          </cell>
          <cell r="S511" t="str">
            <v>Staff Engineer</v>
          </cell>
        </row>
        <row r="512">
          <cell r="A512" t="str">
            <v>100444-GB-101</v>
          </cell>
          <cell r="B512">
            <v>43466</v>
          </cell>
          <cell r="C512" t="str">
            <v>Existing MSA</v>
          </cell>
          <cell r="D512">
            <v>43437</v>
          </cell>
          <cell r="E512">
            <v>43891</v>
          </cell>
          <cell r="F512" t="str">
            <v>Online Tech</v>
          </cell>
          <cell r="G512" t="str">
            <v>GB</v>
          </cell>
          <cell r="H512" t="str">
            <v>United Kingdom</v>
          </cell>
          <cell r="I512" t="str">
            <v>GP Entity</v>
          </cell>
          <cell r="K512">
            <v>43437</v>
          </cell>
          <cell r="Q512">
            <v>1897</v>
          </cell>
          <cell r="R512" t="str">
            <v>Europe (EU)</v>
          </cell>
          <cell r="S512" t="str">
            <v>Cloud Expert – Network Administrator</v>
          </cell>
        </row>
        <row r="513">
          <cell r="A513" t="str">
            <v>100064-GB-101</v>
          </cell>
          <cell r="B513">
            <v>43141</v>
          </cell>
          <cell r="C513" t="str">
            <v>Existing MSA</v>
          </cell>
          <cell r="D513">
            <v>43082</v>
          </cell>
          <cell r="E513">
            <v>43862</v>
          </cell>
          <cell r="F513" t="str">
            <v>Flashpoint</v>
          </cell>
          <cell r="G513" t="str">
            <v>GB</v>
          </cell>
          <cell r="H513" t="str">
            <v>United Kingdom</v>
          </cell>
          <cell r="I513" t="str">
            <v>GP Entity</v>
          </cell>
          <cell r="K513">
            <v>42731</v>
          </cell>
          <cell r="Q513">
            <v>909</v>
          </cell>
          <cell r="R513" t="str">
            <v>Europe (EU)</v>
          </cell>
          <cell r="S513" t="str">
            <v>EMEA Solutions Architect</v>
          </cell>
        </row>
        <row r="514">
          <cell r="A514" t="str">
            <v>100064-PL-101</v>
          </cell>
          <cell r="B514">
            <v>43466</v>
          </cell>
          <cell r="C514" t="str">
            <v>Existing MSA</v>
          </cell>
          <cell r="D514">
            <v>43399</v>
          </cell>
          <cell r="E514">
            <v>43862</v>
          </cell>
          <cell r="F514" t="str">
            <v>Flashpoint</v>
          </cell>
          <cell r="G514" t="str">
            <v>PL</v>
          </cell>
          <cell r="H514" t="str">
            <v>Poland</v>
          </cell>
          <cell r="I514" t="str">
            <v>GP Entity</v>
          </cell>
          <cell r="K514">
            <v>42731</v>
          </cell>
          <cell r="Q514">
            <v>1691</v>
          </cell>
          <cell r="R514" t="str">
            <v>Europe (EU)</v>
          </cell>
          <cell r="S514" t="str">
            <v>Senior SWE II</v>
          </cell>
        </row>
        <row r="515">
          <cell r="A515" t="str">
            <v>100064-GB-101</v>
          </cell>
          <cell r="B515">
            <v>43141</v>
          </cell>
          <cell r="C515" t="str">
            <v>Existing MSA</v>
          </cell>
          <cell r="D515">
            <v>43082</v>
          </cell>
          <cell r="E515">
            <v>43891</v>
          </cell>
          <cell r="F515" t="str">
            <v>Flashpoint</v>
          </cell>
          <cell r="G515" t="str">
            <v>GB</v>
          </cell>
          <cell r="H515" t="str">
            <v>United Kingdom</v>
          </cell>
          <cell r="I515" t="str">
            <v>GP Entity</v>
          </cell>
          <cell r="K515">
            <v>42731</v>
          </cell>
          <cell r="Q515">
            <v>909</v>
          </cell>
          <cell r="R515" t="str">
            <v>Europe (EU)</v>
          </cell>
          <cell r="S515" t="str">
            <v>EMEA Solutions Architect</v>
          </cell>
        </row>
        <row r="516">
          <cell r="A516" t="str">
            <v>100064-PL-101</v>
          </cell>
          <cell r="B516">
            <v>43466</v>
          </cell>
          <cell r="C516" t="str">
            <v>Existing MSA</v>
          </cell>
          <cell r="D516">
            <v>43399</v>
          </cell>
          <cell r="E516">
            <v>43891</v>
          </cell>
          <cell r="F516" t="str">
            <v>Flashpoint</v>
          </cell>
          <cell r="G516" t="str">
            <v>PL</v>
          </cell>
          <cell r="H516" t="str">
            <v>Poland</v>
          </cell>
          <cell r="I516" t="str">
            <v>GP Entity</v>
          </cell>
          <cell r="K516">
            <v>42731</v>
          </cell>
          <cell r="Q516">
            <v>1691</v>
          </cell>
          <cell r="R516" t="str">
            <v>Europe (EU)</v>
          </cell>
          <cell r="S516" t="str">
            <v>Senior SWE II</v>
          </cell>
        </row>
        <row r="517">
          <cell r="A517" t="str">
            <v>100298-IT-101</v>
          </cell>
          <cell r="B517">
            <v>43466</v>
          </cell>
          <cell r="C517" t="str">
            <v>Existing MSA</v>
          </cell>
          <cell r="D517">
            <v>43361</v>
          </cell>
          <cell r="E517">
            <v>43862</v>
          </cell>
          <cell r="F517" t="str">
            <v>Dolby</v>
          </cell>
          <cell r="G517" t="str">
            <v>IT</v>
          </cell>
          <cell r="H517" t="str">
            <v>Italy</v>
          </cell>
          <cell r="I517" t="str">
            <v>GP Entity</v>
          </cell>
          <cell r="K517">
            <v>43166</v>
          </cell>
          <cell r="Q517">
            <v>1788</v>
          </cell>
          <cell r="R517" t="str">
            <v>Europe (EU)</v>
          </cell>
          <cell r="S517" t="str">
            <v>Dolby Cinema Architect</v>
          </cell>
        </row>
        <row r="518">
          <cell r="A518" t="str">
            <v>100298-IT-101</v>
          </cell>
          <cell r="B518">
            <v>43466</v>
          </cell>
          <cell r="C518" t="str">
            <v>Existing MSA</v>
          </cell>
          <cell r="D518">
            <v>43361</v>
          </cell>
          <cell r="E518">
            <v>43891</v>
          </cell>
          <cell r="F518" t="str">
            <v>Dolby</v>
          </cell>
          <cell r="G518" t="str">
            <v>IT</v>
          </cell>
          <cell r="H518" t="str">
            <v>Italy</v>
          </cell>
          <cell r="I518" t="str">
            <v>GP Entity</v>
          </cell>
          <cell r="K518">
            <v>43166</v>
          </cell>
          <cell r="Q518">
            <v>1788</v>
          </cell>
          <cell r="R518" t="str">
            <v>Europe (EU)</v>
          </cell>
          <cell r="S518" t="str">
            <v>Dolby Cinema Architect</v>
          </cell>
        </row>
        <row r="519">
          <cell r="A519" t="str">
            <v>100125-PL-103</v>
          </cell>
          <cell r="B519">
            <v>42979</v>
          </cell>
          <cell r="C519" t="str">
            <v>Existing MSA</v>
          </cell>
          <cell r="D519">
            <v>42853</v>
          </cell>
          <cell r="E519">
            <v>43862</v>
          </cell>
          <cell r="F519" t="str">
            <v>Pure Storage</v>
          </cell>
          <cell r="G519" t="str">
            <v>PL</v>
          </cell>
          <cell r="H519" t="str">
            <v>Poland</v>
          </cell>
          <cell r="I519" t="str">
            <v>GP Entity</v>
          </cell>
          <cell r="K519">
            <v>42118</v>
          </cell>
          <cell r="Q519">
            <v>679</v>
          </cell>
          <cell r="R519" t="str">
            <v>Europe (EU)</v>
          </cell>
          <cell r="S519" t="str">
            <v>Systems Engineer</v>
          </cell>
        </row>
        <row r="520">
          <cell r="A520" t="str">
            <v>100125-PL-103</v>
          </cell>
          <cell r="B520">
            <v>42979</v>
          </cell>
          <cell r="C520" t="str">
            <v>Existing MSA</v>
          </cell>
          <cell r="D520">
            <v>42853</v>
          </cell>
          <cell r="E520">
            <v>43891</v>
          </cell>
          <cell r="F520" t="str">
            <v>Pure Storage</v>
          </cell>
          <cell r="G520" t="str">
            <v>PL</v>
          </cell>
          <cell r="H520" t="str">
            <v>Poland</v>
          </cell>
          <cell r="I520" t="str">
            <v>GP Entity</v>
          </cell>
          <cell r="K520">
            <v>42118</v>
          </cell>
          <cell r="Q520">
            <v>679</v>
          </cell>
          <cell r="R520" t="str">
            <v>Europe (EU)</v>
          </cell>
          <cell r="S520" t="str">
            <v>Systems Engineer</v>
          </cell>
        </row>
        <row r="521">
          <cell r="A521" t="str">
            <v>100328-PT-101</v>
          </cell>
          <cell r="B521">
            <v>43283</v>
          </cell>
          <cell r="C521" t="str">
            <v>Existing MSA</v>
          </cell>
          <cell r="D521">
            <v>43255</v>
          </cell>
          <cell r="E521">
            <v>43862</v>
          </cell>
          <cell r="F521" t="str">
            <v>Jama Software</v>
          </cell>
          <cell r="G521" t="str">
            <v>PT</v>
          </cell>
          <cell r="H521" t="str">
            <v>Portugal</v>
          </cell>
          <cell r="I521" t="str">
            <v>GP Entity</v>
          </cell>
          <cell r="K521">
            <v>43235</v>
          </cell>
          <cell r="Q521">
            <v>1255</v>
          </cell>
          <cell r="R521" t="str">
            <v>Europe (EU)</v>
          </cell>
          <cell r="S521" t="str">
            <v>Technical Support Engineer</v>
          </cell>
        </row>
        <row r="522">
          <cell r="A522" t="str">
            <v>100328-PT-102</v>
          </cell>
          <cell r="B522">
            <v>43283</v>
          </cell>
          <cell r="C522" t="str">
            <v>Existing MSA</v>
          </cell>
          <cell r="D522">
            <v>43255</v>
          </cell>
          <cell r="E522">
            <v>43862</v>
          </cell>
          <cell r="F522" t="str">
            <v>Jama Software</v>
          </cell>
          <cell r="G522" t="str">
            <v>PT</v>
          </cell>
          <cell r="H522" t="str">
            <v>Portugal</v>
          </cell>
          <cell r="I522" t="str">
            <v>GP Entity</v>
          </cell>
          <cell r="K522">
            <v>43235</v>
          </cell>
          <cell r="Q522">
            <v>1260</v>
          </cell>
          <cell r="R522" t="str">
            <v>Europe (EU)</v>
          </cell>
          <cell r="S522" t="str">
            <v>Technical Support Engineer</v>
          </cell>
        </row>
        <row r="523">
          <cell r="A523" t="str">
            <v>100018-ES-101</v>
          </cell>
          <cell r="B523">
            <v>43276</v>
          </cell>
          <cell r="C523" t="str">
            <v>Existing MSA</v>
          </cell>
          <cell r="D523">
            <v>43234</v>
          </cell>
          <cell r="E523">
            <v>43862</v>
          </cell>
          <cell r="F523" t="str">
            <v>Auth0</v>
          </cell>
          <cell r="G523" t="str">
            <v>ES</v>
          </cell>
          <cell r="H523" t="str">
            <v>Spain</v>
          </cell>
          <cell r="I523" t="str">
            <v>GP Entity</v>
          </cell>
          <cell r="K523">
            <v>42072</v>
          </cell>
          <cell r="Q523">
            <v>1189</v>
          </cell>
          <cell r="R523" t="str">
            <v>Europe (EU)</v>
          </cell>
          <cell r="S523" t="str">
            <v>Security Engineer</v>
          </cell>
        </row>
        <row r="524">
          <cell r="A524" t="str">
            <v>100328-PT-101</v>
          </cell>
          <cell r="B524">
            <v>43283</v>
          </cell>
          <cell r="C524" t="str">
            <v>Existing MSA</v>
          </cell>
          <cell r="D524">
            <v>43255</v>
          </cell>
          <cell r="E524">
            <v>43891</v>
          </cell>
          <cell r="F524" t="str">
            <v>Jama Software</v>
          </cell>
          <cell r="G524" t="str">
            <v>PT</v>
          </cell>
          <cell r="H524" t="str">
            <v>Portugal</v>
          </cell>
          <cell r="I524" t="str">
            <v>GP Entity</v>
          </cell>
          <cell r="K524">
            <v>43235</v>
          </cell>
          <cell r="Q524">
            <v>1255</v>
          </cell>
          <cell r="R524" t="str">
            <v>Europe (EU)</v>
          </cell>
          <cell r="S524" t="str">
            <v>Technical Support Engineer</v>
          </cell>
        </row>
        <row r="525">
          <cell r="A525" t="str">
            <v>100328-PT-102</v>
          </cell>
          <cell r="B525">
            <v>43283</v>
          </cell>
          <cell r="C525" t="str">
            <v>Existing MSA</v>
          </cell>
          <cell r="D525">
            <v>43255</v>
          </cell>
          <cell r="E525">
            <v>43891</v>
          </cell>
          <cell r="F525" t="str">
            <v>Jama Software</v>
          </cell>
          <cell r="G525" t="str">
            <v>PT</v>
          </cell>
          <cell r="H525" t="str">
            <v>Portugal</v>
          </cell>
          <cell r="I525" t="str">
            <v>GP Entity</v>
          </cell>
          <cell r="K525">
            <v>43235</v>
          </cell>
          <cell r="Q525">
            <v>1260</v>
          </cell>
          <cell r="R525" t="str">
            <v>Europe (EU)</v>
          </cell>
          <cell r="S525" t="str">
            <v>Technical Support Engineer</v>
          </cell>
        </row>
        <row r="526">
          <cell r="A526" t="str">
            <v>100018-ES-101</v>
          </cell>
          <cell r="B526">
            <v>43276</v>
          </cell>
          <cell r="C526" t="str">
            <v>Existing MSA</v>
          </cell>
          <cell r="D526">
            <v>43234</v>
          </cell>
          <cell r="E526">
            <v>43891</v>
          </cell>
          <cell r="F526" t="str">
            <v>Auth0</v>
          </cell>
          <cell r="G526" t="str">
            <v>ES</v>
          </cell>
          <cell r="H526" t="str">
            <v>Spain</v>
          </cell>
          <cell r="I526" t="str">
            <v>GP Entity</v>
          </cell>
          <cell r="K526">
            <v>42072</v>
          </cell>
          <cell r="Q526">
            <v>1189</v>
          </cell>
          <cell r="R526" t="str">
            <v>Europe (EU)</v>
          </cell>
          <cell r="S526" t="str">
            <v>Security Engineer</v>
          </cell>
        </row>
        <row r="527">
          <cell r="A527" t="str">
            <v>100307-FR-101</v>
          </cell>
          <cell r="B527">
            <v>43587</v>
          </cell>
          <cell r="C527" t="str">
            <v>Existing MSA</v>
          </cell>
          <cell r="D527">
            <v>43193</v>
          </cell>
          <cell r="E527">
            <v>43862</v>
          </cell>
          <cell r="F527" t="str">
            <v>Qumulo</v>
          </cell>
          <cell r="G527" t="str">
            <v>FR</v>
          </cell>
          <cell r="H527" t="str">
            <v>France</v>
          </cell>
          <cell r="I527" t="str">
            <v>GP Entity</v>
          </cell>
          <cell r="K527">
            <v>43193</v>
          </cell>
          <cell r="N527" t="str">
            <v>Lauren</v>
          </cell>
          <cell r="O527" t="str">
            <v>Davis</v>
          </cell>
          <cell r="Q527">
            <v>1499</v>
          </cell>
          <cell r="R527" t="str">
            <v>Europe (EU)</v>
          </cell>
          <cell r="S527" t="str">
            <v>Systems Engineer (SE)</v>
          </cell>
        </row>
        <row r="528">
          <cell r="A528" t="str">
            <v>100307-FR-101</v>
          </cell>
          <cell r="B528">
            <v>43587</v>
          </cell>
          <cell r="C528" t="str">
            <v>Existing MSA</v>
          </cell>
          <cell r="D528">
            <v>43193</v>
          </cell>
          <cell r="E528">
            <v>43891</v>
          </cell>
          <cell r="F528" t="str">
            <v>Qumulo</v>
          </cell>
          <cell r="G528" t="str">
            <v>FR</v>
          </cell>
          <cell r="H528" t="str">
            <v>France</v>
          </cell>
          <cell r="I528" t="str">
            <v>GP Entity</v>
          </cell>
          <cell r="K528">
            <v>43193</v>
          </cell>
          <cell r="N528" t="str">
            <v>Lauren</v>
          </cell>
          <cell r="O528" t="str">
            <v>Davis</v>
          </cell>
          <cell r="Q528">
            <v>1499</v>
          </cell>
          <cell r="R528" t="str">
            <v>Europe (EU)</v>
          </cell>
          <cell r="S528" t="str">
            <v>Systems Engineer (SE)</v>
          </cell>
        </row>
        <row r="529">
          <cell r="A529" t="str">
            <v>100288-PT-101</v>
          </cell>
          <cell r="B529">
            <v>43437</v>
          </cell>
          <cell r="C529" t="str">
            <v>Existing MSA</v>
          </cell>
          <cell r="D529">
            <v>43366</v>
          </cell>
          <cell r="E529">
            <v>43862</v>
          </cell>
          <cell r="F529" t="str">
            <v>ClickSoftware Technologies Ltd</v>
          </cell>
          <cell r="G529" t="str">
            <v>PT</v>
          </cell>
          <cell r="H529" t="str">
            <v>Portugal</v>
          </cell>
          <cell r="I529" t="str">
            <v>GP Entity</v>
          </cell>
          <cell r="J529">
            <v>43498</v>
          </cell>
          <cell r="K529">
            <v>43147</v>
          </cell>
          <cell r="Q529">
            <v>1551</v>
          </cell>
          <cell r="R529" t="str">
            <v>Europe (EU)</v>
          </cell>
          <cell r="S529" t="str">
            <v>Solutions Architect</v>
          </cell>
        </row>
        <row r="530">
          <cell r="A530" t="str">
            <v>100288-PT-101</v>
          </cell>
          <cell r="B530">
            <v>43437</v>
          </cell>
          <cell r="C530" t="str">
            <v>Existing MSA</v>
          </cell>
          <cell r="D530">
            <v>43366</v>
          </cell>
          <cell r="E530">
            <v>43891</v>
          </cell>
          <cell r="F530" t="str">
            <v>ClickSoftware Technologies Ltd</v>
          </cell>
          <cell r="G530" t="str">
            <v>PT</v>
          </cell>
          <cell r="H530" t="str">
            <v>Portugal</v>
          </cell>
          <cell r="I530" t="str">
            <v>GP Entity</v>
          </cell>
          <cell r="J530">
            <v>43498</v>
          </cell>
          <cell r="K530">
            <v>43147</v>
          </cell>
          <cell r="Q530">
            <v>1551</v>
          </cell>
          <cell r="R530" t="str">
            <v>Europe (EU)</v>
          </cell>
          <cell r="S530" t="str">
            <v>Solutions Architect</v>
          </cell>
        </row>
        <row r="531">
          <cell r="A531" t="str">
            <v>100336-GB-101</v>
          </cell>
          <cell r="B531">
            <v>43313</v>
          </cell>
          <cell r="C531" t="str">
            <v>Existing MSA</v>
          </cell>
          <cell r="D531">
            <v>43251</v>
          </cell>
          <cell r="E531">
            <v>43862</v>
          </cell>
          <cell r="F531" t="str">
            <v>Intecrowd</v>
          </cell>
          <cell r="G531" t="str">
            <v>GB</v>
          </cell>
          <cell r="H531" t="str">
            <v>United Kingdom</v>
          </cell>
          <cell r="I531" t="str">
            <v>GP Entity</v>
          </cell>
          <cell r="K531">
            <v>43251</v>
          </cell>
          <cell r="Q531">
            <v>1397</v>
          </cell>
          <cell r="R531" t="str">
            <v>Europe (EU)</v>
          </cell>
          <cell r="S531" t="str">
            <v>Integration Consultant</v>
          </cell>
        </row>
        <row r="532">
          <cell r="A532" t="str">
            <v>100336-GB-101</v>
          </cell>
          <cell r="B532">
            <v>43313</v>
          </cell>
          <cell r="C532" t="str">
            <v>Existing MSA</v>
          </cell>
          <cell r="D532">
            <v>43251</v>
          </cell>
          <cell r="E532">
            <v>43891</v>
          </cell>
          <cell r="F532" t="str">
            <v>Intecrowd</v>
          </cell>
          <cell r="G532" t="str">
            <v>GB</v>
          </cell>
          <cell r="H532" t="str">
            <v>United Kingdom</v>
          </cell>
          <cell r="I532" t="str">
            <v>GP Entity</v>
          </cell>
          <cell r="K532">
            <v>43251</v>
          </cell>
          <cell r="Q532">
            <v>1397</v>
          </cell>
          <cell r="R532" t="str">
            <v>Europe (EU)</v>
          </cell>
          <cell r="S532" t="str">
            <v>Integration Consultant</v>
          </cell>
        </row>
        <row r="533">
          <cell r="A533" t="str">
            <v>100156-PT-101</v>
          </cell>
          <cell r="B533">
            <v>43344</v>
          </cell>
          <cell r="C533" t="str">
            <v>Existing MSA</v>
          </cell>
          <cell r="D533">
            <v>43280</v>
          </cell>
          <cell r="E533">
            <v>43862</v>
          </cell>
          <cell r="F533" t="str">
            <v>Sustainable Fisheries Partnership (SFP)</v>
          </cell>
          <cell r="G533" t="str">
            <v>PT</v>
          </cell>
          <cell r="H533" t="str">
            <v>Portugal</v>
          </cell>
          <cell r="I533" t="str">
            <v>GP Entity</v>
          </cell>
          <cell r="K533">
            <v>42795</v>
          </cell>
          <cell r="Q533">
            <v>1253</v>
          </cell>
          <cell r="R533" t="str">
            <v>Europe (EU)</v>
          </cell>
          <cell r="S533" t="str">
            <v>Senior Scientist</v>
          </cell>
        </row>
        <row r="534">
          <cell r="A534" t="str">
            <v>100156-PT-102</v>
          </cell>
          <cell r="B534">
            <v>43344</v>
          </cell>
          <cell r="C534" t="str">
            <v>Existing MSA</v>
          </cell>
          <cell r="D534">
            <v>43280</v>
          </cell>
          <cell r="E534">
            <v>43862</v>
          </cell>
          <cell r="F534" t="str">
            <v>Sustainable Fisheries Partnership (SFP)</v>
          </cell>
          <cell r="G534" t="str">
            <v>PT</v>
          </cell>
          <cell r="H534" t="str">
            <v>Portugal</v>
          </cell>
          <cell r="I534" t="str">
            <v>GP Entity</v>
          </cell>
          <cell r="K534">
            <v>42795</v>
          </cell>
          <cell r="Q534">
            <v>1254</v>
          </cell>
          <cell r="R534" t="str">
            <v>Europe (EU)</v>
          </cell>
          <cell r="S534" t="str">
            <v>Chief Scientist</v>
          </cell>
        </row>
        <row r="535">
          <cell r="A535" t="str">
            <v>100156-PT-101</v>
          </cell>
          <cell r="B535">
            <v>43344</v>
          </cell>
          <cell r="C535" t="str">
            <v>Existing MSA</v>
          </cell>
          <cell r="D535">
            <v>43280</v>
          </cell>
          <cell r="E535">
            <v>43891</v>
          </cell>
          <cell r="F535" t="str">
            <v>Sustainable Fisheries Partnership (SFP)</v>
          </cell>
          <cell r="G535" t="str">
            <v>PT</v>
          </cell>
          <cell r="H535" t="str">
            <v>Portugal</v>
          </cell>
          <cell r="I535" t="str">
            <v>GP Entity</v>
          </cell>
          <cell r="K535">
            <v>42795</v>
          </cell>
          <cell r="Q535">
            <v>1253</v>
          </cell>
          <cell r="R535" t="str">
            <v>Europe (EU)</v>
          </cell>
          <cell r="S535" t="str">
            <v>Senior Scientist</v>
          </cell>
        </row>
        <row r="536">
          <cell r="A536" t="str">
            <v>100156-PT-102</v>
          </cell>
          <cell r="B536">
            <v>43344</v>
          </cell>
          <cell r="C536" t="str">
            <v>Existing MSA</v>
          </cell>
          <cell r="D536">
            <v>43280</v>
          </cell>
          <cell r="E536">
            <v>43891</v>
          </cell>
          <cell r="F536" t="str">
            <v>Sustainable Fisheries Partnership (SFP)</v>
          </cell>
          <cell r="G536" t="str">
            <v>PT</v>
          </cell>
          <cell r="H536" t="str">
            <v>Portugal</v>
          </cell>
          <cell r="I536" t="str">
            <v>GP Entity</v>
          </cell>
          <cell r="K536">
            <v>42795</v>
          </cell>
          <cell r="Q536">
            <v>1254</v>
          </cell>
          <cell r="R536" t="str">
            <v>Europe (EU)</v>
          </cell>
          <cell r="S536" t="str">
            <v>Chief Scientist</v>
          </cell>
        </row>
        <row r="537">
          <cell r="A537" t="str">
            <v>100221-NL-101</v>
          </cell>
          <cell r="B537">
            <v>43009</v>
          </cell>
          <cell r="C537" t="str">
            <v>Existing MSA</v>
          </cell>
          <cell r="D537">
            <v>42961</v>
          </cell>
          <cell r="E537">
            <v>43862</v>
          </cell>
          <cell r="F537" t="str">
            <v>ViewRay</v>
          </cell>
          <cell r="G537" t="str">
            <v>NL</v>
          </cell>
          <cell r="H537" t="str">
            <v>Netherlands</v>
          </cell>
          <cell r="I537" t="str">
            <v>GP Entity</v>
          </cell>
          <cell r="K537">
            <v>42961</v>
          </cell>
          <cell r="Q537">
            <v>710</v>
          </cell>
          <cell r="R537" t="str">
            <v>Europe (EU)</v>
          </cell>
          <cell r="S537" t="str">
            <v>Project Manager, Installation Programs</v>
          </cell>
        </row>
        <row r="538">
          <cell r="A538" t="str">
            <v>100221-DE-106</v>
          </cell>
          <cell r="B538">
            <v>43647</v>
          </cell>
          <cell r="C538" t="str">
            <v>Existing MSA</v>
          </cell>
          <cell r="D538">
            <v>43010</v>
          </cell>
          <cell r="E538">
            <v>43862</v>
          </cell>
          <cell r="F538" t="str">
            <v>ViewRay</v>
          </cell>
          <cell r="G538" t="str">
            <v>DE</v>
          </cell>
          <cell r="H538" t="str">
            <v>Germany</v>
          </cell>
          <cell r="I538" t="str">
            <v>GP Entity</v>
          </cell>
          <cell r="K538">
            <v>42961</v>
          </cell>
          <cell r="Q538">
            <v>2328</v>
          </cell>
          <cell r="R538" t="str">
            <v>Europe (EU)</v>
          </cell>
          <cell r="S538" t="str">
            <v>Field Service Engineer</v>
          </cell>
        </row>
        <row r="539">
          <cell r="A539" t="str">
            <v>100221-GB-102</v>
          </cell>
          <cell r="B539">
            <v>43045</v>
          </cell>
          <cell r="C539" t="str">
            <v>Existing MSA</v>
          </cell>
          <cell r="D539">
            <v>42992</v>
          </cell>
          <cell r="E539">
            <v>43862</v>
          </cell>
          <cell r="F539" t="str">
            <v>ViewRay</v>
          </cell>
          <cell r="G539" t="str">
            <v>GB</v>
          </cell>
          <cell r="H539" t="str">
            <v>United Kingdom</v>
          </cell>
          <cell r="I539" t="str">
            <v>GP Entity</v>
          </cell>
          <cell r="K539">
            <v>42961</v>
          </cell>
          <cell r="Q539">
            <v>784</v>
          </cell>
          <cell r="R539" t="str">
            <v>Europe (EU)</v>
          </cell>
          <cell r="S539" t="str">
            <v>Installation Engineer</v>
          </cell>
        </row>
        <row r="540">
          <cell r="A540" t="str">
            <v>100221-GB-104</v>
          </cell>
          <cell r="B540">
            <v>43252</v>
          </cell>
          <cell r="C540" t="str">
            <v>Existing MSA</v>
          </cell>
          <cell r="D540">
            <v>42992</v>
          </cell>
          <cell r="E540">
            <v>43862</v>
          </cell>
          <cell r="F540" t="str">
            <v>ViewRay</v>
          </cell>
          <cell r="G540" t="str">
            <v>GB</v>
          </cell>
          <cell r="H540" t="str">
            <v>United Kingdom</v>
          </cell>
          <cell r="I540" t="str">
            <v>GP Entity</v>
          </cell>
          <cell r="K540">
            <v>42961</v>
          </cell>
          <cell r="Q540">
            <v>989</v>
          </cell>
          <cell r="R540" t="str">
            <v>Europe (EU)</v>
          </cell>
          <cell r="S540" t="str">
            <v>Installation Engineer</v>
          </cell>
        </row>
        <row r="541">
          <cell r="A541" t="str">
            <v>100221-GB-105</v>
          </cell>
          <cell r="B541">
            <v>43282</v>
          </cell>
          <cell r="C541" t="str">
            <v>Existing MSA</v>
          </cell>
          <cell r="D541">
            <v>42992</v>
          </cell>
          <cell r="E541">
            <v>43862</v>
          </cell>
          <cell r="F541" t="str">
            <v>ViewRay</v>
          </cell>
          <cell r="G541" t="str">
            <v>GB</v>
          </cell>
          <cell r="H541" t="str">
            <v>United Kingdom</v>
          </cell>
          <cell r="I541" t="str">
            <v>GP Entity</v>
          </cell>
          <cell r="K541">
            <v>42961</v>
          </cell>
          <cell r="Q541">
            <v>990</v>
          </cell>
          <cell r="R541" t="str">
            <v>Europe (EU)</v>
          </cell>
          <cell r="S541" t="str">
            <v>Installation Engineer</v>
          </cell>
        </row>
        <row r="542">
          <cell r="A542" t="str">
            <v>100221-GB-106</v>
          </cell>
          <cell r="B542">
            <v>43191</v>
          </cell>
          <cell r="C542" t="str">
            <v>Existing MSA</v>
          </cell>
          <cell r="D542">
            <v>42992</v>
          </cell>
          <cell r="E542">
            <v>43862</v>
          </cell>
          <cell r="F542" t="str">
            <v>ViewRay</v>
          </cell>
          <cell r="G542" t="str">
            <v>GB</v>
          </cell>
          <cell r="H542" t="str">
            <v>United Kingdom</v>
          </cell>
          <cell r="I542" t="str">
            <v>GP Entity</v>
          </cell>
          <cell r="K542">
            <v>42961</v>
          </cell>
          <cell r="Q542">
            <v>1033</v>
          </cell>
          <cell r="R542" t="str">
            <v>Europe (EU)</v>
          </cell>
          <cell r="S542" t="str">
            <v>Installation Program Project Manager</v>
          </cell>
        </row>
        <row r="543">
          <cell r="A543" t="str">
            <v>100221-GB-107</v>
          </cell>
          <cell r="B543">
            <v>43468</v>
          </cell>
          <cell r="C543" t="str">
            <v>Existing MSA</v>
          </cell>
          <cell r="D543">
            <v>42992</v>
          </cell>
          <cell r="E543">
            <v>43862</v>
          </cell>
          <cell r="F543" t="str">
            <v>ViewRay</v>
          </cell>
          <cell r="G543" t="str">
            <v>GB</v>
          </cell>
          <cell r="H543" t="str">
            <v>United Kingdom</v>
          </cell>
          <cell r="I543" t="str">
            <v>GP Entity</v>
          </cell>
          <cell r="K543">
            <v>42961</v>
          </cell>
          <cell r="Q543">
            <v>1519</v>
          </cell>
          <cell r="R543" t="str">
            <v>Europe (EU)</v>
          </cell>
          <cell r="S543" t="str">
            <v>MR Engineer</v>
          </cell>
        </row>
        <row r="544">
          <cell r="A544" t="str">
            <v>100221-GB-111</v>
          </cell>
          <cell r="B544">
            <v>43514</v>
          </cell>
          <cell r="C544" t="str">
            <v>Existing MSA</v>
          </cell>
          <cell r="D544">
            <v>42992</v>
          </cell>
          <cell r="E544">
            <v>43862</v>
          </cell>
          <cell r="F544" t="str">
            <v>ViewRay</v>
          </cell>
          <cell r="G544" t="str">
            <v>GB</v>
          </cell>
          <cell r="H544" t="str">
            <v>United Kingdom</v>
          </cell>
          <cell r="I544" t="str">
            <v>GP Entity</v>
          </cell>
          <cell r="K544">
            <v>42961</v>
          </cell>
          <cell r="Q544">
            <v>2029</v>
          </cell>
          <cell r="R544" t="str">
            <v>Europe (EU)</v>
          </cell>
          <cell r="S544" t="str">
            <v>Technical Support Engineer</v>
          </cell>
        </row>
        <row r="545">
          <cell r="A545" t="str">
            <v>100221-GB-115</v>
          </cell>
          <cell r="B545">
            <v>43704</v>
          </cell>
          <cell r="C545" t="str">
            <v>Existing MSA</v>
          </cell>
          <cell r="D545">
            <v>42992</v>
          </cell>
          <cell r="E545">
            <v>43862</v>
          </cell>
          <cell r="F545" t="str">
            <v>ViewRay</v>
          </cell>
          <cell r="G545" t="str">
            <v>GB</v>
          </cell>
          <cell r="H545" t="str">
            <v>United Kingdom</v>
          </cell>
          <cell r="I545" t="str">
            <v>GP Entity</v>
          </cell>
          <cell r="K545">
            <v>42961</v>
          </cell>
          <cell r="Q545">
            <v>2476</v>
          </cell>
          <cell r="R545" t="str">
            <v>Europe (EU)</v>
          </cell>
          <cell r="S545" t="str">
            <v>Field Service Engineer</v>
          </cell>
        </row>
        <row r="546">
          <cell r="A546" t="str">
            <v>100221-GB-116</v>
          </cell>
          <cell r="B546">
            <v>43625</v>
          </cell>
          <cell r="C546" t="str">
            <v>Existing MSA</v>
          </cell>
          <cell r="D546">
            <v>42992</v>
          </cell>
          <cell r="E546">
            <v>43862</v>
          </cell>
          <cell r="F546" t="str">
            <v>ViewRay</v>
          </cell>
          <cell r="G546" t="str">
            <v>GB</v>
          </cell>
          <cell r="H546" t="str">
            <v>United Kingdom</v>
          </cell>
          <cell r="I546" t="str">
            <v>GP Entity</v>
          </cell>
          <cell r="K546">
            <v>42961</v>
          </cell>
          <cell r="Q546">
            <v>2480</v>
          </cell>
          <cell r="R546" t="str">
            <v>Europe (EU)</v>
          </cell>
          <cell r="S546" t="str">
            <v>Installation Engineer</v>
          </cell>
        </row>
        <row r="547">
          <cell r="A547" t="str">
            <v>100221-GB-117</v>
          </cell>
          <cell r="B547">
            <v>43606</v>
          </cell>
          <cell r="C547" t="str">
            <v>Existing MSA</v>
          </cell>
          <cell r="D547">
            <v>42992</v>
          </cell>
          <cell r="E547">
            <v>43862</v>
          </cell>
          <cell r="F547" t="str">
            <v>ViewRay</v>
          </cell>
          <cell r="G547" t="str">
            <v>GB</v>
          </cell>
          <cell r="H547" t="str">
            <v>United Kingdom</v>
          </cell>
          <cell r="I547" t="str">
            <v>GP Entity</v>
          </cell>
          <cell r="K547">
            <v>42961</v>
          </cell>
          <cell r="Q547">
            <v>2482</v>
          </cell>
          <cell r="R547" t="str">
            <v>Europe (EU)</v>
          </cell>
          <cell r="S547" t="str">
            <v>Project Manager, Installation Programs EMEA</v>
          </cell>
        </row>
        <row r="548">
          <cell r="A548" t="str">
            <v>100221-DE-102</v>
          </cell>
          <cell r="B548">
            <v>43101</v>
          </cell>
          <cell r="C548" t="str">
            <v>Existing MSA</v>
          </cell>
          <cell r="D548">
            <v>43010</v>
          </cell>
          <cell r="E548">
            <v>43862</v>
          </cell>
          <cell r="F548" t="str">
            <v>ViewRay</v>
          </cell>
          <cell r="G548" t="str">
            <v>DE</v>
          </cell>
          <cell r="H548" t="str">
            <v>Germany</v>
          </cell>
          <cell r="I548" t="str">
            <v>GP Entity</v>
          </cell>
          <cell r="K548">
            <v>42961</v>
          </cell>
          <cell r="Q548">
            <v>781</v>
          </cell>
          <cell r="R548" t="str">
            <v>Europe (EU)</v>
          </cell>
          <cell r="S548" t="str">
            <v>Technical Support Engineer</v>
          </cell>
        </row>
        <row r="549">
          <cell r="A549" t="str">
            <v>100221-DE-105</v>
          </cell>
          <cell r="B549">
            <v>43556</v>
          </cell>
          <cell r="C549" t="str">
            <v>Existing MSA</v>
          </cell>
          <cell r="D549">
            <v>43010</v>
          </cell>
          <cell r="E549">
            <v>43862</v>
          </cell>
          <cell r="F549" t="str">
            <v>ViewRay</v>
          </cell>
          <cell r="G549" t="str">
            <v>DE</v>
          </cell>
          <cell r="H549" t="str">
            <v>Germany</v>
          </cell>
          <cell r="I549" t="str">
            <v>GP Entity</v>
          </cell>
          <cell r="K549">
            <v>42961</v>
          </cell>
          <cell r="Q549">
            <v>2297</v>
          </cell>
          <cell r="R549" t="str">
            <v>Europe (EU)</v>
          </cell>
          <cell r="S549" t="str">
            <v>Installation Technician</v>
          </cell>
        </row>
        <row r="550">
          <cell r="A550" t="str">
            <v>100221-DE-107</v>
          </cell>
          <cell r="B550">
            <v>43617</v>
          </cell>
          <cell r="C550" t="str">
            <v>Existing MSA</v>
          </cell>
          <cell r="D550">
            <v>43010</v>
          </cell>
          <cell r="E550">
            <v>43862</v>
          </cell>
          <cell r="F550" t="str">
            <v>ViewRay</v>
          </cell>
          <cell r="G550" t="str">
            <v>DE</v>
          </cell>
          <cell r="H550" t="str">
            <v>Germany</v>
          </cell>
          <cell r="I550" t="str">
            <v>GP Entity</v>
          </cell>
          <cell r="K550">
            <v>42961</v>
          </cell>
          <cell r="Q550">
            <v>2458</v>
          </cell>
          <cell r="R550" t="str">
            <v>Europe (EU)</v>
          </cell>
          <cell r="S550" t="str">
            <v>Technical Support Physicist</v>
          </cell>
        </row>
        <row r="551">
          <cell r="A551" t="str">
            <v>100221-DE-108</v>
          </cell>
          <cell r="B551">
            <v>43617</v>
          </cell>
          <cell r="C551" t="str">
            <v>Existing MSA</v>
          </cell>
          <cell r="D551">
            <v>43010</v>
          </cell>
          <cell r="E551">
            <v>43862</v>
          </cell>
          <cell r="F551" t="str">
            <v>ViewRay</v>
          </cell>
          <cell r="G551" t="str">
            <v>DE</v>
          </cell>
          <cell r="H551" t="str">
            <v>Germany</v>
          </cell>
          <cell r="I551" t="str">
            <v>GP Entity</v>
          </cell>
          <cell r="K551">
            <v>42961</v>
          </cell>
          <cell r="Q551">
            <v>2473</v>
          </cell>
          <cell r="R551" t="str">
            <v>Europe (EU)</v>
          </cell>
          <cell r="S551" t="str">
            <v>Installation Engineer</v>
          </cell>
        </row>
        <row r="552">
          <cell r="A552" t="str">
            <v>100221-ES-101</v>
          </cell>
          <cell r="B552">
            <v>43405</v>
          </cell>
          <cell r="C552" t="str">
            <v>Existing MSA</v>
          </cell>
          <cell r="D552">
            <v>43374</v>
          </cell>
          <cell r="E552">
            <v>43862</v>
          </cell>
          <cell r="F552" t="str">
            <v>ViewRay</v>
          </cell>
          <cell r="G552" t="str">
            <v>ES</v>
          </cell>
          <cell r="H552" t="str">
            <v>Spain</v>
          </cell>
          <cell r="I552" t="str">
            <v>GP Entity</v>
          </cell>
          <cell r="K552">
            <v>42961</v>
          </cell>
          <cell r="Q552">
            <v>1589</v>
          </cell>
          <cell r="R552" t="str">
            <v>Europe (EU)</v>
          </cell>
          <cell r="S552" t="str">
            <v>Linac Engineer</v>
          </cell>
        </row>
        <row r="553">
          <cell r="A553" t="str">
            <v>100221-DK-101</v>
          </cell>
          <cell r="B553">
            <v>43405</v>
          </cell>
          <cell r="C553" t="str">
            <v>Existing MSA</v>
          </cell>
          <cell r="D553">
            <v>43357</v>
          </cell>
          <cell r="E553">
            <v>43862</v>
          </cell>
          <cell r="F553" t="str">
            <v>ViewRay</v>
          </cell>
          <cell r="G553" t="str">
            <v>DK</v>
          </cell>
          <cell r="H553" t="str">
            <v>Denmark</v>
          </cell>
          <cell r="I553" t="str">
            <v>GP Entity</v>
          </cell>
          <cell r="K553">
            <v>42961</v>
          </cell>
          <cell r="Q553">
            <v>1520</v>
          </cell>
          <cell r="R553" t="str">
            <v>Europe (EU)</v>
          </cell>
          <cell r="S553" t="str">
            <v>Field Service Engineer</v>
          </cell>
        </row>
        <row r="554">
          <cell r="A554" t="str">
            <v>100221-DK-102</v>
          </cell>
          <cell r="B554">
            <v>43435</v>
          </cell>
          <cell r="C554" t="str">
            <v>Existing MSA</v>
          </cell>
          <cell r="D554">
            <v>43357</v>
          </cell>
          <cell r="E554">
            <v>43862</v>
          </cell>
          <cell r="F554" t="str">
            <v>ViewRay</v>
          </cell>
          <cell r="G554" t="str">
            <v>DK</v>
          </cell>
          <cell r="H554" t="str">
            <v>Denmark</v>
          </cell>
          <cell r="I554" t="str">
            <v>GP Entity</v>
          </cell>
          <cell r="K554">
            <v>42961</v>
          </cell>
          <cell r="Q554">
            <v>1521</v>
          </cell>
          <cell r="R554" t="str">
            <v>Europe (EU)</v>
          </cell>
          <cell r="S554" t="str">
            <v>Field Service Engineer</v>
          </cell>
        </row>
        <row r="555">
          <cell r="A555" t="str">
            <v>100221-NL-101</v>
          </cell>
          <cell r="B555">
            <v>43009</v>
          </cell>
          <cell r="C555" t="str">
            <v>Existing MSA</v>
          </cell>
          <cell r="D555">
            <v>42961</v>
          </cell>
          <cell r="E555">
            <v>43891</v>
          </cell>
          <cell r="F555" t="str">
            <v>ViewRay</v>
          </cell>
          <cell r="G555" t="str">
            <v>NL</v>
          </cell>
          <cell r="H555" t="str">
            <v>Netherlands</v>
          </cell>
          <cell r="I555" t="str">
            <v>GP Entity</v>
          </cell>
          <cell r="K555">
            <v>42961</v>
          </cell>
          <cell r="Q555">
            <v>710</v>
          </cell>
          <cell r="R555" t="str">
            <v>Europe (EU)</v>
          </cell>
          <cell r="S555" t="str">
            <v>Project Manager, Installation Programs</v>
          </cell>
        </row>
        <row r="556">
          <cell r="A556" t="str">
            <v>100221-DE-106</v>
          </cell>
          <cell r="B556">
            <v>43647</v>
          </cell>
          <cell r="C556" t="str">
            <v>Existing MSA</v>
          </cell>
          <cell r="D556">
            <v>43010</v>
          </cell>
          <cell r="E556">
            <v>43891</v>
          </cell>
          <cell r="F556" t="str">
            <v>ViewRay</v>
          </cell>
          <cell r="G556" t="str">
            <v>DE</v>
          </cell>
          <cell r="H556" t="str">
            <v>Germany</v>
          </cell>
          <cell r="I556" t="str">
            <v>GP Entity</v>
          </cell>
          <cell r="K556">
            <v>42961</v>
          </cell>
          <cell r="Q556">
            <v>2328</v>
          </cell>
          <cell r="R556" t="str">
            <v>Europe (EU)</v>
          </cell>
          <cell r="S556" t="str">
            <v>Field Service Engineer</v>
          </cell>
        </row>
        <row r="557">
          <cell r="A557" t="str">
            <v>100221-GB-102</v>
          </cell>
          <cell r="B557">
            <v>43045</v>
          </cell>
          <cell r="C557" t="str">
            <v>Existing MSA</v>
          </cell>
          <cell r="D557">
            <v>42992</v>
          </cell>
          <cell r="E557">
            <v>43891</v>
          </cell>
          <cell r="F557" t="str">
            <v>ViewRay</v>
          </cell>
          <cell r="G557" t="str">
            <v>GB</v>
          </cell>
          <cell r="H557" t="str">
            <v>United Kingdom</v>
          </cell>
          <cell r="I557" t="str">
            <v>GP Entity</v>
          </cell>
          <cell r="K557">
            <v>42961</v>
          </cell>
          <cell r="Q557">
            <v>784</v>
          </cell>
          <cell r="R557" t="str">
            <v>Europe (EU)</v>
          </cell>
          <cell r="S557" t="str">
            <v>Installation Engineer</v>
          </cell>
        </row>
        <row r="558">
          <cell r="A558" t="str">
            <v>100221-GB-104</v>
          </cell>
          <cell r="B558">
            <v>43252</v>
          </cell>
          <cell r="C558" t="str">
            <v>Existing MSA</v>
          </cell>
          <cell r="D558">
            <v>42992</v>
          </cell>
          <cell r="E558">
            <v>43891</v>
          </cell>
          <cell r="F558" t="str">
            <v>ViewRay</v>
          </cell>
          <cell r="G558" t="str">
            <v>GB</v>
          </cell>
          <cell r="H558" t="str">
            <v>United Kingdom</v>
          </cell>
          <cell r="I558" t="str">
            <v>GP Entity</v>
          </cell>
          <cell r="K558">
            <v>42961</v>
          </cell>
          <cell r="Q558">
            <v>989</v>
          </cell>
          <cell r="R558" t="str">
            <v>Europe (EU)</v>
          </cell>
          <cell r="S558" t="str">
            <v>Installation Engineer</v>
          </cell>
        </row>
        <row r="559">
          <cell r="A559" t="str">
            <v>100221-GB-105</v>
          </cell>
          <cell r="B559">
            <v>43282</v>
          </cell>
          <cell r="C559" t="str">
            <v>Existing MSA</v>
          </cell>
          <cell r="D559">
            <v>42992</v>
          </cell>
          <cell r="E559">
            <v>43891</v>
          </cell>
          <cell r="F559" t="str">
            <v>ViewRay</v>
          </cell>
          <cell r="G559" t="str">
            <v>GB</v>
          </cell>
          <cell r="H559" t="str">
            <v>United Kingdom</v>
          </cell>
          <cell r="I559" t="str">
            <v>GP Entity</v>
          </cell>
          <cell r="K559">
            <v>42961</v>
          </cell>
          <cell r="Q559">
            <v>990</v>
          </cell>
          <cell r="R559" t="str">
            <v>Europe (EU)</v>
          </cell>
          <cell r="S559" t="str">
            <v>Installation Engineer</v>
          </cell>
        </row>
        <row r="560">
          <cell r="A560" t="str">
            <v>100221-GB-106</v>
          </cell>
          <cell r="B560">
            <v>43191</v>
          </cell>
          <cell r="C560" t="str">
            <v>Existing MSA</v>
          </cell>
          <cell r="D560">
            <v>42992</v>
          </cell>
          <cell r="E560">
            <v>43891</v>
          </cell>
          <cell r="F560" t="str">
            <v>ViewRay</v>
          </cell>
          <cell r="G560" t="str">
            <v>GB</v>
          </cell>
          <cell r="H560" t="str">
            <v>United Kingdom</v>
          </cell>
          <cell r="I560" t="str">
            <v>GP Entity</v>
          </cell>
          <cell r="K560">
            <v>42961</v>
          </cell>
          <cell r="Q560">
            <v>1033</v>
          </cell>
          <cell r="R560" t="str">
            <v>Europe (EU)</v>
          </cell>
          <cell r="S560" t="str">
            <v>Installation Program Project Manager</v>
          </cell>
        </row>
        <row r="561">
          <cell r="A561" t="str">
            <v>100221-GB-107</v>
          </cell>
          <cell r="B561">
            <v>43468</v>
          </cell>
          <cell r="C561" t="str">
            <v>Existing MSA</v>
          </cell>
          <cell r="D561">
            <v>42992</v>
          </cell>
          <cell r="E561">
            <v>43891</v>
          </cell>
          <cell r="F561" t="str">
            <v>ViewRay</v>
          </cell>
          <cell r="G561" t="str">
            <v>GB</v>
          </cell>
          <cell r="H561" t="str">
            <v>United Kingdom</v>
          </cell>
          <cell r="I561" t="str">
            <v>GP Entity</v>
          </cell>
          <cell r="K561">
            <v>42961</v>
          </cell>
          <cell r="Q561">
            <v>1519</v>
          </cell>
          <cell r="R561" t="str">
            <v>Europe (EU)</v>
          </cell>
          <cell r="S561" t="str">
            <v>MR Engineer</v>
          </cell>
        </row>
        <row r="562">
          <cell r="A562" t="str">
            <v>100221-GB-111</v>
          </cell>
          <cell r="B562">
            <v>43514</v>
          </cell>
          <cell r="C562" t="str">
            <v>Existing MSA</v>
          </cell>
          <cell r="D562">
            <v>42992</v>
          </cell>
          <cell r="E562">
            <v>43891</v>
          </cell>
          <cell r="F562" t="str">
            <v>ViewRay</v>
          </cell>
          <cell r="G562" t="str">
            <v>GB</v>
          </cell>
          <cell r="H562" t="str">
            <v>United Kingdom</v>
          </cell>
          <cell r="I562" t="str">
            <v>GP Entity</v>
          </cell>
          <cell r="K562">
            <v>42961</v>
          </cell>
          <cell r="Q562">
            <v>2029</v>
          </cell>
          <cell r="R562" t="str">
            <v>Europe (EU)</v>
          </cell>
          <cell r="S562" t="str">
            <v>Technical Support Engineer</v>
          </cell>
        </row>
        <row r="563">
          <cell r="A563" t="str">
            <v>100221-GB-115</v>
          </cell>
          <cell r="B563">
            <v>43704</v>
          </cell>
          <cell r="C563" t="str">
            <v>Existing MSA</v>
          </cell>
          <cell r="D563">
            <v>42992</v>
          </cell>
          <cell r="E563">
            <v>43891</v>
          </cell>
          <cell r="F563" t="str">
            <v>ViewRay</v>
          </cell>
          <cell r="G563" t="str">
            <v>GB</v>
          </cell>
          <cell r="H563" t="str">
            <v>United Kingdom</v>
          </cell>
          <cell r="I563" t="str">
            <v>GP Entity</v>
          </cell>
          <cell r="K563">
            <v>42961</v>
          </cell>
          <cell r="Q563">
            <v>2476</v>
          </cell>
          <cell r="R563" t="str">
            <v>Europe (EU)</v>
          </cell>
          <cell r="S563" t="str">
            <v>Field Service Engineer</v>
          </cell>
        </row>
        <row r="564">
          <cell r="A564" t="str">
            <v>100221-GB-116</v>
          </cell>
          <cell r="B564">
            <v>43625</v>
          </cell>
          <cell r="C564" t="str">
            <v>Existing MSA</v>
          </cell>
          <cell r="D564">
            <v>42992</v>
          </cell>
          <cell r="E564">
            <v>43891</v>
          </cell>
          <cell r="F564" t="str">
            <v>ViewRay</v>
          </cell>
          <cell r="G564" t="str">
            <v>GB</v>
          </cell>
          <cell r="H564" t="str">
            <v>United Kingdom</v>
          </cell>
          <cell r="I564" t="str">
            <v>GP Entity</v>
          </cell>
          <cell r="K564">
            <v>42961</v>
          </cell>
          <cell r="Q564">
            <v>2480</v>
          </cell>
          <cell r="R564" t="str">
            <v>Europe (EU)</v>
          </cell>
          <cell r="S564" t="str">
            <v>Installation Engineer</v>
          </cell>
        </row>
        <row r="565">
          <cell r="A565" t="str">
            <v>100221-GB-117</v>
          </cell>
          <cell r="B565">
            <v>43606</v>
          </cell>
          <cell r="C565" t="str">
            <v>Existing MSA</v>
          </cell>
          <cell r="D565">
            <v>42992</v>
          </cell>
          <cell r="E565">
            <v>43891</v>
          </cell>
          <cell r="F565" t="str">
            <v>ViewRay</v>
          </cell>
          <cell r="G565" t="str">
            <v>GB</v>
          </cell>
          <cell r="H565" t="str">
            <v>United Kingdom</v>
          </cell>
          <cell r="I565" t="str">
            <v>GP Entity</v>
          </cell>
          <cell r="K565">
            <v>42961</v>
          </cell>
          <cell r="Q565">
            <v>2482</v>
          </cell>
          <cell r="R565" t="str">
            <v>Europe (EU)</v>
          </cell>
          <cell r="S565" t="str">
            <v>Project Manager, Installation Programs EMEA</v>
          </cell>
        </row>
        <row r="566">
          <cell r="A566" t="str">
            <v>100221-DE-102</v>
          </cell>
          <cell r="B566">
            <v>43101</v>
          </cell>
          <cell r="C566" t="str">
            <v>Existing MSA</v>
          </cell>
          <cell r="D566">
            <v>43010</v>
          </cell>
          <cell r="E566">
            <v>43891</v>
          </cell>
          <cell r="F566" t="str">
            <v>ViewRay</v>
          </cell>
          <cell r="G566" t="str">
            <v>DE</v>
          </cell>
          <cell r="H566" t="str">
            <v>Germany</v>
          </cell>
          <cell r="I566" t="str">
            <v>GP Entity</v>
          </cell>
          <cell r="K566">
            <v>42961</v>
          </cell>
          <cell r="Q566">
            <v>781</v>
          </cell>
          <cell r="R566" t="str">
            <v>Europe (EU)</v>
          </cell>
          <cell r="S566" t="str">
            <v>Technical Support Engineer</v>
          </cell>
        </row>
        <row r="567">
          <cell r="A567" t="str">
            <v>100221-DE-105</v>
          </cell>
          <cell r="B567">
            <v>43556</v>
          </cell>
          <cell r="C567" t="str">
            <v>Existing MSA</v>
          </cell>
          <cell r="D567">
            <v>43010</v>
          </cell>
          <cell r="E567">
            <v>43891</v>
          </cell>
          <cell r="F567" t="str">
            <v>ViewRay</v>
          </cell>
          <cell r="G567" t="str">
            <v>DE</v>
          </cell>
          <cell r="H567" t="str">
            <v>Germany</v>
          </cell>
          <cell r="I567" t="str">
            <v>GP Entity</v>
          </cell>
          <cell r="K567">
            <v>42961</v>
          </cell>
          <cell r="Q567">
            <v>2297</v>
          </cell>
          <cell r="R567" t="str">
            <v>Europe (EU)</v>
          </cell>
          <cell r="S567" t="str">
            <v>Installation Technician</v>
          </cell>
        </row>
        <row r="568">
          <cell r="A568" t="str">
            <v>100221-DE-107</v>
          </cell>
          <cell r="B568">
            <v>43617</v>
          </cell>
          <cell r="C568" t="str">
            <v>Existing MSA</v>
          </cell>
          <cell r="D568">
            <v>43010</v>
          </cell>
          <cell r="E568">
            <v>43891</v>
          </cell>
          <cell r="F568" t="str">
            <v>ViewRay</v>
          </cell>
          <cell r="G568" t="str">
            <v>DE</v>
          </cell>
          <cell r="H568" t="str">
            <v>Germany</v>
          </cell>
          <cell r="I568" t="str">
            <v>GP Entity</v>
          </cell>
          <cell r="K568">
            <v>42961</v>
          </cell>
          <cell r="Q568">
            <v>2458</v>
          </cell>
          <cell r="R568" t="str">
            <v>Europe (EU)</v>
          </cell>
          <cell r="S568" t="str">
            <v>Technical Support Physicist</v>
          </cell>
        </row>
        <row r="569">
          <cell r="A569" t="str">
            <v>100221-DE-108</v>
          </cell>
          <cell r="B569">
            <v>43617</v>
          </cell>
          <cell r="C569" t="str">
            <v>Existing MSA</v>
          </cell>
          <cell r="D569">
            <v>43010</v>
          </cell>
          <cell r="E569">
            <v>43891</v>
          </cell>
          <cell r="F569" t="str">
            <v>ViewRay</v>
          </cell>
          <cell r="G569" t="str">
            <v>DE</v>
          </cell>
          <cell r="H569" t="str">
            <v>Germany</v>
          </cell>
          <cell r="I569" t="str">
            <v>GP Entity</v>
          </cell>
          <cell r="K569">
            <v>42961</v>
          </cell>
          <cell r="Q569">
            <v>2473</v>
          </cell>
          <cell r="R569" t="str">
            <v>Europe (EU)</v>
          </cell>
          <cell r="S569" t="str">
            <v>Installation Engineer</v>
          </cell>
        </row>
        <row r="570">
          <cell r="A570" t="str">
            <v>100221-ES-101</v>
          </cell>
          <cell r="B570">
            <v>43405</v>
          </cell>
          <cell r="C570" t="str">
            <v>Existing MSA</v>
          </cell>
          <cell r="D570">
            <v>43374</v>
          </cell>
          <cell r="E570">
            <v>43891</v>
          </cell>
          <cell r="F570" t="str">
            <v>ViewRay</v>
          </cell>
          <cell r="G570" t="str">
            <v>ES</v>
          </cell>
          <cell r="H570" t="str">
            <v>Spain</v>
          </cell>
          <cell r="I570" t="str">
            <v>GP Entity</v>
          </cell>
          <cell r="K570">
            <v>42961</v>
          </cell>
          <cell r="Q570">
            <v>1589</v>
          </cell>
          <cell r="R570" t="str">
            <v>Europe (EU)</v>
          </cell>
          <cell r="S570" t="str">
            <v>Linac Engineer</v>
          </cell>
        </row>
        <row r="571">
          <cell r="A571" t="str">
            <v>100221-DK-101</v>
          </cell>
          <cell r="B571">
            <v>43405</v>
          </cell>
          <cell r="C571" t="str">
            <v>Existing MSA</v>
          </cell>
          <cell r="D571">
            <v>43357</v>
          </cell>
          <cell r="E571">
            <v>43891</v>
          </cell>
          <cell r="F571" t="str">
            <v>ViewRay</v>
          </cell>
          <cell r="G571" t="str">
            <v>DK</v>
          </cell>
          <cell r="H571" t="str">
            <v>Denmark</v>
          </cell>
          <cell r="I571" t="str">
            <v>GP Entity</v>
          </cell>
          <cell r="K571">
            <v>42961</v>
          </cell>
          <cell r="Q571">
            <v>1520</v>
          </cell>
          <cell r="R571" t="str">
            <v>Europe (EU)</v>
          </cell>
          <cell r="S571" t="str">
            <v>Field Service Engineer</v>
          </cell>
        </row>
        <row r="572">
          <cell r="A572" t="str">
            <v>100221-DK-102</v>
          </cell>
          <cell r="B572">
            <v>43435</v>
          </cell>
          <cell r="C572" t="str">
            <v>Existing MSA</v>
          </cell>
          <cell r="D572">
            <v>43357</v>
          </cell>
          <cell r="E572">
            <v>43891</v>
          </cell>
          <cell r="F572" t="str">
            <v>ViewRay</v>
          </cell>
          <cell r="G572" t="str">
            <v>DK</v>
          </cell>
          <cell r="H572" t="str">
            <v>Denmark</v>
          </cell>
          <cell r="I572" t="str">
            <v>GP Entity</v>
          </cell>
          <cell r="K572">
            <v>42961</v>
          </cell>
          <cell r="Q572">
            <v>1521</v>
          </cell>
          <cell r="R572" t="str">
            <v>Europe (EU)</v>
          </cell>
          <cell r="S572" t="str">
            <v>Field Service Engineer</v>
          </cell>
        </row>
        <row r="573">
          <cell r="A573" t="str">
            <v>100363-NL-101</v>
          </cell>
          <cell r="B573">
            <v>43507</v>
          </cell>
          <cell r="C573" t="str">
            <v>Existing MSA</v>
          </cell>
          <cell r="D573">
            <v>43473</v>
          </cell>
          <cell r="E573">
            <v>43862</v>
          </cell>
          <cell r="F573" t="str">
            <v>Figma</v>
          </cell>
          <cell r="G573" t="str">
            <v>NL</v>
          </cell>
          <cell r="H573" t="str">
            <v>Netherlands</v>
          </cell>
          <cell r="I573" t="str">
            <v>GP Entity</v>
          </cell>
          <cell r="K573">
            <v>43307</v>
          </cell>
          <cell r="Q573">
            <v>2089</v>
          </cell>
          <cell r="R573" t="str">
            <v>Europe (EU)</v>
          </cell>
          <cell r="S573" t="str">
            <v>Product Support Specialist</v>
          </cell>
        </row>
        <row r="574">
          <cell r="A574" t="str">
            <v>100363-NL-102</v>
          </cell>
          <cell r="B574">
            <v>43507</v>
          </cell>
          <cell r="C574" t="str">
            <v>Existing MSA</v>
          </cell>
          <cell r="D574">
            <v>43473</v>
          </cell>
          <cell r="E574">
            <v>43862</v>
          </cell>
          <cell r="F574" t="str">
            <v>Figma</v>
          </cell>
          <cell r="G574" t="str">
            <v>NL</v>
          </cell>
          <cell r="H574" t="str">
            <v>Netherlands</v>
          </cell>
          <cell r="I574" t="str">
            <v>GP Entity</v>
          </cell>
          <cell r="K574">
            <v>43307</v>
          </cell>
          <cell r="Q574">
            <v>2097</v>
          </cell>
          <cell r="R574" t="str">
            <v>Europe (EU)</v>
          </cell>
          <cell r="S574" t="str">
            <v>Product Support Specialist</v>
          </cell>
        </row>
        <row r="575">
          <cell r="A575" t="str">
            <v>100363-NL-103</v>
          </cell>
          <cell r="B575">
            <v>43507</v>
          </cell>
          <cell r="C575" t="str">
            <v>Existing MSA</v>
          </cell>
          <cell r="D575">
            <v>43473</v>
          </cell>
          <cell r="E575">
            <v>43862</v>
          </cell>
          <cell r="F575" t="str">
            <v>Figma</v>
          </cell>
          <cell r="G575" t="str">
            <v>NL</v>
          </cell>
          <cell r="H575" t="str">
            <v>Netherlands</v>
          </cell>
          <cell r="I575" t="str">
            <v>GP Entity</v>
          </cell>
          <cell r="K575">
            <v>43307</v>
          </cell>
          <cell r="Q575">
            <v>2130</v>
          </cell>
          <cell r="R575" t="str">
            <v>Europe (EU)</v>
          </cell>
          <cell r="S575" t="str">
            <v>Product Support Specialist</v>
          </cell>
        </row>
        <row r="576">
          <cell r="A576" t="str">
            <v>100363-NL-101</v>
          </cell>
          <cell r="B576">
            <v>43507</v>
          </cell>
          <cell r="C576" t="str">
            <v>Existing MSA</v>
          </cell>
          <cell r="D576">
            <v>43473</v>
          </cell>
          <cell r="E576">
            <v>43891</v>
          </cell>
          <cell r="F576" t="str">
            <v>Figma</v>
          </cell>
          <cell r="G576" t="str">
            <v>NL</v>
          </cell>
          <cell r="H576" t="str">
            <v>Netherlands</v>
          </cell>
          <cell r="I576" t="str">
            <v>GP Entity</v>
          </cell>
          <cell r="K576">
            <v>43307</v>
          </cell>
          <cell r="Q576">
            <v>2089</v>
          </cell>
          <cell r="R576" t="str">
            <v>Europe (EU)</v>
          </cell>
          <cell r="S576" t="str">
            <v>Product Support Specialist</v>
          </cell>
        </row>
        <row r="577">
          <cell r="A577" t="str">
            <v>100363-NL-102</v>
          </cell>
          <cell r="B577">
            <v>43507</v>
          </cell>
          <cell r="C577" t="str">
            <v>Existing MSA</v>
          </cell>
          <cell r="D577">
            <v>43473</v>
          </cell>
          <cell r="E577">
            <v>43891</v>
          </cell>
          <cell r="F577" t="str">
            <v>Figma</v>
          </cell>
          <cell r="G577" t="str">
            <v>NL</v>
          </cell>
          <cell r="H577" t="str">
            <v>Netherlands</v>
          </cell>
          <cell r="I577" t="str">
            <v>GP Entity</v>
          </cell>
          <cell r="K577">
            <v>43307</v>
          </cell>
          <cell r="Q577">
            <v>2097</v>
          </cell>
          <cell r="R577" t="str">
            <v>Europe (EU)</v>
          </cell>
          <cell r="S577" t="str">
            <v>Product Support Specialist</v>
          </cell>
        </row>
        <row r="578">
          <cell r="A578" t="str">
            <v>100363-NL-103</v>
          </cell>
          <cell r="B578">
            <v>43507</v>
          </cell>
          <cell r="C578" t="str">
            <v>Existing MSA</v>
          </cell>
          <cell r="D578">
            <v>43473</v>
          </cell>
          <cell r="E578">
            <v>43891</v>
          </cell>
          <cell r="F578" t="str">
            <v>Figma</v>
          </cell>
          <cell r="G578" t="str">
            <v>NL</v>
          </cell>
          <cell r="H578" t="str">
            <v>Netherlands</v>
          </cell>
          <cell r="I578" t="str">
            <v>GP Entity</v>
          </cell>
          <cell r="K578">
            <v>43307</v>
          </cell>
          <cell r="Q578">
            <v>2130</v>
          </cell>
          <cell r="R578" t="str">
            <v>Europe (EU)</v>
          </cell>
          <cell r="S578" t="str">
            <v>Product Support Specialist</v>
          </cell>
        </row>
        <row r="579">
          <cell r="A579" t="str">
            <v>100174-SE-102</v>
          </cell>
          <cell r="B579">
            <v>42795</v>
          </cell>
          <cell r="C579" t="str">
            <v>Existing MSA</v>
          </cell>
          <cell r="D579">
            <v>42165</v>
          </cell>
          <cell r="E579">
            <v>43862</v>
          </cell>
          <cell r="F579" t="str">
            <v>Yelp</v>
          </cell>
          <cell r="G579" t="str">
            <v>SE</v>
          </cell>
          <cell r="H579" t="str">
            <v>Sweden</v>
          </cell>
          <cell r="I579" t="str">
            <v>GP Entity</v>
          </cell>
          <cell r="K579">
            <v>42165</v>
          </cell>
          <cell r="Q579">
            <v>276</v>
          </cell>
          <cell r="R579" t="str">
            <v>Europe (EU)</v>
          </cell>
          <cell r="S579" t="str">
            <v>Software Engineer</v>
          </cell>
          <cell r="T579">
            <v>43191</v>
          </cell>
        </row>
        <row r="580">
          <cell r="A580" t="str">
            <v>100174-SE-102</v>
          </cell>
          <cell r="B580">
            <v>42795</v>
          </cell>
          <cell r="C580" t="str">
            <v>Existing MSA</v>
          </cell>
          <cell r="D580">
            <v>42165</v>
          </cell>
          <cell r="E580">
            <v>43891</v>
          </cell>
          <cell r="F580" t="str">
            <v>Yelp</v>
          </cell>
          <cell r="G580" t="str">
            <v>SE</v>
          </cell>
          <cell r="H580" t="str">
            <v>Sweden</v>
          </cell>
          <cell r="I580" t="str">
            <v>GP Entity</v>
          </cell>
          <cell r="K580">
            <v>42165</v>
          </cell>
          <cell r="Q580">
            <v>276</v>
          </cell>
          <cell r="R580" t="str">
            <v>Europe (EU)</v>
          </cell>
          <cell r="S580" t="str">
            <v>Software Engineer</v>
          </cell>
          <cell r="T580">
            <v>43191</v>
          </cell>
        </row>
        <row r="581">
          <cell r="A581" t="str">
            <v>100438-DE-101</v>
          </cell>
          <cell r="B581">
            <v>43502</v>
          </cell>
          <cell r="C581" t="str">
            <v>Existing MSA</v>
          </cell>
          <cell r="D581">
            <v>43438</v>
          </cell>
          <cell r="E581">
            <v>43862</v>
          </cell>
          <cell r="F581" t="str">
            <v>SpotHero</v>
          </cell>
          <cell r="G581" t="str">
            <v>DE</v>
          </cell>
          <cell r="H581" t="str">
            <v>Germany</v>
          </cell>
          <cell r="I581" t="str">
            <v>GP Entity</v>
          </cell>
          <cell r="K581">
            <v>43438</v>
          </cell>
          <cell r="Q581">
            <v>1846</v>
          </cell>
          <cell r="R581" t="str">
            <v>Europe (EU)</v>
          </cell>
          <cell r="S581" t="str">
            <v>Engineer I</v>
          </cell>
        </row>
        <row r="582">
          <cell r="A582" t="str">
            <v>100438-DE-101</v>
          </cell>
          <cell r="B582">
            <v>43502</v>
          </cell>
          <cell r="C582" t="str">
            <v>Existing MSA</v>
          </cell>
          <cell r="D582">
            <v>43438</v>
          </cell>
          <cell r="E582">
            <v>43891</v>
          </cell>
          <cell r="F582" t="str">
            <v>SpotHero</v>
          </cell>
          <cell r="G582" t="str">
            <v>DE</v>
          </cell>
          <cell r="H582" t="str">
            <v>Germany</v>
          </cell>
          <cell r="I582" t="str">
            <v>GP Entity</v>
          </cell>
          <cell r="K582">
            <v>43438</v>
          </cell>
          <cell r="Q582">
            <v>1846</v>
          </cell>
          <cell r="R582" t="str">
            <v>Europe (EU)</v>
          </cell>
          <cell r="S582" t="str">
            <v>Engineer I</v>
          </cell>
        </row>
        <row r="583">
          <cell r="A583" t="str">
            <v>100335-ES-101</v>
          </cell>
          <cell r="B583">
            <v>43647</v>
          </cell>
          <cell r="C583" t="str">
            <v>Existing MSA</v>
          </cell>
          <cell r="D583">
            <v>43409</v>
          </cell>
          <cell r="E583">
            <v>43862</v>
          </cell>
          <cell r="F583" t="str">
            <v>Concentra</v>
          </cell>
          <cell r="G583" t="str">
            <v>ES</v>
          </cell>
          <cell r="H583" t="str">
            <v>Spain</v>
          </cell>
          <cell r="I583" t="str">
            <v>GP Entity</v>
          </cell>
          <cell r="J583">
            <v>43647</v>
          </cell>
          <cell r="K583">
            <v>43237</v>
          </cell>
          <cell r="Q583">
            <v>2595</v>
          </cell>
          <cell r="R583" t="str">
            <v>Europe (EU)</v>
          </cell>
          <cell r="S583" t="str">
            <v>Dev Ops Engineer</v>
          </cell>
        </row>
        <row r="584">
          <cell r="A584" t="str">
            <v>100372-GB-101</v>
          </cell>
          <cell r="B584">
            <v>43374</v>
          </cell>
          <cell r="C584" t="str">
            <v>Existing MSA</v>
          </cell>
          <cell r="D584">
            <v>43319</v>
          </cell>
          <cell r="E584">
            <v>43862</v>
          </cell>
          <cell r="F584" t="str">
            <v>Authx</v>
          </cell>
          <cell r="G584" t="str">
            <v>GB</v>
          </cell>
          <cell r="H584" t="str">
            <v>United Kingdom</v>
          </cell>
          <cell r="I584" t="str">
            <v>GP Entity</v>
          </cell>
          <cell r="K584">
            <v>43319</v>
          </cell>
          <cell r="Q584">
            <v>1432</v>
          </cell>
          <cell r="R584" t="str">
            <v>Europe (EU)</v>
          </cell>
          <cell r="S584" t="str">
            <v>Solution Architect</v>
          </cell>
        </row>
        <row r="585">
          <cell r="A585" t="str">
            <v>100335-ES-101</v>
          </cell>
          <cell r="B585">
            <v>43647</v>
          </cell>
          <cell r="C585" t="str">
            <v>Existing MSA</v>
          </cell>
          <cell r="D585">
            <v>43409</v>
          </cell>
          <cell r="E585">
            <v>43891</v>
          </cell>
          <cell r="F585" t="str">
            <v>Concentra</v>
          </cell>
          <cell r="G585" t="str">
            <v>ES</v>
          </cell>
          <cell r="H585" t="str">
            <v>Spain</v>
          </cell>
          <cell r="I585" t="str">
            <v>GP Entity</v>
          </cell>
          <cell r="J585">
            <v>43647</v>
          </cell>
          <cell r="K585">
            <v>43237</v>
          </cell>
          <cell r="Q585">
            <v>2595</v>
          </cell>
          <cell r="R585" t="str">
            <v>Europe (EU)</v>
          </cell>
          <cell r="S585" t="str">
            <v>Dev Ops Engineer</v>
          </cell>
        </row>
        <row r="586">
          <cell r="A586" t="str">
            <v>100372-GB-101</v>
          </cell>
          <cell r="B586">
            <v>43374</v>
          </cell>
          <cell r="C586" t="str">
            <v>Existing MSA</v>
          </cell>
          <cell r="D586">
            <v>43319</v>
          </cell>
          <cell r="E586">
            <v>43891</v>
          </cell>
          <cell r="F586" t="str">
            <v>Authx</v>
          </cell>
          <cell r="G586" t="str">
            <v>GB</v>
          </cell>
          <cell r="H586" t="str">
            <v>United Kingdom</v>
          </cell>
          <cell r="I586" t="str">
            <v>GP Entity</v>
          </cell>
          <cell r="K586">
            <v>43319</v>
          </cell>
          <cell r="Q586">
            <v>1432</v>
          </cell>
          <cell r="R586" t="str">
            <v>Europe (EU)</v>
          </cell>
          <cell r="S586" t="str">
            <v>Solution Architect</v>
          </cell>
        </row>
        <row r="587">
          <cell r="A587" t="str">
            <v>100397-DE-101</v>
          </cell>
          <cell r="B587">
            <v>43383</v>
          </cell>
          <cell r="C587" t="str">
            <v>Existing MSA</v>
          </cell>
          <cell r="D587">
            <v>43356</v>
          </cell>
          <cell r="E587">
            <v>43862</v>
          </cell>
          <cell r="F587" t="str">
            <v>Circle</v>
          </cell>
          <cell r="G587" t="str">
            <v>DE</v>
          </cell>
          <cell r="H587" t="str">
            <v>Germany</v>
          </cell>
          <cell r="I587" t="str">
            <v>GP Entity</v>
          </cell>
          <cell r="K587">
            <v>43336</v>
          </cell>
          <cell r="Q587">
            <v>1513</v>
          </cell>
          <cell r="R587" t="str">
            <v>Europe (EU)</v>
          </cell>
          <cell r="S587" t="str">
            <v>Software Engineer</v>
          </cell>
        </row>
        <row r="588">
          <cell r="A588" t="str">
            <v>100397-DE-101</v>
          </cell>
          <cell r="B588">
            <v>43383</v>
          </cell>
          <cell r="C588" t="str">
            <v>Existing MSA</v>
          </cell>
          <cell r="D588">
            <v>43356</v>
          </cell>
          <cell r="E588">
            <v>43891</v>
          </cell>
          <cell r="F588" t="str">
            <v>Circle</v>
          </cell>
          <cell r="G588" t="str">
            <v>DE</v>
          </cell>
          <cell r="H588" t="str">
            <v>Germany</v>
          </cell>
          <cell r="I588" t="str">
            <v>GP Entity</v>
          </cell>
          <cell r="K588">
            <v>43336</v>
          </cell>
          <cell r="Q588">
            <v>1513</v>
          </cell>
          <cell r="R588" t="str">
            <v>Europe (EU)</v>
          </cell>
          <cell r="S588" t="str">
            <v>Software Engineer</v>
          </cell>
        </row>
        <row r="589">
          <cell r="A589" t="str">
            <v>100396-DE-101</v>
          </cell>
          <cell r="B589">
            <v>43374</v>
          </cell>
          <cell r="C589" t="str">
            <v>Existing MSA</v>
          </cell>
          <cell r="D589">
            <v>43340</v>
          </cell>
          <cell r="E589">
            <v>43862</v>
          </cell>
          <cell r="F589" t="str">
            <v>Synergies</v>
          </cell>
          <cell r="G589" t="str">
            <v>DE</v>
          </cell>
          <cell r="H589" t="str">
            <v>Germany</v>
          </cell>
          <cell r="I589" t="str">
            <v>GP Entity</v>
          </cell>
          <cell r="K589">
            <v>43340</v>
          </cell>
          <cell r="Q589">
            <v>1496</v>
          </cell>
          <cell r="R589" t="str">
            <v>Europe (EU)</v>
          </cell>
          <cell r="S589" t="str">
            <v>Principal Software Engineer</v>
          </cell>
        </row>
        <row r="590">
          <cell r="A590" t="str">
            <v>100396-DE-101</v>
          </cell>
          <cell r="B590">
            <v>43374</v>
          </cell>
          <cell r="C590" t="str">
            <v>Existing MSA</v>
          </cell>
          <cell r="D590">
            <v>43340</v>
          </cell>
          <cell r="E590">
            <v>43891</v>
          </cell>
          <cell r="F590" t="str">
            <v>Synergies</v>
          </cell>
          <cell r="G590" t="str">
            <v>DE</v>
          </cell>
          <cell r="H590" t="str">
            <v>Germany</v>
          </cell>
          <cell r="I590" t="str">
            <v>GP Entity</v>
          </cell>
          <cell r="K590">
            <v>43340</v>
          </cell>
          <cell r="Q590">
            <v>1496</v>
          </cell>
          <cell r="R590" t="str">
            <v>Europe (EU)</v>
          </cell>
          <cell r="S590" t="str">
            <v>Principal Software Engineer</v>
          </cell>
        </row>
        <row r="591">
          <cell r="A591" t="str">
            <v>100115-GB-102</v>
          </cell>
          <cell r="B591">
            <v>42681</v>
          </cell>
          <cell r="C591" t="str">
            <v>Existing MSA</v>
          </cell>
          <cell r="D591">
            <v>42347</v>
          </cell>
          <cell r="E591">
            <v>43862</v>
          </cell>
          <cell r="F591" t="str">
            <v>Omicia</v>
          </cell>
          <cell r="G591" t="str">
            <v>GB</v>
          </cell>
          <cell r="H591" t="str">
            <v>United Kingdom</v>
          </cell>
          <cell r="I591" t="str">
            <v>GP Entity</v>
          </cell>
          <cell r="K591">
            <v>42347</v>
          </cell>
          <cell r="Q591">
            <v>261</v>
          </cell>
          <cell r="R591" t="str">
            <v>Europe (EU)</v>
          </cell>
          <cell r="S591" t="str">
            <v>Field Application Scientist – Europe</v>
          </cell>
        </row>
        <row r="592">
          <cell r="A592" t="str">
            <v>100115-GB-102</v>
          </cell>
          <cell r="B592">
            <v>42681</v>
          </cell>
          <cell r="C592" t="str">
            <v>Existing MSA</v>
          </cell>
          <cell r="D592">
            <v>42347</v>
          </cell>
          <cell r="E592">
            <v>43891</v>
          </cell>
          <cell r="F592" t="str">
            <v>Omicia</v>
          </cell>
          <cell r="G592" t="str">
            <v>GB</v>
          </cell>
          <cell r="H592" t="str">
            <v>United Kingdom</v>
          </cell>
          <cell r="I592" t="str">
            <v>GP Entity</v>
          </cell>
          <cell r="K592">
            <v>42347</v>
          </cell>
          <cell r="Q592">
            <v>261</v>
          </cell>
          <cell r="R592" t="str">
            <v>Europe (EU)</v>
          </cell>
          <cell r="S592" t="str">
            <v>Field Application Scientist – Europe</v>
          </cell>
        </row>
        <row r="593">
          <cell r="A593" t="str">
            <v>100110-GB-107</v>
          </cell>
          <cell r="B593">
            <v>43024</v>
          </cell>
          <cell r="C593" t="str">
            <v>Existing MSA</v>
          </cell>
          <cell r="D593">
            <v>42174</v>
          </cell>
          <cell r="E593">
            <v>43862</v>
          </cell>
          <cell r="F593" t="str">
            <v>Moz</v>
          </cell>
          <cell r="G593" t="str">
            <v>GB</v>
          </cell>
          <cell r="H593" t="str">
            <v>United Kingdom</v>
          </cell>
          <cell r="I593" t="str">
            <v>GP Entity</v>
          </cell>
          <cell r="K593">
            <v>42174</v>
          </cell>
          <cell r="Q593">
            <v>739</v>
          </cell>
          <cell r="R593" t="str">
            <v>Europe (EU)</v>
          </cell>
          <cell r="S593" t="str">
            <v>Customer Support Engineer</v>
          </cell>
        </row>
        <row r="594">
          <cell r="A594" t="str">
            <v>100110-GB-107</v>
          </cell>
          <cell r="B594">
            <v>43024</v>
          </cell>
          <cell r="C594" t="str">
            <v>Existing MSA</v>
          </cell>
          <cell r="D594">
            <v>42174</v>
          </cell>
          <cell r="E594">
            <v>43891</v>
          </cell>
          <cell r="F594" t="str">
            <v>Moz</v>
          </cell>
          <cell r="G594" t="str">
            <v>GB</v>
          </cell>
          <cell r="H594" t="str">
            <v>United Kingdom</v>
          </cell>
          <cell r="I594" t="str">
            <v>GP Entity</v>
          </cell>
          <cell r="K594">
            <v>42174</v>
          </cell>
          <cell r="Q594">
            <v>739</v>
          </cell>
          <cell r="R594" t="str">
            <v>Europe (EU)</v>
          </cell>
          <cell r="S594" t="str">
            <v>Customer Support Engineer</v>
          </cell>
        </row>
        <row r="595">
          <cell r="A595" t="str">
            <v>100427-GB-101</v>
          </cell>
          <cell r="B595">
            <v>43435</v>
          </cell>
          <cell r="C595" t="str">
            <v>Existing MSA</v>
          </cell>
          <cell r="D595">
            <v>43416</v>
          </cell>
          <cell r="E595">
            <v>43862</v>
          </cell>
          <cell r="F595" t="str">
            <v>Radar Relay</v>
          </cell>
          <cell r="G595" t="str">
            <v>GB</v>
          </cell>
          <cell r="H595" t="str">
            <v>United Kingdom</v>
          </cell>
          <cell r="I595" t="str">
            <v>GP Entity</v>
          </cell>
          <cell r="K595">
            <v>43416</v>
          </cell>
          <cell r="Q595">
            <v>1783</v>
          </cell>
          <cell r="R595" t="str">
            <v>Europe (EU)</v>
          </cell>
          <cell r="S595" t="str">
            <v>Lead DevOps Engineer</v>
          </cell>
        </row>
        <row r="596">
          <cell r="A596" t="str">
            <v>100427-GB-101</v>
          </cell>
          <cell r="B596">
            <v>43435</v>
          </cell>
          <cell r="C596" t="str">
            <v>Existing MSA</v>
          </cell>
          <cell r="D596">
            <v>43416</v>
          </cell>
          <cell r="E596">
            <v>43891</v>
          </cell>
          <cell r="F596" t="str">
            <v>Radar Relay</v>
          </cell>
          <cell r="G596" t="str">
            <v>GB</v>
          </cell>
          <cell r="H596" t="str">
            <v>United Kingdom</v>
          </cell>
          <cell r="I596" t="str">
            <v>GP Entity</v>
          </cell>
          <cell r="K596">
            <v>43416</v>
          </cell>
          <cell r="Q596">
            <v>1783</v>
          </cell>
          <cell r="R596" t="str">
            <v>Europe (EU)</v>
          </cell>
          <cell r="S596" t="str">
            <v>Lead DevOps Engineer</v>
          </cell>
        </row>
        <row r="597">
          <cell r="A597" t="str">
            <v>100178-IT-102</v>
          </cell>
          <cell r="B597">
            <v>42310</v>
          </cell>
          <cell r="C597" t="str">
            <v>Existing MSA</v>
          </cell>
          <cell r="D597">
            <v>42296</v>
          </cell>
          <cell r="E597">
            <v>43862</v>
          </cell>
          <cell r="F597" t="str">
            <v>ZVRS</v>
          </cell>
          <cell r="G597" t="str">
            <v>IT</v>
          </cell>
          <cell r="H597" t="str">
            <v>Italy</v>
          </cell>
          <cell r="I597" t="str">
            <v>GP Entity</v>
          </cell>
          <cell r="K597">
            <v>42296</v>
          </cell>
          <cell r="Q597">
            <v>156</v>
          </cell>
          <cell r="R597" t="str">
            <v>Europe (EU)</v>
          </cell>
          <cell r="S597" t="str">
            <v>IT Engineer</v>
          </cell>
          <cell r="T597">
            <v>43678</v>
          </cell>
        </row>
        <row r="598">
          <cell r="A598" t="str">
            <v>100178-IT-102</v>
          </cell>
          <cell r="B598">
            <v>42310</v>
          </cell>
          <cell r="C598" t="str">
            <v>Existing MSA</v>
          </cell>
          <cell r="D598">
            <v>42296</v>
          </cell>
          <cell r="E598">
            <v>43891</v>
          </cell>
          <cell r="F598" t="str">
            <v>ZVRS</v>
          </cell>
          <cell r="G598" t="str">
            <v>IT</v>
          </cell>
          <cell r="H598" t="str">
            <v>Italy</v>
          </cell>
          <cell r="I598" t="str">
            <v>GP Entity</v>
          </cell>
          <cell r="K598">
            <v>42296</v>
          </cell>
          <cell r="Q598">
            <v>156</v>
          </cell>
          <cell r="R598" t="str">
            <v>Europe (EU)</v>
          </cell>
          <cell r="S598" t="str">
            <v>IT Engineer</v>
          </cell>
          <cell r="T598">
            <v>43678</v>
          </cell>
        </row>
        <row r="599">
          <cell r="A599" t="str">
            <v>100090-DE-101</v>
          </cell>
          <cell r="B599">
            <v>42828</v>
          </cell>
          <cell r="C599" t="str">
            <v>Existing MSA</v>
          </cell>
          <cell r="D599">
            <v>42815</v>
          </cell>
          <cell r="E599">
            <v>43862</v>
          </cell>
          <cell r="F599" t="str">
            <v>Joyent</v>
          </cell>
          <cell r="G599" t="str">
            <v>DE</v>
          </cell>
          <cell r="H599" t="str">
            <v>Germany</v>
          </cell>
          <cell r="I599" t="str">
            <v>GP Entity</v>
          </cell>
          <cell r="K599">
            <v>42815</v>
          </cell>
          <cell r="Q599">
            <v>362</v>
          </cell>
          <cell r="R599" t="str">
            <v>Europe (EU)</v>
          </cell>
          <cell r="S599" t="str">
            <v>Software Engineer</v>
          </cell>
        </row>
        <row r="600">
          <cell r="A600" t="str">
            <v>100090-DE-101</v>
          </cell>
          <cell r="B600">
            <v>42828</v>
          </cell>
          <cell r="C600" t="str">
            <v>Existing MSA</v>
          </cell>
          <cell r="D600">
            <v>42815</v>
          </cell>
          <cell r="E600">
            <v>43891</v>
          </cell>
          <cell r="F600" t="str">
            <v>Joyent</v>
          </cell>
          <cell r="G600" t="str">
            <v>DE</v>
          </cell>
          <cell r="H600" t="str">
            <v>Germany</v>
          </cell>
          <cell r="I600" t="str">
            <v>GP Entity</v>
          </cell>
          <cell r="K600">
            <v>42815</v>
          </cell>
          <cell r="Q600">
            <v>362</v>
          </cell>
          <cell r="R600" t="str">
            <v>Europe (EU)</v>
          </cell>
          <cell r="S600" t="str">
            <v>Software Engineer</v>
          </cell>
        </row>
        <row r="601">
          <cell r="A601" t="str">
            <v>100167-GB-111</v>
          </cell>
          <cell r="B601">
            <v>43575</v>
          </cell>
          <cell r="C601" t="str">
            <v>Existing MSA</v>
          </cell>
          <cell r="D601">
            <v>42145</v>
          </cell>
          <cell r="E601">
            <v>43862</v>
          </cell>
          <cell r="F601" t="str">
            <v>Twist Bioscience</v>
          </cell>
          <cell r="G601" t="str">
            <v>GB</v>
          </cell>
          <cell r="H601" t="str">
            <v>United Kingdom</v>
          </cell>
          <cell r="I601" t="str">
            <v>GP Entity</v>
          </cell>
          <cell r="K601">
            <v>42145</v>
          </cell>
          <cell r="Q601">
            <v>1898</v>
          </cell>
          <cell r="R601" t="str">
            <v>Europe (EU)</v>
          </cell>
          <cell r="S601" t="str">
            <v>Senior Staff, EMEA Marketing</v>
          </cell>
        </row>
        <row r="602">
          <cell r="A602" t="str">
            <v>100167-GB-105</v>
          </cell>
          <cell r="B602">
            <v>43137</v>
          </cell>
          <cell r="C602" t="str">
            <v>Existing MSA</v>
          </cell>
          <cell r="D602">
            <v>42145</v>
          </cell>
          <cell r="E602">
            <v>43862</v>
          </cell>
          <cell r="F602" t="str">
            <v>Twist Bioscience</v>
          </cell>
          <cell r="G602" t="str">
            <v>GB</v>
          </cell>
          <cell r="H602" t="str">
            <v>United Kingdom</v>
          </cell>
          <cell r="I602" t="str">
            <v>GP Entity</v>
          </cell>
          <cell r="K602">
            <v>42145</v>
          </cell>
          <cell r="Q602">
            <v>964</v>
          </cell>
          <cell r="R602" t="str">
            <v>Europe (EU)</v>
          </cell>
          <cell r="S602" t="str">
            <v>Sr Manager, Field Marketing - EMEA</v>
          </cell>
        </row>
        <row r="603">
          <cell r="A603" t="str">
            <v>100167-GB-111</v>
          </cell>
          <cell r="B603">
            <v>43575</v>
          </cell>
          <cell r="C603" t="str">
            <v>Existing MSA</v>
          </cell>
          <cell r="D603">
            <v>42145</v>
          </cell>
          <cell r="E603">
            <v>43891</v>
          </cell>
          <cell r="F603" t="str">
            <v>Twist Bioscience</v>
          </cell>
          <cell r="G603" t="str">
            <v>GB</v>
          </cell>
          <cell r="H603" t="str">
            <v>United Kingdom</v>
          </cell>
          <cell r="I603" t="str">
            <v>GP Entity</v>
          </cell>
          <cell r="K603">
            <v>42145</v>
          </cell>
          <cell r="Q603">
            <v>1898</v>
          </cell>
          <cell r="R603" t="str">
            <v>Europe (EU)</v>
          </cell>
          <cell r="S603" t="str">
            <v>Senior Staff, EMEA Marketing</v>
          </cell>
        </row>
        <row r="604">
          <cell r="A604" t="str">
            <v>100167-GB-105</v>
          </cell>
          <cell r="B604">
            <v>43137</v>
          </cell>
          <cell r="C604" t="str">
            <v>Existing MSA</v>
          </cell>
          <cell r="D604">
            <v>42145</v>
          </cell>
          <cell r="E604">
            <v>43891</v>
          </cell>
          <cell r="F604" t="str">
            <v>Twist Bioscience</v>
          </cell>
          <cell r="G604" t="str">
            <v>GB</v>
          </cell>
          <cell r="H604" t="str">
            <v>United Kingdom</v>
          </cell>
          <cell r="I604" t="str">
            <v>GP Entity</v>
          </cell>
          <cell r="K604">
            <v>42145</v>
          </cell>
          <cell r="Q604">
            <v>964</v>
          </cell>
          <cell r="R604" t="str">
            <v>Europe (EU)</v>
          </cell>
          <cell r="S604" t="str">
            <v>Sr Manager, Field Marketing - EMEA</v>
          </cell>
        </row>
        <row r="605">
          <cell r="A605" t="str">
            <v>100584-NL-101</v>
          </cell>
          <cell r="B605">
            <v>43739</v>
          </cell>
          <cell r="C605" t="str">
            <v>Existing MSA</v>
          </cell>
          <cell r="D605">
            <v>43644</v>
          </cell>
          <cell r="E605">
            <v>43862</v>
          </cell>
          <cell r="F605" t="str">
            <v>Beyond Meat</v>
          </cell>
          <cell r="G605" t="str">
            <v>NL</v>
          </cell>
          <cell r="H605" t="str">
            <v>Netherlands</v>
          </cell>
          <cell r="I605" t="str">
            <v>GP Entity</v>
          </cell>
          <cell r="J605">
            <v>43688</v>
          </cell>
          <cell r="K605">
            <v>43644</v>
          </cell>
          <cell r="Q605">
            <v>2896</v>
          </cell>
          <cell r="R605" t="str">
            <v>Europe (EU)</v>
          </cell>
          <cell r="S605" t="str">
            <v>Regional Marketing Director, Europe, UK &amp; Middle East</v>
          </cell>
        </row>
        <row r="606">
          <cell r="A606" t="str">
            <v>100012-DK-103</v>
          </cell>
          <cell r="B606">
            <v>43476</v>
          </cell>
          <cell r="C606" t="str">
            <v>Existing MSA</v>
          </cell>
          <cell r="D606">
            <v>42579</v>
          </cell>
          <cell r="E606">
            <v>43862</v>
          </cell>
          <cell r="F606" t="str">
            <v>Anaplan</v>
          </cell>
          <cell r="G606" t="str">
            <v>DK</v>
          </cell>
          <cell r="H606" t="str">
            <v>Denmark</v>
          </cell>
          <cell r="I606" t="str">
            <v>GP Entity</v>
          </cell>
          <cell r="K606">
            <v>42579</v>
          </cell>
          <cell r="Q606">
            <v>2002</v>
          </cell>
          <cell r="R606" t="str">
            <v>Europe (EU)</v>
          </cell>
          <cell r="S606" t="str">
            <v>Partner Marketing Manager</v>
          </cell>
        </row>
        <row r="607">
          <cell r="A607" t="str">
            <v>100012-DK-103</v>
          </cell>
          <cell r="B607">
            <v>43476</v>
          </cell>
          <cell r="C607" t="str">
            <v>Existing MSA</v>
          </cell>
          <cell r="D607">
            <v>42579</v>
          </cell>
          <cell r="E607">
            <v>43891</v>
          </cell>
          <cell r="F607" t="str">
            <v>Anaplan</v>
          </cell>
          <cell r="G607" t="str">
            <v>DK</v>
          </cell>
          <cell r="H607" t="str">
            <v>Denmark</v>
          </cell>
          <cell r="I607" t="str">
            <v>GP Entity</v>
          </cell>
          <cell r="K607">
            <v>42579</v>
          </cell>
          <cell r="Q607">
            <v>2002</v>
          </cell>
          <cell r="R607" t="str">
            <v>Europe (EU)</v>
          </cell>
          <cell r="S607" t="str">
            <v>Partner Marketing Manager</v>
          </cell>
        </row>
        <row r="608">
          <cell r="A608" t="str">
            <v>100345-GB-101</v>
          </cell>
          <cell r="B608">
            <v>43472</v>
          </cell>
          <cell r="C608" t="str">
            <v>Existing MSA</v>
          </cell>
          <cell r="D608">
            <v>43259</v>
          </cell>
          <cell r="E608">
            <v>43862</v>
          </cell>
          <cell r="F608" t="str">
            <v>PopSockets</v>
          </cell>
          <cell r="G608" t="str">
            <v>GB</v>
          </cell>
          <cell r="H608" t="str">
            <v>United Kingdom</v>
          </cell>
          <cell r="I608" t="str">
            <v>GP Entity</v>
          </cell>
          <cell r="K608">
            <v>43259</v>
          </cell>
          <cell r="Q608">
            <v>1576</v>
          </cell>
          <cell r="R608" t="str">
            <v>Europe (EU)</v>
          </cell>
          <cell r="S608" t="str">
            <v>Brand Protection Specialist</v>
          </cell>
        </row>
        <row r="609">
          <cell r="A609" t="str">
            <v>100345-DE-101</v>
          </cell>
          <cell r="B609">
            <v>43467</v>
          </cell>
          <cell r="C609" t="str">
            <v>Existing MSA</v>
          </cell>
          <cell r="D609">
            <v>43397</v>
          </cell>
          <cell r="E609">
            <v>43862</v>
          </cell>
          <cell r="F609" t="str">
            <v>PopSockets</v>
          </cell>
          <cell r="G609" t="str">
            <v>DE</v>
          </cell>
          <cell r="H609" t="str">
            <v>Germany</v>
          </cell>
          <cell r="I609" t="str">
            <v>GP Entity</v>
          </cell>
          <cell r="K609">
            <v>43259</v>
          </cell>
          <cell r="Q609">
            <v>1706</v>
          </cell>
          <cell r="R609" t="str">
            <v>Europe (EU)</v>
          </cell>
          <cell r="S609" t="str">
            <v>Director, Promotional Channel EMEA</v>
          </cell>
        </row>
        <row r="610">
          <cell r="A610" t="str">
            <v>100345-GB-101</v>
          </cell>
          <cell r="B610">
            <v>43472</v>
          </cell>
          <cell r="C610" t="str">
            <v>Existing MSA</v>
          </cell>
          <cell r="D610">
            <v>43259</v>
          </cell>
          <cell r="E610">
            <v>43891</v>
          </cell>
          <cell r="F610" t="str">
            <v>PopSockets</v>
          </cell>
          <cell r="G610" t="str">
            <v>GB</v>
          </cell>
          <cell r="H610" t="str">
            <v>United Kingdom</v>
          </cell>
          <cell r="I610" t="str">
            <v>GP Entity</v>
          </cell>
          <cell r="K610">
            <v>43259</v>
          </cell>
          <cell r="Q610">
            <v>1576</v>
          </cell>
          <cell r="R610" t="str">
            <v>Europe (EU)</v>
          </cell>
          <cell r="S610" t="str">
            <v>Brand Protection Specialist</v>
          </cell>
        </row>
        <row r="611">
          <cell r="A611" t="str">
            <v>100345-DE-101</v>
          </cell>
          <cell r="B611">
            <v>43467</v>
          </cell>
          <cell r="C611" t="str">
            <v>Existing MSA</v>
          </cell>
          <cell r="D611">
            <v>43397</v>
          </cell>
          <cell r="E611">
            <v>43891</v>
          </cell>
          <cell r="F611" t="str">
            <v>PopSockets</v>
          </cell>
          <cell r="G611" t="str">
            <v>DE</v>
          </cell>
          <cell r="H611" t="str">
            <v>Germany</v>
          </cell>
          <cell r="I611" t="str">
            <v>GP Entity</v>
          </cell>
          <cell r="K611">
            <v>43259</v>
          </cell>
          <cell r="Q611">
            <v>1706</v>
          </cell>
          <cell r="R611" t="str">
            <v>Europe (EU)</v>
          </cell>
          <cell r="S611" t="str">
            <v>Director, Promotional Channel EMEA</v>
          </cell>
        </row>
        <row r="612">
          <cell r="A612" t="str">
            <v>100563-CH-103</v>
          </cell>
          <cell r="B612">
            <v>43709</v>
          </cell>
          <cell r="C612" t="str">
            <v>Existing MSA</v>
          </cell>
          <cell r="D612">
            <v>43600</v>
          </cell>
          <cell r="E612">
            <v>43862</v>
          </cell>
          <cell r="F612" t="str">
            <v>Stemline Therapeutics, Inc</v>
          </cell>
          <cell r="G612" t="str">
            <v>CH</v>
          </cell>
          <cell r="H612" t="str">
            <v>Switzerland</v>
          </cell>
          <cell r="I612" t="str">
            <v>GP Entity</v>
          </cell>
          <cell r="J612">
            <v>43709</v>
          </cell>
          <cell r="K612">
            <v>43600</v>
          </cell>
          <cell r="Q612">
            <v>2814</v>
          </cell>
          <cell r="R612" t="str">
            <v>Europe (EU)</v>
          </cell>
          <cell r="S612" t="str">
            <v>Head of Marketing, Region Europe</v>
          </cell>
        </row>
        <row r="613">
          <cell r="A613" t="str">
            <v>100448-GB-101</v>
          </cell>
          <cell r="B613">
            <v>43466</v>
          </cell>
          <cell r="C613" t="str">
            <v>Existing MSA</v>
          </cell>
          <cell r="D613">
            <v>43446</v>
          </cell>
          <cell r="E613">
            <v>43862</v>
          </cell>
          <cell r="F613" t="str">
            <v>Palomar Technologies, Inc.</v>
          </cell>
          <cell r="G613" t="str">
            <v>GB</v>
          </cell>
          <cell r="H613" t="str">
            <v>United Kingdom</v>
          </cell>
          <cell r="I613" t="str">
            <v>GP Entity</v>
          </cell>
          <cell r="K613">
            <v>43446</v>
          </cell>
          <cell r="Q613">
            <v>1914</v>
          </cell>
          <cell r="R613" t="str">
            <v>Europe (EU)</v>
          </cell>
          <cell r="S613" t="str">
            <v>Strategic Market Research Specialist</v>
          </cell>
        </row>
        <row r="614">
          <cell r="A614" t="str">
            <v>100448-GB-101</v>
          </cell>
          <cell r="B614">
            <v>43466</v>
          </cell>
          <cell r="C614" t="str">
            <v>Existing MSA</v>
          </cell>
          <cell r="D614">
            <v>43446</v>
          </cell>
          <cell r="E614">
            <v>43891</v>
          </cell>
          <cell r="F614" t="str">
            <v>Palomar Technologies, Inc.</v>
          </cell>
          <cell r="G614" t="str">
            <v>GB</v>
          </cell>
          <cell r="H614" t="str">
            <v>United Kingdom</v>
          </cell>
          <cell r="I614" t="str">
            <v>GP Entity</v>
          </cell>
          <cell r="K614">
            <v>43446</v>
          </cell>
          <cell r="Q614">
            <v>1914</v>
          </cell>
          <cell r="R614" t="str">
            <v>Europe (EU)</v>
          </cell>
          <cell r="S614" t="str">
            <v>Strategic Market Research Specialist</v>
          </cell>
        </row>
        <row r="615">
          <cell r="A615" t="str">
            <v>100695-DE-101</v>
          </cell>
          <cell r="B615">
            <v>43831</v>
          </cell>
          <cell r="C615" t="str">
            <v>Existing MSA</v>
          </cell>
          <cell r="D615">
            <v>43781</v>
          </cell>
          <cell r="E615">
            <v>43862</v>
          </cell>
          <cell r="F615" t="str">
            <v>SEMrush, Inc</v>
          </cell>
          <cell r="G615" t="str">
            <v>DE</v>
          </cell>
          <cell r="H615" t="str">
            <v>Germany</v>
          </cell>
          <cell r="I615" t="str">
            <v>GP Entity</v>
          </cell>
          <cell r="J615">
            <v>43814</v>
          </cell>
          <cell r="K615">
            <v>43783</v>
          </cell>
          <cell r="Q615">
            <v>3613</v>
          </cell>
          <cell r="R615" t="str">
            <v>Europe (EU)</v>
          </cell>
          <cell r="S615" t="str">
            <v>Growth Regional Marketing Manager DACH region</v>
          </cell>
        </row>
        <row r="616">
          <cell r="A616" t="str">
            <v>100070-SE-102</v>
          </cell>
          <cell r="B616">
            <v>42583</v>
          </cell>
          <cell r="C616" t="str">
            <v>Existing MSA</v>
          </cell>
          <cell r="D616">
            <v>42536</v>
          </cell>
          <cell r="E616">
            <v>43862</v>
          </cell>
          <cell r="F616" t="str">
            <v>Greenberg</v>
          </cell>
          <cell r="G616" t="str">
            <v>SE</v>
          </cell>
          <cell r="H616" t="str">
            <v>Sweden</v>
          </cell>
          <cell r="I616" t="str">
            <v>GP Entity</v>
          </cell>
          <cell r="K616">
            <v>42536</v>
          </cell>
          <cell r="Q616">
            <v>180</v>
          </cell>
          <cell r="R616" t="str">
            <v>Europe (EU)</v>
          </cell>
          <cell r="S616" t="str">
            <v>Managing Director, Greenberg Europe</v>
          </cell>
          <cell r="T616">
            <v>43191</v>
          </cell>
        </row>
        <row r="617">
          <cell r="A617" t="str">
            <v>100070-SE-102</v>
          </cell>
          <cell r="B617">
            <v>42583</v>
          </cell>
          <cell r="C617" t="str">
            <v>Existing MSA</v>
          </cell>
          <cell r="D617">
            <v>42536</v>
          </cell>
          <cell r="E617">
            <v>43891</v>
          </cell>
          <cell r="F617" t="str">
            <v>Greenberg</v>
          </cell>
          <cell r="G617" t="str">
            <v>SE</v>
          </cell>
          <cell r="H617" t="str">
            <v>Sweden</v>
          </cell>
          <cell r="I617" t="str">
            <v>GP Entity</v>
          </cell>
          <cell r="K617">
            <v>42536</v>
          </cell>
          <cell r="Q617">
            <v>180</v>
          </cell>
          <cell r="R617" t="str">
            <v>Europe (EU)</v>
          </cell>
          <cell r="S617" t="str">
            <v>Managing Director, Greenberg Europe</v>
          </cell>
          <cell r="T617">
            <v>43191</v>
          </cell>
        </row>
        <row r="618">
          <cell r="A618" t="str">
            <v>100270-GB-101</v>
          </cell>
          <cell r="B618">
            <v>43132</v>
          </cell>
          <cell r="C618" t="str">
            <v>Existing MSA</v>
          </cell>
          <cell r="D618">
            <v>43091</v>
          </cell>
          <cell r="E618">
            <v>43862</v>
          </cell>
          <cell r="F618" t="str">
            <v>TuneIn, Inc.</v>
          </cell>
          <cell r="G618" t="str">
            <v>GB</v>
          </cell>
          <cell r="H618" t="str">
            <v>United Kingdom</v>
          </cell>
          <cell r="I618" t="str">
            <v>GP Entity</v>
          </cell>
          <cell r="K618">
            <v>43091</v>
          </cell>
          <cell r="Q618">
            <v>927</v>
          </cell>
          <cell r="R618" t="str">
            <v>Europe (EU)</v>
          </cell>
          <cell r="S618" t="str">
            <v>Partner Manager, Content</v>
          </cell>
        </row>
        <row r="619">
          <cell r="A619" t="str">
            <v>100270-GB-101</v>
          </cell>
          <cell r="B619">
            <v>43132</v>
          </cell>
          <cell r="C619" t="str">
            <v>Existing MSA</v>
          </cell>
          <cell r="D619">
            <v>43091</v>
          </cell>
          <cell r="E619">
            <v>43891</v>
          </cell>
          <cell r="F619" t="str">
            <v>TuneIn, Inc.</v>
          </cell>
          <cell r="G619" t="str">
            <v>GB</v>
          </cell>
          <cell r="H619" t="str">
            <v>United Kingdom</v>
          </cell>
          <cell r="I619" t="str">
            <v>GP Entity</v>
          </cell>
          <cell r="K619">
            <v>43091</v>
          </cell>
          <cell r="Q619">
            <v>927</v>
          </cell>
          <cell r="R619" t="str">
            <v>Europe (EU)</v>
          </cell>
          <cell r="S619" t="str">
            <v>Partner Manager, Content</v>
          </cell>
        </row>
        <row r="620">
          <cell r="A620" t="str">
            <v>100431-RO-101</v>
          </cell>
          <cell r="B620">
            <v>43675</v>
          </cell>
          <cell r="C620" t="str">
            <v>Existing MSA</v>
          </cell>
          <cell r="D620">
            <v>43412</v>
          </cell>
          <cell r="E620">
            <v>43862</v>
          </cell>
          <cell r="F620" t="str">
            <v>Real Vision</v>
          </cell>
          <cell r="G620" t="str">
            <v>RO</v>
          </cell>
          <cell r="H620" t="str">
            <v>Romania</v>
          </cell>
          <cell r="I620" t="str">
            <v>GP Entity</v>
          </cell>
          <cell r="J620">
            <v>43497</v>
          </cell>
          <cell r="K620">
            <v>43412</v>
          </cell>
          <cell r="Q620">
            <v>2047</v>
          </cell>
          <cell r="R620" t="str">
            <v>Europe (EU)</v>
          </cell>
          <cell r="S620" t="str">
            <v>Head of Customer Services</v>
          </cell>
        </row>
        <row r="621">
          <cell r="A621" t="str">
            <v>100431-RO-101</v>
          </cell>
          <cell r="B621">
            <v>43675</v>
          </cell>
          <cell r="C621" t="str">
            <v>Existing MSA</v>
          </cell>
          <cell r="D621">
            <v>43412</v>
          </cell>
          <cell r="E621">
            <v>43891</v>
          </cell>
          <cell r="F621" t="str">
            <v>Real Vision</v>
          </cell>
          <cell r="G621" t="str">
            <v>RO</v>
          </cell>
          <cell r="H621" t="str">
            <v>Romania</v>
          </cell>
          <cell r="I621" t="str">
            <v>GP Entity</v>
          </cell>
          <cell r="J621">
            <v>43497</v>
          </cell>
          <cell r="K621">
            <v>43412</v>
          </cell>
          <cell r="Q621">
            <v>2047</v>
          </cell>
          <cell r="R621" t="str">
            <v>Europe (EU)</v>
          </cell>
          <cell r="S621" t="str">
            <v>Head of Customer Services</v>
          </cell>
        </row>
        <row r="622">
          <cell r="A622" t="str">
            <v>100422-NL-101</v>
          </cell>
          <cell r="B622">
            <v>43525</v>
          </cell>
          <cell r="C622" t="str">
            <v>Existing MSA</v>
          </cell>
          <cell r="D622">
            <v>43389</v>
          </cell>
          <cell r="E622">
            <v>43862</v>
          </cell>
          <cell r="F622" t="str">
            <v>Distek</v>
          </cell>
          <cell r="G622" t="str">
            <v>NL</v>
          </cell>
          <cell r="H622" t="str">
            <v>Netherlands</v>
          </cell>
          <cell r="I622" t="str">
            <v>GP Entity</v>
          </cell>
          <cell r="K622">
            <v>43390</v>
          </cell>
          <cell r="Q622">
            <v>1826</v>
          </cell>
          <cell r="R622" t="str">
            <v>Europe (EU)</v>
          </cell>
          <cell r="S622" t="str">
            <v>European Channel Manager</v>
          </cell>
        </row>
        <row r="623">
          <cell r="A623" t="str">
            <v>100422-NL-101</v>
          </cell>
          <cell r="B623">
            <v>43525</v>
          </cell>
          <cell r="C623" t="str">
            <v>Existing MSA</v>
          </cell>
          <cell r="D623">
            <v>43389</v>
          </cell>
          <cell r="E623">
            <v>43891</v>
          </cell>
          <cell r="F623" t="str">
            <v>Distek</v>
          </cell>
          <cell r="G623" t="str">
            <v>NL</v>
          </cell>
          <cell r="H623" t="str">
            <v>Netherlands</v>
          </cell>
          <cell r="I623" t="str">
            <v>GP Entity</v>
          </cell>
          <cell r="K623">
            <v>43390</v>
          </cell>
          <cell r="Q623">
            <v>1826</v>
          </cell>
          <cell r="R623" t="str">
            <v>Europe (EU)</v>
          </cell>
          <cell r="S623" t="str">
            <v>European Channel Manager</v>
          </cell>
        </row>
        <row r="624">
          <cell r="A624" t="str">
            <v>100006-CH-101</v>
          </cell>
          <cell r="B624">
            <v>43556</v>
          </cell>
          <cell r="C624" t="str">
            <v>Existing MSA</v>
          </cell>
          <cell r="D624">
            <v>43430</v>
          </cell>
          <cell r="E624">
            <v>43862</v>
          </cell>
          <cell r="F624" t="str">
            <v>Aerie Pharmaceuticals Ireland</v>
          </cell>
          <cell r="G624" t="str">
            <v>CH</v>
          </cell>
          <cell r="H624" t="str">
            <v>Switzerland</v>
          </cell>
          <cell r="I624" t="str">
            <v>GP Entity</v>
          </cell>
          <cell r="J624">
            <v>43556</v>
          </cell>
          <cell r="K624">
            <v>42583</v>
          </cell>
          <cell r="Q624">
            <v>1808</v>
          </cell>
          <cell r="R624" t="str">
            <v>Europe (EU)</v>
          </cell>
          <cell r="S624" t="str">
            <v>Chief Commercial Officer EU</v>
          </cell>
        </row>
        <row r="625">
          <cell r="A625" t="str">
            <v>100048-GB-102</v>
          </cell>
          <cell r="B625">
            <v>42933</v>
          </cell>
          <cell r="C625" t="str">
            <v>Existing MSA</v>
          </cell>
          <cell r="D625">
            <v>42794</v>
          </cell>
          <cell r="E625">
            <v>43862</v>
          </cell>
          <cell r="F625" t="str">
            <v>Dovetail Genomics</v>
          </cell>
          <cell r="G625" t="str">
            <v>GB</v>
          </cell>
          <cell r="H625" t="str">
            <v>United Kingdom</v>
          </cell>
          <cell r="I625" t="str">
            <v>GP Entity</v>
          </cell>
          <cell r="K625">
            <v>42794</v>
          </cell>
          <cell r="Q625">
            <v>607</v>
          </cell>
          <cell r="R625" t="str">
            <v>Europe (EU)</v>
          </cell>
          <cell r="S625" t="str">
            <v>Regional Business Manager, Europe</v>
          </cell>
        </row>
        <row r="626">
          <cell r="A626" t="str">
            <v>100227-DE-101</v>
          </cell>
          <cell r="B626">
            <v>42979</v>
          </cell>
          <cell r="C626" t="str">
            <v>Existing MSA</v>
          </cell>
          <cell r="D626">
            <v>42958</v>
          </cell>
          <cell r="E626">
            <v>43862</v>
          </cell>
          <cell r="F626" t="str">
            <v>Arc Bio</v>
          </cell>
          <cell r="G626" t="str">
            <v>DE</v>
          </cell>
          <cell r="H626" t="str">
            <v>Germany</v>
          </cell>
          <cell r="I626" t="str">
            <v>GP Entity</v>
          </cell>
          <cell r="K626">
            <v>42958</v>
          </cell>
          <cell r="Q626">
            <v>730</v>
          </cell>
          <cell r="R626" t="str">
            <v>Europe (EU)</v>
          </cell>
          <cell r="S626" t="str">
            <v>Director of Clinical Deployment</v>
          </cell>
        </row>
        <row r="627">
          <cell r="A627" t="str">
            <v>100167-DE-110</v>
          </cell>
          <cell r="B627">
            <v>43710</v>
          </cell>
          <cell r="C627" t="str">
            <v>Existing MSA</v>
          </cell>
          <cell r="D627">
            <v>42145</v>
          </cell>
          <cell r="E627">
            <v>43862</v>
          </cell>
          <cell r="F627" t="str">
            <v>Twist Bioscience</v>
          </cell>
          <cell r="G627" t="str">
            <v>DE</v>
          </cell>
          <cell r="H627" t="str">
            <v>Germany</v>
          </cell>
          <cell r="I627" t="str">
            <v>GP Entity</v>
          </cell>
          <cell r="J627">
            <v>43709</v>
          </cell>
          <cell r="K627">
            <v>42145</v>
          </cell>
          <cell r="Q627">
            <v>2908</v>
          </cell>
          <cell r="R627" t="str">
            <v>Europe (EU)</v>
          </cell>
          <cell r="S627" t="str">
            <v>Customer &amp; Technical Support Specialist, SynBio, EMEA</v>
          </cell>
        </row>
        <row r="628">
          <cell r="A628" t="str">
            <v>100167-DE-101</v>
          </cell>
          <cell r="B628">
            <v>42614</v>
          </cell>
          <cell r="C628" t="str">
            <v>Existing MSA</v>
          </cell>
          <cell r="D628">
            <v>42145</v>
          </cell>
          <cell r="E628">
            <v>43862</v>
          </cell>
          <cell r="F628" t="str">
            <v>Twist Bioscience</v>
          </cell>
          <cell r="G628" t="str">
            <v>DE</v>
          </cell>
          <cell r="H628" t="str">
            <v>Germany</v>
          </cell>
          <cell r="I628" t="str">
            <v>GP Entity</v>
          </cell>
          <cell r="K628">
            <v>42145</v>
          </cell>
          <cell r="Q628">
            <v>182</v>
          </cell>
          <cell r="R628" t="str">
            <v>Europe (EU)</v>
          </cell>
          <cell r="S628" t="str">
            <v>Supervisor, Customer and Technical Support - EMEA</v>
          </cell>
        </row>
        <row r="629">
          <cell r="A629" t="str">
            <v>100167-DE-104</v>
          </cell>
          <cell r="B629">
            <v>43405</v>
          </cell>
          <cell r="C629" t="str">
            <v>Existing MSA</v>
          </cell>
          <cell r="D629">
            <v>42145</v>
          </cell>
          <cell r="E629">
            <v>43862</v>
          </cell>
          <cell r="F629" t="str">
            <v>Twist Bioscience</v>
          </cell>
          <cell r="G629" t="str">
            <v>DE</v>
          </cell>
          <cell r="H629" t="str">
            <v>Germany</v>
          </cell>
          <cell r="I629" t="str">
            <v>GP Entity</v>
          </cell>
          <cell r="K629">
            <v>42145</v>
          </cell>
          <cell r="Q629">
            <v>1349</v>
          </cell>
          <cell r="R629" t="str">
            <v>Europe (EU)</v>
          </cell>
          <cell r="S629" t="str">
            <v>Customer Support Specialist, Europe</v>
          </cell>
        </row>
        <row r="630">
          <cell r="A630" t="str">
            <v>100006-CH-101</v>
          </cell>
          <cell r="B630">
            <v>43556</v>
          </cell>
          <cell r="C630" t="str">
            <v>Existing MSA</v>
          </cell>
          <cell r="D630">
            <v>43430</v>
          </cell>
          <cell r="E630">
            <v>43891</v>
          </cell>
          <cell r="F630" t="str">
            <v>Aerie Pharmaceuticals Ireland</v>
          </cell>
          <cell r="G630" t="str">
            <v>CH</v>
          </cell>
          <cell r="H630" t="str">
            <v>Switzerland</v>
          </cell>
          <cell r="I630" t="str">
            <v>GP Entity</v>
          </cell>
          <cell r="J630">
            <v>43556</v>
          </cell>
          <cell r="K630">
            <v>42583</v>
          </cell>
          <cell r="Q630">
            <v>1808</v>
          </cell>
          <cell r="R630" t="str">
            <v>Europe (EU)</v>
          </cell>
          <cell r="S630" t="str">
            <v>Chief Commercial Officer EU</v>
          </cell>
        </row>
        <row r="631">
          <cell r="A631" t="str">
            <v>100048-GB-102</v>
          </cell>
          <cell r="B631">
            <v>42933</v>
          </cell>
          <cell r="C631" t="str">
            <v>Existing MSA</v>
          </cell>
          <cell r="D631">
            <v>42794</v>
          </cell>
          <cell r="E631">
            <v>43891</v>
          </cell>
          <cell r="F631" t="str">
            <v>Dovetail Genomics</v>
          </cell>
          <cell r="G631" t="str">
            <v>GB</v>
          </cell>
          <cell r="H631" t="str">
            <v>United Kingdom</v>
          </cell>
          <cell r="I631" t="str">
            <v>GP Entity</v>
          </cell>
          <cell r="K631">
            <v>42794</v>
          </cell>
          <cell r="Q631">
            <v>607</v>
          </cell>
          <cell r="R631" t="str">
            <v>Europe (EU)</v>
          </cell>
          <cell r="S631" t="str">
            <v>Regional Business Manager, Europe</v>
          </cell>
        </row>
        <row r="632">
          <cell r="A632" t="str">
            <v>100227-DE-101</v>
          </cell>
          <cell r="B632">
            <v>42979</v>
          </cell>
          <cell r="C632" t="str">
            <v>Existing MSA</v>
          </cell>
          <cell r="D632">
            <v>42958</v>
          </cell>
          <cell r="E632">
            <v>43891</v>
          </cell>
          <cell r="F632" t="str">
            <v>Arc Bio</v>
          </cell>
          <cell r="G632" t="str">
            <v>DE</v>
          </cell>
          <cell r="H632" t="str">
            <v>Germany</v>
          </cell>
          <cell r="I632" t="str">
            <v>GP Entity</v>
          </cell>
          <cell r="K632">
            <v>42958</v>
          </cell>
          <cell r="Q632">
            <v>730</v>
          </cell>
          <cell r="R632" t="str">
            <v>Europe (EU)</v>
          </cell>
          <cell r="S632" t="str">
            <v>Director of Clinical Deployment</v>
          </cell>
        </row>
        <row r="633">
          <cell r="A633" t="str">
            <v>100167-DE-101</v>
          </cell>
          <cell r="B633">
            <v>42614</v>
          </cell>
          <cell r="C633" t="str">
            <v>Existing MSA</v>
          </cell>
          <cell r="D633">
            <v>42145</v>
          </cell>
          <cell r="E633">
            <v>43891</v>
          </cell>
          <cell r="F633" t="str">
            <v>Twist Bioscience</v>
          </cell>
          <cell r="G633" t="str">
            <v>DE</v>
          </cell>
          <cell r="H633" t="str">
            <v>Germany</v>
          </cell>
          <cell r="I633" t="str">
            <v>GP Entity</v>
          </cell>
          <cell r="K633">
            <v>42145</v>
          </cell>
          <cell r="Q633">
            <v>182</v>
          </cell>
          <cell r="R633" t="str">
            <v>Europe (EU)</v>
          </cell>
          <cell r="S633" t="str">
            <v>Supervisor, Customer and Technical Support - EMEA</v>
          </cell>
        </row>
        <row r="634">
          <cell r="A634" t="str">
            <v>100167-DE-104</v>
          </cell>
          <cell r="B634">
            <v>43405</v>
          </cell>
          <cell r="C634" t="str">
            <v>Existing MSA</v>
          </cell>
          <cell r="D634">
            <v>42145</v>
          </cell>
          <cell r="E634">
            <v>43891</v>
          </cell>
          <cell r="F634" t="str">
            <v>Twist Bioscience</v>
          </cell>
          <cell r="G634" t="str">
            <v>DE</v>
          </cell>
          <cell r="H634" t="str">
            <v>Germany</v>
          </cell>
          <cell r="I634" t="str">
            <v>GP Entity</v>
          </cell>
          <cell r="K634">
            <v>42145</v>
          </cell>
          <cell r="Q634">
            <v>1349</v>
          </cell>
          <cell r="R634" t="str">
            <v>Europe (EU)</v>
          </cell>
          <cell r="S634" t="str">
            <v>Customer Support Specialist, Europe</v>
          </cell>
        </row>
        <row r="635">
          <cell r="A635" t="str">
            <v>100593-NL-102</v>
          </cell>
          <cell r="B635">
            <v>43773</v>
          </cell>
          <cell r="C635" t="str">
            <v>Existing MSA</v>
          </cell>
          <cell r="D635">
            <v>43777</v>
          </cell>
          <cell r="E635">
            <v>43862</v>
          </cell>
          <cell r="F635" t="str">
            <v>Knotel</v>
          </cell>
          <cell r="G635" t="str">
            <v>NL</v>
          </cell>
          <cell r="H635" t="str">
            <v>Netherlands</v>
          </cell>
          <cell r="I635" t="str">
            <v>GP Entity</v>
          </cell>
          <cell r="J635">
            <v>43780</v>
          </cell>
          <cell r="K635">
            <v>43661</v>
          </cell>
          <cell r="Q635">
            <v>3357</v>
          </cell>
          <cell r="R635" t="str">
            <v>Europe (EU)</v>
          </cell>
          <cell r="S635" t="str">
            <v>Implementation Manager</v>
          </cell>
        </row>
        <row r="636">
          <cell r="A636" t="str">
            <v>100271-ES-101</v>
          </cell>
          <cell r="B636">
            <v>43132</v>
          </cell>
          <cell r="C636" t="str">
            <v>Existing MSA</v>
          </cell>
          <cell r="D636">
            <v>43091</v>
          </cell>
          <cell r="E636">
            <v>43862</v>
          </cell>
          <cell r="F636" t="str">
            <v>Ziff Davis</v>
          </cell>
          <cell r="G636" t="str">
            <v>ES</v>
          </cell>
          <cell r="H636" t="str">
            <v>Spain</v>
          </cell>
          <cell r="I636" t="str">
            <v>GP Entity</v>
          </cell>
          <cell r="K636">
            <v>43091</v>
          </cell>
          <cell r="Q636">
            <v>934</v>
          </cell>
          <cell r="R636" t="str">
            <v>Europe (EU)</v>
          </cell>
          <cell r="S636" t="str">
            <v>Director, Business Developer</v>
          </cell>
        </row>
        <row r="637">
          <cell r="A637" t="str">
            <v>100271-ES-101</v>
          </cell>
          <cell r="B637">
            <v>43132</v>
          </cell>
          <cell r="C637" t="str">
            <v>Existing MSA</v>
          </cell>
          <cell r="D637">
            <v>43091</v>
          </cell>
          <cell r="E637">
            <v>43891</v>
          </cell>
          <cell r="F637" t="str">
            <v>Ziff Davis</v>
          </cell>
          <cell r="G637" t="str">
            <v>ES</v>
          </cell>
          <cell r="H637" t="str">
            <v>Spain</v>
          </cell>
          <cell r="I637" t="str">
            <v>GP Entity</v>
          </cell>
          <cell r="K637">
            <v>43091</v>
          </cell>
          <cell r="Q637">
            <v>934</v>
          </cell>
          <cell r="R637" t="str">
            <v>Europe (EU)</v>
          </cell>
          <cell r="S637" t="str">
            <v>Director, Business Developer</v>
          </cell>
        </row>
        <row r="638">
          <cell r="A638" t="str">
            <v>100309-PL-105</v>
          </cell>
          <cell r="B638">
            <v>43252</v>
          </cell>
          <cell r="C638" t="str">
            <v>Existing MSA</v>
          </cell>
          <cell r="D638">
            <v>43207</v>
          </cell>
          <cell r="E638">
            <v>43862</v>
          </cell>
          <cell r="F638" t="str">
            <v>JUUL</v>
          </cell>
          <cell r="G638" t="str">
            <v>PL</v>
          </cell>
          <cell r="H638" t="str">
            <v>Poland</v>
          </cell>
          <cell r="I638" t="str">
            <v>GP Entity</v>
          </cell>
          <cell r="K638">
            <v>43207</v>
          </cell>
          <cell r="Q638">
            <v>1182</v>
          </cell>
          <cell r="R638" t="str">
            <v>Europe (EU)</v>
          </cell>
          <cell r="S638" t="str">
            <v>Executive Assistant Central &amp; Eastern Europe &amp; Russia</v>
          </cell>
        </row>
        <row r="639">
          <cell r="A639" t="str">
            <v>100309-PL-105</v>
          </cell>
          <cell r="B639">
            <v>43252</v>
          </cell>
          <cell r="C639" t="str">
            <v>Existing MSA</v>
          </cell>
          <cell r="D639">
            <v>43207</v>
          </cell>
          <cell r="E639">
            <v>43891</v>
          </cell>
          <cell r="F639" t="str">
            <v>JUUL</v>
          </cell>
          <cell r="G639" t="str">
            <v>PL</v>
          </cell>
          <cell r="H639" t="str">
            <v>Poland</v>
          </cell>
          <cell r="I639" t="str">
            <v>GP Entity</v>
          </cell>
          <cell r="K639">
            <v>43207</v>
          </cell>
          <cell r="Q639">
            <v>1182</v>
          </cell>
          <cell r="R639" t="str">
            <v>Europe (EU)</v>
          </cell>
          <cell r="S639" t="str">
            <v>Executive Assistant Central &amp; Eastern Europe &amp; Russia</v>
          </cell>
        </row>
        <row r="640">
          <cell r="A640" t="str">
            <v>100206-CH-101</v>
          </cell>
          <cell r="B640">
            <v>43745</v>
          </cell>
          <cell r="C640" t="str">
            <v>Existing MSA</v>
          </cell>
          <cell r="D640">
            <v>43726</v>
          </cell>
          <cell r="E640">
            <v>43862</v>
          </cell>
          <cell r="F640" t="str">
            <v>Pregis International BV (FKA FP International)</v>
          </cell>
          <cell r="G640" t="str">
            <v>CH</v>
          </cell>
          <cell r="H640" t="str">
            <v>Switzerland</v>
          </cell>
          <cell r="I640" t="str">
            <v>GP Entity</v>
          </cell>
          <cell r="J640">
            <v>43745</v>
          </cell>
          <cell r="K640">
            <v>42923</v>
          </cell>
          <cell r="N640" t="str">
            <v>Janna</v>
          </cell>
          <cell r="O640" t="str">
            <v>Vidal</v>
          </cell>
          <cell r="Q640">
            <v>3245</v>
          </cell>
          <cell r="R640" t="str">
            <v>Europe (EU)</v>
          </cell>
          <cell r="S640" t="str">
            <v>Customer Service Representative</v>
          </cell>
        </row>
        <row r="641">
          <cell r="A641" t="str">
            <v>100248-GB-101</v>
          </cell>
          <cell r="B641">
            <v>43073</v>
          </cell>
          <cell r="C641" t="str">
            <v>Existing MSA</v>
          </cell>
          <cell r="D641">
            <v>43012</v>
          </cell>
          <cell r="E641">
            <v>43862</v>
          </cell>
          <cell r="F641" t="str">
            <v>Open Government Partnership</v>
          </cell>
          <cell r="G641" t="str">
            <v>GB</v>
          </cell>
          <cell r="H641" t="str">
            <v>United Kingdom</v>
          </cell>
          <cell r="I641" t="str">
            <v>GP Entity</v>
          </cell>
          <cell r="K641">
            <v>43006</v>
          </cell>
          <cell r="M641">
            <v>43669</v>
          </cell>
          <cell r="N641" t="str">
            <v>Sharniece</v>
          </cell>
          <cell r="O641" t="str">
            <v>Benders</v>
          </cell>
          <cell r="P641">
            <v>43669</v>
          </cell>
          <cell r="Q641">
            <v>845</v>
          </cell>
          <cell r="R641" t="str">
            <v>Europe (EU)</v>
          </cell>
          <cell r="S641" t="str">
            <v>Manager, Thematic</v>
          </cell>
        </row>
        <row r="642">
          <cell r="A642" t="str">
            <v>100744-CN-111</v>
          </cell>
          <cell r="B642">
            <v>43862</v>
          </cell>
          <cell r="C642" t="str">
            <v>New MSA</v>
          </cell>
          <cell r="D642">
            <v>43830</v>
          </cell>
          <cell r="E642">
            <v>43862</v>
          </cell>
          <cell r="F642" t="str">
            <v>ServiceMax</v>
          </cell>
          <cell r="G642" t="str">
            <v>CN</v>
          </cell>
          <cell r="H642" t="str">
            <v>China</v>
          </cell>
          <cell r="I642" t="str">
            <v>GP Entity</v>
          </cell>
          <cell r="J642">
            <v>43862</v>
          </cell>
          <cell r="K642">
            <v>43830</v>
          </cell>
          <cell r="L642" t="str">
            <v>New</v>
          </cell>
          <cell r="Q642">
            <v>3929</v>
          </cell>
          <cell r="R642" t="str">
            <v>Asia-Pacific (APAC)</v>
          </cell>
          <cell r="S642" t="str">
            <v>Staff Software Engineer</v>
          </cell>
        </row>
        <row r="643">
          <cell r="A643" t="str">
            <v>100744-CN-112</v>
          </cell>
          <cell r="B643">
            <v>43862</v>
          </cell>
          <cell r="C643" t="str">
            <v>New MSA</v>
          </cell>
          <cell r="D643">
            <v>43830</v>
          </cell>
          <cell r="E643">
            <v>43862</v>
          </cell>
          <cell r="F643" t="str">
            <v>ServiceMax</v>
          </cell>
          <cell r="G643" t="str">
            <v>CN</v>
          </cell>
          <cell r="H643" t="str">
            <v>China</v>
          </cell>
          <cell r="I643" t="str">
            <v>GP Entity</v>
          </cell>
          <cell r="K643">
            <v>43830</v>
          </cell>
          <cell r="L643" t="str">
            <v>New</v>
          </cell>
          <cell r="Q643">
            <v>3930</v>
          </cell>
          <cell r="R643" t="str">
            <v>Asia-Pacific (APAC)</v>
          </cell>
          <cell r="S643" t="str">
            <v>Staff Software Engineer</v>
          </cell>
        </row>
        <row r="644">
          <cell r="A644" t="str">
            <v>100744-CN-113</v>
          </cell>
          <cell r="B644">
            <v>43862</v>
          </cell>
          <cell r="C644" t="str">
            <v>New MSA</v>
          </cell>
          <cell r="D644">
            <v>43830</v>
          </cell>
          <cell r="E644">
            <v>43862</v>
          </cell>
          <cell r="F644" t="str">
            <v>ServiceMax</v>
          </cell>
          <cell r="G644" t="str">
            <v>CN</v>
          </cell>
          <cell r="H644" t="str">
            <v>China</v>
          </cell>
          <cell r="I644" t="str">
            <v>GP Entity</v>
          </cell>
          <cell r="K644">
            <v>43830</v>
          </cell>
          <cell r="L644" t="str">
            <v>New</v>
          </cell>
          <cell r="Q644">
            <v>3931</v>
          </cell>
          <cell r="R644" t="str">
            <v>Asia-Pacific (APAC)</v>
          </cell>
          <cell r="S644" t="str">
            <v>Staff Quality Assurance Engineer</v>
          </cell>
        </row>
        <row r="645">
          <cell r="A645" t="str">
            <v>100744-CN-114</v>
          </cell>
          <cell r="B645">
            <v>43862</v>
          </cell>
          <cell r="C645" t="str">
            <v>New MSA</v>
          </cell>
          <cell r="D645">
            <v>43830</v>
          </cell>
          <cell r="E645">
            <v>43862</v>
          </cell>
          <cell r="F645" t="str">
            <v>ServiceMax</v>
          </cell>
          <cell r="G645" t="str">
            <v>CN</v>
          </cell>
          <cell r="H645" t="str">
            <v>China</v>
          </cell>
          <cell r="I645" t="str">
            <v>GP Entity</v>
          </cell>
          <cell r="K645">
            <v>43830</v>
          </cell>
          <cell r="L645" t="str">
            <v>New</v>
          </cell>
          <cell r="Q645">
            <v>3933</v>
          </cell>
          <cell r="R645" t="str">
            <v>Asia-Pacific (APAC)</v>
          </cell>
          <cell r="S645" t="str">
            <v>Staff Quality Assurance Engineer</v>
          </cell>
        </row>
        <row r="646">
          <cell r="A646" t="str">
            <v>100744-CN-115</v>
          </cell>
          <cell r="B646">
            <v>43862</v>
          </cell>
          <cell r="C646" t="str">
            <v>New MSA</v>
          </cell>
          <cell r="D646">
            <v>43830</v>
          </cell>
          <cell r="E646">
            <v>43862</v>
          </cell>
          <cell r="F646" t="str">
            <v>ServiceMax</v>
          </cell>
          <cell r="G646" t="str">
            <v>CN</v>
          </cell>
          <cell r="H646" t="str">
            <v>China</v>
          </cell>
          <cell r="I646" t="str">
            <v>GP Entity</v>
          </cell>
          <cell r="J646">
            <v>43862</v>
          </cell>
          <cell r="K646">
            <v>43830</v>
          </cell>
          <cell r="L646" t="str">
            <v>New</v>
          </cell>
          <cell r="Q646">
            <v>3934</v>
          </cell>
          <cell r="R646" t="str">
            <v>Asia-Pacific (APAC)</v>
          </cell>
          <cell r="S646" t="str">
            <v>Staff Software Engineer</v>
          </cell>
        </row>
        <row r="647">
          <cell r="A647" t="str">
            <v>100744-CN-116</v>
          </cell>
          <cell r="B647">
            <v>43862</v>
          </cell>
          <cell r="C647" t="str">
            <v>New MSA</v>
          </cell>
          <cell r="D647">
            <v>43830</v>
          </cell>
          <cell r="E647">
            <v>43862</v>
          </cell>
          <cell r="F647" t="str">
            <v>ServiceMax</v>
          </cell>
          <cell r="G647" t="str">
            <v>CN</v>
          </cell>
          <cell r="H647" t="str">
            <v>China</v>
          </cell>
          <cell r="I647" t="str">
            <v>GP Entity</v>
          </cell>
          <cell r="J647">
            <v>43862</v>
          </cell>
          <cell r="K647">
            <v>43830</v>
          </cell>
          <cell r="L647" t="str">
            <v>New</v>
          </cell>
          <cell r="Q647">
            <v>3935</v>
          </cell>
          <cell r="R647" t="str">
            <v>Asia-Pacific (APAC)</v>
          </cell>
          <cell r="S647" t="str">
            <v>Staff Software Engineer</v>
          </cell>
        </row>
        <row r="648">
          <cell r="A648" t="str">
            <v>100744-CN-117</v>
          </cell>
          <cell r="B648">
            <v>43862</v>
          </cell>
          <cell r="C648" t="str">
            <v>New MSA</v>
          </cell>
          <cell r="D648">
            <v>43830</v>
          </cell>
          <cell r="E648">
            <v>43862</v>
          </cell>
          <cell r="F648" t="str">
            <v>ServiceMax</v>
          </cell>
          <cell r="G648" t="str">
            <v>CN</v>
          </cell>
          <cell r="H648" t="str">
            <v>China</v>
          </cell>
          <cell r="I648" t="str">
            <v>GP Entity</v>
          </cell>
          <cell r="J648">
            <v>43862</v>
          </cell>
          <cell r="K648">
            <v>43830</v>
          </cell>
          <cell r="L648" t="str">
            <v>New</v>
          </cell>
          <cell r="Q648">
            <v>3937</v>
          </cell>
          <cell r="R648" t="str">
            <v>Asia-Pacific (APAC)</v>
          </cell>
          <cell r="S648" t="str">
            <v>Director - Software Engineering</v>
          </cell>
        </row>
        <row r="649">
          <cell r="A649" t="str">
            <v>100744-CN-118</v>
          </cell>
          <cell r="B649">
            <v>43862</v>
          </cell>
          <cell r="C649" t="str">
            <v>New MSA</v>
          </cell>
          <cell r="D649">
            <v>43830</v>
          </cell>
          <cell r="E649">
            <v>43862</v>
          </cell>
          <cell r="F649" t="str">
            <v>ServiceMax</v>
          </cell>
          <cell r="G649" t="str">
            <v>CN</v>
          </cell>
          <cell r="H649" t="str">
            <v>China</v>
          </cell>
          <cell r="I649" t="str">
            <v>GP Entity</v>
          </cell>
          <cell r="K649">
            <v>43830</v>
          </cell>
          <cell r="L649" t="str">
            <v>New</v>
          </cell>
          <cell r="Q649">
            <v>3972</v>
          </cell>
          <cell r="R649" t="str">
            <v>Asia-Pacific (APAC)</v>
          </cell>
          <cell r="S649" t="str">
            <v>Senior Quality Assurance Engineer</v>
          </cell>
        </row>
        <row r="650">
          <cell r="A650" t="str">
            <v>100738-CN-101</v>
          </cell>
          <cell r="B650">
            <v>43862</v>
          </cell>
          <cell r="C650" t="str">
            <v>New MSA</v>
          </cell>
          <cell r="D650">
            <v>43822</v>
          </cell>
          <cell r="E650">
            <v>43862</v>
          </cell>
          <cell r="F650" t="str">
            <v>BrightSign</v>
          </cell>
          <cell r="G650" t="str">
            <v>CN</v>
          </cell>
          <cell r="H650" t="str">
            <v>China</v>
          </cell>
          <cell r="I650" t="str">
            <v>GP Entity</v>
          </cell>
          <cell r="J650">
            <v>43862</v>
          </cell>
          <cell r="K650">
            <v>43822</v>
          </cell>
          <cell r="L650" t="str">
            <v>New</v>
          </cell>
          <cell r="Q650">
            <v>3888</v>
          </cell>
          <cell r="R650" t="str">
            <v>Asia-Pacific (APAC)</v>
          </cell>
          <cell r="S650" t="str">
            <v>Software Engineer</v>
          </cell>
        </row>
        <row r="651">
          <cell r="A651" t="str">
            <v>100186-SG-102</v>
          </cell>
          <cell r="B651">
            <v>43864</v>
          </cell>
          <cell r="C651" t="str">
            <v>Existing MSA</v>
          </cell>
          <cell r="D651">
            <v>42857</v>
          </cell>
          <cell r="E651">
            <v>43862</v>
          </cell>
          <cell r="F651" t="str">
            <v>FocusVision Worldwide</v>
          </cell>
          <cell r="G651" t="str">
            <v>SG</v>
          </cell>
          <cell r="H651" t="str">
            <v>Singapore</v>
          </cell>
          <cell r="I651" t="str">
            <v>GP Entity</v>
          </cell>
          <cell r="J651">
            <v>43857</v>
          </cell>
          <cell r="K651">
            <v>42857</v>
          </cell>
          <cell r="L651" t="str">
            <v>New</v>
          </cell>
          <cell r="Q651">
            <v>4010</v>
          </cell>
          <cell r="R651" t="str">
            <v>Asia-Pacific (APAC)</v>
          </cell>
          <cell r="S651" t="str">
            <v>Manager</v>
          </cell>
        </row>
        <row r="652">
          <cell r="A652" t="str">
            <v>100371-IN-113</v>
          </cell>
          <cell r="B652">
            <v>43879</v>
          </cell>
          <cell r="C652" t="str">
            <v>Existing MSA</v>
          </cell>
          <cell r="D652">
            <v>43286</v>
          </cell>
          <cell r="E652">
            <v>43862</v>
          </cell>
          <cell r="F652" t="str">
            <v>Udemy</v>
          </cell>
          <cell r="G652" t="str">
            <v>IN</v>
          </cell>
          <cell r="H652" t="str">
            <v>India</v>
          </cell>
          <cell r="I652" t="str">
            <v>GP Entity</v>
          </cell>
          <cell r="J652">
            <v>43871</v>
          </cell>
          <cell r="K652">
            <v>43286</v>
          </cell>
          <cell r="L652" t="str">
            <v>New</v>
          </cell>
          <cell r="Q652">
            <v>4005</v>
          </cell>
          <cell r="R652" t="str">
            <v>Asia-Pacific (APAC)</v>
          </cell>
          <cell r="S652" t="str">
            <v>Commercial Account Executive</v>
          </cell>
        </row>
        <row r="653">
          <cell r="A653" t="str">
            <v>100204-HK-103</v>
          </cell>
          <cell r="B653">
            <v>43864</v>
          </cell>
          <cell r="C653" t="str">
            <v>Existing MSA</v>
          </cell>
          <cell r="D653">
            <v>43231</v>
          </cell>
          <cell r="E653">
            <v>43862</v>
          </cell>
          <cell r="F653" t="str">
            <v>DataRobot Inc.</v>
          </cell>
          <cell r="G653" t="str">
            <v>HK</v>
          </cell>
          <cell r="H653" t="str">
            <v>Hong Kong (China)</v>
          </cell>
          <cell r="I653" t="str">
            <v>GP Entity</v>
          </cell>
          <cell r="J653">
            <v>43864</v>
          </cell>
          <cell r="K653">
            <v>42908</v>
          </cell>
          <cell r="L653" t="str">
            <v>New</v>
          </cell>
          <cell r="Q653">
            <v>3663</v>
          </cell>
          <cell r="R653" t="str">
            <v>Asia-Pacific (APAC)</v>
          </cell>
          <cell r="S653" t="str">
            <v>Account Executive</v>
          </cell>
        </row>
        <row r="654">
          <cell r="A654" t="str">
            <v>100188-MY-101</v>
          </cell>
          <cell r="B654">
            <v>43862</v>
          </cell>
          <cell r="C654" t="str">
            <v>Existing MSA</v>
          </cell>
          <cell r="D654">
            <v>43762</v>
          </cell>
          <cell r="E654">
            <v>43862</v>
          </cell>
          <cell r="F654" t="str">
            <v>Horizon Discovery</v>
          </cell>
          <cell r="G654" t="str">
            <v>MY</v>
          </cell>
          <cell r="H654" t="str">
            <v>Malaysia</v>
          </cell>
          <cell r="I654" t="str">
            <v>GP Entity</v>
          </cell>
          <cell r="J654">
            <v>43862</v>
          </cell>
          <cell r="K654">
            <v>42886</v>
          </cell>
          <cell r="L654" t="str">
            <v>New</v>
          </cell>
          <cell r="N654" t="str">
            <v>Cynthia</v>
          </cell>
          <cell r="O654" t="str">
            <v>Kong</v>
          </cell>
          <cell r="P654">
            <v>43769</v>
          </cell>
          <cell r="Q654">
            <v>3433</v>
          </cell>
          <cell r="R654" t="str">
            <v>Asia-Pacific (APAC)</v>
          </cell>
          <cell r="S654" t="str">
            <v>Field Applications Scientist</v>
          </cell>
        </row>
        <row r="655">
          <cell r="A655" t="str">
            <v>100221-AU-101</v>
          </cell>
          <cell r="B655">
            <v>43878</v>
          </cell>
          <cell r="C655" t="str">
            <v>Existing MSA</v>
          </cell>
          <cell r="D655">
            <v>43846</v>
          </cell>
          <cell r="E655">
            <v>43862</v>
          </cell>
          <cell r="F655" t="str">
            <v>ViewRay</v>
          </cell>
          <cell r="G655" t="str">
            <v>AU</v>
          </cell>
          <cell r="H655" t="str">
            <v>Australia</v>
          </cell>
          <cell r="I655" t="str">
            <v>GP Entity</v>
          </cell>
          <cell r="J655">
            <v>43878</v>
          </cell>
          <cell r="K655">
            <v>42961</v>
          </cell>
          <cell r="L655" t="str">
            <v>New</v>
          </cell>
          <cell r="Q655">
            <v>4075</v>
          </cell>
          <cell r="R655" t="str">
            <v>Asia-Pacific (APAC)</v>
          </cell>
          <cell r="S655" t="str">
            <v>Program Development Manager</v>
          </cell>
        </row>
        <row r="656">
          <cell r="A656" t="str">
            <v>100464-JP-101</v>
          </cell>
          <cell r="B656">
            <v>43868</v>
          </cell>
          <cell r="C656" t="str">
            <v>Existing MSA</v>
          </cell>
          <cell r="D656">
            <v>43812</v>
          </cell>
          <cell r="E656">
            <v>43862</v>
          </cell>
          <cell r="F656" t="str">
            <v>ZAP Surgical Systems</v>
          </cell>
          <cell r="G656" t="str">
            <v>JP</v>
          </cell>
          <cell r="H656" t="str">
            <v>Japan</v>
          </cell>
          <cell r="I656" t="str">
            <v>GP Entity</v>
          </cell>
          <cell r="J656">
            <v>43871</v>
          </cell>
          <cell r="K656">
            <v>43481</v>
          </cell>
          <cell r="L656" t="str">
            <v>New</v>
          </cell>
          <cell r="Q656">
            <v>4109</v>
          </cell>
          <cell r="R656" t="str">
            <v>Asia-Pacific (APAC)</v>
          </cell>
          <cell r="S656" t="str">
            <v>Principal Physicist, Asia Region</v>
          </cell>
        </row>
        <row r="657">
          <cell r="A657" t="str">
            <v>100355-AU-101</v>
          </cell>
          <cell r="B657">
            <v>43862</v>
          </cell>
          <cell r="C657" t="str">
            <v>Existing MSA</v>
          </cell>
          <cell r="D657">
            <v>43251</v>
          </cell>
          <cell r="E657">
            <v>43862</v>
          </cell>
          <cell r="F657" t="str">
            <v>Mirakl</v>
          </cell>
          <cell r="G657" t="str">
            <v>AU</v>
          </cell>
          <cell r="H657" t="str">
            <v>Australia</v>
          </cell>
          <cell r="I657" t="str">
            <v>GP Entity</v>
          </cell>
          <cell r="J657">
            <v>43862</v>
          </cell>
          <cell r="K657">
            <v>43251</v>
          </cell>
          <cell r="L657" t="str">
            <v>New</v>
          </cell>
          <cell r="Q657">
            <v>4059</v>
          </cell>
          <cell r="R657" t="str">
            <v>Asia-Pacific (APAC)</v>
          </cell>
          <cell r="S657" t="str">
            <v>Sales Director, Australia</v>
          </cell>
        </row>
        <row r="658">
          <cell r="A658" t="str">
            <v>100355-AU-102</v>
          </cell>
          <cell r="B658">
            <v>43871</v>
          </cell>
          <cell r="C658" t="str">
            <v>Existing MSA</v>
          </cell>
          <cell r="D658">
            <v>43251</v>
          </cell>
          <cell r="E658">
            <v>43862</v>
          </cell>
          <cell r="F658" t="str">
            <v>Mirakl</v>
          </cell>
          <cell r="G658" t="str">
            <v>AU</v>
          </cell>
          <cell r="H658" t="str">
            <v>Australia</v>
          </cell>
          <cell r="I658" t="str">
            <v>GP Entity</v>
          </cell>
          <cell r="J658">
            <v>43871</v>
          </cell>
          <cell r="K658">
            <v>43251</v>
          </cell>
          <cell r="L658" t="str">
            <v>New</v>
          </cell>
          <cell r="Q658">
            <v>4097</v>
          </cell>
          <cell r="R658" t="str">
            <v>Asia-Pacific (APAC)</v>
          </cell>
          <cell r="S658" t="str">
            <v>Senior Solutions Consultant</v>
          </cell>
        </row>
        <row r="659">
          <cell r="A659" t="str">
            <v>100556-SG-101</v>
          </cell>
          <cell r="B659">
            <v>43870</v>
          </cell>
          <cell r="C659" t="str">
            <v>Existing MSA</v>
          </cell>
          <cell r="D659">
            <v>43837</v>
          </cell>
          <cell r="E659">
            <v>43862</v>
          </cell>
          <cell r="F659" t="str">
            <v>Armis</v>
          </cell>
          <cell r="G659" t="str">
            <v>SG</v>
          </cell>
          <cell r="H659" t="str">
            <v>Singapore</v>
          </cell>
          <cell r="I659" t="str">
            <v>GP Entity</v>
          </cell>
          <cell r="J659">
            <v>43862</v>
          </cell>
          <cell r="K659">
            <v>43601</v>
          </cell>
          <cell r="L659" t="str">
            <v>New</v>
          </cell>
          <cell r="Q659">
            <v>3869</v>
          </cell>
          <cell r="R659" t="str">
            <v>Asia-Pacific (APAC)</v>
          </cell>
          <cell r="S659" t="str">
            <v>Regional Sales Director South East Asia</v>
          </cell>
        </row>
        <row r="660">
          <cell r="A660" t="str">
            <v>100556-TW-101</v>
          </cell>
          <cell r="B660">
            <v>43870</v>
          </cell>
          <cell r="C660" t="str">
            <v>Existing MSA</v>
          </cell>
          <cell r="D660">
            <v>43837</v>
          </cell>
          <cell r="E660">
            <v>43862</v>
          </cell>
          <cell r="F660" t="str">
            <v>Armis</v>
          </cell>
          <cell r="G660" t="str">
            <v>TW</v>
          </cell>
          <cell r="H660" t="str">
            <v>Taiwan</v>
          </cell>
          <cell r="I660" t="str">
            <v>GP Entity</v>
          </cell>
          <cell r="J660">
            <v>43862</v>
          </cell>
          <cell r="K660">
            <v>43601</v>
          </cell>
          <cell r="L660" t="str">
            <v>New</v>
          </cell>
          <cell r="Q660">
            <v>3870</v>
          </cell>
          <cell r="R660" t="str">
            <v>Asia-Pacific (APAC)</v>
          </cell>
          <cell r="S660" t="str">
            <v>Regional Sales Director North Asia/GCR</v>
          </cell>
        </row>
        <row r="661">
          <cell r="A661" t="str">
            <v>100699-JP-101</v>
          </cell>
          <cell r="B661">
            <v>43864</v>
          </cell>
          <cell r="C661" t="str">
            <v>New MSA</v>
          </cell>
          <cell r="D661">
            <v>43788</v>
          </cell>
          <cell r="E661">
            <v>43862</v>
          </cell>
          <cell r="F661" t="str">
            <v>Rapid Microbio</v>
          </cell>
          <cell r="G661" t="str">
            <v>JP</v>
          </cell>
          <cell r="H661" t="str">
            <v>Japan</v>
          </cell>
          <cell r="I661" t="str">
            <v>GP Entity</v>
          </cell>
          <cell r="J661">
            <v>43864</v>
          </cell>
          <cell r="K661">
            <v>43788</v>
          </cell>
          <cell r="L661" t="str">
            <v>New</v>
          </cell>
          <cell r="Q661">
            <v>4002</v>
          </cell>
          <cell r="R661" t="str">
            <v>Asia-Pacific (APAC)</v>
          </cell>
          <cell r="S661" t="str">
            <v>Field Service Engineer 2</v>
          </cell>
        </row>
        <row r="662">
          <cell r="A662" t="str">
            <v>100292-SG-101</v>
          </cell>
          <cell r="B662">
            <v>43871</v>
          </cell>
          <cell r="C662" t="str">
            <v>Existing MSA</v>
          </cell>
          <cell r="D662">
            <v>43801</v>
          </cell>
          <cell r="E662">
            <v>43862</v>
          </cell>
          <cell r="F662" t="str">
            <v>Milk Specialties Global</v>
          </cell>
          <cell r="G662" t="str">
            <v>SG</v>
          </cell>
          <cell r="H662" t="str">
            <v>Singapore</v>
          </cell>
          <cell r="I662" t="str">
            <v>GP Entity</v>
          </cell>
          <cell r="J662">
            <v>43871</v>
          </cell>
          <cell r="K662">
            <v>43157</v>
          </cell>
          <cell r="L662" t="str">
            <v>New</v>
          </cell>
          <cell r="Q662">
            <v>3817</v>
          </cell>
          <cell r="R662" t="str">
            <v>Asia-Pacific (APAC)</v>
          </cell>
          <cell r="S662" t="str">
            <v>Director of Business Development, Singapore</v>
          </cell>
        </row>
        <row r="663">
          <cell r="A663" t="str">
            <v>100569-SG-106</v>
          </cell>
          <cell r="B663">
            <v>43871</v>
          </cell>
          <cell r="C663" t="str">
            <v>Existing MSA</v>
          </cell>
          <cell r="D663">
            <v>43624</v>
          </cell>
          <cell r="E663">
            <v>43862</v>
          </cell>
          <cell r="F663" t="str">
            <v>Thought Machine</v>
          </cell>
          <cell r="G663" t="str">
            <v>SG</v>
          </cell>
          <cell r="H663" t="str">
            <v>Singapore</v>
          </cell>
          <cell r="I663" t="str">
            <v>GP Entity</v>
          </cell>
          <cell r="J663">
            <v>43836</v>
          </cell>
          <cell r="K663">
            <v>43626</v>
          </cell>
          <cell r="L663" t="str">
            <v>New</v>
          </cell>
          <cell r="Q663">
            <v>3686</v>
          </cell>
          <cell r="R663" t="str">
            <v>Asia-Pacific (APAC)</v>
          </cell>
          <cell r="S663" t="str">
            <v xml:space="preserve">Client Delivery Manager </v>
          </cell>
        </row>
        <row r="664">
          <cell r="A664" t="str">
            <v>100759-AU-101</v>
          </cell>
          <cell r="B664">
            <v>43862</v>
          </cell>
          <cell r="C664" t="str">
            <v>New MSA</v>
          </cell>
          <cell r="D664">
            <v>43768</v>
          </cell>
          <cell r="E664">
            <v>43862</v>
          </cell>
          <cell r="F664" t="str">
            <v>CyberScout</v>
          </cell>
          <cell r="G664" t="str">
            <v>AU</v>
          </cell>
          <cell r="H664" t="str">
            <v>Australia</v>
          </cell>
          <cell r="I664" t="str">
            <v>GP Entity</v>
          </cell>
          <cell r="J664">
            <v>43871</v>
          </cell>
          <cell r="K664">
            <v>43768</v>
          </cell>
          <cell r="L664" t="str">
            <v>New</v>
          </cell>
          <cell r="Q664">
            <v>3954</v>
          </cell>
          <cell r="R664" t="str">
            <v>Asia-Pacific (APAC)</v>
          </cell>
          <cell r="S664" t="str">
            <v>Incident Management Analyst</v>
          </cell>
        </row>
        <row r="665">
          <cell r="A665" t="str">
            <v>100463-IN-102</v>
          </cell>
          <cell r="B665">
            <v>43885</v>
          </cell>
          <cell r="C665" t="str">
            <v>Existing MSA</v>
          </cell>
          <cell r="D665">
            <v>43420</v>
          </cell>
          <cell r="E665">
            <v>43862</v>
          </cell>
          <cell r="F665" t="str">
            <v>Vista Consulting Group, LLC</v>
          </cell>
          <cell r="G665" t="str">
            <v>IN</v>
          </cell>
          <cell r="H665" t="str">
            <v>India</v>
          </cell>
          <cell r="I665" t="str">
            <v>GP Entity</v>
          </cell>
          <cell r="J665">
            <v>43885</v>
          </cell>
          <cell r="K665">
            <v>43420</v>
          </cell>
          <cell r="L665" t="str">
            <v>New</v>
          </cell>
          <cell r="Q665">
            <v>3542</v>
          </cell>
          <cell r="R665" t="str">
            <v>Asia-Pacific (APAC)</v>
          </cell>
          <cell r="S665" t="str">
            <v>Executive Director, Asia Pacific Center of Excellence</v>
          </cell>
        </row>
        <row r="666">
          <cell r="A666" t="str">
            <v>100753-SG-101</v>
          </cell>
          <cell r="B666">
            <v>43885</v>
          </cell>
          <cell r="C666" t="str">
            <v>New MSA</v>
          </cell>
          <cell r="D666">
            <v>43843</v>
          </cell>
          <cell r="E666">
            <v>43862</v>
          </cell>
          <cell r="F666" t="str">
            <v>SmileDirectClub, LLC</v>
          </cell>
          <cell r="G666" t="str">
            <v>SG</v>
          </cell>
          <cell r="H666" t="str">
            <v>Singapore</v>
          </cell>
          <cell r="I666" t="str">
            <v>GP Entity</v>
          </cell>
          <cell r="J666">
            <v>43885</v>
          </cell>
          <cell r="K666">
            <v>43843</v>
          </cell>
          <cell r="L666" t="str">
            <v>New</v>
          </cell>
          <cell r="Q666">
            <v>3989</v>
          </cell>
          <cell r="R666" t="str">
            <v>Asia-Pacific (APAC)</v>
          </cell>
          <cell r="S666" t="str">
            <v>Director, Southeast Asia</v>
          </cell>
        </row>
        <row r="667">
          <cell r="A667" t="str">
            <v>100751-IN-101</v>
          </cell>
          <cell r="B667">
            <v>43862</v>
          </cell>
          <cell r="C667" t="str">
            <v>New MSA</v>
          </cell>
          <cell r="D667">
            <v>43840</v>
          </cell>
          <cell r="E667">
            <v>43862</v>
          </cell>
          <cell r="F667" t="str">
            <v>Foundation Software Inc.</v>
          </cell>
          <cell r="G667" t="str">
            <v>IN</v>
          </cell>
          <cell r="H667" t="str">
            <v>India</v>
          </cell>
          <cell r="I667" t="str">
            <v>GP Entity</v>
          </cell>
          <cell r="J667">
            <v>43850</v>
          </cell>
          <cell r="K667">
            <v>43840</v>
          </cell>
          <cell r="L667" t="str">
            <v>New</v>
          </cell>
          <cell r="Q667">
            <v>3957</v>
          </cell>
          <cell r="R667" t="str">
            <v>Asia-Pacific (APAC)</v>
          </cell>
          <cell r="S667" t="str">
            <v>DevOps Engineer</v>
          </cell>
        </row>
        <row r="668">
          <cell r="A668" t="str">
            <v>100761-DK-101</v>
          </cell>
          <cell r="B668">
            <v>43864</v>
          </cell>
          <cell r="C668" t="str">
            <v>New MSA</v>
          </cell>
          <cell r="D668">
            <v>43812</v>
          </cell>
          <cell r="E668">
            <v>43862</v>
          </cell>
          <cell r="F668" t="str">
            <v>Offworld Industries</v>
          </cell>
          <cell r="G668" t="str">
            <v>DK</v>
          </cell>
          <cell r="H668" t="str">
            <v>Denmark</v>
          </cell>
          <cell r="I668" t="str">
            <v>GP Entity</v>
          </cell>
          <cell r="K668">
            <v>43812</v>
          </cell>
          <cell r="L668" t="str">
            <v>New</v>
          </cell>
          <cell r="Q668">
            <v>4093</v>
          </cell>
          <cell r="R668" t="str">
            <v>Europe (EU)</v>
          </cell>
          <cell r="S668" t="str">
            <v>DevOps Manager</v>
          </cell>
        </row>
        <row r="669">
          <cell r="A669" t="str">
            <v>100754-PL-101</v>
          </cell>
          <cell r="B669">
            <v>43871</v>
          </cell>
          <cell r="C669" t="str">
            <v>New MSA</v>
          </cell>
          <cell r="D669">
            <v>43851</v>
          </cell>
          <cell r="E669">
            <v>43862</v>
          </cell>
          <cell r="F669" t="str">
            <v>H2O.AI, INC</v>
          </cell>
          <cell r="G669" t="str">
            <v>PL</v>
          </cell>
          <cell r="H669" t="str">
            <v>Poland</v>
          </cell>
          <cell r="I669" t="str">
            <v>GP Entity</v>
          </cell>
          <cell r="J669">
            <v>43866</v>
          </cell>
          <cell r="K669">
            <v>43830</v>
          </cell>
          <cell r="L669" t="str">
            <v>New</v>
          </cell>
          <cell r="Q669">
            <v>4032</v>
          </cell>
          <cell r="R669" t="str">
            <v>Europe (EU)</v>
          </cell>
          <cell r="S669" t="str">
            <v>Senior Software Engineer</v>
          </cell>
        </row>
        <row r="670">
          <cell r="A670" t="str">
            <v>100754-PL-102</v>
          </cell>
          <cell r="B670">
            <v>43871</v>
          </cell>
          <cell r="C670" t="str">
            <v>New MSA</v>
          </cell>
          <cell r="D670">
            <v>43851</v>
          </cell>
          <cell r="E670">
            <v>43862</v>
          </cell>
          <cell r="F670" t="str">
            <v>H2O.AI, INC</v>
          </cell>
          <cell r="G670" t="str">
            <v>PL</v>
          </cell>
          <cell r="H670" t="str">
            <v>Poland</v>
          </cell>
          <cell r="I670" t="str">
            <v>GP Entity</v>
          </cell>
          <cell r="J670">
            <v>43862</v>
          </cell>
          <cell r="K670">
            <v>43830</v>
          </cell>
          <cell r="L670" t="str">
            <v>New</v>
          </cell>
          <cell r="Q670">
            <v>4033</v>
          </cell>
          <cell r="R670" t="str">
            <v>Europe (EU)</v>
          </cell>
          <cell r="S670" t="str">
            <v>Senior Software Engineer</v>
          </cell>
        </row>
        <row r="671">
          <cell r="A671" t="str">
            <v>100737-GB-103</v>
          </cell>
          <cell r="B671">
            <v>43884</v>
          </cell>
          <cell r="C671" t="str">
            <v>New MSA</v>
          </cell>
          <cell r="D671">
            <v>43822</v>
          </cell>
          <cell r="E671">
            <v>43862</v>
          </cell>
          <cell r="F671" t="str">
            <v>RigUp</v>
          </cell>
          <cell r="G671" t="str">
            <v>GB</v>
          </cell>
          <cell r="H671" t="str">
            <v>United Kingdom</v>
          </cell>
          <cell r="I671" t="str">
            <v>GP Entity</v>
          </cell>
          <cell r="J671">
            <v>43885</v>
          </cell>
          <cell r="K671">
            <v>43822</v>
          </cell>
          <cell r="L671" t="str">
            <v>New</v>
          </cell>
          <cell r="Q671">
            <v>4013</v>
          </cell>
          <cell r="R671" t="str">
            <v>Europe (EU)</v>
          </cell>
          <cell r="S671" t="str">
            <v>Staff Software Engineer</v>
          </cell>
        </row>
        <row r="672">
          <cell r="A672" t="str">
            <v>100737-GB-104</v>
          </cell>
          <cell r="B672">
            <v>43884</v>
          </cell>
          <cell r="C672" t="str">
            <v>New MSA</v>
          </cell>
          <cell r="D672">
            <v>43822</v>
          </cell>
          <cell r="E672">
            <v>43862</v>
          </cell>
          <cell r="F672" t="str">
            <v>RigUp</v>
          </cell>
          <cell r="G672" t="str">
            <v>GB</v>
          </cell>
          <cell r="H672" t="str">
            <v>United Kingdom</v>
          </cell>
          <cell r="I672" t="str">
            <v>GP Entity</v>
          </cell>
          <cell r="J672">
            <v>43885</v>
          </cell>
          <cell r="K672">
            <v>43822</v>
          </cell>
          <cell r="L672" t="str">
            <v>New</v>
          </cell>
          <cell r="Q672">
            <v>4014</v>
          </cell>
          <cell r="R672" t="str">
            <v>Europe (EU)</v>
          </cell>
          <cell r="S672" t="str">
            <v>Senior Engineering Manager</v>
          </cell>
        </row>
        <row r="673">
          <cell r="A673" t="str">
            <v>100750-NL-103</v>
          </cell>
          <cell r="B673">
            <v>43871</v>
          </cell>
          <cell r="C673" t="str">
            <v>New MSA</v>
          </cell>
          <cell r="D673">
            <v>43840</v>
          </cell>
          <cell r="E673">
            <v>43862</v>
          </cell>
          <cell r="F673" t="str">
            <v>Contentstack</v>
          </cell>
          <cell r="G673" t="str">
            <v>NL</v>
          </cell>
          <cell r="H673" t="str">
            <v>Netherlands</v>
          </cell>
          <cell r="I673" t="str">
            <v>GP Entity</v>
          </cell>
          <cell r="J673">
            <v>43864</v>
          </cell>
          <cell r="K673">
            <v>43840</v>
          </cell>
          <cell r="L673" t="str">
            <v>New</v>
          </cell>
          <cell r="Q673">
            <v>3987</v>
          </cell>
          <cell r="R673" t="str">
            <v>Europe (EU)</v>
          </cell>
          <cell r="S673" t="str">
            <v>Director of Marketing</v>
          </cell>
        </row>
        <row r="674">
          <cell r="A674" t="str">
            <v>100750-NL-104</v>
          </cell>
          <cell r="B674">
            <v>43864</v>
          </cell>
          <cell r="C674" t="str">
            <v>New MSA</v>
          </cell>
          <cell r="D674">
            <v>43840</v>
          </cell>
          <cell r="E674">
            <v>43862</v>
          </cell>
          <cell r="F674" t="str">
            <v>Contentstack</v>
          </cell>
          <cell r="G674" t="str">
            <v>NL</v>
          </cell>
          <cell r="H674" t="str">
            <v>Netherlands</v>
          </cell>
          <cell r="I674" t="str">
            <v>GP Entity</v>
          </cell>
          <cell r="J674">
            <v>43864</v>
          </cell>
          <cell r="K674">
            <v>43840</v>
          </cell>
          <cell r="L674" t="str">
            <v>New</v>
          </cell>
          <cell r="Q674">
            <v>3991</v>
          </cell>
          <cell r="R674" t="str">
            <v>Europe (EU)</v>
          </cell>
          <cell r="S674" t="str">
            <v>Senior Director of EMEA GTM &amp; Alliances</v>
          </cell>
        </row>
        <row r="675">
          <cell r="A675" t="str">
            <v>100612-NL-102</v>
          </cell>
          <cell r="B675">
            <v>43862</v>
          </cell>
          <cell r="C675" t="str">
            <v>Existing MSA</v>
          </cell>
          <cell r="D675">
            <v>43668</v>
          </cell>
          <cell r="E675">
            <v>43862</v>
          </cell>
          <cell r="F675" t="str">
            <v>Karma Automotive</v>
          </cell>
          <cell r="G675" t="str">
            <v>NL</v>
          </cell>
          <cell r="H675" t="str">
            <v>Netherlands</v>
          </cell>
          <cell r="I675" t="str">
            <v>GP Entity</v>
          </cell>
          <cell r="J675">
            <v>43845</v>
          </cell>
          <cell r="K675">
            <v>43668</v>
          </cell>
          <cell r="L675" t="str">
            <v>New</v>
          </cell>
          <cell r="Q675">
            <v>3882</v>
          </cell>
          <cell r="R675" t="str">
            <v>Europe (EU)</v>
          </cell>
          <cell r="S675" t="str">
            <v>After Sales Manager - Europe</v>
          </cell>
        </row>
        <row r="676">
          <cell r="A676" t="str">
            <v>100556-ES-101</v>
          </cell>
          <cell r="B676">
            <v>43871</v>
          </cell>
          <cell r="C676" t="str">
            <v>Existing MSA</v>
          </cell>
          <cell r="D676">
            <v>43837</v>
          </cell>
          <cell r="E676">
            <v>43862</v>
          </cell>
          <cell r="F676" t="str">
            <v>Armis</v>
          </cell>
          <cell r="G676" t="str">
            <v>ES</v>
          </cell>
          <cell r="H676" t="str">
            <v>Spain</v>
          </cell>
          <cell r="I676" t="str">
            <v>GP Entity</v>
          </cell>
          <cell r="J676">
            <v>43871</v>
          </cell>
          <cell r="K676">
            <v>43601</v>
          </cell>
          <cell r="L676" t="str">
            <v>New</v>
          </cell>
          <cell r="Q676">
            <v>3965</v>
          </cell>
          <cell r="R676" t="str">
            <v>Europe (EU)</v>
          </cell>
          <cell r="S676" t="str">
            <v>Business Development EMEA</v>
          </cell>
        </row>
        <row r="677">
          <cell r="A677" t="str">
            <v>100674-ES-102</v>
          </cell>
          <cell r="B677">
            <v>43885</v>
          </cell>
          <cell r="C677" t="str">
            <v>Existing MSA</v>
          </cell>
          <cell r="D677">
            <v>43752</v>
          </cell>
          <cell r="E677">
            <v>43862</v>
          </cell>
          <cell r="F677" t="str">
            <v>MetricStream</v>
          </cell>
          <cell r="G677" t="str">
            <v>ES</v>
          </cell>
          <cell r="H677" t="str">
            <v>Spain</v>
          </cell>
          <cell r="I677" t="str">
            <v>GP Entity</v>
          </cell>
          <cell r="J677">
            <v>43885</v>
          </cell>
          <cell r="K677">
            <v>43752</v>
          </cell>
          <cell r="L677" t="str">
            <v>New</v>
          </cell>
          <cell r="Q677">
            <v>3923</v>
          </cell>
          <cell r="R677" t="str">
            <v>Europe (EU)</v>
          </cell>
          <cell r="S677" t="str">
            <v>Project Manager</v>
          </cell>
        </row>
        <row r="678">
          <cell r="A678" t="str">
            <v>100674-ES-103</v>
          </cell>
          <cell r="B678">
            <v>43878</v>
          </cell>
          <cell r="C678" t="str">
            <v>Existing MSA</v>
          </cell>
          <cell r="D678">
            <v>43752</v>
          </cell>
          <cell r="E678">
            <v>43862</v>
          </cell>
          <cell r="F678" t="str">
            <v>MetricStream</v>
          </cell>
          <cell r="G678" t="str">
            <v>ES</v>
          </cell>
          <cell r="H678" t="str">
            <v>Spain</v>
          </cell>
          <cell r="I678" t="str">
            <v>GP Entity</v>
          </cell>
          <cell r="J678">
            <v>43878</v>
          </cell>
          <cell r="K678">
            <v>43752</v>
          </cell>
          <cell r="L678" t="str">
            <v>New</v>
          </cell>
          <cell r="Q678">
            <v>3924</v>
          </cell>
          <cell r="R678" t="str">
            <v>Europe (EU)</v>
          </cell>
          <cell r="S678" t="str">
            <v>Sales Executive</v>
          </cell>
        </row>
        <row r="679">
          <cell r="A679" t="str">
            <v>100370-ES-101</v>
          </cell>
          <cell r="B679">
            <v>43871</v>
          </cell>
          <cell r="C679" t="str">
            <v>Existing MSA</v>
          </cell>
          <cell r="D679">
            <v>43858</v>
          </cell>
          <cell r="E679">
            <v>43862</v>
          </cell>
          <cell r="F679" t="str">
            <v>Salt Stack</v>
          </cell>
          <cell r="G679" t="str">
            <v>ES</v>
          </cell>
          <cell r="H679" t="str">
            <v>Spain</v>
          </cell>
          <cell r="I679" t="str">
            <v>GP Entity</v>
          </cell>
          <cell r="J679">
            <v>43871</v>
          </cell>
          <cell r="K679">
            <v>43319</v>
          </cell>
          <cell r="L679" t="str">
            <v>New</v>
          </cell>
          <cell r="Q679">
            <v>4122</v>
          </cell>
          <cell r="R679" t="str">
            <v>Europe (EU)</v>
          </cell>
          <cell r="S679" t="str">
            <v>Solutions Consultant</v>
          </cell>
        </row>
        <row r="680">
          <cell r="A680" t="str">
            <v>100185-GB-101</v>
          </cell>
          <cell r="B680">
            <v>43862</v>
          </cell>
          <cell r="C680" t="str">
            <v>Existing MSA</v>
          </cell>
          <cell r="D680">
            <v>43839</v>
          </cell>
          <cell r="E680">
            <v>43862</v>
          </cell>
          <cell r="F680" t="str">
            <v>Vista Equity</v>
          </cell>
          <cell r="G680" t="str">
            <v>GB</v>
          </cell>
          <cell r="H680" t="str">
            <v>United Kingdom</v>
          </cell>
          <cell r="I680" t="str">
            <v>GP Entity</v>
          </cell>
          <cell r="J680">
            <v>43852</v>
          </cell>
          <cell r="K680">
            <v>42874</v>
          </cell>
          <cell r="L680" t="str">
            <v>New</v>
          </cell>
          <cell r="Q680">
            <v>3913</v>
          </cell>
          <cell r="R680" t="str">
            <v>Europe (EU)</v>
          </cell>
          <cell r="S680" t="str">
            <v>Managing Director, Investor Relations</v>
          </cell>
        </row>
        <row r="681">
          <cell r="A681" t="str">
            <v>100463-GB-101</v>
          </cell>
          <cell r="B681">
            <v>43864</v>
          </cell>
          <cell r="C681" t="str">
            <v>Existing MSA</v>
          </cell>
          <cell r="D681">
            <v>43839</v>
          </cell>
          <cell r="E681">
            <v>43862</v>
          </cell>
          <cell r="F681" t="str">
            <v>Vista Consulting Group, LLC</v>
          </cell>
          <cell r="G681" t="str">
            <v>GB</v>
          </cell>
          <cell r="H681" t="str">
            <v>United Kingdom</v>
          </cell>
          <cell r="I681" t="str">
            <v>GP Entity</v>
          </cell>
          <cell r="J681">
            <v>43864</v>
          </cell>
          <cell r="K681">
            <v>43420</v>
          </cell>
          <cell r="L681" t="str">
            <v>New</v>
          </cell>
          <cell r="Q681">
            <v>4009</v>
          </cell>
          <cell r="R681" t="str">
            <v>Europe (EU)</v>
          </cell>
          <cell r="S681" t="str">
            <v>Managing Director, Channel Partnerships &amp; Alliances</v>
          </cell>
        </row>
        <row r="682">
          <cell r="A682" t="str">
            <v>100762-SE-101</v>
          </cell>
          <cell r="B682">
            <v>43864</v>
          </cell>
          <cell r="C682" t="str">
            <v>New MSA</v>
          </cell>
          <cell r="D682">
            <v>43826</v>
          </cell>
          <cell r="E682">
            <v>43862</v>
          </cell>
          <cell r="F682" t="str">
            <v>Cytel</v>
          </cell>
          <cell r="G682" t="str">
            <v>SE</v>
          </cell>
          <cell r="H682" t="str">
            <v>Sweden</v>
          </cell>
          <cell r="I682" t="str">
            <v>GP Entity</v>
          </cell>
          <cell r="K682">
            <v>43826</v>
          </cell>
          <cell r="L682" t="str">
            <v>New</v>
          </cell>
          <cell r="Q682">
            <v>4021</v>
          </cell>
          <cell r="R682" t="str">
            <v>Europe (EU)</v>
          </cell>
          <cell r="S682" t="str">
            <v>Director</v>
          </cell>
        </row>
        <row r="683">
          <cell r="A683" t="str">
            <v>100716-NO-101</v>
          </cell>
          <cell r="B683">
            <v>43862</v>
          </cell>
          <cell r="C683" t="str">
            <v>New MSA</v>
          </cell>
          <cell r="D683">
            <v>43802</v>
          </cell>
          <cell r="E683">
            <v>43862</v>
          </cell>
          <cell r="F683" t="str">
            <v>c3.ai</v>
          </cell>
          <cell r="G683" t="str">
            <v>NO</v>
          </cell>
          <cell r="H683" t="str">
            <v>Norway</v>
          </cell>
          <cell r="I683" t="str">
            <v>GP Entity</v>
          </cell>
          <cell r="J683">
            <v>43831</v>
          </cell>
          <cell r="K683">
            <v>43802</v>
          </cell>
          <cell r="L683" t="str">
            <v>New</v>
          </cell>
          <cell r="Q683">
            <v>3739</v>
          </cell>
          <cell r="R683" t="str">
            <v>Europe (EU)</v>
          </cell>
          <cell r="S683" t="str">
            <v>Senior Director, Forward Deployed Engineering</v>
          </cell>
        </row>
        <row r="684">
          <cell r="A684" t="str">
            <v>100771-IE-101</v>
          </cell>
          <cell r="B684">
            <v>43864</v>
          </cell>
          <cell r="C684" t="str">
            <v>New MSA</v>
          </cell>
          <cell r="D684">
            <v>43861</v>
          </cell>
          <cell r="E684">
            <v>43862</v>
          </cell>
          <cell r="F684" t="str">
            <v>Wincove/Lakos</v>
          </cell>
          <cell r="G684" t="str">
            <v>IE</v>
          </cell>
          <cell r="H684" t="str">
            <v>Ireland</v>
          </cell>
          <cell r="I684" t="str">
            <v>GP Entity</v>
          </cell>
          <cell r="K684">
            <v>43861</v>
          </cell>
          <cell r="L684" t="str">
            <v>New</v>
          </cell>
          <cell r="Q684">
            <v>4111</v>
          </cell>
          <cell r="R684" t="str">
            <v>Europe (EU)</v>
          </cell>
          <cell r="S684" t="str">
            <v>Vice President – Commercial Excellence</v>
          </cell>
        </row>
        <row r="685">
          <cell r="A685" t="str">
            <v>100307-SE-104</v>
          </cell>
          <cell r="B685">
            <v>43862</v>
          </cell>
          <cell r="C685" t="str">
            <v>Existing MSA</v>
          </cell>
          <cell r="D685">
            <v>43193</v>
          </cell>
          <cell r="E685">
            <v>43862</v>
          </cell>
          <cell r="F685" t="str">
            <v>Qumulo</v>
          </cell>
          <cell r="G685" t="str">
            <v>SE</v>
          </cell>
          <cell r="H685" t="str">
            <v>Sweden</v>
          </cell>
          <cell r="I685" t="str">
            <v>GP Entity</v>
          </cell>
          <cell r="K685">
            <v>43193</v>
          </cell>
          <cell r="L685" t="str">
            <v>New</v>
          </cell>
          <cell r="Q685">
            <v>3715</v>
          </cell>
          <cell r="R685" t="str">
            <v>Europe (EU)</v>
          </cell>
          <cell r="S685" t="str">
            <v>Territory Account Manager</v>
          </cell>
        </row>
        <row r="686">
          <cell r="A686" t="str">
            <v>100681-CO-103</v>
          </cell>
          <cell r="B686">
            <v>43871</v>
          </cell>
          <cell r="C686" t="str">
            <v>Existing MSA</v>
          </cell>
          <cell r="D686">
            <v>43738</v>
          </cell>
          <cell r="E686">
            <v>43862</v>
          </cell>
          <cell r="F686" t="str">
            <v>Skillshare</v>
          </cell>
          <cell r="G686" t="str">
            <v>CO</v>
          </cell>
          <cell r="H686" t="str">
            <v>Colombia</v>
          </cell>
          <cell r="I686" t="str">
            <v>GP Entity</v>
          </cell>
          <cell r="J686">
            <v>43871</v>
          </cell>
          <cell r="K686">
            <v>43738</v>
          </cell>
          <cell r="L686" t="str">
            <v>New</v>
          </cell>
          <cell r="Q686">
            <v>4036</v>
          </cell>
          <cell r="R686" t="str">
            <v>Latin America (LATAM)</v>
          </cell>
          <cell r="S686" t="str">
            <v>Staff Software Engineer, Front End</v>
          </cell>
        </row>
        <row r="687">
          <cell r="A687" t="str">
            <v>100776-MX-101</v>
          </cell>
          <cell r="B687">
            <v>43878</v>
          </cell>
          <cell r="C687" t="str">
            <v>New MSA</v>
          </cell>
          <cell r="D687">
            <v>43844</v>
          </cell>
          <cell r="E687">
            <v>43862</v>
          </cell>
          <cell r="F687" t="str">
            <v>Airex Manufacturing, Inc.</v>
          </cell>
          <cell r="G687" t="str">
            <v>MX</v>
          </cell>
          <cell r="H687" t="str">
            <v>Mexico</v>
          </cell>
          <cell r="I687" t="str">
            <v>GP Entity</v>
          </cell>
          <cell r="J687">
            <v>43847</v>
          </cell>
          <cell r="K687">
            <v>43844</v>
          </cell>
          <cell r="L687" t="str">
            <v>New</v>
          </cell>
          <cell r="Q687">
            <v>4077</v>
          </cell>
          <cell r="R687" t="str">
            <v>Latin America (LATAM)</v>
          </cell>
          <cell r="S687" t="str">
            <v>Sales Representative</v>
          </cell>
        </row>
        <row r="688">
          <cell r="A688" t="str">
            <v>100776-MX-102</v>
          </cell>
          <cell r="B688">
            <v>43878</v>
          </cell>
          <cell r="C688" t="str">
            <v>New MSA</v>
          </cell>
          <cell r="D688">
            <v>43844</v>
          </cell>
          <cell r="E688">
            <v>43862</v>
          </cell>
          <cell r="F688" t="str">
            <v>Airex Manufacturing, Inc.</v>
          </cell>
          <cell r="G688" t="str">
            <v>MX</v>
          </cell>
          <cell r="H688" t="str">
            <v>Mexico</v>
          </cell>
          <cell r="I688" t="str">
            <v>GP Entity</v>
          </cell>
          <cell r="J688">
            <v>43878</v>
          </cell>
          <cell r="K688">
            <v>43844</v>
          </cell>
          <cell r="L688" t="str">
            <v>New</v>
          </cell>
          <cell r="Q688">
            <v>4078</v>
          </cell>
          <cell r="R688" t="str">
            <v>Latin America (LATAM)</v>
          </cell>
          <cell r="S688" t="str">
            <v>Sales Representative</v>
          </cell>
        </row>
        <row r="689">
          <cell r="A689" t="str">
            <v>100756-CO-101</v>
          </cell>
          <cell r="B689">
            <v>43878</v>
          </cell>
          <cell r="C689" t="str">
            <v>New MSA</v>
          </cell>
          <cell r="D689">
            <v>43840</v>
          </cell>
          <cell r="E689">
            <v>43862</v>
          </cell>
          <cell r="F689" t="str">
            <v>GEP</v>
          </cell>
          <cell r="G689" t="str">
            <v>CO</v>
          </cell>
          <cell r="H689" t="str">
            <v>Colombia</v>
          </cell>
          <cell r="I689" t="str">
            <v>GP Entity</v>
          </cell>
          <cell r="J689">
            <v>43850</v>
          </cell>
          <cell r="K689">
            <v>43784</v>
          </cell>
          <cell r="L689" t="str">
            <v>New</v>
          </cell>
          <cell r="Q689">
            <v>3984</v>
          </cell>
          <cell r="R689" t="str">
            <v>Latin America (LATAM)</v>
          </cell>
        </row>
        <row r="690">
          <cell r="A690" t="str">
            <v>100715-MX-103</v>
          </cell>
          <cell r="B690">
            <v>43865</v>
          </cell>
          <cell r="C690" t="str">
            <v>New MSA</v>
          </cell>
          <cell r="D690">
            <v>43802</v>
          </cell>
          <cell r="E690">
            <v>43862</v>
          </cell>
          <cell r="F690" t="str">
            <v>TA Services</v>
          </cell>
          <cell r="G690" t="str">
            <v>MX</v>
          </cell>
          <cell r="H690" t="str">
            <v>Mexico</v>
          </cell>
          <cell r="I690" t="str">
            <v>GP Entity</v>
          </cell>
          <cell r="J690">
            <v>43815</v>
          </cell>
          <cell r="K690">
            <v>43802</v>
          </cell>
          <cell r="L690" t="str">
            <v>New</v>
          </cell>
          <cell r="Q690">
            <v>3742</v>
          </cell>
          <cell r="R690" t="str">
            <v>Latin America (LATAM)</v>
          </cell>
          <cell r="S690" t="str">
            <v>National Sales Manager</v>
          </cell>
        </row>
        <row r="691">
          <cell r="A691" t="str">
            <v>100715-MX-104</v>
          </cell>
          <cell r="B691">
            <v>43865</v>
          </cell>
          <cell r="C691" t="str">
            <v>New MSA</v>
          </cell>
          <cell r="D691">
            <v>43802</v>
          </cell>
          <cell r="E691">
            <v>43862</v>
          </cell>
          <cell r="F691" t="str">
            <v>TA Services</v>
          </cell>
          <cell r="G691" t="str">
            <v>MX</v>
          </cell>
          <cell r="H691" t="str">
            <v>Mexico</v>
          </cell>
          <cell r="I691" t="str">
            <v>GP Entity</v>
          </cell>
          <cell r="J691">
            <v>43815</v>
          </cell>
          <cell r="K691">
            <v>43802</v>
          </cell>
          <cell r="L691" t="str">
            <v>New</v>
          </cell>
          <cell r="Q691">
            <v>3743</v>
          </cell>
          <cell r="R691" t="str">
            <v>Latin America (LATAM)</v>
          </cell>
          <cell r="S691" t="str">
            <v>Director of Business Development</v>
          </cell>
        </row>
        <row r="692">
          <cell r="A692" t="str">
            <v>100715-MX-105</v>
          </cell>
          <cell r="B692">
            <v>43865</v>
          </cell>
          <cell r="C692" t="str">
            <v>New MSA</v>
          </cell>
          <cell r="D692">
            <v>43802</v>
          </cell>
          <cell r="E692">
            <v>43862</v>
          </cell>
          <cell r="F692" t="str">
            <v>TA Services</v>
          </cell>
          <cell r="G692" t="str">
            <v>MX</v>
          </cell>
          <cell r="H692" t="str">
            <v>Mexico</v>
          </cell>
          <cell r="I692" t="str">
            <v>GP Entity</v>
          </cell>
          <cell r="J692">
            <v>43815</v>
          </cell>
          <cell r="K692">
            <v>43802</v>
          </cell>
          <cell r="L692" t="str">
            <v>New</v>
          </cell>
          <cell r="Q692">
            <v>3744</v>
          </cell>
          <cell r="R692" t="str">
            <v>Latin America (LATAM)</v>
          </cell>
          <cell r="S692" t="str">
            <v>Supply Chain Coordinator</v>
          </cell>
        </row>
        <row r="693">
          <cell r="A693" t="str">
            <v>100715-MX-107</v>
          </cell>
          <cell r="B693">
            <v>43865</v>
          </cell>
          <cell r="C693" t="str">
            <v>New MSA</v>
          </cell>
          <cell r="D693">
            <v>43802</v>
          </cell>
          <cell r="E693">
            <v>43862</v>
          </cell>
          <cell r="F693" t="str">
            <v>TA Services</v>
          </cell>
          <cell r="G693" t="str">
            <v>MX</v>
          </cell>
          <cell r="H693" t="str">
            <v>Mexico</v>
          </cell>
          <cell r="I693" t="str">
            <v>GP Entity</v>
          </cell>
          <cell r="J693">
            <v>43815</v>
          </cell>
          <cell r="K693">
            <v>43802</v>
          </cell>
          <cell r="L693" t="str">
            <v>New</v>
          </cell>
          <cell r="Q693">
            <v>3746</v>
          </cell>
          <cell r="R693" t="str">
            <v>Latin America (LATAM)</v>
          </cell>
          <cell r="S693" t="str">
            <v>Account Manager</v>
          </cell>
        </row>
        <row r="694">
          <cell r="A694" t="str">
            <v>100715-MX-102</v>
          </cell>
          <cell r="B694">
            <v>43865</v>
          </cell>
          <cell r="C694" t="str">
            <v>New MSA</v>
          </cell>
          <cell r="D694">
            <v>43802</v>
          </cell>
          <cell r="E694">
            <v>43862</v>
          </cell>
          <cell r="F694" t="str">
            <v>TA Services</v>
          </cell>
          <cell r="G694" t="str">
            <v>MX</v>
          </cell>
          <cell r="H694" t="str">
            <v>Mexico</v>
          </cell>
          <cell r="I694" t="str">
            <v>GP Entity</v>
          </cell>
          <cell r="J694">
            <v>43815</v>
          </cell>
          <cell r="K694">
            <v>43802</v>
          </cell>
          <cell r="L694" t="str">
            <v>New</v>
          </cell>
          <cell r="Q694">
            <v>3741</v>
          </cell>
          <cell r="R694" t="str">
            <v>Latin America (LATAM)</v>
          </cell>
          <cell r="S694" t="str">
            <v>Supply Chain Coordinator</v>
          </cell>
        </row>
        <row r="695">
          <cell r="A695" t="str">
            <v>100760-MX-101</v>
          </cell>
          <cell r="B695">
            <v>43871</v>
          </cell>
          <cell r="C695" t="str">
            <v>Existing MSA</v>
          </cell>
          <cell r="D695">
            <v>43821</v>
          </cell>
          <cell r="E695">
            <v>43862</v>
          </cell>
          <cell r="F695" t="str">
            <v>Ehrhardt Partner Solutions</v>
          </cell>
          <cell r="G695" t="str">
            <v>MX</v>
          </cell>
          <cell r="H695" t="str">
            <v>Mexico</v>
          </cell>
          <cell r="I695" t="str">
            <v>GP Entity</v>
          </cell>
          <cell r="J695">
            <v>43871</v>
          </cell>
          <cell r="K695">
            <v>43821</v>
          </cell>
          <cell r="L695" t="str">
            <v>New</v>
          </cell>
          <cell r="Q695">
            <v>3884</v>
          </cell>
          <cell r="R695" t="str">
            <v>Latin America (LATAM)</v>
          </cell>
          <cell r="S695" t="str">
            <v>Senior Solutions Specialist</v>
          </cell>
        </row>
        <row r="696">
          <cell r="A696" t="str">
            <v>100229-MX-101</v>
          </cell>
          <cell r="B696">
            <v>43864</v>
          </cell>
          <cell r="C696" t="str">
            <v>Existing MSA</v>
          </cell>
          <cell r="D696">
            <v>43787</v>
          </cell>
          <cell r="E696">
            <v>43862</v>
          </cell>
          <cell r="F696" t="str">
            <v>NextRoll, Inc. (FKA Adroll)</v>
          </cell>
          <cell r="G696" t="str">
            <v>MX</v>
          </cell>
          <cell r="H696" t="str">
            <v>Mexico</v>
          </cell>
          <cell r="I696" t="str">
            <v>GP Entity</v>
          </cell>
          <cell r="J696">
            <v>43863</v>
          </cell>
          <cell r="K696">
            <v>42979</v>
          </cell>
          <cell r="L696" t="str">
            <v>New</v>
          </cell>
          <cell r="Q696">
            <v>3611</v>
          </cell>
          <cell r="R696" t="str">
            <v>Latin America (LATAM)</v>
          </cell>
          <cell r="S696" t="str">
            <v>Sr. Product Manager</v>
          </cell>
        </row>
        <row r="697">
          <cell r="A697" t="str">
            <v>100093-CO-101</v>
          </cell>
          <cell r="B697">
            <v>43879</v>
          </cell>
          <cell r="C697" t="str">
            <v>Existing MSA</v>
          </cell>
          <cell r="D697">
            <v>43838</v>
          </cell>
          <cell r="E697">
            <v>43862</v>
          </cell>
          <cell r="F697" t="str">
            <v>Kiva Microfunds</v>
          </cell>
          <cell r="G697" t="str">
            <v>CO</v>
          </cell>
          <cell r="H697" t="str">
            <v>Colombia</v>
          </cell>
          <cell r="I697" t="str">
            <v>GP Entity</v>
          </cell>
          <cell r="J697">
            <v>43879</v>
          </cell>
          <cell r="K697">
            <v>42800</v>
          </cell>
          <cell r="L697" t="str">
            <v>New</v>
          </cell>
          <cell r="Q697">
            <v>4083</v>
          </cell>
          <cell r="R697" t="str">
            <v>Latin America (LATAM)</v>
          </cell>
          <cell r="S697" t="str">
            <v>Investment Manager</v>
          </cell>
        </row>
        <row r="698">
          <cell r="A698" t="str">
            <v>100534-MX-102</v>
          </cell>
          <cell r="B698">
            <v>43885</v>
          </cell>
          <cell r="C698" t="str">
            <v>Existing MSA</v>
          </cell>
          <cell r="D698">
            <v>43570</v>
          </cell>
          <cell r="E698">
            <v>43862</v>
          </cell>
          <cell r="F698" t="str">
            <v>Zoom Video Communications</v>
          </cell>
          <cell r="G698" t="str">
            <v>MX</v>
          </cell>
          <cell r="H698" t="str">
            <v>Mexico</v>
          </cell>
          <cell r="I698" t="str">
            <v>GP Entity</v>
          </cell>
          <cell r="K698">
            <v>43570</v>
          </cell>
          <cell r="L698" t="str">
            <v>New</v>
          </cell>
          <cell r="Q698">
            <v>4117</v>
          </cell>
          <cell r="R698" t="str">
            <v>Latin America (LATAM)</v>
          </cell>
          <cell r="S698" t="str">
            <v>Account Executive</v>
          </cell>
        </row>
        <row r="699">
          <cell r="A699" t="str">
            <v>100416-CO-101</v>
          </cell>
          <cell r="B699">
            <v>43864</v>
          </cell>
          <cell r="C699" t="str">
            <v>Existing MSA</v>
          </cell>
          <cell r="D699">
            <v>43838</v>
          </cell>
          <cell r="E699">
            <v>43862</v>
          </cell>
          <cell r="F699" t="str">
            <v>Atlanta Braves</v>
          </cell>
          <cell r="G699" t="str">
            <v>CO</v>
          </cell>
          <cell r="H699" t="str">
            <v>Colombia</v>
          </cell>
          <cell r="I699" t="str">
            <v>GP Entity</v>
          </cell>
          <cell r="K699">
            <v>43397</v>
          </cell>
          <cell r="L699" t="str">
            <v>New</v>
          </cell>
          <cell r="Q699">
            <v>3909</v>
          </cell>
          <cell r="R699" t="str">
            <v>Latin America (LATAM)</v>
          </cell>
          <cell r="S699" t="str">
            <v>South America Scouting Supervisor</v>
          </cell>
        </row>
        <row r="700">
          <cell r="A700" t="str">
            <v>100609-CL-101</v>
          </cell>
          <cell r="B700">
            <v>43878</v>
          </cell>
          <cell r="C700" t="str">
            <v>Existing MSA</v>
          </cell>
          <cell r="D700">
            <v>43766</v>
          </cell>
          <cell r="E700">
            <v>43862</v>
          </cell>
          <cell r="F700" t="str">
            <v>TeamViewer</v>
          </cell>
          <cell r="G700" t="str">
            <v>CL</v>
          </cell>
          <cell r="H700" t="str">
            <v>Chile</v>
          </cell>
          <cell r="I700" t="str">
            <v>GP Entity</v>
          </cell>
          <cell r="K700">
            <v>43686</v>
          </cell>
          <cell r="L700" t="str">
            <v>New</v>
          </cell>
          <cell r="Q700">
            <v>3827</v>
          </cell>
          <cell r="R700" t="str">
            <v>Latin America (LATAM)</v>
          </cell>
          <cell r="S700" t="str">
            <v>Channel Sales Manager LATAM</v>
          </cell>
        </row>
        <row r="701">
          <cell r="A701" t="str">
            <v>100622-MX-101</v>
          </cell>
          <cell r="B701">
            <v>43864</v>
          </cell>
          <cell r="C701" t="str">
            <v>Existing MSA</v>
          </cell>
          <cell r="D701">
            <v>43713</v>
          </cell>
          <cell r="E701">
            <v>43862</v>
          </cell>
          <cell r="F701" t="str">
            <v>Wi-Tronix</v>
          </cell>
          <cell r="G701" t="str">
            <v>MX</v>
          </cell>
          <cell r="H701" t="str">
            <v>Mexico</v>
          </cell>
          <cell r="I701" t="str">
            <v>GP Entity</v>
          </cell>
          <cell r="J701">
            <v>43864</v>
          </cell>
          <cell r="K701">
            <v>43706</v>
          </cell>
          <cell r="L701" t="str">
            <v>New</v>
          </cell>
          <cell r="Q701">
            <v>3286</v>
          </cell>
          <cell r="R701" t="str">
            <v>Latin America (LATAM)</v>
          </cell>
          <cell r="S701" t="str">
            <v>Customer Success Manager</v>
          </cell>
        </row>
        <row r="702">
          <cell r="A702" t="str">
            <v>100664-CL-101</v>
          </cell>
          <cell r="B702">
            <v>43885</v>
          </cell>
          <cell r="C702" t="str">
            <v>Existing MSA</v>
          </cell>
          <cell r="D702">
            <v>43845</v>
          </cell>
          <cell r="E702">
            <v>43862</v>
          </cell>
          <cell r="F702" t="str">
            <v>Anova</v>
          </cell>
          <cell r="G702" t="str">
            <v>CL</v>
          </cell>
          <cell r="H702" t="str">
            <v>Chile</v>
          </cell>
          <cell r="I702" t="str">
            <v>GP Entity</v>
          </cell>
          <cell r="J702">
            <v>43885</v>
          </cell>
          <cell r="K702">
            <v>43738</v>
          </cell>
          <cell r="L702" t="str">
            <v>New</v>
          </cell>
          <cell r="Q702">
            <v>3998</v>
          </cell>
          <cell r="R702" t="str">
            <v>Latin America (LATAM)</v>
          </cell>
        </row>
        <row r="703">
          <cell r="A703" t="str">
            <v>100748-CO-101</v>
          </cell>
          <cell r="B703">
            <v>43871</v>
          </cell>
          <cell r="C703" t="str">
            <v>New MSA</v>
          </cell>
          <cell r="D703">
            <v>43844</v>
          </cell>
          <cell r="E703">
            <v>43862</v>
          </cell>
          <cell r="F703" t="str">
            <v>City Cancer Challenge</v>
          </cell>
          <cell r="G703" t="str">
            <v>CO</v>
          </cell>
          <cell r="H703" t="str">
            <v>Colombia</v>
          </cell>
          <cell r="I703" t="str">
            <v>GP Entity</v>
          </cell>
          <cell r="J703">
            <v>43871</v>
          </cell>
          <cell r="K703">
            <v>43844</v>
          </cell>
          <cell r="L703" t="str">
            <v>New</v>
          </cell>
          <cell r="Q703">
            <v>3959</v>
          </cell>
          <cell r="R703" t="str">
            <v>Latin America (LATAM)</v>
          </cell>
          <cell r="S703" t="str">
            <v>C/Can Regional Director LATAM</v>
          </cell>
        </row>
        <row r="704">
          <cell r="A704" t="str">
            <v>100330-AR-101</v>
          </cell>
          <cell r="B704">
            <v>43876</v>
          </cell>
          <cell r="C704" t="str">
            <v>Existing MSA</v>
          </cell>
          <cell r="D704">
            <v>43781</v>
          </cell>
          <cell r="E704">
            <v>43862</v>
          </cell>
          <cell r="F704" t="str">
            <v>Cujo</v>
          </cell>
          <cell r="G704" t="str">
            <v>AR</v>
          </cell>
          <cell r="H704" t="str">
            <v>Argentina</v>
          </cell>
          <cell r="I704" t="str">
            <v>GP Entity</v>
          </cell>
          <cell r="J704">
            <v>43876</v>
          </cell>
          <cell r="K704">
            <v>43216</v>
          </cell>
          <cell r="L704" t="str">
            <v>New</v>
          </cell>
          <cell r="Q704">
            <v>3558</v>
          </cell>
          <cell r="R704" t="str">
            <v>Latin America (LATAM)</v>
          </cell>
          <cell r="S704" t="str">
            <v>Solutions Architect</v>
          </cell>
        </row>
        <row r="705">
          <cell r="A705" t="str">
            <v>100715-MX-108</v>
          </cell>
          <cell r="B705">
            <v>43865</v>
          </cell>
          <cell r="C705" t="str">
            <v>New MSA</v>
          </cell>
          <cell r="D705">
            <v>43802</v>
          </cell>
          <cell r="E705">
            <v>43862</v>
          </cell>
          <cell r="F705" t="str">
            <v>TA Services</v>
          </cell>
          <cell r="G705" t="str">
            <v>MX</v>
          </cell>
          <cell r="H705" t="str">
            <v>Mexico</v>
          </cell>
          <cell r="I705" t="str">
            <v>GP Entity</v>
          </cell>
          <cell r="J705">
            <v>43815</v>
          </cell>
          <cell r="K705">
            <v>43802</v>
          </cell>
          <cell r="L705" t="str">
            <v>New</v>
          </cell>
          <cell r="Q705">
            <v>3755</v>
          </cell>
          <cell r="R705" t="str">
            <v>Latin America (LATAM)</v>
          </cell>
          <cell r="S705" t="str">
            <v>Operations Manager Mexico</v>
          </cell>
        </row>
        <row r="706">
          <cell r="A706" t="str">
            <v>100715-MX-106</v>
          </cell>
          <cell r="B706">
            <v>43865</v>
          </cell>
          <cell r="C706" t="str">
            <v>New MSA</v>
          </cell>
          <cell r="D706">
            <v>43802</v>
          </cell>
          <cell r="E706">
            <v>43862</v>
          </cell>
          <cell r="F706" t="str">
            <v>TA Services</v>
          </cell>
          <cell r="G706" t="str">
            <v>MX</v>
          </cell>
          <cell r="H706" t="str">
            <v>Mexico</v>
          </cell>
          <cell r="I706" t="str">
            <v>GP Entity</v>
          </cell>
          <cell r="J706">
            <v>43815</v>
          </cell>
          <cell r="K706">
            <v>43802</v>
          </cell>
          <cell r="L706" t="str">
            <v>New</v>
          </cell>
          <cell r="Q706">
            <v>3745</v>
          </cell>
          <cell r="R706" t="str">
            <v>Latin America (LATAM)</v>
          </cell>
          <cell r="S706" t="str">
            <v>Supply Chain Coordinator / After Hours</v>
          </cell>
        </row>
        <row r="707">
          <cell r="A707" t="str">
            <v>100523-AE-101</v>
          </cell>
          <cell r="B707">
            <v>43862</v>
          </cell>
          <cell r="C707" t="str">
            <v>Existing MSA</v>
          </cell>
          <cell r="D707">
            <v>43553</v>
          </cell>
          <cell r="E707">
            <v>43862</v>
          </cell>
          <cell r="F707" t="str">
            <v>University Support Services, LLC</v>
          </cell>
          <cell r="G707" t="str">
            <v>AE</v>
          </cell>
          <cell r="H707" t="str">
            <v>United Arab Emirates</v>
          </cell>
          <cell r="I707" t="str">
            <v>GP Entity</v>
          </cell>
          <cell r="J707">
            <v>43678</v>
          </cell>
          <cell r="K707">
            <v>43539</v>
          </cell>
          <cell r="L707" t="str">
            <v>New</v>
          </cell>
          <cell r="Q707">
            <v>2642</v>
          </cell>
          <cell r="R707" t="str">
            <v>Middle East / Africa (MEA)</v>
          </cell>
          <cell r="S707" t="str">
            <v>Regional Representative</v>
          </cell>
        </row>
        <row r="708">
          <cell r="A708" t="str">
            <v>100060-AE-101</v>
          </cell>
          <cell r="B708">
            <v>43872</v>
          </cell>
          <cell r="C708" t="str">
            <v>Existing MSA</v>
          </cell>
          <cell r="D708">
            <v>43746</v>
          </cell>
          <cell r="E708">
            <v>43862</v>
          </cell>
          <cell r="F708" t="str">
            <v>ExtraHop Networks</v>
          </cell>
          <cell r="G708" t="str">
            <v>AE</v>
          </cell>
          <cell r="H708" t="str">
            <v>United Arab Emirates</v>
          </cell>
          <cell r="I708" t="str">
            <v>GP Entity</v>
          </cell>
          <cell r="J708">
            <v>43843</v>
          </cell>
          <cell r="K708">
            <v>42038</v>
          </cell>
          <cell r="L708" t="str">
            <v>New</v>
          </cell>
          <cell r="Q708">
            <v>3754</v>
          </cell>
          <cell r="R708" t="str">
            <v>Middle East / Africa (MEA)</v>
          </cell>
          <cell r="S708" t="str">
            <v>Senior Security Sales Engineer</v>
          </cell>
        </row>
        <row r="709">
          <cell r="A709" t="str">
            <v>100687-AE-101</v>
          </cell>
          <cell r="B709">
            <v>43862</v>
          </cell>
          <cell r="C709" t="str">
            <v>New MSA</v>
          </cell>
          <cell r="D709">
            <v>43773</v>
          </cell>
          <cell r="E709">
            <v>43862</v>
          </cell>
          <cell r="F709" t="str">
            <v>Wildcat</v>
          </cell>
          <cell r="G709" t="str">
            <v>AE</v>
          </cell>
          <cell r="H709" t="str">
            <v>United Arab Emirates</v>
          </cell>
          <cell r="I709" t="str">
            <v>GP Entity</v>
          </cell>
          <cell r="J709">
            <v>43787</v>
          </cell>
          <cell r="K709">
            <v>43773</v>
          </cell>
          <cell r="L709" t="str">
            <v>New</v>
          </cell>
          <cell r="Q709">
            <v>3506</v>
          </cell>
          <cell r="R709" t="str">
            <v>Middle East / Africa (MEA)</v>
          </cell>
          <cell r="S709" t="str">
            <v>Founding Partner, MENA</v>
          </cell>
        </row>
        <row r="710">
          <cell r="A710" t="str">
            <v>100746-CA-101</v>
          </cell>
          <cell r="B710">
            <v>43862</v>
          </cell>
          <cell r="C710" t="str">
            <v>New MSA</v>
          </cell>
          <cell r="D710">
            <v>43819</v>
          </cell>
          <cell r="E710">
            <v>43862</v>
          </cell>
          <cell r="F710" t="str">
            <v>Audio Enhancement</v>
          </cell>
          <cell r="G710" t="str">
            <v>CA</v>
          </cell>
          <cell r="H710" t="str">
            <v>Canada</v>
          </cell>
          <cell r="I710" t="str">
            <v>GP Entity</v>
          </cell>
          <cell r="J710">
            <v>43857</v>
          </cell>
          <cell r="K710">
            <v>43819</v>
          </cell>
          <cell r="L710" t="str">
            <v>New</v>
          </cell>
          <cell r="Q710">
            <v>3861</v>
          </cell>
          <cell r="R710" t="str">
            <v>North America (NA)</v>
          </cell>
          <cell r="S710" t="str">
            <v>Regional Sales Director</v>
          </cell>
        </row>
        <row r="711">
          <cell r="A711" t="str">
            <v>100499-CA-109</v>
          </cell>
          <cell r="B711">
            <v>43864</v>
          </cell>
          <cell r="C711" t="str">
            <v>Existing MSA</v>
          </cell>
          <cell r="D711">
            <v>43535</v>
          </cell>
          <cell r="E711">
            <v>43862</v>
          </cell>
          <cell r="F711" t="str">
            <v>Dataiku</v>
          </cell>
          <cell r="G711" t="str">
            <v>CA</v>
          </cell>
          <cell r="H711" t="str">
            <v>Canada</v>
          </cell>
          <cell r="I711" t="str">
            <v>GP Entity</v>
          </cell>
          <cell r="J711">
            <v>43864</v>
          </cell>
          <cell r="K711">
            <v>43535</v>
          </cell>
          <cell r="L711" t="str">
            <v>New</v>
          </cell>
          <cell r="Q711">
            <v>3881</v>
          </cell>
          <cell r="R711" t="str">
            <v>North America (NA)</v>
          </cell>
          <cell r="S711" t="str">
            <v>Account Executive</v>
          </cell>
        </row>
        <row r="712">
          <cell r="A712" t="str">
            <v>100707-CA-117</v>
          </cell>
          <cell r="B712">
            <v>43877</v>
          </cell>
          <cell r="C712" t="str">
            <v>Existing MSA</v>
          </cell>
          <cell r="D712">
            <v>43794</v>
          </cell>
          <cell r="E712">
            <v>43862</v>
          </cell>
          <cell r="F712" t="str">
            <v>SV Academy</v>
          </cell>
          <cell r="G712" t="str">
            <v>CA</v>
          </cell>
          <cell r="H712" t="str">
            <v>Canada</v>
          </cell>
          <cell r="I712" t="str">
            <v>GP Entity</v>
          </cell>
          <cell r="J712">
            <v>43871</v>
          </cell>
          <cell r="K712">
            <v>43794</v>
          </cell>
          <cell r="L712" t="str">
            <v>New</v>
          </cell>
          <cell r="Q712">
            <v>4110</v>
          </cell>
          <cell r="R712" t="str">
            <v>North America (NA)</v>
          </cell>
          <cell r="S712" t="str">
            <v>Career Transition Mentor</v>
          </cell>
        </row>
        <row r="713">
          <cell r="A713" t="str">
            <v>100497-CA-101</v>
          </cell>
          <cell r="B713">
            <v>43877</v>
          </cell>
          <cell r="C713" t="str">
            <v>New MSA</v>
          </cell>
          <cell r="D713">
            <v>43819</v>
          </cell>
          <cell r="E713">
            <v>43862</v>
          </cell>
          <cell r="F713" t="str">
            <v>Clumio</v>
          </cell>
          <cell r="G713" t="str">
            <v>CA</v>
          </cell>
          <cell r="H713" t="str">
            <v>Canada</v>
          </cell>
          <cell r="I713" t="str">
            <v>GP Entity</v>
          </cell>
          <cell r="J713">
            <v>43871</v>
          </cell>
          <cell r="K713">
            <v>43536</v>
          </cell>
          <cell r="L713" t="str">
            <v>New</v>
          </cell>
          <cell r="Q713">
            <v>3836</v>
          </cell>
          <cell r="R713" t="str">
            <v>North America (NA)</v>
          </cell>
          <cell r="S713" t="str">
            <v>Account Executive</v>
          </cell>
        </row>
        <row r="714">
          <cell r="A714" t="str">
            <v>100725-CA-101</v>
          </cell>
          <cell r="B714">
            <v>43862</v>
          </cell>
          <cell r="C714" t="str">
            <v>New MSA</v>
          </cell>
          <cell r="D714">
            <v>43818</v>
          </cell>
          <cell r="E714">
            <v>43862</v>
          </cell>
          <cell r="F714" t="str">
            <v>Oleeo</v>
          </cell>
          <cell r="G714" t="str">
            <v>CA</v>
          </cell>
          <cell r="H714" t="str">
            <v>Canada</v>
          </cell>
          <cell r="I714" t="str">
            <v>GP Entity</v>
          </cell>
          <cell r="J714">
            <v>43831</v>
          </cell>
          <cell r="K714">
            <v>43818</v>
          </cell>
          <cell r="L714" t="str">
            <v>New</v>
          </cell>
          <cell r="Q714">
            <v>3825</v>
          </cell>
          <cell r="R714" t="str">
            <v>North America (NA)</v>
          </cell>
          <cell r="S714" t="str">
            <v>Vice President, Global Head of Marketing</v>
          </cell>
        </row>
        <row r="715">
          <cell r="A715" t="str">
            <v>100716-CA-102</v>
          </cell>
          <cell r="B715">
            <v>43862</v>
          </cell>
          <cell r="C715" t="str">
            <v>New MSA</v>
          </cell>
          <cell r="D715">
            <v>43802</v>
          </cell>
          <cell r="E715">
            <v>43862</v>
          </cell>
          <cell r="F715" t="str">
            <v>c3.ai</v>
          </cell>
          <cell r="G715" t="str">
            <v>CA</v>
          </cell>
          <cell r="H715" t="str">
            <v>Canada</v>
          </cell>
          <cell r="I715" t="str">
            <v>GP Entity</v>
          </cell>
          <cell r="J715">
            <v>43839</v>
          </cell>
          <cell r="K715">
            <v>43802</v>
          </cell>
          <cell r="L715" t="str">
            <v>New</v>
          </cell>
          <cell r="Q715">
            <v>3896</v>
          </cell>
          <cell r="R715" t="str">
            <v>North America (NA)</v>
          </cell>
          <cell r="S715" t="str">
            <v>Senior Forward Deployed Solution Engineer</v>
          </cell>
        </row>
        <row r="716">
          <cell r="A716" t="str">
            <v>100754-AU-101</v>
          </cell>
          <cell r="B716">
            <v>43862</v>
          </cell>
          <cell r="C716" t="str">
            <v>New MSA</v>
          </cell>
          <cell r="D716">
            <v>43861</v>
          </cell>
          <cell r="E716">
            <v>43862</v>
          </cell>
          <cell r="F716" t="str">
            <v>H2O.AI, INC</v>
          </cell>
          <cell r="G716" t="str">
            <v>AU</v>
          </cell>
          <cell r="H716" t="str">
            <v>Australia</v>
          </cell>
          <cell r="I716" t="str">
            <v>GP Entity</v>
          </cell>
          <cell r="J716">
            <v>43850</v>
          </cell>
          <cell r="K716">
            <v>43830</v>
          </cell>
          <cell r="L716" t="str">
            <v>New</v>
          </cell>
          <cell r="Q716">
            <v>3983</v>
          </cell>
          <cell r="R716" t="str">
            <v>Asia-Pacific (APAC)</v>
          </cell>
          <cell r="S716" t="str">
            <v>Solutions Consultant</v>
          </cell>
        </row>
        <row r="717">
          <cell r="A717" t="str">
            <v>100665-SG-102</v>
          </cell>
          <cell r="B717">
            <v>43871</v>
          </cell>
          <cell r="C717" t="str">
            <v>Existing MSA</v>
          </cell>
          <cell r="D717">
            <v>43735</v>
          </cell>
          <cell r="E717">
            <v>43862</v>
          </cell>
          <cell r="F717" t="str">
            <v>Centric Software</v>
          </cell>
          <cell r="G717" t="str">
            <v>SG</v>
          </cell>
          <cell r="H717" t="str">
            <v>Singapore</v>
          </cell>
          <cell r="I717" t="str">
            <v>GP Entity</v>
          </cell>
          <cell r="J717">
            <v>43871</v>
          </cell>
          <cell r="K717">
            <v>43735</v>
          </cell>
          <cell r="L717" t="str">
            <v>New</v>
          </cell>
          <cell r="Q717">
            <v>3876</v>
          </cell>
          <cell r="R717" t="str">
            <v>Asia-Pacific (APAC)</v>
          </cell>
          <cell r="S717" t="str">
            <v>Marketing Campaign Manager - Asia Pacific</v>
          </cell>
        </row>
        <row r="718">
          <cell r="A718" t="str">
            <v>100556-SG-102</v>
          </cell>
          <cell r="B718">
            <v>43862</v>
          </cell>
          <cell r="C718" t="str">
            <v>Existing MSA</v>
          </cell>
          <cell r="D718">
            <v>43837</v>
          </cell>
          <cell r="E718">
            <v>43862</v>
          </cell>
          <cell r="F718" t="str">
            <v>Armis</v>
          </cell>
          <cell r="G718" t="str">
            <v>SG</v>
          </cell>
          <cell r="H718" t="str">
            <v>Singapore</v>
          </cell>
          <cell r="I718" t="str">
            <v>GP Entity</v>
          </cell>
          <cell r="J718">
            <v>43872</v>
          </cell>
          <cell r="K718">
            <v>43601</v>
          </cell>
          <cell r="L718" t="str">
            <v>New</v>
          </cell>
          <cell r="Q718">
            <v>3871</v>
          </cell>
          <cell r="R718" t="str">
            <v>Asia-Pacific (APAC)</v>
          </cell>
          <cell r="S718" t="str">
            <v>Channel Director APAC</v>
          </cell>
        </row>
        <row r="719">
          <cell r="A719" t="str">
            <v>100658-AU-101</v>
          </cell>
          <cell r="B719">
            <v>43871</v>
          </cell>
          <cell r="C719" t="str">
            <v>Existing MSA</v>
          </cell>
          <cell r="D719">
            <v>43725</v>
          </cell>
          <cell r="E719">
            <v>43862</v>
          </cell>
          <cell r="F719" t="str">
            <v>Takeoff Technologies</v>
          </cell>
          <cell r="G719" t="str">
            <v>AU</v>
          </cell>
          <cell r="H719" t="str">
            <v>Australia</v>
          </cell>
          <cell r="I719" t="str">
            <v>GP Entity</v>
          </cell>
          <cell r="J719">
            <v>43871</v>
          </cell>
          <cell r="K719">
            <v>43725</v>
          </cell>
          <cell r="L719" t="str">
            <v>New</v>
          </cell>
          <cell r="Q719">
            <v>3463</v>
          </cell>
          <cell r="R719" t="str">
            <v>Asia-Pacific (APAC)</v>
          </cell>
          <cell r="S719" t="str">
            <v>General Manager, Strategic Accounts Australia &amp; New Zealand</v>
          </cell>
        </row>
        <row r="720">
          <cell r="A720" t="str">
            <v>100569-SG-104</v>
          </cell>
          <cell r="B720">
            <v>43864</v>
          </cell>
          <cell r="C720" t="str">
            <v>Existing MSA</v>
          </cell>
          <cell r="D720">
            <v>43624</v>
          </cell>
          <cell r="E720">
            <v>43862</v>
          </cell>
          <cell r="F720" t="str">
            <v>Thought Machine</v>
          </cell>
          <cell r="G720" t="str">
            <v>SG</v>
          </cell>
          <cell r="H720" t="str">
            <v>Singapore</v>
          </cell>
          <cell r="I720" t="str">
            <v>GP Entity</v>
          </cell>
          <cell r="J720">
            <v>43850</v>
          </cell>
          <cell r="K720">
            <v>43626</v>
          </cell>
          <cell r="L720" t="str">
            <v>New</v>
          </cell>
          <cell r="Q720">
            <v>3614</v>
          </cell>
          <cell r="R720" t="str">
            <v>Asia-Pacific (APAC)</v>
          </cell>
          <cell r="S720" t="str">
            <v>Technical Analyst</v>
          </cell>
        </row>
        <row r="721">
          <cell r="A721" t="str">
            <v>100701-NZ-101</v>
          </cell>
          <cell r="B721">
            <v>43871</v>
          </cell>
          <cell r="C721" t="str">
            <v>New MSA</v>
          </cell>
          <cell r="D721">
            <v>43783</v>
          </cell>
          <cell r="E721">
            <v>43862</v>
          </cell>
          <cell r="F721" t="str">
            <v>Skedulo</v>
          </cell>
          <cell r="G721" t="str">
            <v>NZ</v>
          </cell>
          <cell r="H721" t="str">
            <v>New Zealand</v>
          </cell>
          <cell r="I721" t="str">
            <v>GP Entity</v>
          </cell>
          <cell r="J721">
            <v>43871</v>
          </cell>
          <cell r="K721">
            <v>43783</v>
          </cell>
          <cell r="L721" t="str">
            <v>New</v>
          </cell>
          <cell r="Q721">
            <v>3622</v>
          </cell>
          <cell r="R721" t="str">
            <v>Asia-Pacific (APAC)</v>
          </cell>
          <cell r="S721" t="str">
            <v>Customer Success Manager</v>
          </cell>
        </row>
        <row r="722">
          <cell r="A722" t="str">
            <v>100475-KR-106</v>
          </cell>
          <cell r="B722">
            <v>43871</v>
          </cell>
          <cell r="C722" t="str">
            <v>Existing MSA</v>
          </cell>
          <cell r="D722">
            <v>43482</v>
          </cell>
          <cell r="E722">
            <v>43862</v>
          </cell>
          <cell r="F722" t="str">
            <v>Rescale</v>
          </cell>
          <cell r="G722" t="str">
            <v>KR</v>
          </cell>
          <cell r="H722" t="str">
            <v>South Korea</v>
          </cell>
          <cell r="I722" t="str">
            <v>GP Entity</v>
          </cell>
          <cell r="J722">
            <v>43871</v>
          </cell>
          <cell r="K722">
            <v>43482</v>
          </cell>
          <cell r="L722" t="str">
            <v>New</v>
          </cell>
          <cell r="Q722">
            <v>3874</v>
          </cell>
          <cell r="R722" t="str">
            <v>Asia-Pacific (APAC)</v>
          </cell>
          <cell r="S722" t="str">
            <v>Senior Account Executive</v>
          </cell>
        </row>
        <row r="723">
          <cell r="A723" t="str">
            <v>100747-SG-101</v>
          </cell>
          <cell r="B723">
            <v>43864</v>
          </cell>
          <cell r="C723" t="str">
            <v>New MSA</v>
          </cell>
          <cell r="D723">
            <v>43809</v>
          </cell>
          <cell r="E723">
            <v>43862</v>
          </cell>
          <cell r="F723" t="str">
            <v>Smith and Burgess</v>
          </cell>
          <cell r="G723" t="str">
            <v>SG</v>
          </cell>
          <cell r="H723" t="str">
            <v>Singapore</v>
          </cell>
          <cell r="I723" t="str">
            <v>GP Entity</v>
          </cell>
          <cell r="J723">
            <v>43864</v>
          </cell>
          <cell r="K723">
            <v>43809</v>
          </cell>
          <cell r="L723" t="str">
            <v>New</v>
          </cell>
          <cell r="Q723">
            <v>3858</v>
          </cell>
          <cell r="R723" t="str">
            <v>Asia-Pacific (APAC)</v>
          </cell>
          <cell r="S723" t="str">
            <v>Engineer III</v>
          </cell>
        </row>
        <row r="724">
          <cell r="A724" t="str">
            <v>100309-JP-101</v>
          </cell>
          <cell r="B724">
            <v>43878</v>
          </cell>
          <cell r="C724" t="str">
            <v>Existing MSA</v>
          </cell>
          <cell r="D724">
            <v>43684</v>
          </cell>
          <cell r="E724">
            <v>43862</v>
          </cell>
          <cell r="F724" t="str">
            <v>JUUL</v>
          </cell>
          <cell r="G724" t="str">
            <v>JP</v>
          </cell>
          <cell r="H724" t="str">
            <v>Japan</v>
          </cell>
          <cell r="I724" t="str">
            <v>GP Entity</v>
          </cell>
          <cell r="J724">
            <v>43878</v>
          </cell>
          <cell r="K724">
            <v>43207</v>
          </cell>
          <cell r="L724" t="str">
            <v>New</v>
          </cell>
          <cell r="Q724">
            <v>3760</v>
          </cell>
          <cell r="R724" t="str">
            <v>Asia-Pacific (APAC)</v>
          </cell>
          <cell r="S724" t="str">
            <v>Chief of Staff, Japan</v>
          </cell>
        </row>
        <row r="725">
          <cell r="A725" t="str">
            <v>100665-KR-102</v>
          </cell>
          <cell r="B725">
            <v>43862</v>
          </cell>
          <cell r="C725" t="str">
            <v>Existing MSA</v>
          </cell>
          <cell r="D725">
            <v>43735</v>
          </cell>
          <cell r="E725">
            <v>43862</v>
          </cell>
          <cell r="F725" t="str">
            <v>Centric Software</v>
          </cell>
          <cell r="G725" t="str">
            <v>KR</v>
          </cell>
          <cell r="H725" t="str">
            <v>South Korea</v>
          </cell>
          <cell r="I725" t="str">
            <v>GP Entity</v>
          </cell>
          <cell r="J725">
            <v>43862</v>
          </cell>
          <cell r="K725">
            <v>43735</v>
          </cell>
          <cell r="L725" t="str">
            <v>New</v>
          </cell>
          <cell r="Q725">
            <v>3462</v>
          </cell>
          <cell r="R725" t="str">
            <v>Asia-Pacific (APAC)</v>
          </cell>
          <cell r="S725" t="str">
            <v>Sales Director - South Korea</v>
          </cell>
        </row>
        <row r="726">
          <cell r="A726" t="str">
            <v>100737-GB-101</v>
          </cell>
          <cell r="B726">
            <v>43863</v>
          </cell>
          <cell r="C726" t="str">
            <v>New MSA</v>
          </cell>
          <cell r="D726">
            <v>43822</v>
          </cell>
          <cell r="E726">
            <v>43862</v>
          </cell>
          <cell r="F726" t="str">
            <v>RigUp</v>
          </cell>
          <cell r="G726" t="str">
            <v>GB</v>
          </cell>
          <cell r="H726" t="str">
            <v>United Kingdom</v>
          </cell>
          <cell r="I726" t="str">
            <v>GP Entity</v>
          </cell>
          <cell r="J726">
            <v>43864</v>
          </cell>
          <cell r="K726">
            <v>43822</v>
          </cell>
          <cell r="L726" t="str">
            <v>New</v>
          </cell>
          <cell r="Q726">
            <v>3868</v>
          </cell>
          <cell r="R726" t="str">
            <v>Europe (EU)</v>
          </cell>
          <cell r="S726" t="str">
            <v>Principal Engineer</v>
          </cell>
        </row>
        <row r="727">
          <cell r="A727" t="str">
            <v>100737-GB-102</v>
          </cell>
          <cell r="B727">
            <v>43862</v>
          </cell>
          <cell r="C727" t="str">
            <v>New MSA</v>
          </cell>
          <cell r="D727">
            <v>43822</v>
          </cell>
          <cell r="E727">
            <v>43862</v>
          </cell>
          <cell r="F727" t="str">
            <v>RigUp</v>
          </cell>
          <cell r="G727" t="str">
            <v>GB</v>
          </cell>
          <cell r="H727" t="str">
            <v>United Kingdom</v>
          </cell>
          <cell r="I727" t="str">
            <v>GP Entity</v>
          </cell>
          <cell r="J727">
            <v>43864</v>
          </cell>
          <cell r="K727">
            <v>43822</v>
          </cell>
          <cell r="L727" t="str">
            <v>New</v>
          </cell>
          <cell r="Q727">
            <v>3875</v>
          </cell>
          <cell r="R727" t="str">
            <v>Europe (EU)</v>
          </cell>
          <cell r="S727" t="str">
            <v>Director of Engineering</v>
          </cell>
        </row>
        <row r="728">
          <cell r="A728" t="str">
            <v>100737-GB-107</v>
          </cell>
          <cell r="B728">
            <v>43884</v>
          </cell>
          <cell r="C728" t="str">
            <v>New MSA</v>
          </cell>
          <cell r="D728">
            <v>43822</v>
          </cell>
          <cell r="E728">
            <v>43862</v>
          </cell>
          <cell r="F728" t="str">
            <v>RigUp</v>
          </cell>
          <cell r="G728" t="str">
            <v>GB</v>
          </cell>
          <cell r="H728" t="str">
            <v>United Kingdom</v>
          </cell>
          <cell r="I728" t="str">
            <v>GP Entity</v>
          </cell>
          <cell r="J728">
            <v>43884</v>
          </cell>
          <cell r="K728">
            <v>43822</v>
          </cell>
          <cell r="L728" t="str">
            <v>New</v>
          </cell>
          <cell r="Q728">
            <v>4103</v>
          </cell>
          <cell r="R728" t="str">
            <v>Europe (EU)</v>
          </cell>
          <cell r="S728" t="str">
            <v>Staff Engineer</v>
          </cell>
        </row>
        <row r="729">
          <cell r="A729" t="str">
            <v>100737-GB-106</v>
          </cell>
          <cell r="B729">
            <v>43884</v>
          </cell>
          <cell r="C729" t="str">
            <v>New MSA</v>
          </cell>
          <cell r="D729">
            <v>43822</v>
          </cell>
          <cell r="E729">
            <v>43862</v>
          </cell>
          <cell r="F729" t="str">
            <v>RigUp</v>
          </cell>
          <cell r="G729" t="str">
            <v>GB</v>
          </cell>
          <cell r="H729" t="str">
            <v>United Kingdom</v>
          </cell>
          <cell r="I729" t="str">
            <v>GP Entity</v>
          </cell>
          <cell r="J729">
            <v>43894</v>
          </cell>
          <cell r="K729">
            <v>43822</v>
          </cell>
          <cell r="L729" t="str">
            <v>New</v>
          </cell>
          <cell r="Q729">
            <v>4066</v>
          </cell>
          <cell r="R729" t="str">
            <v>Europe (EU)</v>
          </cell>
          <cell r="S729" t="str">
            <v>Senior Software Engineer</v>
          </cell>
        </row>
        <row r="730">
          <cell r="A730" t="str">
            <v>100733-DE-101</v>
          </cell>
          <cell r="B730">
            <v>43862</v>
          </cell>
          <cell r="C730" t="str">
            <v>New MSA</v>
          </cell>
          <cell r="D730">
            <v>43829</v>
          </cell>
          <cell r="E730">
            <v>43862</v>
          </cell>
          <cell r="F730" t="str">
            <v>Open Source Security</v>
          </cell>
          <cell r="G730" t="str">
            <v>DE</v>
          </cell>
          <cell r="H730" t="str">
            <v>Germany</v>
          </cell>
          <cell r="I730" t="str">
            <v>GP Entity</v>
          </cell>
          <cell r="J730">
            <v>43862</v>
          </cell>
          <cell r="K730">
            <v>43829</v>
          </cell>
          <cell r="L730" t="str">
            <v>New</v>
          </cell>
          <cell r="Q730">
            <v>3856</v>
          </cell>
          <cell r="R730" t="str">
            <v>Europe (EU)</v>
          </cell>
          <cell r="S730" t="str">
            <v>Senior Security Engineer</v>
          </cell>
        </row>
        <row r="731">
          <cell r="A731" t="str">
            <v>100742-DE-101</v>
          </cell>
          <cell r="B731">
            <v>43862</v>
          </cell>
          <cell r="C731" t="str">
            <v>New MSA</v>
          </cell>
          <cell r="D731">
            <v>43830</v>
          </cell>
          <cell r="E731">
            <v>43862</v>
          </cell>
          <cell r="F731" t="str">
            <v>Ceridian</v>
          </cell>
          <cell r="G731" t="str">
            <v>DE</v>
          </cell>
          <cell r="H731" t="str">
            <v>Germany</v>
          </cell>
          <cell r="I731" t="str">
            <v>GP Entity</v>
          </cell>
          <cell r="J731">
            <v>43862</v>
          </cell>
          <cell r="K731">
            <v>43830</v>
          </cell>
          <cell r="L731" t="str">
            <v>New</v>
          </cell>
          <cell r="Q731">
            <v>3880</v>
          </cell>
          <cell r="R731" t="str">
            <v>Europe (EU)</v>
          </cell>
          <cell r="S731" t="str">
            <v>Market Director, Europe</v>
          </cell>
        </row>
        <row r="732">
          <cell r="A732" t="str">
            <v>100742-DE-102</v>
          </cell>
          <cell r="B732">
            <v>43862</v>
          </cell>
          <cell r="C732" t="str">
            <v>New MSA</v>
          </cell>
          <cell r="D732">
            <v>43830</v>
          </cell>
          <cell r="E732">
            <v>43862</v>
          </cell>
          <cell r="F732" t="str">
            <v>Ceridian</v>
          </cell>
          <cell r="G732" t="str">
            <v>DE</v>
          </cell>
          <cell r="H732" t="str">
            <v>Germany</v>
          </cell>
          <cell r="I732" t="str">
            <v>GP Entity</v>
          </cell>
          <cell r="J732">
            <v>43862</v>
          </cell>
          <cell r="K732">
            <v>43830</v>
          </cell>
          <cell r="L732" t="str">
            <v>New</v>
          </cell>
          <cell r="Q732">
            <v>4000</v>
          </cell>
          <cell r="R732" t="str">
            <v>Europe (EU)</v>
          </cell>
          <cell r="S732" t="str">
            <v>Principal Consultant</v>
          </cell>
        </row>
        <row r="733">
          <cell r="A733" t="str">
            <v>100260-CH-101</v>
          </cell>
          <cell r="B733">
            <v>43862</v>
          </cell>
          <cell r="C733" t="str">
            <v>Existing MSA</v>
          </cell>
          <cell r="D733">
            <v>43766</v>
          </cell>
          <cell r="E733">
            <v>43862</v>
          </cell>
          <cell r="F733" t="str">
            <v>Evidation Health</v>
          </cell>
          <cell r="G733" t="str">
            <v>CH</v>
          </cell>
          <cell r="H733" t="str">
            <v>Switzerland</v>
          </cell>
          <cell r="I733" t="str">
            <v>GP Entity</v>
          </cell>
          <cell r="J733">
            <v>43862</v>
          </cell>
          <cell r="K733">
            <v>43069</v>
          </cell>
          <cell r="L733" t="str">
            <v>New</v>
          </cell>
          <cell r="Q733">
            <v>3475</v>
          </cell>
          <cell r="R733" t="str">
            <v>Europe (EU)</v>
          </cell>
          <cell r="S733" t="str">
            <v>Head of Digital Endpoints</v>
          </cell>
        </row>
        <row r="734">
          <cell r="A734" t="str">
            <v>100548-DE-107</v>
          </cell>
          <cell r="B734">
            <v>43862</v>
          </cell>
          <cell r="C734" t="str">
            <v>Existing MSA</v>
          </cell>
          <cell r="D734">
            <v>43592</v>
          </cell>
          <cell r="E734">
            <v>43862</v>
          </cell>
          <cell r="F734" t="str">
            <v>Perceptyx</v>
          </cell>
          <cell r="G734" t="str">
            <v>DE</v>
          </cell>
          <cell r="H734" t="str">
            <v>Germany</v>
          </cell>
          <cell r="I734" t="str">
            <v>GP Entity</v>
          </cell>
          <cell r="J734">
            <v>43862</v>
          </cell>
          <cell r="K734">
            <v>43592</v>
          </cell>
          <cell r="L734" t="str">
            <v>New</v>
          </cell>
          <cell r="Q734">
            <v>3894</v>
          </cell>
          <cell r="R734" t="str">
            <v>Europe (EU)</v>
          </cell>
          <cell r="S734" t="str">
            <v>Quality Control Analyst</v>
          </cell>
        </row>
        <row r="735">
          <cell r="A735" t="str">
            <v>100224-ES-104</v>
          </cell>
          <cell r="B735">
            <v>43864</v>
          </cell>
          <cell r="C735" t="str">
            <v>Existing MSA</v>
          </cell>
          <cell r="D735">
            <v>43440</v>
          </cell>
          <cell r="E735">
            <v>43862</v>
          </cell>
          <cell r="F735" t="str">
            <v>OneStream Software</v>
          </cell>
          <cell r="G735" t="str">
            <v>ES</v>
          </cell>
          <cell r="H735" t="str">
            <v>Spain</v>
          </cell>
          <cell r="I735" t="str">
            <v>GP Entity</v>
          </cell>
          <cell r="J735">
            <v>43864</v>
          </cell>
          <cell r="K735">
            <v>42958</v>
          </cell>
          <cell r="L735" t="str">
            <v>New</v>
          </cell>
          <cell r="Q735">
            <v>3769</v>
          </cell>
          <cell r="R735" t="str">
            <v>Europe (EU)</v>
          </cell>
          <cell r="S735" t="str">
            <v>Senior Consultant</v>
          </cell>
        </row>
        <row r="736">
          <cell r="A736" t="str">
            <v>100459-GB-107</v>
          </cell>
          <cell r="B736">
            <v>43864</v>
          </cell>
          <cell r="C736" t="str">
            <v>Existing MSA</v>
          </cell>
          <cell r="D736">
            <v>43461</v>
          </cell>
          <cell r="E736">
            <v>43862</v>
          </cell>
          <cell r="F736" t="str">
            <v>SevenRooms</v>
          </cell>
          <cell r="G736" t="str">
            <v>GB</v>
          </cell>
          <cell r="H736" t="str">
            <v>United Kingdom</v>
          </cell>
          <cell r="I736" t="str">
            <v>GP Entity</v>
          </cell>
          <cell r="J736">
            <v>43948</v>
          </cell>
          <cell r="K736">
            <v>43461</v>
          </cell>
          <cell r="L736" t="str">
            <v>New</v>
          </cell>
          <cell r="Q736">
            <v>3828</v>
          </cell>
          <cell r="R736" t="str">
            <v>Europe (EU)</v>
          </cell>
          <cell r="S736" t="str">
            <v>Account Executive</v>
          </cell>
        </row>
        <row r="737">
          <cell r="A737" t="str">
            <v>100204-NL-101</v>
          </cell>
          <cell r="B737">
            <v>43864</v>
          </cell>
          <cell r="C737" t="str">
            <v>Existing MSA</v>
          </cell>
          <cell r="D737">
            <v>43791</v>
          </cell>
          <cell r="E737">
            <v>43862</v>
          </cell>
          <cell r="F737" t="str">
            <v>DataRobot Inc.</v>
          </cell>
          <cell r="G737" t="str">
            <v>NL</v>
          </cell>
          <cell r="H737" t="str">
            <v>Netherlands</v>
          </cell>
          <cell r="I737" t="str">
            <v>GP Entity</v>
          </cell>
          <cell r="J737">
            <v>43850</v>
          </cell>
          <cell r="K737">
            <v>42908</v>
          </cell>
          <cell r="L737" t="str">
            <v>New</v>
          </cell>
          <cell r="Q737">
            <v>3652</v>
          </cell>
          <cell r="R737" t="str">
            <v>Europe (EU)</v>
          </cell>
          <cell r="S737" t="str">
            <v>Account Executive</v>
          </cell>
        </row>
        <row r="738">
          <cell r="A738" t="str">
            <v>100306-GB-101</v>
          </cell>
          <cell r="B738">
            <v>43871</v>
          </cell>
          <cell r="C738" t="str">
            <v>Existing MSA</v>
          </cell>
          <cell r="D738">
            <v>43802</v>
          </cell>
          <cell r="E738">
            <v>43862</v>
          </cell>
          <cell r="F738" t="str">
            <v>NuCompass Mobility</v>
          </cell>
          <cell r="G738" t="str">
            <v>GB</v>
          </cell>
          <cell r="H738" t="str">
            <v>United Kingdom</v>
          </cell>
          <cell r="I738" t="str">
            <v>GP Entity</v>
          </cell>
          <cell r="J738">
            <v>43864</v>
          </cell>
          <cell r="K738">
            <v>43196</v>
          </cell>
          <cell r="L738" t="str">
            <v>New</v>
          </cell>
          <cell r="Q738">
            <v>3694</v>
          </cell>
          <cell r="R738" t="str">
            <v>Europe (EU)</v>
          </cell>
          <cell r="S738" t="str">
            <v>Relocation Manager</v>
          </cell>
        </row>
        <row r="739">
          <cell r="A739" t="str">
            <v>100157-GB-103</v>
          </cell>
          <cell r="B739">
            <v>43862</v>
          </cell>
          <cell r="C739" t="str">
            <v>Existing MSA</v>
          </cell>
          <cell r="D739">
            <v>42673</v>
          </cell>
          <cell r="E739">
            <v>43862</v>
          </cell>
          <cell r="F739" t="str">
            <v>SGI DNA (Prev. Synthetic Genomics)</v>
          </cell>
          <cell r="G739" t="str">
            <v>GB</v>
          </cell>
          <cell r="H739" t="str">
            <v>United Kingdom</v>
          </cell>
          <cell r="I739" t="str">
            <v>GP Entity</v>
          </cell>
          <cell r="J739">
            <v>43864</v>
          </cell>
          <cell r="K739">
            <v>42673</v>
          </cell>
          <cell r="L739" t="str">
            <v>New</v>
          </cell>
          <cell r="Q739">
            <v>3962</v>
          </cell>
          <cell r="R739" t="str">
            <v>Europe (EU)</v>
          </cell>
          <cell r="S739" t="str">
            <v>Director, Business Development and Sales EU</v>
          </cell>
        </row>
        <row r="740">
          <cell r="A740" t="str">
            <v>100501-GB-101</v>
          </cell>
          <cell r="B740">
            <v>43862</v>
          </cell>
          <cell r="C740" t="str">
            <v>Existing MSA</v>
          </cell>
          <cell r="D740">
            <v>43851</v>
          </cell>
          <cell r="E740">
            <v>43862</v>
          </cell>
          <cell r="F740" t="str">
            <v>Genesis</v>
          </cell>
          <cell r="G740" t="str">
            <v>GB</v>
          </cell>
          <cell r="H740" t="str">
            <v>United Kingdom</v>
          </cell>
          <cell r="I740" t="str">
            <v>GP Entity</v>
          </cell>
          <cell r="J740">
            <v>43862</v>
          </cell>
          <cell r="K740">
            <v>43514</v>
          </cell>
          <cell r="L740" t="str">
            <v>New</v>
          </cell>
          <cell r="Q740">
            <v>4041</v>
          </cell>
          <cell r="R740" t="str">
            <v>Europe (EU)</v>
          </cell>
          <cell r="S740" t="str">
            <v>Head of European Business Development</v>
          </cell>
        </row>
        <row r="741">
          <cell r="A741" t="str">
            <v>100464-GB-101</v>
          </cell>
          <cell r="B741">
            <v>43862</v>
          </cell>
          <cell r="C741" t="str">
            <v>Existing MSA</v>
          </cell>
          <cell r="D741">
            <v>43801</v>
          </cell>
          <cell r="E741">
            <v>43862</v>
          </cell>
          <cell r="F741" t="str">
            <v>ZAP Surgical Systems</v>
          </cell>
          <cell r="G741" t="str">
            <v>GB</v>
          </cell>
          <cell r="H741" t="str">
            <v>United Kingdom</v>
          </cell>
          <cell r="I741" t="str">
            <v>GP Entity</v>
          </cell>
          <cell r="J741">
            <v>43864</v>
          </cell>
          <cell r="K741">
            <v>43481</v>
          </cell>
          <cell r="L741" t="str">
            <v>New</v>
          </cell>
          <cell r="Q741">
            <v>3737</v>
          </cell>
          <cell r="R741" t="str">
            <v>Europe (EU)</v>
          </cell>
          <cell r="S741" t="str">
            <v>Sr. Director, Field Operations - EMEA</v>
          </cell>
        </row>
        <row r="742">
          <cell r="A742" t="str">
            <v>100378-DE-103</v>
          </cell>
          <cell r="B742">
            <v>43862</v>
          </cell>
          <cell r="C742" t="str">
            <v>Existing MSA</v>
          </cell>
          <cell r="D742">
            <v>43325</v>
          </cell>
          <cell r="E742">
            <v>43862</v>
          </cell>
          <cell r="F742" t="str">
            <v>The Medical Affairs Company (TMAC)</v>
          </cell>
          <cell r="G742" t="str">
            <v>DE</v>
          </cell>
          <cell r="H742" t="str">
            <v>Germany</v>
          </cell>
          <cell r="I742" t="str">
            <v>GP Entity</v>
          </cell>
          <cell r="J742">
            <v>43864</v>
          </cell>
          <cell r="K742">
            <v>43325</v>
          </cell>
          <cell r="L742" t="str">
            <v>New</v>
          </cell>
          <cell r="Q742">
            <v>3696</v>
          </cell>
          <cell r="R742" t="str">
            <v>Europe (EU)</v>
          </cell>
          <cell r="S742" t="str">
            <v>Medical Science Liaison</v>
          </cell>
        </row>
        <row r="743">
          <cell r="A743" t="str">
            <v>100221-CH-104</v>
          </cell>
          <cell r="B743">
            <v>43864</v>
          </cell>
          <cell r="C743" t="str">
            <v>Existing MSA</v>
          </cell>
          <cell r="D743">
            <v>43130</v>
          </cell>
          <cell r="E743">
            <v>43862</v>
          </cell>
          <cell r="F743" t="str">
            <v>ViewRay</v>
          </cell>
          <cell r="G743" t="str">
            <v>CH</v>
          </cell>
          <cell r="H743" t="str">
            <v>Switzerland</v>
          </cell>
          <cell r="I743" t="str">
            <v>GP Entity</v>
          </cell>
          <cell r="J743">
            <v>43864</v>
          </cell>
          <cell r="K743">
            <v>42961</v>
          </cell>
          <cell r="L743" t="str">
            <v>New</v>
          </cell>
          <cell r="Q743">
            <v>3621</v>
          </cell>
          <cell r="R743" t="str">
            <v>Europe (EU)</v>
          </cell>
          <cell r="S743" t="str">
            <v>Senior Field Service Engineer</v>
          </cell>
        </row>
        <row r="744">
          <cell r="A744" t="str">
            <v>100556-GB-104</v>
          </cell>
          <cell r="B744">
            <v>43872</v>
          </cell>
          <cell r="C744" t="str">
            <v>Existing MSA</v>
          </cell>
          <cell r="D744">
            <v>43760</v>
          </cell>
          <cell r="E744">
            <v>43862</v>
          </cell>
          <cell r="F744" t="str">
            <v>Armis</v>
          </cell>
          <cell r="G744" t="str">
            <v>GB</v>
          </cell>
          <cell r="H744" t="str">
            <v>United Kingdom</v>
          </cell>
          <cell r="I744" t="str">
            <v>GP Entity</v>
          </cell>
          <cell r="J744">
            <v>43872</v>
          </cell>
          <cell r="K744">
            <v>43601</v>
          </cell>
          <cell r="L744" t="str">
            <v>New</v>
          </cell>
          <cell r="Q744">
            <v>3921</v>
          </cell>
          <cell r="R744" t="str">
            <v>Europe (EU)</v>
          </cell>
          <cell r="S744" t="str">
            <v>Regional Sales Manager UKI</v>
          </cell>
        </row>
        <row r="745">
          <cell r="A745" t="str">
            <v>100556-GB-105</v>
          </cell>
          <cell r="B745">
            <v>43885</v>
          </cell>
          <cell r="C745" t="str">
            <v>Existing MSA</v>
          </cell>
          <cell r="D745">
            <v>43760</v>
          </cell>
          <cell r="E745">
            <v>43862</v>
          </cell>
          <cell r="F745" t="str">
            <v>Armis</v>
          </cell>
          <cell r="G745" t="str">
            <v>GB</v>
          </cell>
          <cell r="H745" t="str">
            <v>United Kingdom</v>
          </cell>
          <cell r="I745" t="str">
            <v>GP Entity</v>
          </cell>
          <cell r="J745">
            <v>43885</v>
          </cell>
          <cell r="K745">
            <v>43601</v>
          </cell>
          <cell r="L745" t="str">
            <v>New</v>
          </cell>
          <cell r="Q745">
            <v>3932</v>
          </cell>
          <cell r="R745" t="str">
            <v>Europe (EU)</v>
          </cell>
          <cell r="S745" t="str">
            <v>Solution Architect</v>
          </cell>
        </row>
        <row r="746">
          <cell r="A746" t="str">
            <v>100406-ES-101</v>
          </cell>
          <cell r="B746">
            <v>43862</v>
          </cell>
          <cell r="C746" t="str">
            <v>Existing MSA</v>
          </cell>
          <cell r="D746">
            <v>43845</v>
          </cell>
          <cell r="E746">
            <v>43862</v>
          </cell>
          <cell r="F746" t="str">
            <v>Calabrio</v>
          </cell>
          <cell r="G746" t="str">
            <v>ES</v>
          </cell>
          <cell r="H746" t="str">
            <v>Spain</v>
          </cell>
          <cell r="I746" t="str">
            <v>GP Entity</v>
          </cell>
          <cell r="J746">
            <v>43862</v>
          </cell>
          <cell r="K746">
            <v>43353</v>
          </cell>
          <cell r="L746" t="str">
            <v>New</v>
          </cell>
          <cell r="Q746">
            <v>3982</v>
          </cell>
          <cell r="R746" t="str">
            <v>Europe (EU)</v>
          </cell>
          <cell r="S746" t="str">
            <v>Territory Account manager</v>
          </cell>
        </row>
        <row r="747">
          <cell r="A747" t="str">
            <v>100359-GB-102</v>
          </cell>
          <cell r="B747">
            <v>43862</v>
          </cell>
          <cell r="C747" t="str">
            <v>Existing MSA</v>
          </cell>
          <cell r="D747">
            <v>43272</v>
          </cell>
          <cell r="E747">
            <v>43862</v>
          </cell>
          <cell r="F747" t="str">
            <v>Singlewire</v>
          </cell>
          <cell r="G747" t="str">
            <v>GB</v>
          </cell>
          <cell r="H747" t="str">
            <v>United Kingdom</v>
          </cell>
          <cell r="I747" t="str">
            <v>GP Entity</v>
          </cell>
          <cell r="J747">
            <v>43856</v>
          </cell>
          <cell r="K747">
            <v>43133</v>
          </cell>
          <cell r="L747" t="str">
            <v>New</v>
          </cell>
          <cell r="Q747">
            <v>3967</v>
          </cell>
          <cell r="R747" t="str">
            <v>Europe (EU)</v>
          </cell>
          <cell r="S747" t="str">
            <v>EMEA Territory Director</v>
          </cell>
        </row>
        <row r="748">
          <cell r="A748" t="str">
            <v>100674-IT-103</v>
          </cell>
          <cell r="B748">
            <v>43864</v>
          </cell>
          <cell r="C748" t="str">
            <v>Existing MSA</v>
          </cell>
          <cell r="D748">
            <v>43752</v>
          </cell>
          <cell r="E748">
            <v>43862</v>
          </cell>
          <cell r="F748" t="str">
            <v>MetricStream</v>
          </cell>
          <cell r="G748" t="str">
            <v>IT</v>
          </cell>
          <cell r="H748" t="str">
            <v>Italy</v>
          </cell>
          <cell r="I748" t="str">
            <v>GP Entity</v>
          </cell>
          <cell r="J748">
            <v>43784</v>
          </cell>
          <cell r="K748">
            <v>43752</v>
          </cell>
          <cell r="L748" t="str">
            <v>New</v>
          </cell>
          <cell r="Q748">
            <v>3428</v>
          </cell>
          <cell r="R748" t="str">
            <v>Europe (EU)</v>
          </cell>
          <cell r="S748" t="str">
            <v>Alliance and Partner Director</v>
          </cell>
        </row>
        <row r="749">
          <cell r="A749" t="str">
            <v>100674-CH-102</v>
          </cell>
          <cell r="B749">
            <v>43864</v>
          </cell>
          <cell r="C749" t="str">
            <v>Existing MSA</v>
          </cell>
          <cell r="D749">
            <v>43752</v>
          </cell>
          <cell r="E749">
            <v>43862</v>
          </cell>
          <cell r="F749" t="str">
            <v>MetricStream</v>
          </cell>
          <cell r="G749" t="str">
            <v>CH</v>
          </cell>
          <cell r="H749" t="str">
            <v>Switzerland</v>
          </cell>
          <cell r="I749" t="str">
            <v>GP Entity</v>
          </cell>
          <cell r="J749">
            <v>43832</v>
          </cell>
          <cell r="K749">
            <v>43752</v>
          </cell>
          <cell r="L749" t="str">
            <v>New</v>
          </cell>
          <cell r="Q749">
            <v>3396</v>
          </cell>
          <cell r="R749" t="str">
            <v>Europe (EU)</v>
          </cell>
          <cell r="S749" t="str">
            <v>Sales Executive</v>
          </cell>
        </row>
        <row r="750">
          <cell r="A750" t="str">
            <v>100678-FR-102</v>
          </cell>
          <cell r="B750">
            <v>43862</v>
          </cell>
          <cell r="C750" t="str">
            <v>New MSA</v>
          </cell>
          <cell r="D750">
            <v>43765</v>
          </cell>
          <cell r="E750">
            <v>43862</v>
          </cell>
          <cell r="F750" t="str">
            <v>Solutions Journalism Network</v>
          </cell>
          <cell r="G750" t="str">
            <v>FR</v>
          </cell>
          <cell r="H750" t="str">
            <v>France</v>
          </cell>
          <cell r="I750" t="str">
            <v>GP Entity</v>
          </cell>
          <cell r="J750">
            <v>43862</v>
          </cell>
          <cell r="K750">
            <v>43765</v>
          </cell>
          <cell r="L750" t="str">
            <v>New</v>
          </cell>
          <cell r="M750">
            <v>44227</v>
          </cell>
          <cell r="Q750">
            <v>3419</v>
          </cell>
          <cell r="R750" t="str">
            <v>Europe (EU)</v>
          </cell>
          <cell r="S750" t="str">
            <v>Europe Coordinator</v>
          </cell>
        </row>
        <row r="751">
          <cell r="A751" t="str">
            <v>100695-GB-102</v>
          </cell>
          <cell r="B751">
            <v>43864</v>
          </cell>
          <cell r="C751" t="str">
            <v>Existing MSA</v>
          </cell>
          <cell r="D751">
            <v>43809</v>
          </cell>
          <cell r="E751">
            <v>43862</v>
          </cell>
          <cell r="F751" t="str">
            <v>SEMrush, Inc</v>
          </cell>
          <cell r="G751" t="str">
            <v>GB</v>
          </cell>
          <cell r="H751" t="str">
            <v>United Kingdom</v>
          </cell>
          <cell r="I751" t="str">
            <v>GP Entity</v>
          </cell>
          <cell r="J751">
            <v>43864</v>
          </cell>
          <cell r="K751">
            <v>43783</v>
          </cell>
          <cell r="L751" t="str">
            <v>New</v>
          </cell>
          <cell r="Q751">
            <v>3689</v>
          </cell>
          <cell r="R751" t="str">
            <v>Europe (EU)</v>
          </cell>
          <cell r="S751" t="str">
            <v>PR Manager</v>
          </cell>
        </row>
        <row r="752">
          <cell r="A752" t="str">
            <v>100320-GB-103</v>
          </cell>
          <cell r="B752">
            <v>43864</v>
          </cell>
          <cell r="C752" t="str">
            <v>Existing MSA</v>
          </cell>
          <cell r="D752">
            <v>43195</v>
          </cell>
          <cell r="E752">
            <v>43862</v>
          </cell>
          <cell r="F752" t="str">
            <v>iOffice</v>
          </cell>
          <cell r="G752" t="str">
            <v>GB</v>
          </cell>
          <cell r="H752" t="str">
            <v>United Kingdom</v>
          </cell>
          <cell r="I752" t="str">
            <v>GP Entity</v>
          </cell>
          <cell r="J752">
            <v>43864</v>
          </cell>
          <cell r="K752">
            <v>43195</v>
          </cell>
          <cell r="L752" t="str">
            <v>New</v>
          </cell>
          <cell r="Q752">
            <v>4069</v>
          </cell>
          <cell r="R752" t="str">
            <v>Europe (EU)</v>
          </cell>
          <cell r="S752" t="str">
            <v>Account Manager</v>
          </cell>
        </row>
        <row r="753">
          <cell r="A753" t="str">
            <v>100752-NL-102</v>
          </cell>
          <cell r="B753">
            <v>43864</v>
          </cell>
          <cell r="C753" t="str">
            <v>New MSA</v>
          </cell>
          <cell r="D753">
            <v>43829</v>
          </cell>
          <cell r="E753">
            <v>43862</v>
          </cell>
          <cell r="F753" t="str">
            <v>Nuvolo Technologies Corporation</v>
          </cell>
          <cell r="G753" t="str">
            <v>NL</v>
          </cell>
          <cell r="H753" t="str">
            <v>Netherlands</v>
          </cell>
          <cell r="I753" t="str">
            <v>GP Entity</v>
          </cell>
          <cell r="J753">
            <v>43864</v>
          </cell>
          <cell r="K753">
            <v>43829</v>
          </cell>
          <cell r="L753" t="str">
            <v>New</v>
          </cell>
          <cell r="Q753">
            <v>4052</v>
          </cell>
          <cell r="R753" t="str">
            <v>Europe (EU)</v>
          </cell>
          <cell r="S753" t="str">
            <v>Solution Consultant</v>
          </cell>
        </row>
        <row r="754">
          <cell r="A754" t="str">
            <v>100749-CH-101</v>
          </cell>
          <cell r="B754">
            <v>43862</v>
          </cell>
          <cell r="C754" t="str">
            <v>New MSA</v>
          </cell>
          <cell r="D754">
            <v>43840</v>
          </cell>
          <cell r="E754">
            <v>43862</v>
          </cell>
          <cell r="F754" t="str">
            <v>Tamr</v>
          </cell>
          <cell r="G754" t="str">
            <v>CH</v>
          </cell>
          <cell r="H754" t="str">
            <v>Switzerland</v>
          </cell>
          <cell r="I754" t="str">
            <v>GP Entity</v>
          </cell>
          <cell r="J754">
            <v>43862</v>
          </cell>
          <cell r="K754">
            <v>43840</v>
          </cell>
          <cell r="L754" t="str">
            <v>New</v>
          </cell>
          <cell r="Q754">
            <v>3948</v>
          </cell>
          <cell r="R754" t="str">
            <v>Europe (EU)</v>
          </cell>
          <cell r="S754" t="str">
            <v>Sales Engineer</v>
          </cell>
        </row>
        <row r="755">
          <cell r="A755" t="str">
            <v>100635-DE-101</v>
          </cell>
          <cell r="B755">
            <v>43862</v>
          </cell>
          <cell r="C755" t="str">
            <v>New MSA</v>
          </cell>
          <cell r="D755">
            <v>43704</v>
          </cell>
          <cell r="E755">
            <v>43862</v>
          </cell>
          <cell r="F755" t="str">
            <v>Paradowski Creative</v>
          </cell>
          <cell r="G755" t="str">
            <v>DE</v>
          </cell>
          <cell r="H755" t="str">
            <v>Germany</v>
          </cell>
          <cell r="I755" t="str">
            <v>GP Entity</v>
          </cell>
          <cell r="J755">
            <v>43772</v>
          </cell>
          <cell r="K755">
            <v>43704</v>
          </cell>
          <cell r="L755" t="str">
            <v>New</v>
          </cell>
          <cell r="Q755">
            <v>3172</v>
          </cell>
          <cell r="R755" t="str">
            <v>Europe (EU)</v>
          </cell>
          <cell r="S755" t="str">
            <v>ACCOUNT SUPERVISOR</v>
          </cell>
        </row>
        <row r="756">
          <cell r="A756" t="str">
            <v>100645-DE-101</v>
          </cell>
          <cell r="B756">
            <v>43862</v>
          </cell>
          <cell r="C756" t="str">
            <v>New MSA</v>
          </cell>
          <cell r="D756">
            <v>43724</v>
          </cell>
          <cell r="E756">
            <v>43862</v>
          </cell>
          <cell r="F756" t="str">
            <v>GigaDevice</v>
          </cell>
          <cell r="G756" t="str">
            <v>DE</v>
          </cell>
          <cell r="H756" t="str">
            <v>Germany</v>
          </cell>
          <cell r="I756" t="str">
            <v>GP Entity</v>
          </cell>
          <cell r="J756">
            <v>43770</v>
          </cell>
          <cell r="K756">
            <v>43724</v>
          </cell>
          <cell r="L756" t="str">
            <v>New</v>
          </cell>
          <cell r="Q756">
            <v>3282</v>
          </cell>
          <cell r="R756" t="str">
            <v>Europe (EU)</v>
          </cell>
          <cell r="S756" t="str">
            <v>Marketing Director</v>
          </cell>
        </row>
        <row r="757">
          <cell r="A757" t="str">
            <v>100336-PL-102</v>
          </cell>
          <cell r="B757">
            <v>43862</v>
          </cell>
          <cell r="C757" t="str">
            <v>Existing MSA</v>
          </cell>
          <cell r="D757">
            <v>43251</v>
          </cell>
          <cell r="E757">
            <v>43862</v>
          </cell>
          <cell r="F757" t="str">
            <v>Intecrowd</v>
          </cell>
          <cell r="G757" t="str">
            <v>PL</v>
          </cell>
          <cell r="H757" t="str">
            <v>Poland</v>
          </cell>
          <cell r="I757" t="str">
            <v>GP Entity</v>
          </cell>
          <cell r="J757">
            <v>43862</v>
          </cell>
          <cell r="K757">
            <v>43251</v>
          </cell>
          <cell r="L757" t="str">
            <v>New</v>
          </cell>
          <cell r="Q757">
            <v>3473</v>
          </cell>
          <cell r="R757" t="str">
            <v>Europe (EU)</v>
          </cell>
          <cell r="S757" t="str">
            <v>Senior Integration Consultant</v>
          </cell>
        </row>
        <row r="758">
          <cell r="A758" t="str">
            <v>100757-MX-101</v>
          </cell>
          <cell r="B758">
            <v>43862</v>
          </cell>
          <cell r="C758" t="str">
            <v>New MSA</v>
          </cell>
          <cell r="D758">
            <v>43847</v>
          </cell>
          <cell r="E758">
            <v>43862</v>
          </cell>
          <cell r="F758" t="str">
            <v>Polymer Solutions Group</v>
          </cell>
          <cell r="G758" t="str">
            <v>MX</v>
          </cell>
          <cell r="H758" t="str">
            <v>Mexico</v>
          </cell>
          <cell r="I758" t="str">
            <v>GP Entity</v>
          </cell>
          <cell r="J758">
            <v>43862</v>
          </cell>
          <cell r="K758">
            <v>43847</v>
          </cell>
          <cell r="L758" t="str">
            <v>New</v>
          </cell>
          <cell r="Q758">
            <v>4018</v>
          </cell>
          <cell r="R758" t="str">
            <v>Latin America (LATAM)</v>
          </cell>
          <cell r="S758" t="str">
            <v>Technician</v>
          </cell>
        </row>
        <row r="759">
          <cell r="A759" t="str">
            <v>100681-CO-102</v>
          </cell>
          <cell r="B759">
            <v>43864</v>
          </cell>
          <cell r="C759" t="str">
            <v>Existing MSA</v>
          </cell>
          <cell r="D759">
            <v>43738</v>
          </cell>
          <cell r="E759">
            <v>43862</v>
          </cell>
          <cell r="F759" t="str">
            <v>Skillshare</v>
          </cell>
          <cell r="G759" t="str">
            <v>CO</v>
          </cell>
          <cell r="H759" t="str">
            <v>Colombia</v>
          </cell>
          <cell r="I759" t="str">
            <v>GP Entity</v>
          </cell>
          <cell r="J759">
            <v>43857</v>
          </cell>
          <cell r="K759">
            <v>43738</v>
          </cell>
          <cell r="L759" t="str">
            <v>New</v>
          </cell>
          <cell r="Q759">
            <v>3964</v>
          </cell>
          <cell r="R759" t="str">
            <v>Latin America (LATAM)</v>
          </cell>
          <cell r="S759" t="str">
            <v>Senior Software Engineer</v>
          </cell>
        </row>
        <row r="760">
          <cell r="A760" t="str">
            <v>100462-BR-107</v>
          </cell>
          <cell r="B760">
            <v>43878</v>
          </cell>
          <cell r="C760" t="str">
            <v>Existing MSA</v>
          </cell>
          <cell r="D760">
            <v>43577</v>
          </cell>
          <cell r="E760">
            <v>43862</v>
          </cell>
          <cell r="F760" t="str">
            <v>Vlocity</v>
          </cell>
          <cell r="G760" t="str">
            <v>BR</v>
          </cell>
          <cell r="H760" t="str">
            <v>Brazil</v>
          </cell>
          <cell r="I760" t="str">
            <v>GP Entity</v>
          </cell>
          <cell r="J760">
            <v>43878</v>
          </cell>
          <cell r="K760">
            <v>43447</v>
          </cell>
          <cell r="L760" t="str">
            <v>New</v>
          </cell>
          <cell r="Q760">
            <v>4056</v>
          </cell>
          <cell r="R760" t="str">
            <v>Latin America (LATAM)</v>
          </cell>
          <cell r="S760" t="str">
            <v>Solution Architect</v>
          </cell>
        </row>
        <row r="761">
          <cell r="A761" t="str">
            <v>100462-CL-102</v>
          </cell>
          <cell r="B761">
            <v>43864</v>
          </cell>
          <cell r="C761" t="str">
            <v>Existing MSA</v>
          </cell>
          <cell r="D761">
            <v>43585</v>
          </cell>
          <cell r="E761">
            <v>43862</v>
          </cell>
          <cell r="F761" t="str">
            <v>Vlocity</v>
          </cell>
          <cell r="G761" t="str">
            <v>CL</v>
          </cell>
          <cell r="H761" t="str">
            <v>Chile</v>
          </cell>
          <cell r="I761" t="str">
            <v>GP Entity</v>
          </cell>
          <cell r="J761">
            <v>43862</v>
          </cell>
          <cell r="K761">
            <v>43447</v>
          </cell>
          <cell r="L761" t="str">
            <v>New</v>
          </cell>
          <cell r="Q761">
            <v>3943</v>
          </cell>
          <cell r="R761" t="str">
            <v>Latin America (LATAM)</v>
          </cell>
          <cell r="S761" t="str">
            <v>Value Realization Architect</v>
          </cell>
        </row>
        <row r="762">
          <cell r="A762" t="str">
            <v>100722-CL-101</v>
          </cell>
          <cell r="B762">
            <v>43864</v>
          </cell>
          <cell r="C762" t="str">
            <v>New MSA</v>
          </cell>
          <cell r="D762">
            <v>43816</v>
          </cell>
          <cell r="E762">
            <v>43862</v>
          </cell>
          <cell r="F762" t="str">
            <v>Artemis</v>
          </cell>
          <cell r="G762" t="str">
            <v>CL</v>
          </cell>
          <cell r="H762" t="str">
            <v>Chile</v>
          </cell>
          <cell r="I762" t="str">
            <v>GP Entity</v>
          </cell>
          <cell r="K762">
            <v>43816</v>
          </cell>
          <cell r="L762" t="str">
            <v>New</v>
          </cell>
          <cell r="Q762">
            <v>3799</v>
          </cell>
          <cell r="R762" t="str">
            <v>Latin America (LATAM)</v>
          </cell>
          <cell r="S762" t="str">
            <v>Senior Engineer</v>
          </cell>
        </row>
        <row r="763">
          <cell r="A763" t="str">
            <v>100734-BR-101</v>
          </cell>
          <cell r="B763">
            <v>43864</v>
          </cell>
          <cell r="C763" t="str">
            <v>New MSA</v>
          </cell>
          <cell r="D763">
            <v>43734</v>
          </cell>
          <cell r="E763">
            <v>43862</v>
          </cell>
          <cell r="F763" t="str">
            <v>TraceLink</v>
          </cell>
          <cell r="G763" t="str">
            <v>BR</v>
          </cell>
          <cell r="H763" t="str">
            <v>Brazil</v>
          </cell>
          <cell r="I763" t="str">
            <v>GP Entity</v>
          </cell>
          <cell r="K763">
            <v>43734</v>
          </cell>
          <cell r="L763" t="str">
            <v>New</v>
          </cell>
          <cell r="Q763">
            <v>3855</v>
          </cell>
          <cell r="R763" t="str">
            <v>Latin America (LATAM)</v>
          </cell>
          <cell r="S763" t="str">
            <v>Account Executive, Sales</v>
          </cell>
        </row>
        <row r="764">
          <cell r="A764" t="str">
            <v>100734-BR-102</v>
          </cell>
          <cell r="B764">
            <v>43864</v>
          </cell>
          <cell r="C764" t="str">
            <v>New MSA</v>
          </cell>
          <cell r="D764">
            <v>43734</v>
          </cell>
          <cell r="E764">
            <v>43862</v>
          </cell>
          <cell r="F764" t="str">
            <v>TraceLink</v>
          </cell>
          <cell r="G764" t="str">
            <v>BR</v>
          </cell>
          <cell r="H764" t="str">
            <v>Brazil</v>
          </cell>
          <cell r="I764" t="str">
            <v>GP Entity</v>
          </cell>
          <cell r="K764">
            <v>43734</v>
          </cell>
          <cell r="L764" t="str">
            <v>New</v>
          </cell>
          <cell r="Q764">
            <v>3922</v>
          </cell>
          <cell r="R764" t="str">
            <v>Latin America (LATAM)</v>
          </cell>
          <cell r="S764" t="str">
            <v>Solutions Consultant</v>
          </cell>
        </row>
        <row r="765">
          <cell r="A765" t="str">
            <v>100130-AE-101</v>
          </cell>
          <cell r="B765">
            <v>43862</v>
          </cell>
          <cell r="C765" t="str">
            <v>Existing MSA</v>
          </cell>
          <cell r="D765">
            <v>43795</v>
          </cell>
          <cell r="E765">
            <v>43862</v>
          </cell>
          <cell r="F765" t="str">
            <v>Rackspace</v>
          </cell>
          <cell r="G765" t="str">
            <v>AE</v>
          </cell>
          <cell r="H765" t="str">
            <v>United Arab Emirates</v>
          </cell>
          <cell r="I765" t="str">
            <v>GP Entity</v>
          </cell>
          <cell r="J765">
            <v>43831</v>
          </cell>
          <cell r="K765">
            <v>43795</v>
          </cell>
          <cell r="L765" t="str">
            <v>New</v>
          </cell>
          <cell r="Q765">
            <v>3808</v>
          </cell>
          <cell r="R765" t="str">
            <v>Middle East / Africa (MEA)</v>
          </cell>
          <cell r="S765" t="str">
            <v>Specialist Solutions Architect</v>
          </cell>
        </row>
        <row r="766">
          <cell r="A766" t="str">
            <v>100445-CA-103</v>
          </cell>
          <cell r="B766">
            <v>43871</v>
          </cell>
          <cell r="C766" t="str">
            <v>Existing MSA</v>
          </cell>
          <cell r="D766">
            <v>43445</v>
          </cell>
          <cell r="E766">
            <v>43862</v>
          </cell>
          <cell r="F766" t="str">
            <v>Clubhouse</v>
          </cell>
          <cell r="G766" t="str">
            <v>CA</v>
          </cell>
          <cell r="H766" t="str">
            <v>Canada</v>
          </cell>
          <cell r="I766" t="str">
            <v>GP Entity</v>
          </cell>
          <cell r="J766">
            <v>43871</v>
          </cell>
          <cell r="K766">
            <v>43445</v>
          </cell>
          <cell r="L766" t="str">
            <v>New</v>
          </cell>
          <cell r="Q766">
            <v>3952</v>
          </cell>
          <cell r="R766" t="str">
            <v>North America (NA)</v>
          </cell>
          <cell r="S766" t="str">
            <v>Junior Software Engineer</v>
          </cell>
        </row>
        <row r="767">
          <cell r="A767" t="str">
            <v>100688-CA-102</v>
          </cell>
          <cell r="B767">
            <v>43864</v>
          </cell>
          <cell r="C767" t="str">
            <v>New MSA</v>
          </cell>
          <cell r="D767">
            <v>43760</v>
          </cell>
          <cell r="E767">
            <v>43862</v>
          </cell>
          <cell r="F767" t="str">
            <v>Test Rite Products</v>
          </cell>
          <cell r="G767" t="str">
            <v>CA</v>
          </cell>
          <cell r="H767" t="str">
            <v>Canada</v>
          </cell>
          <cell r="I767" t="str">
            <v>GP Entity</v>
          </cell>
          <cell r="J767">
            <v>43864</v>
          </cell>
          <cell r="K767">
            <v>43760</v>
          </cell>
          <cell r="L767" t="str">
            <v>New</v>
          </cell>
          <cell r="Q767">
            <v>3969</v>
          </cell>
          <cell r="R767" t="str">
            <v>North America (NA)</v>
          </cell>
          <cell r="S767" t="str">
            <v>Product Manager</v>
          </cell>
        </row>
        <row r="768">
          <cell r="A768" t="str">
            <v>100625-CA-102</v>
          </cell>
          <cell r="B768">
            <v>43864</v>
          </cell>
          <cell r="C768" t="str">
            <v>Existing MSA</v>
          </cell>
          <cell r="D768">
            <v>43810</v>
          </cell>
          <cell r="E768">
            <v>43862</v>
          </cell>
          <cell r="F768" t="str">
            <v>DigiCert</v>
          </cell>
          <cell r="G768" t="str">
            <v>CA</v>
          </cell>
          <cell r="H768" t="str">
            <v>Canada</v>
          </cell>
          <cell r="I768" t="str">
            <v>GP Entity</v>
          </cell>
          <cell r="J768">
            <v>43857</v>
          </cell>
          <cell r="K768">
            <v>43689</v>
          </cell>
          <cell r="L768" t="str">
            <v>New</v>
          </cell>
          <cell r="Q768">
            <v>3994</v>
          </cell>
          <cell r="R768" t="str">
            <v>North America (NA)</v>
          </cell>
          <cell r="S768" t="str">
            <v>Sales Engineer</v>
          </cell>
        </row>
        <row r="769">
          <cell r="A769" t="str">
            <v>100001-CA-108</v>
          </cell>
          <cell r="B769">
            <v>43862</v>
          </cell>
          <cell r="C769" t="str">
            <v>Existing MSA</v>
          </cell>
          <cell r="D769">
            <v>42242</v>
          </cell>
          <cell r="E769">
            <v>43862</v>
          </cell>
          <cell r="F769" t="str">
            <v>10X Genomics</v>
          </cell>
          <cell r="G769" t="str">
            <v>CA</v>
          </cell>
          <cell r="H769" t="str">
            <v>Canada</v>
          </cell>
          <cell r="I769" t="str">
            <v>GP Entity</v>
          </cell>
          <cell r="J769">
            <v>43850</v>
          </cell>
          <cell r="K769">
            <v>42242</v>
          </cell>
          <cell r="L769" t="str">
            <v>New</v>
          </cell>
          <cell r="Q769">
            <v>3981</v>
          </cell>
          <cell r="R769" t="str">
            <v>North America (NA)</v>
          </cell>
          <cell r="S769" t="str">
            <v>Account Executive</v>
          </cell>
        </row>
        <row r="770">
          <cell r="A770" t="str">
            <v>100554-CA-102</v>
          </cell>
          <cell r="B770">
            <v>43862</v>
          </cell>
          <cell r="C770" t="str">
            <v>Existing MSA</v>
          </cell>
          <cell r="D770">
            <v>43585</v>
          </cell>
          <cell r="E770">
            <v>43862</v>
          </cell>
          <cell r="F770" t="str">
            <v>Qnergy</v>
          </cell>
          <cell r="G770" t="str">
            <v>CA</v>
          </cell>
          <cell r="H770" t="str">
            <v>Canada</v>
          </cell>
          <cell r="I770" t="str">
            <v>GP Entity</v>
          </cell>
          <cell r="J770">
            <v>43862</v>
          </cell>
          <cell r="K770">
            <v>43585</v>
          </cell>
          <cell r="L770" t="str">
            <v>New</v>
          </cell>
          <cell r="Q770">
            <v>3907</v>
          </cell>
          <cell r="R770" t="str">
            <v>North America (NA)</v>
          </cell>
          <cell r="S770" t="str">
            <v>Senior Application Engineer - Canada</v>
          </cell>
        </row>
        <row r="771">
          <cell r="A771" t="str">
            <v>100442-CA-101</v>
          </cell>
          <cell r="B771">
            <v>43864</v>
          </cell>
          <cell r="C771" t="str">
            <v>Existing MSA</v>
          </cell>
          <cell r="D771">
            <v>43796</v>
          </cell>
          <cell r="E771">
            <v>43862</v>
          </cell>
          <cell r="F771" t="str">
            <v>Adirondack Solutions</v>
          </cell>
          <cell r="G771" t="str">
            <v>CA</v>
          </cell>
          <cell r="H771" t="str">
            <v>Canada</v>
          </cell>
          <cell r="I771" t="str">
            <v>GP Entity</v>
          </cell>
          <cell r="J771">
            <v>43864</v>
          </cell>
          <cell r="K771">
            <v>43437</v>
          </cell>
          <cell r="L771" t="str">
            <v>New</v>
          </cell>
          <cell r="Q771">
            <v>3776</v>
          </cell>
          <cell r="R771" t="str">
            <v>North America (NA)</v>
          </cell>
          <cell r="S771" t="str">
            <v>Lead Developer</v>
          </cell>
        </row>
        <row r="772">
          <cell r="A772" t="str">
            <v>100442-CA-102</v>
          </cell>
          <cell r="B772">
            <v>43864</v>
          </cell>
          <cell r="C772" t="str">
            <v>Existing MSA</v>
          </cell>
          <cell r="D772">
            <v>43796</v>
          </cell>
          <cell r="E772">
            <v>43862</v>
          </cell>
          <cell r="F772" t="str">
            <v>Adirondack Solutions</v>
          </cell>
          <cell r="G772" t="str">
            <v>CA</v>
          </cell>
          <cell r="H772" t="str">
            <v>Canada</v>
          </cell>
          <cell r="I772" t="str">
            <v>GP Entity</v>
          </cell>
          <cell r="J772">
            <v>43864</v>
          </cell>
          <cell r="K772">
            <v>43437</v>
          </cell>
          <cell r="L772" t="str">
            <v>New</v>
          </cell>
          <cell r="Q772">
            <v>3777</v>
          </cell>
          <cell r="R772" t="str">
            <v>North America (NA)</v>
          </cell>
          <cell r="S772" t="str">
            <v>Technical Implementation Specialist</v>
          </cell>
        </row>
        <row r="773">
          <cell r="A773" t="str">
            <v>100497-CA-102</v>
          </cell>
          <cell r="B773">
            <v>43871</v>
          </cell>
          <cell r="C773" t="str">
            <v>New MSA</v>
          </cell>
          <cell r="D773">
            <v>43819</v>
          </cell>
          <cell r="E773">
            <v>43862</v>
          </cell>
          <cell r="F773" t="str">
            <v>Clumio</v>
          </cell>
          <cell r="G773" t="str">
            <v>CA</v>
          </cell>
          <cell r="H773" t="str">
            <v>Canada</v>
          </cell>
          <cell r="I773" t="str">
            <v>GP Entity</v>
          </cell>
          <cell r="J773">
            <v>43871</v>
          </cell>
          <cell r="K773">
            <v>43536</v>
          </cell>
          <cell r="L773" t="str">
            <v>New</v>
          </cell>
          <cell r="Q773">
            <v>4016</v>
          </cell>
          <cell r="R773" t="str">
            <v>North America (NA)</v>
          </cell>
          <cell r="S773" t="str">
            <v>Cloud Sales Engineer</v>
          </cell>
        </row>
        <row r="774">
          <cell r="A774" t="str">
            <v>100437-CA-103</v>
          </cell>
          <cell r="B774">
            <v>43878</v>
          </cell>
          <cell r="C774" t="str">
            <v>Existing MSA</v>
          </cell>
          <cell r="D774">
            <v>43418</v>
          </cell>
          <cell r="E774">
            <v>43862</v>
          </cell>
          <cell r="F774" t="str">
            <v>RDAbbott</v>
          </cell>
          <cell r="G774" t="str">
            <v>CA</v>
          </cell>
          <cell r="H774" t="str">
            <v>Canada</v>
          </cell>
          <cell r="I774" t="str">
            <v>GP Entity</v>
          </cell>
          <cell r="J774">
            <v>43878</v>
          </cell>
          <cell r="K774">
            <v>43418</v>
          </cell>
          <cell r="L774" t="str">
            <v>New</v>
          </cell>
          <cell r="Q774">
            <v>3815</v>
          </cell>
          <cell r="R774" t="str">
            <v>North America (NA)</v>
          </cell>
          <cell r="S774" t="str">
            <v>Account Manager</v>
          </cell>
        </row>
        <row r="775">
          <cell r="A775" t="str">
            <v>100671-FR-101</v>
          </cell>
          <cell r="B775">
            <v>43871</v>
          </cell>
          <cell r="C775" t="str">
            <v>Existing MSA</v>
          </cell>
          <cell r="D775">
            <v>43738</v>
          </cell>
          <cell r="E775">
            <v>43862</v>
          </cell>
          <cell r="F775" t="str">
            <v>ThousandEyes</v>
          </cell>
          <cell r="G775" t="str">
            <v>FR</v>
          </cell>
          <cell r="H775" t="str">
            <v>France</v>
          </cell>
          <cell r="I775" t="str">
            <v>GP Entity</v>
          </cell>
          <cell r="J775">
            <v>43780</v>
          </cell>
          <cell r="K775">
            <v>43738</v>
          </cell>
          <cell r="L775" t="str">
            <v>New</v>
          </cell>
          <cell r="N775" t="str">
            <v>Janna</v>
          </cell>
          <cell r="O775" t="str">
            <v>Vidal</v>
          </cell>
          <cell r="P775">
            <v>43864</v>
          </cell>
          <cell r="Q775">
            <v>3344</v>
          </cell>
          <cell r="R775" t="str">
            <v>Europe (EU)</v>
          </cell>
          <cell r="S775" t="str">
            <v>AVP, EMEA South, Enterprise</v>
          </cell>
        </row>
        <row r="776">
          <cell r="A776" t="str">
            <v>100441-CZ-101</v>
          </cell>
          <cell r="B776">
            <v>43878</v>
          </cell>
          <cell r="C776" t="str">
            <v>Existing MSA</v>
          </cell>
          <cell r="D776">
            <v>43851</v>
          </cell>
          <cell r="E776">
            <v>43862</v>
          </cell>
          <cell r="F776" t="str">
            <v>SonicWall</v>
          </cell>
          <cell r="G776" t="str">
            <v>AT</v>
          </cell>
          <cell r="H776" t="str">
            <v>Austria</v>
          </cell>
          <cell r="I776" t="str">
            <v>LSP Entity</v>
          </cell>
          <cell r="J776">
            <v>43878</v>
          </cell>
          <cell r="K776">
            <v>42635</v>
          </cell>
          <cell r="L776" t="str">
            <v>New</v>
          </cell>
          <cell r="Q776">
            <v>3801</v>
          </cell>
          <cell r="R776" t="str">
            <v>Europe (EU)</v>
          </cell>
          <cell r="S776" t="str">
            <v>Channel Account Manager</v>
          </cell>
        </row>
        <row r="777">
          <cell r="A777" t="str">
            <v>100125-SA-104</v>
          </cell>
          <cell r="B777">
            <v>43862</v>
          </cell>
          <cell r="C777" t="str">
            <v>Existing MSA</v>
          </cell>
          <cell r="D777">
            <v>43495</v>
          </cell>
          <cell r="E777">
            <v>43862</v>
          </cell>
          <cell r="F777" t="str">
            <v>Pure Storage</v>
          </cell>
          <cell r="G777" t="str">
            <v>SA</v>
          </cell>
          <cell r="H777" t="str">
            <v>Saudi Arabia</v>
          </cell>
          <cell r="I777" t="str">
            <v>LSP Entity</v>
          </cell>
          <cell r="J777">
            <v>43934</v>
          </cell>
          <cell r="K777">
            <v>42118</v>
          </cell>
          <cell r="L777" t="str">
            <v>New</v>
          </cell>
          <cell r="Q777">
            <v>3556</v>
          </cell>
          <cell r="R777" t="str">
            <v>Middle East / Africa (MEA)</v>
          </cell>
          <cell r="S777" t="str">
            <v>Account Executive</v>
          </cell>
        </row>
        <row r="778">
          <cell r="A778" t="str">
            <v>100649-ZW-103</v>
          </cell>
          <cell r="B778">
            <v>43878</v>
          </cell>
          <cell r="C778" t="str">
            <v>Existing MSA</v>
          </cell>
          <cell r="D778">
            <v>43740</v>
          </cell>
          <cell r="E778">
            <v>43862</v>
          </cell>
          <cell r="F778" t="str">
            <v>The Internet Society</v>
          </cell>
          <cell r="G778" t="str">
            <v>ZW</v>
          </cell>
          <cell r="H778" t="str">
            <v>Zimbabwe</v>
          </cell>
          <cell r="I778" t="str">
            <v>LSP Entity</v>
          </cell>
          <cell r="J778">
            <v>43878</v>
          </cell>
          <cell r="K778">
            <v>43727</v>
          </cell>
          <cell r="L778" t="str">
            <v>New</v>
          </cell>
          <cell r="Q778">
            <v>4091</v>
          </cell>
          <cell r="R778" t="str">
            <v>Middle East / Africa (MEA)</v>
          </cell>
          <cell r="S778" t="str">
            <v>Foundation Coordinator</v>
          </cell>
        </row>
        <row r="779">
          <cell r="A779" t="str">
            <v>100649-BW-101</v>
          </cell>
          <cell r="B779">
            <v>43864</v>
          </cell>
          <cell r="C779" t="str">
            <v>Existing MSA</v>
          </cell>
          <cell r="D779">
            <v>43727</v>
          </cell>
          <cell r="E779">
            <v>43862</v>
          </cell>
          <cell r="F779" t="str">
            <v>The Internet Society</v>
          </cell>
          <cell r="G779" t="str">
            <v>BW</v>
          </cell>
          <cell r="H779" t="str">
            <v>Botswana</v>
          </cell>
          <cell r="I779" t="str">
            <v>LSP Entity</v>
          </cell>
          <cell r="J779">
            <v>43864</v>
          </cell>
          <cell r="K779">
            <v>43727</v>
          </cell>
          <cell r="L779" t="str">
            <v>New</v>
          </cell>
          <cell r="Q779">
            <v>3258</v>
          </cell>
          <cell r="R779" t="str">
            <v>Middle East / Africa (MEA)</v>
          </cell>
          <cell r="S779" t="str">
            <v>Executive Assistant</v>
          </cell>
        </row>
        <row r="780">
          <cell r="A780" t="str">
            <v>100754-PL-101</v>
          </cell>
          <cell r="B780">
            <v>43871</v>
          </cell>
          <cell r="C780" t="str">
            <v>Existing MSA</v>
          </cell>
          <cell r="D780">
            <v>43851</v>
          </cell>
          <cell r="E780">
            <v>43922</v>
          </cell>
          <cell r="F780" t="str">
            <v>H2O.AI, INC</v>
          </cell>
          <cell r="G780" t="str">
            <v>PL</v>
          </cell>
          <cell r="H780" t="str">
            <v>Poland</v>
          </cell>
          <cell r="I780" t="str">
            <v>GP Entity</v>
          </cell>
          <cell r="J780">
            <v>43866</v>
          </cell>
          <cell r="K780">
            <v>43830</v>
          </cell>
          <cell r="Q780">
            <v>4032</v>
          </cell>
          <cell r="R780" t="str">
            <v>Europe (EU)</v>
          </cell>
          <cell r="S780" t="str">
            <v>Senior Software Engineer</v>
          </cell>
        </row>
        <row r="781">
          <cell r="A781" t="str">
            <v>100754-PL-102</v>
          </cell>
          <cell r="B781">
            <v>43871</v>
          </cell>
          <cell r="C781" t="str">
            <v>Existing MSA</v>
          </cell>
          <cell r="D781">
            <v>43851</v>
          </cell>
          <cell r="E781">
            <v>43922</v>
          </cell>
          <cell r="F781" t="str">
            <v>H2O.AI, INC</v>
          </cell>
          <cell r="G781" t="str">
            <v>PL</v>
          </cell>
          <cell r="H781" t="str">
            <v>Poland</v>
          </cell>
          <cell r="I781" t="str">
            <v>GP Entity</v>
          </cell>
          <cell r="J781">
            <v>43862</v>
          </cell>
          <cell r="K781">
            <v>43830</v>
          </cell>
          <cell r="Q781">
            <v>4033</v>
          </cell>
          <cell r="R781" t="str">
            <v>Europe (EU)</v>
          </cell>
          <cell r="S781" t="str">
            <v>Senior Software Engineer</v>
          </cell>
        </row>
        <row r="782">
          <cell r="A782" t="str">
            <v>100737-GB-103</v>
          </cell>
          <cell r="B782">
            <v>43884</v>
          </cell>
          <cell r="C782" t="str">
            <v>Existing MSA</v>
          </cell>
          <cell r="D782">
            <v>43822</v>
          </cell>
          <cell r="E782">
            <v>43922</v>
          </cell>
          <cell r="F782" t="str">
            <v>RigUp</v>
          </cell>
          <cell r="G782" t="str">
            <v>GB</v>
          </cell>
          <cell r="H782" t="str">
            <v>United Kingdom</v>
          </cell>
          <cell r="I782" t="str">
            <v>GP Entity</v>
          </cell>
          <cell r="J782">
            <v>43885</v>
          </cell>
          <cell r="K782">
            <v>43822</v>
          </cell>
          <cell r="Q782">
            <v>4013</v>
          </cell>
          <cell r="R782" t="str">
            <v>Europe (EU)</v>
          </cell>
          <cell r="S782" t="str">
            <v>Staff Software Engineer</v>
          </cell>
        </row>
        <row r="783">
          <cell r="A783" t="str">
            <v>100737-GB-104</v>
          </cell>
          <cell r="B783">
            <v>43884</v>
          </cell>
          <cell r="C783" t="str">
            <v>Existing MSA</v>
          </cell>
          <cell r="D783">
            <v>43822</v>
          </cell>
          <cell r="E783">
            <v>43922</v>
          </cell>
          <cell r="F783" t="str">
            <v>RigUp</v>
          </cell>
          <cell r="G783" t="str">
            <v>GB</v>
          </cell>
          <cell r="H783" t="str">
            <v>United Kingdom</v>
          </cell>
          <cell r="I783" t="str">
            <v>GP Entity</v>
          </cell>
          <cell r="J783">
            <v>43885</v>
          </cell>
          <cell r="K783">
            <v>43822</v>
          </cell>
          <cell r="Q783">
            <v>4014</v>
          </cell>
          <cell r="R783" t="str">
            <v>Europe (EU)</v>
          </cell>
          <cell r="S783" t="str">
            <v>Senior Engineering Manager</v>
          </cell>
        </row>
        <row r="784">
          <cell r="A784" t="str">
            <v>100389-DE-103</v>
          </cell>
          <cell r="B784">
            <v>43891</v>
          </cell>
          <cell r="C784" t="str">
            <v>Existing MSA</v>
          </cell>
          <cell r="D784">
            <v>43367</v>
          </cell>
          <cell r="E784">
            <v>43922</v>
          </cell>
          <cell r="F784" t="str">
            <v>EmpowerID</v>
          </cell>
          <cell r="G784" t="str">
            <v>DE</v>
          </cell>
          <cell r="H784" t="str">
            <v>Germany</v>
          </cell>
          <cell r="I784" t="str">
            <v>GP Entity</v>
          </cell>
          <cell r="J784">
            <v>43891</v>
          </cell>
          <cell r="K784">
            <v>43354</v>
          </cell>
          <cell r="Q784">
            <v>3979</v>
          </cell>
          <cell r="R784" t="str">
            <v>Europe (EU)</v>
          </cell>
          <cell r="S784" t="str">
            <v>Senior Manager Solution Architecture - EU</v>
          </cell>
        </row>
        <row r="785">
          <cell r="A785" t="str">
            <v>100750-NL-103</v>
          </cell>
          <cell r="B785">
            <v>43871</v>
          </cell>
          <cell r="C785" t="str">
            <v>Existing MSA</v>
          </cell>
          <cell r="D785">
            <v>43840</v>
          </cell>
          <cell r="E785">
            <v>43922</v>
          </cell>
          <cell r="F785" t="str">
            <v>Contentstack</v>
          </cell>
          <cell r="G785" t="str">
            <v>NL</v>
          </cell>
          <cell r="H785" t="str">
            <v>Netherlands</v>
          </cell>
          <cell r="I785" t="str">
            <v>GP Entity</v>
          </cell>
          <cell r="J785">
            <v>43864</v>
          </cell>
          <cell r="K785">
            <v>43840</v>
          </cell>
          <cell r="Q785">
            <v>3987</v>
          </cell>
          <cell r="R785" t="str">
            <v>Europe (EU)</v>
          </cell>
          <cell r="S785" t="str">
            <v>Director of Marketing</v>
          </cell>
        </row>
        <row r="786">
          <cell r="A786" t="str">
            <v>100750-NL-104</v>
          </cell>
          <cell r="B786">
            <v>43864</v>
          </cell>
          <cell r="C786" t="str">
            <v>Existing MSA</v>
          </cell>
          <cell r="D786">
            <v>43840</v>
          </cell>
          <cell r="E786">
            <v>43922</v>
          </cell>
          <cell r="F786" t="str">
            <v>Contentstack</v>
          </cell>
          <cell r="G786" t="str">
            <v>NL</v>
          </cell>
          <cell r="H786" t="str">
            <v>Netherlands</v>
          </cell>
          <cell r="I786" t="str">
            <v>GP Entity</v>
          </cell>
          <cell r="J786">
            <v>43864</v>
          </cell>
          <cell r="K786">
            <v>43840</v>
          </cell>
          <cell r="Q786">
            <v>3991</v>
          </cell>
          <cell r="R786" t="str">
            <v>Europe (EU)</v>
          </cell>
          <cell r="S786" t="str">
            <v>Senior Director of EMEA GTM &amp; Alliances</v>
          </cell>
        </row>
        <row r="787">
          <cell r="A787" t="str">
            <v>100727-GB-102</v>
          </cell>
          <cell r="B787">
            <v>43891</v>
          </cell>
          <cell r="C787" t="str">
            <v>Existing MSA</v>
          </cell>
          <cell r="D787">
            <v>43815</v>
          </cell>
          <cell r="E787">
            <v>43952</v>
          </cell>
          <cell r="F787" t="str">
            <v>Theorem</v>
          </cell>
          <cell r="G787" t="str">
            <v>GB</v>
          </cell>
          <cell r="H787" t="str">
            <v>United Kingdom</v>
          </cell>
          <cell r="I787" t="str">
            <v>GP Entity</v>
          </cell>
          <cell r="J787">
            <v>43862</v>
          </cell>
          <cell r="K787">
            <v>43815</v>
          </cell>
          <cell r="Q787">
            <v>3835</v>
          </cell>
          <cell r="R787" t="str">
            <v>Europe (EU)</v>
          </cell>
          <cell r="S787" t="str">
            <v>UX Researcher</v>
          </cell>
        </row>
        <row r="788">
          <cell r="A788" t="str">
            <v>100727-GB-103</v>
          </cell>
          <cell r="B788">
            <v>43899</v>
          </cell>
          <cell r="C788" t="str">
            <v>Existing MSA</v>
          </cell>
          <cell r="D788">
            <v>43815</v>
          </cell>
          <cell r="E788">
            <v>43952</v>
          </cell>
          <cell r="F788" t="str">
            <v>Theorem</v>
          </cell>
          <cell r="G788" t="str">
            <v>GB</v>
          </cell>
          <cell r="H788" t="str">
            <v>United Kingdom</v>
          </cell>
          <cell r="I788" t="str">
            <v>GP Entity</v>
          </cell>
          <cell r="J788">
            <v>43899</v>
          </cell>
          <cell r="K788">
            <v>43815</v>
          </cell>
          <cell r="Q788">
            <v>4118</v>
          </cell>
          <cell r="R788" t="str">
            <v>Europe (EU)</v>
          </cell>
          <cell r="S788" t="str">
            <v>Engagement Manager</v>
          </cell>
        </row>
        <row r="789">
          <cell r="A789" t="str">
            <v>100367-FR-101</v>
          </cell>
          <cell r="B789">
            <v>43891</v>
          </cell>
          <cell r="C789" t="str">
            <v>Existing MSA</v>
          </cell>
          <cell r="D789">
            <v>43858</v>
          </cell>
          <cell r="E789">
            <v>43952</v>
          </cell>
          <cell r="F789" t="str">
            <v>EVERSANA Life Sciences Services</v>
          </cell>
          <cell r="G789" t="str">
            <v>FR</v>
          </cell>
          <cell r="H789" t="str">
            <v>France</v>
          </cell>
          <cell r="I789" t="str">
            <v>GP Entity</v>
          </cell>
          <cell r="J789">
            <v>43891</v>
          </cell>
          <cell r="K789">
            <v>43308</v>
          </cell>
          <cell r="Q789">
            <v>4098</v>
          </cell>
          <cell r="R789" t="str">
            <v>Europe (EU)</v>
          </cell>
          <cell r="S789" t="str">
            <v>Global Strategic Account Lead</v>
          </cell>
        </row>
        <row r="790">
          <cell r="A790" t="str">
            <v>100735-SE-101</v>
          </cell>
          <cell r="B790">
            <v>43892</v>
          </cell>
          <cell r="C790" t="str">
            <v>Existing MSA</v>
          </cell>
          <cell r="D790">
            <v>43826</v>
          </cell>
          <cell r="E790">
            <v>43952</v>
          </cell>
          <cell r="F790" t="str">
            <v>Ska Fabricating</v>
          </cell>
          <cell r="G790" t="str">
            <v>SE</v>
          </cell>
          <cell r="H790" t="str">
            <v>Sweden</v>
          </cell>
          <cell r="I790" t="str">
            <v>GP Entity</v>
          </cell>
          <cell r="J790">
            <v>43892</v>
          </cell>
          <cell r="K790">
            <v>43826</v>
          </cell>
          <cell r="Q790">
            <v>3860</v>
          </cell>
          <cell r="R790" t="str">
            <v>Europe (EU)</v>
          </cell>
          <cell r="S790" t="str">
            <v>Sales Representative</v>
          </cell>
        </row>
        <row r="791">
          <cell r="A791" t="str">
            <v>100761-DK-101</v>
          </cell>
          <cell r="B791">
            <v>43864</v>
          </cell>
          <cell r="C791" t="str">
            <v>Existing MSA</v>
          </cell>
          <cell r="D791">
            <v>43812</v>
          </cell>
          <cell r="E791">
            <v>43952</v>
          </cell>
          <cell r="F791" t="str">
            <v>Offworld Industries</v>
          </cell>
          <cell r="G791" t="str">
            <v>DK</v>
          </cell>
          <cell r="H791" t="str">
            <v>Denmark</v>
          </cell>
          <cell r="I791" t="str">
            <v>GP Entity</v>
          </cell>
          <cell r="K791">
            <v>43812</v>
          </cell>
          <cell r="Q791">
            <v>4093</v>
          </cell>
          <cell r="R791" t="str">
            <v>Europe (EU)</v>
          </cell>
          <cell r="S791" t="str">
            <v>DevOps Manager</v>
          </cell>
        </row>
        <row r="792">
          <cell r="A792" t="str">
            <v>100737-GB-108</v>
          </cell>
          <cell r="B792">
            <v>43899</v>
          </cell>
          <cell r="C792" t="str">
            <v>Existing MSA</v>
          </cell>
          <cell r="D792">
            <v>43822</v>
          </cell>
          <cell r="E792">
            <v>43952</v>
          </cell>
          <cell r="F792" t="str">
            <v>RigUp</v>
          </cell>
          <cell r="G792" t="str">
            <v>GB</v>
          </cell>
          <cell r="H792" t="str">
            <v>United Kingdom</v>
          </cell>
          <cell r="I792" t="str">
            <v>GP Entity</v>
          </cell>
          <cell r="J792">
            <v>43899</v>
          </cell>
          <cell r="K792">
            <v>43822</v>
          </cell>
          <cell r="Q792">
            <v>4108</v>
          </cell>
          <cell r="R792" t="str">
            <v>Europe (EU)</v>
          </cell>
          <cell r="S792" t="str">
            <v>Staff Engineer</v>
          </cell>
        </row>
        <row r="793">
          <cell r="A793" t="str">
            <v>100754-PL-101</v>
          </cell>
          <cell r="B793">
            <v>43871</v>
          </cell>
          <cell r="C793" t="str">
            <v>Existing MSA</v>
          </cell>
          <cell r="D793">
            <v>43851</v>
          </cell>
          <cell r="E793">
            <v>43952</v>
          </cell>
          <cell r="F793" t="str">
            <v>H2O.AI, INC</v>
          </cell>
          <cell r="G793" t="str">
            <v>PL</v>
          </cell>
          <cell r="H793" t="str">
            <v>Poland</v>
          </cell>
          <cell r="I793" t="str">
            <v>GP Entity</v>
          </cell>
          <cell r="J793">
            <v>43866</v>
          </cell>
          <cell r="K793">
            <v>43830</v>
          </cell>
          <cell r="Q793">
            <v>4032</v>
          </cell>
          <cell r="R793" t="str">
            <v>Europe (EU)</v>
          </cell>
          <cell r="S793" t="str">
            <v>Senior Software Engineer</v>
          </cell>
        </row>
        <row r="794">
          <cell r="A794" t="str">
            <v>100754-PL-102</v>
          </cell>
          <cell r="B794">
            <v>43871</v>
          </cell>
          <cell r="C794" t="str">
            <v>Existing MSA</v>
          </cell>
          <cell r="D794">
            <v>43851</v>
          </cell>
          <cell r="E794">
            <v>43952</v>
          </cell>
          <cell r="F794" t="str">
            <v>H2O.AI, INC</v>
          </cell>
          <cell r="G794" t="str">
            <v>PL</v>
          </cell>
          <cell r="H794" t="str">
            <v>Poland</v>
          </cell>
          <cell r="I794" t="str">
            <v>GP Entity</v>
          </cell>
          <cell r="J794">
            <v>43862</v>
          </cell>
          <cell r="K794">
            <v>43830</v>
          </cell>
          <cell r="Q794">
            <v>4033</v>
          </cell>
          <cell r="R794" t="str">
            <v>Europe (EU)</v>
          </cell>
          <cell r="S794" t="str">
            <v>Senior Software Engineer</v>
          </cell>
        </row>
        <row r="795">
          <cell r="A795" t="str">
            <v>100737-GB-103</v>
          </cell>
          <cell r="B795">
            <v>43884</v>
          </cell>
          <cell r="C795" t="str">
            <v>Existing MSA</v>
          </cell>
          <cell r="D795">
            <v>43822</v>
          </cell>
          <cell r="E795">
            <v>43952</v>
          </cell>
          <cell r="F795" t="str">
            <v>RigUp</v>
          </cell>
          <cell r="G795" t="str">
            <v>GB</v>
          </cell>
          <cell r="H795" t="str">
            <v>United Kingdom</v>
          </cell>
          <cell r="I795" t="str">
            <v>GP Entity</v>
          </cell>
          <cell r="J795">
            <v>43885</v>
          </cell>
          <cell r="K795">
            <v>43822</v>
          </cell>
          <cell r="Q795">
            <v>4013</v>
          </cell>
          <cell r="R795" t="str">
            <v>Europe (EU)</v>
          </cell>
          <cell r="S795" t="str">
            <v>Staff Software Engineer</v>
          </cell>
        </row>
        <row r="796">
          <cell r="A796" t="str">
            <v>100737-GB-104</v>
          </cell>
          <cell r="B796">
            <v>43884</v>
          </cell>
          <cell r="C796" t="str">
            <v>Existing MSA</v>
          </cell>
          <cell r="D796">
            <v>43822</v>
          </cell>
          <cell r="E796">
            <v>43952</v>
          </cell>
          <cell r="F796" t="str">
            <v>RigUp</v>
          </cell>
          <cell r="G796" t="str">
            <v>GB</v>
          </cell>
          <cell r="H796" t="str">
            <v>United Kingdom</v>
          </cell>
          <cell r="I796" t="str">
            <v>GP Entity</v>
          </cell>
          <cell r="J796">
            <v>43885</v>
          </cell>
          <cell r="K796">
            <v>43822</v>
          </cell>
          <cell r="Q796">
            <v>4014</v>
          </cell>
          <cell r="R796" t="str">
            <v>Europe (EU)</v>
          </cell>
          <cell r="S796" t="str">
            <v>Senior Engineering Manager</v>
          </cell>
        </row>
        <row r="797">
          <cell r="A797" t="str">
            <v>100389-DE-103</v>
          </cell>
          <cell r="B797">
            <v>43891</v>
          </cell>
          <cell r="C797" t="str">
            <v>Existing MSA</v>
          </cell>
          <cell r="D797">
            <v>43367</v>
          </cell>
          <cell r="E797">
            <v>43952</v>
          </cell>
          <cell r="F797" t="str">
            <v>EmpowerID</v>
          </cell>
          <cell r="G797" t="str">
            <v>DE</v>
          </cell>
          <cell r="H797" t="str">
            <v>Germany</v>
          </cell>
          <cell r="I797" t="str">
            <v>GP Entity</v>
          </cell>
          <cell r="J797">
            <v>43891</v>
          </cell>
          <cell r="K797">
            <v>43354</v>
          </cell>
          <cell r="Q797">
            <v>3979</v>
          </cell>
          <cell r="R797" t="str">
            <v>Europe (EU)</v>
          </cell>
          <cell r="S797" t="str">
            <v>Senior Manager Solution Architecture - EU</v>
          </cell>
        </row>
        <row r="798">
          <cell r="A798" t="str">
            <v>100750-NL-103</v>
          </cell>
          <cell r="B798">
            <v>43871</v>
          </cell>
          <cell r="C798" t="str">
            <v>Existing MSA</v>
          </cell>
          <cell r="D798">
            <v>43840</v>
          </cell>
          <cell r="E798">
            <v>43952</v>
          </cell>
          <cell r="F798" t="str">
            <v>Contentstack</v>
          </cell>
          <cell r="G798" t="str">
            <v>NL</v>
          </cell>
          <cell r="H798" t="str">
            <v>Netherlands</v>
          </cell>
          <cell r="I798" t="str">
            <v>GP Entity</v>
          </cell>
          <cell r="J798">
            <v>43864</v>
          </cell>
          <cell r="K798">
            <v>43840</v>
          </cell>
          <cell r="Q798">
            <v>3987</v>
          </cell>
          <cell r="R798" t="str">
            <v>Europe (EU)</v>
          </cell>
          <cell r="S798" t="str">
            <v>Director of Marketing</v>
          </cell>
        </row>
        <row r="799">
          <cell r="A799" t="str">
            <v>100750-NL-104</v>
          </cell>
          <cell r="B799">
            <v>43864</v>
          </cell>
          <cell r="C799" t="str">
            <v>Existing MSA</v>
          </cell>
          <cell r="D799">
            <v>43840</v>
          </cell>
          <cell r="E799">
            <v>43952</v>
          </cell>
          <cell r="F799" t="str">
            <v>Contentstack</v>
          </cell>
          <cell r="G799" t="str">
            <v>NL</v>
          </cell>
          <cell r="H799" t="str">
            <v>Netherlands</v>
          </cell>
          <cell r="I799" t="str">
            <v>GP Entity</v>
          </cell>
          <cell r="J799">
            <v>43864</v>
          </cell>
          <cell r="K799">
            <v>43840</v>
          </cell>
          <cell r="Q799">
            <v>3991</v>
          </cell>
          <cell r="R799" t="str">
            <v>Europe (EU)</v>
          </cell>
          <cell r="S799" t="str">
            <v>Senior Director of EMEA GTM &amp; Alliances</v>
          </cell>
        </row>
        <row r="800">
          <cell r="A800" t="str">
            <v>100727-GB-102</v>
          </cell>
          <cell r="B800">
            <v>43891</v>
          </cell>
          <cell r="C800" t="str">
            <v>Existing MSA</v>
          </cell>
          <cell r="D800">
            <v>43815</v>
          </cell>
          <cell r="E800">
            <v>43983</v>
          </cell>
          <cell r="F800" t="str">
            <v>Theorem</v>
          </cell>
          <cell r="G800" t="str">
            <v>GB</v>
          </cell>
          <cell r="H800" t="str">
            <v>United Kingdom</v>
          </cell>
          <cell r="I800" t="str">
            <v>GP Entity</v>
          </cell>
          <cell r="J800">
            <v>43862</v>
          </cell>
          <cell r="K800">
            <v>43815</v>
          </cell>
          <cell r="Q800">
            <v>3835</v>
          </cell>
          <cell r="R800" t="str">
            <v>Europe (EU)</v>
          </cell>
          <cell r="S800" t="str">
            <v>UX Researcher</v>
          </cell>
        </row>
        <row r="801">
          <cell r="A801" t="str">
            <v>100727-GB-103</v>
          </cell>
          <cell r="B801">
            <v>43899</v>
          </cell>
          <cell r="C801" t="str">
            <v>Existing MSA</v>
          </cell>
          <cell r="D801">
            <v>43815</v>
          </cell>
          <cell r="E801">
            <v>43983</v>
          </cell>
          <cell r="F801" t="str">
            <v>Theorem</v>
          </cell>
          <cell r="G801" t="str">
            <v>GB</v>
          </cell>
          <cell r="H801" t="str">
            <v>United Kingdom</v>
          </cell>
          <cell r="I801" t="str">
            <v>GP Entity</v>
          </cell>
          <cell r="J801">
            <v>43899</v>
          </cell>
          <cell r="K801">
            <v>43815</v>
          </cell>
          <cell r="Q801">
            <v>4118</v>
          </cell>
          <cell r="R801" t="str">
            <v>Europe (EU)</v>
          </cell>
          <cell r="S801" t="str">
            <v>Engagement Manager</v>
          </cell>
        </row>
        <row r="802">
          <cell r="A802" t="str">
            <v>100367-FR-101</v>
          </cell>
          <cell r="B802">
            <v>43891</v>
          </cell>
          <cell r="C802" t="str">
            <v>Existing MSA</v>
          </cell>
          <cell r="D802">
            <v>43858</v>
          </cell>
          <cell r="E802">
            <v>43983</v>
          </cell>
          <cell r="F802" t="str">
            <v>EVERSANA Life Sciences Services</v>
          </cell>
          <cell r="G802" t="str">
            <v>FR</v>
          </cell>
          <cell r="H802" t="str">
            <v>France</v>
          </cell>
          <cell r="I802" t="str">
            <v>GP Entity</v>
          </cell>
          <cell r="J802">
            <v>43891</v>
          </cell>
          <cell r="K802">
            <v>43308</v>
          </cell>
          <cell r="Q802">
            <v>4098</v>
          </cell>
          <cell r="R802" t="str">
            <v>Europe (EU)</v>
          </cell>
          <cell r="S802" t="str">
            <v>Global Strategic Account Lead</v>
          </cell>
        </row>
        <row r="803">
          <cell r="A803" t="str">
            <v>100735-SE-101</v>
          </cell>
          <cell r="B803">
            <v>43892</v>
          </cell>
          <cell r="C803" t="str">
            <v>Existing MSA</v>
          </cell>
          <cell r="D803">
            <v>43826</v>
          </cell>
          <cell r="E803">
            <v>43983</v>
          </cell>
          <cell r="F803" t="str">
            <v>Ska Fabricating</v>
          </cell>
          <cell r="G803" t="str">
            <v>SE</v>
          </cell>
          <cell r="H803" t="str">
            <v>Sweden</v>
          </cell>
          <cell r="I803" t="str">
            <v>GP Entity</v>
          </cell>
          <cell r="J803">
            <v>43892</v>
          </cell>
          <cell r="K803">
            <v>43826</v>
          </cell>
          <cell r="Q803">
            <v>3860</v>
          </cell>
          <cell r="R803" t="str">
            <v>Europe (EU)</v>
          </cell>
          <cell r="S803" t="str">
            <v>Sales Representative</v>
          </cell>
        </row>
        <row r="804">
          <cell r="A804" t="str">
            <v>100761-DK-101</v>
          </cell>
          <cell r="B804">
            <v>43864</v>
          </cell>
          <cell r="C804" t="str">
            <v>Existing MSA</v>
          </cell>
          <cell r="D804">
            <v>43812</v>
          </cell>
          <cell r="E804">
            <v>43983</v>
          </cell>
          <cell r="F804" t="str">
            <v>Offworld Industries</v>
          </cell>
          <cell r="G804" t="str">
            <v>DK</v>
          </cell>
          <cell r="H804" t="str">
            <v>Denmark</v>
          </cell>
          <cell r="I804" t="str">
            <v>GP Entity</v>
          </cell>
          <cell r="K804">
            <v>43812</v>
          </cell>
          <cell r="Q804">
            <v>4093</v>
          </cell>
          <cell r="R804" t="str">
            <v>Europe (EU)</v>
          </cell>
          <cell r="S804" t="str">
            <v>DevOps Manager</v>
          </cell>
        </row>
        <row r="805">
          <cell r="A805" t="str">
            <v>100737-GB-108</v>
          </cell>
          <cell r="B805">
            <v>43899</v>
          </cell>
          <cell r="C805" t="str">
            <v>Existing MSA</v>
          </cell>
          <cell r="D805">
            <v>43822</v>
          </cell>
          <cell r="E805">
            <v>43983</v>
          </cell>
          <cell r="F805" t="str">
            <v>RigUp</v>
          </cell>
          <cell r="G805" t="str">
            <v>GB</v>
          </cell>
          <cell r="H805" t="str">
            <v>United Kingdom</v>
          </cell>
          <cell r="I805" t="str">
            <v>GP Entity</v>
          </cell>
          <cell r="J805">
            <v>43899</v>
          </cell>
          <cell r="K805">
            <v>43822</v>
          </cell>
          <cell r="Q805">
            <v>4108</v>
          </cell>
          <cell r="R805" t="str">
            <v>Europe (EU)</v>
          </cell>
          <cell r="S805" t="str">
            <v>Staff Engineer</v>
          </cell>
        </row>
        <row r="806">
          <cell r="A806" t="str">
            <v>100754-PL-101</v>
          </cell>
          <cell r="B806">
            <v>43871</v>
          </cell>
          <cell r="C806" t="str">
            <v>Existing MSA</v>
          </cell>
          <cell r="D806">
            <v>43851</v>
          </cell>
          <cell r="E806">
            <v>43983</v>
          </cell>
          <cell r="F806" t="str">
            <v>H2O.AI, INC</v>
          </cell>
          <cell r="G806" t="str">
            <v>PL</v>
          </cell>
          <cell r="H806" t="str">
            <v>Poland</v>
          </cell>
          <cell r="I806" t="str">
            <v>GP Entity</v>
          </cell>
          <cell r="J806">
            <v>43866</v>
          </cell>
          <cell r="K806">
            <v>43830</v>
          </cell>
          <cell r="Q806">
            <v>4032</v>
          </cell>
          <cell r="R806" t="str">
            <v>Europe (EU)</v>
          </cell>
          <cell r="S806" t="str">
            <v>Senior Software Engineer</v>
          </cell>
        </row>
        <row r="807">
          <cell r="A807" t="str">
            <v>100754-PL-102</v>
          </cell>
          <cell r="B807">
            <v>43871</v>
          </cell>
          <cell r="C807" t="str">
            <v>Existing MSA</v>
          </cell>
          <cell r="D807">
            <v>43851</v>
          </cell>
          <cell r="E807">
            <v>43983</v>
          </cell>
          <cell r="F807" t="str">
            <v>H2O.AI, INC</v>
          </cell>
          <cell r="G807" t="str">
            <v>PL</v>
          </cell>
          <cell r="H807" t="str">
            <v>Poland</v>
          </cell>
          <cell r="I807" t="str">
            <v>GP Entity</v>
          </cell>
          <cell r="J807">
            <v>43862</v>
          </cell>
          <cell r="K807">
            <v>43830</v>
          </cell>
          <cell r="Q807">
            <v>4033</v>
          </cell>
          <cell r="R807" t="str">
            <v>Europe (EU)</v>
          </cell>
          <cell r="S807" t="str">
            <v>Senior Software Engineer</v>
          </cell>
        </row>
        <row r="808">
          <cell r="A808" t="str">
            <v>100737-GB-103</v>
          </cell>
          <cell r="B808">
            <v>43884</v>
          </cell>
          <cell r="C808" t="str">
            <v>Existing MSA</v>
          </cell>
          <cell r="D808">
            <v>43822</v>
          </cell>
          <cell r="E808">
            <v>43983</v>
          </cell>
          <cell r="F808" t="str">
            <v>RigUp</v>
          </cell>
          <cell r="G808" t="str">
            <v>GB</v>
          </cell>
          <cell r="H808" t="str">
            <v>United Kingdom</v>
          </cell>
          <cell r="I808" t="str">
            <v>GP Entity</v>
          </cell>
          <cell r="J808">
            <v>43885</v>
          </cell>
          <cell r="K808">
            <v>43822</v>
          </cell>
          <cell r="Q808">
            <v>4013</v>
          </cell>
          <cell r="R808" t="str">
            <v>Europe (EU)</v>
          </cell>
          <cell r="S808" t="str">
            <v>Staff Software Engineer</v>
          </cell>
        </row>
        <row r="809">
          <cell r="A809" t="str">
            <v>100737-GB-104</v>
          </cell>
          <cell r="B809">
            <v>43884</v>
          </cell>
          <cell r="C809" t="str">
            <v>Existing MSA</v>
          </cell>
          <cell r="D809">
            <v>43822</v>
          </cell>
          <cell r="E809">
            <v>43983</v>
          </cell>
          <cell r="F809" t="str">
            <v>RigUp</v>
          </cell>
          <cell r="G809" t="str">
            <v>GB</v>
          </cell>
          <cell r="H809" t="str">
            <v>United Kingdom</v>
          </cell>
          <cell r="I809" t="str">
            <v>GP Entity</v>
          </cell>
          <cell r="J809">
            <v>43885</v>
          </cell>
          <cell r="K809">
            <v>43822</v>
          </cell>
          <cell r="Q809">
            <v>4014</v>
          </cell>
          <cell r="R809" t="str">
            <v>Europe (EU)</v>
          </cell>
          <cell r="S809" t="str">
            <v>Senior Engineering Manager</v>
          </cell>
        </row>
        <row r="810">
          <cell r="A810" t="str">
            <v>100389-DE-103</v>
          </cell>
          <cell r="B810">
            <v>43891</v>
          </cell>
          <cell r="C810" t="str">
            <v>Existing MSA</v>
          </cell>
          <cell r="D810">
            <v>43367</v>
          </cell>
          <cell r="E810">
            <v>43983</v>
          </cell>
          <cell r="F810" t="str">
            <v>EmpowerID</v>
          </cell>
          <cell r="G810" t="str">
            <v>DE</v>
          </cell>
          <cell r="H810" t="str">
            <v>Germany</v>
          </cell>
          <cell r="I810" t="str">
            <v>GP Entity</v>
          </cell>
          <cell r="J810">
            <v>43891</v>
          </cell>
          <cell r="K810">
            <v>43354</v>
          </cell>
          <cell r="Q810">
            <v>3979</v>
          </cell>
          <cell r="R810" t="str">
            <v>Europe (EU)</v>
          </cell>
          <cell r="S810" t="str">
            <v>Senior Manager Solution Architecture - EU</v>
          </cell>
        </row>
        <row r="811">
          <cell r="A811" t="str">
            <v>100750-NL-103</v>
          </cell>
          <cell r="B811">
            <v>43871</v>
          </cell>
          <cell r="C811" t="str">
            <v>Existing MSA</v>
          </cell>
          <cell r="D811">
            <v>43840</v>
          </cell>
          <cell r="E811">
            <v>43983</v>
          </cell>
          <cell r="F811" t="str">
            <v>Contentstack</v>
          </cell>
          <cell r="G811" t="str">
            <v>NL</v>
          </cell>
          <cell r="H811" t="str">
            <v>Netherlands</v>
          </cell>
          <cell r="I811" t="str">
            <v>GP Entity</v>
          </cell>
          <cell r="J811">
            <v>43864</v>
          </cell>
          <cell r="K811">
            <v>43840</v>
          </cell>
          <cell r="Q811">
            <v>3987</v>
          </cell>
          <cell r="R811" t="str">
            <v>Europe (EU)</v>
          </cell>
          <cell r="S811" t="str">
            <v>Director of Marketing</v>
          </cell>
        </row>
        <row r="812">
          <cell r="A812" t="str">
            <v>100750-NL-104</v>
          </cell>
          <cell r="B812">
            <v>43864</v>
          </cell>
          <cell r="C812" t="str">
            <v>Existing MSA</v>
          </cell>
          <cell r="D812">
            <v>43840</v>
          </cell>
          <cell r="E812">
            <v>43983</v>
          </cell>
          <cell r="F812" t="str">
            <v>Contentstack</v>
          </cell>
          <cell r="G812" t="str">
            <v>NL</v>
          </cell>
          <cell r="H812" t="str">
            <v>Netherlands</v>
          </cell>
          <cell r="I812" t="str">
            <v>GP Entity</v>
          </cell>
          <cell r="J812">
            <v>43864</v>
          </cell>
          <cell r="K812">
            <v>43840</v>
          </cell>
          <cell r="Q812">
            <v>3991</v>
          </cell>
          <cell r="R812" t="str">
            <v>Europe (EU)</v>
          </cell>
          <cell r="S812" t="str">
            <v>Senior Director of EMEA GTM &amp; Alliances</v>
          </cell>
        </row>
        <row r="813">
          <cell r="A813" t="str">
            <v>100037-DK-101</v>
          </cell>
          <cell r="B813">
            <v>43831</v>
          </cell>
          <cell r="C813" t="str">
            <v>Existing MSA</v>
          </cell>
          <cell r="D813">
            <v>43774</v>
          </cell>
          <cell r="E813">
            <v>43891</v>
          </cell>
          <cell r="F813" t="str">
            <v>Clarivate</v>
          </cell>
          <cell r="G813" t="str">
            <v>DK</v>
          </cell>
          <cell r="H813" t="str">
            <v>Denmark</v>
          </cell>
          <cell r="I813" t="str">
            <v>GP Entity</v>
          </cell>
          <cell r="J813">
            <v>43831</v>
          </cell>
          <cell r="K813">
            <v>42823</v>
          </cell>
          <cell r="Q813">
            <v>3793</v>
          </cell>
          <cell r="R813" t="str">
            <v>Europe (EU)</v>
          </cell>
          <cell r="S813" t="str">
            <v>Manager, Solutions Consultant- EMEA</v>
          </cell>
        </row>
        <row r="814">
          <cell r="A814" t="str">
            <v>100037-DK-101</v>
          </cell>
          <cell r="B814">
            <v>43831</v>
          </cell>
          <cell r="C814" t="str">
            <v>Existing MSA</v>
          </cell>
          <cell r="D814">
            <v>43774</v>
          </cell>
          <cell r="E814">
            <v>43922</v>
          </cell>
          <cell r="F814" t="str">
            <v>Clarivate</v>
          </cell>
          <cell r="G814" t="str">
            <v>DK</v>
          </cell>
          <cell r="H814" t="str">
            <v>Denmark</v>
          </cell>
          <cell r="I814" t="str">
            <v>GP Entity</v>
          </cell>
          <cell r="J814">
            <v>43831</v>
          </cell>
          <cell r="K814">
            <v>42823</v>
          </cell>
          <cell r="Q814">
            <v>3793</v>
          </cell>
          <cell r="R814" t="str">
            <v>Europe (EU)</v>
          </cell>
          <cell r="S814" t="str">
            <v>Manager, Solutions Consultant- EMEA</v>
          </cell>
        </row>
        <row r="815">
          <cell r="A815" t="str">
            <v>100161-GB-103</v>
          </cell>
          <cell r="B815">
            <v>43922</v>
          </cell>
          <cell r="C815" t="str">
            <v>Existing MSA</v>
          </cell>
          <cell r="D815">
            <v>43747</v>
          </cell>
          <cell r="E815">
            <v>43952</v>
          </cell>
          <cell r="F815" t="str">
            <v>Tile</v>
          </cell>
          <cell r="G815" t="str">
            <v>GB</v>
          </cell>
          <cell r="H815" t="str">
            <v>United Kingdom</v>
          </cell>
          <cell r="I815" t="str">
            <v>GP Entity</v>
          </cell>
          <cell r="J815">
            <v>43922</v>
          </cell>
          <cell r="K815">
            <v>42712</v>
          </cell>
          <cell r="Q815">
            <v>3832</v>
          </cell>
          <cell r="R815" t="str">
            <v>Europe (EU)</v>
          </cell>
          <cell r="S815" t="str">
            <v>Director, EMEA Marketing</v>
          </cell>
        </row>
        <row r="816">
          <cell r="A816" t="str">
            <v>100037-DK-101</v>
          </cell>
          <cell r="B816">
            <v>43831</v>
          </cell>
          <cell r="C816" t="str">
            <v>Existing MSA</v>
          </cell>
          <cell r="D816">
            <v>43774</v>
          </cell>
          <cell r="E816">
            <v>43952</v>
          </cell>
          <cell r="F816" t="str">
            <v>Clarivate</v>
          </cell>
          <cell r="G816" t="str">
            <v>DK</v>
          </cell>
          <cell r="H816" t="str">
            <v>Denmark</v>
          </cell>
          <cell r="I816" t="str">
            <v>GP Entity</v>
          </cell>
          <cell r="J816">
            <v>43831</v>
          </cell>
          <cell r="K816">
            <v>42823</v>
          </cell>
          <cell r="Q816">
            <v>3793</v>
          </cell>
          <cell r="R816" t="str">
            <v>Europe (EU)</v>
          </cell>
          <cell r="S816" t="str">
            <v>Manager, Solutions Consultant- EMEA</v>
          </cell>
        </row>
        <row r="817">
          <cell r="A817" t="str">
            <v>100224-NO-103</v>
          </cell>
          <cell r="B817">
            <v>43922</v>
          </cell>
          <cell r="C817" t="str">
            <v>Existing MSA</v>
          </cell>
          <cell r="D817">
            <v>43455</v>
          </cell>
          <cell r="E817">
            <v>43952</v>
          </cell>
          <cell r="F817" t="str">
            <v>OneStream Software</v>
          </cell>
          <cell r="G817" t="str">
            <v>NO</v>
          </cell>
          <cell r="H817" t="str">
            <v>Norway</v>
          </cell>
          <cell r="I817" t="str">
            <v>GP Entity</v>
          </cell>
          <cell r="J817">
            <v>43922</v>
          </cell>
          <cell r="K817">
            <v>42958</v>
          </cell>
          <cell r="Q817">
            <v>3953</v>
          </cell>
          <cell r="R817" t="str">
            <v>Europe (EU)</v>
          </cell>
          <cell r="S817" t="str">
            <v>Remote Support Consultant</v>
          </cell>
        </row>
        <row r="818">
          <cell r="A818" t="str">
            <v>100060-SE-101</v>
          </cell>
          <cell r="B818">
            <v>43893</v>
          </cell>
          <cell r="C818" t="str">
            <v>Existing MSA</v>
          </cell>
          <cell r="D818">
            <v>43746</v>
          </cell>
          <cell r="E818">
            <v>43952</v>
          </cell>
          <cell r="F818" t="str">
            <v>ExtraHop Networks</v>
          </cell>
          <cell r="G818" t="str">
            <v>SE</v>
          </cell>
          <cell r="H818" t="str">
            <v>Sweden</v>
          </cell>
          <cell r="I818" t="str">
            <v>GP Entity</v>
          </cell>
          <cell r="J818">
            <v>43893</v>
          </cell>
          <cell r="K818">
            <v>42038</v>
          </cell>
          <cell r="Q818">
            <v>4040</v>
          </cell>
          <cell r="R818" t="str">
            <v>Europe (EU)</v>
          </cell>
          <cell r="S818" t="str">
            <v>Regional Sales Manager</v>
          </cell>
        </row>
        <row r="819">
          <cell r="A819" t="str">
            <v>100060-SE-102</v>
          </cell>
          <cell r="B819">
            <v>43893</v>
          </cell>
          <cell r="C819" t="str">
            <v>Existing MSA</v>
          </cell>
          <cell r="D819">
            <v>43746</v>
          </cell>
          <cell r="E819">
            <v>43952</v>
          </cell>
          <cell r="F819" t="str">
            <v>ExtraHop Networks</v>
          </cell>
          <cell r="G819" t="str">
            <v>SE</v>
          </cell>
          <cell r="H819" t="str">
            <v>Sweden</v>
          </cell>
          <cell r="I819" t="str">
            <v>GP Entity</v>
          </cell>
          <cell r="J819">
            <v>43893</v>
          </cell>
          <cell r="K819">
            <v>42038</v>
          </cell>
          <cell r="Q819">
            <v>4048</v>
          </cell>
          <cell r="R819" t="str">
            <v>Europe (EU)</v>
          </cell>
          <cell r="S819" t="str">
            <v>Senior Security Sales Engineer</v>
          </cell>
        </row>
        <row r="820">
          <cell r="A820" t="str">
            <v>100167-DE-115</v>
          </cell>
          <cell r="B820">
            <v>43952</v>
          </cell>
          <cell r="C820" t="str">
            <v>Existing MSA</v>
          </cell>
          <cell r="D820">
            <v>42145</v>
          </cell>
          <cell r="E820">
            <v>43983</v>
          </cell>
          <cell r="F820" t="str">
            <v>Twist Bioscience</v>
          </cell>
          <cell r="G820" t="str">
            <v>DE</v>
          </cell>
          <cell r="H820" t="str">
            <v>Germany</v>
          </cell>
          <cell r="I820" t="str">
            <v>GP Entity</v>
          </cell>
          <cell r="J820">
            <v>43952</v>
          </cell>
          <cell r="K820">
            <v>42145</v>
          </cell>
          <cell r="Q820">
            <v>3974</v>
          </cell>
          <cell r="R820" t="str">
            <v>Europe (EU)</v>
          </cell>
          <cell r="S820" t="str">
            <v>Events Marketing Associate - EMEA</v>
          </cell>
        </row>
        <row r="821">
          <cell r="A821" t="str">
            <v>100161-GB-103</v>
          </cell>
          <cell r="B821">
            <v>43922</v>
          </cell>
          <cell r="C821" t="str">
            <v>Existing MSA</v>
          </cell>
          <cell r="D821">
            <v>43747</v>
          </cell>
          <cell r="E821">
            <v>43983</v>
          </cell>
          <cell r="F821" t="str">
            <v>Tile</v>
          </cell>
          <cell r="G821" t="str">
            <v>GB</v>
          </cell>
          <cell r="H821" t="str">
            <v>United Kingdom</v>
          </cell>
          <cell r="I821" t="str">
            <v>GP Entity</v>
          </cell>
          <cell r="J821">
            <v>43922</v>
          </cell>
          <cell r="K821">
            <v>42712</v>
          </cell>
          <cell r="Q821">
            <v>3832</v>
          </cell>
          <cell r="R821" t="str">
            <v>Europe (EU)</v>
          </cell>
          <cell r="S821" t="str">
            <v>Director, EMEA Marketing</v>
          </cell>
        </row>
        <row r="822">
          <cell r="A822" t="str">
            <v>100037-DK-101</v>
          </cell>
          <cell r="B822">
            <v>43831</v>
          </cell>
          <cell r="C822" t="str">
            <v>Existing MSA</v>
          </cell>
          <cell r="D822">
            <v>43774</v>
          </cell>
          <cell r="E822">
            <v>43983</v>
          </cell>
          <cell r="F822" t="str">
            <v>Clarivate</v>
          </cell>
          <cell r="G822" t="str">
            <v>DK</v>
          </cell>
          <cell r="H822" t="str">
            <v>Denmark</v>
          </cell>
          <cell r="I822" t="str">
            <v>GP Entity</v>
          </cell>
          <cell r="J822">
            <v>43831</v>
          </cell>
          <cell r="K822">
            <v>42823</v>
          </cell>
          <cell r="Q822">
            <v>3793</v>
          </cell>
          <cell r="R822" t="str">
            <v>Europe (EU)</v>
          </cell>
          <cell r="S822" t="str">
            <v>Manager, Solutions Consultant- EMEA</v>
          </cell>
        </row>
        <row r="823">
          <cell r="A823" t="str">
            <v>100307-SE-105</v>
          </cell>
          <cell r="B823">
            <v>43927</v>
          </cell>
          <cell r="C823" t="str">
            <v>Existing MSA</v>
          </cell>
          <cell r="D823">
            <v>43193</v>
          </cell>
          <cell r="E823">
            <v>43983</v>
          </cell>
          <cell r="F823" t="str">
            <v>Qumulo</v>
          </cell>
          <cell r="G823" t="str">
            <v>SE</v>
          </cell>
          <cell r="H823" t="str">
            <v>Sweden</v>
          </cell>
          <cell r="I823" t="str">
            <v>GP Entity</v>
          </cell>
          <cell r="J823">
            <v>43906</v>
          </cell>
          <cell r="K823">
            <v>43193</v>
          </cell>
          <cell r="Q823">
            <v>3749</v>
          </cell>
          <cell r="R823" t="str">
            <v>Europe (EU)</v>
          </cell>
          <cell r="S823" t="str">
            <v>Systems Engineer</v>
          </cell>
        </row>
        <row r="824">
          <cell r="A824" t="str">
            <v>100224-NO-103</v>
          </cell>
          <cell r="B824">
            <v>43922</v>
          </cell>
          <cell r="C824" t="str">
            <v>Existing MSA</v>
          </cell>
          <cell r="D824">
            <v>43455</v>
          </cell>
          <cell r="E824">
            <v>43983</v>
          </cell>
          <cell r="F824" t="str">
            <v>OneStream Software</v>
          </cell>
          <cell r="G824" t="str">
            <v>NO</v>
          </cell>
          <cell r="H824" t="str">
            <v>Norway</v>
          </cell>
          <cell r="I824" t="str">
            <v>GP Entity</v>
          </cell>
          <cell r="J824">
            <v>43922</v>
          </cell>
          <cell r="K824">
            <v>42958</v>
          </cell>
          <cell r="Q824">
            <v>3953</v>
          </cell>
          <cell r="R824" t="str">
            <v>Europe (EU)</v>
          </cell>
          <cell r="S824" t="str">
            <v>Remote Support Consultant</v>
          </cell>
        </row>
        <row r="825">
          <cell r="A825" t="str">
            <v>100060-SE-101</v>
          </cell>
          <cell r="B825">
            <v>43893</v>
          </cell>
          <cell r="C825" t="str">
            <v>Existing MSA</v>
          </cell>
          <cell r="D825">
            <v>43746</v>
          </cell>
          <cell r="E825">
            <v>43983</v>
          </cell>
          <cell r="F825" t="str">
            <v>ExtraHop Networks</v>
          </cell>
          <cell r="G825" t="str">
            <v>SE</v>
          </cell>
          <cell r="H825" t="str">
            <v>Sweden</v>
          </cell>
          <cell r="I825" t="str">
            <v>GP Entity</v>
          </cell>
          <cell r="J825">
            <v>43893</v>
          </cell>
          <cell r="K825">
            <v>42038</v>
          </cell>
          <cell r="Q825">
            <v>4040</v>
          </cell>
          <cell r="R825" t="str">
            <v>Europe (EU)</v>
          </cell>
          <cell r="S825" t="str">
            <v>Regional Sales Manager</v>
          </cell>
        </row>
        <row r="826">
          <cell r="A826" t="str">
            <v>100060-SE-102</v>
          </cell>
          <cell r="B826">
            <v>43893</v>
          </cell>
          <cell r="C826" t="str">
            <v>Existing MSA</v>
          </cell>
          <cell r="D826">
            <v>43746</v>
          </cell>
          <cell r="E826">
            <v>43983</v>
          </cell>
          <cell r="F826" t="str">
            <v>ExtraHop Networks</v>
          </cell>
          <cell r="G826" t="str">
            <v>SE</v>
          </cell>
          <cell r="H826" t="str">
            <v>Sweden</v>
          </cell>
          <cell r="I826" t="str">
            <v>GP Entity</v>
          </cell>
          <cell r="J826">
            <v>43893</v>
          </cell>
          <cell r="K826">
            <v>42038</v>
          </cell>
          <cell r="Q826">
            <v>4048</v>
          </cell>
          <cell r="R826" t="str">
            <v>Europe (EU)</v>
          </cell>
          <cell r="S826" t="str">
            <v>Senior Security Sales Engineer</v>
          </cell>
        </row>
        <row r="827">
          <cell r="A827" t="str">
            <v>100612-NL-102</v>
          </cell>
          <cell r="B827">
            <v>43862</v>
          </cell>
          <cell r="C827" t="str">
            <v>Existing MSA</v>
          </cell>
          <cell r="D827">
            <v>43668</v>
          </cell>
          <cell r="E827">
            <v>43891</v>
          </cell>
          <cell r="F827" t="str">
            <v>Karma Automotive</v>
          </cell>
          <cell r="G827" t="str">
            <v>NL</v>
          </cell>
          <cell r="H827" t="str">
            <v>Netherlands</v>
          </cell>
          <cell r="I827" t="str">
            <v>GP Entity</v>
          </cell>
          <cell r="J827">
            <v>43845</v>
          </cell>
          <cell r="K827">
            <v>43668</v>
          </cell>
          <cell r="Q827">
            <v>3882</v>
          </cell>
          <cell r="R827" t="str">
            <v>Europe (EU)</v>
          </cell>
          <cell r="S827" t="str">
            <v>After Sales Manager - Europe</v>
          </cell>
        </row>
        <row r="828">
          <cell r="A828" t="str">
            <v>100577-IE-101</v>
          </cell>
          <cell r="B828">
            <v>43697</v>
          </cell>
          <cell r="C828" t="str">
            <v>Existing MSA</v>
          </cell>
          <cell r="D828">
            <v>43633</v>
          </cell>
          <cell r="E828">
            <v>43891</v>
          </cell>
          <cell r="F828" t="str">
            <v>Greenhouse</v>
          </cell>
          <cell r="G828" t="str">
            <v>IE</v>
          </cell>
          <cell r="H828" t="str">
            <v>Ireland</v>
          </cell>
          <cell r="I828" t="str">
            <v>GP Entity</v>
          </cell>
          <cell r="J828">
            <v>43697</v>
          </cell>
          <cell r="K828">
            <v>43634</v>
          </cell>
          <cell r="Q828">
            <v>2828</v>
          </cell>
          <cell r="R828" t="str">
            <v>Europe (EU)</v>
          </cell>
          <cell r="S828" t="str">
            <v>Head of EMEA</v>
          </cell>
        </row>
        <row r="829">
          <cell r="A829" t="str">
            <v>100612-NL-102</v>
          </cell>
          <cell r="B829">
            <v>43862</v>
          </cell>
          <cell r="C829" t="str">
            <v>Existing MSA</v>
          </cell>
          <cell r="D829">
            <v>43668</v>
          </cell>
          <cell r="E829">
            <v>43922</v>
          </cell>
          <cell r="F829" t="str">
            <v>Karma Automotive</v>
          </cell>
          <cell r="G829" t="str">
            <v>NL</v>
          </cell>
          <cell r="H829" t="str">
            <v>Netherlands</v>
          </cell>
          <cell r="I829" t="str">
            <v>GP Entity</v>
          </cell>
          <cell r="J829">
            <v>43845</v>
          </cell>
          <cell r="K829">
            <v>43668</v>
          </cell>
          <cell r="Q829">
            <v>3882</v>
          </cell>
          <cell r="R829" t="str">
            <v>Europe (EU)</v>
          </cell>
          <cell r="S829" t="str">
            <v>After Sales Manager - Europe</v>
          </cell>
        </row>
        <row r="830">
          <cell r="A830" t="str">
            <v>100556-ES-101</v>
          </cell>
          <cell r="B830">
            <v>43871</v>
          </cell>
          <cell r="C830" t="str">
            <v>Existing MSA</v>
          </cell>
          <cell r="D830">
            <v>43837</v>
          </cell>
          <cell r="E830">
            <v>43922</v>
          </cell>
          <cell r="F830" t="str">
            <v>Armis</v>
          </cell>
          <cell r="G830" t="str">
            <v>ES</v>
          </cell>
          <cell r="H830" t="str">
            <v>Spain</v>
          </cell>
          <cell r="I830" t="str">
            <v>GP Entity</v>
          </cell>
          <cell r="J830">
            <v>43871</v>
          </cell>
          <cell r="K830">
            <v>43601</v>
          </cell>
          <cell r="Q830">
            <v>3965</v>
          </cell>
          <cell r="R830" t="str">
            <v>Europe (EU)</v>
          </cell>
          <cell r="S830" t="str">
            <v>Business Development EMEA</v>
          </cell>
        </row>
        <row r="831">
          <cell r="A831" t="str">
            <v>100674-ES-102</v>
          </cell>
          <cell r="B831">
            <v>43885</v>
          </cell>
          <cell r="C831" t="str">
            <v>Existing MSA</v>
          </cell>
          <cell r="D831">
            <v>43752</v>
          </cell>
          <cell r="E831">
            <v>43922</v>
          </cell>
          <cell r="F831" t="str">
            <v>MetricStream</v>
          </cell>
          <cell r="G831" t="str">
            <v>ES</v>
          </cell>
          <cell r="H831" t="str">
            <v>Spain</v>
          </cell>
          <cell r="I831" t="str">
            <v>GP Entity</v>
          </cell>
          <cell r="J831">
            <v>43885</v>
          </cell>
          <cell r="K831">
            <v>43752</v>
          </cell>
          <cell r="Q831">
            <v>3923</v>
          </cell>
          <cell r="R831" t="str">
            <v>Europe (EU)</v>
          </cell>
          <cell r="S831" t="str">
            <v>Project Manager</v>
          </cell>
        </row>
        <row r="832">
          <cell r="A832" t="str">
            <v>100674-ES-103</v>
          </cell>
          <cell r="B832">
            <v>43878</v>
          </cell>
          <cell r="C832" t="str">
            <v>Existing MSA</v>
          </cell>
          <cell r="D832">
            <v>43752</v>
          </cell>
          <cell r="E832">
            <v>43922</v>
          </cell>
          <cell r="F832" t="str">
            <v>MetricStream</v>
          </cell>
          <cell r="G832" t="str">
            <v>ES</v>
          </cell>
          <cell r="H832" t="str">
            <v>Spain</v>
          </cell>
          <cell r="I832" t="str">
            <v>GP Entity</v>
          </cell>
          <cell r="J832">
            <v>43878</v>
          </cell>
          <cell r="K832">
            <v>43752</v>
          </cell>
          <cell r="Q832">
            <v>3924</v>
          </cell>
          <cell r="R832" t="str">
            <v>Europe (EU)</v>
          </cell>
          <cell r="S832" t="str">
            <v>Sales Executive</v>
          </cell>
        </row>
        <row r="833">
          <cell r="A833" t="str">
            <v>100370-ES-101</v>
          </cell>
          <cell r="B833">
            <v>43871</v>
          </cell>
          <cell r="C833" t="str">
            <v>Existing MSA</v>
          </cell>
          <cell r="D833">
            <v>43858</v>
          </cell>
          <cell r="E833">
            <v>43922</v>
          </cell>
          <cell r="F833" t="str">
            <v>Salt Stack</v>
          </cell>
          <cell r="G833" t="str">
            <v>ES</v>
          </cell>
          <cell r="H833" t="str">
            <v>Spain</v>
          </cell>
          <cell r="I833" t="str">
            <v>GP Entity</v>
          </cell>
          <cell r="J833">
            <v>43871</v>
          </cell>
          <cell r="K833">
            <v>43319</v>
          </cell>
          <cell r="Q833">
            <v>4122</v>
          </cell>
          <cell r="R833" t="str">
            <v>Europe (EU)</v>
          </cell>
          <cell r="S833" t="str">
            <v>Solutions Consultant</v>
          </cell>
        </row>
        <row r="834">
          <cell r="A834" t="str">
            <v>100577-IE-101</v>
          </cell>
          <cell r="B834">
            <v>43697</v>
          </cell>
          <cell r="C834" t="str">
            <v>Existing MSA</v>
          </cell>
          <cell r="D834">
            <v>43633</v>
          </cell>
          <cell r="E834">
            <v>43922</v>
          </cell>
          <cell r="F834" t="str">
            <v>Greenhouse</v>
          </cell>
          <cell r="G834" t="str">
            <v>IE</v>
          </cell>
          <cell r="H834" t="str">
            <v>Ireland</v>
          </cell>
          <cell r="I834" t="str">
            <v>GP Entity</v>
          </cell>
          <cell r="J834">
            <v>43697</v>
          </cell>
          <cell r="K834">
            <v>43634</v>
          </cell>
          <cell r="Q834">
            <v>2828</v>
          </cell>
          <cell r="R834" t="str">
            <v>Europe (EU)</v>
          </cell>
          <cell r="S834" t="str">
            <v>Head of EMEA</v>
          </cell>
        </row>
        <row r="835">
          <cell r="A835" t="str">
            <v>100366-IT-102</v>
          </cell>
          <cell r="B835">
            <v>43891</v>
          </cell>
          <cell r="C835" t="str">
            <v>Existing MSA</v>
          </cell>
          <cell r="D835">
            <v>43304</v>
          </cell>
          <cell r="E835">
            <v>43922</v>
          </cell>
          <cell r="F835" t="str">
            <v>Kyriba</v>
          </cell>
          <cell r="G835" t="str">
            <v>IT</v>
          </cell>
          <cell r="H835" t="str">
            <v>Italy</v>
          </cell>
          <cell r="I835" t="str">
            <v>GP Entity</v>
          </cell>
          <cell r="J835">
            <v>43891</v>
          </cell>
          <cell r="K835">
            <v>43304</v>
          </cell>
          <cell r="Q835">
            <v>3973</v>
          </cell>
          <cell r="R835" t="str">
            <v>Europe (EU)</v>
          </cell>
          <cell r="S835" t="str">
            <v>Strategic Account Executive</v>
          </cell>
        </row>
        <row r="836">
          <cell r="A836" t="str">
            <v>100612-NL-102</v>
          </cell>
          <cell r="B836">
            <v>43862</v>
          </cell>
          <cell r="C836" t="str">
            <v>Existing MSA</v>
          </cell>
          <cell r="D836">
            <v>43668</v>
          </cell>
          <cell r="E836">
            <v>43952</v>
          </cell>
          <cell r="F836" t="str">
            <v>Karma Automotive</v>
          </cell>
          <cell r="G836" t="str">
            <v>NL</v>
          </cell>
          <cell r="H836" t="str">
            <v>Netherlands</v>
          </cell>
          <cell r="I836" t="str">
            <v>GP Entity</v>
          </cell>
          <cell r="J836">
            <v>43845</v>
          </cell>
          <cell r="K836">
            <v>43668</v>
          </cell>
          <cell r="Q836">
            <v>3882</v>
          </cell>
          <cell r="R836" t="str">
            <v>Europe (EU)</v>
          </cell>
          <cell r="S836" t="str">
            <v>After Sales Manager - Europe</v>
          </cell>
        </row>
        <row r="837">
          <cell r="A837" t="str">
            <v>100378-DE-104</v>
          </cell>
          <cell r="B837">
            <v>43922</v>
          </cell>
          <cell r="C837" t="str">
            <v>Existing MSA</v>
          </cell>
          <cell r="D837">
            <v>43325</v>
          </cell>
          <cell r="E837">
            <v>43952</v>
          </cell>
          <cell r="F837" t="str">
            <v>The Medical Affairs Company (TMAC)</v>
          </cell>
          <cell r="G837" t="str">
            <v>DE</v>
          </cell>
          <cell r="H837" t="str">
            <v>Germany</v>
          </cell>
          <cell r="I837" t="str">
            <v>GP Entity</v>
          </cell>
          <cell r="J837">
            <v>43922</v>
          </cell>
          <cell r="K837">
            <v>43325</v>
          </cell>
          <cell r="Q837">
            <v>3995</v>
          </cell>
          <cell r="R837" t="str">
            <v>Europe (EU)</v>
          </cell>
          <cell r="S837" t="str">
            <v>Clinical Trial Liaison</v>
          </cell>
        </row>
        <row r="838">
          <cell r="A838" t="str">
            <v>100363-GB-105</v>
          </cell>
          <cell r="B838">
            <v>43892</v>
          </cell>
          <cell r="C838" t="str">
            <v>Existing MSA</v>
          </cell>
          <cell r="D838">
            <v>43551</v>
          </cell>
          <cell r="E838">
            <v>43952</v>
          </cell>
          <cell r="F838" t="str">
            <v>Figma</v>
          </cell>
          <cell r="G838" t="str">
            <v>GB</v>
          </cell>
          <cell r="H838" t="str">
            <v>United Kingdom</v>
          </cell>
          <cell r="I838" t="str">
            <v>GP Entity</v>
          </cell>
          <cell r="J838">
            <v>43892</v>
          </cell>
          <cell r="K838">
            <v>43307</v>
          </cell>
          <cell r="Q838">
            <v>4062</v>
          </cell>
          <cell r="R838" t="str">
            <v>Europe (EU)</v>
          </cell>
          <cell r="S838" t="str">
            <v>VP, EMEA Sales</v>
          </cell>
        </row>
        <row r="839">
          <cell r="A839" t="str">
            <v>100556-GB-103</v>
          </cell>
          <cell r="B839">
            <v>43922</v>
          </cell>
          <cell r="C839" t="str">
            <v>Existing MSA</v>
          </cell>
          <cell r="D839">
            <v>43760</v>
          </cell>
          <cell r="E839">
            <v>43952</v>
          </cell>
          <cell r="F839" t="str">
            <v>Armis</v>
          </cell>
          <cell r="G839" t="str">
            <v>GB</v>
          </cell>
          <cell r="H839" t="str">
            <v>United Kingdom</v>
          </cell>
          <cell r="I839" t="str">
            <v>GP Entity</v>
          </cell>
          <cell r="J839">
            <v>43922</v>
          </cell>
          <cell r="K839">
            <v>43601</v>
          </cell>
          <cell r="Q839">
            <v>3901</v>
          </cell>
          <cell r="R839" t="str">
            <v>Europe (EU)</v>
          </cell>
          <cell r="S839" t="str">
            <v>Channel Director, EMEA</v>
          </cell>
        </row>
        <row r="840">
          <cell r="A840" t="str">
            <v>100556-GB-107</v>
          </cell>
          <cell r="B840">
            <v>43899</v>
          </cell>
          <cell r="C840" t="str">
            <v>Existing MSA</v>
          </cell>
          <cell r="D840">
            <v>43760</v>
          </cell>
          <cell r="E840">
            <v>43952</v>
          </cell>
          <cell r="F840" t="str">
            <v>Armis</v>
          </cell>
          <cell r="G840" t="str">
            <v>GB</v>
          </cell>
          <cell r="H840" t="str">
            <v>United Kingdom</v>
          </cell>
          <cell r="I840" t="str">
            <v>GP Entity</v>
          </cell>
          <cell r="J840">
            <v>43892</v>
          </cell>
          <cell r="K840">
            <v>43601</v>
          </cell>
          <cell r="Q840">
            <v>4106</v>
          </cell>
          <cell r="R840" t="str">
            <v>Europe (EU)</v>
          </cell>
          <cell r="S840" t="str">
            <v>Regional Sales Director UKI</v>
          </cell>
        </row>
        <row r="841">
          <cell r="A841" t="str">
            <v>100556-ES-101</v>
          </cell>
          <cell r="B841">
            <v>43871</v>
          </cell>
          <cell r="C841" t="str">
            <v>Existing MSA</v>
          </cell>
          <cell r="D841">
            <v>43837</v>
          </cell>
          <cell r="E841">
            <v>43952</v>
          </cell>
          <cell r="F841" t="str">
            <v>Armis</v>
          </cell>
          <cell r="G841" t="str">
            <v>ES</v>
          </cell>
          <cell r="H841" t="str">
            <v>Spain</v>
          </cell>
          <cell r="I841" t="str">
            <v>GP Entity</v>
          </cell>
          <cell r="J841">
            <v>43871</v>
          </cell>
          <cell r="K841">
            <v>43601</v>
          </cell>
          <cell r="Q841">
            <v>3965</v>
          </cell>
          <cell r="R841" t="str">
            <v>Europe (EU)</v>
          </cell>
          <cell r="S841" t="str">
            <v>Business Development EMEA</v>
          </cell>
        </row>
        <row r="842">
          <cell r="A842" t="str">
            <v>100556-DK-101</v>
          </cell>
          <cell r="B842">
            <v>43922</v>
          </cell>
          <cell r="C842" t="str">
            <v>Existing MSA</v>
          </cell>
          <cell r="D842">
            <v>43837</v>
          </cell>
          <cell r="E842">
            <v>43952</v>
          </cell>
          <cell r="F842" t="str">
            <v>Armis</v>
          </cell>
          <cell r="G842" t="str">
            <v>DK</v>
          </cell>
          <cell r="H842" t="str">
            <v>Denmark</v>
          </cell>
          <cell r="I842" t="str">
            <v>GP Entity</v>
          </cell>
          <cell r="J842">
            <v>43922</v>
          </cell>
          <cell r="K842">
            <v>43601</v>
          </cell>
          <cell r="Q842">
            <v>3968</v>
          </cell>
          <cell r="R842" t="str">
            <v>Europe (EU)</v>
          </cell>
          <cell r="S842" t="str">
            <v>Regional Sales Manager Nordics</v>
          </cell>
        </row>
        <row r="843">
          <cell r="A843" t="str">
            <v>100674-ES-102</v>
          </cell>
          <cell r="B843">
            <v>43885</v>
          </cell>
          <cell r="C843" t="str">
            <v>Existing MSA</v>
          </cell>
          <cell r="D843">
            <v>43752</v>
          </cell>
          <cell r="E843">
            <v>43952</v>
          </cell>
          <cell r="F843" t="str">
            <v>MetricStream</v>
          </cell>
          <cell r="G843" t="str">
            <v>ES</v>
          </cell>
          <cell r="H843" t="str">
            <v>Spain</v>
          </cell>
          <cell r="I843" t="str">
            <v>GP Entity</v>
          </cell>
          <cell r="J843">
            <v>43885</v>
          </cell>
          <cell r="K843">
            <v>43752</v>
          </cell>
          <cell r="Q843">
            <v>3923</v>
          </cell>
          <cell r="R843" t="str">
            <v>Europe (EU)</v>
          </cell>
          <cell r="S843" t="str">
            <v>Project Manager</v>
          </cell>
        </row>
        <row r="844">
          <cell r="A844" t="str">
            <v>100674-ES-103</v>
          </cell>
          <cell r="B844">
            <v>43878</v>
          </cell>
          <cell r="C844" t="str">
            <v>Existing MSA</v>
          </cell>
          <cell r="D844">
            <v>43752</v>
          </cell>
          <cell r="E844">
            <v>43952</v>
          </cell>
          <cell r="F844" t="str">
            <v>MetricStream</v>
          </cell>
          <cell r="G844" t="str">
            <v>ES</v>
          </cell>
          <cell r="H844" t="str">
            <v>Spain</v>
          </cell>
          <cell r="I844" t="str">
            <v>GP Entity</v>
          </cell>
          <cell r="J844">
            <v>43878</v>
          </cell>
          <cell r="K844">
            <v>43752</v>
          </cell>
          <cell r="Q844">
            <v>3924</v>
          </cell>
          <cell r="R844" t="str">
            <v>Europe (EU)</v>
          </cell>
          <cell r="S844" t="str">
            <v>Sales Executive</v>
          </cell>
        </row>
        <row r="845">
          <cell r="A845" t="str">
            <v>100370-ES-101</v>
          </cell>
          <cell r="B845">
            <v>43871</v>
          </cell>
          <cell r="C845" t="str">
            <v>Existing MSA</v>
          </cell>
          <cell r="D845">
            <v>43858</v>
          </cell>
          <cell r="E845">
            <v>43952</v>
          </cell>
          <cell r="F845" t="str">
            <v>Salt Stack</v>
          </cell>
          <cell r="G845" t="str">
            <v>ES</v>
          </cell>
          <cell r="H845" t="str">
            <v>Spain</v>
          </cell>
          <cell r="I845" t="str">
            <v>GP Entity</v>
          </cell>
          <cell r="J845">
            <v>43871</v>
          </cell>
          <cell r="K845">
            <v>43319</v>
          </cell>
          <cell r="Q845">
            <v>4122</v>
          </cell>
          <cell r="R845" t="str">
            <v>Europe (EU)</v>
          </cell>
          <cell r="S845" t="str">
            <v>Solutions Consultant</v>
          </cell>
        </row>
        <row r="846">
          <cell r="A846" t="str">
            <v>100577-IE-101</v>
          </cell>
          <cell r="B846">
            <v>43697</v>
          </cell>
          <cell r="C846" t="str">
            <v>Existing MSA</v>
          </cell>
          <cell r="D846">
            <v>43633</v>
          </cell>
          <cell r="E846">
            <v>43952</v>
          </cell>
          <cell r="F846" t="str">
            <v>Greenhouse</v>
          </cell>
          <cell r="G846" t="str">
            <v>IE</v>
          </cell>
          <cell r="H846" t="str">
            <v>Ireland</v>
          </cell>
          <cell r="I846" t="str">
            <v>GP Entity</v>
          </cell>
          <cell r="J846">
            <v>43697</v>
          </cell>
          <cell r="K846">
            <v>43634</v>
          </cell>
          <cell r="Q846">
            <v>2828</v>
          </cell>
          <cell r="R846" t="str">
            <v>Europe (EU)</v>
          </cell>
          <cell r="S846" t="str">
            <v>Head of EMEA</v>
          </cell>
        </row>
        <row r="847">
          <cell r="A847" t="str">
            <v>100366-IT-102</v>
          </cell>
          <cell r="B847">
            <v>43891</v>
          </cell>
          <cell r="C847" t="str">
            <v>Existing MSA</v>
          </cell>
          <cell r="D847">
            <v>43304</v>
          </cell>
          <cell r="E847">
            <v>43952</v>
          </cell>
          <cell r="F847" t="str">
            <v>Kyriba</v>
          </cell>
          <cell r="G847" t="str">
            <v>IT</v>
          </cell>
          <cell r="H847" t="str">
            <v>Italy</v>
          </cell>
          <cell r="I847" t="str">
            <v>GP Entity</v>
          </cell>
          <cell r="J847">
            <v>43891</v>
          </cell>
          <cell r="K847">
            <v>43304</v>
          </cell>
          <cell r="Q847">
            <v>3973</v>
          </cell>
          <cell r="R847" t="str">
            <v>Europe (EU)</v>
          </cell>
          <cell r="S847" t="str">
            <v>Strategic Account Executive</v>
          </cell>
        </row>
        <row r="848">
          <cell r="A848" t="str">
            <v>100612-NL-102</v>
          </cell>
          <cell r="B848">
            <v>43862</v>
          </cell>
          <cell r="C848" t="str">
            <v>Existing MSA</v>
          </cell>
          <cell r="D848">
            <v>43668</v>
          </cell>
          <cell r="E848">
            <v>43983</v>
          </cell>
          <cell r="F848" t="str">
            <v>Karma Automotive</v>
          </cell>
          <cell r="G848" t="str">
            <v>NL</v>
          </cell>
          <cell r="H848" t="str">
            <v>Netherlands</v>
          </cell>
          <cell r="I848" t="str">
            <v>GP Entity</v>
          </cell>
          <cell r="J848">
            <v>43845</v>
          </cell>
          <cell r="K848">
            <v>43668</v>
          </cell>
          <cell r="Q848">
            <v>3882</v>
          </cell>
          <cell r="R848" t="str">
            <v>Europe (EU)</v>
          </cell>
          <cell r="S848" t="str">
            <v>After Sales Manager - Europe</v>
          </cell>
        </row>
        <row r="849">
          <cell r="A849" t="str">
            <v>100378-PL-101</v>
          </cell>
          <cell r="B849">
            <v>43952</v>
          </cell>
          <cell r="C849" t="str">
            <v>Existing MSA</v>
          </cell>
          <cell r="D849">
            <v>43852</v>
          </cell>
          <cell r="E849">
            <v>43983</v>
          </cell>
          <cell r="F849" t="str">
            <v>The Medical Affairs Company (TMAC)</v>
          </cell>
          <cell r="G849" t="str">
            <v>PL</v>
          </cell>
          <cell r="H849" t="str">
            <v>Poland</v>
          </cell>
          <cell r="I849" t="str">
            <v>GP Entity</v>
          </cell>
          <cell r="J849">
            <v>43922</v>
          </cell>
          <cell r="K849">
            <v>43325</v>
          </cell>
          <cell r="Q849">
            <v>4070</v>
          </cell>
          <cell r="R849" t="str">
            <v>Europe (EU)</v>
          </cell>
          <cell r="S849" t="str">
            <v>Clinical Trial Liaison</v>
          </cell>
        </row>
        <row r="850">
          <cell r="A850" t="str">
            <v>100378-DE-104</v>
          </cell>
          <cell r="B850">
            <v>43922</v>
          </cell>
          <cell r="C850" t="str">
            <v>Existing MSA</v>
          </cell>
          <cell r="D850">
            <v>43325</v>
          </cell>
          <cell r="E850">
            <v>43983</v>
          </cell>
          <cell r="F850" t="str">
            <v>The Medical Affairs Company (TMAC)</v>
          </cell>
          <cell r="G850" t="str">
            <v>DE</v>
          </cell>
          <cell r="H850" t="str">
            <v>Germany</v>
          </cell>
          <cell r="I850" t="str">
            <v>GP Entity</v>
          </cell>
          <cell r="J850">
            <v>43922</v>
          </cell>
          <cell r="K850">
            <v>43325</v>
          </cell>
          <cell r="Q850">
            <v>3995</v>
          </cell>
          <cell r="R850" t="str">
            <v>Europe (EU)</v>
          </cell>
          <cell r="S850" t="str">
            <v>Clinical Trial Liaison</v>
          </cell>
        </row>
        <row r="851">
          <cell r="A851" t="str">
            <v>100363-GB-105</v>
          </cell>
          <cell r="B851">
            <v>43892</v>
          </cell>
          <cell r="C851" t="str">
            <v>Existing MSA</v>
          </cell>
          <cell r="D851">
            <v>43551</v>
          </cell>
          <cell r="E851">
            <v>43983</v>
          </cell>
          <cell r="F851" t="str">
            <v>Figma</v>
          </cell>
          <cell r="G851" t="str">
            <v>GB</v>
          </cell>
          <cell r="H851" t="str">
            <v>United Kingdom</v>
          </cell>
          <cell r="I851" t="str">
            <v>GP Entity</v>
          </cell>
          <cell r="J851">
            <v>43892</v>
          </cell>
          <cell r="K851">
            <v>43307</v>
          </cell>
          <cell r="Q851">
            <v>4062</v>
          </cell>
          <cell r="R851" t="str">
            <v>Europe (EU)</v>
          </cell>
          <cell r="S851" t="str">
            <v>VP, EMEA Sales</v>
          </cell>
        </row>
        <row r="852">
          <cell r="A852" t="str">
            <v>100556-GB-103</v>
          </cell>
          <cell r="B852">
            <v>43922</v>
          </cell>
          <cell r="C852" t="str">
            <v>Existing MSA</v>
          </cell>
          <cell r="D852">
            <v>43760</v>
          </cell>
          <cell r="E852">
            <v>43983</v>
          </cell>
          <cell r="F852" t="str">
            <v>Armis</v>
          </cell>
          <cell r="G852" t="str">
            <v>GB</v>
          </cell>
          <cell r="H852" t="str">
            <v>United Kingdom</v>
          </cell>
          <cell r="I852" t="str">
            <v>GP Entity</v>
          </cell>
          <cell r="J852">
            <v>43922</v>
          </cell>
          <cell r="K852">
            <v>43601</v>
          </cell>
          <cell r="Q852">
            <v>3901</v>
          </cell>
          <cell r="R852" t="str">
            <v>Europe (EU)</v>
          </cell>
          <cell r="S852" t="str">
            <v>Channel Director, EMEA</v>
          </cell>
        </row>
        <row r="853">
          <cell r="A853" t="str">
            <v>100556-GB-107</v>
          </cell>
          <cell r="B853">
            <v>43899</v>
          </cell>
          <cell r="C853" t="str">
            <v>Existing MSA</v>
          </cell>
          <cell r="D853">
            <v>43760</v>
          </cell>
          <cell r="E853">
            <v>43983</v>
          </cell>
          <cell r="F853" t="str">
            <v>Armis</v>
          </cell>
          <cell r="G853" t="str">
            <v>GB</v>
          </cell>
          <cell r="H853" t="str">
            <v>United Kingdom</v>
          </cell>
          <cell r="I853" t="str">
            <v>GP Entity</v>
          </cell>
          <cell r="J853">
            <v>43892</v>
          </cell>
          <cell r="K853">
            <v>43601</v>
          </cell>
          <cell r="Q853">
            <v>4106</v>
          </cell>
          <cell r="R853" t="str">
            <v>Europe (EU)</v>
          </cell>
          <cell r="S853" t="str">
            <v>Regional Sales Director UKI</v>
          </cell>
        </row>
        <row r="854">
          <cell r="A854" t="str">
            <v>100556-ES-101</v>
          </cell>
          <cell r="B854">
            <v>43871</v>
          </cell>
          <cell r="C854" t="str">
            <v>Existing MSA</v>
          </cell>
          <cell r="D854">
            <v>43837</v>
          </cell>
          <cell r="E854">
            <v>43983</v>
          </cell>
          <cell r="F854" t="str">
            <v>Armis</v>
          </cell>
          <cell r="G854" t="str">
            <v>ES</v>
          </cell>
          <cell r="H854" t="str">
            <v>Spain</v>
          </cell>
          <cell r="I854" t="str">
            <v>GP Entity</v>
          </cell>
          <cell r="J854">
            <v>43871</v>
          </cell>
          <cell r="K854">
            <v>43601</v>
          </cell>
          <cell r="Q854">
            <v>3965</v>
          </cell>
          <cell r="R854" t="str">
            <v>Europe (EU)</v>
          </cell>
          <cell r="S854" t="str">
            <v>Business Development EMEA</v>
          </cell>
        </row>
        <row r="855">
          <cell r="A855" t="str">
            <v>100556-DK-101</v>
          </cell>
          <cell r="B855">
            <v>43922</v>
          </cell>
          <cell r="C855" t="str">
            <v>Existing MSA</v>
          </cell>
          <cell r="D855">
            <v>43837</v>
          </cell>
          <cell r="E855">
            <v>43983</v>
          </cell>
          <cell r="F855" t="str">
            <v>Armis</v>
          </cell>
          <cell r="G855" t="str">
            <v>DK</v>
          </cell>
          <cell r="H855" t="str">
            <v>Denmark</v>
          </cell>
          <cell r="I855" t="str">
            <v>GP Entity</v>
          </cell>
          <cell r="J855">
            <v>43922</v>
          </cell>
          <cell r="K855">
            <v>43601</v>
          </cell>
          <cell r="Q855">
            <v>3968</v>
          </cell>
          <cell r="R855" t="str">
            <v>Europe (EU)</v>
          </cell>
          <cell r="S855" t="str">
            <v>Regional Sales Manager Nordics</v>
          </cell>
        </row>
        <row r="856">
          <cell r="A856" t="str">
            <v>100671-FR-105</v>
          </cell>
          <cell r="B856">
            <v>43948</v>
          </cell>
          <cell r="C856" t="str">
            <v>Existing MSA</v>
          </cell>
          <cell r="D856">
            <v>43738</v>
          </cell>
          <cell r="E856">
            <v>43983</v>
          </cell>
          <cell r="F856" t="str">
            <v>ThousandEyes</v>
          </cell>
          <cell r="G856" t="str">
            <v>FR</v>
          </cell>
          <cell r="H856" t="str">
            <v>France</v>
          </cell>
          <cell r="I856" t="str">
            <v>GP Entity</v>
          </cell>
          <cell r="J856">
            <v>43948</v>
          </cell>
          <cell r="K856">
            <v>43738</v>
          </cell>
          <cell r="Q856">
            <v>4037</v>
          </cell>
          <cell r="R856" t="str">
            <v>Europe (EU)</v>
          </cell>
          <cell r="S856" t="str">
            <v>Senior Solutions Architect</v>
          </cell>
        </row>
        <row r="857">
          <cell r="A857" t="str">
            <v>100674-ES-102</v>
          </cell>
          <cell r="B857">
            <v>43885</v>
          </cell>
          <cell r="C857" t="str">
            <v>Existing MSA</v>
          </cell>
          <cell r="D857">
            <v>43752</v>
          </cell>
          <cell r="E857">
            <v>43983</v>
          </cell>
          <cell r="F857" t="str">
            <v>MetricStream</v>
          </cell>
          <cell r="G857" t="str">
            <v>ES</v>
          </cell>
          <cell r="H857" t="str">
            <v>Spain</v>
          </cell>
          <cell r="I857" t="str">
            <v>GP Entity</v>
          </cell>
          <cell r="J857">
            <v>43885</v>
          </cell>
          <cell r="K857">
            <v>43752</v>
          </cell>
          <cell r="Q857">
            <v>3923</v>
          </cell>
          <cell r="R857" t="str">
            <v>Europe (EU)</v>
          </cell>
          <cell r="S857" t="str">
            <v>Project Manager</v>
          </cell>
        </row>
        <row r="858">
          <cell r="A858" t="str">
            <v>100674-ES-103</v>
          </cell>
          <cell r="B858">
            <v>43878</v>
          </cell>
          <cell r="C858" t="str">
            <v>Existing MSA</v>
          </cell>
          <cell r="D858">
            <v>43752</v>
          </cell>
          <cell r="E858">
            <v>43983</v>
          </cell>
          <cell r="F858" t="str">
            <v>MetricStream</v>
          </cell>
          <cell r="G858" t="str">
            <v>ES</v>
          </cell>
          <cell r="H858" t="str">
            <v>Spain</v>
          </cell>
          <cell r="I858" t="str">
            <v>GP Entity</v>
          </cell>
          <cell r="J858">
            <v>43878</v>
          </cell>
          <cell r="K858">
            <v>43752</v>
          </cell>
          <cell r="Q858">
            <v>3924</v>
          </cell>
          <cell r="R858" t="str">
            <v>Europe (EU)</v>
          </cell>
          <cell r="S858" t="str">
            <v>Sales Executive</v>
          </cell>
        </row>
        <row r="859">
          <cell r="A859" t="str">
            <v>100370-ES-101</v>
          </cell>
          <cell r="B859">
            <v>43871</v>
          </cell>
          <cell r="C859" t="str">
            <v>Existing MSA</v>
          </cell>
          <cell r="D859">
            <v>43858</v>
          </cell>
          <cell r="E859">
            <v>43983</v>
          </cell>
          <cell r="F859" t="str">
            <v>Salt Stack</v>
          </cell>
          <cell r="G859" t="str">
            <v>ES</v>
          </cell>
          <cell r="H859" t="str">
            <v>Spain</v>
          </cell>
          <cell r="I859" t="str">
            <v>GP Entity</v>
          </cell>
          <cell r="J859">
            <v>43871</v>
          </cell>
          <cell r="K859">
            <v>43319</v>
          </cell>
          <cell r="Q859">
            <v>4122</v>
          </cell>
          <cell r="R859" t="str">
            <v>Europe (EU)</v>
          </cell>
          <cell r="S859" t="str">
            <v>Solutions Consultant</v>
          </cell>
        </row>
        <row r="860">
          <cell r="A860" t="str">
            <v>100577-IE-101</v>
          </cell>
          <cell r="B860">
            <v>43697</v>
          </cell>
          <cell r="C860" t="str">
            <v>Existing MSA</v>
          </cell>
          <cell r="D860">
            <v>43633</v>
          </cell>
          <cell r="E860">
            <v>43983</v>
          </cell>
          <cell r="F860" t="str">
            <v>Greenhouse</v>
          </cell>
          <cell r="G860" t="str">
            <v>IE</v>
          </cell>
          <cell r="H860" t="str">
            <v>Ireland</v>
          </cell>
          <cell r="I860" t="str">
            <v>GP Entity</v>
          </cell>
          <cell r="J860">
            <v>43697</v>
          </cell>
          <cell r="K860">
            <v>43634</v>
          </cell>
          <cell r="Q860">
            <v>2828</v>
          </cell>
          <cell r="R860" t="str">
            <v>Europe (EU)</v>
          </cell>
          <cell r="S860" t="str">
            <v>Head of EMEA</v>
          </cell>
        </row>
        <row r="861">
          <cell r="A861" t="str">
            <v>100366-IT-102</v>
          </cell>
          <cell r="B861">
            <v>43891</v>
          </cell>
          <cell r="C861" t="str">
            <v>Existing MSA</v>
          </cell>
          <cell r="D861">
            <v>43304</v>
          </cell>
          <cell r="E861">
            <v>43983</v>
          </cell>
          <cell r="F861" t="str">
            <v>Kyriba</v>
          </cell>
          <cell r="G861" t="str">
            <v>IT</v>
          </cell>
          <cell r="H861" t="str">
            <v>Italy</v>
          </cell>
          <cell r="I861" t="str">
            <v>GP Entity</v>
          </cell>
          <cell r="J861">
            <v>43891</v>
          </cell>
          <cell r="K861">
            <v>43304</v>
          </cell>
          <cell r="Q861">
            <v>3973</v>
          </cell>
          <cell r="R861" t="str">
            <v>Europe (EU)</v>
          </cell>
          <cell r="S861" t="str">
            <v>Strategic Account Executive</v>
          </cell>
        </row>
        <row r="862">
          <cell r="A862" t="str">
            <v>100691-GB-104</v>
          </cell>
          <cell r="B862">
            <v>43831</v>
          </cell>
          <cell r="C862" t="str">
            <v>Existing MSA</v>
          </cell>
          <cell r="D862">
            <v>43773</v>
          </cell>
          <cell r="E862">
            <v>43891</v>
          </cell>
          <cell r="F862" t="str">
            <v>Conductor</v>
          </cell>
          <cell r="G862" t="str">
            <v>GB</v>
          </cell>
          <cell r="H862" t="str">
            <v>United Kingdom</v>
          </cell>
          <cell r="I862" t="str">
            <v>GP Entity</v>
          </cell>
          <cell r="J862">
            <v>43802</v>
          </cell>
          <cell r="K862">
            <v>43773</v>
          </cell>
          <cell r="Q862">
            <v>3526</v>
          </cell>
          <cell r="R862" t="str">
            <v>Europe (EU)</v>
          </cell>
          <cell r="S862" t="str">
            <v>Talent Acquisition Manager</v>
          </cell>
        </row>
        <row r="863">
          <cell r="A863" t="str">
            <v>100691-GB-105</v>
          </cell>
          <cell r="B863">
            <v>43831</v>
          </cell>
          <cell r="C863" t="str">
            <v>Existing MSA</v>
          </cell>
          <cell r="D863">
            <v>43773</v>
          </cell>
          <cell r="E863">
            <v>43891</v>
          </cell>
          <cell r="F863" t="str">
            <v>Conductor</v>
          </cell>
          <cell r="G863" t="str">
            <v>GB</v>
          </cell>
          <cell r="H863" t="str">
            <v>United Kingdom</v>
          </cell>
          <cell r="I863" t="str">
            <v>GP Entity</v>
          </cell>
          <cell r="J863">
            <v>43802</v>
          </cell>
          <cell r="K863">
            <v>43773</v>
          </cell>
          <cell r="Q863">
            <v>3529</v>
          </cell>
          <cell r="R863" t="str">
            <v>Europe (EU)</v>
          </cell>
          <cell r="S863" t="str">
            <v>Sales Development Representative</v>
          </cell>
        </row>
        <row r="864">
          <cell r="A864" t="str">
            <v>100691-GB-106</v>
          </cell>
          <cell r="B864">
            <v>43831</v>
          </cell>
          <cell r="C864" t="str">
            <v>Existing MSA</v>
          </cell>
          <cell r="D864">
            <v>43773</v>
          </cell>
          <cell r="E864">
            <v>43891</v>
          </cell>
          <cell r="F864" t="str">
            <v>Conductor</v>
          </cell>
          <cell r="G864" t="str">
            <v>GB</v>
          </cell>
          <cell r="H864" t="str">
            <v>United Kingdom</v>
          </cell>
          <cell r="I864" t="str">
            <v>GP Entity</v>
          </cell>
          <cell r="J864">
            <v>43802</v>
          </cell>
          <cell r="K864">
            <v>43773</v>
          </cell>
          <cell r="Q864">
            <v>3531</v>
          </cell>
          <cell r="R864" t="str">
            <v>Europe (EU)</v>
          </cell>
          <cell r="S864" t="str">
            <v>SEO Success Manager</v>
          </cell>
        </row>
        <row r="865">
          <cell r="A865" t="str">
            <v>100691-GB-108</v>
          </cell>
          <cell r="B865">
            <v>43831</v>
          </cell>
          <cell r="C865" t="str">
            <v>Existing MSA</v>
          </cell>
          <cell r="D865">
            <v>43773</v>
          </cell>
          <cell r="E865">
            <v>43891</v>
          </cell>
          <cell r="F865" t="str">
            <v>Conductor</v>
          </cell>
          <cell r="G865" t="str">
            <v>GB</v>
          </cell>
          <cell r="H865" t="str">
            <v>United Kingdom</v>
          </cell>
          <cell r="I865" t="str">
            <v>GP Entity</v>
          </cell>
          <cell r="J865">
            <v>43802</v>
          </cell>
          <cell r="K865">
            <v>43773</v>
          </cell>
          <cell r="Q865">
            <v>3533</v>
          </cell>
          <cell r="R865" t="str">
            <v>Europe (EU)</v>
          </cell>
          <cell r="S865" t="str">
            <v>SEO Success Team (EMEA) Director</v>
          </cell>
        </row>
        <row r="866">
          <cell r="A866" t="str">
            <v>100691-GB-113</v>
          </cell>
          <cell r="B866">
            <v>43831</v>
          </cell>
          <cell r="C866" t="str">
            <v>Existing MSA</v>
          </cell>
          <cell r="D866">
            <v>43773</v>
          </cell>
          <cell r="E866">
            <v>43891</v>
          </cell>
          <cell r="F866" t="str">
            <v>Conductor</v>
          </cell>
          <cell r="G866" t="str">
            <v>GB</v>
          </cell>
          <cell r="H866" t="str">
            <v>United Kingdom</v>
          </cell>
          <cell r="I866" t="str">
            <v>GP Entity</v>
          </cell>
          <cell r="J866">
            <v>43831</v>
          </cell>
          <cell r="K866">
            <v>43773</v>
          </cell>
          <cell r="Q866">
            <v>3795</v>
          </cell>
          <cell r="R866" t="str">
            <v>Europe (EU)</v>
          </cell>
          <cell r="S866" t="str">
            <v>Manager, Account Development</v>
          </cell>
        </row>
        <row r="867">
          <cell r="A867" t="str">
            <v>100691-GB-104</v>
          </cell>
          <cell r="B867">
            <v>43831</v>
          </cell>
          <cell r="C867" t="str">
            <v>Existing MSA</v>
          </cell>
          <cell r="D867">
            <v>43773</v>
          </cell>
          <cell r="E867">
            <v>43922</v>
          </cell>
          <cell r="F867" t="str">
            <v>Conductor</v>
          </cell>
          <cell r="G867" t="str">
            <v>GB</v>
          </cell>
          <cell r="H867" t="str">
            <v>United Kingdom</v>
          </cell>
          <cell r="I867" t="str">
            <v>GP Entity</v>
          </cell>
          <cell r="J867">
            <v>43802</v>
          </cell>
          <cell r="K867">
            <v>43773</v>
          </cell>
          <cell r="Q867">
            <v>3526</v>
          </cell>
          <cell r="R867" t="str">
            <v>Europe (EU)</v>
          </cell>
          <cell r="S867" t="str">
            <v>Talent Acquisition Manager</v>
          </cell>
        </row>
        <row r="868">
          <cell r="A868" t="str">
            <v>100691-GB-105</v>
          </cell>
          <cell r="B868">
            <v>43831</v>
          </cell>
          <cell r="C868" t="str">
            <v>Existing MSA</v>
          </cell>
          <cell r="D868">
            <v>43773</v>
          </cell>
          <cell r="E868">
            <v>43922</v>
          </cell>
          <cell r="F868" t="str">
            <v>Conductor</v>
          </cell>
          <cell r="G868" t="str">
            <v>GB</v>
          </cell>
          <cell r="H868" t="str">
            <v>United Kingdom</v>
          </cell>
          <cell r="I868" t="str">
            <v>GP Entity</v>
          </cell>
          <cell r="J868">
            <v>43802</v>
          </cell>
          <cell r="K868">
            <v>43773</v>
          </cell>
          <cell r="Q868">
            <v>3529</v>
          </cell>
          <cell r="R868" t="str">
            <v>Europe (EU)</v>
          </cell>
          <cell r="S868" t="str">
            <v>Sales Development Representative</v>
          </cell>
        </row>
        <row r="869">
          <cell r="A869" t="str">
            <v>100691-GB-106</v>
          </cell>
          <cell r="B869">
            <v>43831</v>
          </cell>
          <cell r="C869" t="str">
            <v>Existing MSA</v>
          </cell>
          <cell r="D869">
            <v>43773</v>
          </cell>
          <cell r="E869">
            <v>43922</v>
          </cell>
          <cell r="F869" t="str">
            <v>Conductor</v>
          </cell>
          <cell r="G869" t="str">
            <v>GB</v>
          </cell>
          <cell r="H869" t="str">
            <v>United Kingdom</v>
          </cell>
          <cell r="I869" t="str">
            <v>GP Entity</v>
          </cell>
          <cell r="J869">
            <v>43802</v>
          </cell>
          <cell r="K869">
            <v>43773</v>
          </cell>
          <cell r="Q869">
            <v>3531</v>
          </cell>
          <cell r="R869" t="str">
            <v>Europe (EU)</v>
          </cell>
          <cell r="S869" t="str">
            <v>SEO Success Manager</v>
          </cell>
        </row>
        <row r="870">
          <cell r="A870" t="str">
            <v>100691-GB-108</v>
          </cell>
          <cell r="B870">
            <v>43831</v>
          </cell>
          <cell r="C870" t="str">
            <v>Existing MSA</v>
          </cell>
          <cell r="D870">
            <v>43773</v>
          </cell>
          <cell r="E870">
            <v>43922</v>
          </cell>
          <cell r="F870" t="str">
            <v>Conductor</v>
          </cell>
          <cell r="G870" t="str">
            <v>GB</v>
          </cell>
          <cell r="H870" t="str">
            <v>United Kingdom</v>
          </cell>
          <cell r="I870" t="str">
            <v>GP Entity</v>
          </cell>
          <cell r="J870">
            <v>43802</v>
          </cell>
          <cell r="K870">
            <v>43773</v>
          </cell>
          <cell r="Q870">
            <v>3533</v>
          </cell>
          <cell r="R870" t="str">
            <v>Europe (EU)</v>
          </cell>
          <cell r="S870" t="str">
            <v>SEO Success Team (EMEA) Director</v>
          </cell>
        </row>
        <row r="871">
          <cell r="A871" t="str">
            <v>100691-GB-113</v>
          </cell>
          <cell r="B871">
            <v>43831</v>
          </cell>
          <cell r="C871" t="str">
            <v>Existing MSA</v>
          </cell>
          <cell r="D871">
            <v>43773</v>
          </cell>
          <cell r="E871">
            <v>43922</v>
          </cell>
          <cell r="F871" t="str">
            <v>Conductor</v>
          </cell>
          <cell r="G871" t="str">
            <v>GB</v>
          </cell>
          <cell r="H871" t="str">
            <v>United Kingdom</v>
          </cell>
          <cell r="I871" t="str">
            <v>GP Entity</v>
          </cell>
          <cell r="J871">
            <v>43831</v>
          </cell>
          <cell r="K871">
            <v>43773</v>
          </cell>
          <cell r="Q871">
            <v>3795</v>
          </cell>
          <cell r="R871" t="str">
            <v>Europe (EU)</v>
          </cell>
          <cell r="S871" t="str">
            <v>Manager, Account Development</v>
          </cell>
        </row>
        <row r="872">
          <cell r="A872" t="str">
            <v>100691-GB-104</v>
          </cell>
          <cell r="B872">
            <v>43831</v>
          </cell>
          <cell r="C872" t="str">
            <v>Existing MSA</v>
          </cell>
          <cell r="D872">
            <v>43773</v>
          </cell>
          <cell r="E872">
            <v>43952</v>
          </cell>
          <cell r="F872" t="str">
            <v>Conductor</v>
          </cell>
          <cell r="G872" t="str">
            <v>GB</v>
          </cell>
          <cell r="H872" t="str">
            <v>United Kingdom</v>
          </cell>
          <cell r="I872" t="str">
            <v>GP Entity</v>
          </cell>
          <cell r="J872">
            <v>43802</v>
          </cell>
          <cell r="K872">
            <v>43773</v>
          </cell>
          <cell r="Q872">
            <v>3526</v>
          </cell>
          <cell r="R872" t="str">
            <v>Europe (EU)</v>
          </cell>
          <cell r="S872" t="str">
            <v>Talent Acquisition Manager</v>
          </cell>
        </row>
        <row r="873">
          <cell r="A873" t="str">
            <v>100691-GB-105</v>
          </cell>
          <cell r="B873">
            <v>43831</v>
          </cell>
          <cell r="C873" t="str">
            <v>Existing MSA</v>
          </cell>
          <cell r="D873">
            <v>43773</v>
          </cell>
          <cell r="E873">
            <v>43952</v>
          </cell>
          <cell r="F873" t="str">
            <v>Conductor</v>
          </cell>
          <cell r="G873" t="str">
            <v>GB</v>
          </cell>
          <cell r="H873" t="str">
            <v>United Kingdom</v>
          </cell>
          <cell r="I873" t="str">
            <v>GP Entity</v>
          </cell>
          <cell r="J873">
            <v>43802</v>
          </cell>
          <cell r="K873">
            <v>43773</v>
          </cell>
          <cell r="Q873">
            <v>3529</v>
          </cell>
          <cell r="R873" t="str">
            <v>Europe (EU)</v>
          </cell>
          <cell r="S873" t="str">
            <v>Sales Development Representative</v>
          </cell>
        </row>
        <row r="874">
          <cell r="A874" t="str">
            <v>100691-GB-106</v>
          </cell>
          <cell r="B874">
            <v>43831</v>
          </cell>
          <cell r="C874" t="str">
            <v>Existing MSA</v>
          </cell>
          <cell r="D874">
            <v>43773</v>
          </cell>
          <cell r="E874">
            <v>43952</v>
          </cell>
          <cell r="F874" t="str">
            <v>Conductor</v>
          </cell>
          <cell r="G874" t="str">
            <v>GB</v>
          </cell>
          <cell r="H874" t="str">
            <v>United Kingdom</v>
          </cell>
          <cell r="I874" t="str">
            <v>GP Entity</v>
          </cell>
          <cell r="J874">
            <v>43802</v>
          </cell>
          <cell r="K874">
            <v>43773</v>
          </cell>
          <cell r="Q874">
            <v>3531</v>
          </cell>
          <cell r="R874" t="str">
            <v>Europe (EU)</v>
          </cell>
          <cell r="S874" t="str">
            <v>SEO Success Manager</v>
          </cell>
        </row>
        <row r="875">
          <cell r="A875" t="str">
            <v>100691-GB-108</v>
          </cell>
          <cell r="B875">
            <v>43831</v>
          </cell>
          <cell r="C875" t="str">
            <v>Existing MSA</v>
          </cell>
          <cell r="D875">
            <v>43773</v>
          </cell>
          <cell r="E875">
            <v>43952</v>
          </cell>
          <cell r="F875" t="str">
            <v>Conductor</v>
          </cell>
          <cell r="G875" t="str">
            <v>GB</v>
          </cell>
          <cell r="H875" t="str">
            <v>United Kingdom</v>
          </cell>
          <cell r="I875" t="str">
            <v>GP Entity</v>
          </cell>
          <cell r="J875">
            <v>43802</v>
          </cell>
          <cell r="K875">
            <v>43773</v>
          </cell>
          <cell r="Q875">
            <v>3533</v>
          </cell>
          <cell r="R875" t="str">
            <v>Europe (EU)</v>
          </cell>
          <cell r="S875" t="str">
            <v>SEO Success Team (EMEA) Director</v>
          </cell>
        </row>
        <row r="876">
          <cell r="A876" t="str">
            <v>100691-GB-113</v>
          </cell>
          <cell r="B876">
            <v>43831</v>
          </cell>
          <cell r="C876" t="str">
            <v>Existing MSA</v>
          </cell>
          <cell r="D876">
            <v>43773</v>
          </cell>
          <cell r="E876">
            <v>43952</v>
          </cell>
          <cell r="F876" t="str">
            <v>Conductor</v>
          </cell>
          <cell r="G876" t="str">
            <v>GB</v>
          </cell>
          <cell r="H876" t="str">
            <v>United Kingdom</v>
          </cell>
          <cell r="I876" t="str">
            <v>GP Entity</v>
          </cell>
          <cell r="J876">
            <v>43831</v>
          </cell>
          <cell r="K876">
            <v>43773</v>
          </cell>
          <cell r="Q876">
            <v>3795</v>
          </cell>
          <cell r="R876" t="str">
            <v>Europe (EU)</v>
          </cell>
          <cell r="S876" t="str">
            <v>Manager, Account Development</v>
          </cell>
        </row>
        <row r="877">
          <cell r="A877" t="str">
            <v>100691-GB-104</v>
          </cell>
          <cell r="B877">
            <v>43831</v>
          </cell>
          <cell r="C877" t="str">
            <v>Existing MSA</v>
          </cell>
          <cell r="D877">
            <v>43773</v>
          </cell>
          <cell r="E877">
            <v>43983</v>
          </cell>
          <cell r="F877" t="str">
            <v>Conductor</v>
          </cell>
          <cell r="G877" t="str">
            <v>GB</v>
          </cell>
          <cell r="H877" t="str">
            <v>United Kingdom</v>
          </cell>
          <cell r="I877" t="str">
            <v>GP Entity</v>
          </cell>
          <cell r="J877">
            <v>43802</v>
          </cell>
          <cell r="K877">
            <v>43773</v>
          </cell>
          <cell r="Q877">
            <v>3526</v>
          </cell>
          <cell r="R877" t="str">
            <v>Europe (EU)</v>
          </cell>
          <cell r="S877" t="str">
            <v>Talent Acquisition Manager</v>
          </cell>
        </row>
        <row r="878">
          <cell r="A878" t="str">
            <v>100691-GB-105</v>
          </cell>
          <cell r="B878">
            <v>43831</v>
          </cell>
          <cell r="C878" t="str">
            <v>Existing MSA</v>
          </cell>
          <cell r="D878">
            <v>43773</v>
          </cell>
          <cell r="E878">
            <v>43983</v>
          </cell>
          <cell r="F878" t="str">
            <v>Conductor</v>
          </cell>
          <cell r="G878" t="str">
            <v>GB</v>
          </cell>
          <cell r="H878" t="str">
            <v>United Kingdom</v>
          </cell>
          <cell r="I878" t="str">
            <v>GP Entity</v>
          </cell>
          <cell r="J878">
            <v>43802</v>
          </cell>
          <cell r="K878">
            <v>43773</v>
          </cell>
          <cell r="Q878">
            <v>3529</v>
          </cell>
          <cell r="R878" t="str">
            <v>Europe (EU)</v>
          </cell>
          <cell r="S878" t="str">
            <v>Sales Development Representative</v>
          </cell>
        </row>
        <row r="879">
          <cell r="A879" t="str">
            <v>100691-GB-106</v>
          </cell>
          <cell r="B879">
            <v>43831</v>
          </cell>
          <cell r="C879" t="str">
            <v>Existing MSA</v>
          </cell>
          <cell r="D879">
            <v>43773</v>
          </cell>
          <cell r="E879">
            <v>43983</v>
          </cell>
          <cell r="F879" t="str">
            <v>Conductor</v>
          </cell>
          <cell r="G879" t="str">
            <v>GB</v>
          </cell>
          <cell r="H879" t="str">
            <v>United Kingdom</v>
          </cell>
          <cell r="I879" t="str">
            <v>GP Entity</v>
          </cell>
          <cell r="J879">
            <v>43802</v>
          </cell>
          <cell r="K879">
            <v>43773</v>
          </cell>
          <cell r="Q879">
            <v>3531</v>
          </cell>
          <cell r="R879" t="str">
            <v>Europe (EU)</v>
          </cell>
          <cell r="S879" t="str">
            <v>SEO Success Manager</v>
          </cell>
        </row>
        <row r="880">
          <cell r="A880" t="str">
            <v>100691-GB-108</v>
          </cell>
          <cell r="B880">
            <v>43831</v>
          </cell>
          <cell r="C880" t="str">
            <v>Existing MSA</v>
          </cell>
          <cell r="D880">
            <v>43773</v>
          </cell>
          <cell r="E880">
            <v>43983</v>
          </cell>
          <cell r="F880" t="str">
            <v>Conductor</v>
          </cell>
          <cell r="G880" t="str">
            <v>GB</v>
          </cell>
          <cell r="H880" t="str">
            <v>United Kingdom</v>
          </cell>
          <cell r="I880" t="str">
            <v>GP Entity</v>
          </cell>
          <cell r="J880">
            <v>43802</v>
          </cell>
          <cell r="K880">
            <v>43773</v>
          </cell>
          <cell r="Q880">
            <v>3533</v>
          </cell>
          <cell r="R880" t="str">
            <v>Europe (EU)</v>
          </cell>
          <cell r="S880" t="str">
            <v>SEO Success Team (EMEA) Director</v>
          </cell>
        </row>
        <row r="881">
          <cell r="A881" t="str">
            <v>100691-GB-113</v>
          </cell>
          <cell r="B881">
            <v>43831</v>
          </cell>
          <cell r="C881" t="str">
            <v>Existing MSA</v>
          </cell>
          <cell r="D881">
            <v>43773</v>
          </cell>
          <cell r="E881">
            <v>43983</v>
          </cell>
          <cell r="F881" t="str">
            <v>Conductor</v>
          </cell>
          <cell r="G881" t="str">
            <v>GB</v>
          </cell>
          <cell r="H881" t="str">
            <v>United Kingdom</v>
          </cell>
          <cell r="I881" t="str">
            <v>GP Entity</v>
          </cell>
          <cell r="J881">
            <v>43831</v>
          </cell>
          <cell r="K881">
            <v>43773</v>
          </cell>
          <cell r="Q881">
            <v>3795</v>
          </cell>
          <cell r="R881" t="str">
            <v>Europe (EU)</v>
          </cell>
          <cell r="S881" t="str">
            <v>Manager, Account Development</v>
          </cell>
        </row>
        <row r="882">
          <cell r="A882" t="str">
            <v>100185-GB-101</v>
          </cell>
          <cell r="B882">
            <v>43862</v>
          </cell>
          <cell r="C882" t="str">
            <v>Existing MSA</v>
          </cell>
          <cell r="D882">
            <v>43839</v>
          </cell>
          <cell r="E882">
            <v>43891</v>
          </cell>
          <cell r="F882" t="str">
            <v>Vista Equity</v>
          </cell>
          <cell r="G882" t="str">
            <v>GB</v>
          </cell>
          <cell r="H882" t="str">
            <v>United Kingdom</v>
          </cell>
          <cell r="I882" t="str">
            <v>GP Entity</v>
          </cell>
          <cell r="J882">
            <v>43852</v>
          </cell>
          <cell r="K882">
            <v>42874</v>
          </cell>
          <cell r="Q882">
            <v>3913</v>
          </cell>
          <cell r="R882" t="str">
            <v>Europe (EU)</v>
          </cell>
          <cell r="S882" t="str">
            <v>Managing Director, Investor Relations</v>
          </cell>
        </row>
        <row r="883">
          <cell r="A883" t="str">
            <v>100310-GB-102</v>
          </cell>
          <cell r="B883">
            <v>43836</v>
          </cell>
          <cell r="C883" t="str">
            <v>Existing MSA</v>
          </cell>
          <cell r="D883">
            <v>43504</v>
          </cell>
          <cell r="E883">
            <v>43891</v>
          </cell>
          <cell r="F883" t="str">
            <v>Pixlee, Inc</v>
          </cell>
          <cell r="G883" t="str">
            <v>GB</v>
          </cell>
          <cell r="H883" t="str">
            <v>United Kingdom</v>
          </cell>
          <cell r="I883" t="str">
            <v>GP Entity</v>
          </cell>
          <cell r="J883">
            <v>43836</v>
          </cell>
          <cell r="K883">
            <v>43196</v>
          </cell>
          <cell r="Q883">
            <v>3691</v>
          </cell>
          <cell r="R883" t="str">
            <v>Europe (EU)</v>
          </cell>
          <cell r="S883" t="str">
            <v>EMEA Customer Success Manager</v>
          </cell>
        </row>
        <row r="884">
          <cell r="A884" t="str">
            <v>100716-NO-101</v>
          </cell>
          <cell r="B884">
            <v>43862</v>
          </cell>
          <cell r="C884" t="str">
            <v>Existing MSA</v>
          </cell>
          <cell r="D884">
            <v>43802</v>
          </cell>
          <cell r="E884">
            <v>43891</v>
          </cell>
          <cell r="F884" t="str">
            <v>c3.ai</v>
          </cell>
          <cell r="G884" t="str">
            <v>NO</v>
          </cell>
          <cell r="H884" t="str">
            <v>Norway</v>
          </cell>
          <cell r="I884" t="str">
            <v>GP Entity</v>
          </cell>
          <cell r="J884">
            <v>43831</v>
          </cell>
          <cell r="K884">
            <v>43802</v>
          </cell>
          <cell r="Q884">
            <v>3739</v>
          </cell>
          <cell r="R884" t="str">
            <v>Europe (EU)</v>
          </cell>
          <cell r="S884" t="str">
            <v>Senior Director, Forward Deployed Engineering</v>
          </cell>
        </row>
        <row r="885">
          <cell r="A885" t="str">
            <v>100185-GB-101</v>
          </cell>
          <cell r="B885">
            <v>43862</v>
          </cell>
          <cell r="C885" t="str">
            <v>Existing MSA</v>
          </cell>
          <cell r="D885">
            <v>43839</v>
          </cell>
          <cell r="E885">
            <v>43922</v>
          </cell>
          <cell r="F885" t="str">
            <v>Vista Equity</v>
          </cell>
          <cell r="G885" t="str">
            <v>GB</v>
          </cell>
          <cell r="H885" t="str">
            <v>United Kingdom</v>
          </cell>
          <cell r="I885" t="str">
            <v>GP Entity</v>
          </cell>
          <cell r="J885">
            <v>43852</v>
          </cell>
          <cell r="K885">
            <v>42874</v>
          </cell>
          <cell r="Q885">
            <v>3913</v>
          </cell>
          <cell r="R885" t="str">
            <v>Europe (EU)</v>
          </cell>
          <cell r="S885" t="str">
            <v>Managing Director, Investor Relations</v>
          </cell>
        </row>
        <row r="886">
          <cell r="A886" t="str">
            <v>100463-GB-101</v>
          </cell>
          <cell r="B886">
            <v>43864</v>
          </cell>
          <cell r="C886" t="str">
            <v>Existing MSA</v>
          </cell>
          <cell r="D886">
            <v>43839</v>
          </cell>
          <cell r="E886">
            <v>43922</v>
          </cell>
          <cell r="F886" t="str">
            <v>Vista Consulting Group, LLC</v>
          </cell>
          <cell r="G886" t="str">
            <v>GB</v>
          </cell>
          <cell r="H886" t="str">
            <v>United Kingdom</v>
          </cell>
          <cell r="I886" t="str">
            <v>GP Entity</v>
          </cell>
          <cell r="J886">
            <v>43864</v>
          </cell>
          <cell r="K886">
            <v>43420</v>
          </cell>
          <cell r="Q886">
            <v>4009</v>
          </cell>
          <cell r="R886" t="str">
            <v>Europe (EU)</v>
          </cell>
          <cell r="S886" t="str">
            <v>Managing Director, Channel Partnerships &amp; Alliances</v>
          </cell>
        </row>
        <row r="887">
          <cell r="A887" t="str">
            <v>100752-GB-101</v>
          </cell>
          <cell r="B887">
            <v>43891</v>
          </cell>
          <cell r="C887" t="str">
            <v>Existing MSA</v>
          </cell>
          <cell r="D887">
            <v>43829</v>
          </cell>
          <cell r="E887">
            <v>43922</v>
          </cell>
          <cell r="F887" t="str">
            <v>Nuvolo Technologies Corporation</v>
          </cell>
          <cell r="G887" t="str">
            <v>GB</v>
          </cell>
          <cell r="H887" t="str">
            <v>United Kingdom</v>
          </cell>
          <cell r="I887" t="str">
            <v>GP Entity</v>
          </cell>
          <cell r="J887">
            <v>43862</v>
          </cell>
          <cell r="K887">
            <v>43829</v>
          </cell>
          <cell r="Q887">
            <v>4020</v>
          </cell>
          <cell r="R887" t="str">
            <v>Europe (EU)</v>
          </cell>
          <cell r="S887" t="str">
            <v>Vice President, General Manager, Europe</v>
          </cell>
        </row>
        <row r="888">
          <cell r="A888" t="str">
            <v>100752-GB-102</v>
          </cell>
          <cell r="B888">
            <v>43891</v>
          </cell>
          <cell r="C888" t="str">
            <v>Existing MSA</v>
          </cell>
          <cell r="D888">
            <v>43829</v>
          </cell>
          <cell r="E888">
            <v>43922</v>
          </cell>
          <cell r="F888" t="str">
            <v>Nuvolo Technologies Corporation</v>
          </cell>
          <cell r="G888" t="str">
            <v>GB</v>
          </cell>
          <cell r="H888" t="str">
            <v>United Kingdom</v>
          </cell>
          <cell r="I888" t="str">
            <v>GP Entity</v>
          </cell>
          <cell r="J888">
            <v>43862</v>
          </cell>
          <cell r="K888">
            <v>43829</v>
          </cell>
          <cell r="Q888">
            <v>4049</v>
          </cell>
          <cell r="R888" t="str">
            <v>Europe (EU)</v>
          </cell>
          <cell r="S888" t="str">
            <v>Regional Account Manager</v>
          </cell>
        </row>
        <row r="889">
          <cell r="A889" t="str">
            <v>100752-GB-103</v>
          </cell>
          <cell r="B889">
            <v>43891</v>
          </cell>
          <cell r="C889" t="str">
            <v>Existing MSA</v>
          </cell>
          <cell r="D889">
            <v>43829</v>
          </cell>
          <cell r="E889">
            <v>43922</v>
          </cell>
          <cell r="F889" t="str">
            <v>Nuvolo Technologies Corporation</v>
          </cell>
          <cell r="G889" t="str">
            <v>GB</v>
          </cell>
          <cell r="H889" t="str">
            <v>United Kingdom</v>
          </cell>
          <cell r="I889" t="str">
            <v>GP Entity</v>
          </cell>
          <cell r="J889">
            <v>43862</v>
          </cell>
          <cell r="K889">
            <v>43829</v>
          </cell>
          <cell r="Q889">
            <v>4050</v>
          </cell>
          <cell r="R889" t="str">
            <v>Europe (EU)</v>
          </cell>
          <cell r="S889" t="str">
            <v>Partner Engagement Manager for EMEA</v>
          </cell>
        </row>
        <row r="890">
          <cell r="A890" t="str">
            <v>100762-SE-101</v>
          </cell>
          <cell r="B890">
            <v>43864</v>
          </cell>
          <cell r="C890" t="str">
            <v>Existing MSA</v>
          </cell>
          <cell r="D890">
            <v>43826</v>
          </cell>
          <cell r="E890">
            <v>43922</v>
          </cell>
          <cell r="F890" t="str">
            <v>Cytel</v>
          </cell>
          <cell r="G890" t="str">
            <v>SE</v>
          </cell>
          <cell r="H890" t="str">
            <v>Sweden</v>
          </cell>
          <cell r="I890" t="str">
            <v>GP Entity</v>
          </cell>
          <cell r="K890">
            <v>43826</v>
          </cell>
          <cell r="Q890">
            <v>4021</v>
          </cell>
          <cell r="R890" t="str">
            <v>Europe (EU)</v>
          </cell>
          <cell r="S890" t="str">
            <v>Director</v>
          </cell>
        </row>
        <row r="891">
          <cell r="A891" t="str">
            <v>100310-GB-102</v>
          </cell>
          <cell r="B891">
            <v>43836</v>
          </cell>
          <cell r="C891" t="str">
            <v>Existing MSA</v>
          </cell>
          <cell r="D891">
            <v>43504</v>
          </cell>
          <cell r="E891">
            <v>43922</v>
          </cell>
          <cell r="F891" t="str">
            <v>Pixlee, Inc</v>
          </cell>
          <cell r="G891" t="str">
            <v>GB</v>
          </cell>
          <cell r="H891" t="str">
            <v>United Kingdom</v>
          </cell>
          <cell r="I891" t="str">
            <v>GP Entity</v>
          </cell>
          <cell r="J891">
            <v>43836</v>
          </cell>
          <cell r="K891">
            <v>43196</v>
          </cell>
          <cell r="Q891">
            <v>3691</v>
          </cell>
          <cell r="R891" t="str">
            <v>Europe (EU)</v>
          </cell>
          <cell r="S891" t="str">
            <v>EMEA Customer Success Manager</v>
          </cell>
        </row>
        <row r="892">
          <cell r="A892" t="str">
            <v>100716-NO-101</v>
          </cell>
          <cell r="B892">
            <v>43862</v>
          </cell>
          <cell r="C892" t="str">
            <v>Existing MSA</v>
          </cell>
          <cell r="D892">
            <v>43802</v>
          </cell>
          <cell r="E892">
            <v>43922</v>
          </cell>
          <cell r="F892" t="str">
            <v>c3.ai</v>
          </cell>
          <cell r="G892" t="str">
            <v>NO</v>
          </cell>
          <cell r="H892" t="str">
            <v>Norway</v>
          </cell>
          <cell r="I892" t="str">
            <v>GP Entity</v>
          </cell>
          <cell r="J892">
            <v>43831</v>
          </cell>
          <cell r="K892">
            <v>43802</v>
          </cell>
          <cell r="Q892">
            <v>3739</v>
          </cell>
          <cell r="R892" t="str">
            <v>Europe (EU)</v>
          </cell>
          <cell r="S892" t="str">
            <v>Senior Director, Forward Deployed Engineering</v>
          </cell>
        </row>
        <row r="893">
          <cell r="A893" t="str">
            <v>100237-GB-103</v>
          </cell>
          <cell r="B893">
            <v>43891</v>
          </cell>
          <cell r="C893" t="str">
            <v>Existing MSA</v>
          </cell>
          <cell r="D893">
            <v>42999</v>
          </cell>
          <cell r="E893">
            <v>43922</v>
          </cell>
          <cell r="F893" t="str">
            <v>Pasternack Enterprises/Infinite Electronics</v>
          </cell>
          <cell r="G893" t="str">
            <v>GB</v>
          </cell>
          <cell r="H893" t="str">
            <v>United Kingdom</v>
          </cell>
          <cell r="I893" t="str">
            <v>GP Entity</v>
          </cell>
          <cell r="J893">
            <v>43667</v>
          </cell>
          <cell r="K893">
            <v>42999</v>
          </cell>
          <cell r="Q893">
            <v>2752</v>
          </cell>
          <cell r="R893" t="str">
            <v>Europe (EU)</v>
          </cell>
          <cell r="S893" t="str">
            <v>Test and Qualification Technician</v>
          </cell>
        </row>
        <row r="894">
          <cell r="A894" t="str">
            <v>100185-GB-101</v>
          </cell>
          <cell r="B894">
            <v>43862</v>
          </cell>
          <cell r="C894" t="str">
            <v>Existing MSA</v>
          </cell>
          <cell r="D894">
            <v>43839</v>
          </cell>
          <cell r="E894">
            <v>43952</v>
          </cell>
          <cell r="F894" t="str">
            <v>Vista Equity</v>
          </cell>
          <cell r="G894" t="str">
            <v>GB</v>
          </cell>
          <cell r="H894" t="str">
            <v>United Kingdom</v>
          </cell>
          <cell r="I894" t="str">
            <v>GP Entity</v>
          </cell>
          <cell r="J894">
            <v>43852</v>
          </cell>
          <cell r="K894">
            <v>42874</v>
          </cell>
          <cell r="Q894">
            <v>3913</v>
          </cell>
          <cell r="R894" t="str">
            <v>Europe (EU)</v>
          </cell>
          <cell r="S894" t="str">
            <v>Managing Director, Investor Relations</v>
          </cell>
        </row>
        <row r="895">
          <cell r="A895" t="str">
            <v>100463-GB-101</v>
          </cell>
          <cell r="B895">
            <v>43864</v>
          </cell>
          <cell r="C895" t="str">
            <v>Existing MSA</v>
          </cell>
          <cell r="D895">
            <v>43839</v>
          </cell>
          <cell r="E895">
            <v>43952</v>
          </cell>
          <cell r="F895" t="str">
            <v>Vista Consulting Group, LLC</v>
          </cell>
          <cell r="G895" t="str">
            <v>GB</v>
          </cell>
          <cell r="H895" t="str">
            <v>United Kingdom</v>
          </cell>
          <cell r="I895" t="str">
            <v>GP Entity</v>
          </cell>
          <cell r="J895">
            <v>43864</v>
          </cell>
          <cell r="K895">
            <v>43420</v>
          </cell>
          <cell r="Q895">
            <v>4009</v>
          </cell>
          <cell r="R895" t="str">
            <v>Europe (EU)</v>
          </cell>
          <cell r="S895" t="str">
            <v>Managing Director, Channel Partnerships &amp; Alliances</v>
          </cell>
        </row>
        <row r="896">
          <cell r="A896" t="str">
            <v>100320-GB-102</v>
          </cell>
          <cell r="B896">
            <v>43894</v>
          </cell>
          <cell r="C896" t="str">
            <v>Existing MSA</v>
          </cell>
          <cell r="D896">
            <v>43195</v>
          </cell>
          <cell r="E896">
            <v>43952</v>
          </cell>
          <cell r="F896" t="str">
            <v>iOffice</v>
          </cell>
          <cell r="G896" t="str">
            <v>GB</v>
          </cell>
          <cell r="H896" t="str">
            <v>United Kingdom</v>
          </cell>
          <cell r="I896" t="str">
            <v>GP Entity</v>
          </cell>
          <cell r="J896">
            <v>43885</v>
          </cell>
          <cell r="K896">
            <v>43195</v>
          </cell>
          <cell r="Q896">
            <v>3816</v>
          </cell>
          <cell r="R896" t="str">
            <v>Europe (EU)</v>
          </cell>
          <cell r="S896" t="str">
            <v>Channel Sales Manager</v>
          </cell>
        </row>
        <row r="897">
          <cell r="A897" t="str">
            <v>100752-GB-101</v>
          </cell>
          <cell r="B897">
            <v>43891</v>
          </cell>
          <cell r="C897" t="str">
            <v>Existing MSA</v>
          </cell>
          <cell r="D897">
            <v>43829</v>
          </cell>
          <cell r="E897">
            <v>43952</v>
          </cell>
          <cell r="F897" t="str">
            <v>Nuvolo Technologies Corporation</v>
          </cell>
          <cell r="G897" t="str">
            <v>GB</v>
          </cell>
          <cell r="H897" t="str">
            <v>United Kingdom</v>
          </cell>
          <cell r="I897" t="str">
            <v>GP Entity</v>
          </cell>
          <cell r="J897">
            <v>43862</v>
          </cell>
          <cell r="K897">
            <v>43829</v>
          </cell>
          <cell r="Q897">
            <v>4020</v>
          </cell>
          <cell r="R897" t="str">
            <v>Europe (EU)</v>
          </cell>
          <cell r="S897" t="str">
            <v>Vice President, General Manager, Europe</v>
          </cell>
        </row>
        <row r="898">
          <cell r="A898" t="str">
            <v>100752-GB-102</v>
          </cell>
          <cell r="B898">
            <v>43891</v>
          </cell>
          <cell r="C898" t="str">
            <v>Existing MSA</v>
          </cell>
          <cell r="D898">
            <v>43829</v>
          </cell>
          <cell r="E898">
            <v>43952</v>
          </cell>
          <cell r="F898" t="str">
            <v>Nuvolo Technologies Corporation</v>
          </cell>
          <cell r="G898" t="str">
            <v>GB</v>
          </cell>
          <cell r="H898" t="str">
            <v>United Kingdom</v>
          </cell>
          <cell r="I898" t="str">
            <v>GP Entity</v>
          </cell>
          <cell r="J898">
            <v>43862</v>
          </cell>
          <cell r="K898">
            <v>43829</v>
          </cell>
          <cell r="Q898">
            <v>4049</v>
          </cell>
          <cell r="R898" t="str">
            <v>Europe (EU)</v>
          </cell>
          <cell r="S898" t="str">
            <v>Regional Account Manager</v>
          </cell>
        </row>
        <row r="899">
          <cell r="A899" t="str">
            <v>100752-GB-103</v>
          </cell>
          <cell r="B899">
            <v>43891</v>
          </cell>
          <cell r="C899" t="str">
            <v>Existing MSA</v>
          </cell>
          <cell r="D899">
            <v>43829</v>
          </cell>
          <cell r="E899">
            <v>43952</v>
          </cell>
          <cell r="F899" t="str">
            <v>Nuvolo Technologies Corporation</v>
          </cell>
          <cell r="G899" t="str">
            <v>GB</v>
          </cell>
          <cell r="H899" t="str">
            <v>United Kingdom</v>
          </cell>
          <cell r="I899" t="str">
            <v>GP Entity</v>
          </cell>
          <cell r="J899">
            <v>43862</v>
          </cell>
          <cell r="K899">
            <v>43829</v>
          </cell>
          <cell r="Q899">
            <v>4050</v>
          </cell>
          <cell r="R899" t="str">
            <v>Europe (EU)</v>
          </cell>
          <cell r="S899" t="str">
            <v>Partner Engagement Manager for EMEA</v>
          </cell>
        </row>
        <row r="900">
          <cell r="A900" t="str">
            <v>100762-SE-101</v>
          </cell>
          <cell r="B900">
            <v>43864</v>
          </cell>
          <cell r="C900" t="str">
            <v>Existing MSA</v>
          </cell>
          <cell r="D900">
            <v>43826</v>
          </cell>
          <cell r="E900">
            <v>43952</v>
          </cell>
          <cell r="F900" t="str">
            <v>Cytel</v>
          </cell>
          <cell r="G900" t="str">
            <v>SE</v>
          </cell>
          <cell r="H900" t="str">
            <v>Sweden</v>
          </cell>
          <cell r="I900" t="str">
            <v>GP Entity</v>
          </cell>
          <cell r="K900">
            <v>43826</v>
          </cell>
          <cell r="Q900">
            <v>4021</v>
          </cell>
          <cell r="R900" t="str">
            <v>Europe (EU)</v>
          </cell>
          <cell r="S900" t="str">
            <v>Director</v>
          </cell>
        </row>
        <row r="901">
          <cell r="A901" t="str">
            <v>100310-GB-102</v>
          </cell>
          <cell r="B901">
            <v>43836</v>
          </cell>
          <cell r="C901" t="str">
            <v>Existing MSA</v>
          </cell>
          <cell r="D901">
            <v>43504</v>
          </cell>
          <cell r="E901">
            <v>43952</v>
          </cell>
          <cell r="F901" t="str">
            <v>Pixlee, Inc</v>
          </cell>
          <cell r="G901" t="str">
            <v>GB</v>
          </cell>
          <cell r="H901" t="str">
            <v>United Kingdom</v>
          </cell>
          <cell r="I901" t="str">
            <v>GP Entity</v>
          </cell>
          <cell r="J901">
            <v>43836</v>
          </cell>
          <cell r="K901">
            <v>43196</v>
          </cell>
          <cell r="Q901">
            <v>3691</v>
          </cell>
          <cell r="R901" t="str">
            <v>Europe (EU)</v>
          </cell>
          <cell r="S901" t="str">
            <v>EMEA Customer Success Manager</v>
          </cell>
        </row>
        <row r="902">
          <cell r="A902" t="str">
            <v>100716-NO-101</v>
          </cell>
          <cell r="B902">
            <v>43862</v>
          </cell>
          <cell r="C902" t="str">
            <v>Existing MSA</v>
          </cell>
          <cell r="D902">
            <v>43802</v>
          </cell>
          <cell r="E902">
            <v>43952</v>
          </cell>
          <cell r="F902" t="str">
            <v>c3.ai</v>
          </cell>
          <cell r="G902" t="str">
            <v>NO</v>
          </cell>
          <cell r="H902" t="str">
            <v>Norway</v>
          </cell>
          <cell r="I902" t="str">
            <v>GP Entity</v>
          </cell>
          <cell r="J902">
            <v>43831</v>
          </cell>
          <cell r="K902">
            <v>43802</v>
          </cell>
          <cell r="Q902">
            <v>3739</v>
          </cell>
          <cell r="R902" t="str">
            <v>Europe (EU)</v>
          </cell>
          <cell r="S902" t="str">
            <v>Senior Director, Forward Deployed Engineering</v>
          </cell>
        </row>
        <row r="903">
          <cell r="A903" t="str">
            <v>100237-GB-103</v>
          </cell>
          <cell r="B903">
            <v>43891</v>
          </cell>
          <cell r="C903" t="str">
            <v>Existing MSA</v>
          </cell>
          <cell r="D903">
            <v>42999</v>
          </cell>
          <cell r="E903">
            <v>43952</v>
          </cell>
          <cell r="F903" t="str">
            <v>Pasternack Enterprises/Infinite Electronics</v>
          </cell>
          <cell r="G903" t="str">
            <v>GB</v>
          </cell>
          <cell r="H903" t="str">
            <v>United Kingdom</v>
          </cell>
          <cell r="I903" t="str">
            <v>GP Entity</v>
          </cell>
          <cell r="J903">
            <v>43667</v>
          </cell>
          <cell r="K903">
            <v>42999</v>
          </cell>
          <cell r="Q903">
            <v>2752</v>
          </cell>
          <cell r="R903" t="str">
            <v>Europe (EU)</v>
          </cell>
          <cell r="S903" t="str">
            <v>Test and Qualification Technician</v>
          </cell>
        </row>
        <row r="904">
          <cell r="A904" t="str">
            <v>100185-GB-101</v>
          </cell>
          <cell r="B904">
            <v>43862</v>
          </cell>
          <cell r="C904" t="str">
            <v>Existing MSA</v>
          </cell>
          <cell r="D904">
            <v>43839</v>
          </cell>
          <cell r="E904">
            <v>43983</v>
          </cell>
          <cell r="F904" t="str">
            <v>Vista Equity</v>
          </cell>
          <cell r="G904" t="str">
            <v>GB</v>
          </cell>
          <cell r="H904" t="str">
            <v>United Kingdom</v>
          </cell>
          <cell r="I904" t="str">
            <v>GP Entity</v>
          </cell>
          <cell r="J904">
            <v>43852</v>
          </cell>
          <cell r="K904">
            <v>42874</v>
          </cell>
          <cell r="Q904">
            <v>3913</v>
          </cell>
          <cell r="R904" t="str">
            <v>Europe (EU)</v>
          </cell>
          <cell r="S904" t="str">
            <v>Managing Director, Investor Relations</v>
          </cell>
        </row>
        <row r="905">
          <cell r="A905" t="str">
            <v>100463-GB-101</v>
          </cell>
          <cell r="B905">
            <v>43864</v>
          </cell>
          <cell r="C905" t="str">
            <v>Existing MSA</v>
          </cell>
          <cell r="D905">
            <v>43839</v>
          </cell>
          <cell r="E905">
            <v>43983</v>
          </cell>
          <cell r="F905" t="str">
            <v>Vista Consulting Group, LLC</v>
          </cell>
          <cell r="G905" t="str">
            <v>GB</v>
          </cell>
          <cell r="H905" t="str">
            <v>United Kingdom</v>
          </cell>
          <cell r="I905" t="str">
            <v>GP Entity</v>
          </cell>
          <cell r="J905">
            <v>43864</v>
          </cell>
          <cell r="K905">
            <v>43420</v>
          </cell>
          <cell r="Q905">
            <v>4009</v>
          </cell>
          <cell r="R905" t="str">
            <v>Europe (EU)</v>
          </cell>
          <cell r="S905" t="str">
            <v>Managing Director, Channel Partnerships &amp; Alliances</v>
          </cell>
        </row>
        <row r="906">
          <cell r="A906" t="str">
            <v>100320-GB-102</v>
          </cell>
          <cell r="B906">
            <v>43894</v>
          </cell>
          <cell r="C906" t="str">
            <v>Existing MSA</v>
          </cell>
          <cell r="D906">
            <v>43195</v>
          </cell>
          <cell r="E906">
            <v>43983</v>
          </cell>
          <cell r="F906" t="str">
            <v>iOffice</v>
          </cell>
          <cell r="G906" t="str">
            <v>GB</v>
          </cell>
          <cell r="H906" t="str">
            <v>United Kingdom</v>
          </cell>
          <cell r="I906" t="str">
            <v>GP Entity</v>
          </cell>
          <cell r="J906">
            <v>43885</v>
          </cell>
          <cell r="K906">
            <v>43195</v>
          </cell>
          <cell r="Q906">
            <v>3816</v>
          </cell>
          <cell r="R906" t="str">
            <v>Europe (EU)</v>
          </cell>
          <cell r="S906" t="str">
            <v>Channel Sales Manager</v>
          </cell>
        </row>
        <row r="907">
          <cell r="A907" t="str">
            <v>100752-GB-101</v>
          </cell>
          <cell r="B907">
            <v>43891</v>
          </cell>
          <cell r="C907" t="str">
            <v>Existing MSA</v>
          </cell>
          <cell r="D907">
            <v>43829</v>
          </cell>
          <cell r="E907">
            <v>43983</v>
          </cell>
          <cell r="F907" t="str">
            <v>Nuvolo Technologies Corporation</v>
          </cell>
          <cell r="G907" t="str">
            <v>GB</v>
          </cell>
          <cell r="H907" t="str">
            <v>United Kingdom</v>
          </cell>
          <cell r="I907" t="str">
            <v>GP Entity</v>
          </cell>
          <cell r="J907">
            <v>43862</v>
          </cell>
          <cell r="K907">
            <v>43829</v>
          </cell>
          <cell r="Q907">
            <v>4020</v>
          </cell>
          <cell r="R907" t="str">
            <v>Europe (EU)</v>
          </cell>
          <cell r="S907" t="str">
            <v>Vice President, General Manager, Europe</v>
          </cell>
        </row>
        <row r="908">
          <cell r="A908" t="str">
            <v>100752-GB-102</v>
          </cell>
          <cell r="B908">
            <v>43891</v>
          </cell>
          <cell r="C908" t="str">
            <v>Existing MSA</v>
          </cell>
          <cell r="D908">
            <v>43829</v>
          </cell>
          <cell r="E908">
            <v>43983</v>
          </cell>
          <cell r="F908" t="str">
            <v>Nuvolo Technologies Corporation</v>
          </cell>
          <cell r="G908" t="str">
            <v>GB</v>
          </cell>
          <cell r="H908" t="str">
            <v>United Kingdom</v>
          </cell>
          <cell r="I908" t="str">
            <v>GP Entity</v>
          </cell>
          <cell r="J908">
            <v>43862</v>
          </cell>
          <cell r="K908">
            <v>43829</v>
          </cell>
          <cell r="Q908">
            <v>4049</v>
          </cell>
          <cell r="R908" t="str">
            <v>Europe (EU)</v>
          </cell>
          <cell r="S908" t="str">
            <v>Regional Account Manager</v>
          </cell>
        </row>
        <row r="909">
          <cell r="A909" t="str">
            <v>100752-GB-103</v>
          </cell>
          <cell r="B909">
            <v>43891</v>
          </cell>
          <cell r="C909" t="str">
            <v>Existing MSA</v>
          </cell>
          <cell r="D909">
            <v>43829</v>
          </cell>
          <cell r="E909">
            <v>43983</v>
          </cell>
          <cell r="F909" t="str">
            <v>Nuvolo Technologies Corporation</v>
          </cell>
          <cell r="G909" t="str">
            <v>GB</v>
          </cell>
          <cell r="H909" t="str">
            <v>United Kingdom</v>
          </cell>
          <cell r="I909" t="str">
            <v>GP Entity</v>
          </cell>
          <cell r="J909">
            <v>43862</v>
          </cell>
          <cell r="K909">
            <v>43829</v>
          </cell>
          <cell r="Q909">
            <v>4050</v>
          </cell>
          <cell r="R909" t="str">
            <v>Europe (EU)</v>
          </cell>
          <cell r="S909" t="str">
            <v>Partner Engagement Manager for EMEA</v>
          </cell>
        </row>
        <row r="910">
          <cell r="A910" t="str">
            <v>100769-GB-101</v>
          </cell>
          <cell r="B910">
            <v>43927</v>
          </cell>
          <cell r="C910" t="str">
            <v>Existing MSA</v>
          </cell>
          <cell r="D910">
            <v>43854</v>
          </cell>
          <cell r="E910">
            <v>43983</v>
          </cell>
          <cell r="F910" t="str">
            <v>Unqork</v>
          </cell>
          <cell r="G910" t="str">
            <v>GB</v>
          </cell>
          <cell r="H910" t="str">
            <v>United Kingdom</v>
          </cell>
          <cell r="I910" t="str">
            <v>GP Entity</v>
          </cell>
          <cell r="J910">
            <v>43927</v>
          </cell>
          <cell r="K910">
            <v>43854</v>
          </cell>
          <cell r="Q910">
            <v>4100</v>
          </cell>
          <cell r="R910" t="str">
            <v>Europe (EU)</v>
          </cell>
          <cell r="S910" t="str">
            <v>VP, Sales UK/EMEA</v>
          </cell>
        </row>
        <row r="911">
          <cell r="A911" t="str">
            <v>100762-SE-101</v>
          </cell>
          <cell r="B911">
            <v>43864</v>
          </cell>
          <cell r="C911" t="str">
            <v>Existing MSA</v>
          </cell>
          <cell r="D911">
            <v>43826</v>
          </cell>
          <cell r="E911">
            <v>43983</v>
          </cell>
          <cell r="F911" t="str">
            <v>Cytel</v>
          </cell>
          <cell r="G911" t="str">
            <v>SE</v>
          </cell>
          <cell r="H911" t="str">
            <v>Sweden</v>
          </cell>
          <cell r="I911" t="str">
            <v>GP Entity</v>
          </cell>
          <cell r="K911">
            <v>43826</v>
          </cell>
          <cell r="Q911">
            <v>4021</v>
          </cell>
          <cell r="R911" t="str">
            <v>Europe (EU)</v>
          </cell>
          <cell r="S911" t="str">
            <v>Director</v>
          </cell>
        </row>
        <row r="912">
          <cell r="A912" t="str">
            <v>100310-GB-102</v>
          </cell>
          <cell r="B912">
            <v>43836</v>
          </cell>
          <cell r="C912" t="str">
            <v>Existing MSA</v>
          </cell>
          <cell r="D912">
            <v>43504</v>
          </cell>
          <cell r="E912">
            <v>43983</v>
          </cell>
          <cell r="F912" t="str">
            <v>Pixlee, Inc</v>
          </cell>
          <cell r="G912" t="str">
            <v>GB</v>
          </cell>
          <cell r="H912" t="str">
            <v>United Kingdom</v>
          </cell>
          <cell r="I912" t="str">
            <v>GP Entity</v>
          </cell>
          <cell r="J912">
            <v>43836</v>
          </cell>
          <cell r="K912">
            <v>43196</v>
          </cell>
          <cell r="Q912">
            <v>3691</v>
          </cell>
          <cell r="R912" t="str">
            <v>Europe (EU)</v>
          </cell>
          <cell r="S912" t="str">
            <v>EMEA Customer Success Manager</v>
          </cell>
        </row>
        <row r="913">
          <cell r="A913" t="str">
            <v>100716-NO-101</v>
          </cell>
          <cell r="B913">
            <v>43862</v>
          </cell>
          <cell r="C913" t="str">
            <v>Existing MSA</v>
          </cell>
          <cell r="D913">
            <v>43802</v>
          </cell>
          <cell r="E913">
            <v>43983</v>
          </cell>
          <cell r="F913" t="str">
            <v>c3.ai</v>
          </cell>
          <cell r="G913" t="str">
            <v>NO</v>
          </cell>
          <cell r="H913" t="str">
            <v>Norway</v>
          </cell>
          <cell r="I913" t="str">
            <v>GP Entity</v>
          </cell>
          <cell r="J913">
            <v>43831</v>
          </cell>
          <cell r="K913">
            <v>43802</v>
          </cell>
          <cell r="Q913">
            <v>3739</v>
          </cell>
          <cell r="R913" t="str">
            <v>Europe (EU)</v>
          </cell>
          <cell r="S913" t="str">
            <v>Senior Director, Forward Deployed Engineering</v>
          </cell>
        </row>
        <row r="914">
          <cell r="A914" t="str">
            <v>100237-GB-103</v>
          </cell>
          <cell r="B914">
            <v>43891</v>
          </cell>
          <cell r="C914" t="str">
            <v>Existing MSA</v>
          </cell>
          <cell r="D914">
            <v>42999</v>
          </cell>
          <cell r="E914">
            <v>43983</v>
          </cell>
          <cell r="F914" t="str">
            <v>Pasternack Enterprises/Infinite Electronics</v>
          </cell>
          <cell r="G914" t="str">
            <v>GB</v>
          </cell>
          <cell r="H914" t="str">
            <v>United Kingdom</v>
          </cell>
          <cell r="I914" t="str">
            <v>GP Entity</v>
          </cell>
          <cell r="J914">
            <v>43667</v>
          </cell>
          <cell r="K914">
            <v>42999</v>
          </cell>
          <cell r="Q914">
            <v>2752</v>
          </cell>
          <cell r="R914" t="str">
            <v>Europe (EU)</v>
          </cell>
          <cell r="S914" t="str">
            <v>Test and Qualification Technician</v>
          </cell>
        </row>
        <row r="915">
          <cell r="A915" t="str">
            <v>100771-IE-101</v>
          </cell>
          <cell r="B915">
            <v>43864</v>
          </cell>
          <cell r="C915" t="str">
            <v>Existing MSA</v>
          </cell>
          <cell r="D915">
            <v>43861</v>
          </cell>
          <cell r="E915">
            <v>43922</v>
          </cell>
          <cell r="F915" t="str">
            <v>Wincove/Lakos</v>
          </cell>
          <cell r="G915" t="str">
            <v>IE</v>
          </cell>
          <cell r="H915" t="str">
            <v>Ireland</v>
          </cell>
          <cell r="I915" t="str">
            <v>GP Entity</v>
          </cell>
          <cell r="K915">
            <v>43861</v>
          </cell>
          <cell r="Q915">
            <v>4111</v>
          </cell>
          <cell r="R915" t="str">
            <v>Europe (EU)</v>
          </cell>
          <cell r="S915" t="str">
            <v>Vice President – Commercial Excellence</v>
          </cell>
        </row>
        <row r="916">
          <cell r="A916" t="str">
            <v>100771-IE-101</v>
          </cell>
          <cell r="B916">
            <v>43864</v>
          </cell>
          <cell r="C916" t="str">
            <v>Existing MSA</v>
          </cell>
          <cell r="D916">
            <v>43861</v>
          </cell>
          <cell r="E916">
            <v>43952</v>
          </cell>
          <cell r="F916" t="str">
            <v>Wincove/Lakos</v>
          </cell>
          <cell r="G916" t="str">
            <v>IE</v>
          </cell>
          <cell r="H916" t="str">
            <v>Ireland</v>
          </cell>
          <cell r="I916" t="str">
            <v>GP Entity</v>
          </cell>
          <cell r="K916">
            <v>43861</v>
          </cell>
          <cell r="Q916">
            <v>4111</v>
          </cell>
          <cell r="R916" t="str">
            <v>Europe (EU)</v>
          </cell>
          <cell r="S916" t="str">
            <v>Vice President – Commercial Excellence</v>
          </cell>
        </row>
        <row r="917">
          <cell r="A917" t="str">
            <v>100771-IE-101</v>
          </cell>
          <cell r="B917">
            <v>43864</v>
          </cell>
          <cell r="C917" t="str">
            <v>Existing MSA</v>
          </cell>
          <cell r="D917">
            <v>43861</v>
          </cell>
          <cell r="E917">
            <v>43983</v>
          </cell>
          <cell r="F917" t="str">
            <v>Wincove/Lakos</v>
          </cell>
          <cell r="G917" t="str">
            <v>IE</v>
          </cell>
          <cell r="H917" t="str">
            <v>Ireland</v>
          </cell>
          <cell r="I917" t="str">
            <v>GP Entity</v>
          </cell>
          <cell r="K917">
            <v>43861</v>
          </cell>
          <cell r="Q917">
            <v>4111</v>
          </cell>
          <cell r="R917" t="str">
            <v>Europe (EU)</v>
          </cell>
          <cell r="S917" t="str">
            <v>Vice President – Commercial Excellence</v>
          </cell>
        </row>
        <row r="918">
          <cell r="A918" t="str">
            <v>100307-SE-104</v>
          </cell>
          <cell r="B918">
            <v>43862</v>
          </cell>
          <cell r="C918" t="str">
            <v>Existing MSA</v>
          </cell>
          <cell r="D918">
            <v>43193</v>
          </cell>
          <cell r="E918">
            <v>43891</v>
          </cell>
          <cell r="F918" t="str">
            <v>Qumulo</v>
          </cell>
          <cell r="G918" t="str">
            <v>SE</v>
          </cell>
          <cell r="H918" t="str">
            <v>Sweden</v>
          </cell>
          <cell r="I918" t="str">
            <v>GP Entity</v>
          </cell>
          <cell r="K918">
            <v>43193</v>
          </cell>
          <cell r="Q918">
            <v>3715</v>
          </cell>
          <cell r="R918" t="str">
            <v>Europe (EU)</v>
          </cell>
          <cell r="S918" t="str">
            <v>Territory Account Manager</v>
          </cell>
        </row>
        <row r="919">
          <cell r="A919" t="str">
            <v>100307-SE-104</v>
          </cell>
          <cell r="B919">
            <v>43862</v>
          </cell>
          <cell r="C919" t="str">
            <v>Existing MSA</v>
          </cell>
          <cell r="D919">
            <v>43193</v>
          </cell>
          <cell r="E919">
            <v>43922</v>
          </cell>
          <cell r="F919" t="str">
            <v>Qumulo</v>
          </cell>
          <cell r="G919" t="str">
            <v>SE</v>
          </cell>
          <cell r="H919" t="str">
            <v>Sweden</v>
          </cell>
          <cell r="I919" t="str">
            <v>GP Entity</v>
          </cell>
          <cell r="K919">
            <v>43193</v>
          </cell>
          <cell r="Q919">
            <v>3715</v>
          </cell>
          <cell r="R919" t="str">
            <v>Europe (EU)</v>
          </cell>
          <cell r="S919" t="str">
            <v>Territory Account Manager</v>
          </cell>
        </row>
        <row r="920">
          <cell r="A920" t="str">
            <v>100307-SE-104</v>
          </cell>
          <cell r="B920">
            <v>43862</v>
          </cell>
          <cell r="C920" t="str">
            <v>Existing MSA</v>
          </cell>
          <cell r="D920">
            <v>43193</v>
          </cell>
          <cell r="E920">
            <v>43952</v>
          </cell>
          <cell r="F920" t="str">
            <v>Qumulo</v>
          </cell>
          <cell r="G920" t="str">
            <v>SE</v>
          </cell>
          <cell r="H920" t="str">
            <v>Sweden</v>
          </cell>
          <cell r="I920" t="str">
            <v>GP Entity</v>
          </cell>
          <cell r="K920">
            <v>43193</v>
          </cell>
          <cell r="Q920">
            <v>3715</v>
          </cell>
          <cell r="R920" t="str">
            <v>Europe (EU)</v>
          </cell>
          <cell r="S920" t="str">
            <v>Territory Account Manager</v>
          </cell>
        </row>
        <row r="921">
          <cell r="A921" t="str">
            <v>100307-SE-104</v>
          </cell>
          <cell r="B921">
            <v>43862</v>
          </cell>
          <cell r="C921" t="str">
            <v>Existing MSA</v>
          </cell>
          <cell r="D921">
            <v>43193</v>
          </cell>
          <cell r="E921">
            <v>43983</v>
          </cell>
          <cell r="F921" t="str">
            <v>Qumulo</v>
          </cell>
          <cell r="G921" t="str">
            <v>SE</v>
          </cell>
          <cell r="H921" t="str">
            <v>Sweden</v>
          </cell>
          <cell r="I921" t="str">
            <v>GP Entity</v>
          </cell>
          <cell r="K921">
            <v>43193</v>
          </cell>
          <cell r="Q921">
            <v>3715</v>
          </cell>
          <cell r="R921" t="str">
            <v>Europe (EU)</v>
          </cell>
          <cell r="S921" t="str">
            <v>Territory Account Manager</v>
          </cell>
        </row>
        <row r="922">
          <cell r="A922" t="str">
            <v>100691-GB-115</v>
          </cell>
          <cell r="B922">
            <v>43831</v>
          </cell>
          <cell r="C922" t="str">
            <v>Existing MSA</v>
          </cell>
          <cell r="D922">
            <v>43773</v>
          </cell>
          <cell r="E922">
            <v>43891</v>
          </cell>
          <cell r="F922" t="str">
            <v>Conductor</v>
          </cell>
          <cell r="G922" t="str">
            <v>GB</v>
          </cell>
          <cell r="H922" t="str">
            <v>United Kingdom</v>
          </cell>
          <cell r="I922" t="str">
            <v>GP Entity</v>
          </cell>
          <cell r="K922">
            <v>43773</v>
          </cell>
          <cell r="Q922">
            <v>3804</v>
          </cell>
          <cell r="R922" t="str">
            <v>Europe (EU)</v>
          </cell>
          <cell r="S922" t="str">
            <v>Sales Development Representative</v>
          </cell>
        </row>
        <row r="923">
          <cell r="A923" t="str">
            <v>100691-GB-115</v>
          </cell>
          <cell r="B923">
            <v>43831</v>
          </cell>
          <cell r="C923" t="str">
            <v>Existing MSA</v>
          </cell>
          <cell r="D923">
            <v>43773</v>
          </cell>
          <cell r="E923">
            <v>43922</v>
          </cell>
          <cell r="F923" t="str">
            <v>Conductor</v>
          </cell>
          <cell r="G923" t="str">
            <v>GB</v>
          </cell>
          <cell r="H923" t="str">
            <v>United Kingdom</v>
          </cell>
          <cell r="I923" t="str">
            <v>GP Entity</v>
          </cell>
          <cell r="K923">
            <v>43773</v>
          </cell>
          <cell r="Q923">
            <v>3804</v>
          </cell>
          <cell r="R923" t="str">
            <v>Europe (EU)</v>
          </cell>
          <cell r="S923" t="str">
            <v>Sales Development Representative</v>
          </cell>
        </row>
        <row r="924">
          <cell r="A924" t="str">
            <v>100691-GB-115</v>
          </cell>
          <cell r="B924">
            <v>43831</v>
          </cell>
          <cell r="C924" t="str">
            <v>Existing MSA</v>
          </cell>
          <cell r="D924">
            <v>43773</v>
          </cell>
          <cell r="E924">
            <v>43952</v>
          </cell>
          <cell r="F924" t="str">
            <v>Conductor</v>
          </cell>
          <cell r="G924" t="str">
            <v>GB</v>
          </cell>
          <cell r="H924" t="str">
            <v>United Kingdom</v>
          </cell>
          <cell r="I924" t="str">
            <v>GP Entity</v>
          </cell>
          <cell r="K924">
            <v>43773</v>
          </cell>
          <cell r="Q924">
            <v>3804</v>
          </cell>
          <cell r="R924" t="str">
            <v>Europe (EU)</v>
          </cell>
          <cell r="S924" t="str">
            <v>Sales Development Representative</v>
          </cell>
        </row>
        <row r="925">
          <cell r="A925" t="str">
            <v>100691-GB-115</v>
          </cell>
          <cell r="B925">
            <v>43831</v>
          </cell>
          <cell r="C925" t="str">
            <v>Existing MSA</v>
          </cell>
          <cell r="D925">
            <v>43773</v>
          </cell>
          <cell r="E925">
            <v>43983</v>
          </cell>
          <cell r="F925" t="str">
            <v>Conductor</v>
          </cell>
          <cell r="G925" t="str">
            <v>GB</v>
          </cell>
          <cell r="H925" t="str">
            <v>United Kingdom</v>
          </cell>
          <cell r="I925" t="str">
            <v>GP Entity</v>
          </cell>
          <cell r="K925">
            <v>43773</v>
          </cell>
          <cell r="Q925">
            <v>3804</v>
          </cell>
          <cell r="R925" t="str">
            <v>Europe (EU)</v>
          </cell>
          <cell r="S925" t="str">
            <v>Sales Development Representative</v>
          </cell>
        </row>
        <row r="926">
          <cell r="A926" t="str">
            <v>100760-MX-102</v>
          </cell>
          <cell r="B926">
            <v>43850</v>
          </cell>
          <cell r="C926" t="str">
            <v>Existing MSA</v>
          </cell>
          <cell r="D926">
            <v>43821</v>
          </cell>
          <cell r="E926">
            <v>43891</v>
          </cell>
          <cell r="F926" t="str">
            <v>Ehrhardt Partner Solutions</v>
          </cell>
          <cell r="G926" t="str">
            <v>MX</v>
          </cell>
          <cell r="H926" t="str">
            <v>Mexico</v>
          </cell>
          <cell r="I926" t="str">
            <v>GP Entity</v>
          </cell>
          <cell r="J926">
            <v>43850</v>
          </cell>
          <cell r="K926">
            <v>43821</v>
          </cell>
          <cell r="Q926">
            <v>3885</v>
          </cell>
          <cell r="R926" t="str">
            <v>Latin America (LATAM)</v>
          </cell>
          <cell r="S926" t="str">
            <v>Senior Solutions Specialist</v>
          </cell>
        </row>
        <row r="927">
          <cell r="A927" t="str">
            <v>100681-CO-103</v>
          </cell>
          <cell r="B927">
            <v>43871</v>
          </cell>
          <cell r="C927" t="str">
            <v>Existing MSA</v>
          </cell>
          <cell r="D927">
            <v>43738</v>
          </cell>
          <cell r="E927">
            <v>43922</v>
          </cell>
          <cell r="F927" t="str">
            <v>Skillshare</v>
          </cell>
          <cell r="G927" t="str">
            <v>CO</v>
          </cell>
          <cell r="H927" t="str">
            <v>Colombia</v>
          </cell>
          <cell r="I927" t="str">
            <v>GP Entity</v>
          </cell>
          <cell r="J927">
            <v>43871</v>
          </cell>
          <cell r="K927">
            <v>43738</v>
          </cell>
          <cell r="Q927">
            <v>4036</v>
          </cell>
          <cell r="R927" t="str">
            <v>Latin America (LATAM)</v>
          </cell>
          <cell r="S927" t="str">
            <v>Staff Software Engineer, Front End</v>
          </cell>
        </row>
        <row r="928">
          <cell r="A928" t="str">
            <v>100776-MX-101</v>
          </cell>
          <cell r="B928">
            <v>43878</v>
          </cell>
          <cell r="C928" t="str">
            <v>Existing MSA</v>
          </cell>
          <cell r="D928">
            <v>43844</v>
          </cell>
          <cell r="E928">
            <v>43922</v>
          </cell>
          <cell r="F928" t="str">
            <v>Airex Manufacturing, Inc.</v>
          </cell>
          <cell r="G928" t="str">
            <v>MX</v>
          </cell>
          <cell r="H928" t="str">
            <v>Mexico</v>
          </cell>
          <cell r="I928" t="str">
            <v>GP Entity</v>
          </cell>
          <cell r="J928">
            <v>43847</v>
          </cell>
          <cell r="K928">
            <v>43844</v>
          </cell>
          <cell r="Q928">
            <v>4077</v>
          </cell>
          <cell r="R928" t="str">
            <v>Latin America (LATAM)</v>
          </cell>
          <cell r="S928" t="str">
            <v>Sales Representative</v>
          </cell>
        </row>
        <row r="929">
          <cell r="A929" t="str">
            <v>100776-MX-102</v>
          </cell>
          <cell r="B929">
            <v>43878</v>
          </cell>
          <cell r="C929" t="str">
            <v>Existing MSA</v>
          </cell>
          <cell r="D929">
            <v>43844</v>
          </cell>
          <cell r="E929">
            <v>43922</v>
          </cell>
          <cell r="F929" t="str">
            <v>Airex Manufacturing, Inc.</v>
          </cell>
          <cell r="G929" t="str">
            <v>MX</v>
          </cell>
          <cell r="H929" t="str">
            <v>Mexico</v>
          </cell>
          <cell r="I929" t="str">
            <v>GP Entity</v>
          </cell>
          <cell r="J929">
            <v>43878</v>
          </cell>
          <cell r="K929">
            <v>43844</v>
          </cell>
          <cell r="Q929">
            <v>4078</v>
          </cell>
          <cell r="R929" t="str">
            <v>Latin America (LATAM)</v>
          </cell>
          <cell r="S929" t="str">
            <v>Sales Representative</v>
          </cell>
        </row>
        <row r="930">
          <cell r="A930" t="str">
            <v>100756-CO-101</v>
          </cell>
          <cell r="B930">
            <v>43878</v>
          </cell>
          <cell r="C930" t="str">
            <v>Existing MSA</v>
          </cell>
          <cell r="D930">
            <v>43840</v>
          </cell>
          <cell r="E930">
            <v>43922</v>
          </cell>
          <cell r="F930" t="str">
            <v>GEP</v>
          </cell>
          <cell r="G930" t="str">
            <v>CO</v>
          </cell>
          <cell r="H930" t="str">
            <v>Colombia</v>
          </cell>
          <cell r="I930" t="str">
            <v>GP Entity</v>
          </cell>
          <cell r="J930">
            <v>43850</v>
          </cell>
          <cell r="K930">
            <v>43784</v>
          </cell>
          <cell r="Q930">
            <v>3984</v>
          </cell>
          <cell r="R930" t="str">
            <v>Latin America (LATAM)</v>
          </cell>
        </row>
        <row r="931">
          <cell r="A931" t="str">
            <v>100715-MX-103</v>
          </cell>
          <cell r="B931">
            <v>43865</v>
          </cell>
          <cell r="C931" t="str">
            <v>Existing MSA</v>
          </cell>
          <cell r="D931">
            <v>43802</v>
          </cell>
          <cell r="E931">
            <v>43922</v>
          </cell>
          <cell r="F931" t="str">
            <v>TA Services</v>
          </cell>
          <cell r="G931" t="str">
            <v>MX</v>
          </cell>
          <cell r="H931" t="str">
            <v>Mexico</v>
          </cell>
          <cell r="I931" t="str">
            <v>GP Entity</v>
          </cell>
          <cell r="J931">
            <v>43815</v>
          </cell>
          <cell r="K931">
            <v>43802</v>
          </cell>
          <cell r="Q931">
            <v>3742</v>
          </cell>
          <cell r="R931" t="str">
            <v>Latin America (LATAM)</v>
          </cell>
          <cell r="S931" t="str">
            <v>National Sales Manager</v>
          </cell>
        </row>
        <row r="932">
          <cell r="A932" t="str">
            <v>100715-MX-104</v>
          </cell>
          <cell r="B932">
            <v>43865</v>
          </cell>
          <cell r="C932" t="str">
            <v>Existing MSA</v>
          </cell>
          <cell r="D932">
            <v>43802</v>
          </cell>
          <cell r="E932">
            <v>43922</v>
          </cell>
          <cell r="F932" t="str">
            <v>TA Services</v>
          </cell>
          <cell r="G932" t="str">
            <v>MX</v>
          </cell>
          <cell r="H932" t="str">
            <v>Mexico</v>
          </cell>
          <cell r="I932" t="str">
            <v>GP Entity</v>
          </cell>
          <cell r="J932">
            <v>43815</v>
          </cell>
          <cell r="K932">
            <v>43802</v>
          </cell>
          <cell r="Q932">
            <v>3743</v>
          </cell>
          <cell r="R932" t="str">
            <v>Latin America (LATAM)</v>
          </cell>
          <cell r="S932" t="str">
            <v>Director of Business Development</v>
          </cell>
        </row>
        <row r="933">
          <cell r="A933" t="str">
            <v>100715-MX-105</v>
          </cell>
          <cell r="B933">
            <v>43865</v>
          </cell>
          <cell r="C933" t="str">
            <v>Existing MSA</v>
          </cell>
          <cell r="D933">
            <v>43802</v>
          </cell>
          <cell r="E933">
            <v>43922</v>
          </cell>
          <cell r="F933" t="str">
            <v>TA Services</v>
          </cell>
          <cell r="G933" t="str">
            <v>MX</v>
          </cell>
          <cell r="H933" t="str">
            <v>Mexico</v>
          </cell>
          <cell r="I933" t="str">
            <v>GP Entity</v>
          </cell>
          <cell r="J933">
            <v>43815</v>
          </cell>
          <cell r="K933">
            <v>43802</v>
          </cell>
          <cell r="Q933">
            <v>3744</v>
          </cell>
          <cell r="R933" t="str">
            <v>Latin America (LATAM)</v>
          </cell>
          <cell r="S933" t="str">
            <v>Supply Chain Coordinator</v>
          </cell>
        </row>
        <row r="934">
          <cell r="A934" t="str">
            <v>100715-MX-107</v>
          </cell>
          <cell r="B934">
            <v>43865</v>
          </cell>
          <cell r="C934" t="str">
            <v>Existing MSA</v>
          </cell>
          <cell r="D934">
            <v>43802</v>
          </cell>
          <cell r="E934">
            <v>43922</v>
          </cell>
          <cell r="F934" t="str">
            <v>TA Services</v>
          </cell>
          <cell r="G934" t="str">
            <v>MX</v>
          </cell>
          <cell r="H934" t="str">
            <v>Mexico</v>
          </cell>
          <cell r="I934" t="str">
            <v>GP Entity</v>
          </cell>
          <cell r="J934">
            <v>43815</v>
          </cell>
          <cell r="K934">
            <v>43802</v>
          </cell>
          <cell r="Q934">
            <v>3746</v>
          </cell>
          <cell r="R934" t="str">
            <v>Latin America (LATAM)</v>
          </cell>
          <cell r="S934" t="str">
            <v>Account Manager</v>
          </cell>
        </row>
        <row r="935">
          <cell r="A935" t="str">
            <v>100715-MX-102</v>
          </cell>
          <cell r="B935">
            <v>43865</v>
          </cell>
          <cell r="C935" t="str">
            <v>Existing MSA</v>
          </cell>
          <cell r="D935">
            <v>43802</v>
          </cell>
          <cell r="E935">
            <v>43922</v>
          </cell>
          <cell r="F935" t="str">
            <v>TA Services</v>
          </cell>
          <cell r="G935" t="str">
            <v>MX</v>
          </cell>
          <cell r="H935" t="str">
            <v>Mexico</v>
          </cell>
          <cell r="I935" t="str">
            <v>GP Entity</v>
          </cell>
          <cell r="J935">
            <v>43815</v>
          </cell>
          <cell r="K935">
            <v>43802</v>
          </cell>
          <cell r="Q935">
            <v>3741</v>
          </cell>
          <cell r="R935" t="str">
            <v>Latin America (LATAM)</v>
          </cell>
          <cell r="S935" t="str">
            <v>Supply Chain Coordinator</v>
          </cell>
        </row>
        <row r="936">
          <cell r="A936" t="str">
            <v>100760-MX-101</v>
          </cell>
          <cell r="B936">
            <v>43871</v>
          </cell>
          <cell r="C936" t="str">
            <v>Existing MSA</v>
          </cell>
          <cell r="D936">
            <v>43821</v>
          </cell>
          <cell r="E936">
            <v>43922</v>
          </cell>
          <cell r="F936" t="str">
            <v>Ehrhardt Partner Solutions</v>
          </cell>
          <cell r="G936" t="str">
            <v>MX</v>
          </cell>
          <cell r="H936" t="str">
            <v>Mexico</v>
          </cell>
          <cell r="I936" t="str">
            <v>GP Entity</v>
          </cell>
          <cell r="J936">
            <v>43871</v>
          </cell>
          <cell r="K936">
            <v>43821</v>
          </cell>
          <cell r="Q936">
            <v>3884</v>
          </cell>
          <cell r="R936" t="str">
            <v>Latin America (LATAM)</v>
          </cell>
          <cell r="S936" t="str">
            <v>Senior Solutions Specialist</v>
          </cell>
        </row>
        <row r="937">
          <cell r="A937" t="str">
            <v>100760-MX-102</v>
          </cell>
          <cell r="B937">
            <v>43850</v>
          </cell>
          <cell r="C937" t="str">
            <v>Existing MSA</v>
          </cell>
          <cell r="D937">
            <v>43821</v>
          </cell>
          <cell r="E937">
            <v>43922</v>
          </cell>
          <cell r="F937" t="str">
            <v>Ehrhardt Partner Solutions</v>
          </cell>
          <cell r="G937" t="str">
            <v>MX</v>
          </cell>
          <cell r="H937" t="str">
            <v>Mexico</v>
          </cell>
          <cell r="I937" t="str">
            <v>GP Entity</v>
          </cell>
          <cell r="J937">
            <v>43850</v>
          </cell>
          <cell r="K937">
            <v>43821</v>
          </cell>
          <cell r="Q937">
            <v>3885</v>
          </cell>
          <cell r="R937" t="str">
            <v>Latin America (LATAM)</v>
          </cell>
          <cell r="S937" t="str">
            <v>Senior Solutions Specialist</v>
          </cell>
        </row>
        <row r="938">
          <cell r="A938" t="str">
            <v>100681-CO-103</v>
          </cell>
          <cell r="B938">
            <v>43871</v>
          </cell>
          <cell r="C938" t="str">
            <v>Existing MSA</v>
          </cell>
          <cell r="D938">
            <v>43738</v>
          </cell>
          <cell r="E938">
            <v>43952</v>
          </cell>
          <cell r="F938" t="str">
            <v>Skillshare</v>
          </cell>
          <cell r="G938" t="str">
            <v>CO</v>
          </cell>
          <cell r="H938" t="str">
            <v>Colombia</v>
          </cell>
          <cell r="I938" t="str">
            <v>GP Entity</v>
          </cell>
          <cell r="J938">
            <v>43871</v>
          </cell>
          <cell r="K938">
            <v>43738</v>
          </cell>
          <cell r="Q938">
            <v>4036</v>
          </cell>
          <cell r="R938" t="str">
            <v>Latin America (LATAM)</v>
          </cell>
          <cell r="S938" t="str">
            <v>Staff Software Engineer, Front End</v>
          </cell>
        </row>
        <row r="939">
          <cell r="A939" t="str">
            <v>100776-MX-101</v>
          </cell>
          <cell r="B939">
            <v>43878</v>
          </cell>
          <cell r="C939" t="str">
            <v>Existing MSA</v>
          </cell>
          <cell r="D939">
            <v>43844</v>
          </cell>
          <cell r="E939">
            <v>43952</v>
          </cell>
          <cell r="F939" t="str">
            <v>Airex Manufacturing, Inc.</v>
          </cell>
          <cell r="G939" t="str">
            <v>MX</v>
          </cell>
          <cell r="H939" t="str">
            <v>Mexico</v>
          </cell>
          <cell r="I939" t="str">
            <v>GP Entity</v>
          </cell>
          <cell r="J939">
            <v>43847</v>
          </cell>
          <cell r="K939">
            <v>43844</v>
          </cell>
          <cell r="Q939">
            <v>4077</v>
          </cell>
          <cell r="R939" t="str">
            <v>Latin America (LATAM)</v>
          </cell>
          <cell r="S939" t="str">
            <v>Sales Representative</v>
          </cell>
        </row>
        <row r="940">
          <cell r="A940" t="str">
            <v>100776-MX-102</v>
          </cell>
          <cell r="B940">
            <v>43878</v>
          </cell>
          <cell r="C940" t="str">
            <v>Existing MSA</v>
          </cell>
          <cell r="D940">
            <v>43844</v>
          </cell>
          <cell r="E940">
            <v>43952</v>
          </cell>
          <cell r="F940" t="str">
            <v>Airex Manufacturing, Inc.</v>
          </cell>
          <cell r="G940" t="str">
            <v>MX</v>
          </cell>
          <cell r="H940" t="str">
            <v>Mexico</v>
          </cell>
          <cell r="I940" t="str">
            <v>GP Entity</v>
          </cell>
          <cell r="J940">
            <v>43878</v>
          </cell>
          <cell r="K940">
            <v>43844</v>
          </cell>
          <cell r="Q940">
            <v>4078</v>
          </cell>
          <cell r="R940" t="str">
            <v>Latin America (LATAM)</v>
          </cell>
          <cell r="S940" t="str">
            <v>Sales Representative</v>
          </cell>
        </row>
        <row r="941">
          <cell r="A941" t="str">
            <v>100756-CO-101</v>
          </cell>
          <cell r="B941">
            <v>43878</v>
          </cell>
          <cell r="C941" t="str">
            <v>Existing MSA</v>
          </cell>
          <cell r="D941">
            <v>43840</v>
          </cell>
          <cell r="E941">
            <v>43952</v>
          </cell>
          <cell r="F941" t="str">
            <v>GEP</v>
          </cell>
          <cell r="G941" t="str">
            <v>CO</v>
          </cell>
          <cell r="H941" t="str">
            <v>Colombia</v>
          </cell>
          <cell r="I941" t="str">
            <v>GP Entity</v>
          </cell>
          <cell r="J941">
            <v>43850</v>
          </cell>
          <cell r="K941">
            <v>43784</v>
          </cell>
          <cell r="Q941">
            <v>3984</v>
          </cell>
          <cell r="R941" t="str">
            <v>Latin America (LATAM)</v>
          </cell>
        </row>
        <row r="942">
          <cell r="A942" t="str">
            <v>100715-MX-103</v>
          </cell>
          <cell r="B942">
            <v>43865</v>
          </cell>
          <cell r="C942" t="str">
            <v>Existing MSA</v>
          </cell>
          <cell r="D942">
            <v>43802</v>
          </cell>
          <cell r="E942">
            <v>43952</v>
          </cell>
          <cell r="F942" t="str">
            <v>TA Services</v>
          </cell>
          <cell r="G942" t="str">
            <v>MX</v>
          </cell>
          <cell r="H942" t="str">
            <v>Mexico</v>
          </cell>
          <cell r="I942" t="str">
            <v>GP Entity</v>
          </cell>
          <cell r="J942">
            <v>43815</v>
          </cell>
          <cell r="K942">
            <v>43802</v>
          </cell>
          <cell r="Q942">
            <v>3742</v>
          </cell>
          <cell r="R942" t="str">
            <v>Latin America (LATAM)</v>
          </cell>
          <cell r="S942" t="str">
            <v>National Sales Manager</v>
          </cell>
        </row>
        <row r="943">
          <cell r="A943" t="str">
            <v>100715-MX-104</v>
          </cell>
          <cell r="B943">
            <v>43865</v>
          </cell>
          <cell r="C943" t="str">
            <v>Existing MSA</v>
          </cell>
          <cell r="D943">
            <v>43802</v>
          </cell>
          <cell r="E943">
            <v>43952</v>
          </cell>
          <cell r="F943" t="str">
            <v>TA Services</v>
          </cell>
          <cell r="G943" t="str">
            <v>MX</v>
          </cell>
          <cell r="H943" t="str">
            <v>Mexico</v>
          </cell>
          <cell r="I943" t="str">
            <v>GP Entity</v>
          </cell>
          <cell r="J943">
            <v>43815</v>
          </cell>
          <cell r="K943">
            <v>43802</v>
          </cell>
          <cell r="Q943">
            <v>3743</v>
          </cell>
          <cell r="R943" t="str">
            <v>Latin America (LATAM)</v>
          </cell>
          <cell r="S943" t="str">
            <v>Director of Business Development</v>
          </cell>
        </row>
        <row r="944">
          <cell r="A944" t="str">
            <v>100715-MX-105</v>
          </cell>
          <cell r="B944">
            <v>43865</v>
          </cell>
          <cell r="C944" t="str">
            <v>Existing MSA</v>
          </cell>
          <cell r="D944">
            <v>43802</v>
          </cell>
          <cell r="E944">
            <v>43952</v>
          </cell>
          <cell r="F944" t="str">
            <v>TA Services</v>
          </cell>
          <cell r="G944" t="str">
            <v>MX</v>
          </cell>
          <cell r="H944" t="str">
            <v>Mexico</v>
          </cell>
          <cell r="I944" t="str">
            <v>GP Entity</v>
          </cell>
          <cell r="J944">
            <v>43815</v>
          </cell>
          <cell r="K944">
            <v>43802</v>
          </cell>
          <cell r="Q944">
            <v>3744</v>
          </cell>
          <cell r="R944" t="str">
            <v>Latin America (LATAM)</v>
          </cell>
          <cell r="S944" t="str">
            <v>Supply Chain Coordinator</v>
          </cell>
        </row>
        <row r="945">
          <cell r="A945" t="str">
            <v>100715-MX-107</v>
          </cell>
          <cell r="B945">
            <v>43865</v>
          </cell>
          <cell r="C945" t="str">
            <v>Existing MSA</v>
          </cell>
          <cell r="D945">
            <v>43802</v>
          </cell>
          <cell r="E945">
            <v>43952</v>
          </cell>
          <cell r="F945" t="str">
            <v>TA Services</v>
          </cell>
          <cell r="G945" t="str">
            <v>MX</v>
          </cell>
          <cell r="H945" t="str">
            <v>Mexico</v>
          </cell>
          <cell r="I945" t="str">
            <v>GP Entity</v>
          </cell>
          <cell r="J945">
            <v>43815</v>
          </cell>
          <cell r="K945">
            <v>43802</v>
          </cell>
          <cell r="Q945">
            <v>3746</v>
          </cell>
          <cell r="R945" t="str">
            <v>Latin America (LATAM)</v>
          </cell>
          <cell r="S945" t="str">
            <v>Account Manager</v>
          </cell>
        </row>
        <row r="946">
          <cell r="A946" t="str">
            <v>100715-MX-102</v>
          </cell>
          <cell r="B946">
            <v>43865</v>
          </cell>
          <cell r="C946" t="str">
            <v>Existing MSA</v>
          </cell>
          <cell r="D946">
            <v>43802</v>
          </cell>
          <cell r="E946">
            <v>43952</v>
          </cell>
          <cell r="F946" t="str">
            <v>TA Services</v>
          </cell>
          <cell r="G946" t="str">
            <v>MX</v>
          </cell>
          <cell r="H946" t="str">
            <v>Mexico</v>
          </cell>
          <cell r="I946" t="str">
            <v>GP Entity</v>
          </cell>
          <cell r="J946">
            <v>43815</v>
          </cell>
          <cell r="K946">
            <v>43802</v>
          </cell>
          <cell r="Q946">
            <v>3741</v>
          </cell>
          <cell r="R946" t="str">
            <v>Latin America (LATAM)</v>
          </cell>
          <cell r="S946" t="str">
            <v>Supply Chain Coordinator</v>
          </cell>
        </row>
        <row r="947">
          <cell r="A947" t="str">
            <v>100760-MX-101</v>
          </cell>
          <cell r="B947">
            <v>43871</v>
          </cell>
          <cell r="C947" t="str">
            <v>Existing MSA</v>
          </cell>
          <cell r="D947">
            <v>43821</v>
          </cell>
          <cell r="E947">
            <v>43952</v>
          </cell>
          <cell r="F947" t="str">
            <v>Ehrhardt Partner Solutions</v>
          </cell>
          <cell r="G947" t="str">
            <v>MX</v>
          </cell>
          <cell r="H947" t="str">
            <v>Mexico</v>
          </cell>
          <cell r="I947" t="str">
            <v>GP Entity</v>
          </cell>
          <cell r="J947">
            <v>43871</v>
          </cell>
          <cell r="K947">
            <v>43821</v>
          </cell>
          <cell r="Q947">
            <v>3884</v>
          </cell>
          <cell r="R947" t="str">
            <v>Latin America (LATAM)</v>
          </cell>
          <cell r="S947" t="str">
            <v>Senior Solutions Specialist</v>
          </cell>
        </row>
        <row r="948">
          <cell r="A948" t="str">
            <v>100760-MX-102</v>
          </cell>
          <cell r="B948">
            <v>43850</v>
          </cell>
          <cell r="C948" t="str">
            <v>Existing MSA</v>
          </cell>
          <cell r="D948">
            <v>43821</v>
          </cell>
          <cell r="E948">
            <v>43952</v>
          </cell>
          <cell r="F948" t="str">
            <v>Ehrhardt Partner Solutions</v>
          </cell>
          <cell r="G948" t="str">
            <v>MX</v>
          </cell>
          <cell r="H948" t="str">
            <v>Mexico</v>
          </cell>
          <cell r="I948" t="str">
            <v>GP Entity</v>
          </cell>
          <cell r="J948">
            <v>43850</v>
          </cell>
          <cell r="K948">
            <v>43821</v>
          </cell>
          <cell r="Q948">
            <v>3885</v>
          </cell>
          <cell r="R948" t="str">
            <v>Latin America (LATAM)</v>
          </cell>
          <cell r="S948" t="str">
            <v>Senior Solutions Specialist</v>
          </cell>
        </row>
        <row r="949">
          <cell r="A949" t="str">
            <v>100681-CO-103</v>
          </cell>
          <cell r="B949">
            <v>43871</v>
          </cell>
          <cell r="C949" t="str">
            <v>Existing MSA</v>
          </cell>
          <cell r="D949">
            <v>43738</v>
          </cell>
          <cell r="E949">
            <v>43983</v>
          </cell>
          <cell r="F949" t="str">
            <v>Skillshare</v>
          </cell>
          <cell r="G949" t="str">
            <v>CO</v>
          </cell>
          <cell r="H949" t="str">
            <v>Colombia</v>
          </cell>
          <cell r="I949" t="str">
            <v>GP Entity</v>
          </cell>
          <cell r="J949">
            <v>43871</v>
          </cell>
          <cell r="K949">
            <v>43738</v>
          </cell>
          <cell r="Q949">
            <v>4036</v>
          </cell>
          <cell r="R949" t="str">
            <v>Latin America (LATAM)</v>
          </cell>
          <cell r="S949" t="str">
            <v>Staff Software Engineer, Front End</v>
          </cell>
        </row>
        <row r="950">
          <cell r="A950" t="str">
            <v>100776-MX-101</v>
          </cell>
          <cell r="B950">
            <v>43878</v>
          </cell>
          <cell r="C950" t="str">
            <v>Existing MSA</v>
          </cell>
          <cell r="D950">
            <v>43844</v>
          </cell>
          <cell r="E950">
            <v>43983</v>
          </cell>
          <cell r="F950" t="str">
            <v>Airex Manufacturing, Inc.</v>
          </cell>
          <cell r="G950" t="str">
            <v>MX</v>
          </cell>
          <cell r="H950" t="str">
            <v>Mexico</v>
          </cell>
          <cell r="I950" t="str">
            <v>GP Entity</v>
          </cell>
          <cell r="J950">
            <v>43847</v>
          </cell>
          <cell r="K950">
            <v>43844</v>
          </cell>
          <cell r="Q950">
            <v>4077</v>
          </cell>
          <cell r="R950" t="str">
            <v>Latin America (LATAM)</v>
          </cell>
          <cell r="S950" t="str">
            <v>Sales Representative</v>
          </cell>
        </row>
        <row r="951">
          <cell r="A951" t="str">
            <v>100776-MX-102</v>
          </cell>
          <cell r="B951">
            <v>43878</v>
          </cell>
          <cell r="C951" t="str">
            <v>Existing MSA</v>
          </cell>
          <cell r="D951">
            <v>43844</v>
          </cell>
          <cell r="E951">
            <v>43983</v>
          </cell>
          <cell r="F951" t="str">
            <v>Airex Manufacturing, Inc.</v>
          </cell>
          <cell r="G951" t="str">
            <v>MX</v>
          </cell>
          <cell r="H951" t="str">
            <v>Mexico</v>
          </cell>
          <cell r="I951" t="str">
            <v>GP Entity</v>
          </cell>
          <cell r="J951">
            <v>43878</v>
          </cell>
          <cell r="K951">
            <v>43844</v>
          </cell>
          <cell r="Q951">
            <v>4078</v>
          </cell>
          <cell r="R951" t="str">
            <v>Latin America (LATAM)</v>
          </cell>
          <cell r="S951" t="str">
            <v>Sales Representative</v>
          </cell>
        </row>
        <row r="952">
          <cell r="A952" t="str">
            <v>100756-CO-101</v>
          </cell>
          <cell r="B952">
            <v>43878</v>
          </cell>
          <cell r="C952" t="str">
            <v>Existing MSA</v>
          </cell>
          <cell r="D952">
            <v>43840</v>
          </cell>
          <cell r="E952">
            <v>43983</v>
          </cell>
          <cell r="F952" t="str">
            <v>GEP</v>
          </cell>
          <cell r="G952" t="str">
            <v>CO</v>
          </cell>
          <cell r="H952" t="str">
            <v>Colombia</v>
          </cell>
          <cell r="I952" t="str">
            <v>GP Entity</v>
          </cell>
          <cell r="J952">
            <v>43850</v>
          </cell>
          <cell r="K952">
            <v>43784</v>
          </cell>
          <cell r="Q952">
            <v>3984</v>
          </cell>
          <cell r="R952" t="str">
            <v>Latin America (LATAM)</v>
          </cell>
        </row>
        <row r="953">
          <cell r="A953" t="str">
            <v>100715-MX-103</v>
          </cell>
          <cell r="B953">
            <v>43865</v>
          </cell>
          <cell r="C953" t="str">
            <v>Existing MSA</v>
          </cell>
          <cell r="D953">
            <v>43802</v>
          </cell>
          <cell r="E953">
            <v>43983</v>
          </cell>
          <cell r="F953" t="str">
            <v>TA Services</v>
          </cell>
          <cell r="G953" t="str">
            <v>MX</v>
          </cell>
          <cell r="H953" t="str">
            <v>Mexico</v>
          </cell>
          <cell r="I953" t="str">
            <v>GP Entity</v>
          </cell>
          <cell r="J953">
            <v>43815</v>
          </cell>
          <cell r="K953">
            <v>43802</v>
          </cell>
          <cell r="Q953">
            <v>3742</v>
          </cell>
          <cell r="R953" t="str">
            <v>Latin America (LATAM)</v>
          </cell>
          <cell r="S953" t="str">
            <v>National Sales Manager</v>
          </cell>
        </row>
        <row r="954">
          <cell r="A954" t="str">
            <v>100715-MX-104</v>
          </cell>
          <cell r="B954">
            <v>43865</v>
          </cell>
          <cell r="C954" t="str">
            <v>Existing MSA</v>
          </cell>
          <cell r="D954">
            <v>43802</v>
          </cell>
          <cell r="E954">
            <v>43983</v>
          </cell>
          <cell r="F954" t="str">
            <v>TA Services</v>
          </cell>
          <cell r="G954" t="str">
            <v>MX</v>
          </cell>
          <cell r="H954" t="str">
            <v>Mexico</v>
          </cell>
          <cell r="I954" t="str">
            <v>GP Entity</v>
          </cell>
          <cell r="J954">
            <v>43815</v>
          </cell>
          <cell r="K954">
            <v>43802</v>
          </cell>
          <cell r="Q954">
            <v>3743</v>
          </cell>
          <cell r="R954" t="str">
            <v>Latin America (LATAM)</v>
          </cell>
          <cell r="S954" t="str">
            <v>Director of Business Development</v>
          </cell>
        </row>
        <row r="955">
          <cell r="A955" t="str">
            <v>100715-MX-105</v>
          </cell>
          <cell r="B955">
            <v>43865</v>
          </cell>
          <cell r="C955" t="str">
            <v>Existing MSA</v>
          </cell>
          <cell r="D955">
            <v>43802</v>
          </cell>
          <cell r="E955">
            <v>43983</v>
          </cell>
          <cell r="F955" t="str">
            <v>TA Services</v>
          </cell>
          <cell r="G955" t="str">
            <v>MX</v>
          </cell>
          <cell r="H955" t="str">
            <v>Mexico</v>
          </cell>
          <cell r="I955" t="str">
            <v>GP Entity</v>
          </cell>
          <cell r="J955">
            <v>43815</v>
          </cell>
          <cell r="K955">
            <v>43802</v>
          </cell>
          <cell r="Q955">
            <v>3744</v>
          </cell>
          <cell r="R955" t="str">
            <v>Latin America (LATAM)</v>
          </cell>
          <cell r="S955" t="str">
            <v>Supply Chain Coordinator</v>
          </cell>
        </row>
        <row r="956">
          <cell r="A956" t="str">
            <v>100715-MX-107</v>
          </cell>
          <cell r="B956">
            <v>43865</v>
          </cell>
          <cell r="C956" t="str">
            <v>Existing MSA</v>
          </cell>
          <cell r="D956">
            <v>43802</v>
          </cell>
          <cell r="E956">
            <v>43983</v>
          </cell>
          <cell r="F956" t="str">
            <v>TA Services</v>
          </cell>
          <cell r="G956" t="str">
            <v>MX</v>
          </cell>
          <cell r="H956" t="str">
            <v>Mexico</v>
          </cell>
          <cell r="I956" t="str">
            <v>GP Entity</v>
          </cell>
          <cell r="J956">
            <v>43815</v>
          </cell>
          <cell r="K956">
            <v>43802</v>
          </cell>
          <cell r="Q956">
            <v>3746</v>
          </cell>
          <cell r="R956" t="str">
            <v>Latin America (LATAM)</v>
          </cell>
          <cell r="S956" t="str">
            <v>Account Manager</v>
          </cell>
        </row>
        <row r="957">
          <cell r="A957" t="str">
            <v>100715-MX-102</v>
          </cell>
          <cell r="B957">
            <v>43865</v>
          </cell>
          <cell r="C957" t="str">
            <v>Existing MSA</v>
          </cell>
          <cell r="D957">
            <v>43802</v>
          </cell>
          <cell r="E957">
            <v>43983</v>
          </cell>
          <cell r="F957" t="str">
            <v>TA Services</v>
          </cell>
          <cell r="G957" t="str">
            <v>MX</v>
          </cell>
          <cell r="H957" t="str">
            <v>Mexico</v>
          </cell>
          <cell r="I957" t="str">
            <v>GP Entity</v>
          </cell>
          <cell r="J957">
            <v>43815</v>
          </cell>
          <cell r="K957">
            <v>43802</v>
          </cell>
          <cell r="Q957">
            <v>3741</v>
          </cell>
          <cell r="R957" t="str">
            <v>Latin America (LATAM)</v>
          </cell>
          <cell r="S957" t="str">
            <v>Supply Chain Coordinator</v>
          </cell>
        </row>
        <row r="958">
          <cell r="A958" t="str">
            <v>100760-MX-101</v>
          </cell>
          <cell r="B958">
            <v>43871</v>
          </cell>
          <cell r="C958" t="str">
            <v>Existing MSA</v>
          </cell>
          <cell r="D958">
            <v>43821</v>
          </cell>
          <cell r="E958">
            <v>43983</v>
          </cell>
          <cell r="F958" t="str">
            <v>Ehrhardt Partner Solutions</v>
          </cell>
          <cell r="G958" t="str">
            <v>MX</v>
          </cell>
          <cell r="H958" t="str">
            <v>Mexico</v>
          </cell>
          <cell r="I958" t="str">
            <v>GP Entity</v>
          </cell>
          <cell r="J958">
            <v>43871</v>
          </cell>
          <cell r="K958">
            <v>43821</v>
          </cell>
          <cell r="Q958">
            <v>3884</v>
          </cell>
          <cell r="R958" t="str">
            <v>Latin America (LATAM)</v>
          </cell>
          <cell r="S958" t="str">
            <v>Senior Solutions Specialist</v>
          </cell>
        </row>
        <row r="959">
          <cell r="A959" t="str">
            <v>100760-MX-102</v>
          </cell>
          <cell r="B959">
            <v>43850</v>
          </cell>
          <cell r="C959" t="str">
            <v>Existing MSA</v>
          </cell>
          <cell r="D959">
            <v>43821</v>
          </cell>
          <cell r="E959">
            <v>43983</v>
          </cell>
          <cell r="F959" t="str">
            <v>Ehrhardt Partner Solutions</v>
          </cell>
          <cell r="G959" t="str">
            <v>MX</v>
          </cell>
          <cell r="H959" t="str">
            <v>Mexico</v>
          </cell>
          <cell r="I959" t="str">
            <v>GP Entity</v>
          </cell>
          <cell r="J959">
            <v>43850</v>
          </cell>
          <cell r="K959">
            <v>43821</v>
          </cell>
          <cell r="Q959">
            <v>3885</v>
          </cell>
          <cell r="R959" t="str">
            <v>Latin America (LATAM)</v>
          </cell>
          <cell r="S959" t="str">
            <v>Senior Solutions Specialist</v>
          </cell>
        </row>
        <row r="960">
          <cell r="A960" t="str">
            <v>100576-MX-102</v>
          </cell>
          <cell r="B960">
            <v>43843</v>
          </cell>
          <cell r="C960" t="str">
            <v>Existing MSA</v>
          </cell>
          <cell r="D960">
            <v>43602</v>
          </cell>
          <cell r="E960">
            <v>43891</v>
          </cell>
          <cell r="F960" t="str">
            <v>Tempo Communications, Inc.</v>
          </cell>
          <cell r="G960" t="str">
            <v>MX</v>
          </cell>
          <cell r="H960" t="str">
            <v>Mexico</v>
          </cell>
          <cell r="I960" t="str">
            <v>GP Entity</v>
          </cell>
          <cell r="J960">
            <v>43843</v>
          </cell>
          <cell r="K960">
            <v>43602</v>
          </cell>
          <cell r="Q960">
            <v>3840</v>
          </cell>
          <cell r="R960" t="str">
            <v>Latin America (LATAM)</v>
          </cell>
          <cell r="S960" t="str">
            <v>Technical Field Engineer</v>
          </cell>
        </row>
        <row r="961">
          <cell r="A961" t="str">
            <v>100229-MX-101</v>
          </cell>
          <cell r="B961">
            <v>43864</v>
          </cell>
          <cell r="C961" t="str">
            <v>Existing MSA</v>
          </cell>
          <cell r="D961">
            <v>43787</v>
          </cell>
          <cell r="E961">
            <v>43922</v>
          </cell>
          <cell r="F961" t="str">
            <v>NextRoll, Inc. (FKA Adroll)</v>
          </cell>
          <cell r="G961" t="str">
            <v>MX</v>
          </cell>
          <cell r="H961" t="str">
            <v>Mexico</v>
          </cell>
          <cell r="I961" t="str">
            <v>GP Entity</v>
          </cell>
          <cell r="J961">
            <v>43863</v>
          </cell>
          <cell r="K961">
            <v>42979</v>
          </cell>
          <cell r="Q961">
            <v>3611</v>
          </cell>
          <cell r="R961" t="str">
            <v>Latin America (LATAM)</v>
          </cell>
          <cell r="S961" t="str">
            <v>Sr. Product Manager</v>
          </cell>
        </row>
        <row r="962">
          <cell r="A962" t="str">
            <v>100093-CO-101</v>
          </cell>
          <cell r="B962">
            <v>43879</v>
          </cell>
          <cell r="C962" t="str">
            <v>Existing MSA</v>
          </cell>
          <cell r="D962">
            <v>43838</v>
          </cell>
          <cell r="E962">
            <v>43922</v>
          </cell>
          <cell r="F962" t="str">
            <v>Kiva Microfunds</v>
          </cell>
          <cell r="G962" t="str">
            <v>CO</v>
          </cell>
          <cell r="H962" t="str">
            <v>Colombia</v>
          </cell>
          <cell r="I962" t="str">
            <v>GP Entity</v>
          </cell>
          <cell r="J962">
            <v>43879</v>
          </cell>
          <cell r="K962">
            <v>42800</v>
          </cell>
          <cell r="Q962">
            <v>4083</v>
          </cell>
          <cell r="R962" t="str">
            <v>Latin America (LATAM)</v>
          </cell>
          <cell r="S962" t="str">
            <v>Investment Manager</v>
          </cell>
        </row>
        <row r="963">
          <cell r="A963" t="str">
            <v>100576-MX-102</v>
          </cell>
          <cell r="B963">
            <v>43843</v>
          </cell>
          <cell r="C963" t="str">
            <v>Existing MSA</v>
          </cell>
          <cell r="D963">
            <v>43602</v>
          </cell>
          <cell r="E963">
            <v>43922</v>
          </cell>
          <cell r="F963" t="str">
            <v>Tempo Communications, Inc.</v>
          </cell>
          <cell r="G963" t="str">
            <v>MX</v>
          </cell>
          <cell r="H963" t="str">
            <v>Mexico</v>
          </cell>
          <cell r="I963" t="str">
            <v>GP Entity</v>
          </cell>
          <cell r="J963">
            <v>43843</v>
          </cell>
          <cell r="K963">
            <v>43602</v>
          </cell>
          <cell r="Q963">
            <v>3840</v>
          </cell>
          <cell r="R963" t="str">
            <v>Latin America (LATAM)</v>
          </cell>
          <cell r="S963" t="str">
            <v>Technical Field Engineer</v>
          </cell>
        </row>
        <row r="964">
          <cell r="A964" t="str">
            <v>100534-MX-102</v>
          </cell>
          <cell r="B964">
            <v>43885</v>
          </cell>
          <cell r="C964" t="str">
            <v>Existing MSA</v>
          </cell>
          <cell r="D964">
            <v>43570</v>
          </cell>
          <cell r="E964">
            <v>43922</v>
          </cell>
          <cell r="F964" t="str">
            <v>Zoom Video Communications</v>
          </cell>
          <cell r="G964" t="str">
            <v>MX</v>
          </cell>
          <cell r="H964" t="str">
            <v>Mexico</v>
          </cell>
          <cell r="I964" t="str">
            <v>GP Entity</v>
          </cell>
          <cell r="K964">
            <v>43570</v>
          </cell>
          <cell r="Q964">
            <v>4117</v>
          </cell>
          <cell r="R964" t="str">
            <v>Latin America (LATAM)</v>
          </cell>
          <cell r="S964" t="str">
            <v>Account Executive</v>
          </cell>
        </row>
        <row r="965">
          <cell r="A965" t="str">
            <v>100229-MX-101</v>
          </cell>
          <cell r="B965">
            <v>43864</v>
          </cell>
          <cell r="C965" t="str">
            <v>Existing MSA</v>
          </cell>
          <cell r="D965">
            <v>43787</v>
          </cell>
          <cell r="E965">
            <v>43952</v>
          </cell>
          <cell r="F965" t="str">
            <v>NextRoll, Inc. (FKA Adroll)</v>
          </cell>
          <cell r="G965" t="str">
            <v>MX</v>
          </cell>
          <cell r="H965" t="str">
            <v>Mexico</v>
          </cell>
          <cell r="I965" t="str">
            <v>GP Entity</v>
          </cell>
          <cell r="J965">
            <v>43863</v>
          </cell>
          <cell r="K965">
            <v>42979</v>
          </cell>
          <cell r="Q965">
            <v>3611</v>
          </cell>
          <cell r="R965" t="str">
            <v>Latin America (LATAM)</v>
          </cell>
          <cell r="S965" t="str">
            <v>Sr. Product Manager</v>
          </cell>
        </row>
        <row r="966">
          <cell r="A966" t="str">
            <v>100093-CO-101</v>
          </cell>
          <cell r="B966">
            <v>43879</v>
          </cell>
          <cell r="C966" t="str">
            <v>Existing MSA</v>
          </cell>
          <cell r="D966">
            <v>43838</v>
          </cell>
          <cell r="E966">
            <v>43952</v>
          </cell>
          <cell r="F966" t="str">
            <v>Kiva Microfunds</v>
          </cell>
          <cell r="G966" t="str">
            <v>CO</v>
          </cell>
          <cell r="H966" t="str">
            <v>Colombia</v>
          </cell>
          <cell r="I966" t="str">
            <v>GP Entity</v>
          </cell>
          <cell r="J966">
            <v>43879</v>
          </cell>
          <cell r="K966">
            <v>42800</v>
          </cell>
          <cell r="Q966">
            <v>4083</v>
          </cell>
          <cell r="R966" t="str">
            <v>Latin America (LATAM)</v>
          </cell>
          <cell r="S966" t="str">
            <v>Investment Manager</v>
          </cell>
        </row>
        <row r="967">
          <cell r="A967" t="str">
            <v>100576-MX-102</v>
          </cell>
          <cell r="B967">
            <v>43843</v>
          </cell>
          <cell r="C967" t="str">
            <v>Existing MSA</v>
          </cell>
          <cell r="D967">
            <v>43602</v>
          </cell>
          <cell r="E967">
            <v>43952</v>
          </cell>
          <cell r="F967" t="str">
            <v>Tempo Communications, Inc.</v>
          </cell>
          <cell r="G967" t="str">
            <v>MX</v>
          </cell>
          <cell r="H967" t="str">
            <v>Mexico</v>
          </cell>
          <cell r="I967" t="str">
            <v>GP Entity</v>
          </cell>
          <cell r="J967">
            <v>43843</v>
          </cell>
          <cell r="K967">
            <v>43602</v>
          </cell>
          <cell r="Q967">
            <v>3840</v>
          </cell>
          <cell r="R967" t="str">
            <v>Latin America (LATAM)</v>
          </cell>
          <cell r="S967" t="str">
            <v>Technical Field Engineer</v>
          </cell>
        </row>
        <row r="968">
          <cell r="A968" t="str">
            <v>100534-MX-102</v>
          </cell>
          <cell r="B968">
            <v>43885</v>
          </cell>
          <cell r="C968" t="str">
            <v>Existing MSA</v>
          </cell>
          <cell r="D968">
            <v>43570</v>
          </cell>
          <cell r="E968">
            <v>43952</v>
          </cell>
          <cell r="F968" t="str">
            <v>Zoom Video Communications</v>
          </cell>
          <cell r="G968" t="str">
            <v>MX</v>
          </cell>
          <cell r="H968" t="str">
            <v>Mexico</v>
          </cell>
          <cell r="I968" t="str">
            <v>GP Entity</v>
          </cell>
          <cell r="K968">
            <v>43570</v>
          </cell>
          <cell r="Q968">
            <v>4117</v>
          </cell>
          <cell r="R968" t="str">
            <v>Latin America (LATAM)</v>
          </cell>
          <cell r="S968" t="str">
            <v>Account Executive</v>
          </cell>
        </row>
        <row r="969">
          <cell r="A969" t="str">
            <v>100229-MX-101</v>
          </cell>
          <cell r="B969">
            <v>43864</v>
          </cell>
          <cell r="C969" t="str">
            <v>Existing MSA</v>
          </cell>
          <cell r="D969">
            <v>43787</v>
          </cell>
          <cell r="E969">
            <v>43983</v>
          </cell>
          <cell r="F969" t="str">
            <v>NextRoll, Inc. (FKA Adroll)</v>
          </cell>
          <cell r="G969" t="str">
            <v>MX</v>
          </cell>
          <cell r="H969" t="str">
            <v>Mexico</v>
          </cell>
          <cell r="I969" t="str">
            <v>GP Entity</v>
          </cell>
          <cell r="J969">
            <v>43863</v>
          </cell>
          <cell r="K969">
            <v>42979</v>
          </cell>
          <cell r="Q969">
            <v>3611</v>
          </cell>
          <cell r="R969" t="str">
            <v>Latin America (LATAM)</v>
          </cell>
          <cell r="S969" t="str">
            <v>Sr. Product Manager</v>
          </cell>
        </row>
        <row r="970">
          <cell r="A970" t="str">
            <v>100093-CO-101</v>
          </cell>
          <cell r="B970">
            <v>43879</v>
          </cell>
          <cell r="C970" t="str">
            <v>Existing MSA</v>
          </cell>
          <cell r="D970">
            <v>43838</v>
          </cell>
          <cell r="E970">
            <v>43983</v>
          </cell>
          <cell r="F970" t="str">
            <v>Kiva Microfunds</v>
          </cell>
          <cell r="G970" t="str">
            <v>CO</v>
          </cell>
          <cell r="H970" t="str">
            <v>Colombia</v>
          </cell>
          <cell r="I970" t="str">
            <v>GP Entity</v>
          </cell>
          <cell r="J970">
            <v>43879</v>
          </cell>
          <cell r="K970">
            <v>42800</v>
          </cell>
          <cell r="Q970">
            <v>4083</v>
          </cell>
          <cell r="R970" t="str">
            <v>Latin America (LATAM)</v>
          </cell>
          <cell r="S970" t="str">
            <v>Investment Manager</v>
          </cell>
        </row>
        <row r="971">
          <cell r="A971" t="str">
            <v>100576-MX-102</v>
          </cell>
          <cell r="B971">
            <v>43843</v>
          </cell>
          <cell r="C971" t="str">
            <v>Existing MSA</v>
          </cell>
          <cell r="D971">
            <v>43602</v>
          </cell>
          <cell r="E971">
            <v>43983</v>
          </cell>
          <cell r="F971" t="str">
            <v>Tempo Communications, Inc.</v>
          </cell>
          <cell r="G971" t="str">
            <v>MX</v>
          </cell>
          <cell r="H971" t="str">
            <v>Mexico</v>
          </cell>
          <cell r="I971" t="str">
            <v>GP Entity</v>
          </cell>
          <cell r="J971">
            <v>43843</v>
          </cell>
          <cell r="K971">
            <v>43602</v>
          </cell>
          <cell r="Q971">
            <v>3840</v>
          </cell>
          <cell r="R971" t="str">
            <v>Latin America (LATAM)</v>
          </cell>
          <cell r="S971" t="str">
            <v>Technical Field Engineer</v>
          </cell>
        </row>
        <row r="972">
          <cell r="A972" t="str">
            <v>100534-MX-102</v>
          </cell>
          <cell r="B972">
            <v>43885</v>
          </cell>
          <cell r="C972" t="str">
            <v>Existing MSA</v>
          </cell>
          <cell r="D972">
            <v>43570</v>
          </cell>
          <cell r="E972">
            <v>43983</v>
          </cell>
          <cell r="F972" t="str">
            <v>Zoom Video Communications</v>
          </cell>
          <cell r="G972" t="str">
            <v>MX</v>
          </cell>
          <cell r="H972" t="str">
            <v>Mexico</v>
          </cell>
          <cell r="I972" t="str">
            <v>GP Entity</v>
          </cell>
          <cell r="K972">
            <v>43570</v>
          </cell>
          <cell r="Q972">
            <v>4117</v>
          </cell>
          <cell r="R972" t="str">
            <v>Latin America (LATAM)</v>
          </cell>
          <cell r="S972" t="str">
            <v>Account Executive</v>
          </cell>
        </row>
        <row r="973">
          <cell r="A973" t="str">
            <v>100416-CO-101</v>
          </cell>
          <cell r="B973">
            <v>43864</v>
          </cell>
          <cell r="C973" t="str">
            <v>Existing MSA</v>
          </cell>
          <cell r="D973">
            <v>43838</v>
          </cell>
          <cell r="E973">
            <v>43922</v>
          </cell>
          <cell r="F973" t="str">
            <v>Atlanta Braves</v>
          </cell>
          <cell r="G973" t="str">
            <v>CO</v>
          </cell>
          <cell r="H973" t="str">
            <v>Colombia</v>
          </cell>
          <cell r="I973" t="str">
            <v>GP Entity</v>
          </cell>
          <cell r="K973">
            <v>43397</v>
          </cell>
          <cell r="Q973">
            <v>3909</v>
          </cell>
          <cell r="R973" t="str">
            <v>Latin America (LATAM)</v>
          </cell>
          <cell r="S973" t="str">
            <v>South America Scouting Supervisor</v>
          </cell>
        </row>
        <row r="974">
          <cell r="A974" t="str">
            <v>100609-CL-101</v>
          </cell>
          <cell r="B974">
            <v>43878</v>
          </cell>
          <cell r="C974" t="str">
            <v>Existing MSA</v>
          </cell>
          <cell r="D974">
            <v>43766</v>
          </cell>
          <cell r="E974">
            <v>43922</v>
          </cell>
          <cell r="F974" t="str">
            <v>TeamViewer</v>
          </cell>
          <cell r="G974" t="str">
            <v>CL</v>
          </cell>
          <cell r="H974" t="str">
            <v>Chile</v>
          </cell>
          <cell r="I974" t="str">
            <v>GP Entity</v>
          </cell>
          <cell r="K974">
            <v>43686</v>
          </cell>
          <cell r="Q974">
            <v>3827</v>
          </cell>
          <cell r="R974" t="str">
            <v>Latin America (LATAM)</v>
          </cell>
          <cell r="S974" t="str">
            <v>Channel Sales Manager LATAM</v>
          </cell>
        </row>
        <row r="975">
          <cell r="A975" t="str">
            <v>100622-MX-101</v>
          </cell>
          <cell r="B975">
            <v>43864</v>
          </cell>
          <cell r="C975" t="str">
            <v>Existing MSA</v>
          </cell>
          <cell r="D975">
            <v>43713</v>
          </cell>
          <cell r="E975">
            <v>43922</v>
          </cell>
          <cell r="F975" t="str">
            <v>Wi-Tronix</v>
          </cell>
          <cell r="G975" t="str">
            <v>MX</v>
          </cell>
          <cell r="H975" t="str">
            <v>Mexico</v>
          </cell>
          <cell r="I975" t="str">
            <v>GP Entity</v>
          </cell>
          <cell r="J975">
            <v>43864</v>
          </cell>
          <cell r="K975">
            <v>43706</v>
          </cell>
          <cell r="Q975">
            <v>3286</v>
          </cell>
          <cell r="R975" t="str">
            <v>Latin America (LATAM)</v>
          </cell>
          <cell r="S975" t="str">
            <v>Customer Success Manager</v>
          </cell>
        </row>
        <row r="976">
          <cell r="A976" t="str">
            <v>100311-MX-101</v>
          </cell>
          <cell r="B976">
            <v>43892</v>
          </cell>
          <cell r="C976" t="str">
            <v>Existing MSA</v>
          </cell>
          <cell r="D976">
            <v>43752</v>
          </cell>
          <cell r="E976">
            <v>43952</v>
          </cell>
          <cell r="F976" t="str">
            <v>Wellspring Philanthropic Fund</v>
          </cell>
          <cell r="G976" t="str">
            <v>MX</v>
          </cell>
          <cell r="H976" t="str">
            <v>Mexico</v>
          </cell>
          <cell r="I976" t="str">
            <v>GP Entity</v>
          </cell>
          <cell r="J976">
            <v>43892</v>
          </cell>
          <cell r="K976">
            <v>43181</v>
          </cell>
          <cell r="Q976">
            <v>3392</v>
          </cell>
          <cell r="R976" t="str">
            <v>Latin America (LATAM)</v>
          </cell>
          <cell r="S976" t="str">
            <v>Program Officer</v>
          </cell>
        </row>
        <row r="977">
          <cell r="A977" t="str">
            <v>100416-CO-101</v>
          </cell>
          <cell r="B977">
            <v>43864</v>
          </cell>
          <cell r="C977" t="str">
            <v>Existing MSA</v>
          </cell>
          <cell r="D977">
            <v>43838</v>
          </cell>
          <cell r="E977">
            <v>43952</v>
          </cell>
          <cell r="F977" t="str">
            <v>Atlanta Braves</v>
          </cell>
          <cell r="G977" t="str">
            <v>CO</v>
          </cell>
          <cell r="H977" t="str">
            <v>Colombia</v>
          </cell>
          <cell r="I977" t="str">
            <v>GP Entity</v>
          </cell>
          <cell r="K977">
            <v>43397</v>
          </cell>
          <cell r="Q977">
            <v>3909</v>
          </cell>
          <cell r="R977" t="str">
            <v>Latin America (LATAM)</v>
          </cell>
          <cell r="S977" t="str">
            <v>South America Scouting Supervisor</v>
          </cell>
        </row>
        <row r="978">
          <cell r="A978" t="str">
            <v>100609-CL-101</v>
          </cell>
          <cell r="B978">
            <v>43878</v>
          </cell>
          <cell r="C978" t="str">
            <v>Existing MSA</v>
          </cell>
          <cell r="D978">
            <v>43766</v>
          </cell>
          <cell r="E978">
            <v>43952</v>
          </cell>
          <cell r="F978" t="str">
            <v>TeamViewer</v>
          </cell>
          <cell r="G978" t="str">
            <v>CL</v>
          </cell>
          <cell r="H978" t="str">
            <v>Chile</v>
          </cell>
          <cell r="I978" t="str">
            <v>GP Entity</v>
          </cell>
          <cell r="K978">
            <v>43686</v>
          </cell>
          <cell r="Q978">
            <v>3827</v>
          </cell>
          <cell r="R978" t="str">
            <v>Latin America (LATAM)</v>
          </cell>
          <cell r="S978" t="str">
            <v>Channel Sales Manager LATAM</v>
          </cell>
        </row>
        <row r="979">
          <cell r="A979" t="str">
            <v>100622-MX-101</v>
          </cell>
          <cell r="B979">
            <v>43864</v>
          </cell>
          <cell r="C979" t="str">
            <v>Existing MSA</v>
          </cell>
          <cell r="D979">
            <v>43713</v>
          </cell>
          <cell r="E979">
            <v>43952</v>
          </cell>
          <cell r="F979" t="str">
            <v>Wi-Tronix</v>
          </cell>
          <cell r="G979" t="str">
            <v>MX</v>
          </cell>
          <cell r="H979" t="str">
            <v>Mexico</v>
          </cell>
          <cell r="I979" t="str">
            <v>GP Entity</v>
          </cell>
          <cell r="J979">
            <v>43864</v>
          </cell>
          <cell r="K979">
            <v>43706</v>
          </cell>
          <cell r="Q979">
            <v>3286</v>
          </cell>
          <cell r="R979" t="str">
            <v>Latin America (LATAM)</v>
          </cell>
          <cell r="S979" t="str">
            <v>Customer Success Manager</v>
          </cell>
        </row>
        <row r="980">
          <cell r="A980" t="str">
            <v>100311-MX-101</v>
          </cell>
          <cell r="B980">
            <v>43892</v>
          </cell>
          <cell r="C980" t="str">
            <v>Existing MSA</v>
          </cell>
          <cell r="D980">
            <v>43752</v>
          </cell>
          <cell r="E980">
            <v>43983</v>
          </cell>
          <cell r="F980" t="str">
            <v>Wellspring Philanthropic Fund</v>
          </cell>
          <cell r="G980" t="str">
            <v>MX</v>
          </cell>
          <cell r="H980" t="str">
            <v>Mexico</v>
          </cell>
          <cell r="I980" t="str">
            <v>GP Entity</v>
          </cell>
          <cell r="J980">
            <v>43892</v>
          </cell>
          <cell r="K980">
            <v>43181</v>
          </cell>
          <cell r="Q980">
            <v>3392</v>
          </cell>
          <cell r="R980" t="str">
            <v>Latin America (LATAM)</v>
          </cell>
          <cell r="S980" t="str">
            <v>Program Officer</v>
          </cell>
        </row>
        <row r="981">
          <cell r="A981" t="str">
            <v>100416-CO-101</v>
          </cell>
          <cell r="B981">
            <v>43864</v>
          </cell>
          <cell r="C981" t="str">
            <v>Existing MSA</v>
          </cell>
          <cell r="D981">
            <v>43838</v>
          </cell>
          <cell r="E981">
            <v>43983</v>
          </cell>
          <cell r="F981" t="str">
            <v>Atlanta Braves</v>
          </cell>
          <cell r="G981" t="str">
            <v>CO</v>
          </cell>
          <cell r="H981" t="str">
            <v>Colombia</v>
          </cell>
          <cell r="I981" t="str">
            <v>GP Entity</v>
          </cell>
          <cell r="K981">
            <v>43397</v>
          </cell>
          <cell r="Q981">
            <v>3909</v>
          </cell>
          <cell r="R981" t="str">
            <v>Latin America (LATAM)</v>
          </cell>
          <cell r="S981" t="str">
            <v>South America Scouting Supervisor</v>
          </cell>
        </row>
        <row r="982">
          <cell r="A982" t="str">
            <v>100609-CL-101</v>
          </cell>
          <cell r="B982">
            <v>43878</v>
          </cell>
          <cell r="C982" t="str">
            <v>Existing MSA</v>
          </cell>
          <cell r="D982">
            <v>43766</v>
          </cell>
          <cell r="E982">
            <v>43983</v>
          </cell>
          <cell r="F982" t="str">
            <v>TeamViewer</v>
          </cell>
          <cell r="G982" t="str">
            <v>CL</v>
          </cell>
          <cell r="H982" t="str">
            <v>Chile</v>
          </cell>
          <cell r="I982" t="str">
            <v>GP Entity</v>
          </cell>
          <cell r="K982">
            <v>43686</v>
          </cell>
          <cell r="Q982">
            <v>3827</v>
          </cell>
          <cell r="R982" t="str">
            <v>Latin America (LATAM)</v>
          </cell>
          <cell r="S982" t="str">
            <v>Channel Sales Manager LATAM</v>
          </cell>
        </row>
        <row r="983">
          <cell r="A983" t="str">
            <v>100622-MX-101</v>
          </cell>
          <cell r="B983">
            <v>43864</v>
          </cell>
          <cell r="C983" t="str">
            <v>Existing MSA</v>
          </cell>
          <cell r="D983">
            <v>43713</v>
          </cell>
          <cell r="E983">
            <v>43983</v>
          </cell>
          <cell r="F983" t="str">
            <v>Wi-Tronix</v>
          </cell>
          <cell r="G983" t="str">
            <v>MX</v>
          </cell>
          <cell r="H983" t="str">
            <v>Mexico</v>
          </cell>
          <cell r="I983" t="str">
            <v>GP Entity</v>
          </cell>
          <cell r="J983">
            <v>43864</v>
          </cell>
          <cell r="K983">
            <v>43706</v>
          </cell>
          <cell r="Q983">
            <v>3286</v>
          </cell>
          <cell r="R983" t="str">
            <v>Latin America (LATAM)</v>
          </cell>
          <cell r="S983" t="str">
            <v>Customer Success Manager</v>
          </cell>
        </row>
        <row r="984">
          <cell r="A984" t="str">
            <v>100664-CL-101</v>
          </cell>
          <cell r="B984">
            <v>43885</v>
          </cell>
          <cell r="C984" t="str">
            <v>Existing MSA</v>
          </cell>
          <cell r="D984">
            <v>43845</v>
          </cell>
          <cell r="E984">
            <v>43922</v>
          </cell>
          <cell r="F984" t="str">
            <v>Anova</v>
          </cell>
          <cell r="G984" t="str">
            <v>CL</v>
          </cell>
          <cell r="H984" t="str">
            <v>Chile</v>
          </cell>
          <cell r="I984" t="str">
            <v>GP Entity</v>
          </cell>
          <cell r="J984">
            <v>43885</v>
          </cell>
          <cell r="K984">
            <v>43738</v>
          </cell>
          <cell r="Q984">
            <v>3998</v>
          </cell>
          <cell r="R984" t="str">
            <v>Latin America (LATAM)</v>
          </cell>
        </row>
        <row r="985">
          <cell r="A985" t="str">
            <v>100703-BR-101</v>
          </cell>
          <cell r="B985">
            <v>43899</v>
          </cell>
          <cell r="C985" t="str">
            <v>Existing MSA</v>
          </cell>
          <cell r="D985">
            <v>43852</v>
          </cell>
          <cell r="E985">
            <v>43952</v>
          </cell>
          <cell r="F985" t="str">
            <v>NTE</v>
          </cell>
          <cell r="G985" t="str">
            <v>BR</v>
          </cell>
          <cell r="H985" t="str">
            <v>Brazil</v>
          </cell>
          <cell r="I985" t="str">
            <v>GP Entity</v>
          </cell>
          <cell r="J985">
            <v>43871</v>
          </cell>
          <cell r="K985">
            <v>43789</v>
          </cell>
          <cell r="Q985">
            <v>4067</v>
          </cell>
          <cell r="R985" t="str">
            <v>Latin America (LATAM)</v>
          </cell>
          <cell r="S985" t="str">
            <v>Account Manager</v>
          </cell>
        </row>
        <row r="986">
          <cell r="A986" t="str">
            <v>100664-CL-101</v>
          </cell>
          <cell r="B986">
            <v>43885</v>
          </cell>
          <cell r="C986" t="str">
            <v>Existing MSA</v>
          </cell>
          <cell r="D986">
            <v>43845</v>
          </cell>
          <cell r="E986">
            <v>43952</v>
          </cell>
          <cell r="F986" t="str">
            <v>Anova</v>
          </cell>
          <cell r="G986" t="str">
            <v>CL</v>
          </cell>
          <cell r="H986" t="str">
            <v>Chile</v>
          </cell>
          <cell r="I986" t="str">
            <v>GP Entity</v>
          </cell>
          <cell r="J986">
            <v>43885</v>
          </cell>
          <cell r="K986">
            <v>43738</v>
          </cell>
          <cell r="Q986">
            <v>3998</v>
          </cell>
          <cell r="R986" t="str">
            <v>Latin America (LATAM)</v>
          </cell>
        </row>
        <row r="987">
          <cell r="A987" t="str">
            <v>100703-BR-101</v>
          </cell>
          <cell r="B987">
            <v>43899</v>
          </cell>
          <cell r="C987" t="str">
            <v>Existing MSA</v>
          </cell>
          <cell r="D987">
            <v>43852</v>
          </cell>
          <cell r="E987">
            <v>43983</v>
          </cell>
          <cell r="F987" t="str">
            <v>NTE</v>
          </cell>
          <cell r="G987" t="str">
            <v>BR</v>
          </cell>
          <cell r="H987" t="str">
            <v>Brazil</v>
          </cell>
          <cell r="I987" t="str">
            <v>GP Entity</v>
          </cell>
          <cell r="J987">
            <v>43871</v>
          </cell>
          <cell r="K987">
            <v>43789</v>
          </cell>
          <cell r="Q987">
            <v>4067</v>
          </cell>
          <cell r="R987" t="str">
            <v>Latin America (LATAM)</v>
          </cell>
          <cell r="S987" t="str">
            <v>Account Manager</v>
          </cell>
        </row>
        <row r="988">
          <cell r="A988" t="str">
            <v>100664-CL-101</v>
          </cell>
          <cell r="B988">
            <v>43885</v>
          </cell>
          <cell r="C988" t="str">
            <v>Existing MSA</v>
          </cell>
          <cell r="D988">
            <v>43845</v>
          </cell>
          <cell r="E988">
            <v>43983</v>
          </cell>
          <cell r="F988" t="str">
            <v>Anova</v>
          </cell>
          <cell r="G988" t="str">
            <v>CL</v>
          </cell>
          <cell r="H988" t="str">
            <v>Chile</v>
          </cell>
          <cell r="I988" t="str">
            <v>GP Entity</v>
          </cell>
          <cell r="J988">
            <v>43885</v>
          </cell>
          <cell r="K988">
            <v>43738</v>
          </cell>
          <cell r="Q988">
            <v>3998</v>
          </cell>
          <cell r="R988" t="str">
            <v>Latin America (LATAM)</v>
          </cell>
        </row>
        <row r="989">
          <cell r="A989" t="str">
            <v>100748-CO-101</v>
          </cell>
          <cell r="B989">
            <v>43871</v>
          </cell>
          <cell r="C989" t="str">
            <v>Existing MSA</v>
          </cell>
          <cell r="D989">
            <v>43844</v>
          </cell>
          <cell r="E989">
            <v>43922</v>
          </cell>
          <cell r="F989" t="str">
            <v>City Cancer Challenge</v>
          </cell>
          <cell r="G989" t="str">
            <v>CO</v>
          </cell>
          <cell r="H989" t="str">
            <v>Colombia</v>
          </cell>
          <cell r="I989" t="str">
            <v>GP Entity</v>
          </cell>
          <cell r="J989">
            <v>43871</v>
          </cell>
          <cell r="K989">
            <v>43844</v>
          </cell>
          <cell r="Q989">
            <v>3959</v>
          </cell>
          <cell r="R989" t="str">
            <v>Latin America (LATAM)</v>
          </cell>
          <cell r="S989" t="str">
            <v>C/Can Regional Director LATAM</v>
          </cell>
        </row>
        <row r="990">
          <cell r="A990" t="str">
            <v>100748-CO-101</v>
          </cell>
          <cell r="B990">
            <v>43871</v>
          </cell>
          <cell r="C990" t="str">
            <v>Existing MSA</v>
          </cell>
          <cell r="D990">
            <v>43844</v>
          </cell>
          <cell r="E990">
            <v>43952</v>
          </cell>
          <cell r="F990" t="str">
            <v>City Cancer Challenge</v>
          </cell>
          <cell r="G990" t="str">
            <v>CO</v>
          </cell>
          <cell r="H990" t="str">
            <v>Colombia</v>
          </cell>
          <cell r="I990" t="str">
            <v>GP Entity</v>
          </cell>
          <cell r="J990">
            <v>43871</v>
          </cell>
          <cell r="K990">
            <v>43844</v>
          </cell>
          <cell r="Q990">
            <v>3959</v>
          </cell>
          <cell r="R990" t="str">
            <v>Latin America (LATAM)</v>
          </cell>
          <cell r="S990" t="str">
            <v>C/Can Regional Director LATAM</v>
          </cell>
        </row>
        <row r="991">
          <cell r="A991" t="str">
            <v>100748-CO-101</v>
          </cell>
          <cell r="B991">
            <v>43871</v>
          </cell>
          <cell r="C991" t="str">
            <v>Existing MSA</v>
          </cell>
          <cell r="D991">
            <v>43844</v>
          </cell>
          <cell r="E991">
            <v>43983</v>
          </cell>
          <cell r="F991" t="str">
            <v>City Cancer Challenge</v>
          </cell>
          <cell r="G991" t="str">
            <v>CO</v>
          </cell>
          <cell r="H991" t="str">
            <v>Colombia</v>
          </cell>
          <cell r="I991" t="str">
            <v>GP Entity</v>
          </cell>
          <cell r="J991">
            <v>43871</v>
          </cell>
          <cell r="K991">
            <v>43844</v>
          </cell>
          <cell r="Q991">
            <v>3959</v>
          </cell>
          <cell r="R991" t="str">
            <v>Latin America (LATAM)</v>
          </cell>
          <cell r="S991" t="str">
            <v>C/Can Regional Director LATAM</v>
          </cell>
        </row>
        <row r="992">
          <cell r="A992" t="str">
            <v>100330-AR-101</v>
          </cell>
          <cell r="B992">
            <v>43876</v>
          </cell>
          <cell r="C992" t="str">
            <v>Existing MSA</v>
          </cell>
          <cell r="D992">
            <v>43781</v>
          </cell>
          <cell r="E992">
            <v>43922</v>
          </cell>
          <cell r="F992" t="str">
            <v>Cujo</v>
          </cell>
          <cell r="G992" t="str">
            <v>AR</v>
          </cell>
          <cell r="H992" t="str">
            <v>Argentina</v>
          </cell>
          <cell r="I992" t="str">
            <v>GP Entity</v>
          </cell>
          <cell r="J992">
            <v>43876</v>
          </cell>
          <cell r="K992">
            <v>43216</v>
          </cell>
          <cell r="Q992">
            <v>3558</v>
          </cell>
          <cell r="R992" t="str">
            <v>Latin America (LATAM)</v>
          </cell>
          <cell r="S992" t="str">
            <v>Solutions Architect</v>
          </cell>
        </row>
        <row r="993">
          <cell r="A993" t="str">
            <v>100330-AR-101</v>
          </cell>
          <cell r="B993">
            <v>43876</v>
          </cell>
          <cell r="C993" t="str">
            <v>Existing MSA</v>
          </cell>
          <cell r="D993">
            <v>43781</v>
          </cell>
          <cell r="E993">
            <v>43952</v>
          </cell>
          <cell r="F993" t="str">
            <v>Cujo</v>
          </cell>
          <cell r="G993" t="str">
            <v>AR</v>
          </cell>
          <cell r="H993" t="str">
            <v>Argentina</v>
          </cell>
          <cell r="I993" t="str">
            <v>GP Entity</v>
          </cell>
          <cell r="J993">
            <v>43876</v>
          </cell>
          <cell r="K993">
            <v>43216</v>
          </cell>
          <cell r="Q993">
            <v>3558</v>
          </cell>
          <cell r="R993" t="str">
            <v>Latin America (LATAM)</v>
          </cell>
          <cell r="S993" t="str">
            <v>Solutions Architect</v>
          </cell>
        </row>
        <row r="994">
          <cell r="A994" t="str">
            <v>100330-AR-101</v>
          </cell>
          <cell r="B994">
            <v>43876</v>
          </cell>
          <cell r="C994" t="str">
            <v>Existing MSA</v>
          </cell>
          <cell r="D994">
            <v>43781</v>
          </cell>
          <cell r="E994">
            <v>43983</v>
          </cell>
          <cell r="F994" t="str">
            <v>Cujo</v>
          </cell>
          <cell r="G994" t="str">
            <v>AR</v>
          </cell>
          <cell r="H994" t="str">
            <v>Argentina</v>
          </cell>
          <cell r="I994" t="str">
            <v>GP Entity</v>
          </cell>
          <cell r="J994">
            <v>43876</v>
          </cell>
          <cell r="K994">
            <v>43216</v>
          </cell>
          <cell r="Q994">
            <v>3558</v>
          </cell>
          <cell r="R994" t="str">
            <v>Latin America (LATAM)</v>
          </cell>
          <cell r="S994" t="str">
            <v>Solutions Architect</v>
          </cell>
        </row>
        <row r="995">
          <cell r="A995" t="str">
            <v>100715-MX-108</v>
          </cell>
          <cell r="B995">
            <v>43865</v>
          </cell>
          <cell r="C995" t="str">
            <v>Existing MSA</v>
          </cell>
          <cell r="D995">
            <v>43802</v>
          </cell>
          <cell r="E995">
            <v>43922</v>
          </cell>
          <cell r="F995" t="str">
            <v>TA Services</v>
          </cell>
          <cell r="G995" t="str">
            <v>MX</v>
          </cell>
          <cell r="H995" t="str">
            <v>Mexico</v>
          </cell>
          <cell r="I995" t="str">
            <v>GP Entity</v>
          </cell>
          <cell r="J995">
            <v>43815</v>
          </cell>
          <cell r="K995">
            <v>43802</v>
          </cell>
          <cell r="Q995">
            <v>3755</v>
          </cell>
          <cell r="R995" t="str">
            <v>Latin America (LATAM)</v>
          </cell>
          <cell r="S995" t="str">
            <v>Operations Manager Mexico</v>
          </cell>
        </row>
        <row r="996">
          <cell r="A996" t="str">
            <v>100715-MX-106</v>
          </cell>
          <cell r="B996">
            <v>43865</v>
          </cell>
          <cell r="C996" t="str">
            <v>Existing MSA</v>
          </cell>
          <cell r="D996">
            <v>43802</v>
          </cell>
          <cell r="E996">
            <v>43922</v>
          </cell>
          <cell r="F996" t="str">
            <v>TA Services</v>
          </cell>
          <cell r="G996" t="str">
            <v>MX</v>
          </cell>
          <cell r="H996" t="str">
            <v>Mexico</v>
          </cell>
          <cell r="I996" t="str">
            <v>GP Entity</v>
          </cell>
          <cell r="J996">
            <v>43815</v>
          </cell>
          <cell r="K996">
            <v>43802</v>
          </cell>
          <cell r="Q996">
            <v>3745</v>
          </cell>
          <cell r="R996" t="str">
            <v>Latin America (LATAM)</v>
          </cell>
          <cell r="S996" t="str">
            <v>Supply Chain Coordinator / After Hours</v>
          </cell>
        </row>
        <row r="997">
          <cell r="A997" t="str">
            <v>100715-MX-108</v>
          </cell>
          <cell r="B997">
            <v>43865</v>
          </cell>
          <cell r="C997" t="str">
            <v>Existing MSA</v>
          </cell>
          <cell r="D997">
            <v>43802</v>
          </cell>
          <cell r="E997">
            <v>43952</v>
          </cell>
          <cell r="F997" t="str">
            <v>TA Services</v>
          </cell>
          <cell r="G997" t="str">
            <v>MX</v>
          </cell>
          <cell r="H997" t="str">
            <v>Mexico</v>
          </cell>
          <cell r="I997" t="str">
            <v>GP Entity</v>
          </cell>
          <cell r="J997">
            <v>43815</v>
          </cell>
          <cell r="K997">
            <v>43802</v>
          </cell>
          <cell r="Q997">
            <v>3755</v>
          </cell>
          <cell r="R997" t="str">
            <v>Latin America (LATAM)</v>
          </cell>
          <cell r="S997" t="str">
            <v>Operations Manager Mexico</v>
          </cell>
        </row>
        <row r="998">
          <cell r="A998" t="str">
            <v>100715-MX-106</v>
          </cell>
          <cell r="B998">
            <v>43865</v>
          </cell>
          <cell r="C998" t="str">
            <v>Existing MSA</v>
          </cell>
          <cell r="D998">
            <v>43802</v>
          </cell>
          <cell r="E998">
            <v>43952</v>
          </cell>
          <cell r="F998" t="str">
            <v>TA Services</v>
          </cell>
          <cell r="G998" t="str">
            <v>MX</v>
          </cell>
          <cell r="H998" t="str">
            <v>Mexico</v>
          </cell>
          <cell r="I998" t="str">
            <v>GP Entity</v>
          </cell>
          <cell r="J998">
            <v>43815</v>
          </cell>
          <cell r="K998">
            <v>43802</v>
          </cell>
          <cell r="Q998">
            <v>3745</v>
          </cell>
          <cell r="R998" t="str">
            <v>Latin America (LATAM)</v>
          </cell>
          <cell r="S998" t="str">
            <v>Supply Chain Coordinator / After Hours</v>
          </cell>
        </row>
        <row r="999">
          <cell r="A999" t="str">
            <v>100715-MX-108</v>
          </cell>
          <cell r="B999">
            <v>43865</v>
          </cell>
          <cell r="C999" t="str">
            <v>Existing MSA</v>
          </cell>
          <cell r="D999">
            <v>43802</v>
          </cell>
          <cell r="E999">
            <v>43983</v>
          </cell>
          <cell r="F999" t="str">
            <v>TA Services</v>
          </cell>
          <cell r="G999" t="str">
            <v>MX</v>
          </cell>
          <cell r="H999" t="str">
            <v>Mexico</v>
          </cell>
          <cell r="I999" t="str">
            <v>GP Entity</v>
          </cell>
          <cell r="J999">
            <v>43815</v>
          </cell>
          <cell r="K999">
            <v>43802</v>
          </cell>
          <cell r="Q999">
            <v>3755</v>
          </cell>
          <cell r="R999" t="str">
            <v>Latin America (LATAM)</v>
          </cell>
          <cell r="S999" t="str">
            <v>Operations Manager Mexico</v>
          </cell>
        </row>
        <row r="1000">
          <cell r="A1000" t="str">
            <v>100715-MX-106</v>
          </cell>
          <cell r="B1000">
            <v>43865</v>
          </cell>
          <cell r="C1000" t="str">
            <v>Existing MSA</v>
          </cell>
          <cell r="D1000">
            <v>43802</v>
          </cell>
          <cell r="E1000">
            <v>43983</v>
          </cell>
          <cell r="F1000" t="str">
            <v>TA Services</v>
          </cell>
          <cell r="G1000" t="str">
            <v>MX</v>
          </cell>
          <cell r="H1000" t="str">
            <v>Mexico</v>
          </cell>
          <cell r="I1000" t="str">
            <v>GP Entity</v>
          </cell>
          <cell r="J1000">
            <v>43815</v>
          </cell>
          <cell r="K1000">
            <v>43802</v>
          </cell>
          <cell r="Q1000">
            <v>3745</v>
          </cell>
          <cell r="R1000" t="str">
            <v>Latin America (LATAM)</v>
          </cell>
          <cell r="S1000" t="str">
            <v>Supply Chain Coordinator / After Hours</v>
          </cell>
        </row>
        <row r="1001">
          <cell r="A1001" t="str">
            <v>100130-AE-102</v>
          </cell>
          <cell r="B1001">
            <v>43892</v>
          </cell>
          <cell r="C1001" t="str">
            <v>Existing MSA</v>
          </cell>
          <cell r="D1001">
            <v>43795</v>
          </cell>
          <cell r="E1001">
            <v>43952</v>
          </cell>
          <cell r="F1001" t="str">
            <v>Rackspace</v>
          </cell>
          <cell r="G1001" t="str">
            <v>AE</v>
          </cell>
          <cell r="H1001" t="str">
            <v>United Arab Emirates</v>
          </cell>
          <cell r="I1001" t="str">
            <v>GP Entity</v>
          </cell>
          <cell r="J1001">
            <v>43862</v>
          </cell>
          <cell r="K1001">
            <v>43795</v>
          </cell>
          <cell r="Q1001">
            <v>3886</v>
          </cell>
          <cell r="R1001" t="str">
            <v>Middle East / Africa (MEA)</v>
          </cell>
          <cell r="S1001" t="str">
            <v>Lead Engineer L2</v>
          </cell>
        </row>
        <row r="1002">
          <cell r="A1002" t="str">
            <v>100130-AE-102</v>
          </cell>
          <cell r="B1002">
            <v>43892</v>
          </cell>
          <cell r="C1002" t="str">
            <v>Existing MSA</v>
          </cell>
          <cell r="D1002">
            <v>43795</v>
          </cell>
          <cell r="E1002">
            <v>43983</v>
          </cell>
          <cell r="F1002" t="str">
            <v>Rackspace</v>
          </cell>
          <cell r="G1002" t="str">
            <v>AE</v>
          </cell>
          <cell r="H1002" t="str">
            <v>United Arab Emirates</v>
          </cell>
          <cell r="I1002" t="str">
            <v>GP Entity</v>
          </cell>
          <cell r="J1002">
            <v>43862</v>
          </cell>
          <cell r="K1002">
            <v>43795</v>
          </cell>
          <cell r="Q1002">
            <v>3886</v>
          </cell>
          <cell r="R1002" t="str">
            <v>Middle East / Africa (MEA)</v>
          </cell>
          <cell r="S1002" t="str">
            <v>Lead Engineer L2</v>
          </cell>
        </row>
        <row r="1003">
          <cell r="A1003" t="str">
            <v>100523-AE-102</v>
          </cell>
          <cell r="B1003">
            <v>43891</v>
          </cell>
          <cell r="C1003" t="str">
            <v>Existing MSA</v>
          </cell>
          <cell r="D1003">
            <v>43553</v>
          </cell>
          <cell r="E1003">
            <v>43922</v>
          </cell>
          <cell r="F1003" t="str">
            <v>University Support Services, LLC</v>
          </cell>
          <cell r="G1003" t="str">
            <v>AE</v>
          </cell>
          <cell r="H1003" t="str">
            <v>United Arab Emirates</v>
          </cell>
          <cell r="I1003" t="str">
            <v>GP Entity</v>
          </cell>
          <cell r="J1003">
            <v>43891</v>
          </cell>
          <cell r="K1003">
            <v>43539</v>
          </cell>
          <cell r="Q1003">
            <v>4046</v>
          </cell>
          <cell r="R1003" t="str">
            <v>Middle East / Africa (MEA)</v>
          </cell>
          <cell r="S1003" t="str">
            <v>Regional Manager, MENA</v>
          </cell>
        </row>
        <row r="1004">
          <cell r="A1004" t="str">
            <v>100523-AE-101</v>
          </cell>
          <cell r="B1004">
            <v>43862</v>
          </cell>
          <cell r="C1004" t="str">
            <v>Existing MSA</v>
          </cell>
          <cell r="D1004">
            <v>43553</v>
          </cell>
          <cell r="E1004">
            <v>43922</v>
          </cell>
          <cell r="F1004" t="str">
            <v>University Support Services, LLC</v>
          </cell>
          <cell r="G1004" t="str">
            <v>AE</v>
          </cell>
          <cell r="H1004" t="str">
            <v>United Arab Emirates</v>
          </cell>
          <cell r="I1004" t="str">
            <v>GP Entity</v>
          </cell>
          <cell r="J1004">
            <v>43678</v>
          </cell>
          <cell r="K1004">
            <v>43539</v>
          </cell>
          <cell r="Q1004">
            <v>2642</v>
          </cell>
          <cell r="R1004" t="str">
            <v>Middle East / Africa (MEA)</v>
          </cell>
          <cell r="S1004" t="str">
            <v>Regional Representative</v>
          </cell>
        </row>
        <row r="1005">
          <cell r="A1005" t="str">
            <v>100060-AE-101</v>
          </cell>
          <cell r="B1005">
            <v>43872</v>
          </cell>
          <cell r="C1005" t="str">
            <v>Existing MSA</v>
          </cell>
          <cell r="D1005">
            <v>43746</v>
          </cell>
          <cell r="E1005">
            <v>43922</v>
          </cell>
          <cell r="F1005" t="str">
            <v>ExtraHop Networks</v>
          </cell>
          <cell r="G1005" t="str">
            <v>AE</v>
          </cell>
          <cell r="H1005" t="str">
            <v>United Arab Emirates</v>
          </cell>
          <cell r="I1005" t="str">
            <v>GP Entity</v>
          </cell>
          <cell r="J1005">
            <v>43843</v>
          </cell>
          <cell r="K1005">
            <v>42038</v>
          </cell>
          <cell r="Q1005">
            <v>3754</v>
          </cell>
          <cell r="R1005" t="str">
            <v>Middle East / Africa (MEA)</v>
          </cell>
          <cell r="S1005" t="str">
            <v>Senior Security Sales Engineer</v>
          </cell>
        </row>
        <row r="1006">
          <cell r="A1006" t="str">
            <v>100523-AE-102</v>
          </cell>
          <cell r="B1006">
            <v>43891</v>
          </cell>
          <cell r="C1006" t="str">
            <v>Existing MSA</v>
          </cell>
          <cell r="D1006">
            <v>43553</v>
          </cell>
          <cell r="E1006">
            <v>43952</v>
          </cell>
          <cell r="F1006" t="str">
            <v>University Support Services, LLC</v>
          </cell>
          <cell r="G1006" t="str">
            <v>AE</v>
          </cell>
          <cell r="H1006" t="str">
            <v>United Arab Emirates</v>
          </cell>
          <cell r="I1006" t="str">
            <v>GP Entity</v>
          </cell>
          <cell r="J1006">
            <v>43891</v>
          </cell>
          <cell r="K1006">
            <v>43539</v>
          </cell>
          <cell r="Q1006">
            <v>4046</v>
          </cell>
          <cell r="R1006" t="str">
            <v>Middle East / Africa (MEA)</v>
          </cell>
          <cell r="S1006" t="str">
            <v>Regional Manager, MENA</v>
          </cell>
        </row>
        <row r="1007">
          <cell r="A1007" t="str">
            <v>100248-GB-101</v>
          </cell>
          <cell r="B1007">
            <v>43073</v>
          </cell>
          <cell r="C1007" t="str">
            <v>Existing MSA</v>
          </cell>
          <cell r="D1007">
            <v>43012</v>
          </cell>
          <cell r="E1007">
            <v>43891</v>
          </cell>
          <cell r="F1007" t="str">
            <v>Open Government Partnership</v>
          </cell>
          <cell r="G1007" t="str">
            <v>GB</v>
          </cell>
          <cell r="H1007" t="str">
            <v>United Kingdom</v>
          </cell>
          <cell r="I1007" t="str">
            <v>GP Entity</v>
          </cell>
          <cell r="K1007">
            <v>43006</v>
          </cell>
          <cell r="M1007">
            <v>43669</v>
          </cell>
          <cell r="N1007" t="str">
            <v>Sharniece</v>
          </cell>
          <cell r="O1007" t="str">
            <v>Benders</v>
          </cell>
          <cell r="P1007">
            <v>43669</v>
          </cell>
          <cell r="Q1007">
            <v>845</v>
          </cell>
          <cell r="R1007" t="str">
            <v>Europe (EU)</v>
          </cell>
          <cell r="S1007" t="str">
            <v>Manager, Thematic</v>
          </cell>
        </row>
        <row r="1008">
          <cell r="A1008" t="str">
            <v>100125-PL-105</v>
          </cell>
          <cell r="B1008">
            <v>43586</v>
          </cell>
          <cell r="C1008" t="str">
            <v>Existing MSA</v>
          </cell>
          <cell r="D1008">
            <v>42853</v>
          </cell>
          <cell r="E1008">
            <v>43862</v>
          </cell>
          <cell r="F1008" t="str">
            <v>Pure Storage</v>
          </cell>
          <cell r="G1008" t="str">
            <v>PL</v>
          </cell>
          <cell r="H1008" t="str">
            <v>Poland</v>
          </cell>
          <cell r="I1008" t="str">
            <v>GP Entity</v>
          </cell>
          <cell r="J1008">
            <v>43586</v>
          </cell>
          <cell r="K1008">
            <v>42118</v>
          </cell>
          <cell r="Q1008">
            <v>2224</v>
          </cell>
          <cell r="R1008" t="str">
            <v>Europe (EU)</v>
          </cell>
          <cell r="S1008" t="str">
            <v>Channel Account Manager</v>
          </cell>
        </row>
        <row r="1009">
          <cell r="A1009" t="str">
            <v>100125-PL-105</v>
          </cell>
          <cell r="B1009">
            <v>43586</v>
          </cell>
          <cell r="C1009" t="str">
            <v>Existing MSA</v>
          </cell>
          <cell r="D1009">
            <v>42853</v>
          </cell>
          <cell r="E1009">
            <v>43891</v>
          </cell>
          <cell r="F1009" t="str">
            <v>Pure Storage</v>
          </cell>
          <cell r="G1009" t="str">
            <v>PL</v>
          </cell>
          <cell r="H1009" t="str">
            <v>Poland</v>
          </cell>
          <cell r="I1009" t="str">
            <v>GP Entity</v>
          </cell>
          <cell r="J1009">
            <v>43586</v>
          </cell>
          <cell r="K1009">
            <v>42118</v>
          </cell>
          <cell r="Q1009">
            <v>2224</v>
          </cell>
          <cell r="R1009" t="str">
            <v>Europe (EU)</v>
          </cell>
          <cell r="S1009" t="str">
            <v>Channel Account Manager</v>
          </cell>
        </row>
        <row r="1010">
          <cell r="A1010" t="str">
            <v>100445-IE-101</v>
          </cell>
          <cell r="B1010">
            <v>43507</v>
          </cell>
          <cell r="C1010" t="str">
            <v>Existing MSA</v>
          </cell>
          <cell r="D1010">
            <v>43445</v>
          </cell>
          <cell r="E1010">
            <v>43862</v>
          </cell>
          <cell r="F1010" t="str">
            <v>Clubhouse</v>
          </cell>
          <cell r="G1010" t="str">
            <v>IE</v>
          </cell>
          <cell r="H1010" t="str">
            <v>Ireland</v>
          </cell>
          <cell r="I1010" t="str">
            <v>GP Entity</v>
          </cell>
          <cell r="J1010">
            <v>43507</v>
          </cell>
          <cell r="K1010">
            <v>43445</v>
          </cell>
          <cell r="Q1010">
            <v>2028</v>
          </cell>
          <cell r="R1010" t="str">
            <v>Europe (EU)</v>
          </cell>
          <cell r="S1010" t="str">
            <v>Senior Visual Designer</v>
          </cell>
        </row>
        <row r="1011">
          <cell r="A1011" t="str">
            <v>100012-DK-102</v>
          </cell>
          <cell r="B1011">
            <v>43283</v>
          </cell>
          <cell r="C1011" t="str">
            <v>Existing MSA</v>
          </cell>
          <cell r="D1011">
            <v>42579</v>
          </cell>
          <cell r="E1011">
            <v>43862</v>
          </cell>
          <cell r="F1011" t="str">
            <v>Anaplan</v>
          </cell>
          <cell r="G1011" t="str">
            <v>DK</v>
          </cell>
          <cell r="H1011" t="str">
            <v>Denmark</v>
          </cell>
          <cell r="I1011" t="str">
            <v>GP Entity</v>
          </cell>
          <cell r="K1011">
            <v>42579</v>
          </cell>
          <cell r="Q1011">
            <v>1150</v>
          </cell>
          <cell r="R1011" t="str">
            <v>Europe (EU)</v>
          </cell>
          <cell r="S1011" t="str">
            <v>Senior Solution Consultant – Denmark</v>
          </cell>
        </row>
        <row r="1012">
          <cell r="A1012" t="str">
            <v>100459-ES-102</v>
          </cell>
          <cell r="B1012">
            <v>43507</v>
          </cell>
          <cell r="C1012" t="str">
            <v>Existing MSA</v>
          </cell>
          <cell r="D1012">
            <v>43483</v>
          </cell>
          <cell r="E1012">
            <v>43862</v>
          </cell>
          <cell r="F1012" t="str">
            <v>SevenRooms</v>
          </cell>
          <cell r="G1012" t="str">
            <v>ES</v>
          </cell>
          <cell r="H1012" t="str">
            <v>Spain</v>
          </cell>
          <cell r="I1012" t="str">
            <v>GP Entity</v>
          </cell>
          <cell r="J1012">
            <v>43507</v>
          </cell>
          <cell r="K1012">
            <v>43461</v>
          </cell>
          <cell r="Q1012">
            <v>2068</v>
          </cell>
          <cell r="R1012" t="str">
            <v>Europe (EU)</v>
          </cell>
          <cell r="S1012" t="str">
            <v>Customer Support Representative</v>
          </cell>
        </row>
        <row r="1013">
          <cell r="A1013" t="str">
            <v>100459-GB-101</v>
          </cell>
          <cell r="B1013">
            <v>43617</v>
          </cell>
          <cell r="C1013" t="str">
            <v>Existing MSA</v>
          </cell>
          <cell r="D1013">
            <v>43461</v>
          </cell>
          <cell r="E1013">
            <v>43862</v>
          </cell>
          <cell r="F1013" t="str">
            <v>SevenRooms</v>
          </cell>
          <cell r="G1013" t="str">
            <v>GB</v>
          </cell>
          <cell r="H1013" t="str">
            <v>United Kingdom</v>
          </cell>
          <cell r="I1013" t="str">
            <v>GP Entity</v>
          </cell>
          <cell r="J1013">
            <v>43468</v>
          </cell>
          <cell r="K1013">
            <v>43461</v>
          </cell>
          <cell r="Q1013">
            <v>2015</v>
          </cell>
          <cell r="R1013" t="str">
            <v>Europe (EU)</v>
          </cell>
          <cell r="S1013" t="str">
            <v>VP, Europe</v>
          </cell>
        </row>
        <row r="1014">
          <cell r="A1014" t="str">
            <v>100462-PL-102</v>
          </cell>
          <cell r="B1014">
            <v>43586</v>
          </cell>
          <cell r="C1014" t="str">
            <v>Existing MSA</v>
          </cell>
          <cell r="D1014">
            <v>43447</v>
          </cell>
          <cell r="E1014">
            <v>43862</v>
          </cell>
          <cell r="F1014" t="str">
            <v>Vlocity</v>
          </cell>
          <cell r="G1014" t="str">
            <v>PL</v>
          </cell>
          <cell r="H1014" t="str">
            <v>Poland</v>
          </cell>
          <cell r="I1014" t="str">
            <v>GP Entity</v>
          </cell>
          <cell r="K1014">
            <v>43447</v>
          </cell>
          <cell r="Q1014">
            <v>2057</v>
          </cell>
          <cell r="R1014" t="str">
            <v>Europe (EU)</v>
          </cell>
          <cell r="S1014" t="str">
            <v>Solution Consultant CME Eastern Europe</v>
          </cell>
        </row>
        <row r="1015">
          <cell r="A1015" t="str">
            <v>100445-IE-101</v>
          </cell>
          <cell r="B1015">
            <v>43507</v>
          </cell>
          <cell r="C1015" t="str">
            <v>Existing MSA</v>
          </cell>
          <cell r="D1015">
            <v>43445</v>
          </cell>
          <cell r="E1015">
            <v>43891</v>
          </cell>
          <cell r="F1015" t="str">
            <v>Clubhouse</v>
          </cell>
          <cell r="G1015" t="str">
            <v>IE</v>
          </cell>
          <cell r="H1015" t="str">
            <v>Ireland</v>
          </cell>
          <cell r="I1015" t="str">
            <v>GP Entity</v>
          </cell>
          <cell r="J1015">
            <v>43507</v>
          </cell>
          <cell r="K1015">
            <v>43445</v>
          </cell>
          <cell r="Q1015">
            <v>2028</v>
          </cell>
          <cell r="R1015" t="str">
            <v>Europe (EU)</v>
          </cell>
          <cell r="S1015" t="str">
            <v>Senior Visual Designer</v>
          </cell>
        </row>
        <row r="1016">
          <cell r="A1016" t="str">
            <v>100012-DK-102</v>
          </cell>
          <cell r="B1016">
            <v>43283</v>
          </cell>
          <cell r="C1016" t="str">
            <v>Existing MSA</v>
          </cell>
          <cell r="D1016">
            <v>42579</v>
          </cell>
          <cell r="E1016">
            <v>43891</v>
          </cell>
          <cell r="F1016" t="str">
            <v>Anaplan</v>
          </cell>
          <cell r="G1016" t="str">
            <v>DK</v>
          </cell>
          <cell r="H1016" t="str">
            <v>Denmark</v>
          </cell>
          <cell r="I1016" t="str">
            <v>GP Entity</v>
          </cell>
          <cell r="K1016">
            <v>42579</v>
          </cell>
          <cell r="Q1016">
            <v>1150</v>
          </cell>
          <cell r="R1016" t="str">
            <v>Europe (EU)</v>
          </cell>
          <cell r="S1016" t="str">
            <v>Senior Solution Consultant – Denmark</v>
          </cell>
        </row>
        <row r="1017">
          <cell r="A1017" t="str">
            <v>100459-ES-102</v>
          </cell>
          <cell r="B1017">
            <v>43507</v>
          </cell>
          <cell r="C1017" t="str">
            <v>Existing MSA</v>
          </cell>
          <cell r="D1017">
            <v>43483</v>
          </cell>
          <cell r="E1017">
            <v>43891</v>
          </cell>
          <cell r="F1017" t="str">
            <v>SevenRooms</v>
          </cell>
          <cell r="G1017" t="str">
            <v>ES</v>
          </cell>
          <cell r="H1017" t="str">
            <v>Spain</v>
          </cell>
          <cell r="I1017" t="str">
            <v>GP Entity</v>
          </cell>
          <cell r="J1017">
            <v>43507</v>
          </cell>
          <cell r="K1017">
            <v>43461</v>
          </cell>
          <cell r="Q1017">
            <v>2068</v>
          </cell>
          <cell r="R1017" t="str">
            <v>Europe (EU)</v>
          </cell>
          <cell r="S1017" t="str">
            <v>Customer Support Representative</v>
          </cell>
        </row>
        <row r="1018">
          <cell r="A1018" t="str">
            <v>100459-GB-101</v>
          </cell>
          <cell r="B1018">
            <v>43617</v>
          </cell>
          <cell r="C1018" t="str">
            <v>Existing MSA</v>
          </cell>
          <cell r="D1018">
            <v>43461</v>
          </cell>
          <cell r="E1018">
            <v>43891</v>
          </cell>
          <cell r="F1018" t="str">
            <v>SevenRooms</v>
          </cell>
          <cell r="G1018" t="str">
            <v>GB</v>
          </cell>
          <cell r="H1018" t="str">
            <v>United Kingdom</v>
          </cell>
          <cell r="I1018" t="str">
            <v>GP Entity</v>
          </cell>
          <cell r="J1018">
            <v>43468</v>
          </cell>
          <cell r="K1018">
            <v>43461</v>
          </cell>
          <cell r="Q1018">
            <v>2015</v>
          </cell>
          <cell r="R1018" t="str">
            <v>Europe (EU)</v>
          </cell>
          <cell r="S1018" t="str">
            <v>VP, Europe</v>
          </cell>
        </row>
        <row r="1019">
          <cell r="A1019" t="str">
            <v>100462-PL-102</v>
          </cell>
          <cell r="B1019">
            <v>43586</v>
          </cell>
          <cell r="C1019" t="str">
            <v>Existing MSA</v>
          </cell>
          <cell r="D1019">
            <v>43447</v>
          </cell>
          <cell r="E1019">
            <v>43891</v>
          </cell>
          <cell r="F1019" t="str">
            <v>Vlocity</v>
          </cell>
          <cell r="G1019" t="str">
            <v>PL</v>
          </cell>
          <cell r="H1019" t="str">
            <v>Poland</v>
          </cell>
          <cell r="I1019" t="str">
            <v>GP Entity</v>
          </cell>
          <cell r="K1019">
            <v>43447</v>
          </cell>
          <cell r="Q1019">
            <v>2057</v>
          </cell>
          <cell r="R1019" t="str">
            <v>Europe (EU)</v>
          </cell>
          <cell r="S1019" t="str">
            <v>Solution Consultant CME Eastern Europe</v>
          </cell>
        </row>
        <row r="1020">
          <cell r="A1020" t="str">
            <v>100336-GB-102</v>
          </cell>
          <cell r="B1020">
            <v>43344</v>
          </cell>
          <cell r="C1020" t="str">
            <v>Existing MSA</v>
          </cell>
          <cell r="D1020">
            <v>43251</v>
          </cell>
          <cell r="E1020">
            <v>43862</v>
          </cell>
          <cell r="F1020" t="str">
            <v>Intecrowd</v>
          </cell>
          <cell r="G1020" t="str">
            <v>GB</v>
          </cell>
          <cell r="H1020" t="str">
            <v>United Kingdom</v>
          </cell>
          <cell r="I1020" t="str">
            <v>GP Entity</v>
          </cell>
          <cell r="K1020">
            <v>43251</v>
          </cell>
          <cell r="Q1020">
            <v>1446</v>
          </cell>
          <cell r="R1020" t="str">
            <v>Europe (EU)</v>
          </cell>
          <cell r="S1020" t="str">
            <v>Staff Consultant</v>
          </cell>
        </row>
        <row r="1021">
          <cell r="A1021" t="str">
            <v>100336-GB-102</v>
          </cell>
          <cell r="B1021">
            <v>43344</v>
          </cell>
          <cell r="C1021" t="str">
            <v>Existing MSA</v>
          </cell>
          <cell r="D1021">
            <v>43251</v>
          </cell>
          <cell r="E1021">
            <v>43891</v>
          </cell>
          <cell r="F1021" t="str">
            <v>Intecrowd</v>
          </cell>
          <cell r="G1021" t="str">
            <v>GB</v>
          </cell>
          <cell r="H1021" t="str">
            <v>United Kingdom</v>
          </cell>
          <cell r="I1021" t="str">
            <v>GP Entity</v>
          </cell>
          <cell r="K1021">
            <v>43251</v>
          </cell>
          <cell r="Q1021">
            <v>1446</v>
          </cell>
          <cell r="R1021" t="str">
            <v>Europe (EU)</v>
          </cell>
          <cell r="S1021" t="str">
            <v>Staff Consultant</v>
          </cell>
        </row>
        <row r="1022">
          <cell r="A1022" t="str">
            <v>100156-DE-101</v>
          </cell>
          <cell r="B1022">
            <v>43586</v>
          </cell>
          <cell r="C1022" t="str">
            <v>Existing MSA</v>
          </cell>
          <cell r="D1022">
            <v>42795</v>
          </cell>
          <cell r="E1022">
            <v>43862</v>
          </cell>
          <cell r="F1022" t="str">
            <v>Sustainable Fisheries Partnership (SFP)</v>
          </cell>
          <cell r="G1022" t="str">
            <v>DE</v>
          </cell>
          <cell r="H1022" t="str">
            <v>Germany</v>
          </cell>
          <cell r="I1022" t="str">
            <v>GP Entity</v>
          </cell>
          <cell r="J1022">
            <v>43497</v>
          </cell>
          <cell r="K1022">
            <v>42795</v>
          </cell>
          <cell r="Q1022">
            <v>1878</v>
          </cell>
          <cell r="R1022" t="str">
            <v>Europe (EU)</v>
          </cell>
          <cell r="S1022" t="str">
            <v>Programs Performance Director</v>
          </cell>
        </row>
        <row r="1023">
          <cell r="A1023" t="str">
            <v>100156-GB-101</v>
          </cell>
          <cell r="B1023">
            <v>42948</v>
          </cell>
          <cell r="C1023" t="str">
            <v>Existing MSA</v>
          </cell>
          <cell r="D1023">
            <v>42795</v>
          </cell>
          <cell r="E1023">
            <v>43862</v>
          </cell>
          <cell r="F1023" t="str">
            <v>Sustainable Fisheries Partnership (SFP)</v>
          </cell>
          <cell r="G1023" t="str">
            <v>GB</v>
          </cell>
          <cell r="H1023" t="str">
            <v>United Kingdom</v>
          </cell>
          <cell r="I1023" t="str">
            <v>GP Entity</v>
          </cell>
          <cell r="K1023">
            <v>42795</v>
          </cell>
          <cell r="Q1023">
            <v>625</v>
          </cell>
          <cell r="R1023" t="str">
            <v>Europe (EU)</v>
          </cell>
          <cell r="S1023" t="str">
            <v>Division Director, Strategy, Communications and Analysis Division</v>
          </cell>
        </row>
        <row r="1024">
          <cell r="A1024" t="str">
            <v>100156-GB-102</v>
          </cell>
          <cell r="B1024">
            <v>42919</v>
          </cell>
          <cell r="C1024" t="str">
            <v>Existing MSA</v>
          </cell>
          <cell r="D1024">
            <v>42795</v>
          </cell>
          <cell r="E1024">
            <v>43862</v>
          </cell>
          <cell r="F1024" t="str">
            <v>Sustainable Fisheries Partnership (SFP)</v>
          </cell>
          <cell r="G1024" t="str">
            <v>GB</v>
          </cell>
          <cell r="H1024" t="str">
            <v>United Kingdom</v>
          </cell>
          <cell r="I1024" t="str">
            <v>GP Entity</v>
          </cell>
          <cell r="K1024">
            <v>42795</v>
          </cell>
          <cell r="Q1024">
            <v>626</v>
          </cell>
          <cell r="R1024" t="str">
            <v>Europe (EU)</v>
          </cell>
          <cell r="S1024" t="str">
            <v>Aquaculture Analyst</v>
          </cell>
        </row>
        <row r="1025">
          <cell r="A1025" t="str">
            <v>100156-GB-105</v>
          </cell>
          <cell r="B1025">
            <v>43101</v>
          </cell>
          <cell r="C1025" t="str">
            <v>Existing MSA</v>
          </cell>
          <cell r="D1025">
            <v>42795</v>
          </cell>
          <cell r="E1025">
            <v>43862</v>
          </cell>
          <cell r="F1025" t="str">
            <v>Sustainable Fisheries Partnership (SFP)</v>
          </cell>
          <cell r="G1025" t="str">
            <v>GB</v>
          </cell>
          <cell r="H1025" t="str">
            <v>United Kingdom</v>
          </cell>
          <cell r="I1025" t="str">
            <v>GP Entity</v>
          </cell>
          <cell r="K1025">
            <v>42795</v>
          </cell>
          <cell r="Q1025">
            <v>719</v>
          </cell>
          <cell r="R1025" t="str">
            <v>Europe (EU)</v>
          </cell>
          <cell r="S1025" t="str">
            <v>Markets Engagement Director, UK &amp; Int’l Brands</v>
          </cell>
        </row>
        <row r="1026">
          <cell r="A1026" t="str">
            <v>100156-DE-101</v>
          </cell>
          <cell r="B1026">
            <v>43586</v>
          </cell>
          <cell r="C1026" t="str">
            <v>Existing MSA</v>
          </cell>
          <cell r="D1026">
            <v>42795</v>
          </cell>
          <cell r="E1026">
            <v>43891</v>
          </cell>
          <cell r="F1026" t="str">
            <v>Sustainable Fisheries Partnership (SFP)</v>
          </cell>
          <cell r="G1026" t="str">
            <v>DE</v>
          </cell>
          <cell r="H1026" t="str">
            <v>Germany</v>
          </cell>
          <cell r="I1026" t="str">
            <v>GP Entity</v>
          </cell>
          <cell r="J1026">
            <v>43497</v>
          </cell>
          <cell r="K1026">
            <v>42795</v>
          </cell>
          <cell r="Q1026">
            <v>1878</v>
          </cell>
          <cell r="R1026" t="str">
            <v>Europe (EU)</v>
          </cell>
          <cell r="S1026" t="str">
            <v>Programs Performance Director</v>
          </cell>
        </row>
        <row r="1027">
          <cell r="A1027" t="str">
            <v>100156-GB-101</v>
          </cell>
          <cell r="B1027">
            <v>42948</v>
          </cell>
          <cell r="C1027" t="str">
            <v>Existing MSA</v>
          </cell>
          <cell r="D1027">
            <v>42795</v>
          </cell>
          <cell r="E1027">
            <v>43891</v>
          </cell>
          <cell r="F1027" t="str">
            <v>Sustainable Fisheries Partnership (SFP)</v>
          </cell>
          <cell r="G1027" t="str">
            <v>GB</v>
          </cell>
          <cell r="H1027" t="str">
            <v>United Kingdom</v>
          </cell>
          <cell r="I1027" t="str">
            <v>GP Entity</v>
          </cell>
          <cell r="K1027">
            <v>42795</v>
          </cell>
          <cell r="Q1027">
            <v>625</v>
          </cell>
          <cell r="R1027" t="str">
            <v>Europe (EU)</v>
          </cell>
          <cell r="S1027" t="str">
            <v>Division Director, Strategy, Communications and Analysis Division</v>
          </cell>
        </row>
        <row r="1028">
          <cell r="A1028" t="str">
            <v>100156-GB-102</v>
          </cell>
          <cell r="B1028">
            <v>42919</v>
          </cell>
          <cell r="C1028" t="str">
            <v>Existing MSA</v>
          </cell>
          <cell r="D1028">
            <v>42795</v>
          </cell>
          <cell r="E1028">
            <v>43891</v>
          </cell>
          <cell r="F1028" t="str">
            <v>Sustainable Fisheries Partnership (SFP)</v>
          </cell>
          <cell r="G1028" t="str">
            <v>GB</v>
          </cell>
          <cell r="H1028" t="str">
            <v>United Kingdom</v>
          </cell>
          <cell r="I1028" t="str">
            <v>GP Entity</v>
          </cell>
          <cell r="K1028">
            <v>42795</v>
          </cell>
          <cell r="Q1028">
            <v>626</v>
          </cell>
          <cell r="R1028" t="str">
            <v>Europe (EU)</v>
          </cell>
          <cell r="S1028" t="str">
            <v>Aquaculture Analyst</v>
          </cell>
        </row>
        <row r="1029">
          <cell r="A1029" t="str">
            <v>100156-GB-105</v>
          </cell>
          <cell r="B1029">
            <v>43101</v>
          </cell>
          <cell r="C1029" t="str">
            <v>Existing MSA</v>
          </cell>
          <cell r="D1029">
            <v>42795</v>
          </cell>
          <cell r="E1029">
            <v>43891</v>
          </cell>
          <cell r="F1029" t="str">
            <v>Sustainable Fisheries Partnership (SFP)</v>
          </cell>
          <cell r="G1029" t="str">
            <v>GB</v>
          </cell>
          <cell r="H1029" t="str">
            <v>United Kingdom</v>
          </cell>
          <cell r="I1029" t="str">
            <v>GP Entity</v>
          </cell>
          <cell r="K1029">
            <v>42795</v>
          </cell>
          <cell r="Q1029">
            <v>719</v>
          </cell>
          <cell r="R1029" t="str">
            <v>Europe (EU)</v>
          </cell>
          <cell r="S1029" t="str">
            <v>Markets Engagement Director, UK &amp; Int’l Brands</v>
          </cell>
        </row>
        <row r="1030">
          <cell r="A1030" t="str">
            <v>100156-GB-106</v>
          </cell>
          <cell r="B1030">
            <v>43040</v>
          </cell>
          <cell r="C1030" t="str">
            <v>Existing MSA</v>
          </cell>
          <cell r="D1030">
            <v>42795</v>
          </cell>
          <cell r="E1030">
            <v>43862</v>
          </cell>
          <cell r="F1030" t="str">
            <v>Sustainable Fisheries Partnership (SFP)</v>
          </cell>
          <cell r="G1030" t="str">
            <v>GB</v>
          </cell>
          <cell r="H1030" t="str">
            <v>United Kingdom</v>
          </cell>
          <cell r="I1030" t="str">
            <v>GP Entity</v>
          </cell>
          <cell r="K1030">
            <v>42795</v>
          </cell>
          <cell r="N1030" t="str">
            <v>Sarah</v>
          </cell>
          <cell r="O1030" t="str">
            <v>Steer</v>
          </cell>
          <cell r="Q1030">
            <v>740</v>
          </cell>
          <cell r="R1030" t="str">
            <v>Europe (EU)</v>
          </cell>
          <cell r="S1030" t="str">
            <v>Aquaculture Program Director</v>
          </cell>
        </row>
        <row r="1031">
          <cell r="A1031" t="str">
            <v>100156-GB-106</v>
          </cell>
          <cell r="B1031">
            <v>43040</v>
          </cell>
          <cell r="C1031" t="str">
            <v>Existing MSA</v>
          </cell>
          <cell r="D1031">
            <v>42795</v>
          </cell>
          <cell r="E1031">
            <v>43891</v>
          </cell>
          <cell r="F1031" t="str">
            <v>Sustainable Fisheries Partnership (SFP)</v>
          </cell>
          <cell r="G1031" t="str">
            <v>GB</v>
          </cell>
          <cell r="H1031" t="str">
            <v>United Kingdom</v>
          </cell>
          <cell r="I1031" t="str">
            <v>GP Entity</v>
          </cell>
          <cell r="K1031">
            <v>42795</v>
          </cell>
          <cell r="N1031" t="str">
            <v>Sarah</v>
          </cell>
          <cell r="O1031" t="str">
            <v>Steer</v>
          </cell>
          <cell r="Q1031">
            <v>740</v>
          </cell>
          <cell r="R1031" t="str">
            <v>Europe (EU)</v>
          </cell>
          <cell r="S1031" t="str">
            <v>Aquaculture Program Director</v>
          </cell>
        </row>
        <row r="1032">
          <cell r="A1032" t="str">
            <v>100156-ES-101</v>
          </cell>
          <cell r="B1032">
            <v>43141</v>
          </cell>
          <cell r="C1032" t="str">
            <v>Existing MSA</v>
          </cell>
          <cell r="D1032">
            <v>42795</v>
          </cell>
          <cell r="E1032">
            <v>43862</v>
          </cell>
          <cell r="F1032" t="str">
            <v>Sustainable Fisheries Partnership (SFP)</v>
          </cell>
          <cell r="G1032" t="str">
            <v>ES</v>
          </cell>
          <cell r="H1032" t="str">
            <v>Spain</v>
          </cell>
          <cell r="I1032" t="str">
            <v>GP Entity</v>
          </cell>
          <cell r="K1032">
            <v>42795</v>
          </cell>
          <cell r="Q1032">
            <v>972</v>
          </cell>
          <cell r="R1032" t="str">
            <v>Europe (EU)</v>
          </cell>
          <cell r="S1032" t="str">
            <v>Buyer Engagement Director</v>
          </cell>
          <cell r="T1032">
            <v>43784</v>
          </cell>
        </row>
        <row r="1033">
          <cell r="A1033" t="str">
            <v>100156-ES-102</v>
          </cell>
          <cell r="B1033">
            <v>43221</v>
          </cell>
          <cell r="C1033" t="str">
            <v>Existing MSA</v>
          </cell>
          <cell r="D1033">
            <v>42795</v>
          </cell>
          <cell r="E1033">
            <v>43862</v>
          </cell>
          <cell r="F1033" t="str">
            <v>Sustainable Fisheries Partnership (SFP)</v>
          </cell>
          <cell r="G1033" t="str">
            <v>ES</v>
          </cell>
          <cell r="H1033" t="str">
            <v>Spain</v>
          </cell>
          <cell r="I1033" t="str">
            <v>GP Entity</v>
          </cell>
          <cell r="K1033">
            <v>42795</v>
          </cell>
          <cell r="Q1033">
            <v>1019</v>
          </cell>
          <cell r="R1033" t="str">
            <v>Europe (EU)</v>
          </cell>
          <cell r="S1033" t="str">
            <v>Deputy Division Director</v>
          </cell>
          <cell r="T1033">
            <v>43784</v>
          </cell>
        </row>
        <row r="1034">
          <cell r="A1034" t="str">
            <v>100156-ES-101</v>
          </cell>
          <cell r="B1034">
            <v>43141</v>
          </cell>
          <cell r="C1034" t="str">
            <v>Existing MSA</v>
          </cell>
          <cell r="D1034">
            <v>42795</v>
          </cell>
          <cell r="E1034">
            <v>43891</v>
          </cell>
          <cell r="F1034" t="str">
            <v>Sustainable Fisheries Partnership (SFP)</v>
          </cell>
          <cell r="G1034" t="str">
            <v>ES</v>
          </cell>
          <cell r="H1034" t="str">
            <v>Spain</v>
          </cell>
          <cell r="I1034" t="str">
            <v>GP Entity</v>
          </cell>
          <cell r="K1034">
            <v>42795</v>
          </cell>
          <cell r="Q1034">
            <v>972</v>
          </cell>
          <cell r="R1034" t="str">
            <v>Europe (EU)</v>
          </cell>
          <cell r="S1034" t="str">
            <v>Buyer Engagement Director</v>
          </cell>
          <cell r="T1034">
            <v>43784</v>
          </cell>
        </row>
        <row r="1035">
          <cell r="A1035" t="str">
            <v>100156-ES-102</v>
          </cell>
          <cell r="B1035">
            <v>43221</v>
          </cell>
          <cell r="C1035" t="str">
            <v>Existing MSA</v>
          </cell>
          <cell r="D1035">
            <v>42795</v>
          </cell>
          <cell r="E1035">
            <v>43891</v>
          </cell>
          <cell r="F1035" t="str">
            <v>Sustainable Fisheries Partnership (SFP)</v>
          </cell>
          <cell r="G1035" t="str">
            <v>ES</v>
          </cell>
          <cell r="H1035" t="str">
            <v>Spain</v>
          </cell>
          <cell r="I1035" t="str">
            <v>GP Entity</v>
          </cell>
          <cell r="K1035">
            <v>42795</v>
          </cell>
          <cell r="Q1035">
            <v>1019</v>
          </cell>
          <cell r="R1035" t="str">
            <v>Europe (EU)</v>
          </cell>
          <cell r="S1035" t="str">
            <v>Deputy Division Director</v>
          </cell>
          <cell r="T1035">
            <v>43784</v>
          </cell>
        </row>
        <row r="1036">
          <cell r="A1036" t="str">
            <v>100337-GB-102</v>
          </cell>
          <cell r="B1036">
            <v>43435</v>
          </cell>
          <cell r="C1036" t="str">
            <v>Existing MSA</v>
          </cell>
          <cell r="D1036">
            <v>43249</v>
          </cell>
          <cell r="E1036">
            <v>43862</v>
          </cell>
          <cell r="F1036" t="str">
            <v>Markforged</v>
          </cell>
          <cell r="G1036" t="str">
            <v>GB</v>
          </cell>
          <cell r="H1036" t="str">
            <v>United Kingdom</v>
          </cell>
          <cell r="I1036" t="str">
            <v>GP Entity</v>
          </cell>
          <cell r="K1036">
            <v>43249</v>
          </cell>
          <cell r="Q1036">
            <v>1723</v>
          </cell>
          <cell r="R1036" t="str">
            <v>Europe (EU)</v>
          </cell>
          <cell r="S1036" t="str">
            <v>Field Technical Training Lead</v>
          </cell>
        </row>
        <row r="1037">
          <cell r="A1037" t="str">
            <v>100337-GB-102</v>
          </cell>
          <cell r="B1037">
            <v>43435</v>
          </cell>
          <cell r="C1037" t="str">
            <v>Existing MSA</v>
          </cell>
          <cell r="D1037">
            <v>43249</v>
          </cell>
          <cell r="E1037">
            <v>43891</v>
          </cell>
          <cell r="F1037" t="str">
            <v>Markforged</v>
          </cell>
          <cell r="G1037" t="str">
            <v>GB</v>
          </cell>
          <cell r="H1037" t="str">
            <v>United Kingdom</v>
          </cell>
          <cell r="I1037" t="str">
            <v>GP Entity</v>
          </cell>
          <cell r="K1037">
            <v>43249</v>
          </cell>
          <cell r="Q1037">
            <v>1723</v>
          </cell>
          <cell r="R1037" t="str">
            <v>Europe (EU)</v>
          </cell>
          <cell r="S1037" t="str">
            <v>Field Technical Training Lead</v>
          </cell>
        </row>
        <row r="1038">
          <cell r="A1038" t="str">
            <v>100221-GB-103</v>
          </cell>
          <cell r="B1038">
            <v>43101</v>
          </cell>
          <cell r="C1038" t="str">
            <v>Existing MSA</v>
          </cell>
          <cell r="D1038">
            <v>42992</v>
          </cell>
          <cell r="E1038">
            <v>43862</v>
          </cell>
          <cell r="F1038" t="str">
            <v>ViewRay</v>
          </cell>
          <cell r="G1038" t="str">
            <v>GB</v>
          </cell>
          <cell r="H1038" t="str">
            <v>United Kingdom</v>
          </cell>
          <cell r="I1038" t="str">
            <v>GP Entity</v>
          </cell>
          <cell r="K1038">
            <v>42961</v>
          </cell>
          <cell r="Q1038">
            <v>805</v>
          </cell>
          <cell r="R1038" t="str">
            <v>Europe (EU)</v>
          </cell>
          <cell r="S1038" t="str">
            <v>Area Sales Director - UK</v>
          </cell>
        </row>
        <row r="1039">
          <cell r="A1039" t="str">
            <v>100221-GB-110</v>
          </cell>
          <cell r="B1039">
            <v>43507</v>
          </cell>
          <cell r="C1039" t="str">
            <v>Existing MSA</v>
          </cell>
          <cell r="D1039">
            <v>42992</v>
          </cell>
          <cell r="E1039">
            <v>43862</v>
          </cell>
          <cell r="F1039" t="str">
            <v>ViewRay</v>
          </cell>
          <cell r="G1039" t="str">
            <v>GB</v>
          </cell>
          <cell r="H1039" t="str">
            <v>United Kingdom</v>
          </cell>
          <cell r="I1039" t="str">
            <v>GP Entity</v>
          </cell>
          <cell r="K1039">
            <v>42961</v>
          </cell>
          <cell r="Q1039">
            <v>1924</v>
          </cell>
          <cell r="R1039" t="str">
            <v>Europe (EU)</v>
          </cell>
          <cell r="S1039" t="str">
            <v>International Field Service Director</v>
          </cell>
        </row>
        <row r="1040">
          <cell r="A1040" t="str">
            <v>100221-GB-112</v>
          </cell>
          <cell r="B1040">
            <v>43556</v>
          </cell>
          <cell r="C1040" t="str">
            <v>Existing MSA</v>
          </cell>
          <cell r="D1040">
            <v>42992</v>
          </cell>
          <cell r="E1040">
            <v>43862</v>
          </cell>
          <cell r="F1040" t="str">
            <v>ViewRay</v>
          </cell>
          <cell r="G1040" t="str">
            <v>GB</v>
          </cell>
          <cell r="H1040" t="str">
            <v>United Kingdom</v>
          </cell>
          <cell r="I1040" t="str">
            <v>GP Entity</v>
          </cell>
          <cell r="K1040">
            <v>42961</v>
          </cell>
          <cell r="Q1040">
            <v>2037</v>
          </cell>
          <cell r="R1040" t="str">
            <v>Europe (EU)</v>
          </cell>
          <cell r="S1040" t="str">
            <v>Manager, Technical Support Engineering</v>
          </cell>
        </row>
        <row r="1041">
          <cell r="A1041" t="str">
            <v>100221-GB-103</v>
          </cell>
          <cell r="B1041">
            <v>43101</v>
          </cell>
          <cell r="C1041" t="str">
            <v>Existing MSA</v>
          </cell>
          <cell r="D1041">
            <v>42992</v>
          </cell>
          <cell r="E1041">
            <v>43891</v>
          </cell>
          <cell r="F1041" t="str">
            <v>ViewRay</v>
          </cell>
          <cell r="G1041" t="str">
            <v>GB</v>
          </cell>
          <cell r="H1041" t="str">
            <v>United Kingdom</v>
          </cell>
          <cell r="I1041" t="str">
            <v>GP Entity</v>
          </cell>
          <cell r="K1041">
            <v>42961</v>
          </cell>
          <cell r="Q1041">
            <v>805</v>
          </cell>
          <cell r="R1041" t="str">
            <v>Europe (EU)</v>
          </cell>
          <cell r="S1041" t="str">
            <v>Area Sales Director - UK</v>
          </cell>
        </row>
        <row r="1042">
          <cell r="A1042" t="str">
            <v>100221-GB-110</v>
          </cell>
          <cell r="B1042">
            <v>43507</v>
          </cell>
          <cell r="C1042" t="str">
            <v>Existing MSA</v>
          </cell>
          <cell r="D1042">
            <v>42992</v>
          </cell>
          <cell r="E1042">
            <v>43891</v>
          </cell>
          <cell r="F1042" t="str">
            <v>ViewRay</v>
          </cell>
          <cell r="G1042" t="str">
            <v>GB</v>
          </cell>
          <cell r="H1042" t="str">
            <v>United Kingdom</v>
          </cell>
          <cell r="I1042" t="str">
            <v>GP Entity</v>
          </cell>
          <cell r="K1042">
            <v>42961</v>
          </cell>
          <cell r="Q1042">
            <v>1924</v>
          </cell>
          <cell r="R1042" t="str">
            <v>Europe (EU)</v>
          </cell>
          <cell r="S1042" t="str">
            <v>International Field Service Director</v>
          </cell>
        </row>
        <row r="1043">
          <cell r="A1043" t="str">
            <v>100221-GB-112</v>
          </cell>
          <cell r="B1043">
            <v>43556</v>
          </cell>
          <cell r="C1043" t="str">
            <v>Existing MSA</v>
          </cell>
          <cell r="D1043">
            <v>42992</v>
          </cell>
          <cell r="E1043">
            <v>43891</v>
          </cell>
          <cell r="F1043" t="str">
            <v>ViewRay</v>
          </cell>
          <cell r="G1043" t="str">
            <v>GB</v>
          </cell>
          <cell r="H1043" t="str">
            <v>United Kingdom</v>
          </cell>
          <cell r="I1043" t="str">
            <v>GP Entity</v>
          </cell>
          <cell r="K1043">
            <v>42961</v>
          </cell>
          <cell r="Q1043">
            <v>2037</v>
          </cell>
          <cell r="R1043" t="str">
            <v>Europe (EU)</v>
          </cell>
          <cell r="S1043" t="str">
            <v>Manager, Technical Support Engineering</v>
          </cell>
        </row>
        <row r="1044">
          <cell r="A1044" t="str">
            <v>100301-DE-101</v>
          </cell>
          <cell r="B1044">
            <v>43221</v>
          </cell>
          <cell r="C1044" t="str">
            <v>Existing MSA</v>
          </cell>
          <cell r="D1044">
            <v>43195</v>
          </cell>
          <cell r="E1044">
            <v>43862</v>
          </cell>
          <cell r="F1044" t="str">
            <v>Tyler Technologies</v>
          </cell>
          <cell r="G1044" t="str">
            <v>DE</v>
          </cell>
          <cell r="H1044" t="str">
            <v>Germany</v>
          </cell>
          <cell r="I1044" t="str">
            <v>GP Entity</v>
          </cell>
          <cell r="K1044">
            <v>43195</v>
          </cell>
          <cell r="Q1044">
            <v>1106</v>
          </cell>
          <cell r="R1044" t="str">
            <v>Europe (EU)</v>
          </cell>
          <cell r="S1044" t="str">
            <v>Regional Director – Europe</v>
          </cell>
        </row>
        <row r="1045">
          <cell r="A1045" t="str">
            <v>100301-DE-101</v>
          </cell>
          <cell r="B1045">
            <v>43221</v>
          </cell>
          <cell r="C1045" t="str">
            <v>Existing MSA</v>
          </cell>
          <cell r="D1045">
            <v>43195</v>
          </cell>
          <cell r="E1045">
            <v>43891</v>
          </cell>
          <cell r="F1045" t="str">
            <v>Tyler Technologies</v>
          </cell>
          <cell r="G1045" t="str">
            <v>DE</v>
          </cell>
          <cell r="H1045" t="str">
            <v>Germany</v>
          </cell>
          <cell r="I1045" t="str">
            <v>GP Entity</v>
          </cell>
          <cell r="K1045">
            <v>43195</v>
          </cell>
          <cell r="Q1045">
            <v>1106</v>
          </cell>
          <cell r="R1045" t="str">
            <v>Europe (EU)</v>
          </cell>
          <cell r="S1045" t="str">
            <v>Regional Director – Europe</v>
          </cell>
        </row>
        <row r="1046">
          <cell r="A1046" t="str">
            <v>100156-GB-104</v>
          </cell>
          <cell r="B1046">
            <v>43647</v>
          </cell>
          <cell r="C1046" t="str">
            <v>Existing MSA</v>
          </cell>
          <cell r="D1046">
            <v>42795</v>
          </cell>
          <cell r="E1046">
            <v>43862</v>
          </cell>
          <cell r="F1046" t="str">
            <v>Sustainable Fisheries Partnership (SFP)</v>
          </cell>
          <cell r="G1046" t="str">
            <v>GB</v>
          </cell>
          <cell r="H1046" t="str">
            <v>United Kingdom</v>
          </cell>
          <cell r="I1046" t="str">
            <v>GP Entity</v>
          </cell>
          <cell r="J1046">
            <v>43647</v>
          </cell>
          <cell r="K1046">
            <v>42795</v>
          </cell>
          <cell r="M1046">
            <v>43329</v>
          </cell>
          <cell r="N1046" t="str">
            <v>Lauren</v>
          </cell>
          <cell r="O1046" t="str">
            <v>Davis</v>
          </cell>
          <cell r="P1046">
            <v>43319</v>
          </cell>
          <cell r="Q1046">
            <v>718</v>
          </cell>
          <cell r="R1046" t="str">
            <v>Europe (EU)</v>
          </cell>
          <cell r="S1046" t="str">
            <v>Program Director, FIP Evaluation and External Relations</v>
          </cell>
        </row>
        <row r="1047">
          <cell r="A1047" t="str">
            <v>100156-GB-104</v>
          </cell>
          <cell r="B1047">
            <v>43647</v>
          </cell>
          <cell r="C1047" t="str">
            <v>Existing MSA</v>
          </cell>
          <cell r="D1047">
            <v>42795</v>
          </cell>
          <cell r="E1047">
            <v>43891</v>
          </cell>
          <cell r="F1047" t="str">
            <v>Sustainable Fisheries Partnership (SFP)</v>
          </cell>
          <cell r="G1047" t="str">
            <v>GB</v>
          </cell>
          <cell r="H1047" t="str">
            <v>United Kingdom</v>
          </cell>
          <cell r="I1047" t="str">
            <v>GP Entity</v>
          </cell>
          <cell r="J1047">
            <v>43647</v>
          </cell>
          <cell r="K1047">
            <v>42795</v>
          </cell>
          <cell r="M1047">
            <v>43329</v>
          </cell>
          <cell r="N1047" t="str">
            <v>Lauren</v>
          </cell>
          <cell r="O1047" t="str">
            <v>Davis</v>
          </cell>
          <cell r="P1047">
            <v>43319</v>
          </cell>
          <cell r="Q1047">
            <v>718</v>
          </cell>
          <cell r="R1047" t="str">
            <v>Europe (EU)</v>
          </cell>
          <cell r="S1047" t="str">
            <v>Program Director, FIP Evaluation and External Relations</v>
          </cell>
        </row>
        <row r="1048">
          <cell r="A1048" t="str">
            <v>100585-PL-102</v>
          </cell>
          <cell r="B1048">
            <v>43739</v>
          </cell>
          <cell r="C1048" t="str">
            <v>Existing MSA</v>
          </cell>
          <cell r="D1048">
            <v>43640</v>
          </cell>
          <cell r="E1048">
            <v>43862</v>
          </cell>
          <cell r="F1048" t="str">
            <v>Brain Neurotheraphy Bio, Inc</v>
          </cell>
          <cell r="G1048" t="str">
            <v>PL</v>
          </cell>
          <cell r="H1048" t="str">
            <v>Poland</v>
          </cell>
          <cell r="I1048" t="str">
            <v>GP Entity</v>
          </cell>
          <cell r="J1048">
            <v>43739</v>
          </cell>
          <cell r="K1048">
            <v>43640</v>
          </cell>
          <cell r="Q1048">
            <v>2909</v>
          </cell>
          <cell r="R1048" t="str">
            <v>Europe (EU)</v>
          </cell>
          <cell r="S1048" t="str">
            <v>Associate Director, Clinical Operations</v>
          </cell>
        </row>
        <row r="1049">
          <cell r="A1049" t="str">
            <v>100345-GB-103</v>
          </cell>
          <cell r="B1049">
            <v>43586</v>
          </cell>
          <cell r="C1049" t="str">
            <v>Existing MSA</v>
          </cell>
          <cell r="D1049">
            <v>43259</v>
          </cell>
          <cell r="E1049">
            <v>43862</v>
          </cell>
          <cell r="F1049" t="str">
            <v>PopSockets</v>
          </cell>
          <cell r="G1049" t="str">
            <v>GB</v>
          </cell>
          <cell r="H1049" t="str">
            <v>United Kingdom</v>
          </cell>
          <cell r="I1049" t="str">
            <v>GP Entity</v>
          </cell>
          <cell r="J1049">
            <v>43563</v>
          </cell>
          <cell r="K1049">
            <v>43259</v>
          </cell>
          <cell r="Q1049">
            <v>2424</v>
          </cell>
          <cell r="R1049" t="str">
            <v>Europe (EU)</v>
          </cell>
          <cell r="S1049" t="str">
            <v>Brand Protection Assistant</v>
          </cell>
        </row>
        <row r="1050">
          <cell r="A1050" t="str">
            <v>100345-GB-103</v>
          </cell>
          <cell r="B1050">
            <v>43586</v>
          </cell>
          <cell r="C1050" t="str">
            <v>Existing MSA</v>
          </cell>
          <cell r="D1050">
            <v>43259</v>
          </cell>
          <cell r="E1050">
            <v>43891</v>
          </cell>
          <cell r="F1050" t="str">
            <v>PopSockets</v>
          </cell>
          <cell r="G1050" t="str">
            <v>GB</v>
          </cell>
          <cell r="H1050" t="str">
            <v>United Kingdom</v>
          </cell>
          <cell r="I1050" t="str">
            <v>GP Entity</v>
          </cell>
          <cell r="J1050">
            <v>43563</v>
          </cell>
          <cell r="K1050">
            <v>43259</v>
          </cell>
          <cell r="Q1050">
            <v>2424</v>
          </cell>
          <cell r="R1050" t="str">
            <v>Europe (EU)</v>
          </cell>
          <cell r="S1050" t="str">
            <v>Brand Protection Assistant</v>
          </cell>
        </row>
        <row r="1051">
          <cell r="A1051" t="str">
            <v>100563-CH-101</v>
          </cell>
          <cell r="B1051">
            <v>43628</v>
          </cell>
          <cell r="C1051" t="str">
            <v>Existing MSA</v>
          </cell>
          <cell r="D1051">
            <v>43600</v>
          </cell>
          <cell r="E1051">
            <v>43862</v>
          </cell>
          <cell r="F1051" t="str">
            <v>Stemline Therapeutics, Inc</v>
          </cell>
          <cell r="G1051" t="str">
            <v>CH</v>
          </cell>
          <cell r="H1051" t="str">
            <v>Switzerland</v>
          </cell>
          <cell r="I1051" t="str">
            <v>GP Entity</v>
          </cell>
          <cell r="J1051">
            <v>43617</v>
          </cell>
          <cell r="K1051">
            <v>43600</v>
          </cell>
          <cell r="Q1051">
            <v>2706</v>
          </cell>
          <cell r="R1051" t="str">
            <v>Europe (EU)</v>
          </cell>
          <cell r="S1051" t="str">
            <v>Head of HR Europe</v>
          </cell>
        </row>
        <row r="1052">
          <cell r="A1052" t="str">
            <v>100563-DE-101</v>
          </cell>
          <cell r="B1052">
            <v>43739</v>
          </cell>
          <cell r="C1052" t="str">
            <v>Existing MSA</v>
          </cell>
          <cell r="D1052">
            <v>43629</v>
          </cell>
          <cell r="E1052">
            <v>43862</v>
          </cell>
          <cell r="F1052" t="str">
            <v>Stemline Therapeutics, Inc</v>
          </cell>
          <cell r="G1052" t="str">
            <v>DE</v>
          </cell>
          <cell r="H1052" t="str">
            <v>Germany</v>
          </cell>
          <cell r="I1052" t="str">
            <v>GP Entity</v>
          </cell>
          <cell r="J1052">
            <v>43831</v>
          </cell>
          <cell r="K1052">
            <v>43600</v>
          </cell>
          <cell r="Q1052">
            <v>2803</v>
          </cell>
          <cell r="R1052" t="str">
            <v>Europe (EU)</v>
          </cell>
          <cell r="S1052" t="str">
            <v>VP, General Manager Region DACH</v>
          </cell>
        </row>
        <row r="1053">
          <cell r="A1053" t="str">
            <v>100563-CH-101</v>
          </cell>
          <cell r="B1053">
            <v>43628</v>
          </cell>
          <cell r="C1053" t="str">
            <v>Existing MSA</v>
          </cell>
          <cell r="D1053">
            <v>43600</v>
          </cell>
          <cell r="E1053">
            <v>43891</v>
          </cell>
          <cell r="F1053" t="str">
            <v>Stemline Therapeutics, Inc</v>
          </cell>
          <cell r="G1053" t="str">
            <v>CH</v>
          </cell>
          <cell r="H1053" t="str">
            <v>Switzerland</v>
          </cell>
          <cell r="I1053" t="str">
            <v>GP Entity</v>
          </cell>
          <cell r="J1053">
            <v>43617</v>
          </cell>
          <cell r="K1053">
            <v>43600</v>
          </cell>
          <cell r="Q1053">
            <v>2706</v>
          </cell>
          <cell r="R1053" t="str">
            <v>Europe (EU)</v>
          </cell>
          <cell r="S1053" t="str">
            <v>Head of HR Europe</v>
          </cell>
        </row>
        <row r="1054">
          <cell r="A1054" t="str">
            <v>100391-DK-101</v>
          </cell>
          <cell r="B1054">
            <v>43374</v>
          </cell>
          <cell r="C1054" t="str">
            <v>Existing MSA</v>
          </cell>
          <cell r="D1054">
            <v>43360</v>
          </cell>
          <cell r="E1054">
            <v>43862</v>
          </cell>
          <cell r="F1054" t="str">
            <v>Syntiant Corp</v>
          </cell>
          <cell r="G1054" t="str">
            <v>DK</v>
          </cell>
          <cell r="H1054" t="str">
            <v>Denmark</v>
          </cell>
          <cell r="I1054" t="str">
            <v>GP Entity</v>
          </cell>
          <cell r="K1054">
            <v>43360</v>
          </cell>
          <cell r="Q1054">
            <v>1516</v>
          </cell>
          <cell r="R1054" t="str">
            <v>Europe (EU)</v>
          </cell>
          <cell r="S1054" t="str">
            <v>Member of Technical Staff (Field)</v>
          </cell>
        </row>
        <row r="1055">
          <cell r="A1055" t="str">
            <v>100391-DK-101</v>
          </cell>
          <cell r="B1055">
            <v>43374</v>
          </cell>
          <cell r="C1055" t="str">
            <v>Existing MSA</v>
          </cell>
          <cell r="D1055">
            <v>43360</v>
          </cell>
          <cell r="E1055">
            <v>43891</v>
          </cell>
          <cell r="F1055" t="str">
            <v>Syntiant Corp</v>
          </cell>
          <cell r="G1055" t="str">
            <v>DK</v>
          </cell>
          <cell r="H1055" t="str">
            <v>Denmark</v>
          </cell>
          <cell r="I1055" t="str">
            <v>GP Entity</v>
          </cell>
          <cell r="K1055">
            <v>43360</v>
          </cell>
          <cell r="Q1055">
            <v>1516</v>
          </cell>
          <cell r="R1055" t="str">
            <v>Europe (EU)</v>
          </cell>
          <cell r="S1055" t="str">
            <v>Member of Technical Staff (Field)</v>
          </cell>
        </row>
        <row r="1056">
          <cell r="A1056" t="str">
            <v>100420-FR-101</v>
          </cell>
          <cell r="B1056">
            <v>43678</v>
          </cell>
          <cell r="C1056" t="str">
            <v>Existing MSA</v>
          </cell>
          <cell r="D1056">
            <v>43620</v>
          </cell>
          <cell r="E1056">
            <v>43862</v>
          </cell>
          <cell r="F1056" t="str">
            <v>4D Molecular Therapeutics</v>
          </cell>
          <cell r="G1056" t="str">
            <v>FR</v>
          </cell>
          <cell r="H1056" t="str">
            <v>France</v>
          </cell>
          <cell r="I1056" t="str">
            <v>GP Entity</v>
          </cell>
          <cell r="K1056">
            <v>43391</v>
          </cell>
          <cell r="Q1056">
            <v>2724</v>
          </cell>
          <cell r="R1056" t="str">
            <v>Europe (EU)</v>
          </cell>
          <cell r="S1056" t="str">
            <v>VP, Translational Research &amp; Development and Head of Neuro Muscular Therapeutic Area</v>
          </cell>
        </row>
        <row r="1057">
          <cell r="A1057" t="str">
            <v>100110-GB-101</v>
          </cell>
          <cell r="B1057">
            <v>42226</v>
          </cell>
          <cell r="C1057" t="str">
            <v>Existing MSA</v>
          </cell>
          <cell r="D1057">
            <v>42174</v>
          </cell>
          <cell r="E1057">
            <v>43862</v>
          </cell>
          <cell r="F1057" t="str">
            <v>Moz</v>
          </cell>
          <cell r="G1057" t="str">
            <v>GB</v>
          </cell>
          <cell r="H1057" t="str">
            <v>United Kingdom</v>
          </cell>
          <cell r="I1057" t="str">
            <v>GP Entity</v>
          </cell>
          <cell r="K1057">
            <v>42174</v>
          </cell>
          <cell r="Q1057">
            <v>70</v>
          </cell>
          <cell r="R1057" t="str">
            <v>Europe (EU)</v>
          </cell>
          <cell r="S1057" t="str">
            <v>Manager, Learning Team</v>
          </cell>
        </row>
        <row r="1058">
          <cell r="A1058" t="str">
            <v>100110-GB-102</v>
          </cell>
          <cell r="B1058">
            <v>42529</v>
          </cell>
          <cell r="C1058" t="str">
            <v>Existing MSA</v>
          </cell>
          <cell r="D1058">
            <v>42174</v>
          </cell>
          <cell r="E1058">
            <v>43862</v>
          </cell>
          <cell r="F1058" t="str">
            <v>Moz</v>
          </cell>
          <cell r="G1058" t="str">
            <v>GB</v>
          </cell>
          <cell r="H1058" t="str">
            <v>United Kingdom</v>
          </cell>
          <cell r="I1058" t="str">
            <v>GP Entity</v>
          </cell>
          <cell r="K1058">
            <v>42174</v>
          </cell>
          <cell r="Q1058">
            <v>169</v>
          </cell>
          <cell r="R1058" t="str">
            <v>Europe (EU)</v>
          </cell>
          <cell r="S1058" t="str">
            <v>Customer Enablement Relationship Manager</v>
          </cell>
        </row>
        <row r="1059">
          <cell r="A1059" t="str">
            <v>100110-GB-106</v>
          </cell>
          <cell r="B1059">
            <v>42948</v>
          </cell>
          <cell r="C1059" t="str">
            <v>Existing MSA</v>
          </cell>
          <cell r="D1059">
            <v>42174</v>
          </cell>
          <cell r="E1059">
            <v>43862</v>
          </cell>
          <cell r="F1059" t="str">
            <v>Moz</v>
          </cell>
          <cell r="G1059" t="str">
            <v>GB</v>
          </cell>
          <cell r="H1059" t="str">
            <v>United Kingdom</v>
          </cell>
          <cell r="I1059" t="str">
            <v>GP Entity</v>
          </cell>
          <cell r="K1059">
            <v>42174</v>
          </cell>
          <cell r="Q1059">
            <v>651</v>
          </cell>
          <cell r="R1059" t="str">
            <v>Europe (EU)</v>
          </cell>
          <cell r="S1059" t="str">
            <v>Onboarding Specialist</v>
          </cell>
        </row>
        <row r="1060">
          <cell r="A1060" t="str">
            <v>100110-GB-101</v>
          </cell>
          <cell r="B1060">
            <v>42226</v>
          </cell>
          <cell r="C1060" t="str">
            <v>Existing MSA</v>
          </cell>
          <cell r="D1060">
            <v>42174</v>
          </cell>
          <cell r="E1060">
            <v>43891</v>
          </cell>
          <cell r="F1060" t="str">
            <v>Moz</v>
          </cell>
          <cell r="G1060" t="str">
            <v>GB</v>
          </cell>
          <cell r="H1060" t="str">
            <v>United Kingdom</v>
          </cell>
          <cell r="I1060" t="str">
            <v>GP Entity</v>
          </cell>
          <cell r="K1060">
            <v>42174</v>
          </cell>
          <cell r="Q1060">
            <v>70</v>
          </cell>
          <cell r="R1060" t="str">
            <v>Europe (EU)</v>
          </cell>
          <cell r="S1060" t="str">
            <v>Manager, Learning Team</v>
          </cell>
        </row>
        <row r="1061">
          <cell r="A1061" t="str">
            <v>100110-GB-102</v>
          </cell>
          <cell r="B1061">
            <v>42529</v>
          </cell>
          <cell r="C1061" t="str">
            <v>Existing MSA</v>
          </cell>
          <cell r="D1061">
            <v>42174</v>
          </cell>
          <cell r="E1061">
            <v>43891</v>
          </cell>
          <cell r="F1061" t="str">
            <v>Moz</v>
          </cell>
          <cell r="G1061" t="str">
            <v>GB</v>
          </cell>
          <cell r="H1061" t="str">
            <v>United Kingdom</v>
          </cell>
          <cell r="I1061" t="str">
            <v>GP Entity</v>
          </cell>
          <cell r="K1061">
            <v>42174</v>
          </cell>
          <cell r="Q1061">
            <v>169</v>
          </cell>
          <cell r="R1061" t="str">
            <v>Europe (EU)</v>
          </cell>
          <cell r="S1061" t="str">
            <v>Customer Enablement Relationship Manager</v>
          </cell>
        </row>
        <row r="1062">
          <cell r="A1062" t="str">
            <v>100110-GB-106</v>
          </cell>
          <cell r="B1062">
            <v>42948</v>
          </cell>
          <cell r="C1062" t="str">
            <v>Existing MSA</v>
          </cell>
          <cell r="D1062">
            <v>42174</v>
          </cell>
          <cell r="E1062">
            <v>43891</v>
          </cell>
          <cell r="F1062" t="str">
            <v>Moz</v>
          </cell>
          <cell r="G1062" t="str">
            <v>GB</v>
          </cell>
          <cell r="H1062" t="str">
            <v>United Kingdom</v>
          </cell>
          <cell r="I1062" t="str">
            <v>GP Entity</v>
          </cell>
          <cell r="K1062">
            <v>42174</v>
          </cell>
          <cell r="Q1062">
            <v>651</v>
          </cell>
          <cell r="R1062" t="str">
            <v>Europe (EU)</v>
          </cell>
          <cell r="S1062" t="str">
            <v>Onboarding Specialist</v>
          </cell>
        </row>
        <row r="1063">
          <cell r="A1063" t="str">
            <v>100031-IT-101</v>
          </cell>
          <cell r="B1063">
            <v>43436</v>
          </cell>
          <cell r="C1063" t="str">
            <v>Existing MSA</v>
          </cell>
          <cell r="D1063">
            <v>43419</v>
          </cell>
          <cell r="E1063">
            <v>43862</v>
          </cell>
          <cell r="F1063" t="str">
            <v>Central Semiconductor</v>
          </cell>
          <cell r="G1063" t="str">
            <v>IT</v>
          </cell>
          <cell r="H1063" t="str">
            <v>Italy</v>
          </cell>
          <cell r="I1063" t="str">
            <v>GP Entity</v>
          </cell>
          <cell r="J1063">
            <v>43436</v>
          </cell>
          <cell r="K1063">
            <v>42264</v>
          </cell>
          <cell r="Q1063">
            <v>1776</v>
          </cell>
          <cell r="R1063" t="str">
            <v>Europe (EU)</v>
          </cell>
          <cell r="S1063" t="str">
            <v>EMEA Country Manager</v>
          </cell>
        </row>
        <row r="1064">
          <cell r="A1064" t="str">
            <v>100031-IT-101</v>
          </cell>
          <cell r="B1064">
            <v>43436</v>
          </cell>
          <cell r="C1064" t="str">
            <v>Existing MSA</v>
          </cell>
          <cell r="D1064">
            <v>43419</v>
          </cell>
          <cell r="E1064">
            <v>43891</v>
          </cell>
          <cell r="F1064" t="str">
            <v>Central Semiconductor</v>
          </cell>
          <cell r="G1064" t="str">
            <v>IT</v>
          </cell>
          <cell r="H1064" t="str">
            <v>Italy</v>
          </cell>
          <cell r="I1064" t="str">
            <v>GP Entity</v>
          </cell>
          <cell r="J1064">
            <v>43436</v>
          </cell>
          <cell r="K1064">
            <v>42264</v>
          </cell>
          <cell r="Q1064">
            <v>1776</v>
          </cell>
          <cell r="R1064" t="str">
            <v>Europe (EU)</v>
          </cell>
          <cell r="S1064" t="str">
            <v>EMEA Country Manager</v>
          </cell>
        </row>
        <row r="1065">
          <cell r="A1065" t="str">
            <v>100660-SE-101</v>
          </cell>
          <cell r="B1065">
            <v>43773</v>
          </cell>
          <cell r="C1065" t="str">
            <v>Existing MSA</v>
          </cell>
          <cell r="D1065">
            <v>43733</v>
          </cell>
          <cell r="E1065">
            <v>43862</v>
          </cell>
          <cell r="F1065" t="str">
            <v>Nextdoor</v>
          </cell>
          <cell r="G1065" t="str">
            <v>SE</v>
          </cell>
          <cell r="H1065" t="str">
            <v>Sweden</v>
          </cell>
          <cell r="I1065" t="str">
            <v>GP Entity</v>
          </cell>
          <cell r="J1065">
            <v>43739</v>
          </cell>
          <cell r="K1065">
            <v>43733</v>
          </cell>
          <cell r="Q1065">
            <v>3290</v>
          </cell>
          <cell r="R1065" t="str">
            <v>Europe (EU)</v>
          </cell>
          <cell r="S1065" t="str">
            <v>Head of Community &amp; Partnerships, Nordics</v>
          </cell>
        </row>
        <row r="1066">
          <cell r="A1066" t="str">
            <v>100405-NL-101</v>
          </cell>
          <cell r="B1066">
            <v>43405</v>
          </cell>
          <cell r="C1066" t="str">
            <v>Existing MSA</v>
          </cell>
          <cell r="D1066">
            <v>43370</v>
          </cell>
          <cell r="E1066">
            <v>43862</v>
          </cell>
          <cell r="F1066" t="str">
            <v>Mural</v>
          </cell>
          <cell r="G1066" t="str">
            <v>NL</v>
          </cell>
          <cell r="H1066" t="str">
            <v>Netherlands</v>
          </cell>
          <cell r="I1066" t="str">
            <v>GP Entity</v>
          </cell>
          <cell r="J1066">
            <v>43405</v>
          </cell>
          <cell r="K1066">
            <v>43370</v>
          </cell>
          <cell r="Q1066">
            <v>1575</v>
          </cell>
          <cell r="R1066" t="str">
            <v>Europe (EU)</v>
          </cell>
          <cell r="S1066" t="str">
            <v>Enterprise Transformation Manager</v>
          </cell>
        </row>
        <row r="1067">
          <cell r="A1067" t="str">
            <v>100405-NL-101</v>
          </cell>
          <cell r="B1067">
            <v>43405</v>
          </cell>
          <cell r="C1067" t="str">
            <v>Existing MSA</v>
          </cell>
          <cell r="D1067">
            <v>43370</v>
          </cell>
          <cell r="E1067">
            <v>43891</v>
          </cell>
          <cell r="F1067" t="str">
            <v>Mural</v>
          </cell>
          <cell r="G1067" t="str">
            <v>NL</v>
          </cell>
          <cell r="H1067" t="str">
            <v>Netherlands</v>
          </cell>
          <cell r="I1067" t="str">
            <v>GP Entity</v>
          </cell>
          <cell r="J1067">
            <v>43405</v>
          </cell>
          <cell r="K1067">
            <v>43370</v>
          </cell>
          <cell r="Q1067">
            <v>1575</v>
          </cell>
          <cell r="R1067" t="str">
            <v>Europe (EU)</v>
          </cell>
          <cell r="S1067" t="str">
            <v>Enterprise Transformation Manager</v>
          </cell>
        </row>
        <row r="1068">
          <cell r="A1068" t="str">
            <v>100128-GB-101</v>
          </cell>
          <cell r="B1068">
            <v>42856</v>
          </cell>
          <cell r="C1068" t="str">
            <v>Existing MSA</v>
          </cell>
          <cell r="D1068">
            <v>42320</v>
          </cell>
          <cell r="E1068">
            <v>43862</v>
          </cell>
          <cell r="F1068" t="str">
            <v>Quidel</v>
          </cell>
          <cell r="G1068" t="str">
            <v>GB</v>
          </cell>
          <cell r="H1068" t="str">
            <v>United Kingdom</v>
          </cell>
          <cell r="I1068" t="str">
            <v>GP Entity</v>
          </cell>
          <cell r="K1068">
            <v>42320</v>
          </cell>
          <cell r="Q1068">
            <v>403</v>
          </cell>
          <cell r="R1068" t="str">
            <v>Europe (EU)</v>
          </cell>
          <cell r="S1068" t="str">
            <v>Sales Director, Europe &amp; Africa</v>
          </cell>
        </row>
        <row r="1069">
          <cell r="A1069" t="str">
            <v>100128-GB-101</v>
          </cell>
          <cell r="B1069">
            <v>42856</v>
          </cell>
          <cell r="C1069" t="str">
            <v>Existing MSA</v>
          </cell>
          <cell r="D1069">
            <v>42320</v>
          </cell>
          <cell r="E1069">
            <v>43891</v>
          </cell>
          <cell r="F1069" t="str">
            <v>Quidel</v>
          </cell>
          <cell r="G1069" t="str">
            <v>GB</v>
          </cell>
          <cell r="H1069" t="str">
            <v>United Kingdom</v>
          </cell>
          <cell r="I1069" t="str">
            <v>GP Entity</v>
          </cell>
          <cell r="K1069">
            <v>42320</v>
          </cell>
          <cell r="Q1069">
            <v>403</v>
          </cell>
          <cell r="R1069" t="str">
            <v>Europe (EU)</v>
          </cell>
          <cell r="S1069" t="str">
            <v>Sales Director, Europe &amp; Africa</v>
          </cell>
        </row>
        <row r="1070">
          <cell r="A1070" t="str">
            <v>100367-IE-101</v>
          </cell>
          <cell r="B1070">
            <v>43678</v>
          </cell>
          <cell r="C1070" t="str">
            <v>Existing MSA</v>
          </cell>
          <cell r="D1070">
            <v>43573</v>
          </cell>
          <cell r="E1070">
            <v>43862</v>
          </cell>
          <cell r="F1070" t="str">
            <v>EVERSANA Life Sciences Services</v>
          </cell>
          <cell r="G1070" t="str">
            <v>IE</v>
          </cell>
          <cell r="H1070" t="str">
            <v>Ireland</v>
          </cell>
          <cell r="I1070" t="str">
            <v>GP Entity</v>
          </cell>
          <cell r="K1070">
            <v>43308</v>
          </cell>
          <cell r="Q1070">
            <v>2485</v>
          </cell>
          <cell r="R1070" t="str">
            <v>Europe (EU)</v>
          </cell>
          <cell r="S1070" t="str">
            <v>Executive VP, Commercial Business Development, Europe</v>
          </cell>
        </row>
        <row r="1071">
          <cell r="A1071" t="str">
            <v>100367-IE-101</v>
          </cell>
          <cell r="B1071">
            <v>43678</v>
          </cell>
          <cell r="C1071" t="str">
            <v>Existing MSA</v>
          </cell>
          <cell r="D1071">
            <v>43573</v>
          </cell>
          <cell r="E1071">
            <v>43891</v>
          </cell>
          <cell r="F1071" t="str">
            <v>EVERSANA Life Sciences Services</v>
          </cell>
          <cell r="G1071" t="str">
            <v>IE</v>
          </cell>
          <cell r="H1071" t="str">
            <v>Ireland</v>
          </cell>
          <cell r="I1071" t="str">
            <v>GP Entity</v>
          </cell>
          <cell r="K1071">
            <v>43308</v>
          </cell>
          <cell r="Q1071">
            <v>2485</v>
          </cell>
          <cell r="R1071" t="str">
            <v>Europe (EU)</v>
          </cell>
          <cell r="S1071" t="str">
            <v>Executive VP, Commercial Business Development, Europe</v>
          </cell>
        </row>
        <row r="1072">
          <cell r="A1072" t="str">
            <v>100137-DE-102</v>
          </cell>
          <cell r="B1072">
            <v>43178</v>
          </cell>
          <cell r="C1072" t="str">
            <v>Existing MSA</v>
          </cell>
          <cell r="D1072">
            <v>42877</v>
          </cell>
          <cell r="E1072">
            <v>43862</v>
          </cell>
          <cell r="F1072" t="str">
            <v>RewardStyle</v>
          </cell>
          <cell r="G1072" t="str">
            <v>DE</v>
          </cell>
          <cell r="H1072" t="str">
            <v>Germany</v>
          </cell>
          <cell r="I1072" t="str">
            <v>GP Entity</v>
          </cell>
          <cell r="K1072">
            <v>42683</v>
          </cell>
          <cell r="Q1072">
            <v>877</v>
          </cell>
          <cell r="R1072" t="str">
            <v>Europe (EU)</v>
          </cell>
          <cell r="S1072" t="str">
            <v>Account Manager</v>
          </cell>
        </row>
        <row r="1073">
          <cell r="A1073" t="str">
            <v>100137-DE-102</v>
          </cell>
          <cell r="B1073">
            <v>43178</v>
          </cell>
          <cell r="C1073" t="str">
            <v>Existing MSA</v>
          </cell>
          <cell r="D1073">
            <v>42877</v>
          </cell>
          <cell r="E1073">
            <v>43891</v>
          </cell>
          <cell r="F1073" t="str">
            <v>RewardStyle</v>
          </cell>
          <cell r="G1073" t="str">
            <v>DE</v>
          </cell>
          <cell r="H1073" t="str">
            <v>Germany</v>
          </cell>
          <cell r="I1073" t="str">
            <v>GP Entity</v>
          </cell>
          <cell r="K1073">
            <v>42683</v>
          </cell>
          <cell r="Q1073">
            <v>877</v>
          </cell>
          <cell r="R1073" t="str">
            <v>Europe (EU)</v>
          </cell>
          <cell r="S1073" t="str">
            <v>Account Manager</v>
          </cell>
        </row>
        <row r="1074">
          <cell r="A1074" t="str">
            <v>100350-NL-101</v>
          </cell>
          <cell r="B1074">
            <v>43313</v>
          </cell>
          <cell r="C1074" t="str">
            <v>Existing MSA</v>
          </cell>
          <cell r="D1074">
            <v>43257</v>
          </cell>
          <cell r="E1074">
            <v>43862</v>
          </cell>
          <cell r="F1074" t="str">
            <v>tekVizion</v>
          </cell>
          <cell r="G1074" t="str">
            <v>NL</v>
          </cell>
          <cell r="H1074" t="str">
            <v>Netherlands</v>
          </cell>
          <cell r="I1074" t="str">
            <v>GP Entity</v>
          </cell>
          <cell r="K1074">
            <v>43257</v>
          </cell>
          <cell r="Q1074">
            <v>1265</v>
          </cell>
          <cell r="R1074" t="str">
            <v>Europe (EU)</v>
          </cell>
          <cell r="S1074" t="str">
            <v>Senior Sales Manager, EMEA</v>
          </cell>
        </row>
        <row r="1075">
          <cell r="A1075" t="str">
            <v>100350-NL-101</v>
          </cell>
          <cell r="B1075">
            <v>43313</v>
          </cell>
          <cell r="C1075" t="str">
            <v>Existing MSA</v>
          </cell>
          <cell r="D1075">
            <v>43257</v>
          </cell>
          <cell r="E1075">
            <v>43891</v>
          </cell>
          <cell r="F1075" t="str">
            <v>tekVizion</v>
          </cell>
          <cell r="G1075" t="str">
            <v>NL</v>
          </cell>
          <cell r="H1075" t="str">
            <v>Netherlands</v>
          </cell>
          <cell r="I1075" t="str">
            <v>GP Entity</v>
          </cell>
          <cell r="K1075">
            <v>43257</v>
          </cell>
          <cell r="Q1075">
            <v>1265</v>
          </cell>
          <cell r="R1075" t="str">
            <v>Europe (EU)</v>
          </cell>
          <cell r="S1075" t="str">
            <v>Senior Sales Manager, EMEA</v>
          </cell>
        </row>
        <row r="1076">
          <cell r="A1076" t="str">
            <v>100167-GB-103</v>
          </cell>
          <cell r="B1076">
            <v>42857</v>
          </cell>
          <cell r="C1076" t="str">
            <v>Existing MSA</v>
          </cell>
          <cell r="D1076">
            <v>42145</v>
          </cell>
          <cell r="E1076">
            <v>43862</v>
          </cell>
          <cell r="F1076" t="str">
            <v>Twist Bioscience</v>
          </cell>
          <cell r="G1076" t="str">
            <v>GB</v>
          </cell>
          <cell r="H1076" t="str">
            <v>United Kingdom</v>
          </cell>
          <cell r="I1076" t="str">
            <v>GP Entity</v>
          </cell>
          <cell r="K1076">
            <v>42145</v>
          </cell>
          <cell r="Q1076">
            <v>345</v>
          </cell>
          <cell r="R1076" t="str">
            <v>Europe (EU)</v>
          </cell>
          <cell r="S1076" t="str">
            <v>Account Manager</v>
          </cell>
        </row>
        <row r="1077">
          <cell r="A1077" t="str">
            <v>100167-NL-102</v>
          </cell>
          <cell r="B1077">
            <v>43353</v>
          </cell>
          <cell r="C1077" t="str">
            <v>Existing MSA</v>
          </cell>
          <cell r="D1077">
            <v>42145</v>
          </cell>
          <cell r="E1077">
            <v>43862</v>
          </cell>
          <cell r="F1077" t="str">
            <v>Twist Bioscience</v>
          </cell>
          <cell r="G1077" t="str">
            <v>NL</v>
          </cell>
          <cell r="H1077" t="str">
            <v>Netherlands</v>
          </cell>
          <cell r="I1077" t="str">
            <v>GP Entity</v>
          </cell>
          <cell r="K1077">
            <v>42145</v>
          </cell>
          <cell r="Q1077">
            <v>1325</v>
          </cell>
          <cell r="R1077" t="str">
            <v>Europe (EU)</v>
          </cell>
          <cell r="S1077" t="str">
            <v>Account Manager, BeNeLux</v>
          </cell>
        </row>
        <row r="1078">
          <cell r="A1078" t="str">
            <v>100188-SE-102</v>
          </cell>
          <cell r="B1078">
            <v>43282</v>
          </cell>
          <cell r="C1078" t="str">
            <v>Existing MSA</v>
          </cell>
          <cell r="D1078">
            <v>43140</v>
          </cell>
          <cell r="E1078">
            <v>43862</v>
          </cell>
          <cell r="F1078" t="str">
            <v>Horizon Discovery</v>
          </cell>
          <cell r="G1078" t="str">
            <v>SE</v>
          </cell>
          <cell r="H1078" t="str">
            <v>Sweden</v>
          </cell>
          <cell r="I1078" t="str">
            <v>GP Entity</v>
          </cell>
          <cell r="K1078">
            <v>42886</v>
          </cell>
          <cell r="Q1078">
            <v>1067</v>
          </cell>
          <cell r="R1078" t="str">
            <v>Europe (EU)</v>
          </cell>
          <cell r="S1078" t="str">
            <v>Business Development Manager</v>
          </cell>
        </row>
        <row r="1079">
          <cell r="A1079" t="str">
            <v>100167-DE-109</v>
          </cell>
          <cell r="B1079">
            <v>43647</v>
          </cell>
          <cell r="C1079" t="str">
            <v>Existing MSA</v>
          </cell>
          <cell r="D1079">
            <v>42145</v>
          </cell>
          <cell r="E1079">
            <v>43862</v>
          </cell>
          <cell r="F1079" t="str">
            <v>Twist Bioscience</v>
          </cell>
          <cell r="G1079" t="str">
            <v>DE</v>
          </cell>
          <cell r="H1079" t="str">
            <v>Germany</v>
          </cell>
          <cell r="I1079" t="str">
            <v>GP Entity</v>
          </cell>
          <cell r="J1079">
            <v>43647</v>
          </cell>
          <cell r="K1079">
            <v>42145</v>
          </cell>
          <cell r="Q1079">
            <v>2631</v>
          </cell>
          <cell r="R1079" t="str">
            <v>Europe (EU)</v>
          </cell>
          <cell r="S1079" t="str">
            <v>NGS Sales Specialist, Europe - Germany</v>
          </cell>
        </row>
        <row r="1080">
          <cell r="A1080" t="str">
            <v>100167-GB-104</v>
          </cell>
          <cell r="B1080">
            <v>43104</v>
          </cell>
          <cell r="C1080" t="str">
            <v>Existing MSA</v>
          </cell>
          <cell r="D1080">
            <v>42145</v>
          </cell>
          <cell r="E1080">
            <v>43862</v>
          </cell>
          <cell r="F1080" t="str">
            <v>Twist Bioscience</v>
          </cell>
          <cell r="G1080" t="str">
            <v>GB</v>
          </cell>
          <cell r="H1080" t="str">
            <v>United Kingdom</v>
          </cell>
          <cell r="I1080" t="str">
            <v>GP Entity</v>
          </cell>
          <cell r="K1080">
            <v>42145</v>
          </cell>
          <cell r="Q1080">
            <v>842</v>
          </cell>
          <cell r="R1080" t="str">
            <v>Europe (EU)</v>
          </cell>
          <cell r="S1080" t="str">
            <v>NGS Sales Specialist - Europe</v>
          </cell>
        </row>
        <row r="1081">
          <cell r="A1081" t="str">
            <v>100167-GB-110</v>
          </cell>
          <cell r="B1081">
            <v>43472</v>
          </cell>
          <cell r="C1081" t="str">
            <v>Existing MSA</v>
          </cell>
          <cell r="D1081">
            <v>42145</v>
          </cell>
          <cell r="E1081">
            <v>43862</v>
          </cell>
          <cell r="F1081" t="str">
            <v>Twist Bioscience</v>
          </cell>
          <cell r="G1081" t="str">
            <v>GB</v>
          </cell>
          <cell r="H1081" t="str">
            <v>United Kingdom</v>
          </cell>
          <cell r="I1081" t="str">
            <v>GP Entity</v>
          </cell>
          <cell r="K1081">
            <v>42145</v>
          </cell>
          <cell r="Q1081">
            <v>1827</v>
          </cell>
          <cell r="R1081" t="str">
            <v>Europe (EU)</v>
          </cell>
          <cell r="S1081" t="str">
            <v>Account Manager</v>
          </cell>
        </row>
        <row r="1082">
          <cell r="A1082" t="str">
            <v>100167-DE-102</v>
          </cell>
          <cell r="B1082">
            <v>42917</v>
          </cell>
          <cell r="C1082" t="str">
            <v>Existing MSA</v>
          </cell>
          <cell r="D1082">
            <v>42145</v>
          </cell>
          <cell r="E1082">
            <v>43862</v>
          </cell>
          <cell r="F1082" t="str">
            <v>Twist Bioscience</v>
          </cell>
          <cell r="G1082" t="str">
            <v>DE</v>
          </cell>
          <cell r="H1082" t="str">
            <v>Germany</v>
          </cell>
          <cell r="I1082" t="str">
            <v>GP Entity</v>
          </cell>
          <cell r="K1082">
            <v>42145</v>
          </cell>
          <cell r="Q1082">
            <v>418</v>
          </cell>
          <cell r="R1082" t="str">
            <v>Europe (EU)</v>
          </cell>
          <cell r="S1082" t="str">
            <v>NGS Sales Specialist, Europe - Germany</v>
          </cell>
        </row>
        <row r="1083">
          <cell r="A1083" t="str">
            <v>100167-DE-103</v>
          </cell>
          <cell r="B1083">
            <v>43374</v>
          </cell>
          <cell r="C1083" t="str">
            <v>Existing MSA</v>
          </cell>
          <cell r="D1083">
            <v>42145</v>
          </cell>
          <cell r="E1083">
            <v>43862</v>
          </cell>
          <cell r="F1083" t="str">
            <v>Twist Bioscience</v>
          </cell>
          <cell r="G1083" t="str">
            <v>DE</v>
          </cell>
          <cell r="H1083" t="str">
            <v>Germany</v>
          </cell>
          <cell r="I1083" t="str">
            <v>GP Entity</v>
          </cell>
          <cell r="K1083">
            <v>42145</v>
          </cell>
          <cell r="Q1083">
            <v>1302</v>
          </cell>
          <cell r="R1083" t="str">
            <v>Europe (EU)</v>
          </cell>
          <cell r="S1083" t="str">
            <v>NGS Sales Specialist, Europe -DACH</v>
          </cell>
        </row>
        <row r="1084">
          <cell r="A1084" t="str">
            <v>100167-CH-102</v>
          </cell>
          <cell r="B1084">
            <v>43472</v>
          </cell>
          <cell r="C1084" t="str">
            <v>Existing MSA</v>
          </cell>
          <cell r="D1084">
            <v>42145</v>
          </cell>
          <cell r="E1084">
            <v>43862</v>
          </cell>
          <cell r="F1084" t="str">
            <v>Twist Bioscience</v>
          </cell>
          <cell r="G1084" t="str">
            <v>CH</v>
          </cell>
          <cell r="H1084" t="str">
            <v>Switzerland</v>
          </cell>
          <cell r="I1084" t="str">
            <v>GP Entity</v>
          </cell>
          <cell r="J1084">
            <v>43466</v>
          </cell>
          <cell r="K1084">
            <v>42145</v>
          </cell>
          <cell r="Q1084">
            <v>1649</v>
          </cell>
          <cell r="R1084" t="str">
            <v>Europe (EU)</v>
          </cell>
          <cell r="S1084" t="str">
            <v>Account Manager</v>
          </cell>
        </row>
        <row r="1085">
          <cell r="A1085" t="str">
            <v>100167-SE-103</v>
          </cell>
          <cell r="B1085">
            <v>43344</v>
          </cell>
          <cell r="C1085" t="str">
            <v>Existing MSA</v>
          </cell>
          <cell r="D1085">
            <v>42914</v>
          </cell>
          <cell r="E1085">
            <v>43862</v>
          </cell>
          <cell r="F1085" t="str">
            <v>Twist Bioscience</v>
          </cell>
          <cell r="G1085" t="str">
            <v>SE</v>
          </cell>
          <cell r="H1085" t="str">
            <v>Sweden</v>
          </cell>
          <cell r="I1085" t="str">
            <v>GP Entity</v>
          </cell>
          <cell r="K1085">
            <v>42145</v>
          </cell>
          <cell r="Q1085">
            <v>1394</v>
          </cell>
          <cell r="R1085" t="str">
            <v>Europe (EU)</v>
          </cell>
          <cell r="S1085" t="str">
            <v>NGS Sales Specialist, Europe - The Nordics’</v>
          </cell>
        </row>
        <row r="1086">
          <cell r="A1086" t="str">
            <v>100167-GB-103</v>
          </cell>
          <cell r="B1086">
            <v>42857</v>
          </cell>
          <cell r="C1086" t="str">
            <v>Existing MSA</v>
          </cell>
          <cell r="D1086">
            <v>42145</v>
          </cell>
          <cell r="E1086">
            <v>43891</v>
          </cell>
          <cell r="F1086" t="str">
            <v>Twist Bioscience</v>
          </cell>
          <cell r="G1086" t="str">
            <v>GB</v>
          </cell>
          <cell r="H1086" t="str">
            <v>United Kingdom</v>
          </cell>
          <cell r="I1086" t="str">
            <v>GP Entity</v>
          </cell>
          <cell r="K1086">
            <v>42145</v>
          </cell>
          <cell r="Q1086">
            <v>345</v>
          </cell>
          <cell r="R1086" t="str">
            <v>Europe (EU)</v>
          </cell>
          <cell r="S1086" t="str">
            <v>Account Manager</v>
          </cell>
        </row>
        <row r="1087">
          <cell r="A1087" t="str">
            <v>100167-NL-102</v>
          </cell>
          <cell r="B1087">
            <v>43353</v>
          </cell>
          <cell r="C1087" t="str">
            <v>Existing MSA</v>
          </cell>
          <cell r="D1087">
            <v>42145</v>
          </cell>
          <cell r="E1087">
            <v>43891</v>
          </cell>
          <cell r="F1087" t="str">
            <v>Twist Bioscience</v>
          </cell>
          <cell r="G1087" t="str">
            <v>NL</v>
          </cell>
          <cell r="H1087" t="str">
            <v>Netherlands</v>
          </cell>
          <cell r="I1087" t="str">
            <v>GP Entity</v>
          </cell>
          <cell r="K1087">
            <v>42145</v>
          </cell>
          <cell r="Q1087">
            <v>1325</v>
          </cell>
          <cell r="R1087" t="str">
            <v>Europe (EU)</v>
          </cell>
          <cell r="S1087" t="str">
            <v>Account Manager, BeNeLux</v>
          </cell>
        </row>
        <row r="1088">
          <cell r="A1088" t="str">
            <v>100188-SE-102</v>
          </cell>
          <cell r="B1088">
            <v>43282</v>
          </cell>
          <cell r="C1088" t="str">
            <v>Existing MSA</v>
          </cell>
          <cell r="D1088">
            <v>43140</v>
          </cell>
          <cell r="E1088">
            <v>43891</v>
          </cell>
          <cell r="F1088" t="str">
            <v>Horizon Discovery</v>
          </cell>
          <cell r="G1088" t="str">
            <v>SE</v>
          </cell>
          <cell r="H1088" t="str">
            <v>Sweden</v>
          </cell>
          <cell r="I1088" t="str">
            <v>GP Entity</v>
          </cell>
          <cell r="K1088">
            <v>42886</v>
          </cell>
          <cell r="Q1088">
            <v>1067</v>
          </cell>
          <cell r="R1088" t="str">
            <v>Europe (EU)</v>
          </cell>
          <cell r="S1088" t="str">
            <v>Business Development Manager</v>
          </cell>
        </row>
        <row r="1089">
          <cell r="A1089" t="str">
            <v>100167-DE-109</v>
          </cell>
          <cell r="B1089">
            <v>43647</v>
          </cell>
          <cell r="C1089" t="str">
            <v>Existing MSA</v>
          </cell>
          <cell r="D1089">
            <v>42145</v>
          </cell>
          <cell r="E1089">
            <v>43891</v>
          </cell>
          <cell r="F1089" t="str">
            <v>Twist Bioscience</v>
          </cell>
          <cell r="G1089" t="str">
            <v>DE</v>
          </cell>
          <cell r="H1089" t="str">
            <v>Germany</v>
          </cell>
          <cell r="I1089" t="str">
            <v>GP Entity</v>
          </cell>
          <cell r="J1089">
            <v>43647</v>
          </cell>
          <cell r="K1089">
            <v>42145</v>
          </cell>
          <cell r="Q1089">
            <v>2631</v>
          </cell>
          <cell r="R1089" t="str">
            <v>Europe (EU)</v>
          </cell>
          <cell r="S1089" t="str">
            <v>NGS Sales Specialist, Europe - Germany</v>
          </cell>
        </row>
        <row r="1090">
          <cell r="A1090" t="str">
            <v>100167-GB-104</v>
          </cell>
          <cell r="B1090">
            <v>43104</v>
          </cell>
          <cell r="C1090" t="str">
            <v>Existing MSA</v>
          </cell>
          <cell r="D1090">
            <v>42145</v>
          </cell>
          <cell r="E1090">
            <v>43891</v>
          </cell>
          <cell r="F1090" t="str">
            <v>Twist Bioscience</v>
          </cell>
          <cell r="G1090" t="str">
            <v>GB</v>
          </cell>
          <cell r="H1090" t="str">
            <v>United Kingdom</v>
          </cell>
          <cell r="I1090" t="str">
            <v>GP Entity</v>
          </cell>
          <cell r="K1090">
            <v>42145</v>
          </cell>
          <cell r="Q1090">
            <v>842</v>
          </cell>
          <cell r="R1090" t="str">
            <v>Europe (EU)</v>
          </cell>
          <cell r="S1090" t="str">
            <v>NGS Sales Specialist - Europe</v>
          </cell>
        </row>
        <row r="1091">
          <cell r="A1091" t="str">
            <v>100167-GB-110</v>
          </cell>
          <cell r="B1091">
            <v>43472</v>
          </cell>
          <cell r="C1091" t="str">
            <v>Existing MSA</v>
          </cell>
          <cell r="D1091">
            <v>42145</v>
          </cell>
          <cell r="E1091">
            <v>43891</v>
          </cell>
          <cell r="F1091" t="str">
            <v>Twist Bioscience</v>
          </cell>
          <cell r="G1091" t="str">
            <v>GB</v>
          </cell>
          <cell r="H1091" t="str">
            <v>United Kingdom</v>
          </cell>
          <cell r="I1091" t="str">
            <v>GP Entity</v>
          </cell>
          <cell r="K1091">
            <v>42145</v>
          </cell>
          <cell r="Q1091">
            <v>1827</v>
          </cell>
          <cell r="R1091" t="str">
            <v>Europe (EU)</v>
          </cell>
          <cell r="S1091" t="str">
            <v>Account Manager</v>
          </cell>
        </row>
        <row r="1092">
          <cell r="A1092" t="str">
            <v>100167-DE-102</v>
          </cell>
          <cell r="B1092">
            <v>42917</v>
          </cell>
          <cell r="C1092" t="str">
            <v>Existing MSA</v>
          </cell>
          <cell r="D1092">
            <v>42145</v>
          </cell>
          <cell r="E1092">
            <v>43891</v>
          </cell>
          <cell r="F1092" t="str">
            <v>Twist Bioscience</v>
          </cell>
          <cell r="G1092" t="str">
            <v>DE</v>
          </cell>
          <cell r="H1092" t="str">
            <v>Germany</v>
          </cell>
          <cell r="I1092" t="str">
            <v>GP Entity</v>
          </cell>
          <cell r="K1092">
            <v>42145</v>
          </cell>
          <cell r="Q1092">
            <v>418</v>
          </cell>
          <cell r="R1092" t="str">
            <v>Europe (EU)</v>
          </cell>
          <cell r="S1092" t="str">
            <v>NGS Sales Specialist, Europe - Germany</v>
          </cell>
        </row>
        <row r="1093">
          <cell r="A1093" t="str">
            <v>100167-DE-103</v>
          </cell>
          <cell r="B1093">
            <v>43374</v>
          </cell>
          <cell r="C1093" t="str">
            <v>Existing MSA</v>
          </cell>
          <cell r="D1093">
            <v>42145</v>
          </cell>
          <cell r="E1093">
            <v>43891</v>
          </cell>
          <cell r="F1093" t="str">
            <v>Twist Bioscience</v>
          </cell>
          <cell r="G1093" t="str">
            <v>DE</v>
          </cell>
          <cell r="H1093" t="str">
            <v>Germany</v>
          </cell>
          <cell r="I1093" t="str">
            <v>GP Entity</v>
          </cell>
          <cell r="K1093">
            <v>42145</v>
          </cell>
          <cell r="Q1093">
            <v>1302</v>
          </cell>
          <cell r="R1093" t="str">
            <v>Europe (EU)</v>
          </cell>
          <cell r="S1093" t="str">
            <v>NGS Sales Specialist, Europe -DACH</v>
          </cell>
        </row>
        <row r="1094">
          <cell r="A1094" t="str">
            <v>100167-CH-102</v>
          </cell>
          <cell r="B1094">
            <v>43472</v>
          </cell>
          <cell r="C1094" t="str">
            <v>Existing MSA</v>
          </cell>
          <cell r="D1094">
            <v>42145</v>
          </cell>
          <cell r="E1094">
            <v>43891</v>
          </cell>
          <cell r="F1094" t="str">
            <v>Twist Bioscience</v>
          </cell>
          <cell r="G1094" t="str">
            <v>CH</v>
          </cell>
          <cell r="H1094" t="str">
            <v>Switzerland</v>
          </cell>
          <cell r="I1094" t="str">
            <v>GP Entity</v>
          </cell>
          <cell r="J1094">
            <v>43466</v>
          </cell>
          <cell r="K1094">
            <v>42145</v>
          </cell>
          <cell r="Q1094">
            <v>1649</v>
          </cell>
          <cell r="R1094" t="str">
            <v>Europe (EU)</v>
          </cell>
          <cell r="S1094" t="str">
            <v>Account Manager</v>
          </cell>
        </row>
        <row r="1095">
          <cell r="A1095" t="str">
            <v>100167-SE-103</v>
          </cell>
          <cell r="B1095">
            <v>43344</v>
          </cell>
          <cell r="C1095" t="str">
            <v>Existing MSA</v>
          </cell>
          <cell r="D1095">
            <v>42914</v>
          </cell>
          <cell r="E1095">
            <v>43891</v>
          </cell>
          <cell r="F1095" t="str">
            <v>Twist Bioscience</v>
          </cell>
          <cell r="G1095" t="str">
            <v>SE</v>
          </cell>
          <cell r="H1095" t="str">
            <v>Sweden</v>
          </cell>
          <cell r="I1095" t="str">
            <v>GP Entity</v>
          </cell>
          <cell r="K1095">
            <v>42145</v>
          </cell>
          <cell r="Q1095">
            <v>1394</v>
          </cell>
          <cell r="R1095" t="str">
            <v>Europe (EU)</v>
          </cell>
          <cell r="S1095" t="str">
            <v>NGS Sales Specialist, Europe - The Nordics’</v>
          </cell>
        </row>
        <row r="1096">
          <cell r="A1096" t="str">
            <v>100167-SE-102</v>
          </cell>
          <cell r="B1096">
            <v>42979</v>
          </cell>
          <cell r="C1096" t="str">
            <v>Existing MSA</v>
          </cell>
          <cell r="D1096">
            <v>42914</v>
          </cell>
          <cell r="E1096">
            <v>43862</v>
          </cell>
          <cell r="F1096" t="str">
            <v>Twist Bioscience</v>
          </cell>
          <cell r="G1096" t="str">
            <v>SE</v>
          </cell>
          <cell r="H1096" t="str">
            <v>Sweden</v>
          </cell>
          <cell r="I1096" t="str">
            <v>GP Entity</v>
          </cell>
          <cell r="K1096">
            <v>42145</v>
          </cell>
          <cell r="Q1096">
            <v>653</v>
          </cell>
          <cell r="R1096" t="str">
            <v>Europe (EU)</v>
          </cell>
          <cell r="S1096" t="str">
            <v>Manager, NGS Sales - EMEA</v>
          </cell>
          <cell r="T1096">
            <v>43191</v>
          </cell>
        </row>
        <row r="1097">
          <cell r="A1097" t="str">
            <v>100167-SE-102</v>
          </cell>
          <cell r="B1097">
            <v>42979</v>
          </cell>
          <cell r="C1097" t="str">
            <v>Existing MSA</v>
          </cell>
          <cell r="D1097">
            <v>42914</v>
          </cell>
          <cell r="E1097">
            <v>43891</v>
          </cell>
          <cell r="F1097" t="str">
            <v>Twist Bioscience</v>
          </cell>
          <cell r="G1097" t="str">
            <v>SE</v>
          </cell>
          <cell r="H1097" t="str">
            <v>Sweden</v>
          </cell>
          <cell r="I1097" t="str">
            <v>GP Entity</v>
          </cell>
          <cell r="K1097">
            <v>42145</v>
          </cell>
          <cell r="Q1097">
            <v>653</v>
          </cell>
          <cell r="R1097" t="str">
            <v>Europe (EU)</v>
          </cell>
          <cell r="S1097" t="str">
            <v>Manager, NGS Sales - EMEA</v>
          </cell>
          <cell r="T1097">
            <v>43191</v>
          </cell>
        </row>
        <row r="1098">
          <cell r="A1098" t="str">
            <v>100167-NL-103</v>
          </cell>
          <cell r="B1098">
            <v>42401</v>
          </cell>
          <cell r="C1098" t="str">
            <v>Existing MSA</v>
          </cell>
          <cell r="D1098">
            <v>42145</v>
          </cell>
          <cell r="E1098">
            <v>43862</v>
          </cell>
          <cell r="F1098" t="str">
            <v>Twist Bioscience</v>
          </cell>
          <cell r="G1098" t="str">
            <v>NL</v>
          </cell>
          <cell r="H1098" t="str">
            <v>Netherlands</v>
          </cell>
          <cell r="I1098" t="str">
            <v>GP Entity</v>
          </cell>
          <cell r="K1098">
            <v>42145</v>
          </cell>
          <cell r="Q1098">
            <v>150</v>
          </cell>
          <cell r="R1098" t="str">
            <v>Europe (EU)</v>
          </cell>
          <cell r="S1098" t="str">
            <v>Sr Manager, EMEA Sales</v>
          </cell>
          <cell r="T1098">
            <v>43466</v>
          </cell>
        </row>
        <row r="1099">
          <cell r="A1099" t="str">
            <v>100167-NL-103</v>
          </cell>
          <cell r="B1099">
            <v>42401</v>
          </cell>
          <cell r="C1099" t="str">
            <v>Existing MSA</v>
          </cell>
          <cell r="D1099">
            <v>42145</v>
          </cell>
          <cell r="E1099">
            <v>43891</v>
          </cell>
          <cell r="F1099" t="str">
            <v>Twist Bioscience</v>
          </cell>
          <cell r="G1099" t="str">
            <v>NL</v>
          </cell>
          <cell r="H1099" t="str">
            <v>Netherlands</v>
          </cell>
          <cell r="I1099" t="str">
            <v>GP Entity</v>
          </cell>
          <cell r="K1099">
            <v>42145</v>
          </cell>
          <cell r="Q1099">
            <v>150</v>
          </cell>
          <cell r="R1099" t="str">
            <v>Europe (EU)</v>
          </cell>
          <cell r="S1099" t="str">
            <v>Sr Manager, EMEA Sales</v>
          </cell>
          <cell r="T1099">
            <v>43466</v>
          </cell>
        </row>
        <row r="1100">
          <cell r="A1100" t="str">
            <v>100188-CH-101</v>
          </cell>
          <cell r="B1100">
            <v>43252</v>
          </cell>
          <cell r="C1100" t="str">
            <v>Existing MSA</v>
          </cell>
          <cell r="D1100">
            <v>43140</v>
          </cell>
          <cell r="E1100">
            <v>43862</v>
          </cell>
          <cell r="F1100" t="str">
            <v>Horizon Discovery</v>
          </cell>
          <cell r="G1100" t="str">
            <v>CH</v>
          </cell>
          <cell r="H1100" t="str">
            <v>Switzerland</v>
          </cell>
          <cell r="I1100" t="str">
            <v>GP Entity</v>
          </cell>
          <cell r="K1100">
            <v>42886</v>
          </cell>
          <cell r="Q1100">
            <v>1029</v>
          </cell>
          <cell r="R1100" t="str">
            <v>Europe (EU)</v>
          </cell>
          <cell r="S1100" t="str">
            <v>Business Development Manager</v>
          </cell>
          <cell r="T1100">
            <v>43831</v>
          </cell>
        </row>
        <row r="1101">
          <cell r="A1101" t="str">
            <v>100188-CH-101</v>
          </cell>
          <cell r="B1101">
            <v>43252</v>
          </cell>
          <cell r="C1101" t="str">
            <v>Existing MSA</v>
          </cell>
          <cell r="D1101">
            <v>43140</v>
          </cell>
          <cell r="E1101">
            <v>43891</v>
          </cell>
          <cell r="F1101" t="str">
            <v>Horizon Discovery</v>
          </cell>
          <cell r="G1101" t="str">
            <v>CH</v>
          </cell>
          <cell r="H1101" t="str">
            <v>Switzerland</v>
          </cell>
          <cell r="I1101" t="str">
            <v>GP Entity</v>
          </cell>
          <cell r="K1101">
            <v>42886</v>
          </cell>
          <cell r="Q1101">
            <v>1029</v>
          </cell>
          <cell r="R1101" t="str">
            <v>Europe (EU)</v>
          </cell>
          <cell r="S1101" t="str">
            <v>Business Development Manager</v>
          </cell>
          <cell r="T1101">
            <v>43831</v>
          </cell>
        </row>
        <row r="1102">
          <cell r="A1102" t="str">
            <v>100593-NL-101</v>
          </cell>
          <cell r="B1102">
            <v>43683</v>
          </cell>
          <cell r="C1102" t="str">
            <v>Existing MSA</v>
          </cell>
          <cell r="D1102">
            <v>43777</v>
          </cell>
          <cell r="E1102">
            <v>43862</v>
          </cell>
          <cell r="F1102" t="str">
            <v>Knotel</v>
          </cell>
          <cell r="G1102" t="str">
            <v>NL</v>
          </cell>
          <cell r="H1102" t="str">
            <v>Netherlands</v>
          </cell>
          <cell r="I1102" t="str">
            <v>GP Entity</v>
          </cell>
          <cell r="J1102">
            <v>43683</v>
          </cell>
          <cell r="K1102">
            <v>43661</v>
          </cell>
          <cell r="Q1102">
            <v>2984</v>
          </cell>
          <cell r="R1102" t="str">
            <v>Europe (EU)</v>
          </cell>
          <cell r="S1102" t="str">
            <v>Senior Account Executive</v>
          </cell>
        </row>
        <row r="1103">
          <cell r="A1103" t="str">
            <v>100064-CH-103</v>
          </cell>
          <cell r="B1103">
            <v>43108</v>
          </cell>
          <cell r="C1103" t="str">
            <v>Existing MSA</v>
          </cell>
          <cell r="D1103">
            <v>42731</v>
          </cell>
          <cell r="E1103">
            <v>43862</v>
          </cell>
          <cell r="F1103" t="str">
            <v>Flashpoint</v>
          </cell>
          <cell r="G1103" t="str">
            <v>CH</v>
          </cell>
          <cell r="H1103" t="str">
            <v>Switzerland</v>
          </cell>
          <cell r="I1103" t="str">
            <v>GP Entity</v>
          </cell>
          <cell r="K1103">
            <v>42731</v>
          </cell>
          <cell r="Q1103">
            <v>822</v>
          </cell>
          <cell r="R1103" t="str">
            <v>Europe (EU)</v>
          </cell>
          <cell r="S1103" t="str">
            <v>Global Public Sector Account Executive</v>
          </cell>
          <cell r="T1103">
            <v>43617</v>
          </cell>
        </row>
        <row r="1104">
          <cell r="A1104" t="str">
            <v>100064-CH-103</v>
          </cell>
          <cell r="B1104">
            <v>43108</v>
          </cell>
          <cell r="C1104" t="str">
            <v>Existing MSA</v>
          </cell>
          <cell r="D1104">
            <v>42731</v>
          </cell>
          <cell r="E1104">
            <v>43891</v>
          </cell>
          <cell r="F1104" t="str">
            <v>Flashpoint</v>
          </cell>
          <cell r="G1104" t="str">
            <v>CH</v>
          </cell>
          <cell r="H1104" t="str">
            <v>Switzerland</v>
          </cell>
          <cell r="I1104" t="str">
            <v>GP Entity</v>
          </cell>
          <cell r="K1104">
            <v>42731</v>
          </cell>
          <cell r="Q1104">
            <v>822</v>
          </cell>
          <cell r="R1104" t="str">
            <v>Europe (EU)</v>
          </cell>
          <cell r="S1104" t="str">
            <v>Global Public Sector Account Executive</v>
          </cell>
          <cell r="T1104">
            <v>43617</v>
          </cell>
        </row>
        <row r="1105">
          <cell r="A1105" t="str">
            <v>100225-DK-101</v>
          </cell>
          <cell r="B1105">
            <v>42979</v>
          </cell>
          <cell r="C1105" t="str">
            <v>Existing MSA</v>
          </cell>
          <cell r="D1105">
            <v>42969</v>
          </cell>
          <cell r="E1105">
            <v>43862</v>
          </cell>
          <cell r="F1105" t="str">
            <v>Blackboard</v>
          </cell>
          <cell r="G1105" t="str">
            <v>DK</v>
          </cell>
          <cell r="H1105" t="str">
            <v>Denmark</v>
          </cell>
          <cell r="I1105" t="str">
            <v>GP Entity</v>
          </cell>
          <cell r="K1105">
            <v>42969</v>
          </cell>
          <cell r="Q1105">
            <v>717</v>
          </cell>
          <cell r="R1105" t="str">
            <v>Europe (EU)</v>
          </cell>
          <cell r="S1105" t="str">
            <v>Account Executive</v>
          </cell>
        </row>
        <row r="1106">
          <cell r="A1106" t="str">
            <v>100371-GB-101</v>
          </cell>
          <cell r="B1106">
            <v>43472</v>
          </cell>
          <cell r="C1106" t="str">
            <v>Existing MSA</v>
          </cell>
          <cell r="D1106">
            <v>43311</v>
          </cell>
          <cell r="E1106">
            <v>43862</v>
          </cell>
          <cell r="F1106" t="str">
            <v>Udemy</v>
          </cell>
          <cell r="G1106" t="str">
            <v>GB</v>
          </cell>
          <cell r="H1106" t="str">
            <v>United Kingdom</v>
          </cell>
          <cell r="I1106" t="str">
            <v>GP Entity</v>
          </cell>
          <cell r="K1106">
            <v>43286</v>
          </cell>
          <cell r="Q1106">
            <v>1628</v>
          </cell>
          <cell r="R1106" t="str">
            <v>Europe (EU)</v>
          </cell>
          <cell r="S1106" t="str">
            <v>Enterprise Customer Success Manager</v>
          </cell>
        </row>
        <row r="1107">
          <cell r="A1107" t="str">
            <v>100225-DK-101</v>
          </cell>
          <cell r="B1107">
            <v>42979</v>
          </cell>
          <cell r="C1107" t="str">
            <v>Existing MSA</v>
          </cell>
          <cell r="D1107">
            <v>42969</v>
          </cell>
          <cell r="E1107">
            <v>43891</v>
          </cell>
          <cell r="F1107" t="str">
            <v>Blackboard</v>
          </cell>
          <cell r="G1107" t="str">
            <v>DK</v>
          </cell>
          <cell r="H1107" t="str">
            <v>Denmark</v>
          </cell>
          <cell r="I1107" t="str">
            <v>GP Entity</v>
          </cell>
          <cell r="K1107">
            <v>42969</v>
          </cell>
          <cell r="Q1107">
            <v>717</v>
          </cell>
          <cell r="R1107" t="str">
            <v>Europe (EU)</v>
          </cell>
          <cell r="S1107" t="str">
            <v>Account Executive</v>
          </cell>
        </row>
        <row r="1108">
          <cell r="A1108" t="str">
            <v>100371-GB-101</v>
          </cell>
          <cell r="B1108">
            <v>43472</v>
          </cell>
          <cell r="C1108" t="str">
            <v>Existing MSA</v>
          </cell>
          <cell r="D1108">
            <v>43311</v>
          </cell>
          <cell r="E1108">
            <v>43891</v>
          </cell>
          <cell r="F1108" t="str">
            <v>Udemy</v>
          </cell>
          <cell r="G1108" t="str">
            <v>GB</v>
          </cell>
          <cell r="H1108" t="str">
            <v>United Kingdom</v>
          </cell>
          <cell r="I1108" t="str">
            <v>GP Entity</v>
          </cell>
          <cell r="K1108">
            <v>43286</v>
          </cell>
          <cell r="Q1108">
            <v>1628</v>
          </cell>
          <cell r="R1108" t="str">
            <v>Europe (EU)</v>
          </cell>
          <cell r="S1108" t="str">
            <v>Enterprise Customer Success Manager</v>
          </cell>
        </row>
        <row r="1109">
          <cell r="A1109" t="str">
            <v>100054-GB-101</v>
          </cell>
          <cell r="B1109">
            <v>43521</v>
          </cell>
          <cell r="C1109" t="str">
            <v>Existing MSA</v>
          </cell>
          <cell r="D1109">
            <v>43476</v>
          </cell>
          <cell r="E1109">
            <v>43862</v>
          </cell>
          <cell r="F1109" t="str">
            <v>Enbala</v>
          </cell>
          <cell r="G1109" t="str">
            <v>GB</v>
          </cell>
          <cell r="H1109" t="str">
            <v>United Kingdom</v>
          </cell>
          <cell r="I1109" t="str">
            <v>GP Entity</v>
          </cell>
          <cell r="K1109">
            <v>42418</v>
          </cell>
          <cell r="Q1109">
            <v>2054</v>
          </cell>
          <cell r="R1109" t="str">
            <v>Europe (EU)</v>
          </cell>
          <cell r="S1109" t="str">
            <v>VP of Business Development</v>
          </cell>
        </row>
        <row r="1110">
          <cell r="A1110" t="str">
            <v>100054-GB-101</v>
          </cell>
          <cell r="B1110">
            <v>43521</v>
          </cell>
          <cell r="C1110" t="str">
            <v>Existing MSA</v>
          </cell>
          <cell r="D1110">
            <v>43476</v>
          </cell>
          <cell r="E1110">
            <v>43891</v>
          </cell>
          <cell r="F1110" t="str">
            <v>Enbala</v>
          </cell>
          <cell r="G1110" t="str">
            <v>GB</v>
          </cell>
          <cell r="H1110" t="str">
            <v>United Kingdom</v>
          </cell>
          <cell r="I1110" t="str">
            <v>GP Entity</v>
          </cell>
          <cell r="K1110">
            <v>42418</v>
          </cell>
          <cell r="Q1110">
            <v>2054</v>
          </cell>
          <cell r="R1110" t="str">
            <v>Europe (EU)</v>
          </cell>
          <cell r="S1110" t="str">
            <v>VP of Business Development</v>
          </cell>
        </row>
        <row r="1111">
          <cell r="A1111" t="str">
            <v>100488-SE-102</v>
          </cell>
          <cell r="B1111">
            <v>43780</v>
          </cell>
          <cell r="C1111" t="str">
            <v>Existing MSA</v>
          </cell>
          <cell r="D1111">
            <v>43497</v>
          </cell>
          <cell r="E1111">
            <v>43862</v>
          </cell>
          <cell r="F1111" t="str">
            <v>Achronix</v>
          </cell>
          <cell r="G1111" t="str">
            <v>SE</v>
          </cell>
          <cell r="H1111" t="str">
            <v>Sweden</v>
          </cell>
          <cell r="I1111" t="str">
            <v>GP Entity</v>
          </cell>
          <cell r="K1111">
            <v>43497</v>
          </cell>
          <cell r="Q1111">
            <v>3381</v>
          </cell>
          <cell r="R1111" t="str">
            <v>Europe (EU)</v>
          </cell>
          <cell r="S1111" t="str">
            <v>Senior Sales Manager</v>
          </cell>
        </row>
        <row r="1112">
          <cell r="A1112" t="str">
            <v>100278-PL-101</v>
          </cell>
          <cell r="B1112">
            <v>43466</v>
          </cell>
          <cell r="C1112" t="str">
            <v>Existing MSA</v>
          </cell>
          <cell r="D1112">
            <v>43433</v>
          </cell>
          <cell r="E1112">
            <v>43862</v>
          </cell>
          <cell r="F1112" t="str">
            <v>Lesker</v>
          </cell>
          <cell r="G1112" t="str">
            <v>PL</v>
          </cell>
          <cell r="H1112" t="str">
            <v>Poland</v>
          </cell>
          <cell r="I1112" t="str">
            <v>GP Entity</v>
          </cell>
          <cell r="K1112">
            <v>43068</v>
          </cell>
          <cell r="Q1112">
            <v>1825</v>
          </cell>
          <cell r="R1112" t="str">
            <v>Europe (EU)</v>
          </cell>
          <cell r="S1112" t="str">
            <v>Regional Sales Manager</v>
          </cell>
        </row>
        <row r="1113">
          <cell r="A1113" t="str">
            <v>100278-PL-101</v>
          </cell>
          <cell r="B1113">
            <v>43466</v>
          </cell>
          <cell r="C1113" t="str">
            <v>Existing MSA</v>
          </cell>
          <cell r="D1113">
            <v>43433</v>
          </cell>
          <cell r="E1113">
            <v>43891</v>
          </cell>
          <cell r="F1113" t="str">
            <v>Lesker</v>
          </cell>
          <cell r="G1113" t="str">
            <v>PL</v>
          </cell>
          <cell r="H1113" t="str">
            <v>Poland</v>
          </cell>
          <cell r="I1113" t="str">
            <v>GP Entity</v>
          </cell>
          <cell r="K1113">
            <v>43068</v>
          </cell>
          <cell r="Q1113">
            <v>1825</v>
          </cell>
          <cell r="R1113" t="str">
            <v>Europe (EU)</v>
          </cell>
          <cell r="S1113" t="str">
            <v>Regional Sales Manager</v>
          </cell>
        </row>
        <row r="1114">
          <cell r="A1114" t="str">
            <v>100206-SE-102</v>
          </cell>
          <cell r="B1114">
            <v>42979</v>
          </cell>
          <cell r="C1114" t="str">
            <v>Existing MSA</v>
          </cell>
          <cell r="D1114">
            <v>42923</v>
          </cell>
          <cell r="E1114">
            <v>43862</v>
          </cell>
          <cell r="F1114" t="str">
            <v>Pregis International BV (FKA FP International)</v>
          </cell>
          <cell r="G1114" t="str">
            <v>SE</v>
          </cell>
          <cell r="H1114" t="str">
            <v>Sweden</v>
          </cell>
          <cell r="I1114" t="str">
            <v>GP Entity</v>
          </cell>
          <cell r="K1114">
            <v>42923</v>
          </cell>
          <cell r="Q1114">
            <v>643</v>
          </cell>
          <cell r="R1114" t="str">
            <v>Europe (EU)</v>
          </cell>
          <cell r="S1114" t="str">
            <v>Sales Representative Scandinavia</v>
          </cell>
          <cell r="T1114">
            <v>43191</v>
          </cell>
        </row>
        <row r="1115">
          <cell r="A1115" t="str">
            <v>100206-SE-102</v>
          </cell>
          <cell r="B1115">
            <v>42979</v>
          </cell>
          <cell r="C1115" t="str">
            <v>Existing MSA</v>
          </cell>
          <cell r="D1115">
            <v>42923</v>
          </cell>
          <cell r="E1115">
            <v>43891</v>
          </cell>
          <cell r="F1115" t="str">
            <v>Pregis International BV (FKA FP International)</v>
          </cell>
          <cell r="G1115" t="str">
            <v>SE</v>
          </cell>
          <cell r="H1115" t="str">
            <v>Sweden</v>
          </cell>
          <cell r="I1115" t="str">
            <v>GP Entity</v>
          </cell>
          <cell r="K1115">
            <v>42923</v>
          </cell>
          <cell r="Q1115">
            <v>643</v>
          </cell>
          <cell r="R1115" t="str">
            <v>Europe (EU)</v>
          </cell>
          <cell r="S1115" t="str">
            <v>Sales Representative Scandinavia</v>
          </cell>
          <cell r="T1115">
            <v>43191</v>
          </cell>
        </row>
        <row r="1116">
          <cell r="A1116" t="str">
            <v>100278-IT-102</v>
          </cell>
          <cell r="B1116">
            <v>43230</v>
          </cell>
          <cell r="C1116" t="str">
            <v>Existing MSA</v>
          </cell>
          <cell r="D1116">
            <v>43209</v>
          </cell>
          <cell r="E1116">
            <v>43862</v>
          </cell>
          <cell r="F1116" t="str">
            <v>Lesker</v>
          </cell>
          <cell r="G1116" t="str">
            <v>IT</v>
          </cell>
          <cell r="H1116" t="str">
            <v>Italy</v>
          </cell>
          <cell r="I1116" t="str">
            <v>GP Entity</v>
          </cell>
          <cell r="K1116">
            <v>43068</v>
          </cell>
          <cell r="Q1116">
            <v>1131</v>
          </cell>
          <cell r="R1116" t="str">
            <v>Europe (EU)</v>
          </cell>
          <cell r="S1116" t="str">
            <v>Regional Sales Manager ( Italy)</v>
          </cell>
          <cell r="T1116">
            <v>43525</v>
          </cell>
        </row>
        <row r="1117">
          <cell r="A1117" t="str">
            <v>100278-IT-102</v>
          </cell>
          <cell r="B1117">
            <v>43230</v>
          </cell>
          <cell r="C1117" t="str">
            <v>Existing MSA</v>
          </cell>
          <cell r="D1117">
            <v>43209</v>
          </cell>
          <cell r="E1117">
            <v>43891</v>
          </cell>
          <cell r="F1117" t="str">
            <v>Lesker</v>
          </cell>
          <cell r="G1117" t="str">
            <v>IT</v>
          </cell>
          <cell r="H1117" t="str">
            <v>Italy</v>
          </cell>
          <cell r="I1117" t="str">
            <v>GP Entity</v>
          </cell>
          <cell r="K1117">
            <v>43068</v>
          </cell>
          <cell r="Q1117">
            <v>1131</v>
          </cell>
          <cell r="R1117" t="str">
            <v>Europe (EU)</v>
          </cell>
          <cell r="S1117" t="str">
            <v>Regional Sales Manager ( Italy)</v>
          </cell>
          <cell r="T1117">
            <v>43525</v>
          </cell>
        </row>
        <row r="1118">
          <cell r="A1118" t="str">
            <v>100125-PL-101</v>
          </cell>
          <cell r="B1118">
            <v>42919</v>
          </cell>
          <cell r="C1118" t="str">
            <v>Existing MSA</v>
          </cell>
          <cell r="D1118">
            <v>42853</v>
          </cell>
          <cell r="E1118">
            <v>43862</v>
          </cell>
          <cell r="F1118" t="str">
            <v>Pure Storage</v>
          </cell>
          <cell r="G1118" t="str">
            <v>PL</v>
          </cell>
          <cell r="H1118" t="str">
            <v>Poland</v>
          </cell>
          <cell r="I1118" t="str">
            <v>GP Entity</v>
          </cell>
          <cell r="K1118">
            <v>42118</v>
          </cell>
          <cell r="Q1118">
            <v>550</v>
          </cell>
          <cell r="R1118" t="str">
            <v>Europe (EU)</v>
          </cell>
          <cell r="S1118" t="str">
            <v>Account Executive</v>
          </cell>
        </row>
        <row r="1119">
          <cell r="A1119" t="str">
            <v>100125-PL-101</v>
          </cell>
          <cell r="B1119">
            <v>42919</v>
          </cell>
          <cell r="C1119" t="str">
            <v>Existing MSA</v>
          </cell>
          <cell r="D1119">
            <v>42853</v>
          </cell>
          <cell r="E1119">
            <v>43891</v>
          </cell>
          <cell r="F1119" t="str">
            <v>Pure Storage</v>
          </cell>
          <cell r="G1119" t="str">
            <v>PL</v>
          </cell>
          <cell r="H1119" t="str">
            <v>Poland</v>
          </cell>
          <cell r="I1119" t="str">
            <v>GP Entity</v>
          </cell>
          <cell r="K1119">
            <v>42118</v>
          </cell>
          <cell r="Q1119">
            <v>550</v>
          </cell>
          <cell r="R1119" t="str">
            <v>Europe (EU)</v>
          </cell>
          <cell r="S1119" t="str">
            <v>Account Executive</v>
          </cell>
        </row>
        <row r="1120">
          <cell r="A1120" t="str">
            <v>100328-FR-101</v>
          </cell>
          <cell r="B1120">
            <v>43437</v>
          </cell>
          <cell r="C1120" t="str">
            <v>Existing MSA</v>
          </cell>
          <cell r="D1120">
            <v>43397</v>
          </cell>
          <cell r="E1120">
            <v>43862</v>
          </cell>
          <cell r="F1120" t="str">
            <v>Jama Software</v>
          </cell>
          <cell r="G1120" t="str">
            <v>FR</v>
          </cell>
          <cell r="H1120" t="str">
            <v>France</v>
          </cell>
          <cell r="I1120" t="str">
            <v>GP Entity</v>
          </cell>
          <cell r="J1120">
            <v>43423</v>
          </cell>
          <cell r="K1120">
            <v>43235</v>
          </cell>
          <cell r="Q1120">
            <v>1670</v>
          </cell>
          <cell r="R1120" t="str">
            <v>Europe (EU)</v>
          </cell>
          <cell r="S1120" t="str">
            <v>Strategic Account Executive</v>
          </cell>
        </row>
        <row r="1121">
          <cell r="A1121" t="str">
            <v>100012-DK-101</v>
          </cell>
          <cell r="B1121">
            <v>42814</v>
          </cell>
          <cell r="C1121" t="str">
            <v>Existing MSA</v>
          </cell>
          <cell r="D1121">
            <v>42579</v>
          </cell>
          <cell r="E1121">
            <v>43862</v>
          </cell>
          <cell r="F1121" t="str">
            <v>Anaplan</v>
          </cell>
          <cell r="G1121" t="str">
            <v>DK</v>
          </cell>
          <cell r="H1121" t="str">
            <v>Denmark</v>
          </cell>
          <cell r="I1121" t="str">
            <v>GP Entity</v>
          </cell>
          <cell r="K1121">
            <v>42579</v>
          </cell>
          <cell r="Q1121">
            <v>339</v>
          </cell>
          <cell r="R1121" t="str">
            <v>Europe (EU)</v>
          </cell>
          <cell r="S1121" t="str">
            <v>Account Executive</v>
          </cell>
        </row>
        <row r="1122">
          <cell r="A1122" t="str">
            <v>100204-SE-101</v>
          </cell>
          <cell r="B1122">
            <v>43472</v>
          </cell>
          <cell r="C1122" t="str">
            <v>Existing MSA</v>
          </cell>
          <cell r="D1122">
            <v>43378</v>
          </cell>
          <cell r="E1122">
            <v>43862</v>
          </cell>
          <cell r="F1122" t="str">
            <v>DataRobot Inc.</v>
          </cell>
          <cell r="G1122" t="str">
            <v>SE</v>
          </cell>
          <cell r="H1122" t="str">
            <v>Sweden</v>
          </cell>
          <cell r="I1122" t="str">
            <v>GP Entity</v>
          </cell>
          <cell r="K1122">
            <v>42908</v>
          </cell>
          <cell r="Q1122">
            <v>1591</v>
          </cell>
          <cell r="R1122" t="str">
            <v>Europe (EU)</v>
          </cell>
          <cell r="S1122" t="str">
            <v>account executive</v>
          </cell>
        </row>
        <row r="1123">
          <cell r="A1123" t="str">
            <v>100328-GB-101</v>
          </cell>
          <cell r="B1123">
            <v>43283</v>
          </cell>
          <cell r="C1123" t="str">
            <v>Existing MSA</v>
          </cell>
          <cell r="D1123">
            <v>43235</v>
          </cell>
          <cell r="E1123">
            <v>43862</v>
          </cell>
          <cell r="F1123" t="str">
            <v>Jama Software</v>
          </cell>
          <cell r="G1123" t="str">
            <v>GB</v>
          </cell>
          <cell r="H1123" t="str">
            <v>United Kingdom</v>
          </cell>
          <cell r="I1123" t="str">
            <v>GP Entity</v>
          </cell>
          <cell r="K1123">
            <v>43235</v>
          </cell>
          <cell r="Q1123">
            <v>1194</v>
          </cell>
          <cell r="R1123" t="str">
            <v>Europe (EU)</v>
          </cell>
          <cell r="S1123" t="str">
            <v>Strategic Account Executive</v>
          </cell>
        </row>
        <row r="1124">
          <cell r="A1124" t="str">
            <v>100224-NO-101</v>
          </cell>
          <cell r="B1124">
            <v>43525</v>
          </cell>
          <cell r="C1124" t="str">
            <v>Existing MSA</v>
          </cell>
          <cell r="D1124">
            <v>43455</v>
          </cell>
          <cell r="E1124">
            <v>43862</v>
          </cell>
          <cell r="F1124" t="str">
            <v>OneStream Software</v>
          </cell>
          <cell r="G1124" t="str">
            <v>NO</v>
          </cell>
          <cell r="H1124" t="str">
            <v>Norway</v>
          </cell>
          <cell r="I1124" t="str">
            <v>GP Entity</v>
          </cell>
          <cell r="K1124">
            <v>42958</v>
          </cell>
          <cell r="Q1124">
            <v>2031</v>
          </cell>
          <cell r="R1124" t="str">
            <v>Europe (EU)</v>
          </cell>
          <cell r="S1124" t="str">
            <v>Sales Manager</v>
          </cell>
        </row>
        <row r="1125">
          <cell r="A1125" t="str">
            <v>100124-SE-102</v>
          </cell>
          <cell r="B1125">
            <v>43633</v>
          </cell>
          <cell r="C1125" t="str">
            <v>Existing MSA</v>
          </cell>
          <cell r="D1125">
            <v>43026</v>
          </cell>
          <cell r="E1125">
            <v>43862</v>
          </cell>
          <cell r="F1125" t="str">
            <v>Provenir</v>
          </cell>
          <cell r="G1125" t="str">
            <v>SE</v>
          </cell>
          <cell r="H1125" t="str">
            <v>Sweden</v>
          </cell>
          <cell r="I1125" t="str">
            <v>GP Entity</v>
          </cell>
          <cell r="J1125">
            <v>43626</v>
          </cell>
          <cell r="K1125">
            <v>42691</v>
          </cell>
          <cell r="Q1125">
            <v>2723</v>
          </cell>
          <cell r="R1125" t="str">
            <v>Europe (EU)</v>
          </cell>
          <cell r="S1125" t="str">
            <v>Senior Sales Executive</v>
          </cell>
        </row>
        <row r="1126">
          <cell r="A1126" t="str">
            <v>100462-PL-101</v>
          </cell>
          <cell r="B1126">
            <v>43556</v>
          </cell>
          <cell r="C1126" t="str">
            <v>Existing MSA</v>
          </cell>
          <cell r="D1126">
            <v>43447</v>
          </cell>
          <cell r="E1126">
            <v>43862</v>
          </cell>
          <cell r="F1126" t="str">
            <v>Vlocity</v>
          </cell>
          <cell r="G1126" t="str">
            <v>PL</v>
          </cell>
          <cell r="H1126" t="str">
            <v>Poland</v>
          </cell>
          <cell r="I1126" t="str">
            <v>GP Entity</v>
          </cell>
          <cell r="J1126">
            <v>43556</v>
          </cell>
          <cell r="K1126">
            <v>43447</v>
          </cell>
          <cell r="Q1126">
            <v>1934</v>
          </cell>
          <cell r="R1126" t="str">
            <v>Europe (EU)</v>
          </cell>
          <cell r="S1126" t="str">
            <v>Sales Director Communications, Media and Energy Eastern Europe</v>
          </cell>
        </row>
        <row r="1127">
          <cell r="A1127" t="str">
            <v>100124-ES-101</v>
          </cell>
          <cell r="B1127">
            <v>43276</v>
          </cell>
          <cell r="C1127" t="str">
            <v>Existing MSA</v>
          </cell>
          <cell r="D1127">
            <v>43235</v>
          </cell>
          <cell r="E1127">
            <v>43862</v>
          </cell>
          <cell r="F1127" t="str">
            <v>Provenir</v>
          </cell>
          <cell r="G1127" t="str">
            <v>ES</v>
          </cell>
          <cell r="H1127" t="str">
            <v>Spain</v>
          </cell>
          <cell r="I1127" t="str">
            <v>GP Entity</v>
          </cell>
          <cell r="K1127">
            <v>42691</v>
          </cell>
          <cell r="Q1127">
            <v>1195</v>
          </cell>
          <cell r="R1127" t="str">
            <v>Europe (EU)</v>
          </cell>
          <cell r="S1127" t="str">
            <v>Senior Sales Executive</v>
          </cell>
        </row>
        <row r="1128">
          <cell r="A1128" t="str">
            <v>100124-ES-102</v>
          </cell>
          <cell r="B1128">
            <v>43377</v>
          </cell>
          <cell r="C1128" t="str">
            <v>Existing MSA</v>
          </cell>
          <cell r="D1128">
            <v>43235</v>
          </cell>
          <cell r="E1128">
            <v>43862</v>
          </cell>
          <cell r="F1128" t="str">
            <v>Provenir</v>
          </cell>
          <cell r="G1128" t="str">
            <v>ES</v>
          </cell>
          <cell r="H1128" t="str">
            <v>Spain</v>
          </cell>
          <cell r="I1128" t="str">
            <v>GP Entity</v>
          </cell>
          <cell r="J1128">
            <v>43374</v>
          </cell>
          <cell r="K1128">
            <v>42691</v>
          </cell>
          <cell r="Q1128">
            <v>1530</v>
          </cell>
          <cell r="R1128" t="str">
            <v>Europe (EU)</v>
          </cell>
          <cell r="S1128" t="str">
            <v>Presales Consultant</v>
          </cell>
        </row>
        <row r="1129">
          <cell r="A1129" t="str">
            <v>100224-ES-101</v>
          </cell>
          <cell r="B1129">
            <v>43466</v>
          </cell>
          <cell r="C1129" t="str">
            <v>Existing MSA</v>
          </cell>
          <cell r="D1129">
            <v>43440</v>
          </cell>
          <cell r="E1129">
            <v>43862</v>
          </cell>
          <cell r="F1129" t="str">
            <v>OneStream Software</v>
          </cell>
          <cell r="G1129" t="str">
            <v>ES</v>
          </cell>
          <cell r="H1129" t="str">
            <v>Spain</v>
          </cell>
          <cell r="I1129" t="str">
            <v>GP Entity</v>
          </cell>
          <cell r="K1129">
            <v>42958</v>
          </cell>
          <cell r="Q1129">
            <v>1909</v>
          </cell>
          <cell r="R1129" t="str">
            <v>Europe (EU)</v>
          </cell>
          <cell r="S1129" t="str">
            <v>Sales Manager</v>
          </cell>
        </row>
        <row r="1130">
          <cell r="A1130" t="str">
            <v>100124-DE-101</v>
          </cell>
          <cell r="B1130">
            <v>43070</v>
          </cell>
          <cell r="C1130" t="str">
            <v>Existing MSA</v>
          </cell>
          <cell r="D1130">
            <v>43055</v>
          </cell>
          <cell r="E1130">
            <v>43862</v>
          </cell>
          <cell r="F1130" t="str">
            <v>Provenir</v>
          </cell>
          <cell r="G1130" t="str">
            <v>DE</v>
          </cell>
          <cell r="H1130" t="str">
            <v>Germany</v>
          </cell>
          <cell r="I1130" t="str">
            <v>GP Entity</v>
          </cell>
          <cell r="K1130">
            <v>42691</v>
          </cell>
          <cell r="Q1130">
            <v>858</v>
          </cell>
          <cell r="R1130" t="str">
            <v>Europe (EU)</v>
          </cell>
          <cell r="S1130" t="str">
            <v>Sales Executive</v>
          </cell>
        </row>
        <row r="1131">
          <cell r="A1131" t="str">
            <v>100328-FR-101</v>
          </cell>
          <cell r="B1131">
            <v>43437</v>
          </cell>
          <cell r="C1131" t="str">
            <v>Existing MSA</v>
          </cell>
          <cell r="D1131">
            <v>43397</v>
          </cell>
          <cell r="E1131">
            <v>43891</v>
          </cell>
          <cell r="F1131" t="str">
            <v>Jama Software</v>
          </cell>
          <cell r="G1131" t="str">
            <v>FR</v>
          </cell>
          <cell r="H1131" t="str">
            <v>France</v>
          </cell>
          <cell r="I1131" t="str">
            <v>GP Entity</v>
          </cell>
          <cell r="J1131">
            <v>43423</v>
          </cell>
          <cell r="K1131">
            <v>43235</v>
          </cell>
          <cell r="Q1131">
            <v>1670</v>
          </cell>
          <cell r="R1131" t="str">
            <v>Europe (EU)</v>
          </cell>
          <cell r="S1131" t="str">
            <v>Strategic Account Executive</v>
          </cell>
        </row>
        <row r="1132">
          <cell r="A1132" t="str">
            <v>100012-DK-101</v>
          </cell>
          <cell r="B1132">
            <v>42814</v>
          </cell>
          <cell r="C1132" t="str">
            <v>Existing MSA</v>
          </cell>
          <cell r="D1132">
            <v>42579</v>
          </cell>
          <cell r="E1132">
            <v>43891</v>
          </cell>
          <cell r="F1132" t="str">
            <v>Anaplan</v>
          </cell>
          <cell r="G1132" t="str">
            <v>DK</v>
          </cell>
          <cell r="H1132" t="str">
            <v>Denmark</v>
          </cell>
          <cell r="I1132" t="str">
            <v>GP Entity</v>
          </cell>
          <cell r="K1132">
            <v>42579</v>
          </cell>
          <cell r="Q1132">
            <v>339</v>
          </cell>
          <cell r="R1132" t="str">
            <v>Europe (EU)</v>
          </cell>
          <cell r="S1132" t="str">
            <v>Account Executive</v>
          </cell>
        </row>
        <row r="1133">
          <cell r="A1133" t="str">
            <v>100204-SE-101</v>
          </cell>
          <cell r="B1133">
            <v>43472</v>
          </cell>
          <cell r="C1133" t="str">
            <v>Existing MSA</v>
          </cell>
          <cell r="D1133">
            <v>43378</v>
          </cell>
          <cell r="E1133">
            <v>43891</v>
          </cell>
          <cell r="F1133" t="str">
            <v>DataRobot Inc.</v>
          </cell>
          <cell r="G1133" t="str">
            <v>SE</v>
          </cell>
          <cell r="H1133" t="str">
            <v>Sweden</v>
          </cell>
          <cell r="I1133" t="str">
            <v>GP Entity</v>
          </cell>
          <cell r="K1133">
            <v>42908</v>
          </cell>
          <cell r="Q1133">
            <v>1591</v>
          </cell>
          <cell r="R1133" t="str">
            <v>Europe (EU)</v>
          </cell>
          <cell r="S1133" t="str">
            <v>account executive</v>
          </cell>
        </row>
        <row r="1134">
          <cell r="A1134" t="str">
            <v>100328-GB-101</v>
          </cell>
          <cell r="B1134">
            <v>43283</v>
          </cell>
          <cell r="C1134" t="str">
            <v>Existing MSA</v>
          </cell>
          <cell r="D1134">
            <v>43235</v>
          </cell>
          <cell r="E1134">
            <v>43891</v>
          </cell>
          <cell r="F1134" t="str">
            <v>Jama Software</v>
          </cell>
          <cell r="G1134" t="str">
            <v>GB</v>
          </cell>
          <cell r="H1134" t="str">
            <v>United Kingdom</v>
          </cell>
          <cell r="I1134" t="str">
            <v>GP Entity</v>
          </cell>
          <cell r="K1134">
            <v>43235</v>
          </cell>
          <cell r="Q1134">
            <v>1194</v>
          </cell>
          <cell r="R1134" t="str">
            <v>Europe (EU)</v>
          </cell>
          <cell r="S1134" t="str">
            <v>Strategic Account Executive</v>
          </cell>
        </row>
        <row r="1135">
          <cell r="A1135" t="str">
            <v>100224-NO-101</v>
          </cell>
          <cell r="B1135">
            <v>43525</v>
          </cell>
          <cell r="C1135" t="str">
            <v>Existing MSA</v>
          </cell>
          <cell r="D1135">
            <v>43455</v>
          </cell>
          <cell r="E1135">
            <v>43891</v>
          </cell>
          <cell r="F1135" t="str">
            <v>OneStream Software</v>
          </cell>
          <cell r="G1135" t="str">
            <v>NO</v>
          </cell>
          <cell r="H1135" t="str">
            <v>Norway</v>
          </cell>
          <cell r="I1135" t="str">
            <v>GP Entity</v>
          </cell>
          <cell r="K1135">
            <v>42958</v>
          </cell>
          <cell r="Q1135">
            <v>2031</v>
          </cell>
          <cell r="R1135" t="str">
            <v>Europe (EU)</v>
          </cell>
          <cell r="S1135" t="str">
            <v>Sales Manager</v>
          </cell>
        </row>
        <row r="1136">
          <cell r="A1136" t="str">
            <v>100462-PL-101</v>
          </cell>
          <cell r="B1136">
            <v>43556</v>
          </cell>
          <cell r="C1136" t="str">
            <v>Existing MSA</v>
          </cell>
          <cell r="D1136">
            <v>43447</v>
          </cell>
          <cell r="E1136">
            <v>43891</v>
          </cell>
          <cell r="F1136" t="str">
            <v>Vlocity</v>
          </cell>
          <cell r="G1136" t="str">
            <v>PL</v>
          </cell>
          <cell r="H1136" t="str">
            <v>Poland</v>
          </cell>
          <cell r="I1136" t="str">
            <v>GP Entity</v>
          </cell>
          <cell r="J1136">
            <v>43556</v>
          </cell>
          <cell r="K1136">
            <v>43447</v>
          </cell>
          <cell r="Q1136">
            <v>1934</v>
          </cell>
          <cell r="R1136" t="str">
            <v>Europe (EU)</v>
          </cell>
          <cell r="S1136" t="str">
            <v>Sales Director Communications, Media and Energy Eastern Europe</v>
          </cell>
        </row>
        <row r="1137">
          <cell r="A1137" t="str">
            <v>100124-ES-101</v>
          </cell>
          <cell r="B1137">
            <v>43276</v>
          </cell>
          <cell r="C1137" t="str">
            <v>Existing MSA</v>
          </cell>
          <cell r="D1137">
            <v>43235</v>
          </cell>
          <cell r="E1137">
            <v>43891</v>
          </cell>
          <cell r="F1137" t="str">
            <v>Provenir</v>
          </cell>
          <cell r="G1137" t="str">
            <v>ES</v>
          </cell>
          <cell r="H1137" t="str">
            <v>Spain</v>
          </cell>
          <cell r="I1137" t="str">
            <v>GP Entity</v>
          </cell>
          <cell r="K1137">
            <v>42691</v>
          </cell>
          <cell r="Q1137">
            <v>1195</v>
          </cell>
          <cell r="R1137" t="str">
            <v>Europe (EU)</v>
          </cell>
          <cell r="S1137" t="str">
            <v>Senior Sales Executive</v>
          </cell>
        </row>
        <row r="1138">
          <cell r="A1138" t="str">
            <v>100124-ES-102</v>
          </cell>
          <cell r="B1138">
            <v>43377</v>
          </cell>
          <cell r="C1138" t="str">
            <v>Existing MSA</v>
          </cell>
          <cell r="D1138">
            <v>43235</v>
          </cell>
          <cell r="E1138">
            <v>43891</v>
          </cell>
          <cell r="F1138" t="str">
            <v>Provenir</v>
          </cell>
          <cell r="G1138" t="str">
            <v>ES</v>
          </cell>
          <cell r="H1138" t="str">
            <v>Spain</v>
          </cell>
          <cell r="I1138" t="str">
            <v>GP Entity</v>
          </cell>
          <cell r="J1138">
            <v>43374</v>
          </cell>
          <cell r="K1138">
            <v>42691</v>
          </cell>
          <cell r="Q1138">
            <v>1530</v>
          </cell>
          <cell r="R1138" t="str">
            <v>Europe (EU)</v>
          </cell>
          <cell r="S1138" t="str">
            <v>Presales Consultant</v>
          </cell>
        </row>
        <row r="1139">
          <cell r="A1139" t="str">
            <v>100224-ES-101</v>
          </cell>
          <cell r="B1139">
            <v>43466</v>
          </cell>
          <cell r="C1139" t="str">
            <v>Existing MSA</v>
          </cell>
          <cell r="D1139">
            <v>43440</v>
          </cell>
          <cell r="E1139">
            <v>43891</v>
          </cell>
          <cell r="F1139" t="str">
            <v>OneStream Software</v>
          </cell>
          <cell r="G1139" t="str">
            <v>ES</v>
          </cell>
          <cell r="H1139" t="str">
            <v>Spain</v>
          </cell>
          <cell r="I1139" t="str">
            <v>GP Entity</v>
          </cell>
          <cell r="K1139">
            <v>42958</v>
          </cell>
          <cell r="Q1139">
            <v>1909</v>
          </cell>
          <cell r="R1139" t="str">
            <v>Europe (EU)</v>
          </cell>
          <cell r="S1139" t="str">
            <v>Sales Manager</v>
          </cell>
        </row>
        <row r="1140">
          <cell r="A1140" t="str">
            <v>100124-DE-101</v>
          </cell>
          <cell r="B1140">
            <v>43070</v>
          </cell>
          <cell r="C1140" t="str">
            <v>Existing MSA</v>
          </cell>
          <cell r="D1140">
            <v>43055</v>
          </cell>
          <cell r="E1140">
            <v>43891</v>
          </cell>
          <cell r="F1140" t="str">
            <v>Provenir</v>
          </cell>
          <cell r="G1140" t="str">
            <v>DE</v>
          </cell>
          <cell r="H1140" t="str">
            <v>Germany</v>
          </cell>
          <cell r="I1140" t="str">
            <v>GP Entity</v>
          </cell>
          <cell r="K1140">
            <v>42691</v>
          </cell>
          <cell r="Q1140">
            <v>858</v>
          </cell>
          <cell r="R1140" t="str">
            <v>Europe (EU)</v>
          </cell>
          <cell r="S1140" t="str">
            <v>Sales Executive</v>
          </cell>
        </row>
        <row r="1141">
          <cell r="A1141" t="str">
            <v>100127-PL-104</v>
          </cell>
          <cell r="B1141">
            <v>42736</v>
          </cell>
          <cell r="C1141" t="str">
            <v>Existing MSA</v>
          </cell>
          <cell r="D1141">
            <v>42635</v>
          </cell>
          <cell r="E1141">
            <v>43862</v>
          </cell>
          <cell r="F1141" t="str">
            <v>Quest</v>
          </cell>
          <cell r="G1141" t="str">
            <v>PL</v>
          </cell>
          <cell r="H1141" t="str">
            <v>Poland</v>
          </cell>
          <cell r="I1141" t="str">
            <v>GP Entity</v>
          </cell>
          <cell r="K1141">
            <v>42635</v>
          </cell>
          <cell r="Q1141">
            <v>270</v>
          </cell>
          <cell r="R1141" t="str">
            <v>Europe (EU)</v>
          </cell>
          <cell r="S1141" t="str">
            <v>SW Regional Sales Director</v>
          </cell>
          <cell r="T1141">
            <v>43221</v>
          </cell>
        </row>
        <row r="1142">
          <cell r="A1142" t="str">
            <v>100127-PL-104</v>
          </cell>
          <cell r="B1142">
            <v>42736</v>
          </cell>
          <cell r="C1142" t="str">
            <v>Existing MSA</v>
          </cell>
          <cell r="D1142">
            <v>42635</v>
          </cell>
          <cell r="E1142">
            <v>43891</v>
          </cell>
          <cell r="F1142" t="str">
            <v>Quest</v>
          </cell>
          <cell r="G1142" t="str">
            <v>PL</v>
          </cell>
          <cell r="H1142" t="str">
            <v>Poland</v>
          </cell>
          <cell r="I1142" t="str">
            <v>GP Entity</v>
          </cell>
          <cell r="K1142">
            <v>42635</v>
          </cell>
          <cell r="Q1142">
            <v>270</v>
          </cell>
          <cell r="R1142" t="str">
            <v>Europe (EU)</v>
          </cell>
          <cell r="S1142" t="str">
            <v>SW Regional Sales Director</v>
          </cell>
          <cell r="T1142">
            <v>43221</v>
          </cell>
        </row>
        <row r="1143">
          <cell r="A1143" t="str">
            <v>100012-FI-102</v>
          </cell>
          <cell r="B1143">
            <v>43059</v>
          </cell>
          <cell r="C1143" t="str">
            <v>Existing MSA</v>
          </cell>
          <cell r="D1143">
            <v>43046</v>
          </cell>
          <cell r="E1143">
            <v>43862</v>
          </cell>
          <cell r="F1143" t="str">
            <v>Anaplan</v>
          </cell>
          <cell r="G1143" t="str">
            <v>FI</v>
          </cell>
          <cell r="H1143" t="str">
            <v>Finland</v>
          </cell>
          <cell r="I1143" t="str">
            <v>GP Entity</v>
          </cell>
          <cell r="K1143">
            <v>42579</v>
          </cell>
          <cell r="Q1143">
            <v>830</v>
          </cell>
          <cell r="R1143" t="str">
            <v>Europe (EU)</v>
          </cell>
          <cell r="S1143" t="str">
            <v>Account Executive</v>
          </cell>
          <cell r="T1143">
            <v>43282</v>
          </cell>
        </row>
        <row r="1144">
          <cell r="A1144" t="str">
            <v>100012-FI-102</v>
          </cell>
          <cell r="B1144">
            <v>43059</v>
          </cell>
          <cell r="C1144" t="str">
            <v>Existing MSA</v>
          </cell>
          <cell r="D1144">
            <v>43046</v>
          </cell>
          <cell r="E1144">
            <v>43891</v>
          </cell>
          <cell r="F1144" t="str">
            <v>Anaplan</v>
          </cell>
          <cell r="G1144" t="str">
            <v>FI</v>
          </cell>
          <cell r="H1144" t="str">
            <v>Finland</v>
          </cell>
          <cell r="I1144" t="str">
            <v>GP Entity</v>
          </cell>
          <cell r="K1144">
            <v>42579</v>
          </cell>
          <cell r="Q1144">
            <v>830</v>
          </cell>
          <cell r="R1144" t="str">
            <v>Europe (EU)</v>
          </cell>
          <cell r="S1144" t="str">
            <v>Account Executive</v>
          </cell>
          <cell r="T1144">
            <v>43282</v>
          </cell>
        </row>
        <row r="1145">
          <cell r="A1145" t="str">
            <v>100007-SE-101</v>
          </cell>
          <cell r="B1145">
            <v>43353</v>
          </cell>
          <cell r="C1145" t="str">
            <v>Existing MSA</v>
          </cell>
          <cell r="D1145">
            <v>43252</v>
          </cell>
          <cell r="E1145">
            <v>43862</v>
          </cell>
          <cell r="F1145" t="str">
            <v>Affirmed Networks</v>
          </cell>
          <cell r="G1145" t="str">
            <v>SE</v>
          </cell>
          <cell r="H1145" t="str">
            <v>Sweden</v>
          </cell>
          <cell r="I1145" t="str">
            <v>GP Entity</v>
          </cell>
          <cell r="K1145">
            <v>42826</v>
          </cell>
          <cell r="Q1145">
            <v>1326</v>
          </cell>
          <cell r="R1145" t="str">
            <v>Europe (EU)</v>
          </cell>
          <cell r="S1145" t="str">
            <v>Sales Manager</v>
          </cell>
        </row>
        <row r="1146">
          <cell r="A1146" t="str">
            <v>100007-SE-101</v>
          </cell>
          <cell r="B1146">
            <v>43353</v>
          </cell>
          <cell r="C1146" t="str">
            <v>Existing MSA</v>
          </cell>
          <cell r="D1146">
            <v>43252</v>
          </cell>
          <cell r="E1146">
            <v>43891</v>
          </cell>
          <cell r="F1146" t="str">
            <v>Affirmed Networks</v>
          </cell>
          <cell r="G1146" t="str">
            <v>SE</v>
          </cell>
          <cell r="H1146" t="str">
            <v>Sweden</v>
          </cell>
          <cell r="I1146" t="str">
            <v>GP Entity</v>
          </cell>
          <cell r="K1146">
            <v>42826</v>
          </cell>
          <cell r="Q1146">
            <v>1326</v>
          </cell>
          <cell r="R1146" t="str">
            <v>Europe (EU)</v>
          </cell>
          <cell r="S1146" t="str">
            <v>Sales Manager</v>
          </cell>
        </row>
        <row r="1147">
          <cell r="A1147" t="str">
            <v>100161-GB-101</v>
          </cell>
          <cell r="B1147">
            <v>43770</v>
          </cell>
          <cell r="C1147" t="str">
            <v>Existing MSA</v>
          </cell>
          <cell r="D1147">
            <v>43747</v>
          </cell>
          <cell r="E1147">
            <v>43862</v>
          </cell>
          <cell r="F1147" t="str">
            <v>Tile</v>
          </cell>
          <cell r="G1147" t="str">
            <v>GB</v>
          </cell>
          <cell r="H1147" t="str">
            <v>United Kingdom</v>
          </cell>
          <cell r="I1147" t="str">
            <v>GP Entity</v>
          </cell>
          <cell r="K1147">
            <v>42712</v>
          </cell>
          <cell r="P1147">
            <v>43647</v>
          </cell>
          <cell r="Q1147">
            <v>322</v>
          </cell>
          <cell r="R1147" t="str">
            <v>Europe (EU)</v>
          </cell>
          <cell r="S1147" t="str">
            <v>Director, EMEA Sales</v>
          </cell>
        </row>
        <row r="1148">
          <cell r="A1148" t="str">
            <v>100161-GB-101</v>
          </cell>
          <cell r="B1148">
            <v>43770</v>
          </cell>
          <cell r="C1148" t="str">
            <v>Existing MSA</v>
          </cell>
          <cell r="D1148">
            <v>43747</v>
          </cell>
          <cell r="E1148">
            <v>43891</v>
          </cell>
          <cell r="F1148" t="str">
            <v>Tile</v>
          </cell>
          <cell r="G1148" t="str">
            <v>GB</v>
          </cell>
          <cell r="H1148" t="str">
            <v>United Kingdom</v>
          </cell>
          <cell r="I1148" t="str">
            <v>GP Entity</v>
          </cell>
          <cell r="K1148">
            <v>42712</v>
          </cell>
          <cell r="P1148">
            <v>43647</v>
          </cell>
          <cell r="Q1148">
            <v>322</v>
          </cell>
          <cell r="R1148" t="str">
            <v>Europe (EU)</v>
          </cell>
          <cell r="S1148" t="str">
            <v>Director, EMEA Sales</v>
          </cell>
        </row>
        <row r="1149">
          <cell r="A1149" t="str">
            <v>100221-GB-108</v>
          </cell>
          <cell r="B1149">
            <v>43542</v>
          </cell>
          <cell r="C1149" t="str">
            <v>Existing MSA</v>
          </cell>
          <cell r="D1149">
            <v>42992</v>
          </cell>
          <cell r="E1149">
            <v>43862</v>
          </cell>
          <cell r="F1149" t="str">
            <v>ViewRay</v>
          </cell>
          <cell r="G1149" t="str">
            <v>GB</v>
          </cell>
          <cell r="H1149" t="str">
            <v>United Kingdom</v>
          </cell>
          <cell r="I1149" t="str">
            <v>GP Entity</v>
          </cell>
          <cell r="K1149">
            <v>42961</v>
          </cell>
          <cell r="Q1149">
            <v>1810</v>
          </cell>
          <cell r="R1149" t="str">
            <v>Europe (EU)</v>
          </cell>
          <cell r="S1149" t="str">
            <v>VP EMEIA Sales</v>
          </cell>
        </row>
        <row r="1150">
          <cell r="A1150" t="str">
            <v>100221-GB-114</v>
          </cell>
          <cell r="B1150">
            <v>43605</v>
          </cell>
          <cell r="C1150" t="str">
            <v>Existing MSA</v>
          </cell>
          <cell r="D1150">
            <v>42992</v>
          </cell>
          <cell r="E1150">
            <v>43862</v>
          </cell>
          <cell r="F1150" t="str">
            <v>ViewRay</v>
          </cell>
          <cell r="G1150" t="str">
            <v>GB</v>
          </cell>
          <cell r="H1150" t="str">
            <v>United Kingdom</v>
          </cell>
          <cell r="I1150" t="str">
            <v>GP Entity</v>
          </cell>
          <cell r="J1150">
            <v>43525</v>
          </cell>
          <cell r="K1150">
            <v>42961</v>
          </cell>
          <cell r="Q1150">
            <v>2188</v>
          </cell>
          <cell r="R1150" t="str">
            <v>Europe (EU)</v>
          </cell>
          <cell r="S1150" t="str">
            <v>Business Development Director Europe</v>
          </cell>
        </row>
        <row r="1151">
          <cell r="A1151" t="str">
            <v>100221-GB-119</v>
          </cell>
          <cell r="B1151">
            <v>43640</v>
          </cell>
          <cell r="C1151" t="str">
            <v>Existing MSA</v>
          </cell>
          <cell r="D1151">
            <v>42992</v>
          </cell>
          <cell r="E1151">
            <v>43862</v>
          </cell>
          <cell r="F1151" t="str">
            <v>ViewRay</v>
          </cell>
          <cell r="G1151" t="str">
            <v>GB</v>
          </cell>
          <cell r="H1151" t="str">
            <v>United Kingdom</v>
          </cell>
          <cell r="I1151" t="str">
            <v>GP Entity</v>
          </cell>
          <cell r="K1151">
            <v>42961</v>
          </cell>
          <cell r="Q1151">
            <v>2593</v>
          </cell>
          <cell r="R1151" t="str">
            <v>Europe (EU)</v>
          </cell>
          <cell r="S1151" t="str">
            <v>Area Sales Director, UK</v>
          </cell>
        </row>
        <row r="1152">
          <cell r="A1152" t="str">
            <v>100221-GB-108</v>
          </cell>
          <cell r="B1152">
            <v>43542</v>
          </cell>
          <cell r="C1152" t="str">
            <v>Existing MSA</v>
          </cell>
          <cell r="D1152">
            <v>42992</v>
          </cell>
          <cell r="E1152">
            <v>43891</v>
          </cell>
          <cell r="F1152" t="str">
            <v>ViewRay</v>
          </cell>
          <cell r="G1152" t="str">
            <v>GB</v>
          </cell>
          <cell r="H1152" t="str">
            <v>United Kingdom</v>
          </cell>
          <cell r="I1152" t="str">
            <v>GP Entity</v>
          </cell>
          <cell r="K1152">
            <v>42961</v>
          </cell>
          <cell r="Q1152">
            <v>1810</v>
          </cell>
          <cell r="R1152" t="str">
            <v>Europe (EU)</v>
          </cell>
          <cell r="S1152" t="str">
            <v>VP EMEIA Sales</v>
          </cell>
        </row>
        <row r="1153">
          <cell r="A1153" t="str">
            <v>100221-GB-114</v>
          </cell>
          <cell r="B1153">
            <v>43605</v>
          </cell>
          <cell r="C1153" t="str">
            <v>Existing MSA</v>
          </cell>
          <cell r="D1153">
            <v>42992</v>
          </cell>
          <cell r="E1153">
            <v>43891</v>
          </cell>
          <cell r="F1153" t="str">
            <v>ViewRay</v>
          </cell>
          <cell r="G1153" t="str">
            <v>GB</v>
          </cell>
          <cell r="H1153" t="str">
            <v>United Kingdom</v>
          </cell>
          <cell r="I1153" t="str">
            <v>GP Entity</v>
          </cell>
          <cell r="J1153">
            <v>43525</v>
          </cell>
          <cell r="K1153">
            <v>42961</v>
          </cell>
          <cell r="Q1153">
            <v>2188</v>
          </cell>
          <cell r="R1153" t="str">
            <v>Europe (EU)</v>
          </cell>
          <cell r="S1153" t="str">
            <v>Business Development Director Europe</v>
          </cell>
        </row>
        <row r="1154">
          <cell r="A1154" t="str">
            <v>100221-GB-119</v>
          </cell>
          <cell r="B1154">
            <v>43640</v>
          </cell>
          <cell r="C1154" t="str">
            <v>Existing MSA</v>
          </cell>
          <cell r="D1154">
            <v>42992</v>
          </cell>
          <cell r="E1154">
            <v>43891</v>
          </cell>
          <cell r="F1154" t="str">
            <v>ViewRay</v>
          </cell>
          <cell r="G1154" t="str">
            <v>GB</v>
          </cell>
          <cell r="H1154" t="str">
            <v>United Kingdom</v>
          </cell>
          <cell r="I1154" t="str">
            <v>GP Entity</v>
          </cell>
          <cell r="K1154">
            <v>42961</v>
          </cell>
          <cell r="Q1154">
            <v>2593</v>
          </cell>
          <cell r="R1154" t="str">
            <v>Europe (EU)</v>
          </cell>
          <cell r="S1154" t="str">
            <v>Area Sales Director, UK</v>
          </cell>
        </row>
        <row r="1155">
          <cell r="A1155" t="str">
            <v>100661-DK-101</v>
          </cell>
          <cell r="B1155">
            <v>43770</v>
          </cell>
          <cell r="C1155" t="str">
            <v>Existing MSA</v>
          </cell>
          <cell r="D1155">
            <v>43732</v>
          </cell>
          <cell r="E1155">
            <v>43862</v>
          </cell>
          <cell r="F1155" t="str">
            <v>Harness</v>
          </cell>
          <cell r="G1155" t="str">
            <v>DK</v>
          </cell>
          <cell r="H1155" t="str">
            <v>Denmark</v>
          </cell>
          <cell r="I1155" t="str">
            <v>GP Entity</v>
          </cell>
          <cell r="J1155">
            <v>43745</v>
          </cell>
          <cell r="K1155">
            <v>43732</v>
          </cell>
          <cell r="Q1155">
            <v>3280</v>
          </cell>
          <cell r="R1155" t="str">
            <v>Europe (EU)</v>
          </cell>
          <cell r="S1155" t="str">
            <v>VP EMEA</v>
          </cell>
        </row>
        <row r="1156">
          <cell r="A1156" t="str">
            <v>100366-DK-101</v>
          </cell>
          <cell r="B1156">
            <v>43497</v>
          </cell>
          <cell r="C1156" t="str">
            <v>Existing MSA</v>
          </cell>
          <cell r="D1156">
            <v>43304</v>
          </cell>
          <cell r="E1156">
            <v>43862</v>
          </cell>
          <cell r="F1156" t="str">
            <v>Kyriba</v>
          </cell>
          <cell r="G1156" t="str">
            <v>DK</v>
          </cell>
          <cell r="H1156" t="str">
            <v>Denmark</v>
          </cell>
          <cell r="I1156" t="str">
            <v>GP Entity</v>
          </cell>
          <cell r="J1156">
            <v>43497</v>
          </cell>
          <cell r="K1156">
            <v>43304</v>
          </cell>
          <cell r="Q1156">
            <v>2059</v>
          </cell>
          <cell r="R1156" t="str">
            <v>Europe (EU)</v>
          </cell>
          <cell r="S1156" t="str">
            <v>Channel Sales Manager Northern Europe</v>
          </cell>
        </row>
        <row r="1157">
          <cell r="A1157" t="str">
            <v>100370-GB-101</v>
          </cell>
          <cell r="B1157">
            <v>43344</v>
          </cell>
          <cell r="C1157" t="str">
            <v>Existing MSA</v>
          </cell>
          <cell r="D1157">
            <v>43319</v>
          </cell>
          <cell r="E1157">
            <v>43862</v>
          </cell>
          <cell r="F1157" t="str">
            <v>Salt Stack</v>
          </cell>
          <cell r="G1157" t="str">
            <v>GB</v>
          </cell>
          <cell r="H1157" t="str">
            <v>United Kingdom</v>
          </cell>
          <cell r="I1157" t="str">
            <v>GP Entity</v>
          </cell>
          <cell r="K1157">
            <v>43319</v>
          </cell>
          <cell r="Q1157">
            <v>1427</v>
          </cell>
          <cell r="R1157" t="str">
            <v>Europe (EU)</v>
          </cell>
          <cell r="S1157" t="str">
            <v>Area Sales Director</v>
          </cell>
        </row>
        <row r="1158">
          <cell r="A1158" t="str">
            <v>100474-GB-101</v>
          </cell>
          <cell r="B1158">
            <v>43528</v>
          </cell>
          <cell r="C1158" t="str">
            <v>Existing MSA</v>
          </cell>
          <cell r="D1158">
            <v>43490</v>
          </cell>
          <cell r="E1158">
            <v>43862</v>
          </cell>
          <cell r="F1158" t="str">
            <v>Castor</v>
          </cell>
          <cell r="G1158" t="str">
            <v>GB</v>
          </cell>
          <cell r="H1158" t="str">
            <v>United Kingdom</v>
          </cell>
          <cell r="I1158" t="str">
            <v>GP Entity</v>
          </cell>
          <cell r="K1158">
            <v>43490</v>
          </cell>
          <cell r="Q1158">
            <v>2126</v>
          </cell>
          <cell r="R1158" t="str">
            <v>Europe (EU)</v>
          </cell>
          <cell r="S1158" t="str">
            <v>Account Executive (UK &amp; Ireland)</v>
          </cell>
        </row>
        <row r="1159">
          <cell r="A1159" t="str">
            <v>100370-NL-101</v>
          </cell>
          <cell r="B1159">
            <v>43770</v>
          </cell>
          <cell r="C1159" t="str">
            <v>Existing MSA</v>
          </cell>
          <cell r="D1159">
            <v>43752</v>
          </cell>
          <cell r="E1159">
            <v>43862</v>
          </cell>
          <cell r="F1159" t="str">
            <v>Salt Stack</v>
          </cell>
          <cell r="G1159" t="str">
            <v>NL</v>
          </cell>
          <cell r="H1159" t="str">
            <v>Netherlands</v>
          </cell>
          <cell r="I1159" t="str">
            <v>GP Entity</v>
          </cell>
          <cell r="J1159">
            <v>43759</v>
          </cell>
          <cell r="K1159">
            <v>43319</v>
          </cell>
          <cell r="Q1159">
            <v>3393</v>
          </cell>
          <cell r="R1159" t="str">
            <v>Europe (EU)</v>
          </cell>
          <cell r="S1159" t="str">
            <v>Sales and Marketing Representative</v>
          </cell>
        </row>
        <row r="1160">
          <cell r="A1160" t="str">
            <v>100366-DK-101</v>
          </cell>
          <cell r="B1160">
            <v>43497</v>
          </cell>
          <cell r="C1160" t="str">
            <v>Existing MSA</v>
          </cell>
          <cell r="D1160">
            <v>43304</v>
          </cell>
          <cell r="E1160">
            <v>43891</v>
          </cell>
          <cell r="F1160" t="str">
            <v>Kyriba</v>
          </cell>
          <cell r="G1160" t="str">
            <v>DK</v>
          </cell>
          <cell r="H1160" t="str">
            <v>Denmark</v>
          </cell>
          <cell r="I1160" t="str">
            <v>GP Entity</v>
          </cell>
          <cell r="J1160">
            <v>43497</v>
          </cell>
          <cell r="K1160">
            <v>43304</v>
          </cell>
          <cell r="Q1160">
            <v>2059</v>
          </cell>
          <cell r="R1160" t="str">
            <v>Europe (EU)</v>
          </cell>
          <cell r="S1160" t="str">
            <v>Channel Sales Manager Northern Europe</v>
          </cell>
        </row>
        <row r="1161">
          <cell r="A1161" t="str">
            <v>100370-GB-101</v>
          </cell>
          <cell r="B1161">
            <v>43344</v>
          </cell>
          <cell r="C1161" t="str">
            <v>Existing MSA</v>
          </cell>
          <cell r="D1161">
            <v>43319</v>
          </cell>
          <cell r="E1161">
            <v>43891</v>
          </cell>
          <cell r="F1161" t="str">
            <v>Salt Stack</v>
          </cell>
          <cell r="G1161" t="str">
            <v>GB</v>
          </cell>
          <cell r="H1161" t="str">
            <v>United Kingdom</v>
          </cell>
          <cell r="I1161" t="str">
            <v>GP Entity</v>
          </cell>
          <cell r="K1161">
            <v>43319</v>
          </cell>
          <cell r="Q1161">
            <v>1427</v>
          </cell>
          <cell r="R1161" t="str">
            <v>Europe (EU)</v>
          </cell>
          <cell r="S1161" t="str">
            <v>Area Sales Director</v>
          </cell>
        </row>
        <row r="1162">
          <cell r="A1162" t="str">
            <v>100474-GB-101</v>
          </cell>
          <cell r="B1162">
            <v>43528</v>
          </cell>
          <cell r="C1162" t="str">
            <v>Existing MSA</v>
          </cell>
          <cell r="D1162">
            <v>43490</v>
          </cell>
          <cell r="E1162">
            <v>43891</v>
          </cell>
          <cell r="F1162" t="str">
            <v>Castor</v>
          </cell>
          <cell r="G1162" t="str">
            <v>GB</v>
          </cell>
          <cell r="H1162" t="str">
            <v>United Kingdom</v>
          </cell>
          <cell r="I1162" t="str">
            <v>GP Entity</v>
          </cell>
          <cell r="K1162">
            <v>43490</v>
          </cell>
          <cell r="Q1162">
            <v>2126</v>
          </cell>
          <cell r="R1162" t="str">
            <v>Europe (EU)</v>
          </cell>
          <cell r="S1162" t="str">
            <v>Account Executive (UK &amp; Ireland)</v>
          </cell>
        </row>
        <row r="1163">
          <cell r="A1163" t="str">
            <v>100001-DK-101</v>
          </cell>
          <cell r="B1163">
            <v>43255</v>
          </cell>
          <cell r="C1163" t="str">
            <v>Existing MSA</v>
          </cell>
          <cell r="D1163">
            <v>42608</v>
          </cell>
          <cell r="E1163">
            <v>43862</v>
          </cell>
          <cell r="F1163" t="str">
            <v>10X Genomics</v>
          </cell>
          <cell r="G1163" t="str">
            <v>DK</v>
          </cell>
          <cell r="H1163" t="str">
            <v>Denmark</v>
          </cell>
          <cell r="I1163" t="str">
            <v>GP Entity</v>
          </cell>
          <cell r="K1163">
            <v>42242</v>
          </cell>
          <cell r="Q1163">
            <v>978</v>
          </cell>
          <cell r="R1163" t="str">
            <v>Europe (EU)</v>
          </cell>
          <cell r="S1163" t="str">
            <v>Sales Executive - Nordics</v>
          </cell>
        </row>
        <row r="1164">
          <cell r="A1164" t="str">
            <v>100299-DE-102</v>
          </cell>
          <cell r="B1164">
            <v>43500</v>
          </cell>
          <cell r="C1164" t="str">
            <v>Existing MSA</v>
          </cell>
          <cell r="D1164">
            <v>43112</v>
          </cell>
          <cell r="E1164">
            <v>43862</v>
          </cell>
          <cell r="F1164" t="str">
            <v>Discover ECHO</v>
          </cell>
          <cell r="G1164" t="str">
            <v>DE</v>
          </cell>
          <cell r="H1164" t="str">
            <v>Germany</v>
          </cell>
          <cell r="I1164" t="str">
            <v>GP Entity</v>
          </cell>
          <cell r="K1164">
            <v>43112</v>
          </cell>
          <cell r="Q1164">
            <v>1763</v>
          </cell>
          <cell r="R1164" t="str">
            <v>Europe (EU)</v>
          </cell>
          <cell r="S1164" t="str">
            <v>Regional Sales Manager - Germany</v>
          </cell>
        </row>
        <row r="1165">
          <cell r="A1165" t="str">
            <v>100001-DK-101</v>
          </cell>
          <cell r="B1165">
            <v>43255</v>
          </cell>
          <cell r="C1165" t="str">
            <v>Existing MSA</v>
          </cell>
          <cell r="D1165">
            <v>42608</v>
          </cell>
          <cell r="E1165">
            <v>43891</v>
          </cell>
          <cell r="F1165" t="str">
            <v>10X Genomics</v>
          </cell>
          <cell r="G1165" t="str">
            <v>DK</v>
          </cell>
          <cell r="H1165" t="str">
            <v>Denmark</v>
          </cell>
          <cell r="I1165" t="str">
            <v>GP Entity</v>
          </cell>
          <cell r="K1165">
            <v>42242</v>
          </cell>
          <cell r="Q1165">
            <v>978</v>
          </cell>
          <cell r="R1165" t="str">
            <v>Europe (EU)</v>
          </cell>
          <cell r="S1165" t="str">
            <v>Sales Executive - Nordics</v>
          </cell>
        </row>
        <row r="1166">
          <cell r="A1166" t="str">
            <v>100299-DE-102</v>
          </cell>
          <cell r="B1166">
            <v>43500</v>
          </cell>
          <cell r="C1166" t="str">
            <v>Existing MSA</v>
          </cell>
          <cell r="D1166">
            <v>43112</v>
          </cell>
          <cell r="E1166">
            <v>43891</v>
          </cell>
          <cell r="F1166" t="str">
            <v>Discover ECHO</v>
          </cell>
          <cell r="G1166" t="str">
            <v>DE</v>
          </cell>
          <cell r="H1166" t="str">
            <v>Germany</v>
          </cell>
          <cell r="I1166" t="str">
            <v>GP Entity</v>
          </cell>
          <cell r="K1166">
            <v>43112</v>
          </cell>
          <cell r="Q1166">
            <v>1763</v>
          </cell>
          <cell r="R1166" t="str">
            <v>Europe (EU)</v>
          </cell>
          <cell r="S1166" t="str">
            <v>Regional Sales Manager - Germany</v>
          </cell>
        </row>
        <row r="1167">
          <cell r="A1167" t="str">
            <v>100001-CH-102</v>
          </cell>
          <cell r="B1167">
            <v>42583</v>
          </cell>
          <cell r="C1167" t="str">
            <v>Existing MSA</v>
          </cell>
          <cell r="D1167">
            <v>42242</v>
          </cell>
          <cell r="E1167">
            <v>43862</v>
          </cell>
          <cell r="F1167" t="str">
            <v>10X Genomics</v>
          </cell>
          <cell r="G1167" t="str">
            <v>CH</v>
          </cell>
          <cell r="H1167" t="str">
            <v>Switzerland</v>
          </cell>
          <cell r="I1167" t="str">
            <v>GP Entity</v>
          </cell>
          <cell r="K1167">
            <v>42242</v>
          </cell>
          <cell r="N1167" t="str">
            <v>Carol</v>
          </cell>
          <cell r="O1167" t="str">
            <v>Wheeler</v>
          </cell>
          <cell r="P1167">
            <v>42898</v>
          </cell>
          <cell r="Q1167">
            <v>185</v>
          </cell>
          <cell r="R1167" t="str">
            <v>Europe (EU)</v>
          </cell>
          <cell r="S1167" t="str">
            <v>To be provided</v>
          </cell>
          <cell r="T1167">
            <v>43586</v>
          </cell>
        </row>
        <row r="1168">
          <cell r="A1168" t="str">
            <v>100001-CH-102</v>
          </cell>
          <cell r="B1168">
            <v>42583</v>
          </cell>
          <cell r="C1168" t="str">
            <v>Existing MSA</v>
          </cell>
          <cell r="D1168">
            <v>42242</v>
          </cell>
          <cell r="E1168">
            <v>43891</v>
          </cell>
          <cell r="F1168" t="str">
            <v>10X Genomics</v>
          </cell>
          <cell r="G1168" t="str">
            <v>CH</v>
          </cell>
          <cell r="H1168" t="str">
            <v>Switzerland</v>
          </cell>
          <cell r="I1168" t="str">
            <v>GP Entity</v>
          </cell>
          <cell r="K1168">
            <v>42242</v>
          </cell>
          <cell r="N1168" t="str">
            <v>Carol</v>
          </cell>
          <cell r="O1168" t="str">
            <v>Wheeler</v>
          </cell>
          <cell r="P1168">
            <v>42898</v>
          </cell>
          <cell r="Q1168">
            <v>185</v>
          </cell>
          <cell r="R1168" t="str">
            <v>Europe (EU)</v>
          </cell>
          <cell r="S1168" t="str">
            <v>To be provided</v>
          </cell>
          <cell r="T1168">
            <v>43586</v>
          </cell>
        </row>
        <row r="1169">
          <cell r="A1169" t="str">
            <v>100345-GB-102</v>
          </cell>
          <cell r="B1169">
            <v>43466</v>
          </cell>
          <cell r="C1169" t="str">
            <v>Existing MSA</v>
          </cell>
          <cell r="D1169">
            <v>43259</v>
          </cell>
          <cell r="E1169">
            <v>43862</v>
          </cell>
          <cell r="F1169" t="str">
            <v>PopSockets</v>
          </cell>
          <cell r="G1169" t="str">
            <v>GB</v>
          </cell>
          <cell r="H1169" t="str">
            <v>United Kingdom</v>
          </cell>
          <cell r="I1169" t="str">
            <v>GP Entity</v>
          </cell>
          <cell r="K1169">
            <v>43259</v>
          </cell>
          <cell r="Q1169">
            <v>1835</v>
          </cell>
          <cell r="R1169" t="str">
            <v>Europe (EU)</v>
          </cell>
          <cell r="S1169" t="str">
            <v>Area Sales Director, Northern Europe </v>
          </cell>
        </row>
        <row r="1170">
          <cell r="A1170" t="str">
            <v>100345-DE-102</v>
          </cell>
          <cell r="B1170">
            <v>43498</v>
          </cell>
          <cell r="C1170" t="str">
            <v>Existing MSA</v>
          </cell>
          <cell r="D1170">
            <v>43397</v>
          </cell>
          <cell r="E1170">
            <v>43862</v>
          </cell>
          <cell r="F1170" t="str">
            <v>PopSockets</v>
          </cell>
          <cell r="G1170" t="str">
            <v>DE</v>
          </cell>
          <cell r="H1170" t="str">
            <v>Germany</v>
          </cell>
          <cell r="I1170" t="str">
            <v>GP Entity</v>
          </cell>
          <cell r="K1170">
            <v>43259</v>
          </cell>
          <cell r="Q1170">
            <v>1883</v>
          </cell>
          <cell r="R1170" t="str">
            <v>Europe (EU)</v>
          </cell>
          <cell r="S1170" t="str">
            <v>EMEA Area Sales Director - DACH</v>
          </cell>
        </row>
        <row r="1171">
          <cell r="A1171" t="str">
            <v>100345-PL-101</v>
          </cell>
          <cell r="B1171">
            <v>43466</v>
          </cell>
          <cell r="C1171" t="str">
            <v>Existing MSA</v>
          </cell>
          <cell r="D1171">
            <v>43259</v>
          </cell>
          <cell r="E1171">
            <v>43862</v>
          </cell>
          <cell r="F1171" t="str">
            <v>PopSockets</v>
          </cell>
          <cell r="G1171" t="str">
            <v>PL</v>
          </cell>
          <cell r="H1171" t="str">
            <v>Poland</v>
          </cell>
          <cell r="I1171" t="str">
            <v>GP Entity</v>
          </cell>
          <cell r="K1171">
            <v>43259</v>
          </cell>
          <cell r="Q1171">
            <v>1860</v>
          </cell>
          <cell r="R1171" t="str">
            <v>Europe (EU)</v>
          </cell>
          <cell r="S1171" t="str">
            <v>Area Sales Director, Eastern Europe</v>
          </cell>
        </row>
        <row r="1172">
          <cell r="A1172" t="str">
            <v>100345-GB-102</v>
          </cell>
          <cell r="B1172">
            <v>43466</v>
          </cell>
          <cell r="C1172" t="str">
            <v>Existing MSA</v>
          </cell>
          <cell r="D1172">
            <v>43259</v>
          </cell>
          <cell r="E1172">
            <v>43891</v>
          </cell>
          <cell r="F1172" t="str">
            <v>PopSockets</v>
          </cell>
          <cell r="G1172" t="str">
            <v>GB</v>
          </cell>
          <cell r="H1172" t="str">
            <v>United Kingdom</v>
          </cell>
          <cell r="I1172" t="str">
            <v>GP Entity</v>
          </cell>
          <cell r="K1172">
            <v>43259</v>
          </cell>
          <cell r="Q1172">
            <v>1835</v>
          </cell>
          <cell r="R1172" t="str">
            <v>Europe (EU)</v>
          </cell>
          <cell r="S1172" t="str">
            <v>Area Sales Director, Northern Europe </v>
          </cell>
        </row>
        <row r="1173">
          <cell r="A1173" t="str">
            <v>100345-DE-102</v>
          </cell>
          <cell r="B1173">
            <v>43498</v>
          </cell>
          <cell r="C1173" t="str">
            <v>Existing MSA</v>
          </cell>
          <cell r="D1173">
            <v>43397</v>
          </cell>
          <cell r="E1173">
            <v>43891</v>
          </cell>
          <cell r="F1173" t="str">
            <v>PopSockets</v>
          </cell>
          <cell r="G1173" t="str">
            <v>DE</v>
          </cell>
          <cell r="H1173" t="str">
            <v>Germany</v>
          </cell>
          <cell r="I1173" t="str">
            <v>GP Entity</v>
          </cell>
          <cell r="K1173">
            <v>43259</v>
          </cell>
          <cell r="Q1173">
            <v>1883</v>
          </cell>
          <cell r="R1173" t="str">
            <v>Europe (EU)</v>
          </cell>
          <cell r="S1173" t="str">
            <v>EMEA Area Sales Director - DACH</v>
          </cell>
        </row>
        <row r="1174">
          <cell r="A1174" t="str">
            <v>100345-PL-101</v>
          </cell>
          <cell r="B1174">
            <v>43466</v>
          </cell>
          <cell r="C1174" t="str">
            <v>Existing MSA</v>
          </cell>
          <cell r="D1174">
            <v>43259</v>
          </cell>
          <cell r="E1174">
            <v>43891</v>
          </cell>
          <cell r="F1174" t="str">
            <v>PopSockets</v>
          </cell>
          <cell r="G1174" t="str">
            <v>PL</v>
          </cell>
          <cell r="H1174" t="str">
            <v>Poland</v>
          </cell>
          <cell r="I1174" t="str">
            <v>GP Entity</v>
          </cell>
          <cell r="K1174">
            <v>43259</v>
          </cell>
          <cell r="Q1174">
            <v>1860</v>
          </cell>
          <cell r="R1174" t="str">
            <v>Europe (EU)</v>
          </cell>
          <cell r="S1174" t="str">
            <v>Area Sales Director, Eastern Europe</v>
          </cell>
        </row>
        <row r="1175">
          <cell r="A1175" t="str">
            <v>100303-NL-101</v>
          </cell>
          <cell r="B1175">
            <v>43282</v>
          </cell>
          <cell r="C1175" t="str">
            <v>Existing MSA</v>
          </cell>
          <cell r="D1175">
            <v>43185</v>
          </cell>
          <cell r="E1175">
            <v>43862</v>
          </cell>
          <cell r="F1175" t="str">
            <v>IREI</v>
          </cell>
          <cell r="G1175" t="str">
            <v>NL</v>
          </cell>
          <cell r="H1175" t="str">
            <v>Netherlands</v>
          </cell>
          <cell r="I1175" t="str">
            <v>GP Entity</v>
          </cell>
          <cell r="K1175">
            <v>43186</v>
          </cell>
          <cell r="Q1175">
            <v>1102</v>
          </cell>
          <cell r="R1175" t="str">
            <v>Europe (EU)</v>
          </cell>
          <cell r="S1175" t="str">
            <v>Account Executive</v>
          </cell>
        </row>
        <row r="1176">
          <cell r="A1176" t="str">
            <v>100303-NL-101</v>
          </cell>
          <cell r="B1176">
            <v>43282</v>
          </cell>
          <cell r="C1176" t="str">
            <v>Existing MSA</v>
          </cell>
          <cell r="D1176">
            <v>43185</v>
          </cell>
          <cell r="E1176">
            <v>43891</v>
          </cell>
          <cell r="F1176" t="str">
            <v>IREI</v>
          </cell>
          <cell r="G1176" t="str">
            <v>NL</v>
          </cell>
          <cell r="H1176" t="str">
            <v>Netherlands</v>
          </cell>
          <cell r="I1176" t="str">
            <v>GP Entity</v>
          </cell>
          <cell r="K1176">
            <v>43186</v>
          </cell>
          <cell r="Q1176">
            <v>1102</v>
          </cell>
          <cell r="R1176" t="str">
            <v>Europe (EU)</v>
          </cell>
          <cell r="S1176" t="str">
            <v>Account Executive</v>
          </cell>
        </row>
        <row r="1177">
          <cell r="A1177" t="str">
            <v>100292-GB-101</v>
          </cell>
          <cell r="B1177">
            <v>43191</v>
          </cell>
          <cell r="C1177" t="str">
            <v>Existing MSA</v>
          </cell>
          <cell r="D1177">
            <v>43157</v>
          </cell>
          <cell r="E1177">
            <v>43862</v>
          </cell>
          <cell r="F1177" t="str">
            <v>Milk Specialties Global</v>
          </cell>
          <cell r="G1177" t="str">
            <v>GB</v>
          </cell>
          <cell r="H1177" t="str">
            <v>United Kingdom</v>
          </cell>
          <cell r="I1177" t="str">
            <v>GP Entity</v>
          </cell>
          <cell r="K1177">
            <v>43157</v>
          </cell>
          <cell r="Q1177">
            <v>1030</v>
          </cell>
          <cell r="R1177" t="str">
            <v>Europe (EU)</v>
          </cell>
          <cell r="S1177" t="str">
            <v>Director of Business Development – EU &amp; UK</v>
          </cell>
        </row>
        <row r="1178">
          <cell r="A1178" t="str">
            <v>100281-NL-101</v>
          </cell>
          <cell r="B1178">
            <v>43221</v>
          </cell>
          <cell r="C1178" t="str">
            <v>Existing MSA</v>
          </cell>
          <cell r="D1178">
            <v>43164</v>
          </cell>
          <cell r="E1178">
            <v>43862</v>
          </cell>
          <cell r="F1178" t="str">
            <v>Silicon Labs</v>
          </cell>
          <cell r="G1178" t="str">
            <v>NL</v>
          </cell>
          <cell r="H1178" t="str">
            <v>Netherlands</v>
          </cell>
          <cell r="I1178" t="str">
            <v>GP Entity</v>
          </cell>
          <cell r="K1178">
            <v>43075</v>
          </cell>
          <cell r="Q1178">
            <v>1028</v>
          </cell>
          <cell r="R1178" t="str">
            <v>Europe (EU)</v>
          </cell>
          <cell r="S1178" t="str">
            <v>Business Development Executive</v>
          </cell>
        </row>
        <row r="1179">
          <cell r="A1179" t="str">
            <v>100522-GB-101</v>
          </cell>
          <cell r="B1179">
            <v>43586</v>
          </cell>
          <cell r="C1179" t="str">
            <v>Existing MSA</v>
          </cell>
          <cell r="D1179">
            <v>43536</v>
          </cell>
          <cell r="E1179">
            <v>43862</v>
          </cell>
          <cell r="F1179" t="str">
            <v>Structo</v>
          </cell>
          <cell r="G1179" t="str">
            <v>GB</v>
          </cell>
          <cell r="H1179" t="str">
            <v>United Kingdom</v>
          </cell>
          <cell r="I1179" t="str">
            <v>GP Entity</v>
          </cell>
          <cell r="J1179">
            <v>43556</v>
          </cell>
          <cell r="K1179">
            <v>43536</v>
          </cell>
          <cell r="Q1179">
            <v>2309</v>
          </cell>
          <cell r="R1179" t="str">
            <v>Europe (EU)</v>
          </cell>
          <cell r="S1179" t="str">
            <v>Sales Director Europe</v>
          </cell>
        </row>
        <row r="1180">
          <cell r="A1180" t="str">
            <v>100292-GB-101</v>
          </cell>
          <cell r="B1180">
            <v>43191</v>
          </cell>
          <cell r="C1180" t="str">
            <v>Existing MSA</v>
          </cell>
          <cell r="D1180">
            <v>43157</v>
          </cell>
          <cell r="E1180">
            <v>43891</v>
          </cell>
          <cell r="F1180" t="str">
            <v>Milk Specialties Global</v>
          </cell>
          <cell r="G1180" t="str">
            <v>GB</v>
          </cell>
          <cell r="H1180" t="str">
            <v>United Kingdom</v>
          </cell>
          <cell r="I1180" t="str">
            <v>GP Entity</v>
          </cell>
          <cell r="K1180">
            <v>43157</v>
          </cell>
          <cell r="Q1180">
            <v>1030</v>
          </cell>
          <cell r="R1180" t="str">
            <v>Europe (EU)</v>
          </cell>
          <cell r="S1180" t="str">
            <v>Director of Business Development – EU &amp; UK</v>
          </cell>
        </row>
        <row r="1181">
          <cell r="A1181" t="str">
            <v>100281-NL-101</v>
          </cell>
          <cell r="B1181">
            <v>43221</v>
          </cell>
          <cell r="C1181" t="str">
            <v>Existing MSA</v>
          </cell>
          <cell r="D1181">
            <v>43164</v>
          </cell>
          <cell r="E1181">
            <v>43891</v>
          </cell>
          <cell r="F1181" t="str">
            <v>Silicon Labs</v>
          </cell>
          <cell r="G1181" t="str">
            <v>NL</v>
          </cell>
          <cell r="H1181" t="str">
            <v>Netherlands</v>
          </cell>
          <cell r="I1181" t="str">
            <v>GP Entity</v>
          </cell>
          <cell r="K1181">
            <v>43075</v>
          </cell>
          <cell r="Q1181">
            <v>1028</v>
          </cell>
          <cell r="R1181" t="str">
            <v>Europe (EU)</v>
          </cell>
          <cell r="S1181" t="str">
            <v>Business Development Executive</v>
          </cell>
        </row>
        <row r="1182">
          <cell r="A1182" t="str">
            <v>100522-GB-101</v>
          </cell>
          <cell r="B1182">
            <v>43586</v>
          </cell>
          <cell r="C1182" t="str">
            <v>Existing MSA</v>
          </cell>
          <cell r="D1182">
            <v>43536</v>
          </cell>
          <cell r="E1182">
            <v>43891</v>
          </cell>
          <cell r="F1182" t="str">
            <v>Structo</v>
          </cell>
          <cell r="G1182" t="str">
            <v>GB</v>
          </cell>
          <cell r="H1182" t="str">
            <v>United Kingdom</v>
          </cell>
          <cell r="I1182" t="str">
            <v>GP Entity</v>
          </cell>
          <cell r="J1182">
            <v>43556</v>
          </cell>
          <cell r="K1182">
            <v>43536</v>
          </cell>
          <cell r="Q1182">
            <v>2309</v>
          </cell>
          <cell r="R1182" t="str">
            <v>Europe (EU)</v>
          </cell>
          <cell r="S1182" t="str">
            <v>Sales Director Europe</v>
          </cell>
        </row>
        <row r="1183">
          <cell r="A1183" t="str">
            <v>100319-GB-101</v>
          </cell>
          <cell r="B1183">
            <v>43297</v>
          </cell>
          <cell r="C1183" t="str">
            <v>Existing MSA</v>
          </cell>
          <cell r="D1183">
            <v>43221</v>
          </cell>
          <cell r="E1183">
            <v>43862</v>
          </cell>
          <cell r="F1183" t="str">
            <v>Catalant</v>
          </cell>
          <cell r="G1183" t="str">
            <v>GB</v>
          </cell>
          <cell r="H1183" t="str">
            <v>United Kingdom</v>
          </cell>
          <cell r="I1183" t="str">
            <v>GP Entity</v>
          </cell>
          <cell r="K1183">
            <v>43221</v>
          </cell>
          <cell r="Q1183">
            <v>1158</v>
          </cell>
          <cell r="R1183" t="str">
            <v>Europe (EU)</v>
          </cell>
          <cell r="S1183" t="str">
            <v>Global Account Director</v>
          </cell>
        </row>
        <row r="1184">
          <cell r="A1184" t="str">
            <v>100319-GB-101</v>
          </cell>
          <cell r="B1184">
            <v>43297</v>
          </cell>
          <cell r="C1184" t="str">
            <v>Existing MSA</v>
          </cell>
          <cell r="D1184">
            <v>43221</v>
          </cell>
          <cell r="E1184">
            <v>43891</v>
          </cell>
          <cell r="F1184" t="str">
            <v>Catalant</v>
          </cell>
          <cell r="G1184" t="str">
            <v>GB</v>
          </cell>
          <cell r="H1184" t="str">
            <v>United Kingdom</v>
          </cell>
          <cell r="I1184" t="str">
            <v>GP Entity</v>
          </cell>
          <cell r="K1184">
            <v>43221</v>
          </cell>
          <cell r="Q1184">
            <v>1158</v>
          </cell>
          <cell r="R1184" t="str">
            <v>Europe (EU)</v>
          </cell>
          <cell r="S1184" t="str">
            <v>Global Account Director</v>
          </cell>
        </row>
        <row r="1185">
          <cell r="A1185" t="str">
            <v>100300-GB-101</v>
          </cell>
          <cell r="B1185">
            <v>43221</v>
          </cell>
          <cell r="C1185" t="str">
            <v>Existing MSA</v>
          </cell>
          <cell r="D1185">
            <v>43182</v>
          </cell>
          <cell r="E1185">
            <v>43862</v>
          </cell>
          <cell r="F1185" t="str">
            <v>Jumpshot, Inc.</v>
          </cell>
          <cell r="G1185" t="str">
            <v>GB</v>
          </cell>
          <cell r="H1185" t="str">
            <v>United Kingdom</v>
          </cell>
          <cell r="I1185" t="str">
            <v>GP Entity</v>
          </cell>
          <cell r="K1185">
            <v>43182</v>
          </cell>
          <cell r="Q1185">
            <v>1080</v>
          </cell>
          <cell r="R1185" t="str">
            <v>Europe (EU)</v>
          </cell>
          <cell r="S1185" t="str">
            <v>Director, EMEA and APAC</v>
          </cell>
        </row>
        <row r="1186">
          <cell r="A1186" t="str">
            <v>100300-GB-102</v>
          </cell>
          <cell r="B1186">
            <v>43374</v>
          </cell>
          <cell r="C1186" t="str">
            <v>Existing MSA</v>
          </cell>
          <cell r="D1186">
            <v>43182</v>
          </cell>
          <cell r="E1186">
            <v>43862</v>
          </cell>
          <cell r="F1186" t="str">
            <v>Jumpshot, Inc.</v>
          </cell>
          <cell r="G1186" t="str">
            <v>GB</v>
          </cell>
          <cell r="H1186" t="str">
            <v>United Kingdom</v>
          </cell>
          <cell r="I1186" t="str">
            <v>GP Entity</v>
          </cell>
          <cell r="K1186">
            <v>43182</v>
          </cell>
          <cell r="Q1186">
            <v>1523</v>
          </cell>
          <cell r="R1186" t="str">
            <v>Europe (EU)</v>
          </cell>
          <cell r="S1186" t="str">
            <v>Sales Director</v>
          </cell>
        </row>
        <row r="1187">
          <cell r="A1187" t="str">
            <v>100300-GB-103</v>
          </cell>
          <cell r="B1187">
            <v>43479</v>
          </cell>
          <cell r="C1187" t="str">
            <v>Existing MSA</v>
          </cell>
          <cell r="D1187">
            <v>43182</v>
          </cell>
          <cell r="E1187">
            <v>43862</v>
          </cell>
          <cell r="F1187" t="str">
            <v>Jumpshot, Inc.</v>
          </cell>
          <cell r="G1187" t="str">
            <v>GB</v>
          </cell>
          <cell r="H1187" t="str">
            <v>United Kingdom</v>
          </cell>
          <cell r="I1187" t="str">
            <v>GP Entity</v>
          </cell>
          <cell r="J1187">
            <v>43479</v>
          </cell>
          <cell r="K1187">
            <v>43182</v>
          </cell>
          <cell r="Q1187">
            <v>1939</v>
          </cell>
          <cell r="R1187" t="str">
            <v>Europe (EU)</v>
          </cell>
          <cell r="S1187" t="str">
            <v>Sales Director</v>
          </cell>
        </row>
        <row r="1188">
          <cell r="A1188" t="str">
            <v>100546-GB-101</v>
          </cell>
          <cell r="B1188">
            <v>43640</v>
          </cell>
          <cell r="C1188" t="str">
            <v>Existing MSA</v>
          </cell>
          <cell r="D1188">
            <v>43587</v>
          </cell>
          <cell r="E1188">
            <v>43862</v>
          </cell>
          <cell r="F1188" t="str">
            <v>Ursa Space</v>
          </cell>
          <cell r="G1188" t="str">
            <v>GB</v>
          </cell>
          <cell r="H1188" t="str">
            <v>United Kingdom</v>
          </cell>
          <cell r="I1188" t="str">
            <v>GP Entity</v>
          </cell>
          <cell r="J1188">
            <v>43640</v>
          </cell>
          <cell r="K1188">
            <v>43587</v>
          </cell>
          <cell r="Q1188">
            <v>2556</v>
          </cell>
          <cell r="R1188" t="str">
            <v>Europe (EU)</v>
          </cell>
          <cell r="S1188" t="str">
            <v>Sales Director</v>
          </cell>
        </row>
        <row r="1189">
          <cell r="A1189" t="str">
            <v>100300-GB-101</v>
          </cell>
          <cell r="B1189">
            <v>43221</v>
          </cell>
          <cell r="C1189" t="str">
            <v>Existing MSA</v>
          </cell>
          <cell r="D1189">
            <v>43182</v>
          </cell>
          <cell r="E1189">
            <v>43891</v>
          </cell>
          <cell r="F1189" t="str">
            <v>Jumpshot, Inc.</v>
          </cell>
          <cell r="G1189" t="str">
            <v>GB</v>
          </cell>
          <cell r="H1189" t="str">
            <v>United Kingdom</v>
          </cell>
          <cell r="I1189" t="str">
            <v>GP Entity</v>
          </cell>
          <cell r="K1189">
            <v>43182</v>
          </cell>
          <cell r="Q1189">
            <v>1080</v>
          </cell>
          <cell r="R1189" t="str">
            <v>Europe (EU)</v>
          </cell>
          <cell r="S1189" t="str">
            <v>Director, EMEA and APAC</v>
          </cell>
        </row>
        <row r="1190">
          <cell r="A1190" t="str">
            <v>100300-GB-102</v>
          </cell>
          <cell r="B1190">
            <v>43374</v>
          </cell>
          <cell r="C1190" t="str">
            <v>Existing MSA</v>
          </cell>
          <cell r="D1190">
            <v>43182</v>
          </cell>
          <cell r="E1190">
            <v>43891</v>
          </cell>
          <cell r="F1190" t="str">
            <v>Jumpshot, Inc.</v>
          </cell>
          <cell r="G1190" t="str">
            <v>GB</v>
          </cell>
          <cell r="H1190" t="str">
            <v>United Kingdom</v>
          </cell>
          <cell r="I1190" t="str">
            <v>GP Entity</v>
          </cell>
          <cell r="K1190">
            <v>43182</v>
          </cell>
          <cell r="Q1190">
            <v>1523</v>
          </cell>
          <cell r="R1190" t="str">
            <v>Europe (EU)</v>
          </cell>
          <cell r="S1190" t="str">
            <v>Sales Director</v>
          </cell>
        </row>
        <row r="1191">
          <cell r="A1191" t="str">
            <v>100300-GB-103</v>
          </cell>
          <cell r="B1191">
            <v>43479</v>
          </cell>
          <cell r="C1191" t="str">
            <v>Existing MSA</v>
          </cell>
          <cell r="D1191">
            <v>43182</v>
          </cell>
          <cell r="E1191">
            <v>43891</v>
          </cell>
          <cell r="F1191" t="str">
            <v>Jumpshot, Inc.</v>
          </cell>
          <cell r="G1191" t="str">
            <v>GB</v>
          </cell>
          <cell r="H1191" t="str">
            <v>United Kingdom</v>
          </cell>
          <cell r="I1191" t="str">
            <v>GP Entity</v>
          </cell>
          <cell r="J1191">
            <v>43479</v>
          </cell>
          <cell r="K1191">
            <v>43182</v>
          </cell>
          <cell r="Q1191">
            <v>1939</v>
          </cell>
          <cell r="R1191" t="str">
            <v>Europe (EU)</v>
          </cell>
          <cell r="S1191" t="str">
            <v>Sales Director</v>
          </cell>
        </row>
        <row r="1192">
          <cell r="A1192" t="str">
            <v>100546-GB-101</v>
          </cell>
          <cell r="B1192">
            <v>43640</v>
          </cell>
          <cell r="C1192" t="str">
            <v>Existing MSA</v>
          </cell>
          <cell r="D1192">
            <v>43587</v>
          </cell>
          <cell r="E1192">
            <v>43891</v>
          </cell>
          <cell r="F1192" t="str">
            <v>Ursa Space</v>
          </cell>
          <cell r="G1192" t="str">
            <v>GB</v>
          </cell>
          <cell r="H1192" t="str">
            <v>United Kingdom</v>
          </cell>
          <cell r="I1192" t="str">
            <v>GP Entity</v>
          </cell>
          <cell r="J1192">
            <v>43640</v>
          </cell>
          <cell r="K1192">
            <v>43587</v>
          </cell>
          <cell r="Q1192">
            <v>2556</v>
          </cell>
          <cell r="R1192" t="str">
            <v>Europe (EU)</v>
          </cell>
          <cell r="S1192" t="str">
            <v>Sales Director</v>
          </cell>
        </row>
        <row r="1193">
          <cell r="A1193" t="str">
            <v>100414-ES-101</v>
          </cell>
          <cell r="B1193">
            <v>43431</v>
          </cell>
          <cell r="C1193" t="str">
            <v>Existing MSA</v>
          </cell>
          <cell r="D1193">
            <v>43404</v>
          </cell>
          <cell r="E1193">
            <v>43862</v>
          </cell>
          <cell r="F1193" t="str">
            <v>Softserve</v>
          </cell>
          <cell r="G1193" t="str">
            <v>ES</v>
          </cell>
          <cell r="H1193" t="str">
            <v>Spain</v>
          </cell>
          <cell r="I1193" t="str">
            <v>GP Entity</v>
          </cell>
          <cell r="K1193">
            <v>43325</v>
          </cell>
          <cell r="Q1193">
            <v>1696</v>
          </cell>
          <cell r="R1193" t="str">
            <v>Europe (EU)</v>
          </cell>
          <cell r="S1193" t="str">
            <v>VP, European Business Development.</v>
          </cell>
        </row>
        <row r="1194">
          <cell r="A1194" t="str">
            <v>100414-ES-101</v>
          </cell>
          <cell r="B1194">
            <v>43431</v>
          </cell>
          <cell r="C1194" t="str">
            <v>Existing MSA</v>
          </cell>
          <cell r="D1194">
            <v>43404</v>
          </cell>
          <cell r="E1194">
            <v>43891</v>
          </cell>
          <cell r="F1194" t="str">
            <v>Softserve</v>
          </cell>
          <cell r="G1194" t="str">
            <v>ES</v>
          </cell>
          <cell r="H1194" t="str">
            <v>Spain</v>
          </cell>
          <cell r="I1194" t="str">
            <v>GP Entity</v>
          </cell>
          <cell r="K1194">
            <v>43325</v>
          </cell>
          <cell r="Q1194">
            <v>1696</v>
          </cell>
          <cell r="R1194" t="str">
            <v>Europe (EU)</v>
          </cell>
          <cell r="S1194" t="str">
            <v>VP, European Business Development.</v>
          </cell>
        </row>
        <row r="1195">
          <cell r="A1195" t="str">
            <v>100121-IT-103</v>
          </cell>
          <cell r="B1195">
            <v>42986</v>
          </cell>
          <cell r="C1195" t="str">
            <v>Existing MSA</v>
          </cell>
          <cell r="D1195">
            <v>42888</v>
          </cell>
          <cell r="E1195">
            <v>43862</v>
          </cell>
          <cell r="F1195" t="str">
            <v>Phoseon International</v>
          </cell>
          <cell r="G1195" t="str">
            <v>IT</v>
          </cell>
          <cell r="H1195" t="str">
            <v>Italy</v>
          </cell>
          <cell r="I1195" t="str">
            <v>GP Entity</v>
          </cell>
          <cell r="K1195">
            <v>42146</v>
          </cell>
          <cell r="Q1195">
            <v>593</v>
          </cell>
          <cell r="R1195" t="str">
            <v>Europe (EU)</v>
          </cell>
          <cell r="S1195" t="str">
            <v>Account Manager</v>
          </cell>
          <cell r="T1195">
            <v>43525</v>
          </cell>
        </row>
        <row r="1196">
          <cell r="A1196" t="str">
            <v>100121-IT-104</v>
          </cell>
          <cell r="B1196">
            <v>43230</v>
          </cell>
          <cell r="C1196" t="str">
            <v>Existing MSA</v>
          </cell>
          <cell r="D1196">
            <v>42888</v>
          </cell>
          <cell r="E1196">
            <v>43862</v>
          </cell>
          <cell r="F1196" t="str">
            <v>Phoseon International</v>
          </cell>
          <cell r="G1196" t="str">
            <v>IT</v>
          </cell>
          <cell r="H1196" t="str">
            <v>Italy</v>
          </cell>
          <cell r="I1196" t="str">
            <v>GP Entity</v>
          </cell>
          <cell r="K1196">
            <v>42146</v>
          </cell>
          <cell r="Q1196">
            <v>1128</v>
          </cell>
          <cell r="R1196" t="str">
            <v>Europe (EU)</v>
          </cell>
          <cell r="S1196" t="str">
            <v>Regional Sales Manager - EMEA</v>
          </cell>
          <cell r="T1196">
            <v>43525</v>
          </cell>
        </row>
        <row r="1197">
          <cell r="A1197" t="str">
            <v>100121-IT-103</v>
          </cell>
          <cell r="B1197">
            <v>42986</v>
          </cell>
          <cell r="C1197" t="str">
            <v>Existing MSA</v>
          </cell>
          <cell r="D1197">
            <v>42888</v>
          </cell>
          <cell r="E1197">
            <v>43891</v>
          </cell>
          <cell r="F1197" t="str">
            <v>Phoseon International</v>
          </cell>
          <cell r="G1197" t="str">
            <v>IT</v>
          </cell>
          <cell r="H1197" t="str">
            <v>Italy</v>
          </cell>
          <cell r="I1197" t="str">
            <v>GP Entity</v>
          </cell>
          <cell r="K1197">
            <v>42146</v>
          </cell>
          <cell r="Q1197">
            <v>593</v>
          </cell>
          <cell r="R1197" t="str">
            <v>Europe (EU)</v>
          </cell>
          <cell r="S1197" t="str">
            <v>Account Manager</v>
          </cell>
          <cell r="T1197">
            <v>43525</v>
          </cell>
        </row>
        <row r="1198">
          <cell r="A1198" t="str">
            <v>100121-IT-104</v>
          </cell>
          <cell r="B1198">
            <v>43230</v>
          </cell>
          <cell r="C1198" t="str">
            <v>Existing MSA</v>
          </cell>
          <cell r="D1198">
            <v>42888</v>
          </cell>
          <cell r="E1198">
            <v>43891</v>
          </cell>
          <cell r="F1198" t="str">
            <v>Phoseon International</v>
          </cell>
          <cell r="G1198" t="str">
            <v>IT</v>
          </cell>
          <cell r="H1198" t="str">
            <v>Italy</v>
          </cell>
          <cell r="I1198" t="str">
            <v>GP Entity</v>
          </cell>
          <cell r="K1198">
            <v>42146</v>
          </cell>
          <cell r="Q1198">
            <v>1128</v>
          </cell>
          <cell r="R1198" t="str">
            <v>Europe (EU)</v>
          </cell>
          <cell r="S1198" t="str">
            <v>Regional Sales Manager - EMEA</v>
          </cell>
          <cell r="T1198">
            <v>43525</v>
          </cell>
        </row>
        <row r="1199">
          <cell r="A1199" t="str">
            <v>100320-GB-101</v>
          </cell>
          <cell r="B1199">
            <v>43262</v>
          </cell>
          <cell r="C1199" t="str">
            <v>Existing MSA</v>
          </cell>
          <cell r="D1199">
            <v>43195</v>
          </cell>
          <cell r="E1199">
            <v>43862</v>
          </cell>
          <cell r="F1199" t="str">
            <v>iOffice</v>
          </cell>
          <cell r="G1199" t="str">
            <v>GB</v>
          </cell>
          <cell r="H1199" t="str">
            <v>United Kingdom</v>
          </cell>
          <cell r="I1199" t="str">
            <v>GP Entity</v>
          </cell>
          <cell r="K1199">
            <v>43195</v>
          </cell>
          <cell r="Q1199">
            <v>1115</v>
          </cell>
          <cell r="R1199" t="str">
            <v>Europe (EU)</v>
          </cell>
          <cell r="S1199" t="str">
            <v>Account Manager</v>
          </cell>
        </row>
        <row r="1200">
          <cell r="A1200" t="str">
            <v>100320-GB-101</v>
          </cell>
          <cell r="B1200">
            <v>43262</v>
          </cell>
          <cell r="C1200" t="str">
            <v>Existing MSA</v>
          </cell>
          <cell r="D1200">
            <v>43195</v>
          </cell>
          <cell r="E1200">
            <v>43891</v>
          </cell>
          <cell r="F1200" t="str">
            <v>iOffice</v>
          </cell>
          <cell r="G1200" t="str">
            <v>GB</v>
          </cell>
          <cell r="H1200" t="str">
            <v>United Kingdom</v>
          </cell>
          <cell r="I1200" t="str">
            <v>GP Entity</v>
          </cell>
          <cell r="K1200">
            <v>43195</v>
          </cell>
          <cell r="Q1200">
            <v>1115</v>
          </cell>
          <cell r="R1200" t="str">
            <v>Europe (EU)</v>
          </cell>
          <cell r="S1200" t="str">
            <v>Account Manager</v>
          </cell>
        </row>
        <row r="1201">
          <cell r="A1201" t="str">
            <v>100377-DE-101</v>
          </cell>
          <cell r="B1201">
            <v>43344</v>
          </cell>
          <cell r="C1201" t="str">
            <v>Existing MSA</v>
          </cell>
          <cell r="D1201">
            <v>43335</v>
          </cell>
          <cell r="E1201">
            <v>43862</v>
          </cell>
          <cell r="F1201" t="str">
            <v>Voltaiq</v>
          </cell>
          <cell r="G1201" t="str">
            <v>DE</v>
          </cell>
          <cell r="H1201" t="str">
            <v>Germany</v>
          </cell>
          <cell r="I1201" t="str">
            <v>GP Entity</v>
          </cell>
          <cell r="K1201">
            <v>43335</v>
          </cell>
          <cell r="Q1201">
            <v>1461</v>
          </cell>
          <cell r="R1201" t="str">
            <v>Europe (EU)</v>
          </cell>
          <cell r="S1201" t="str">
            <v>Manager Technical Sales, Europe</v>
          </cell>
        </row>
        <row r="1202">
          <cell r="A1202" t="str">
            <v>100377-DE-101</v>
          </cell>
          <cell r="B1202">
            <v>43344</v>
          </cell>
          <cell r="C1202" t="str">
            <v>Existing MSA</v>
          </cell>
          <cell r="D1202">
            <v>43335</v>
          </cell>
          <cell r="E1202">
            <v>43891</v>
          </cell>
          <cell r="F1202" t="str">
            <v>Voltaiq</v>
          </cell>
          <cell r="G1202" t="str">
            <v>DE</v>
          </cell>
          <cell r="H1202" t="str">
            <v>Germany</v>
          </cell>
          <cell r="I1202" t="str">
            <v>GP Entity</v>
          </cell>
          <cell r="K1202">
            <v>43335</v>
          </cell>
          <cell r="Q1202">
            <v>1461</v>
          </cell>
          <cell r="R1202" t="str">
            <v>Europe (EU)</v>
          </cell>
          <cell r="S1202" t="str">
            <v>Manager Technical Sales, Europe</v>
          </cell>
        </row>
        <row r="1203">
          <cell r="A1203" t="str">
            <v>100062-PL-102</v>
          </cell>
          <cell r="B1203">
            <v>41730</v>
          </cell>
          <cell r="C1203" t="str">
            <v>Existing MSA</v>
          </cell>
          <cell r="D1203">
            <v>43245</v>
          </cell>
          <cell r="E1203">
            <v>43862</v>
          </cell>
          <cell r="F1203" t="str">
            <v>Fidelis</v>
          </cell>
          <cell r="G1203" t="str">
            <v>PL</v>
          </cell>
          <cell r="H1203" t="str">
            <v>Poland</v>
          </cell>
          <cell r="I1203" t="str">
            <v>GP Entity</v>
          </cell>
          <cell r="K1203">
            <v>41661</v>
          </cell>
          <cell r="Q1203">
            <v>22</v>
          </cell>
          <cell r="R1203" t="str">
            <v>Europe (EU)</v>
          </cell>
          <cell r="S1203" t="str">
            <v>Business Development Manager</v>
          </cell>
          <cell r="T1203">
            <v>43497</v>
          </cell>
        </row>
        <row r="1204">
          <cell r="A1204" t="str">
            <v>100062-PL-102</v>
          </cell>
          <cell r="B1204">
            <v>41730</v>
          </cell>
          <cell r="C1204" t="str">
            <v>Existing MSA</v>
          </cell>
          <cell r="D1204">
            <v>43245</v>
          </cell>
          <cell r="E1204">
            <v>43891</v>
          </cell>
          <cell r="F1204" t="str">
            <v>Fidelis</v>
          </cell>
          <cell r="G1204" t="str">
            <v>PL</v>
          </cell>
          <cell r="H1204" t="str">
            <v>Poland</v>
          </cell>
          <cell r="I1204" t="str">
            <v>GP Entity</v>
          </cell>
          <cell r="K1204">
            <v>41661</v>
          </cell>
          <cell r="Q1204">
            <v>22</v>
          </cell>
          <cell r="R1204" t="str">
            <v>Europe (EU)</v>
          </cell>
          <cell r="S1204" t="str">
            <v>Business Development Manager</v>
          </cell>
          <cell r="T1204">
            <v>43497</v>
          </cell>
        </row>
        <row r="1205">
          <cell r="A1205" t="str">
            <v>100237-GB-102</v>
          </cell>
          <cell r="B1205">
            <v>43101</v>
          </cell>
          <cell r="C1205" t="str">
            <v>Existing MSA</v>
          </cell>
          <cell r="D1205">
            <v>42999</v>
          </cell>
          <cell r="E1205">
            <v>43862</v>
          </cell>
          <cell r="F1205" t="str">
            <v>Pasternack Enterprises/Infinite Electronics</v>
          </cell>
          <cell r="G1205" t="str">
            <v>GB</v>
          </cell>
          <cell r="H1205" t="str">
            <v>United Kingdom</v>
          </cell>
          <cell r="I1205" t="str">
            <v>GP Entity</v>
          </cell>
          <cell r="K1205">
            <v>42999</v>
          </cell>
          <cell r="N1205" t="str">
            <v>Merryn</v>
          </cell>
          <cell r="O1205" t="str">
            <v>Roberts</v>
          </cell>
          <cell r="P1205">
            <v>43754</v>
          </cell>
          <cell r="Q1205">
            <v>753</v>
          </cell>
          <cell r="R1205" t="str">
            <v>Europe (EU)</v>
          </cell>
          <cell r="S1205" t="str">
            <v>Logistics Manager</v>
          </cell>
        </row>
        <row r="1206">
          <cell r="A1206" t="str">
            <v>100237-GB-102</v>
          </cell>
          <cell r="B1206">
            <v>43101</v>
          </cell>
          <cell r="C1206" t="str">
            <v>Existing MSA</v>
          </cell>
          <cell r="D1206">
            <v>42999</v>
          </cell>
          <cell r="E1206">
            <v>43891</v>
          </cell>
          <cell r="F1206" t="str">
            <v>Pasternack Enterprises/Infinite Electronics</v>
          </cell>
          <cell r="G1206" t="str">
            <v>GB</v>
          </cell>
          <cell r="H1206" t="str">
            <v>United Kingdom</v>
          </cell>
          <cell r="I1206" t="str">
            <v>GP Entity</v>
          </cell>
          <cell r="K1206">
            <v>42999</v>
          </cell>
          <cell r="N1206" t="str">
            <v>Merryn</v>
          </cell>
          <cell r="O1206" t="str">
            <v>Roberts</v>
          </cell>
          <cell r="P1206">
            <v>43754</v>
          </cell>
          <cell r="Q1206">
            <v>753</v>
          </cell>
          <cell r="R1206" t="str">
            <v>Europe (EU)</v>
          </cell>
          <cell r="S1206" t="str">
            <v>Logistics Manager</v>
          </cell>
        </row>
        <row r="1207">
          <cell r="A1207" t="str">
            <v>100458-GB-101</v>
          </cell>
          <cell r="B1207">
            <v>43497</v>
          </cell>
          <cell r="C1207" t="str">
            <v>Existing MSA</v>
          </cell>
          <cell r="D1207">
            <v>43454</v>
          </cell>
          <cell r="E1207">
            <v>43862</v>
          </cell>
          <cell r="F1207" t="str">
            <v>Artel</v>
          </cell>
          <cell r="G1207" t="str">
            <v>GB</v>
          </cell>
          <cell r="H1207" t="str">
            <v>United Kingdom</v>
          </cell>
          <cell r="I1207" t="str">
            <v>GP Entity</v>
          </cell>
          <cell r="K1207">
            <v>43454</v>
          </cell>
          <cell r="Q1207">
            <v>2014</v>
          </cell>
          <cell r="R1207" t="str">
            <v>Europe (EU)</v>
          </cell>
          <cell r="S1207" t="str">
            <v>European Business Development Manager</v>
          </cell>
        </row>
        <row r="1208">
          <cell r="A1208" t="str">
            <v>100458-GB-101</v>
          </cell>
          <cell r="B1208">
            <v>43497</v>
          </cell>
          <cell r="C1208" t="str">
            <v>Existing MSA</v>
          </cell>
          <cell r="D1208">
            <v>43454</v>
          </cell>
          <cell r="E1208">
            <v>43891</v>
          </cell>
          <cell r="F1208" t="str">
            <v>Artel</v>
          </cell>
          <cell r="G1208" t="str">
            <v>GB</v>
          </cell>
          <cell r="H1208" t="str">
            <v>United Kingdom</v>
          </cell>
          <cell r="I1208" t="str">
            <v>GP Entity</v>
          </cell>
          <cell r="K1208">
            <v>43454</v>
          </cell>
          <cell r="Q1208">
            <v>2014</v>
          </cell>
          <cell r="R1208" t="str">
            <v>Europe (EU)</v>
          </cell>
          <cell r="S1208" t="str">
            <v>European Business Development Manager</v>
          </cell>
        </row>
        <row r="1209">
          <cell r="A1209" t="str">
            <v>100529-SE-101</v>
          </cell>
          <cell r="B1209">
            <v>43598</v>
          </cell>
          <cell r="C1209" t="str">
            <v>Existing MSA</v>
          </cell>
          <cell r="D1209">
            <v>43529</v>
          </cell>
          <cell r="E1209">
            <v>43862</v>
          </cell>
          <cell r="F1209" t="str">
            <v>Fluidic Analytics</v>
          </cell>
          <cell r="G1209" t="str">
            <v>SE</v>
          </cell>
          <cell r="H1209" t="str">
            <v>Sweden</v>
          </cell>
          <cell r="I1209" t="str">
            <v>GP Entity</v>
          </cell>
          <cell r="J1209">
            <v>43554</v>
          </cell>
          <cell r="K1209">
            <v>43529</v>
          </cell>
          <cell r="Q1209">
            <v>2329</v>
          </cell>
          <cell r="R1209" t="str">
            <v>Europe (EU)</v>
          </cell>
          <cell r="S1209" t="str">
            <v>Sales Territory Manager, Benelux and Nordics</v>
          </cell>
        </row>
        <row r="1210">
          <cell r="A1210" t="str">
            <v>100529-SE-101</v>
          </cell>
          <cell r="B1210">
            <v>43598</v>
          </cell>
          <cell r="C1210" t="str">
            <v>Existing MSA</v>
          </cell>
          <cell r="D1210">
            <v>43529</v>
          </cell>
          <cell r="E1210">
            <v>43891</v>
          </cell>
          <cell r="F1210" t="str">
            <v>Fluidic Analytics</v>
          </cell>
          <cell r="G1210" t="str">
            <v>SE</v>
          </cell>
          <cell r="H1210" t="str">
            <v>Sweden</v>
          </cell>
          <cell r="I1210" t="str">
            <v>GP Entity</v>
          </cell>
          <cell r="J1210">
            <v>43554</v>
          </cell>
          <cell r="K1210">
            <v>43529</v>
          </cell>
          <cell r="Q1210">
            <v>2329</v>
          </cell>
          <cell r="R1210" t="str">
            <v>Europe (EU)</v>
          </cell>
          <cell r="S1210" t="str">
            <v>Sales Territory Manager, Benelux and Nordics</v>
          </cell>
        </row>
        <row r="1211">
          <cell r="A1211" t="str">
            <v>100167-GB-102</v>
          </cell>
          <cell r="B1211">
            <v>42282</v>
          </cell>
          <cell r="C1211" t="str">
            <v>Existing MSA</v>
          </cell>
          <cell r="D1211">
            <v>42145</v>
          </cell>
          <cell r="E1211">
            <v>43862</v>
          </cell>
          <cell r="F1211" t="str">
            <v>Twist Bioscience</v>
          </cell>
          <cell r="G1211" t="str">
            <v>GB</v>
          </cell>
          <cell r="H1211" t="str">
            <v>United Kingdom</v>
          </cell>
          <cell r="I1211" t="str">
            <v>GP Entity</v>
          </cell>
          <cell r="K1211">
            <v>42145</v>
          </cell>
          <cell r="Q1211">
            <v>151</v>
          </cell>
          <cell r="R1211" t="str">
            <v>Europe (EU)</v>
          </cell>
          <cell r="S1211" t="str">
            <v>Technical Director, EMEA</v>
          </cell>
        </row>
        <row r="1212">
          <cell r="A1212" t="str">
            <v>100167-GB-102</v>
          </cell>
          <cell r="B1212">
            <v>42282</v>
          </cell>
          <cell r="C1212" t="str">
            <v>Existing MSA</v>
          </cell>
          <cell r="D1212">
            <v>42145</v>
          </cell>
          <cell r="E1212">
            <v>43891</v>
          </cell>
          <cell r="F1212" t="str">
            <v>Twist Bioscience</v>
          </cell>
          <cell r="G1212" t="str">
            <v>GB</v>
          </cell>
          <cell r="H1212" t="str">
            <v>United Kingdom</v>
          </cell>
          <cell r="I1212" t="str">
            <v>GP Entity</v>
          </cell>
          <cell r="K1212">
            <v>42145</v>
          </cell>
          <cell r="Q1212">
            <v>151</v>
          </cell>
          <cell r="R1212" t="str">
            <v>Europe (EU)</v>
          </cell>
          <cell r="S1212" t="str">
            <v>Technical Director, EMEA</v>
          </cell>
        </row>
        <row r="1213">
          <cell r="A1213" t="str">
            <v>100127-PT-104</v>
          </cell>
          <cell r="B1213">
            <v>42736</v>
          </cell>
          <cell r="C1213" t="str">
            <v>Existing MSA</v>
          </cell>
          <cell r="D1213">
            <v>42635</v>
          </cell>
          <cell r="E1213">
            <v>43862</v>
          </cell>
          <cell r="F1213" t="str">
            <v>Quest</v>
          </cell>
          <cell r="G1213" t="str">
            <v>PT</v>
          </cell>
          <cell r="H1213" t="str">
            <v>Portugal</v>
          </cell>
          <cell r="I1213" t="str">
            <v>GP Entity</v>
          </cell>
          <cell r="K1213">
            <v>42635</v>
          </cell>
          <cell r="Q1213">
            <v>232</v>
          </cell>
          <cell r="R1213" t="str">
            <v>Europe (EU)</v>
          </cell>
          <cell r="S1213" t="str">
            <v>Storage Dev Senior Engineer</v>
          </cell>
          <cell r="T1213">
            <v>43252</v>
          </cell>
        </row>
        <row r="1214">
          <cell r="A1214" t="str">
            <v>100127-PT-104</v>
          </cell>
          <cell r="B1214">
            <v>42736</v>
          </cell>
          <cell r="C1214" t="str">
            <v>Existing MSA</v>
          </cell>
          <cell r="D1214">
            <v>42635</v>
          </cell>
          <cell r="E1214">
            <v>43891</v>
          </cell>
          <cell r="F1214" t="str">
            <v>Quest</v>
          </cell>
          <cell r="G1214" t="str">
            <v>PT</v>
          </cell>
          <cell r="H1214" t="str">
            <v>Portugal</v>
          </cell>
          <cell r="I1214" t="str">
            <v>GP Entity</v>
          </cell>
          <cell r="K1214">
            <v>42635</v>
          </cell>
          <cell r="Q1214">
            <v>232</v>
          </cell>
          <cell r="R1214" t="str">
            <v>Europe (EU)</v>
          </cell>
          <cell r="S1214" t="str">
            <v>Storage Dev Senior Engineer</v>
          </cell>
          <cell r="T1214">
            <v>43252</v>
          </cell>
        </row>
        <row r="1215">
          <cell r="A1215" t="str">
            <v>100541-GB-101</v>
          </cell>
          <cell r="B1215">
            <v>43617</v>
          </cell>
          <cell r="C1215" t="str">
            <v>Existing MSA</v>
          </cell>
          <cell r="D1215">
            <v>43585</v>
          </cell>
          <cell r="E1215">
            <v>43862</v>
          </cell>
          <cell r="F1215" t="str">
            <v>Hydrolix</v>
          </cell>
          <cell r="G1215" t="str">
            <v>GB</v>
          </cell>
          <cell r="H1215" t="str">
            <v>United Kingdom</v>
          </cell>
          <cell r="I1215" t="str">
            <v>GP Entity</v>
          </cell>
          <cell r="J1215">
            <v>43595</v>
          </cell>
          <cell r="K1215">
            <v>43585</v>
          </cell>
          <cell r="Q1215">
            <v>2540</v>
          </cell>
          <cell r="R1215" t="str">
            <v>Europe (EU)</v>
          </cell>
          <cell r="S1215" t="str">
            <v>VP Services, EMEA</v>
          </cell>
        </row>
        <row r="1216">
          <cell r="A1216" t="str">
            <v>100541-GB-101</v>
          </cell>
          <cell r="B1216">
            <v>43617</v>
          </cell>
          <cell r="C1216" t="str">
            <v>Existing MSA</v>
          </cell>
          <cell r="D1216">
            <v>43585</v>
          </cell>
          <cell r="E1216">
            <v>43891</v>
          </cell>
          <cell r="F1216" t="str">
            <v>Hydrolix</v>
          </cell>
          <cell r="G1216" t="str">
            <v>GB</v>
          </cell>
          <cell r="H1216" t="str">
            <v>United Kingdom</v>
          </cell>
          <cell r="I1216" t="str">
            <v>GP Entity</v>
          </cell>
          <cell r="J1216">
            <v>43595</v>
          </cell>
          <cell r="K1216">
            <v>43585</v>
          </cell>
          <cell r="Q1216">
            <v>2540</v>
          </cell>
          <cell r="R1216" t="str">
            <v>Europe (EU)</v>
          </cell>
          <cell r="S1216" t="str">
            <v>VP Services, EMEA</v>
          </cell>
        </row>
        <row r="1217">
          <cell r="A1217" t="str">
            <v>100337-GB-101</v>
          </cell>
          <cell r="B1217">
            <v>43344</v>
          </cell>
          <cell r="C1217" t="str">
            <v>Existing MSA</v>
          </cell>
          <cell r="D1217">
            <v>43249</v>
          </cell>
          <cell r="E1217">
            <v>43862</v>
          </cell>
          <cell r="F1217" t="str">
            <v>Markforged</v>
          </cell>
          <cell r="G1217" t="str">
            <v>GB</v>
          </cell>
          <cell r="H1217" t="str">
            <v>United Kingdom</v>
          </cell>
          <cell r="I1217" t="str">
            <v>GP Entity</v>
          </cell>
          <cell r="K1217">
            <v>43249</v>
          </cell>
          <cell r="Q1217">
            <v>1344</v>
          </cell>
          <cell r="R1217" t="str">
            <v>Europe (EU)</v>
          </cell>
          <cell r="S1217" t="str">
            <v>Senior Applications Engineer</v>
          </cell>
        </row>
        <row r="1218">
          <cell r="A1218" t="str">
            <v>100337-GB-101</v>
          </cell>
          <cell r="B1218">
            <v>43344</v>
          </cell>
          <cell r="C1218" t="str">
            <v>Existing MSA</v>
          </cell>
          <cell r="D1218">
            <v>43249</v>
          </cell>
          <cell r="E1218">
            <v>43891</v>
          </cell>
          <cell r="F1218" t="str">
            <v>Markforged</v>
          </cell>
          <cell r="G1218" t="str">
            <v>GB</v>
          </cell>
          <cell r="H1218" t="str">
            <v>United Kingdom</v>
          </cell>
          <cell r="I1218" t="str">
            <v>GP Entity</v>
          </cell>
          <cell r="K1218">
            <v>43249</v>
          </cell>
          <cell r="Q1218">
            <v>1344</v>
          </cell>
          <cell r="R1218" t="str">
            <v>Europe (EU)</v>
          </cell>
          <cell r="S1218" t="str">
            <v>Senior Applications Engineer</v>
          </cell>
        </row>
        <row r="1219">
          <cell r="A1219" t="str">
            <v>100612-NL-101</v>
          </cell>
          <cell r="B1219">
            <v>43709</v>
          </cell>
          <cell r="C1219" t="str">
            <v>Existing MSA</v>
          </cell>
          <cell r="D1219">
            <v>43668</v>
          </cell>
          <cell r="E1219">
            <v>43862</v>
          </cell>
          <cell r="F1219" t="str">
            <v>Karma Automotive</v>
          </cell>
          <cell r="G1219" t="str">
            <v>NL</v>
          </cell>
          <cell r="H1219" t="str">
            <v>Netherlands</v>
          </cell>
          <cell r="I1219" t="str">
            <v>GP Entity</v>
          </cell>
          <cell r="K1219">
            <v>43668</v>
          </cell>
          <cell r="Q1219">
            <v>3090</v>
          </cell>
          <cell r="R1219" t="str">
            <v>Europe (EU)</v>
          </cell>
          <cell r="S1219" t="str">
            <v>Vice President, Sales and Network Development Europe</v>
          </cell>
        </row>
        <row r="1220">
          <cell r="A1220" t="str">
            <v>100359-GB-101</v>
          </cell>
          <cell r="B1220">
            <v>43347</v>
          </cell>
          <cell r="C1220" t="str">
            <v>Existing MSA</v>
          </cell>
          <cell r="D1220">
            <v>43272</v>
          </cell>
          <cell r="E1220">
            <v>43862</v>
          </cell>
          <cell r="F1220" t="str">
            <v>Singlewire</v>
          </cell>
          <cell r="G1220" t="str">
            <v>GB</v>
          </cell>
          <cell r="H1220" t="str">
            <v>United Kingdom</v>
          </cell>
          <cell r="I1220" t="str">
            <v>GP Entity</v>
          </cell>
          <cell r="K1220">
            <v>43133</v>
          </cell>
          <cell r="Q1220">
            <v>1343</v>
          </cell>
          <cell r="R1220" t="str">
            <v>Europe (EU)</v>
          </cell>
          <cell r="S1220" t="str">
            <v>EMEA Sales Director</v>
          </cell>
        </row>
        <row r="1221">
          <cell r="A1221" t="str">
            <v>100370-GB-102</v>
          </cell>
          <cell r="B1221">
            <v>43467</v>
          </cell>
          <cell r="C1221" t="str">
            <v>Existing MSA</v>
          </cell>
          <cell r="D1221">
            <v>43319</v>
          </cell>
          <cell r="E1221">
            <v>43862</v>
          </cell>
          <cell r="F1221" t="str">
            <v>Salt Stack</v>
          </cell>
          <cell r="G1221" t="str">
            <v>GB</v>
          </cell>
          <cell r="H1221" t="str">
            <v>United Kingdom</v>
          </cell>
          <cell r="I1221" t="str">
            <v>GP Entity</v>
          </cell>
          <cell r="K1221">
            <v>43319</v>
          </cell>
          <cell r="Q1221">
            <v>1708</v>
          </cell>
          <cell r="R1221" t="str">
            <v>Europe (EU)</v>
          </cell>
          <cell r="S1221" t="str">
            <v>Sales Engineer</v>
          </cell>
        </row>
        <row r="1222">
          <cell r="A1222" t="str">
            <v>100359-GB-101</v>
          </cell>
          <cell r="B1222">
            <v>43347</v>
          </cell>
          <cell r="C1222" t="str">
            <v>Existing MSA</v>
          </cell>
          <cell r="D1222">
            <v>43272</v>
          </cell>
          <cell r="E1222">
            <v>43891</v>
          </cell>
          <cell r="F1222" t="str">
            <v>Singlewire</v>
          </cell>
          <cell r="G1222" t="str">
            <v>GB</v>
          </cell>
          <cell r="H1222" t="str">
            <v>United Kingdom</v>
          </cell>
          <cell r="I1222" t="str">
            <v>GP Entity</v>
          </cell>
          <cell r="K1222">
            <v>43133</v>
          </cell>
          <cell r="Q1222">
            <v>1343</v>
          </cell>
          <cell r="R1222" t="str">
            <v>Europe (EU)</v>
          </cell>
          <cell r="S1222" t="str">
            <v>EMEA Sales Director</v>
          </cell>
        </row>
        <row r="1223">
          <cell r="A1223" t="str">
            <v>100370-GB-102</v>
          </cell>
          <cell r="B1223">
            <v>43467</v>
          </cell>
          <cell r="C1223" t="str">
            <v>Existing MSA</v>
          </cell>
          <cell r="D1223">
            <v>43319</v>
          </cell>
          <cell r="E1223">
            <v>43891</v>
          </cell>
          <cell r="F1223" t="str">
            <v>Salt Stack</v>
          </cell>
          <cell r="G1223" t="str">
            <v>GB</v>
          </cell>
          <cell r="H1223" t="str">
            <v>United Kingdom</v>
          </cell>
          <cell r="I1223" t="str">
            <v>GP Entity</v>
          </cell>
          <cell r="K1223">
            <v>43319</v>
          </cell>
          <cell r="Q1223">
            <v>1708</v>
          </cell>
          <cell r="R1223" t="str">
            <v>Europe (EU)</v>
          </cell>
          <cell r="S1223" t="str">
            <v>Sales Engineer</v>
          </cell>
        </row>
        <row r="1224">
          <cell r="A1224" t="str">
            <v>100391-GB-101</v>
          </cell>
          <cell r="B1224">
            <v>43405</v>
          </cell>
          <cell r="C1224" t="str">
            <v>Existing MSA</v>
          </cell>
          <cell r="D1224">
            <v>43382</v>
          </cell>
          <cell r="E1224">
            <v>43862</v>
          </cell>
          <cell r="F1224" t="str">
            <v>Syntiant Corp</v>
          </cell>
          <cell r="G1224" t="str">
            <v>GB</v>
          </cell>
          <cell r="H1224" t="str">
            <v>United Kingdom</v>
          </cell>
          <cell r="I1224" t="str">
            <v>GP Entity</v>
          </cell>
          <cell r="K1224">
            <v>43360</v>
          </cell>
          <cell r="Q1224">
            <v>1621</v>
          </cell>
          <cell r="R1224" t="str">
            <v>Europe (EU)</v>
          </cell>
          <cell r="S1224" t="str">
            <v>Member of Technical Staff (Field)</v>
          </cell>
        </row>
        <row r="1225">
          <cell r="A1225" t="str">
            <v>100391-GB-101</v>
          </cell>
          <cell r="B1225">
            <v>43405</v>
          </cell>
          <cell r="C1225" t="str">
            <v>Existing MSA</v>
          </cell>
          <cell r="D1225">
            <v>43382</v>
          </cell>
          <cell r="E1225">
            <v>43891</v>
          </cell>
          <cell r="F1225" t="str">
            <v>Syntiant Corp</v>
          </cell>
          <cell r="G1225" t="str">
            <v>GB</v>
          </cell>
          <cell r="H1225" t="str">
            <v>United Kingdom</v>
          </cell>
          <cell r="I1225" t="str">
            <v>GP Entity</v>
          </cell>
          <cell r="K1225">
            <v>43360</v>
          </cell>
          <cell r="Q1225">
            <v>1621</v>
          </cell>
          <cell r="R1225" t="str">
            <v>Europe (EU)</v>
          </cell>
          <cell r="S1225" t="str">
            <v>Member of Technical Staff (Field)</v>
          </cell>
        </row>
        <row r="1226">
          <cell r="A1226" t="str">
            <v>100572-DE-102</v>
          </cell>
          <cell r="B1226">
            <v>43678</v>
          </cell>
          <cell r="C1226" t="str">
            <v>Existing MSA</v>
          </cell>
          <cell r="D1226">
            <v>43614</v>
          </cell>
          <cell r="E1226">
            <v>43862</v>
          </cell>
          <cell r="F1226" t="str">
            <v>True Temper</v>
          </cell>
          <cell r="G1226" t="str">
            <v>DE</v>
          </cell>
          <cell r="H1226" t="str">
            <v>Germany</v>
          </cell>
          <cell r="I1226" t="str">
            <v>GP Entity</v>
          </cell>
          <cell r="J1226">
            <v>43651</v>
          </cell>
          <cell r="K1226">
            <v>43614</v>
          </cell>
          <cell r="Q1226">
            <v>2761</v>
          </cell>
          <cell r="R1226" t="str">
            <v>Europe (EU)</v>
          </cell>
          <cell r="S1226" t="str">
            <v>Account Manager</v>
          </cell>
        </row>
        <row r="1227">
          <cell r="A1227" t="str">
            <v>100358-GB-101</v>
          </cell>
          <cell r="B1227">
            <v>43344</v>
          </cell>
          <cell r="C1227" t="str">
            <v>Existing MSA</v>
          </cell>
          <cell r="D1227">
            <v>43264</v>
          </cell>
          <cell r="E1227">
            <v>43862</v>
          </cell>
          <cell r="F1227" t="str">
            <v>Vyopta Incorporated</v>
          </cell>
          <cell r="G1227" t="str">
            <v>GB</v>
          </cell>
          <cell r="H1227" t="str">
            <v>United Kingdom</v>
          </cell>
          <cell r="I1227" t="str">
            <v>GP Entity</v>
          </cell>
          <cell r="K1227">
            <v>43264</v>
          </cell>
          <cell r="Q1227">
            <v>1318</v>
          </cell>
          <cell r="R1227" t="str">
            <v>Europe (EU)</v>
          </cell>
          <cell r="S1227" t="str">
            <v>Principal Support engineer</v>
          </cell>
        </row>
        <row r="1228">
          <cell r="A1228" t="str">
            <v>100358-GB-101</v>
          </cell>
          <cell r="B1228">
            <v>43344</v>
          </cell>
          <cell r="C1228" t="str">
            <v>Existing MSA</v>
          </cell>
          <cell r="D1228">
            <v>43264</v>
          </cell>
          <cell r="E1228">
            <v>43891</v>
          </cell>
          <cell r="F1228" t="str">
            <v>Vyopta Incorporated</v>
          </cell>
          <cell r="G1228" t="str">
            <v>GB</v>
          </cell>
          <cell r="H1228" t="str">
            <v>United Kingdom</v>
          </cell>
          <cell r="I1228" t="str">
            <v>GP Entity</v>
          </cell>
          <cell r="K1228">
            <v>43264</v>
          </cell>
          <cell r="Q1228">
            <v>1318</v>
          </cell>
          <cell r="R1228" t="str">
            <v>Europe (EU)</v>
          </cell>
          <cell r="S1228" t="str">
            <v>Principal Support engineer</v>
          </cell>
        </row>
        <row r="1229">
          <cell r="A1229" t="str">
            <v>100062-ES-102</v>
          </cell>
          <cell r="B1229">
            <v>41730</v>
          </cell>
          <cell r="C1229" t="str">
            <v>Existing MSA</v>
          </cell>
          <cell r="D1229">
            <v>43245</v>
          </cell>
          <cell r="E1229">
            <v>43862</v>
          </cell>
          <cell r="F1229" t="str">
            <v>Fidelis</v>
          </cell>
          <cell r="G1229" t="str">
            <v>ES</v>
          </cell>
          <cell r="H1229" t="str">
            <v>Spain</v>
          </cell>
          <cell r="I1229" t="str">
            <v>GP Entity</v>
          </cell>
          <cell r="K1229">
            <v>41661</v>
          </cell>
          <cell r="Q1229">
            <v>25</v>
          </cell>
          <cell r="R1229" t="str">
            <v>Europe (EU)</v>
          </cell>
          <cell r="S1229" t="str">
            <v>Senior Systems Engineer EMEA &amp; APAC</v>
          </cell>
          <cell r="T1229">
            <v>43221</v>
          </cell>
        </row>
        <row r="1230">
          <cell r="A1230" t="str">
            <v>100062-ES-102</v>
          </cell>
          <cell r="B1230">
            <v>41730</v>
          </cell>
          <cell r="C1230" t="str">
            <v>Existing MSA</v>
          </cell>
          <cell r="D1230">
            <v>43245</v>
          </cell>
          <cell r="E1230">
            <v>43891</v>
          </cell>
          <cell r="F1230" t="str">
            <v>Fidelis</v>
          </cell>
          <cell r="G1230" t="str">
            <v>ES</v>
          </cell>
          <cell r="H1230" t="str">
            <v>Spain</v>
          </cell>
          <cell r="I1230" t="str">
            <v>GP Entity</v>
          </cell>
          <cell r="K1230">
            <v>41661</v>
          </cell>
          <cell r="Q1230">
            <v>25</v>
          </cell>
          <cell r="R1230" t="str">
            <v>Europe (EU)</v>
          </cell>
          <cell r="S1230" t="str">
            <v>Senior Systems Engineer EMEA &amp; APAC</v>
          </cell>
          <cell r="T1230">
            <v>43221</v>
          </cell>
        </row>
        <row r="1231">
          <cell r="A1231" t="str">
            <v>100365-SE-101</v>
          </cell>
          <cell r="B1231">
            <v>43346</v>
          </cell>
          <cell r="C1231" t="str">
            <v>Existing MSA</v>
          </cell>
          <cell r="D1231">
            <v>43280</v>
          </cell>
          <cell r="E1231">
            <v>43862</v>
          </cell>
          <cell r="F1231" t="str">
            <v>INT, Inc.</v>
          </cell>
          <cell r="G1231" t="str">
            <v>SE</v>
          </cell>
          <cell r="H1231" t="str">
            <v>Sweden</v>
          </cell>
          <cell r="I1231" t="str">
            <v>GP Entity</v>
          </cell>
          <cell r="K1231">
            <v>43280</v>
          </cell>
          <cell r="Q1231">
            <v>1362</v>
          </cell>
          <cell r="R1231" t="str">
            <v>Europe (EU)</v>
          </cell>
          <cell r="S1231" t="str">
            <v>Network Engineer</v>
          </cell>
        </row>
        <row r="1232">
          <cell r="A1232" t="str">
            <v>100365-SE-101</v>
          </cell>
          <cell r="B1232">
            <v>43346</v>
          </cell>
          <cell r="C1232" t="str">
            <v>Existing MSA</v>
          </cell>
          <cell r="D1232">
            <v>43280</v>
          </cell>
          <cell r="E1232">
            <v>43891</v>
          </cell>
          <cell r="F1232" t="str">
            <v>INT, Inc.</v>
          </cell>
          <cell r="G1232" t="str">
            <v>SE</v>
          </cell>
          <cell r="H1232" t="str">
            <v>Sweden</v>
          </cell>
          <cell r="I1232" t="str">
            <v>GP Entity</v>
          </cell>
          <cell r="K1232">
            <v>43280</v>
          </cell>
          <cell r="Q1232">
            <v>1362</v>
          </cell>
          <cell r="R1232" t="str">
            <v>Europe (EU)</v>
          </cell>
          <cell r="S1232" t="str">
            <v>Network Engineer</v>
          </cell>
        </row>
        <row r="1233">
          <cell r="A1233" t="str">
            <v>100128-GB-102</v>
          </cell>
          <cell r="B1233">
            <v>43570</v>
          </cell>
          <cell r="C1233" t="str">
            <v>Existing MSA</v>
          </cell>
          <cell r="D1233">
            <v>42320</v>
          </cell>
          <cell r="E1233">
            <v>43862</v>
          </cell>
          <cell r="F1233" t="str">
            <v>Quidel</v>
          </cell>
          <cell r="G1233" t="str">
            <v>GB</v>
          </cell>
          <cell r="H1233" t="str">
            <v>United Kingdom</v>
          </cell>
          <cell r="I1233" t="str">
            <v>GP Entity</v>
          </cell>
          <cell r="J1233">
            <v>43570</v>
          </cell>
          <cell r="K1233">
            <v>42320</v>
          </cell>
          <cell r="Q1233">
            <v>2308</v>
          </cell>
          <cell r="R1233" t="str">
            <v>Europe (EU)</v>
          </cell>
          <cell r="S1233" t="str">
            <v>International Field Application Specialist</v>
          </cell>
        </row>
        <row r="1234">
          <cell r="A1234" t="str">
            <v>100128-GB-102</v>
          </cell>
          <cell r="B1234">
            <v>43570</v>
          </cell>
          <cell r="C1234" t="str">
            <v>Existing MSA</v>
          </cell>
          <cell r="D1234">
            <v>42320</v>
          </cell>
          <cell r="E1234">
            <v>43891</v>
          </cell>
          <cell r="F1234" t="str">
            <v>Quidel</v>
          </cell>
          <cell r="G1234" t="str">
            <v>GB</v>
          </cell>
          <cell r="H1234" t="str">
            <v>United Kingdom</v>
          </cell>
          <cell r="I1234" t="str">
            <v>GP Entity</v>
          </cell>
          <cell r="J1234">
            <v>43570</v>
          </cell>
          <cell r="K1234">
            <v>42320</v>
          </cell>
          <cell r="Q1234">
            <v>2308</v>
          </cell>
          <cell r="R1234" t="str">
            <v>Europe (EU)</v>
          </cell>
          <cell r="S1234" t="str">
            <v>International Field Application Specialist</v>
          </cell>
        </row>
        <row r="1235">
          <cell r="A1235" t="str">
            <v>100544-GB-101</v>
          </cell>
          <cell r="B1235">
            <v>43598</v>
          </cell>
          <cell r="C1235" t="str">
            <v>Existing MSA</v>
          </cell>
          <cell r="D1235">
            <v>43584</v>
          </cell>
          <cell r="E1235">
            <v>43862</v>
          </cell>
          <cell r="F1235" t="str">
            <v>CrossInstall</v>
          </cell>
          <cell r="G1235" t="str">
            <v>GB</v>
          </cell>
          <cell r="H1235" t="str">
            <v>United Kingdom</v>
          </cell>
          <cell r="I1235" t="str">
            <v>GP Entity</v>
          </cell>
          <cell r="J1235">
            <v>43598</v>
          </cell>
          <cell r="K1235">
            <v>43584</v>
          </cell>
          <cell r="Q1235">
            <v>2554</v>
          </cell>
          <cell r="R1235" t="str">
            <v>Europe (EU)</v>
          </cell>
          <cell r="S1235" t="str">
            <v>Creative Account Manager</v>
          </cell>
        </row>
        <row r="1236">
          <cell r="A1236" t="str">
            <v>100544-GB-101</v>
          </cell>
          <cell r="B1236">
            <v>43598</v>
          </cell>
          <cell r="C1236" t="str">
            <v>Existing MSA</v>
          </cell>
          <cell r="D1236">
            <v>43584</v>
          </cell>
          <cell r="E1236">
            <v>43891</v>
          </cell>
          <cell r="F1236" t="str">
            <v>CrossInstall</v>
          </cell>
          <cell r="G1236" t="str">
            <v>GB</v>
          </cell>
          <cell r="H1236" t="str">
            <v>United Kingdom</v>
          </cell>
          <cell r="I1236" t="str">
            <v>GP Entity</v>
          </cell>
          <cell r="J1236">
            <v>43598</v>
          </cell>
          <cell r="K1236">
            <v>43584</v>
          </cell>
          <cell r="Q1236">
            <v>2554</v>
          </cell>
          <cell r="R1236" t="str">
            <v>Europe (EU)</v>
          </cell>
          <cell r="S1236" t="str">
            <v>Creative Account Manager</v>
          </cell>
        </row>
        <row r="1237">
          <cell r="A1237" t="str">
            <v>100229-DE-101</v>
          </cell>
          <cell r="B1237">
            <v>43009</v>
          </cell>
          <cell r="C1237" t="str">
            <v>Existing MSA</v>
          </cell>
          <cell r="D1237">
            <v>42979</v>
          </cell>
          <cell r="E1237">
            <v>43862</v>
          </cell>
          <cell r="F1237" t="str">
            <v>NextRoll, Inc. (FKA Adroll)</v>
          </cell>
          <cell r="G1237" t="str">
            <v>DE</v>
          </cell>
          <cell r="H1237" t="str">
            <v>Germany</v>
          </cell>
          <cell r="I1237" t="str">
            <v>GP Entity</v>
          </cell>
          <cell r="K1237">
            <v>42979</v>
          </cell>
          <cell r="Q1237">
            <v>737</v>
          </cell>
          <cell r="R1237" t="str">
            <v>Europe (EU)</v>
          </cell>
          <cell r="S1237" t="str">
            <v>Unknown</v>
          </cell>
        </row>
        <row r="1238">
          <cell r="A1238" t="str">
            <v>100229-DE-101</v>
          </cell>
          <cell r="B1238">
            <v>43009</v>
          </cell>
          <cell r="C1238" t="str">
            <v>Existing MSA</v>
          </cell>
          <cell r="D1238">
            <v>42979</v>
          </cell>
          <cell r="E1238">
            <v>43891</v>
          </cell>
          <cell r="F1238" t="str">
            <v>NextRoll, Inc. (FKA Adroll)</v>
          </cell>
          <cell r="G1238" t="str">
            <v>DE</v>
          </cell>
          <cell r="H1238" t="str">
            <v>Germany</v>
          </cell>
          <cell r="I1238" t="str">
            <v>GP Entity</v>
          </cell>
          <cell r="K1238">
            <v>42979</v>
          </cell>
          <cell r="Q1238">
            <v>737</v>
          </cell>
          <cell r="R1238" t="str">
            <v>Europe (EU)</v>
          </cell>
          <cell r="S1238" t="str">
            <v>Unknown</v>
          </cell>
        </row>
        <row r="1239">
          <cell r="A1239" t="str">
            <v>100371-GB-102</v>
          </cell>
          <cell r="B1239">
            <v>43619</v>
          </cell>
          <cell r="C1239" t="str">
            <v>Existing MSA</v>
          </cell>
          <cell r="D1239">
            <v>43311</v>
          </cell>
          <cell r="E1239">
            <v>43862</v>
          </cell>
          <cell r="F1239" t="str">
            <v>Udemy</v>
          </cell>
          <cell r="G1239" t="str">
            <v>GB</v>
          </cell>
          <cell r="H1239" t="str">
            <v>United Kingdom</v>
          </cell>
          <cell r="I1239" t="str">
            <v>GP Entity</v>
          </cell>
          <cell r="K1239">
            <v>43286</v>
          </cell>
          <cell r="Q1239">
            <v>2381</v>
          </cell>
          <cell r="R1239" t="str">
            <v>Europe (EU)</v>
          </cell>
          <cell r="S1239" t="str">
            <v>Enterprise Account Executive</v>
          </cell>
        </row>
        <row r="1240">
          <cell r="A1240" t="str">
            <v>100371-GB-102</v>
          </cell>
          <cell r="B1240">
            <v>43619</v>
          </cell>
          <cell r="C1240" t="str">
            <v>Existing MSA</v>
          </cell>
          <cell r="D1240">
            <v>43311</v>
          </cell>
          <cell r="E1240">
            <v>43891</v>
          </cell>
          <cell r="F1240" t="str">
            <v>Udemy</v>
          </cell>
          <cell r="G1240" t="str">
            <v>GB</v>
          </cell>
          <cell r="H1240" t="str">
            <v>United Kingdom</v>
          </cell>
          <cell r="I1240" t="str">
            <v>GP Entity</v>
          </cell>
          <cell r="K1240">
            <v>43286</v>
          </cell>
          <cell r="Q1240">
            <v>2381</v>
          </cell>
          <cell r="R1240" t="str">
            <v>Europe (EU)</v>
          </cell>
          <cell r="S1240" t="str">
            <v>Enterprise Account Executive</v>
          </cell>
        </row>
        <row r="1241">
          <cell r="A1241" t="str">
            <v>100125-DK-102</v>
          </cell>
          <cell r="B1241">
            <v>43831</v>
          </cell>
          <cell r="C1241" t="str">
            <v>Existing MSA</v>
          </cell>
          <cell r="D1241">
            <v>43385</v>
          </cell>
          <cell r="E1241">
            <v>43862</v>
          </cell>
          <cell r="F1241" t="str">
            <v>Pure Storage</v>
          </cell>
          <cell r="G1241" t="str">
            <v>DK</v>
          </cell>
          <cell r="H1241" t="str">
            <v>Denmark</v>
          </cell>
          <cell r="I1241" t="str">
            <v>GP Entity</v>
          </cell>
          <cell r="J1241">
            <v>43836</v>
          </cell>
          <cell r="K1241">
            <v>42118</v>
          </cell>
          <cell r="Q1241">
            <v>3734</v>
          </cell>
          <cell r="R1241" t="str">
            <v>Europe (EU)</v>
          </cell>
          <cell r="S1241" t="str">
            <v>Enterprise Systems Engineer</v>
          </cell>
        </row>
        <row r="1242">
          <cell r="A1242" t="str">
            <v>100504-GB-102</v>
          </cell>
          <cell r="B1242">
            <v>43586</v>
          </cell>
          <cell r="C1242" t="str">
            <v>Existing MSA</v>
          </cell>
          <cell r="D1242">
            <v>43482</v>
          </cell>
          <cell r="E1242">
            <v>43862</v>
          </cell>
          <cell r="F1242" t="str">
            <v>Vita Bidco</v>
          </cell>
          <cell r="G1242" t="str">
            <v>GB</v>
          </cell>
          <cell r="H1242" t="str">
            <v>United Kingdom</v>
          </cell>
          <cell r="I1242" t="str">
            <v>GP Entity</v>
          </cell>
          <cell r="J1242">
            <v>43586</v>
          </cell>
          <cell r="K1242">
            <v>43482</v>
          </cell>
          <cell r="Q1242">
            <v>2369</v>
          </cell>
          <cell r="R1242" t="str">
            <v>Europe (EU)</v>
          </cell>
          <cell r="S1242" t="str">
            <v>Engineer, Senior Staff</v>
          </cell>
        </row>
        <row r="1243">
          <cell r="A1243" t="str">
            <v>100504-GB-102</v>
          </cell>
          <cell r="B1243">
            <v>43586</v>
          </cell>
          <cell r="C1243" t="str">
            <v>Existing MSA</v>
          </cell>
          <cell r="D1243">
            <v>43482</v>
          </cell>
          <cell r="E1243">
            <v>43891</v>
          </cell>
          <cell r="F1243" t="str">
            <v>Vita Bidco</v>
          </cell>
          <cell r="G1243" t="str">
            <v>GB</v>
          </cell>
          <cell r="H1243" t="str">
            <v>United Kingdom</v>
          </cell>
          <cell r="I1243" t="str">
            <v>GP Entity</v>
          </cell>
          <cell r="J1243">
            <v>43586</v>
          </cell>
          <cell r="K1243">
            <v>43482</v>
          </cell>
          <cell r="Q1243">
            <v>2369</v>
          </cell>
          <cell r="R1243" t="str">
            <v>Europe (EU)</v>
          </cell>
          <cell r="S1243" t="str">
            <v>Engineer, Senior Staff</v>
          </cell>
        </row>
        <row r="1244">
          <cell r="A1244" t="str">
            <v>100127-PL-105</v>
          </cell>
          <cell r="B1244">
            <v>42795</v>
          </cell>
          <cell r="C1244" t="str">
            <v>Existing MSA</v>
          </cell>
          <cell r="D1244">
            <v>42635</v>
          </cell>
          <cell r="E1244">
            <v>43862</v>
          </cell>
          <cell r="F1244" t="str">
            <v>Quest</v>
          </cell>
          <cell r="G1244" t="str">
            <v>PL</v>
          </cell>
          <cell r="H1244" t="str">
            <v>Poland</v>
          </cell>
          <cell r="I1244" t="str">
            <v>GP Entity</v>
          </cell>
          <cell r="K1244">
            <v>42635</v>
          </cell>
          <cell r="Q1244">
            <v>268</v>
          </cell>
          <cell r="R1244" t="str">
            <v>Europe (EU)</v>
          </cell>
          <cell r="S1244" t="str">
            <v>SW Sol Cnslt Prin II</v>
          </cell>
          <cell r="T1244">
            <v>43405</v>
          </cell>
        </row>
        <row r="1245">
          <cell r="A1245" t="str">
            <v>100127-PL-105</v>
          </cell>
          <cell r="B1245">
            <v>42795</v>
          </cell>
          <cell r="C1245" t="str">
            <v>Existing MSA</v>
          </cell>
          <cell r="D1245">
            <v>42635</v>
          </cell>
          <cell r="E1245">
            <v>43891</v>
          </cell>
          <cell r="F1245" t="str">
            <v>Quest</v>
          </cell>
          <cell r="G1245" t="str">
            <v>PL</v>
          </cell>
          <cell r="H1245" t="str">
            <v>Poland</v>
          </cell>
          <cell r="I1245" t="str">
            <v>GP Entity</v>
          </cell>
          <cell r="K1245">
            <v>42635</v>
          </cell>
          <cell r="Q1245">
            <v>268</v>
          </cell>
          <cell r="R1245" t="str">
            <v>Europe (EU)</v>
          </cell>
          <cell r="S1245" t="str">
            <v>SW Sol Cnslt Prin II</v>
          </cell>
          <cell r="T1245">
            <v>43405</v>
          </cell>
        </row>
        <row r="1246">
          <cell r="A1246" t="str">
            <v>100534-IE-101</v>
          </cell>
          <cell r="B1246">
            <v>43647</v>
          </cell>
          <cell r="C1246" t="str">
            <v>Existing MSA</v>
          </cell>
          <cell r="D1246">
            <v>43570</v>
          </cell>
          <cell r="E1246">
            <v>43862</v>
          </cell>
          <cell r="F1246" t="str">
            <v>Zoom Video Communications</v>
          </cell>
          <cell r="G1246" t="str">
            <v>IE</v>
          </cell>
          <cell r="H1246" t="str">
            <v>Ireland</v>
          </cell>
          <cell r="I1246" t="str">
            <v>GP Entity</v>
          </cell>
          <cell r="J1246">
            <v>43640</v>
          </cell>
          <cell r="K1246">
            <v>43570</v>
          </cell>
          <cell r="Q1246">
            <v>2785</v>
          </cell>
          <cell r="R1246" t="str">
            <v>Europe (EU)</v>
          </cell>
          <cell r="S1246" t="str">
            <v>International Talent Acquisition Manager</v>
          </cell>
        </row>
        <row r="1247">
          <cell r="A1247" t="str">
            <v>100336-PL-101</v>
          </cell>
          <cell r="B1247">
            <v>43752</v>
          </cell>
          <cell r="C1247" t="str">
            <v>Existing MSA</v>
          </cell>
          <cell r="D1247">
            <v>43251</v>
          </cell>
          <cell r="E1247">
            <v>43862</v>
          </cell>
          <cell r="F1247" t="str">
            <v>Intecrowd</v>
          </cell>
          <cell r="G1247" t="str">
            <v>PL</v>
          </cell>
          <cell r="H1247" t="str">
            <v>Poland</v>
          </cell>
          <cell r="I1247" t="str">
            <v>GP Entity</v>
          </cell>
          <cell r="J1247">
            <v>43752</v>
          </cell>
          <cell r="K1247">
            <v>43251</v>
          </cell>
          <cell r="Q1247">
            <v>3311</v>
          </cell>
          <cell r="R1247" t="str">
            <v>Europe (EU)</v>
          </cell>
          <cell r="S1247" t="str">
            <v>Assistant Consultant</v>
          </cell>
        </row>
        <row r="1248">
          <cell r="A1248" t="str">
            <v>100221-GB-118</v>
          </cell>
          <cell r="B1248">
            <v>43625</v>
          </cell>
          <cell r="C1248" t="str">
            <v>Existing MSA</v>
          </cell>
          <cell r="D1248">
            <v>42992</v>
          </cell>
          <cell r="E1248">
            <v>43862</v>
          </cell>
          <cell r="F1248" t="str">
            <v>ViewRay</v>
          </cell>
          <cell r="G1248" t="str">
            <v>GB</v>
          </cell>
          <cell r="H1248" t="str">
            <v>United Kingdom</v>
          </cell>
          <cell r="I1248" t="str">
            <v>GP Entity</v>
          </cell>
          <cell r="J1248">
            <v>43617</v>
          </cell>
          <cell r="K1248">
            <v>42961</v>
          </cell>
          <cell r="Q1248">
            <v>2552</v>
          </cell>
          <cell r="R1248" t="str">
            <v>Europe (EU)</v>
          </cell>
          <cell r="S1248" t="str">
            <v>Senior Site Planner</v>
          </cell>
        </row>
        <row r="1249">
          <cell r="A1249" t="str">
            <v>100221-GB-101</v>
          </cell>
          <cell r="B1249">
            <v>43080</v>
          </cell>
          <cell r="C1249" t="str">
            <v>Existing MSA</v>
          </cell>
          <cell r="D1249">
            <v>42992</v>
          </cell>
          <cell r="E1249">
            <v>43862</v>
          </cell>
          <cell r="F1249" t="str">
            <v>ViewRay</v>
          </cell>
          <cell r="G1249" t="str">
            <v>GB</v>
          </cell>
          <cell r="H1249" t="str">
            <v>United Kingdom</v>
          </cell>
          <cell r="I1249" t="str">
            <v>GP Entity</v>
          </cell>
          <cell r="K1249">
            <v>42961</v>
          </cell>
          <cell r="Q1249">
            <v>780</v>
          </cell>
          <cell r="R1249" t="str">
            <v>Europe (EU)</v>
          </cell>
          <cell r="S1249" t="str">
            <v>Program Development Manager</v>
          </cell>
        </row>
        <row r="1250">
          <cell r="A1250" t="str">
            <v>100221-GB-118</v>
          </cell>
          <cell r="B1250">
            <v>43625</v>
          </cell>
          <cell r="C1250" t="str">
            <v>Existing MSA</v>
          </cell>
          <cell r="D1250">
            <v>42992</v>
          </cell>
          <cell r="E1250">
            <v>43891</v>
          </cell>
          <cell r="F1250" t="str">
            <v>ViewRay</v>
          </cell>
          <cell r="G1250" t="str">
            <v>GB</v>
          </cell>
          <cell r="H1250" t="str">
            <v>United Kingdom</v>
          </cell>
          <cell r="I1250" t="str">
            <v>GP Entity</v>
          </cell>
          <cell r="J1250">
            <v>43617</v>
          </cell>
          <cell r="K1250">
            <v>42961</v>
          </cell>
          <cell r="Q1250">
            <v>2552</v>
          </cell>
          <cell r="R1250" t="str">
            <v>Europe (EU)</v>
          </cell>
          <cell r="S1250" t="str">
            <v>Senior Site Planner</v>
          </cell>
        </row>
        <row r="1251">
          <cell r="A1251" t="str">
            <v>100221-GB-101</v>
          </cell>
          <cell r="B1251">
            <v>43080</v>
          </cell>
          <cell r="C1251" t="str">
            <v>Existing MSA</v>
          </cell>
          <cell r="D1251">
            <v>42992</v>
          </cell>
          <cell r="E1251">
            <v>43891</v>
          </cell>
          <cell r="F1251" t="str">
            <v>ViewRay</v>
          </cell>
          <cell r="G1251" t="str">
            <v>GB</v>
          </cell>
          <cell r="H1251" t="str">
            <v>United Kingdom</v>
          </cell>
          <cell r="I1251" t="str">
            <v>GP Entity</v>
          </cell>
          <cell r="K1251">
            <v>42961</v>
          </cell>
          <cell r="Q1251">
            <v>780</v>
          </cell>
          <cell r="R1251" t="str">
            <v>Europe (EU)</v>
          </cell>
          <cell r="S1251" t="str">
            <v>Program Development Manager</v>
          </cell>
        </row>
        <row r="1252">
          <cell r="A1252" t="str">
            <v>100363-GB-104</v>
          </cell>
          <cell r="B1252">
            <v>43556</v>
          </cell>
          <cell r="C1252" t="str">
            <v>Existing MSA</v>
          </cell>
          <cell r="D1252">
            <v>43551</v>
          </cell>
          <cell r="E1252">
            <v>43862</v>
          </cell>
          <cell r="F1252" t="str">
            <v>Figma</v>
          </cell>
          <cell r="G1252" t="str">
            <v>GB</v>
          </cell>
          <cell r="H1252" t="str">
            <v>United Kingdom</v>
          </cell>
          <cell r="I1252" t="str">
            <v>GP Entity</v>
          </cell>
          <cell r="J1252">
            <v>43556</v>
          </cell>
          <cell r="K1252">
            <v>43307</v>
          </cell>
          <cell r="Q1252">
            <v>2378</v>
          </cell>
          <cell r="R1252" t="str">
            <v>Europe (EU)</v>
          </cell>
          <cell r="S1252" t="str">
            <v>Technical Content Producer</v>
          </cell>
        </row>
        <row r="1253">
          <cell r="A1253" t="str">
            <v>100363-GB-104</v>
          </cell>
          <cell r="B1253">
            <v>43556</v>
          </cell>
          <cell r="C1253" t="str">
            <v>Existing MSA</v>
          </cell>
          <cell r="D1253">
            <v>43551</v>
          </cell>
          <cell r="E1253">
            <v>43891</v>
          </cell>
          <cell r="F1253" t="str">
            <v>Figma</v>
          </cell>
          <cell r="G1253" t="str">
            <v>GB</v>
          </cell>
          <cell r="H1253" t="str">
            <v>United Kingdom</v>
          </cell>
          <cell r="I1253" t="str">
            <v>GP Entity</v>
          </cell>
          <cell r="J1253">
            <v>43556</v>
          </cell>
          <cell r="K1253">
            <v>43307</v>
          </cell>
          <cell r="Q1253">
            <v>2378</v>
          </cell>
          <cell r="R1253" t="str">
            <v>Europe (EU)</v>
          </cell>
          <cell r="S1253" t="str">
            <v>Technical Content Producer</v>
          </cell>
        </row>
        <row r="1254">
          <cell r="A1254" t="str">
            <v>100615-DE-101</v>
          </cell>
          <cell r="B1254">
            <v>43831</v>
          </cell>
          <cell r="C1254" t="str">
            <v>Existing MSA</v>
          </cell>
          <cell r="D1254">
            <v>43712</v>
          </cell>
          <cell r="E1254">
            <v>43862</v>
          </cell>
          <cell r="F1254" t="str">
            <v>Snyk</v>
          </cell>
          <cell r="G1254" t="str">
            <v>DE</v>
          </cell>
          <cell r="H1254" t="str">
            <v>Germany</v>
          </cell>
          <cell r="I1254" t="str">
            <v>GP Entity</v>
          </cell>
          <cell r="J1254">
            <v>43832</v>
          </cell>
          <cell r="K1254">
            <v>43668</v>
          </cell>
          <cell r="Q1254">
            <v>3300</v>
          </cell>
          <cell r="R1254" t="str">
            <v>Europe (EU)</v>
          </cell>
          <cell r="S1254" t="str">
            <v>Software Developer</v>
          </cell>
        </row>
        <row r="1255">
          <cell r="A1255" t="str">
            <v>100479-DE-101</v>
          </cell>
          <cell r="B1255">
            <v>43831</v>
          </cell>
          <cell r="C1255" t="str">
            <v>Existing MSA</v>
          </cell>
          <cell r="D1255">
            <v>43810</v>
          </cell>
          <cell r="E1255">
            <v>43862</v>
          </cell>
          <cell r="F1255" t="str">
            <v>ClickDimension LLC</v>
          </cell>
          <cell r="G1255" t="str">
            <v>DE</v>
          </cell>
          <cell r="H1255" t="str">
            <v>Germany</v>
          </cell>
          <cell r="I1255" t="str">
            <v>GP Entity</v>
          </cell>
          <cell r="J1255">
            <v>43832</v>
          </cell>
          <cell r="K1255">
            <v>43419</v>
          </cell>
          <cell r="Q1255">
            <v>3752</v>
          </cell>
          <cell r="R1255" t="str">
            <v>Europe (EU)</v>
          </cell>
          <cell r="S1255" t="str">
            <v>Territory Channel Manager</v>
          </cell>
        </row>
        <row r="1256">
          <cell r="A1256" t="str">
            <v>100563-CH-102</v>
          </cell>
          <cell r="B1256">
            <v>43647</v>
          </cell>
          <cell r="C1256" t="str">
            <v>Existing MSA</v>
          </cell>
          <cell r="D1256">
            <v>43600</v>
          </cell>
          <cell r="E1256">
            <v>43862</v>
          </cell>
          <cell r="F1256" t="str">
            <v>Stemline Therapeutics, Inc</v>
          </cell>
          <cell r="G1256" t="str">
            <v>CH</v>
          </cell>
          <cell r="H1256" t="str">
            <v>Switzerland</v>
          </cell>
          <cell r="I1256" t="str">
            <v>GP Entity</v>
          </cell>
          <cell r="K1256">
            <v>43600</v>
          </cell>
          <cell r="Q1256">
            <v>2754</v>
          </cell>
          <cell r="R1256" t="str">
            <v>Europe (EU)</v>
          </cell>
          <cell r="S1256" t="str">
            <v>Head of Medical Affairs, Region Europe</v>
          </cell>
        </row>
        <row r="1257">
          <cell r="A1257" t="str">
            <v>100563-CH-104</v>
          </cell>
          <cell r="B1257">
            <v>43647</v>
          </cell>
          <cell r="C1257" t="str">
            <v>Existing MSA</v>
          </cell>
          <cell r="D1257">
            <v>43600</v>
          </cell>
          <cell r="E1257">
            <v>43862</v>
          </cell>
          <cell r="F1257" t="str">
            <v>Stemline Therapeutics, Inc</v>
          </cell>
          <cell r="G1257" t="str">
            <v>CH</v>
          </cell>
          <cell r="H1257" t="str">
            <v>Switzerland</v>
          </cell>
          <cell r="I1257" t="str">
            <v>GP Entity</v>
          </cell>
          <cell r="J1257">
            <v>43647</v>
          </cell>
          <cell r="K1257">
            <v>43600</v>
          </cell>
          <cell r="Q1257">
            <v>2819</v>
          </cell>
          <cell r="R1257" t="str">
            <v>Europe (EU)</v>
          </cell>
          <cell r="S1257" t="str">
            <v>Head of Market Access &amp; Pricing Region Europe</v>
          </cell>
        </row>
        <row r="1258">
          <cell r="A1258" t="str">
            <v>100528-GB-101</v>
          </cell>
          <cell r="B1258">
            <v>43586</v>
          </cell>
          <cell r="C1258" t="str">
            <v>Existing MSA</v>
          </cell>
          <cell r="D1258">
            <v>43559</v>
          </cell>
          <cell r="E1258">
            <v>43862</v>
          </cell>
          <cell r="F1258" t="str">
            <v>Center for International Policy</v>
          </cell>
          <cell r="G1258" t="str">
            <v>GB</v>
          </cell>
          <cell r="H1258" t="str">
            <v>United Kingdom</v>
          </cell>
          <cell r="I1258" t="str">
            <v>GP Entity</v>
          </cell>
          <cell r="J1258">
            <v>43570</v>
          </cell>
          <cell r="K1258">
            <v>43559</v>
          </cell>
          <cell r="Q1258">
            <v>2435</v>
          </cell>
          <cell r="R1258" t="str">
            <v>Europe (EU)</v>
          </cell>
          <cell r="S1258" t="str">
            <v>Campaign Director</v>
          </cell>
        </row>
        <row r="1259">
          <cell r="A1259" t="str">
            <v>100528-GB-101</v>
          </cell>
          <cell r="B1259">
            <v>43586</v>
          </cell>
          <cell r="C1259" t="str">
            <v>Existing MSA</v>
          </cell>
          <cell r="D1259">
            <v>43559</v>
          </cell>
          <cell r="E1259">
            <v>43891</v>
          </cell>
          <cell r="F1259" t="str">
            <v>Center for International Policy</v>
          </cell>
          <cell r="G1259" t="str">
            <v>GB</v>
          </cell>
          <cell r="H1259" t="str">
            <v>United Kingdom</v>
          </cell>
          <cell r="I1259" t="str">
            <v>GP Entity</v>
          </cell>
          <cell r="J1259">
            <v>43570</v>
          </cell>
          <cell r="K1259">
            <v>43559</v>
          </cell>
          <cell r="Q1259">
            <v>2435</v>
          </cell>
          <cell r="R1259" t="str">
            <v>Europe (EU)</v>
          </cell>
          <cell r="S1259" t="str">
            <v>Campaign Director</v>
          </cell>
        </row>
        <row r="1260">
          <cell r="A1260" t="str">
            <v>100110-GB-108</v>
          </cell>
          <cell r="B1260">
            <v>43564</v>
          </cell>
          <cell r="C1260" t="str">
            <v>Existing MSA</v>
          </cell>
          <cell r="D1260">
            <v>42174</v>
          </cell>
          <cell r="E1260">
            <v>43862</v>
          </cell>
          <cell r="F1260" t="str">
            <v>Moz</v>
          </cell>
          <cell r="G1260" t="str">
            <v>GB</v>
          </cell>
          <cell r="H1260" t="str">
            <v>United Kingdom</v>
          </cell>
          <cell r="I1260" t="str">
            <v>GP Entity</v>
          </cell>
          <cell r="J1260">
            <v>43564</v>
          </cell>
          <cell r="K1260">
            <v>42174</v>
          </cell>
          <cell r="Q1260">
            <v>2401</v>
          </cell>
          <cell r="R1260" t="str">
            <v>Europe (EU)</v>
          </cell>
          <cell r="S1260" t="str">
            <v>Learning and Development Specialist</v>
          </cell>
        </row>
        <row r="1261">
          <cell r="A1261" t="str">
            <v>100110-GB-108</v>
          </cell>
          <cell r="B1261">
            <v>43564</v>
          </cell>
          <cell r="C1261" t="str">
            <v>Existing MSA</v>
          </cell>
          <cell r="D1261">
            <v>42174</v>
          </cell>
          <cell r="E1261">
            <v>43891</v>
          </cell>
          <cell r="F1261" t="str">
            <v>Moz</v>
          </cell>
          <cell r="G1261" t="str">
            <v>GB</v>
          </cell>
          <cell r="H1261" t="str">
            <v>United Kingdom</v>
          </cell>
          <cell r="I1261" t="str">
            <v>GP Entity</v>
          </cell>
          <cell r="J1261">
            <v>43564</v>
          </cell>
          <cell r="K1261">
            <v>42174</v>
          </cell>
          <cell r="Q1261">
            <v>2401</v>
          </cell>
          <cell r="R1261" t="str">
            <v>Europe (EU)</v>
          </cell>
          <cell r="S1261" t="str">
            <v>Learning and Development Specialist</v>
          </cell>
        </row>
        <row r="1262">
          <cell r="A1262" t="str">
            <v>100469-GB-102</v>
          </cell>
          <cell r="B1262">
            <v>43647</v>
          </cell>
          <cell r="C1262" t="str">
            <v>Existing MSA</v>
          </cell>
          <cell r="D1262">
            <v>43479</v>
          </cell>
          <cell r="E1262">
            <v>43862</v>
          </cell>
          <cell r="F1262" t="str">
            <v>Highfive</v>
          </cell>
          <cell r="G1262" t="str">
            <v>GB</v>
          </cell>
          <cell r="H1262" t="str">
            <v>United Kingdom</v>
          </cell>
          <cell r="I1262" t="str">
            <v>GP Entity</v>
          </cell>
          <cell r="J1262">
            <v>43640</v>
          </cell>
          <cell r="K1262">
            <v>43479</v>
          </cell>
          <cell r="Q1262">
            <v>2816</v>
          </cell>
          <cell r="R1262" t="str">
            <v>Europe (EU)</v>
          </cell>
          <cell r="S1262" t="str">
            <v>Channel Account Manager - UK</v>
          </cell>
        </row>
        <row r="1263">
          <cell r="A1263" t="str">
            <v>100469-GB-101</v>
          </cell>
          <cell r="B1263">
            <v>43500</v>
          </cell>
          <cell r="C1263" t="str">
            <v>Existing MSA</v>
          </cell>
          <cell r="D1263">
            <v>43479</v>
          </cell>
          <cell r="E1263">
            <v>43862</v>
          </cell>
          <cell r="F1263" t="str">
            <v>Highfive</v>
          </cell>
          <cell r="G1263" t="str">
            <v>GB</v>
          </cell>
          <cell r="H1263" t="str">
            <v>United Kingdom</v>
          </cell>
          <cell r="I1263" t="str">
            <v>GP Entity</v>
          </cell>
          <cell r="J1263">
            <v>43500</v>
          </cell>
          <cell r="K1263">
            <v>43479</v>
          </cell>
          <cell r="Q1263">
            <v>2121</v>
          </cell>
          <cell r="R1263" t="str">
            <v>Europe (EU)</v>
          </cell>
          <cell r="S1263" t="str">
            <v>Managing Director, UK</v>
          </cell>
        </row>
        <row r="1264">
          <cell r="A1264" t="str">
            <v>100469-GB-101</v>
          </cell>
          <cell r="B1264">
            <v>43500</v>
          </cell>
          <cell r="C1264" t="str">
            <v>Existing MSA</v>
          </cell>
          <cell r="D1264">
            <v>43479</v>
          </cell>
          <cell r="E1264">
            <v>43891</v>
          </cell>
          <cell r="F1264" t="str">
            <v>Highfive</v>
          </cell>
          <cell r="G1264" t="str">
            <v>GB</v>
          </cell>
          <cell r="H1264" t="str">
            <v>United Kingdom</v>
          </cell>
          <cell r="I1264" t="str">
            <v>GP Entity</v>
          </cell>
          <cell r="J1264">
            <v>43500</v>
          </cell>
          <cell r="K1264">
            <v>43479</v>
          </cell>
          <cell r="Q1264">
            <v>2121</v>
          </cell>
          <cell r="R1264" t="str">
            <v>Europe (EU)</v>
          </cell>
          <cell r="S1264" t="str">
            <v>Managing Director, UK</v>
          </cell>
        </row>
        <row r="1265">
          <cell r="A1265" t="str">
            <v>100681-CO-101</v>
          </cell>
          <cell r="B1265">
            <v>43780</v>
          </cell>
          <cell r="C1265" t="str">
            <v>Existing MSA</v>
          </cell>
          <cell r="D1265">
            <v>43738</v>
          </cell>
          <cell r="E1265">
            <v>43862</v>
          </cell>
          <cell r="F1265" t="str">
            <v>Skillshare</v>
          </cell>
          <cell r="G1265" t="str">
            <v>CO</v>
          </cell>
          <cell r="H1265" t="str">
            <v>Colombia</v>
          </cell>
          <cell r="I1265" t="str">
            <v>GP Entity</v>
          </cell>
          <cell r="J1265">
            <v>43780</v>
          </cell>
          <cell r="K1265">
            <v>43738</v>
          </cell>
          <cell r="Q1265">
            <v>3443</v>
          </cell>
          <cell r="R1265" t="str">
            <v>Latin America (LATAM)</v>
          </cell>
          <cell r="S1265" t="str">
            <v>Engineering Manager</v>
          </cell>
        </row>
        <row r="1266">
          <cell r="A1266" t="str">
            <v>100633-BR-101</v>
          </cell>
          <cell r="B1266">
            <v>43739</v>
          </cell>
          <cell r="C1266" t="str">
            <v>Existing MSA</v>
          </cell>
          <cell r="D1266">
            <v>43717</v>
          </cell>
          <cell r="E1266">
            <v>43862</v>
          </cell>
          <cell r="F1266" t="str">
            <v>Engine Lease Finance Corporation</v>
          </cell>
          <cell r="G1266" t="str">
            <v>BR</v>
          </cell>
          <cell r="H1266" t="str">
            <v>Brazil</v>
          </cell>
          <cell r="I1266" t="str">
            <v>GP Entity</v>
          </cell>
          <cell r="K1266">
            <v>43717</v>
          </cell>
          <cell r="Q1266">
            <v>3198</v>
          </cell>
          <cell r="R1266" t="str">
            <v>Latin America (LATAM)</v>
          </cell>
          <cell r="S1266" t="str">
            <v>VP Sales LATAM</v>
          </cell>
        </row>
        <row r="1267">
          <cell r="A1267" t="str">
            <v>100545-BR-101</v>
          </cell>
          <cell r="B1267">
            <v>43619</v>
          </cell>
          <cell r="C1267" t="str">
            <v>Existing MSA</v>
          </cell>
          <cell r="D1267">
            <v>43587</v>
          </cell>
          <cell r="E1267">
            <v>43862</v>
          </cell>
          <cell r="F1267" t="str">
            <v>Circle CVI</v>
          </cell>
          <cell r="G1267" t="str">
            <v>BR</v>
          </cell>
          <cell r="H1267" t="str">
            <v>Brazil</v>
          </cell>
          <cell r="I1267" t="str">
            <v>GP Entity</v>
          </cell>
          <cell r="J1267">
            <v>43605</v>
          </cell>
          <cell r="K1267">
            <v>43587</v>
          </cell>
          <cell r="Q1267">
            <v>2555</v>
          </cell>
          <cell r="R1267" t="str">
            <v>Latin America (LATAM)</v>
          </cell>
          <cell r="S1267" t="str">
            <v>Sales &amp; Clinical Applications Specialist - LATAM</v>
          </cell>
        </row>
        <row r="1268">
          <cell r="A1268" t="str">
            <v>100545-BR-103</v>
          </cell>
          <cell r="B1268">
            <v>43766</v>
          </cell>
          <cell r="C1268" t="str">
            <v>Existing MSA</v>
          </cell>
          <cell r="D1268">
            <v>43587</v>
          </cell>
          <cell r="E1268">
            <v>43862</v>
          </cell>
          <cell r="F1268" t="str">
            <v>Circle CVI</v>
          </cell>
          <cell r="G1268" t="str">
            <v>BR</v>
          </cell>
          <cell r="H1268" t="str">
            <v>Brazil</v>
          </cell>
          <cell r="I1268" t="str">
            <v>GP Entity</v>
          </cell>
          <cell r="K1268">
            <v>43587</v>
          </cell>
          <cell r="Q1268">
            <v>3330</v>
          </cell>
          <cell r="R1268" t="str">
            <v>Latin America (LATAM)</v>
          </cell>
          <cell r="S1268" t="str">
            <v>Clinical Applications Specialist - LATAM</v>
          </cell>
        </row>
        <row r="1269">
          <cell r="A1269" t="str">
            <v>100495-MX-101</v>
          </cell>
          <cell r="B1269">
            <v>43556</v>
          </cell>
          <cell r="C1269" t="str">
            <v>Existing MSA</v>
          </cell>
          <cell r="D1269">
            <v>43523</v>
          </cell>
          <cell r="E1269">
            <v>43862</v>
          </cell>
          <cell r="F1269" t="str">
            <v>Sentinel Labs</v>
          </cell>
          <cell r="G1269" t="str">
            <v>MX</v>
          </cell>
          <cell r="H1269" t="str">
            <v>Mexico</v>
          </cell>
          <cell r="I1269" t="str">
            <v>GP Entity</v>
          </cell>
          <cell r="K1269">
            <v>43523</v>
          </cell>
          <cell r="Q1269">
            <v>2289</v>
          </cell>
          <cell r="R1269" t="str">
            <v>Latin America (LATAM)</v>
          </cell>
          <cell r="S1269" t="str">
            <v>Regional Sales Director, MSSP</v>
          </cell>
        </row>
        <row r="1270">
          <cell r="A1270" t="str">
            <v>100545-BR-101</v>
          </cell>
          <cell r="B1270">
            <v>43619</v>
          </cell>
          <cell r="C1270" t="str">
            <v>Existing MSA</v>
          </cell>
          <cell r="D1270">
            <v>43587</v>
          </cell>
          <cell r="E1270">
            <v>43891</v>
          </cell>
          <cell r="F1270" t="str">
            <v>Circle CVI</v>
          </cell>
          <cell r="G1270" t="str">
            <v>BR</v>
          </cell>
          <cell r="H1270" t="str">
            <v>Brazil</v>
          </cell>
          <cell r="I1270" t="str">
            <v>GP Entity</v>
          </cell>
          <cell r="J1270">
            <v>43605</v>
          </cell>
          <cell r="K1270">
            <v>43587</v>
          </cell>
          <cell r="Q1270">
            <v>2555</v>
          </cell>
          <cell r="R1270" t="str">
            <v>Latin America (LATAM)</v>
          </cell>
          <cell r="S1270" t="str">
            <v>Sales &amp; Clinical Applications Specialist - LATAM</v>
          </cell>
        </row>
        <row r="1271">
          <cell r="A1271" t="str">
            <v>100495-MX-101</v>
          </cell>
          <cell r="B1271">
            <v>43556</v>
          </cell>
          <cell r="C1271" t="str">
            <v>Existing MSA</v>
          </cell>
          <cell r="D1271">
            <v>43523</v>
          </cell>
          <cell r="E1271">
            <v>43891</v>
          </cell>
          <cell r="F1271" t="str">
            <v>Sentinel Labs</v>
          </cell>
          <cell r="G1271" t="str">
            <v>MX</v>
          </cell>
          <cell r="H1271" t="str">
            <v>Mexico</v>
          </cell>
          <cell r="I1271" t="str">
            <v>GP Entity</v>
          </cell>
          <cell r="K1271">
            <v>43523</v>
          </cell>
          <cell r="Q1271">
            <v>2289</v>
          </cell>
          <cell r="R1271" t="str">
            <v>Latin America (LATAM)</v>
          </cell>
          <cell r="S1271" t="str">
            <v>Regional Sales Director, MSSP</v>
          </cell>
        </row>
        <row r="1272">
          <cell r="A1272" t="str">
            <v>100539-MX-101</v>
          </cell>
          <cell r="B1272">
            <v>43678</v>
          </cell>
          <cell r="C1272" t="str">
            <v>Existing MSA</v>
          </cell>
          <cell r="D1272">
            <v>43585</v>
          </cell>
          <cell r="E1272">
            <v>43862</v>
          </cell>
          <cell r="F1272" t="str">
            <v>Lifesize</v>
          </cell>
          <cell r="G1272" t="str">
            <v>MX</v>
          </cell>
          <cell r="H1272" t="str">
            <v>Mexico</v>
          </cell>
          <cell r="I1272" t="str">
            <v>GP Entity</v>
          </cell>
          <cell r="J1272">
            <v>43678</v>
          </cell>
          <cell r="K1272">
            <v>43585</v>
          </cell>
          <cell r="Q1272">
            <v>2928</v>
          </cell>
          <cell r="R1272" t="str">
            <v>Latin America (LATAM)</v>
          </cell>
          <cell r="S1272" t="str">
            <v>Regional Sales Manager, LATAM</v>
          </cell>
        </row>
        <row r="1273">
          <cell r="A1273" t="str">
            <v>100665-VN-101</v>
          </cell>
          <cell r="B1273">
            <v>43871</v>
          </cell>
          <cell r="C1273" t="str">
            <v>Existing MSA</v>
          </cell>
          <cell r="D1273">
            <v>43829</v>
          </cell>
          <cell r="E1273">
            <v>43862</v>
          </cell>
          <cell r="F1273" t="str">
            <v>Centric Software</v>
          </cell>
          <cell r="G1273" t="str">
            <v>VN</v>
          </cell>
          <cell r="H1273" t="str">
            <v>Vietnam</v>
          </cell>
          <cell r="I1273" t="str">
            <v>LSP Entity</v>
          </cell>
          <cell r="J1273">
            <v>43871</v>
          </cell>
          <cell r="K1273">
            <v>43735</v>
          </cell>
          <cell r="L1273" t="str">
            <v>New</v>
          </cell>
          <cell r="Q1273">
            <v>3852</v>
          </cell>
          <cell r="R1273" t="str">
            <v>Asia-Pacific (APAC)</v>
          </cell>
          <cell r="S1273" t="str">
            <v>Senior Sales Manager</v>
          </cell>
        </row>
        <row r="1274">
          <cell r="A1274" t="str">
            <v>100309-UA-114</v>
          </cell>
          <cell r="B1274">
            <v>43864</v>
          </cell>
          <cell r="C1274" t="str">
            <v>Existing MSA</v>
          </cell>
          <cell r="D1274">
            <v>43230</v>
          </cell>
          <cell r="E1274">
            <v>43862</v>
          </cell>
          <cell r="F1274" t="str">
            <v>JUUL</v>
          </cell>
          <cell r="G1274" t="str">
            <v>UA</v>
          </cell>
          <cell r="H1274" t="str">
            <v>Ukraine</v>
          </cell>
          <cell r="I1274" t="str">
            <v>LSP Entity</v>
          </cell>
          <cell r="J1274">
            <v>43864</v>
          </cell>
          <cell r="K1274">
            <v>43207</v>
          </cell>
          <cell r="L1274" t="str">
            <v>New</v>
          </cell>
          <cell r="Q1274">
            <v>4044</v>
          </cell>
          <cell r="R1274" t="str">
            <v>Europe (EU)</v>
          </cell>
          <cell r="S1274" t="str">
            <v>Retail Sales Representative</v>
          </cell>
        </row>
        <row r="1275">
          <cell r="A1275" t="str">
            <v>100309-UA-115</v>
          </cell>
          <cell r="B1275">
            <v>43864</v>
          </cell>
          <cell r="C1275" t="str">
            <v>Existing MSA</v>
          </cell>
          <cell r="D1275">
            <v>43230</v>
          </cell>
          <cell r="E1275">
            <v>43862</v>
          </cell>
          <cell r="F1275" t="str">
            <v>JUUL</v>
          </cell>
          <cell r="G1275" t="str">
            <v>UA</v>
          </cell>
          <cell r="H1275" t="str">
            <v>Ukraine</v>
          </cell>
          <cell r="I1275" t="str">
            <v>LSP Entity</v>
          </cell>
          <cell r="J1275">
            <v>43864</v>
          </cell>
          <cell r="K1275">
            <v>43207</v>
          </cell>
          <cell r="L1275" t="str">
            <v>New</v>
          </cell>
          <cell r="Q1275">
            <v>4045</v>
          </cell>
          <cell r="R1275" t="str">
            <v>Europe (EU)</v>
          </cell>
          <cell r="S1275" t="str">
            <v>Retail Sales Representative</v>
          </cell>
        </row>
        <row r="1276">
          <cell r="A1276" t="str">
            <v>100520-AT-101</v>
          </cell>
          <cell r="B1276">
            <v>43864</v>
          </cell>
          <cell r="C1276" t="str">
            <v>Existing MSA</v>
          </cell>
          <cell r="D1276">
            <v>43708</v>
          </cell>
          <cell r="E1276">
            <v>43862</v>
          </cell>
          <cell r="F1276" t="str">
            <v>Unity Technologies ApS</v>
          </cell>
          <cell r="G1276" t="str">
            <v>AT</v>
          </cell>
          <cell r="H1276" t="str">
            <v>Austria</v>
          </cell>
          <cell r="I1276" t="str">
            <v>LSP Entity</v>
          </cell>
          <cell r="J1276">
            <v>43773</v>
          </cell>
          <cell r="K1276">
            <v>43453</v>
          </cell>
          <cell r="L1276" t="str">
            <v>New</v>
          </cell>
          <cell r="Q1276">
            <v>3250</v>
          </cell>
          <cell r="R1276" t="str">
            <v>Europe (EU)</v>
          </cell>
          <cell r="S1276" t="str">
            <v>Platform Engineer Industry Applications</v>
          </cell>
        </row>
        <row r="1277">
          <cell r="A1277" t="str">
            <v>100726-UA-101</v>
          </cell>
          <cell r="B1277">
            <v>43878</v>
          </cell>
          <cell r="C1277" t="str">
            <v>Existing MSA</v>
          </cell>
          <cell r="D1277">
            <v>43836</v>
          </cell>
          <cell r="E1277">
            <v>43862</v>
          </cell>
          <cell r="F1277" t="str">
            <v>Axon</v>
          </cell>
          <cell r="G1277" t="str">
            <v>UA</v>
          </cell>
          <cell r="H1277" t="str">
            <v>Ukraine</v>
          </cell>
          <cell r="I1277" t="str">
            <v>LSP Entity</v>
          </cell>
          <cell r="J1277">
            <v>43878</v>
          </cell>
          <cell r="K1277">
            <v>43816</v>
          </cell>
          <cell r="L1277" t="str">
            <v>New</v>
          </cell>
          <cell r="Q1277">
            <v>3867</v>
          </cell>
          <cell r="R1277" t="str">
            <v>Europe (EU)</v>
          </cell>
          <cell r="S1277" t="str">
            <v>Business Development Executive</v>
          </cell>
        </row>
        <row r="1278">
          <cell r="A1278" t="str">
            <v>100665-TR-104</v>
          </cell>
          <cell r="B1278">
            <v>43878</v>
          </cell>
          <cell r="C1278" t="str">
            <v>Existing MSA</v>
          </cell>
          <cell r="D1278">
            <v>43735</v>
          </cell>
          <cell r="E1278">
            <v>43862</v>
          </cell>
          <cell r="F1278" t="str">
            <v>Centric Software</v>
          </cell>
          <cell r="G1278" t="str">
            <v>TR</v>
          </cell>
          <cell r="H1278" t="str">
            <v>Turkey</v>
          </cell>
          <cell r="I1278" t="str">
            <v>LSP Entity</v>
          </cell>
          <cell r="J1278">
            <v>43878</v>
          </cell>
          <cell r="K1278">
            <v>43735</v>
          </cell>
          <cell r="L1278" t="str">
            <v>New</v>
          </cell>
          <cell r="Q1278">
            <v>3710</v>
          </cell>
          <cell r="R1278" t="str">
            <v>Middle East / Africa (MEA)</v>
          </cell>
          <cell r="S1278" t="str">
            <v>Technical Consultant</v>
          </cell>
        </row>
        <row r="1279">
          <cell r="A1279" t="str">
            <v>100649-ZW-102</v>
          </cell>
          <cell r="B1279">
            <v>43878</v>
          </cell>
          <cell r="C1279" t="str">
            <v>Existing MSA</v>
          </cell>
          <cell r="D1279">
            <v>43740</v>
          </cell>
          <cell r="E1279">
            <v>43862</v>
          </cell>
          <cell r="F1279" t="str">
            <v>The Internet Society</v>
          </cell>
          <cell r="G1279" t="str">
            <v>ZW</v>
          </cell>
          <cell r="H1279" t="str">
            <v>Zimbabwe</v>
          </cell>
          <cell r="I1279" t="str">
            <v>LSP Entity</v>
          </cell>
          <cell r="J1279">
            <v>43878</v>
          </cell>
          <cell r="K1279">
            <v>43727</v>
          </cell>
          <cell r="L1279" t="str">
            <v>New</v>
          </cell>
          <cell r="Q1279">
            <v>3811</v>
          </cell>
          <cell r="R1279" t="str">
            <v>Middle East / Africa (MEA)</v>
          </cell>
          <cell r="S1279" t="str">
            <v>Communications Manager</v>
          </cell>
        </row>
        <row r="1280">
          <cell r="A1280" t="str">
            <v>100517-EG-101</v>
          </cell>
          <cell r="B1280">
            <v>43862</v>
          </cell>
          <cell r="C1280" t="str">
            <v>Existing MSA</v>
          </cell>
          <cell r="D1280">
            <v>43802</v>
          </cell>
          <cell r="E1280">
            <v>43862</v>
          </cell>
          <cell r="F1280" t="str">
            <v>AuCom Electronics</v>
          </cell>
          <cell r="G1280" t="str">
            <v>EG</v>
          </cell>
          <cell r="H1280" t="str">
            <v>Egypt</v>
          </cell>
          <cell r="I1280" t="str">
            <v>LSP Entity</v>
          </cell>
          <cell r="J1280">
            <v>43831</v>
          </cell>
          <cell r="K1280">
            <v>43552</v>
          </cell>
          <cell r="L1280" t="str">
            <v>New</v>
          </cell>
          <cell r="Q1280">
            <v>3712</v>
          </cell>
          <cell r="R1280" t="str">
            <v>Middle East / Africa (MEA)</v>
          </cell>
          <cell r="S1280" t="str">
            <v>Senior Service Engineer</v>
          </cell>
        </row>
        <row r="1281">
          <cell r="A1281" t="str">
            <v>100703-TN-101</v>
          </cell>
          <cell r="B1281">
            <v>43864</v>
          </cell>
          <cell r="C1281" t="str">
            <v>New MSA</v>
          </cell>
          <cell r="D1281">
            <v>43789</v>
          </cell>
          <cell r="E1281">
            <v>43862</v>
          </cell>
          <cell r="F1281" t="str">
            <v>NTE</v>
          </cell>
          <cell r="G1281" t="str">
            <v>TN</v>
          </cell>
          <cell r="H1281" t="str">
            <v>Tunisia</v>
          </cell>
          <cell r="I1281" t="str">
            <v>LSP Entity</v>
          </cell>
          <cell r="J1281">
            <v>43864</v>
          </cell>
          <cell r="K1281">
            <v>43789</v>
          </cell>
          <cell r="L1281" t="str">
            <v>New</v>
          </cell>
          <cell r="Q1281">
            <v>3629</v>
          </cell>
          <cell r="R1281" t="str">
            <v>Middle East / Africa (MEA)</v>
          </cell>
          <cell r="S1281" t="str">
            <v>Account Manager</v>
          </cell>
        </row>
        <row r="1282">
          <cell r="A1282" t="str">
            <v>100204-CA-104</v>
          </cell>
          <cell r="B1282">
            <v>43843</v>
          </cell>
          <cell r="C1282" t="str">
            <v>Existing MSA</v>
          </cell>
          <cell r="D1282">
            <v>42908</v>
          </cell>
          <cell r="E1282">
            <v>43862</v>
          </cell>
          <cell r="F1282" t="str">
            <v>DataRobot Inc.</v>
          </cell>
          <cell r="G1282" t="str">
            <v>CA</v>
          </cell>
          <cell r="H1282" t="str">
            <v>Canada</v>
          </cell>
          <cell r="I1282" t="str">
            <v>GP Entity</v>
          </cell>
          <cell r="J1282">
            <v>43843</v>
          </cell>
          <cell r="K1282">
            <v>42908</v>
          </cell>
          <cell r="N1282" t="str">
            <v>Nikolaos</v>
          </cell>
          <cell r="O1282" t="str">
            <v>Davos</v>
          </cell>
          <cell r="P1282">
            <v>43866</v>
          </cell>
          <cell r="Q1282">
            <v>3672</v>
          </cell>
          <cell r="R1282" t="str">
            <v>North America (NA)</v>
          </cell>
          <cell r="S1282" t="str">
            <v>Customer Facing Data Scientist</v>
          </cell>
        </row>
        <row r="1283">
          <cell r="A1283" t="str">
            <v>100371-ID-101</v>
          </cell>
          <cell r="B1283">
            <v>43831</v>
          </cell>
          <cell r="C1283" t="str">
            <v>Existing MSA</v>
          </cell>
          <cell r="D1283">
            <v>43712</v>
          </cell>
          <cell r="E1283">
            <v>43862</v>
          </cell>
          <cell r="F1283" t="str">
            <v>Udemy</v>
          </cell>
          <cell r="G1283" t="str">
            <v>ID</v>
          </cell>
          <cell r="H1283" t="str">
            <v>Indonesia</v>
          </cell>
          <cell r="I1283" t="str">
            <v>GP Entity</v>
          </cell>
          <cell r="J1283">
            <v>43831</v>
          </cell>
          <cell r="K1283">
            <v>43286</v>
          </cell>
          <cell r="Q1283">
            <v>3665</v>
          </cell>
          <cell r="R1283" t="str">
            <v>Asia-Pacific (APAC)</v>
          </cell>
          <cell r="S1283" t="str">
            <v>Head of Indonesian Market</v>
          </cell>
        </row>
        <row r="1284">
          <cell r="A1284" t="str">
            <v>100037-DK-101</v>
          </cell>
          <cell r="B1284">
            <v>43831</v>
          </cell>
          <cell r="C1284" t="str">
            <v>Existing MSA</v>
          </cell>
          <cell r="D1284">
            <v>43774</v>
          </cell>
          <cell r="E1284">
            <v>43862</v>
          </cell>
          <cell r="F1284" t="str">
            <v>Clarivate</v>
          </cell>
          <cell r="G1284" t="str">
            <v>DK</v>
          </cell>
          <cell r="H1284" t="str">
            <v>Denmark</v>
          </cell>
          <cell r="I1284" t="str">
            <v>GP Entity</v>
          </cell>
          <cell r="J1284">
            <v>43831</v>
          </cell>
          <cell r="K1284">
            <v>42823</v>
          </cell>
          <cell r="Q1284">
            <v>3793</v>
          </cell>
          <cell r="R1284" t="str">
            <v>Europe (EU)</v>
          </cell>
          <cell r="S1284" t="str">
            <v>Manager, Solutions Consultant- EMEA</v>
          </cell>
        </row>
        <row r="1285">
          <cell r="A1285" t="str">
            <v>100577-IE-101</v>
          </cell>
          <cell r="B1285">
            <v>43697</v>
          </cell>
          <cell r="C1285" t="str">
            <v>Existing MSA</v>
          </cell>
          <cell r="D1285">
            <v>43633</v>
          </cell>
          <cell r="E1285">
            <v>43862</v>
          </cell>
          <cell r="F1285" t="str">
            <v>Greenhouse</v>
          </cell>
          <cell r="G1285" t="str">
            <v>IE</v>
          </cell>
          <cell r="H1285" t="str">
            <v>Ireland</v>
          </cell>
          <cell r="I1285" t="str">
            <v>GP Entity</v>
          </cell>
          <cell r="J1285">
            <v>43697</v>
          </cell>
          <cell r="K1285">
            <v>43634</v>
          </cell>
          <cell r="Q1285">
            <v>2828</v>
          </cell>
          <cell r="R1285" t="str">
            <v>Europe (EU)</v>
          </cell>
          <cell r="S1285" t="str">
            <v>Head of EMEA</v>
          </cell>
        </row>
        <row r="1286">
          <cell r="A1286" t="str">
            <v>100691-GB-104</v>
          </cell>
          <cell r="B1286">
            <v>43831</v>
          </cell>
          <cell r="C1286" t="str">
            <v>Existing MSA</v>
          </cell>
          <cell r="D1286">
            <v>43773</v>
          </cell>
          <cell r="E1286">
            <v>43862</v>
          </cell>
          <cell r="F1286" t="str">
            <v>Conductor</v>
          </cell>
          <cell r="G1286" t="str">
            <v>GB</v>
          </cell>
          <cell r="H1286" t="str">
            <v>United Kingdom</v>
          </cell>
          <cell r="I1286" t="str">
            <v>GP Entity</v>
          </cell>
          <cell r="J1286">
            <v>43802</v>
          </cell>
          <cell r="K1286">
            <v>43773</v>
          </cell>
          <cell r="Q1286">
            <v>3526</v>
          </cell>
          <cell r="R1286" t="str">
            <v>Europe (EU)</v>
          </cell>
          <cell r="S1286" t="str">
            <v>Talent Acquisition Manager</v>
          </cell>
        </row>
        <row r="1287">
          <cell r="A1287" t="str">
            <v>100691-GB-105</v>
          </cell>
          <cell r="B1287">
            <v>43831</v>
          </cell>
          <cell r="C1287" t="str">
            <v>Existing MSA</v>
          </cell>
          <cell r="D1287">
            <v>43773</v>
          </cell>
          <cell r="E1287">
            <v>43862</v>
          </cell>
          <cell r="F1287" t="str">
            <v>Conductor</v>
          </cell>
          <cell r="G1287" t="str">
            <v>GB</v>
          </cell>
          <cell r="H1287" t="str">
            <v>United Kingdom</v>
          </cell>
          <cell r="I1287" t="str">
            <v>GP Entity</v>
          </cell>
          <cell r="J1287">
            <v>43802</v>
          </cell>
          <cell r="K1287">
            <v>43773</v>
          </cell>
          <cell r="Q1287">
            <v>3529</v>
          </cell>
          <cell r="R1287" t="str">
            <v>Europe (EU)</v>
          </cell>
          <cell r="S1287" t="str">
            <v>Sales Development Representative</v>
          </cell>
        </row>
        <row r="1288">
          <cell r="A1288" t="str">
            <v>100691-GB-106</v>
          </cell>
          <cell r="B1288">
            <v>43831</v>
          </cell>
          <cell r="C1288" t="str">
            <v>Existing MSA</v>
          </cell>
          <cell r="D1288">
            <v>43773</v>
          </cell>
          <cell r="E1288">
            <v>43862</v>
          </cell>
          <cell r="F1288" t="str">
            <v>Conductor</v>
          </cell>
          <cell r="G1288" t="str">
            <v>GB</v>
          </cell>
          <cell r="H1288" t="str">
            <v>United Kingdom</v>
          </cell>
          <cell r="I1288" t="str">
            <v>GP Entity</v>
          </cell>
          <cell r="J1288">
            <v>43802</v>
          </cell>
          <cell r="K1288">
            <v>43773</v>
          </cell>
          <cell r="Q1288">
            <v>3531</v>
          </cell>
          <cell r="R1288" t="str">
            <v>Europe (EU)</v>
          </cell>
          <cell r="S1288" t="str">
            <v>SEO Success Manager</v>
          </cell>
        </row>
        <row r="1289">
          <cell r="A1289" t="str">
            <v>100691-GB-108</v>
          </cell>
          <cell r="B1289">
            <v>43831</v>
          </cell>
          <cell r="C1289" t="str">
            <v>Existing MSA</v>
          </cell>
          <cell r="D1289">
            <v>43773</v>
          </cell>
          <cell r="E1289">
            <v>43862</v>
          </cell>
          <cell r="F1289" t="str">
            <v>Conductor</v>
          </cell>
          <cell r="G1289" t="str">
            <v>GB</v>
          </cell>
          <cell r="H1289" t="str">
            <v>United Kingdom</v>
          </cell>
          <cell r="I1289" t="str">
            <v>GP Entity</v>
          </cell>
          <cell r="J1289">
            <v>43802</v>
          </cell>
          <cell r="K1289">
            <v>43773</v>
          </cell>
          <cell r="Q1289">
            <v>3533</v>
          </cell>
          <cell r="R1289" t="str">
            <v>Europe (EU)</v>
          </cell>
          <cell r="S1289" t="str">
            <v>SEO Success Team (EMEA) Director</v>
          </cell>
        </row>
        <row r="1290">
          <cell r="A1290" t="str">
            <v>100691-GB-113</v>
          </cell>
          <cell r="B1290">
            <v>43831</v>
          </cell>
          <cell r="C1290" t="str">
            <v>Existing MSA</v>
          </cell>
          <cell r="D1290">
            <v>43773</v>
          </cell>
          <cell r="E1290">
            <v>43862</v>
          </cell>
          <cell r="F1290" t="str">
            <v>Conductor</v>
          </cell>
          <cell r="G1290" t="str">
            <v>GB</v>
          </cell>
          <cell r="H1290" t="str">
            <v>United Kingdom</v>
          </cell>
          <cell r="I1290" t="str">
            <v>GP Entity</v>
          </cell>
          <cell r="J1290">
            <v>43831</v>
          </cell>
          <cell r="K1290">
            <v>43773</v>
          </cell>
          <cell r="Q1290">
            <v>3795</v>
          </cell>
          <cell r="R1290" t="str">
            <v>Europe (EU)</v>
          </cell>
          <cell r="S1290" t="str">
            <v>Manager, Account Development</v>
          </cell>
        </row>
        <row r="1291">
          <cell r="A1291" t="str">
            <v>100691-GB-115</v>
          </cell>
          <cell r="B1291">
            <v>43831</v>
          </cell>
          <cell r="C1291" t="str">
            <v>Existing MSA</v>
          </cell>
          <cell r="D1291">
            <v>43773</v>
          </cell>
          <cell r="E1291">
            <v>43862</v>
          </cell>
          <cell r="F1291" t="str">
            <v>Conductor</v>
          </cell>
          <cell r="G1291" t="str">
            <v>GB</v>
          </cell>
          <cell r="H1291" t="str">
            <v>United Kingdom</v>
          </cell>
          <cell r="I1291" t="str">
            <v>GP Entity</v>
          </cell>
          <cell r="K1291">
            <v>43773</v>
          </cell>
          <cell r="Q1291">
            <v>3804</v>
          </cell>
          <cell r="R1291" t="str">
            <v>Europe (EU)</v>
          </cell>
          <cell r="S1291" t="str">
            <v>Sales Development Representative</v>
          </cell>
        </row>
        <row r="1292">
          <cell r="A1292" t="str">
            <v>100523-AE-101</v>
          </cell>
          <cell r="B1292">
            <v>43862</v>
          </cell>
          <cell r="C1292" t="str">
            <v>Existing MSA</v>
          </cell>
          <cell r="D1292">
            <v>43553</v>
          </cell>
          <cell r="E1292">
            <v>43891</v>
          </cell>
          <cell r="F1292" t="str">
            <v>University Support Services, LLC</v>
          </cell>
          <cell r="G1292" t="str">
            <v>AE</v>
          </cell>
          <cell r="H1292" t="str">
            <v>United Arab Emirates</v>
          </cell>
          <cell r="I1292" t="str">
            <v>GP Entity</v>
          </cell>
          <cell r="J1292">
            <v>43678</v>
          </cell>
          <cell r="K1292">
            <v>43539</v>
          </cell>
          <cell r="Q1292">
            <v>2642</v>
          </cell>
          <cell r="R1292" t="str">
            <v>Middle East / Africa (MEA)</v>
          </cell>
          <cell r="S1292" t="str">
            <v>Regional Representative</v>
          </cell>
        </row>
        <row r="1293">
          <cell r="A1293" t="str">
            <v>100718-CA-101</v>
          </cell>
          <cell r="B1293">
            <v>43831</v>
          </cell>
          <cell r="C1293" t="str">
            <v>Existing MSA</v>
          </cell>
          <cell r="D1293">
            <v>43810</v>
          </cell>
          <cell r="E1293">
            <v>43862</v>
          </cell>
          <cell r="F1293" t="str">
            <v>MRC Data</v>
          </cell>
          <cell r="G1293" t="str">
            <v>CA</v>
          </cell>
          <cell r="H1293" t="str">
            <v>Canada</v>
          </cell>
          <cell r="I1293" t="str">
            <v>GP Entity</v>
          </cell>
          <cell r="K1293">
            <v>43810</v>
          </cell>
          <cell r="Q1293">
            <v>3761</v>
          </cell>
          <cell r="R1293" t="str">
            <v>North America (NA)</v>
          </cell>
          <cell r="S1293" t="str">
            <v>Director of Canadian Operations</v>
          </cell>
        </row>
        <row r="1294">
          <cell r="A1294" t="str">
            <v>100698-CA-104</v>
          </cell>
          <cell r="B1294">
            <v>43831</v>
          </cell>
          <cell r="C1294" t="str">
            <v>Existing MSA</v>
          </cell>
          <cell r="D1294">
            <v>43770</v>
          </cell>
          <cell r="E1294">
            <v>43862</v>
          </cell>
          <cell r="F1294" t="str">
            <v>Blue Acorn</v>
          </cell>
          <cell r="G1294" t="str">
            <v>CA</v>
          </cell>
          <cell r="H1294" t="str">
            <v>Canada</v>
          </cell>
          <cell r="I1294" t="str">
            <v>GP Entity</v>
          </cell>
          <cell r="J1294">
            <v>43831</v>
          </cell>
          <cell r="K1294">
            <v>43770</v>
          </cell>
          <cell r="Q1294">
            <v>3624</v>
          </cell>
          <cell r="R1294" t="str">
            <v>North America (NA)</v>
          </cell>
          <cell r="S1294" t="str">
            <v>Senior Front End Engineer</v>
          </cell>
        </row>
        <row r="1295">
          <cell r="A1295" t="str">
            <v>100530-CA-103</v>
          </cell>
          <cell r="B1295">
            <v>43831</v>
          </cell>
          <cell r="C1295" t="str">
            <v>Existing MSA</v>
          </cell>
          <cell r="D1295">
            <v>43732</v>
          </cell>
          <cell r="E1295">
            <v>43862</v>
          </cell>
          <cell r="F1295" t="str">
            <v>LightStep, Inc</v>
          </cell>
          <cell r="G1295" t="str">
            <v>CA</v>
          </cell>
          <cell r="H1295" t="str">
            <v>Canada</v>
          </cell>
          <cell r="I1295" t="str">
            <v>GP Entity</v>
          </cell>
          <cell r="J1295">
            <v>43831</v>
          </cell>
          <cell r="K1295">
            <v>43551</v>
          </cell>
          <cell r="Q1295">
            <v>3711</v>
          </cell>
          <cell r="R1295" t="str">
            <v>North America (NA)</v>
          </cell>
          <cell r="S1295" t="str">
            <v>Software Engineer</v>
          </cell>
        </row>
        <row r="1296">
          <cell r="A1296" t="str">
            <v>100426-IN-102</v>
          </cell>
          <cell r="B1296">
            <v>43619</v>
          </cell>
          <cell r="C1296" t="str">
            <v>Existing MSA</v>
          </cell>
          <cell r="D1296">
            <v>43417</v>
          </cell>
          <cell r="E1296">
            <v>43862</v>
          </cell>
          <cell r="F1296" t="str">
            <v>D &amp; E Consulting Solutions, Inc</v>
          </cell>
          <cell r="G1296" t="str">
            <v>IN</v>
          </cell>
          <cell r="H1296" t="str">
            <v>India</v>
          </cell>
          <cell r="I1296" t="str">
            <v>GP Entity</v>
          </cell>
          <cell r="J1296">
            <v>43619</v>
          </cell>
          <cell r="K1296">
            <v>43417</v>
          </cell>
          <cell r="Q1296">
            <v>2468</v>
          </cell>
          <cell r="R1296" t="str">
            <v>Asia-Pacific (APAC)</v>
          </cell>
          <cell r="S1296" t="str">
            <v>Senior Program Manager</v>
          </cell>
        </row>
        <row r="1297">
          <cell r="A1297" t="str">
            <v>100426-IN-103</v>
          </cell>
          <cell r="B1297">
            <v>43678</v>
          </cell>
          <cell r="C1297" t="str">
            <v>Existing MSA</v>
          </cell>
          <cell r="D1297">
            <v>43417</v>
          </cell>
          <cell r="E1297">
            <v>43862</v>
          </cell>
          <cell r="F1297" t="str">
            <v>D &amp; E Consulting Solutions, Inc</v>
          </cell>
          <cell r="G1297" t="str">
            <v>IN</v>
          </cell>
          <cell r="H1297" t="str">
            <v>India</v>
          </cell>
          <cell r="I1297" t="str">
            <v>GP Entity</v>
          </cell>
          <cell r="J1297">
            <v>43678</v>
          </cell>
          <cell r="K1297">
            <v>43417</v>
          </cell>
          <cell r="Q1297">
            <v>2818</v>
          </cell>
          <cell r="R1297" t="str">
            <v>Asia-Pacific (APAC)</v>
          </cell>
          <cell r="S1297" t="str">
            <v>SENIOR MANAGER - BUSINESS INSIGHTS</v>
          </cell>
        </row>
        <row r="1298">
          <cell r="A1298" t="str">
            <v>100426-IN-102</v>
          </cell>
          <cell r="B1298">
            <v>43619</v>
          </cell>
          <cell r="C1298" t="str">
            <v>Existing MSA</v>
          </cell>
          <cell r="D1298">
            <v>43417</v>
          </cell>
          <cell r="E1298">
            <v>43891</v>
          </cell>
          <cell r="F1298" t="str">
            <v>D &amp; E Consulting Solutions, Inc</v>
          </cell>
          <cell r="G1298" t="str">
            <v>IN</v>
          </cell>
          <cell r="H1298" t="str">
            <v>India</v>
          </cell>
          <cell r="I1298" t="str">
            <v>GP Entity</v>
          </cell>
          <cell r="J1298">
            <v>43619</v>
          </cell>
          <cell r="K1298">
            <v>43417</v>
          </cell>
          <cell r="Q1298">
            <v>2468</v>
          </cell>
          <cell r="R1298" t="str">
            <v>Asia-Pacific (APAC)</v>
          </cell>
          <cell r="S1298" t="str">
            <v>Senior Program Manager</v>
          </cell>
        </row>
        <row r="1299">
          <cell r="A1299" t="str">
            <v>100597-HK-101</v>
          </cell>
          <cell r="B1299">
            <v>43753</v>
          </cell>
          <cell r="C1299" t="str">
            <v>Existing MSA</v>
          </cell>
          <cell r="D1299">
            <v>43644</v>
          </cell>
          <cell r="E1299">
            <v>43862</v>
          </cell>
          <cell r="F1299" t="str">
            <v>AutoGrid Systems, Inc.</v>
          </cell>
          <cell r="G1299" t="str">
            <v>HK</v>
          </cell>
          <cell r="H1299" t="str">
            <v>Hong Kong (China)</v>
          </cell>
          <cell r="I1299" t="str">
            <v>GP Entity</v>
          </cell>
          <cell r="J1299">
            <v>43709</v>
          </cell>
          <cell r="K1299">
            <v>43644</v>
          </cell>
          <cell r="Q1299">
            <v>2945</v>
          </cell>
          <cell r="R1299" t="str">
            <v>Asia-Pacific (APAC)</v>
          </cell>
          <cell r="S1299" t="str">
            <v>Solutions Architect</v>
          </cell>
        </row>
        <row r="1300">
          <cell r="A1300" t="str">
            <v>100597-HK-103</v>
          </cell>
          <cell r="B1300">
            <v>43773</v>
          </cell>
          <cell r="C1300" t="str">
            <v>Existing MSA</v>
          </cell>
          <cell r="D1300">
            <v>43644</v>
          </cell>
          <cell r="E1300">
            <v>43862</v>
          </cell>
          <cell r="F1300" t="str">
            <v>AutoGrid Systems, Inc.</v>
          </cell>
          <cell r="G1300" t="str">
            <v>HK</v>
          </cell>
          <cell r="H1300" t="str">
            <v>Hong Kong (China)</v>
          </cell>
          <cell r="I1300" t="str">
            <v>GP Entity</v>
          </cell>
          <cell r="J1300">
            <v>43759</v>
          </cell>
          <cell r="K1300">
            <v>43644</v>
          </cell>
          <cell r="Q1300">
            <v>3210</v>
          </cell>
          <cell r="R1300" t="str">
            <v>Asia-Pacific (APAC)</v>
          </cell>
          <cell r="S1300" t="str">
            <v>Director of Sales</v>
          </cell>
        </row>
        <row r="1301">
          <cell r="A1301" t="str">
            <v>100412-JP-101</v>
          </cell>
          <cell r="B1301">
            <v>43591</v>
          </cell>
          <cell r="C1301" t="str">
            <v>Existing MSA</v>
          </cell>
          <cell r="D1301">
            <v>43518</v>
          </cell>
          <cell r="E1301">
            <v>43862</v>
          </cell>
          <cell r="F1301" t="str">
            <v>EquiLend</v>
          </cell>
          <cell r="G1301" t="str">
            <v>JP</v>
          </cell>
          <cell r="H1301" t="str">
            <v>Japan</v>
          </cell>
          <cell r="I1301" t="str">
            <v>GP Entity</v>
          </cell>
          <cell r="J1301">
            <v>43591</v>
          </cell>
          <cell r="K1301">
            <v>43397</v>
          </cell>
          <cell r="Q1301">
            <v>2444</v>
          </cell>
          <cell r="R1301" t="str">
            <v>Asia-Pacific (APAC)</v>
          </cell>
          <cell r="S1301" t="str">
            <v>Vice President, Client Relationship Management &amp; Sales</v>
          </cell>
        </row>
        <row r="1302">
          <cell r="A1302" t="str">
            <v>100412-JP-102</v>
          </cell>
          <cell r="B1302">
            <v>43690</v>
          </cell>
          <cell r="C1302" t="str">
            <v>Existing MSA</v>
          </cell>
          <cell r="D1302">
            <v>43518</v>
          </cell>
          <cell r="E1302">
            <v>43862</v>
          </cell>
          <cell r="F1302" t="str">
            <v>EquiLend</v>
          </cell>
          <cell r="G1302" t="str">
            <v>JP</v>
          </cell>
          <cell r="H1302" t="str">
            <v>Japan</v>
          </cell>
          <cell r="I1302" t="str">
            <v>GP Entity</v>
          </cell>
          <cell r="J1302">
            <v>43682</v>
          </cell>
          <cell r="K1302">
            <v>43397</v>
          </cell>
          <cell r="Q1302">
            <v>2955</v>
          </cell>
          <cell r="R1302" t="str">
            <v>Asia-Pacific (APAC)</v>
          </cell>
          <cell r="S1302" t="str">
            <v>Associate-Product Specialist</v>
          </cell>
        </row>
        <row r="1303">
          <cell r="A1303" t="str">
            <v>100412-JP-101</v>
          </cell>
          <cell r="B1303">
            <v>43591</v>
          </cell>
          <cell r="C1303" t="str">
            <v>Existing MSA</v>
          </cell>
          <cell r="D1303">
            <v>43518</v>
          </cell>
          <cell r="E1303">
            <v>43891</v>
          </cell>
          <cell r="F1303" t="str">
            <v>EquiLend</v>
          </cell>
          <cell r="G1303" t="str">
            <v>JP</v>
          </cell>
          <cell r="H1303" t="str">
            <v>Japan</v>
          </cell>
          <cell r="I1303" t="str">
            <v>GP Entity</v>
          </cell>
          <cell r="J1303">
            <v>43591</v>
          </cell>
          <cell r="K1303">
            <v>43397</v>
          </cell>
          <cell r="Q1303">
            <v>2444</v>
          </cell>
          <cell r="R1303" t="str">
            <v>Asia-Pacific (APAC)</v>
          </cell>
          <cell r="S1303" t="str">
            <v>Vice President, Client Relationship Management &amp; Sales</v>
          </cell>
        </row>
        <row r="1304">
          <cell r="A1304" t="str">
            <v>100189-CN-102</v>
          </cell>
          <cell r="B1304">
            <v>43598</v>
          </cell>
          <cell r="C1304" t="str">
            <v>Existing MSA</v>
          </cell>
          <cell r="D1304">
            <v>43584</v>
          </cell>
          <cell r="E1304">
            <v>43862</v>
          </cell>
          <cell r="F1304" t="str">
            <v>InVue Security</v>
          </cell>
          <cell r="G1304" t="str">
            <v>CN</v>
          </cell>
          <cell r="H1304" t="str">
            <v>China</v>
          </cell>
          <cell r="I1304" t="str">
            <v>GP Entity</v>
          </cell>
          <cell r="J1304">
            <v>43598</v>
          </cell>
          <cell r="K1304">
            <v>42892</v>
          </cell>
          <cell r="Q1304">
            <v>2549</v>
          </cell>
          <cell r="R1304" t="str">
            <v>Asia-Pacific (APAC)</v>
          </cell>
          <cell r="S1304" t="str">
            <v>Country Manager</v>
          </cell>
        </row>
        <row r="1305">
          <cell r="A1305" t="str">
            <v>100189-CN-102</v>
          </cell>
          <cell r="B1305">
            <v>43598</v>
          </cell>
          <cell r="C1305" t="str">
            <v>Existing MSA</v>
          </cell>
          <cell r="D1305">
            <v>43584</v>
          </cell>
          <cell r="E1305">
            <v>43891</v>
          </cell>
          <cell r="F1305" t="str">
            <v>InVue Security</v>
          </cell>
          <cell r="G1305" t="str">
            <v>CN</v>
          </cell>
          <cell r="H1305" t="str">
            <v>China</v>
          </cell>
          <cell r="I1305" t="str">
            <v>GP Entity</v>
          </cell>
          <cell r="J1305">
            <v>43598</v>
          </cell>
          <cell r="K1305">
            <v>42892</v>
          </cell>
          <cell r="Q1305">
            <v>2549</v>
          </cell>
          <cell r="R1305" t="str">
            <v>Asia-Pacific (APAC)</v>
          </cell>
          <cell r="S1305" t="str">
            <v>Country Manager</v>
          </cell>
        </row>
        <row r="1306">
          <cell r="A1306" t="str">
            <v>100720-AU-101</v>
          </cell>
          <cell r="B1306">
            <v>43831</v>
          </cell>
          <cell r="C1306" t="str">
            <v>Existing MSA</v>
          </cell>
          <cell r="D1306">
            <v>43811</v>
          </cell>
          <cell r="E1306">
            <v>43862</v>
          </cell>
          <cell r="F1306" t="str">
            <v>Convoy of Hope</v>
          </cell>
          <cell r="G1306" t="str">
            <v>AU</v>
          </cell>
          <cell r="H1306" t="str">
            <v>Australia</v>
          </cell>
          <cell r="I1306" t="str">
            <v>GP Entity</v>
          </cell>
          <cell r="J1306">
            <v>43831</v>
          </cell>
          <cell r="K1306">
            <v>43811</v>
          </cell>
          <cell r="Q1306">
            <v>3778</v>
          </cell>
          <cell r="R1306" t="str">
            <v>Asia-Pacific (APAC)</v>
          </cell>
          <cell r="S1306" t="str">
            <v>Regional Leader, Oceania</v>
          </cell>
        </row>
        <row r="1307">
          <cell r="A1307" t="str">
            <v>100720-AU-102</v>
          </cell>
          <cell r="B1307">
            <v>43831</v>
          </cell>
          <cell r="C1307" t="str">
            <v>Existing MSA</v>
          </cell>
          <cell r="D1307">
            <v>43811</v>
          </cell>
          <cell r="E1307">
            <v>43862</v>
          </cell>
          <cell r="F1307" t="str">
            <v>Convoy of Hope</v>
          </cell>
          <cell r="G1307" t="str">
            <v>AU</v>
          </cell>
          <cell r="H1307" t="str">
            <v>Australia</v>
          </cell>
          <cell r="I1307" t="str">
            <v>GP Entity</v>
          </cell>
          <cell r="J1307">
            <v>43831</v>
          </cell>
          <cell r="K1307">
            <v>43811</v>
          </cell>
          <cell r="Q1307">
            <v>3779</v>
          </cell>
          <cell r="R1307" t="str">
            <v>Asia-Pacific (APAC)</v>
          </cell>
          <cell r="S1307" t="str">
            <v>National Director, Australia</v>
          </cell>
        </row>
        <row r="1308">
          <cell r="A1308" t="str">
            <v>100599-IN-102</v>
          </cell>
          <cell r="B1308">
            <v>43710</v>
          </cell>
          <cell r="C1308" t="str">
            <v>Existing MSA</v>
          </cell>
          <cell r="D1308">
            <v>43671</v>
          </cell>
          <cell r="E1308">
            <v>43862</v>
          </cell>
          <cell r="F1308" t="str">
            <v>AnitaB.org</v>
          </cell>
          <cell r="G1308" t="str">
            <v>IN</v>
          </cell>
          <cell r="H1308" t="str">
            <v>India</v>
          </cell>
          <cell r="I1308" t="str">
            <v>GP Entity</v>
          </cell>
          <cell r="J1308">
            <v>43710</v>
          </cell>
          <cell r="K1308">
            <v>43671</v>
          </cell>
          <cell r="Q1308">
            <v>3130</v>
          </cell>
          <cell r="R1308" t="str">
            <v>Asia-Pacific (APAC)</v>
          </cell>
          <cell r="S1308" t="str">
            <v>Director, Corporate Engagement</v>
          </cell>
        </row>
        <row r="1309">
          <cell r="A1309" t="str">
            <v>100632-JP-101</v>
          </cell>
          <cell r="B1309">
            <v>43739</v>
          </cell>
          <cell r="C1309" t="str">
            <v>Existing MSA</v>
          </cell>
          <cell r="D1309">
            <v>43704</v>
          </cell>
          <cell r="E1309">
            <v>43862</v>
          </cell>
          <cell r="F1309" t="str">
            <v>Limited Run Games</v>
          </cell>
          <cell r="G1309" t="str">
            <v>JP</v>
          </cell>
          <cell r="H1309" t="str">
            <v>Japan</v>
          </cell>
          <cell r="I1309" t="str">
            <v>GP Entity</v>
          </cell>
          <cell r="J1309">
            <v>43739</v>
          </cell>
          <cell r="K1309">
            <v>43704</v>
          </cell>
          <cell r="Q1309">
            <v>3190</v>
          </cell>
          <cell r="R1309" t="str">
            <v>Asia-Pacific (APAC)</v>
          </cell>
          <cell r="S1309" t="str">
            <v>Japan Business Development Manager / Music Content Producer</v>
          </cell>
        </row>
        <row r="1310">
          <cell r="A1310" t="str">
            <v>100021-CN-104</v>
          </cell>
          <cell r="B1310">
            <v>43746</v>
          </cell>
          <cell r="C1310" t="str">
            <v>Existing MSA</v>
          </cell>
          <cell r="D1310">
            <v>43270</v>
          </cell>
          <cell r="E1310">
            <v>43862</v>
          </cell>
          <cell r="F1310" t="str">
            <v>Bionano Genomics</v>
          </cell>
          <cell r="G1310" t="str">
            <v>CN</v>
          </cell>
          <cell r="H1310" t="str">
            <v>China</v>
          </cell>
          <cell r="I1310" t="str">
            <v>GP Entity</v>
          </cell>
          <cell r="J1310">
            <v>43746</v>
          </cell>
          <cell r="K1310">
            <v>42188</v>
          </cell>
          <cell r="Q1310">
            <v>3267</v>
          </cell>
          <cell r="R1310" t="str">
            <v>Asia-Pacific (APAC)</v>
          </cell>
          <cell r="S1310" t="str">
            <v>Regional Sales Manager</v>
          </cell>
        </row>
        <row r="1311">
          <cell r="A1311" t="str">
            <v>100006-JP-106</v>
          </cell>
          <cell r="B1311">
            <v>43525</v>
          </cell>
          <cell r="C1311" t="str">
            <v>Existing MSA</v>
          </cell>
          <cell r="D1311">
            <v>43332</v>
          </cell>
          <cell r="E1311">
            <v>43862</v>
          </cell>
          <cell r="F1311" t="str">
            <v>Aerie Pharmaceuticals Ireland</v>
          </cell>
          <cell r="G1311" t="str">
            <v>JP</v>
          </cell>
          <cell r="H1311" t="str">
            <v>Japan</v>
          </cell>
          <cell r="I1311" t="str">
            <v>GP Entity</v>
          </cell>
          <cell r="K1311">
            <v>42583</v>
          </cell>
          <cell r="Q1311">
            <v>2053</v>
          </cell>
          <cell r="R1311" t="str">
            <v>Asia-Pacific (APAC)</v>
          </cell>
          <cell r="S1311" t="str">
            <v>Director, Clinical Trials Operations Japan</v>
          </cell>
        </row>
        <row r="1312">
          <cell r="A1312" t="str">
            <v>100006-JP-107</v>
          </cell>
          <cell r="B1312">
            <v>43661</v>
          </cell>
          <cell r="C1312" t="str">
            <v>Existing MSA</v>
          </cell>
          <cell r="D1312">
            <v>43332</v>
          </cell>
          <cell r="E1312">
            <v>43862</v>
          </cell>
          <cell r="F1312" t="str">
            <v>Aerie Pharmaceuticals Ireland</v>
          </cell>
          <cell r="G1312" t="str">
            <v>JP</v>
          </cell>
          <cell r="H1312" t="str">
            <v>Japan</v>
          </cell>
          <cell r="I1312" t="str">
            <v>GP Entity</v>
          </cell>
          <cell r="J1312">
            <v>43661</v>
          </cell>
          <cell r="K1312">
            <v>42583</v>
          </cell>
          <cell r="Q1312">
            <v>2887</v>
          </cell>
          <cell r="R1312" t="str">
            <v>Asia-Pacific (APAC)</v>
          </cell>
          <cell r="S1312" t="str">
            <v>Executive Assistant, Japan</v>
          </cell>
        </row>
        <row r="1313">
          <cell r="A1313" t="str">
            <v>100021-CN-105</v>
          </cell>
          <cell r="B1313">
            <v>43770</v>
          </cell>
          <cell r="C1313" t="str">
            <v>Existing MSA</v>
          </cell>
          <cell r="D1313">
            <v>43270</v>
          </cell>
          <cell r="E1313">
            <v>43862</v>
          </cell>
          <cell r="F1313" t="str">
            <v>Bionano Genomics</v>
          </cell>
          <cell r="G1313" t="str">
            <v>CN</v>
          </cell>
          <cell r="H1313" t="str">
            <v>China</v>
          </cell>
          <cell r="I1313" t="str">
            <v>GP Entity</v>
          </cell>
          <cell r="J1313">
            <v>43762</v>
          </cell>
          <cell r="K1313">
            <v>42188</v>
          </cell>
          <cell r="Q1313">
            <v>3268</v>
          </cell>
          <cell r="R1313" t="str">
            <v>Asia-Pacific (APAC)</v>
          </cell>
          <cell r="S1313" t="str">
            <v>Regional Sales Manager</v>
          </cell>
        </row>
        <row r="1314">
          <cell r="A1314" t="str">
            <v>100021-CN-106</v>
          </cell>
          <cell r="B1314">
            <v>43777</v>
          </cell>
          <cell r="C1314" t="str">
            <v>Existing MSA</v>
          </cell>
          <cell r="D1314">
            <v>43270</v>
          </cell>
          <cell r="E1314">
            <v>43862</v>
          </cell>
          <cell r="F1314" t="str">
            <v>Bionano Genomics</v>
          </cell>
          <cell r="G1314" t="str">
            <v>CN</v>
          </cell>
          <cell r="H1314" t="str">
            <v>China</v>
          </cell>
          <cell r="I1314" t="str">
            <v>GP Entity</v>
          </cell>
          <cell r="J1314">
            <v>43777</v>
          </cell>
          <cell r="K1314">
            <v>42188</v>
          </cell>
          <cell r="Q1314">
            <v>3355</v>
          </cell>
          <cell r="R1314" t="str">
            <v>Asia-Pacific (APAC)</v>
          </cell>
          <cell r="S1314" t="str">
            <v>Scientific Affairs Manager</v>
          </cell>
        </row>
        <row r="1315">
          <cell r="A1315" t="str">
            <v>100006-JP-108</v>
          </cell>
          <cell r="B1315">
            <v>43709</v>
          </cell>
          <cell r="C1315" t="str">
            <v>Existing MSA</v>
          </cell>
          <cell r="D1315">
            <v>43332</v>
          </cell>
          <cell r="E1315">
            <v>43862</v>
          </cell>
          <cell r="F1315" t="str">
            <v>Aerie Pharmaceuticals Ireland</v>
          </cell>
          <cell r="G1315" t="str">
            <v>JP</v>
          </cell>
          <cell r="H1315" t="str">
            <v>Japan</v>
          </cell>
          <cell r="I1315" t="str">
            <v>GP Entity</v>
          </cell>
          <cell r="J1315">
            <v>43709</v>
          </cell>
          <cell r="K1315">
            <v>42583</v>
          </cell>
          <cell r="Q1315">
            <v>2957</v>
          </cell>
          <cell r="R1315" t="str">
            <v>Asia-Pacific (APAC)</v>
          </cell>
          <cell r="S1315" t="str">
            <v>Director, Regulatory Affairs Japan</v>
          </cell>
        </row>
        <row r="1316">
          <cell r="A1316" t="str">
            <v>100490-MY-102</v>
          </cell>
          <cell r="B1316">
            <v>43678</v>
          </cell>
          <cell r="C1316" t="str">
            <v>Existing MSA</v>
          </cell>
          <cell r="D1316">
            <v>43601</v>
          </cell>
          <cell r="E1316">
            <v>43862</v>
          </cell>
          <cell r="F1316" t="str">
            <v>Natera</v>
          </cell>
          <cell r="G1316" t="str">
            <v>MY</v>
          </cell>
          <cell r="H1316" t="str">
            <v>Malaysia</v>
          </cell>
          <cell r="I1316" t="str">
            <v>GP Entity</v>
          </cell>
          <cell r="J1316">
            <v>43619</v>
          </cell>
          <cell r="K1316">
            <v>43529</v>
          </cell>
          <cell r="Q1316">
            <v>2619</v>
          </cell>
          <cell r="R1316" t="str">
            <v>Asia-Pacific (APAC)</v>
          </cell>
          <cell r="S1316" t="str">
            <v>Regional Manager</v>
          </cell>
        </row>
        <row r="1317">
          <cell r="A1317" t="str">
            <v>100006-JP-106</v>
          </cell>
          <cell r="B1317">
            <v>43525</v>
          </cell>
          <cell r="C1317" t="str">
            <v>Existing MSA</v>
          </cell>
          <cell r="D1317">
            <v>43332</v>
          </cell>
          <cell r="E1317">
            <v>43891</v>
          </cell>
          <cell r="F1317" t="str">
            <v>Aerie Pharmaceuticals Ireland</v>
          </cell>
          <cell r="G1317" t="str">
            <v>JP</v>
          </cell>
          <cell r="H1317" t="str">
            <v>Japan</v>
          </cell>
          <cell r="I1317" t="str">
            <v>GP Entity</v>
          </cell>
          <cell r="K1317">
            <v>42583</v>
          </cell>
          <cell r="Q1317">
            <v>2053</v>
          </cell>
          <cell r="R1317" t="str">
            <v>Asia-Pacific (APAC)</v>
          </cell>
          <cell r="S1317" t="str">
            <v>Director, Clinical Trials Operations Japan</v>
          </cell>
        </row>
        <row r="1318">
          <cell r="A1318" t="str">
            <v>100490-MY-102</v>
          </cell>
          <cell r="B1318">
            <v>43678</v>
          </cell>
          <cell r="C1318" t="str">
            <v>Existing MSA</v>
          </cell>
          <cell r="D1318">
            <v>43601</v>
          </cell>
          <cell r="E1318">
            <v>43891</v>
          </cell>
          <cell r="F1318" t="str">
            <v>Natera</v>
          </cell>
          <cell r="G1318" t="str">
            <v>MY</v>
          </cell>
          <cell r="H1318" t="str">
            <v>Malaysia</v>
          </cell>
          <cell r="I1318" t="str">
            <v>GP Entity</v>
          </cell>
          <cell r="J1318">
            <v>43619</v>
          </cell>
          <cell r="K1318">
            <v>43529</v>
          </cell>
          <cell r="Q1318">
            <v>2619</v>
          </cell>
          <cell r="R1318" t="str">
            <v>Asia-Pacific (APAC)</v>
          </cell>
          <cell r="S1318" t="str">
            <v>Regional Manager</v>
          </cell>
        </row>
        <row r="1319">
          <cell r="A1319" t="str">
            <v>100539-HK-101</v>
          </cell>
          <cell r="B1319">
            <v>43626</v>
          </cell>
          <cell r="C1319" t="str">
            <v>Existing MSA</v>
          </cell>
          <cell r="D1319">
            <v>43585</v>
          </cell>
          <cell r="E1319">
            <v>43862</v>
          </cell>
          <cell r="F1319" t="str">
            <v>Lifesize</v>
          </cell>
          <cell r="G1319" t="str">
            <v>HK</v>
          </cell>
          <cell r="H1319" t="str">
            <v>Hong Kong (China)</v>
          </cell>
          <cell r="I1319" t="str">
            <v>GP Entity</v>
          </cell>
          <cell r="J1319">
            <v>43626</v>
          </cell>
          <cell r="K1319">
            <v>43585</v>
          </cell>
          <cell r="Q1319">
            <v>2651</v>
          </cell>
          <cell r="R1319" t="str">
            <v>Asia-Pacific (APAC)</v>
          </cell>
          <cell r="S1319" t="str">
            <v>Regional Sales Manager, Hong Kong</v>
          </cell>
        </row>
        <row r="1320">
          <cell r="A1320" t="str">
            <v>100539-TW-101</v>
          </cell>
          <cell r="B1320">
            <v>43598</v>
          </cell>
          <cell r="C1320" t="str">
            <v>Existing MSA</v>
          </cell>
          <cell r="D1320">
            <v>43585</v>
          </cell>
          <cell r="E1320">
            <v>43862</v>
          </cell>
          <cell r="F1320" t="str">
            <v>Lifesize</v>
          </cell>
          <cell r="G1320" t="str">
            <v>TW</v>
          </cell>
          <cell r="H1320" t="str">
            <v>Taiwan</v>
          </cell>
          <cell r="I1320" t="str">
            <v>GP Entity</v>
          </cell>
          <cell r="J1320">
            <v>43598</v>
          </cell>
          <cell r="K1320">
            <v>43585</v>
          </cell>
          <cell r="Q1320">
            <v>2551</v>
          </cell>
          <cell r="R1320" t="str">
            <v>Asia-Pacific (APAC)</v>
          </cell>
          <cell r="S1320" t="str">
            <v>Regional Sales Manager</v>
          </cell>
        </row>
        <row r="1321">
          <cell r="A1321" t="str">
            <v>100539-HK-101</v>
          </cell>
          <cell r="B1321">
            <v>43626</v>
          </cell>
          <cell r="C1321" t="str">
            <v>Existing MSA</v>
          </cell>
          <cell r="D1321">
            <v>43585</v>
          </cell>
          <cell r="E1321">
            <v>43891</v>
          </cell>
          <cell r="F1321" t="str">
            <v>Lifesize</v>
          </cell>
          <cell r="G1321" t="str">
            <v>HK</v>
          </cell>
          <cell r="H1321" t="str">
            <v>Hong Kong (China)</v>
          </cell>
          <cell r="I1321" t="str">
            <v>GP Entity</v>
          </cell>
          <cell r="J1321">
            <v>43626</v>
          </cell>
          <cell r="K1321">
            <v>43585</v>
          </cell>
          <cell r="Q1321">
            <v>2651</v>
          </cell>
          <cell r="R1321" t="str">
            <v>Asia-Pacific (APAC)</v>
          </cell>
          <cell r="S1321" t="str">
            <v>Regional Sales Manager, Hong Kong</v>
          </cell>
        </row>
        <row r="1322">
          <cell r="A1322" t="str">
            <v>100539-TW-101</v>
          </cell>
          <cell r="B1322">
            <v>43598</v>
          </cell>
          <cell r="C1322" t="str">
            <v>Existing MSA</v>
          </cell>
          <cell r="D1322">
            <v>43585</v>
          </cell>
          <cell r="E1322">
            <v>43891</v>
          </cell>
          <cell r="F1322" t="str">
            <v>Lifesize</v>
          </cell>
          <cell r="G1322" t="str">
            <v>TW</v>
          </cell>
          <cell r="H1322" t="str">
            <v>Taiwan</v>
          </cell>
          <cell r="I1322" t="str">
            <v>GP Entity</v>
          </cell>
          <cell r="J1322">
            <v>43598</v>
          </cell>
          <cell r="K1322">
            <v>43585</v>
          </cell>
          <cell r="Q1322">
            <v>2551</v>
          </cell>
          <cell r="R1322" t="str">
            <v>Asia-Pacific (APAC)</v>
          </cell>
          <cell r="S1322" t="str">
            <v>Regional Sales Manager</v>
          </cell>
        </row>
        <row r="1323">
          <cell r="A1323" t="str">
            <v>100309-TW-101</v>
          </cell>
          <cell r="B1323">
            <v>43586</v>
          </cell>
          <cell r="C1323" t="str">
            <v>Existing MSA</v>
          </cell>
          <cell r="D1323">
            <v>43557</v>
          </cell>
          <cell r="E1323">
            <v>43862</v>
          </cell>
          <cell r="F1323" t="str">
            <v>JUUL</v>
          </cell>
          <cell r="G1323" t="str">
            <v>TW</v>
          </cell>
          <cell r="H1323" t="str">
            <v>Taiwan</v>
          </cell>
          <cell r="I1323" t="str">
            <v>GP Entity</v>
          </cell>
          <cell r="J1323">
            <v>43584</v>
          </cell>
          <cell r="K1323">
            <v>43207</v>
          </cell>
          <cell r="Q1323">
            <v>2430</v>
          </cell>
          <cell r="R1323" t="str">
            <v>Asia-Pacific (APAC)</v>
          </cell>
          <cell r="S1323" t="str">
            <v>Director of Engineering</v>
          </cell>
        </row>
        <row r="1324">
          <cell r="A1324" t="str">
            <v>100309-TW-101</v>
          </cell>
          <cell r="B1324">
            <v>43586</v>
          </cell>
          <cell r="C1324" t="str">
            <v>Existing MSA</v>
          </cell>
          <cell r="D1324">
            <v>43557</v>
          </cell>
          <cell r="E1324">
            <v>43891</v>
          </cell>
          <cell r="F1324" t="str">
            <v>JUUL</v>
          </cell>
          <cell r="G1324" t="str">
            <v>TW</v>
          </cell>
          <cell r="H1324" t="str">
            <v>Taiwan</v>
          </cell>
          <cell r="I1324" t="str">
            <v>GP Entity</v>
          </cell>
          <cell r="J1324">
            <v>43584</v>
          </cell>
          <cell r="K1324">
            <v>43207</v>
          </cell>
          <cell r="Q1324">
            <v>2430</v>
          </cell>
          <cell r="R1324" t="str">
            <v>Asia-Pacific (APAC)</v>
          </cell>
          <cell r="S1324" t="str">
            <v>Director of Engineering</v>
          </cell>
        </row>
        <row r="1325">
          <cell r="A1325" t="str">
            <v>100523-CN-101</v>
          </cell>
          <cell r="B1325">
            <v>43617</v>
          </cell>
          <cell r="C1325" t="str">
            <v>Existing MSA</v>
          </cell>
          <cell r="D1325">
            <v>43539</v>
          </cell>
          <cell r="E1325">
            <v>43862</v>
          </cell>
          <cell r="F1325" t="str">
            <v>University Support Services, LLC</v>
          </cell>
          <cell r="G1325" t="str">
            <v>CN</v>
          </cell>
          <cell r="H1325" t="str">
            <v>China</v>
          </cell>
          <cell r="I1325" t="str">
            <v>GP Entity</v>
          </cell>
          <cell r="J1325">
            <v>43617</v>
          </cell>
          <cell r="K1325">
            <v>43539</v>
          </cell>
          <cell r="Q1325">
            <v>2512</v>
          </cell>
          <cell r="R1325" t="str">
            <v>Asia-Pacific (APAC)</v>
          </cell>
          <cell r="S1325" t="str">
            <v>Recruitment Manager</v>
          </cell>
        </row>
        <row r="1326">
          <cell r="A1326" t="str">
            <v>100523-KR-104</v>
          </cell>
          <cell r="B1326">
            <v>43647</v>
          </cell>
          <cell r="C1326" t="str">
            <v>Existing MSA</v>
          </cell>
          <cell r="D1326">
            <v>43539</v>
          </cell>
          <cell r="E1326">
            <v>43862</v>
          </cell>
          <cell r="F1326" t="str">
            <v>University Support Services, LLC</v>
          </cell>
          <cell r="G1326" t="str">
            <v>KR</v>
          </cell>
          <cell r="H1326" t="str">
            <v>South Korea</v>
          </cell>
          <cell r="I1326" t="str">
            <v>GP Entity</v>
          </cell>
          <cell r="J1326">
            <v>43647</v>
          </cell>
          <cell r="K1326">
            <v>43539</v>
          </cell>
          <cell r="Q1326">
            <v>2848</v>
          </cell>
          <cell r="R1326" t="str">
            <v>Asia-Pacific (APAC)</v>
          </cell>
          <cell r="S1326" t="str">
            <v>Operations Officer- Korea</v>
          </cell>
        </row>
        <row r="1327">
          <cell r="A1327" t="str">
            <v>100371-IN-102</v>
          </cell>
          <cell r="B1327">
            <v>43617</v>
          </cell>
          <cell r="C1327" t="str">
            <v>Existing MSA</v>
          </cell>
          <cell r="D1327">
            <v>43286</v>
          </cell>
          <cell r="E1327">
            <v>43862</v>
          </cell>
          <cell r="F1327" t="str">
            <v>Udemy</v>
          </cell>
          <cell r="G1327" t="str">
            <v>IN</v>
          </cell>
          <cell r="H1327" t="str">
            <v>India</v>
          </cell>
          <cell r="I1327" t="str">
            <v>GP Entity</v>
          </cell>
          <cell r="J1327">
            <v>43586</v>
          </cell>
          <cell r="K1327">
            <v>43286</v>
          </cell>
          <cell r="Q1327">
            <v>2438</v>
          </cell>
          <cell r="R1327" t="str">
            <v>Asia-Pacific (APAC)</v>
          </cell>
          <cell r="S1327" t="str">
            <v>Enterprise Account Executive</v>
          </cell>
        </row>
        <row r="1328">
          <cell r="A1328" t="str">
            <v>100371-SG-103</v>
          </cell>
          <cell r="B1328">
            <v>43757</v>
          </cell>
          <cell r="C1328" t="str">
            <v>Existing MSA</v>
          </cell>
          <cell r="D1328">
            <v>43286</v>
          </cell>
          <cell r="E1328">
            <v>43862</v>
          </cell>
          <cell r="F1328" t="str">
            <v>Udemy</v>
          </cell>
          <cell r="G1328" t="str">
            <v>SG</v>
          </cell>
          <cell r="H1328" t="str">
            <v>Singapore</v>
          </cell>
          <cell r="I1328" t="str">
            <v>GP Entity</v>
          </cell>
          <cell r="J1328">
            <v>43757</v>
          </cell>
          <cell r="K1328">
            <v>43286</v>
          </cell>
          <cell r="Q1328">
            <v>3227</v>
          </cell>
          <cell r="R1328" t="str">
            <v>Asia-Pacific (APAC)</v>
          </cell>
          <cell r="S1328" t="str">
            <v>Enterprise Account Exectuive</v>
          </cell>
        </row>
        <row r="1329">
          <cell r="A1329" t="str">
            <v>100523-TH-101</v>
          </cell>
          <cell r="B1329">
            <v>43617</v>
          </cell>
          <cell r="C1329" t="str">
            <v>Existing MSA</v>
          </cell>
          <cell r="D1329">
            <v>43539</v>
          </cell>
          <cell r="E1329">
            <v>43862</v>
          </cell>
          <cell r="F1329" t="str">
            <v>University Support Services, LLC</v>
          </cell>
          <cell r="G1329" t="str">
            <v>TH</v>
          </cell>
          <cell r="H1329" t="str">
            <v>Thailand</v>
          </cell>
          <cell r="I1329" t="str">
            <v>GP Entity</v>
          </cell>
          <cell r="J1329">
            <v>43617</v>
          </cell>
          <cell r="K1329">
            <v>43539</v>
          </cell>
          <cell r="Q1329">
            <v>2509</v>
          </cell>
          <cell r="R1329" t="str">
            <v>Asia-Pacific (APAC)</v>
          </cell>
          <cell r="S1329" t="str">
            <v>Regional Recruitment Manager for South East Asia</v>
          </cell>
        </row>
        <row r="1330">
          <cell r="A1330" t="str">
            <v>100371-AU-102</v>
          </cell>
          <cell r="B1330">
            <v>43588</v>
          </cell>
          <cell r="C1330" t="str">
            <v>Existing MSA</v>
          </cell>
          <cell r="D1330">
            <v>43332</v>
          </cell>
          <cell r="E1330">
            <v>43862</v>
          </cell>
          <cell r="F1330" t="str">
            <v>Udemy</v>
          </cell>
          <cell r="G1330" t="str">
            <v>AU</v>
          </cell>
          <cell r="H1330" t="str">
            <v>Australia</v>
          </cell>
          <cell r="I1330" t="str">
            <v>GP Entity</v>
          </cell>
          <cell r="J1330">
            <v>43588</v>
          </cell>
          <cell r="K1330">
            <v>43286</v>
          </cell>
          <cell r="Q1330">
            <v>2439</v>
          </cell>
          <cell r="R1330" t="str">
            <v>Asia-Pacific (APAC)</v>
          </cell>
          <cell r="S1330" t="str">
            <v>Regional Director</v>
          </cell>
        </row>
        <row r="1331">
          <cell r="A1331" t="str">
            <v>100371-AU-103</v>
          </cell>
          <cell r="B1331">
            <v>43808</v>
          </cell>
          <cell r="C1331" t="str">
            <v>Existing MSA</v>
          </cell>
          <cell r="D1331">
            <v>43332</v>
          </cell>
          <cell r="E1331">
            <v>43862</v>
          </cell>
          <cell r="F1331" t="str">
            <v>Udemy</v>
          </cell>
          <cell r="G1331" t="str">
            <v>AU</v>
          </cell>
          <cell r="H1331" t="str">
            <v>Australia</v>
          </cell>
          <cell r="I1331" t="str">
            <v>GP Entity</v>
          </cell>
          <cell r="J1331">
            <v>43808</v>
          </cell>
          <cell r="K1331">
            <v>43286</v>
          </cell>
          <cell r="Q1331">
            <v>3522</v>
          </cell>
          <cell r="R1331" t="str">
            <v>Asia-Pacific (APAC)</v>
          </cell>
          <cell r="S1331" t="str">
            <v>Enterprise Account Executive</v>
          </cell>
        </row>
        <row r="1332">
          <cell r="A1332" t="str">
            <v>100371-IN-103</v>
          </cell>
          <cell r="B1332">
            <v>43617</v>
          </cell>
          <cell r="C1332" t="str">
            <v>Existing MSA</v>
          </cell>
          <cell r="D1332">
            <v>43286</v>
          </cell>
          <cell r="E1332">
            <v>43862</v>
          </cell>
          <cell r="F1332" t="str">
            <v>Udemy</v>
          </cell>
          <cell r="G1332" t="str">
            <v>IN</v>
          </cell>
          <cell r="H1332" t="str">
            <v>India</v>
          </cell>
          <cell r="I1332" t="str">
            <v>GP Entity</v>
          </cell>
          <cell r="J1332">
            <v>43616</v>
          </cell>
          <cell r="K1332">
            <v>43286</v>
          </cell>
          <cell r="Q1332">
            <v>2569</v>
          </cell>
          <cell r="R1332" t="str">
            <v>Asia-Pacific (APAC)</v>
          </cell>
          <cell r="S1332" t="str">
            <v>Enterprise Account Executive</v>
          </cell>
        </row>
        <row r="1333">
          <cell r="A1333" t="str">
            <v>100371-IN-104</v>
          </cell>
          <cell r="B1333">
            <v>43658</v>
          </cell>
          <cell r="C1333" t="str">
            <v>Existing MSA</v>
          </cell>
          <cell r="D1333">
            <v>43286</v>
          </cell>
          <cell r="E1333">
            <v>43862</v>
          </cell>
          <cell r="F1333" t="str">
            <v>Udemy</v>
          </cell>
          <cell r="G1333" t="str">
            <v>IN</v>
          </cell>
          <cell r="H1333" t="str">
            <v>India</v>
          </cell>
          <cell r="I1333" t="str">
            <v>GP Entity</v>
          </cell>
          <cell r="J1333">
            <v>43658</v>
          </cell>
          <cell r="K1333">
            <v>43286</v>
          </cell>
          <cell r="Q1333">
            <v>2616</v>
          </cell>
          <cell r="R1333" t="str">
            <v>Asia-Pacific (APAC)</v>
          </cell>
          <cell r="S1333" t="str">
            <v>Enterprise Account Executive</v>
          </cell>
        </row>
        <row r="1334">
          <cell r="A1334" t="str">
            <v>100371-IN-105</v>
          </cell>
          <cell r="B1334">
            <v>43658</v>
          </cell>
          <cell r="C1334" t="str">
            <v>Existing MSA</v>
          </cell>
          <cell r="D1334">
            <v>43286</v>
          </cell>
          <cell r="E1334">
            <v>43862</v>
          </cell>
          <cell r="F1334" t="str">
            <v>Udemy</v>
          </cell>
          <cell r="G1334" t="str">
            <v>IN</v>
          </cell>
          <cell r="H1334" t="str">
            <v>India</v>
          </cell>
          <cell r="I1334" t="str">
            <v>GP Entity</v>
          </cell>
          <cell r="J1334">
            <v>43658</v>
          </cell>
          <cell r="K1334">
            <v>43286</v>
          </cell>
          <cell r="Q1334">
            <v>2704</v>
          </cell>
          <cell r="R1334" t="str">
            <v>Asia-Pacific (APAC)</v>
          </cell>
          <cell r="S1334" t="str">
            <v>Director, Enterprise Customer Success</v>
          </cell>
        </row>
        <row r="1335">
          <cell r="A1335" t="str">
            <v>100371-IN-106</v>
          </cell>
          <cell r="B1335">
            <v>43658</v>
          </cell>
          <cell r="C1335" t="str">
            <v>Existing MSA</v>
          </cell>
          <cell r="D1335">
            <v>43286</v>
          </cell>
          <cell r="E1335">
            <v>43862</v>
          </cell>
          <cell r="F1335" t="str">
            <v>Udemy</v>
          </cell>
          <cell r="G1335" t="str">
            <v>IN</v>
          </cell>
          <cell r="H1335" t="str">
            <v>India</v>
          </cell>
          <cell r="I1335" t="str">
            <v>GP Entity</v>
          </cell>
          <cell r="J1335">
            <v>43658</v>
          </cell>
          <cell r="K1335">
            <v>43286</v>
          </cell>
          <cell r="Q1335">
            <v>2740</v>
          </cell>
          <cell r="R1335" t="str">
            <v>Asia-Pacific (APAC)</v>
          </cell>
          <cell r="S1335" t="str">
            <v>Enterprise Customer Success Manager</v>
          </cell>
        </row>
        <row r="1336">
          <cell r="A1336" t="str">
            <v>100371-IN-110</v>
          </cell>
          <cell r="B1336">
            <v>43794</v>
          </cell>
          <cell r="C1336" t="str">
            <v>Existing MSA</v>
          </cell>
          <cell r="D1336">
            <v>43286</v>
          </cell>
          <cell r="E1336">
            <v>43862</v>
          </cell>
          <cell r="F1336" t="str">
            <v>Udemy</v>
          </cell>
          <cell r="G1336" t="str">
            <v>IN</v>
          </cell>
          <cell r="H1336" t="str">
            <v>India</v>
          </cell>
          <cell r="I1336" t="str">
            <v>GP Entity</v>
          </cell>
          <cell r="J1336">
            <v>43794</v>
          </cell>
          <cell r="K1336">
            <v>43286</v>
          </cell>
          <cell r="Q1336">
            <v>3390</v>
          </cell>
          <cell r="R1336" t="str">
            <v>Asia-Pacific (APAC)</v>
          </cell>
          <cell r="S1336" t="str">
            <v>Senior Marketing Manager, Udemy India</v>
          </cell>
        </row>
        <row r="1337">
          <cell r="A1337" t="str">
            <v>100371-IN-111</v>
          </cell>
          <cell r="B1337">
            <v>43815</v>
          </cell>
          <cell r="C1337" t="str">
            <v>Existing MSA</v>
          </cell>
          <cell r="D1337">
            <v>43286</v>
          </cell>
          <cell r="E1337">
            <v>43862</v>
          </cell>
          <cell r="F1337" t="str">
            <v>Udemy</v>
          </cell>
          <cell r="G1337" t="str">
            <v>IN</v>
          </cell>
          <cell r="H1337" t="str">
            <v>India</v>
          </cell>
          <cell r="I1337" t="str">
            <v>GP Entity</v>
          </cell>
          <cell r="J1337">
            <v>43815</v>
          </cell>
          <cell r="K1337">
            <v>43286</v>
          </cell>
          <cell r="Q1337">
            <v>3664</v>
          </cell>
          <cell r="R1337" t="str">
            <v>Asia-Pacific (APAC)</v>
          </cell>
          <cell r="S1337" t="str">
            <v>Manager - Partnerships and Affiliates</v>
          </cell>
        </row>
        <row r="1338">
          <cell r="A1338" t="str">
            <v>100523-CN-101</v>
          </cell>
          <cell r="B1338">
            <v>43617</v>
          </cell>
          <cell r="C1338" t="str">
            <v>Existing MSA</v>
          </cell>
          <cell r="D1338">
            <v>43539</v>
          </cell>
          <cell r="E1338">
            <v>43891</v>
          </cell>
          <cell r="F1338" t="str">
            <v>University Support Services, LLC</v>
          </cell>
          <cell r="G1338" t="str">
            <v>CN</v>
          </cell>
          <cell r="H1338" t="str">
            <v>China</v>
          </cell>
          <cell r="I1338" t="str">
            <v>GP Entity</v>
          </cell>
          <cell r="J1338">
            <v>43617</v>
          </cell>
          <cell r="K1338">
            <v>43539</v>
          </cell>
          <cell r="Q1338">
            <v>2512</v>
          </cell>
          <cell r="R1338" t="str">
            <v>Asia-Pacific (APAC)</v>
          </cell>
          <cell r="S1338" t="str">
            <v>Recruitment Manager</v>
          </cell>
        </row>
        <row r="1339">
          <cell r="A1339" t="str">
            <v>100371-IN-102</v>
          </cell>
          <cell r="B1339">
            <v>43617</v>
          </cell>
          <cell r="C1339" t="str">
            <v>Existing MSA</v>
          </cell>
          <cell r="D1339">
            <v>43286</v>
          </cell>
          <cell r="E1339">
            <v>43891</v>
          </cell>
          <cell r="F1339" t="str">
            <v>Udemy</v>
          </cell>
          <cell r="G1339" t="str">
            <v>IN</v>
          </cell>
          <cell r="H1339" t="str">
            <v>India</v>
          </cell>
          <cell r="I1339" t="str">
            <v>GP Entity</v>
          </cell>
          <cell r="J1339">
            <v>43586</v>
          </cell>
          <cell r="K1339">
            <v>43286</v>
          </cell>
          <cell r="Q1339">
            <v>2438</v>
          </cell>
          <cell r="R1339" t="str">
            <v>Asia-Pacific (APAC)</v>
          </cell>
          <cell r="S1339" t="str">
            <v>Enterprise Account Executive</v>
          </cell>
        </row>
        <row r="1340">
          <cell r="A1340" t="str">
            <v>100523-TH-101</v>
          </cell>
          <cell r="B1340">
            <v>43617</v>
          </cell>
          <cell r="C1340" t="str">
            <v>Existing MSA</v>
          </cell>
          <cell r="D1340">
            <v>43539</v>
          </cell>
          <cell r="E1340">
            <v>43891</v>
          </cell>
          <cell r="F1340" t="str">
            <v>University Support Services, LLC</v>
          </cell>
          <cell r="G1340" t="str">
            <v>TH</v>
          </cell>
          <cell r="H1340" t="str">
            <v>Thailand</v>
          </cell>
          <cell r="I1340" t="str">
            <v>GP Entity</v>
          </cell>
          <cell r="J1340">
            <v>43617</v>
          </cell>
          <cell r="K1340">
            <v>43539</v>
          </cell>
          <cell r="Q1340">
            <v>2509</v>
          </cell>
          <cell r="R1340" t="str">
            <v>Asia-Pacific (APAC)</v>
          </cell>
          <cell r="S1340" t="str">
            <v>Regional Recruitment Manager for South East Asia</v>
          </cell>
        </row>
        <row r="1341">
          <cell r="A1341" t="str">
            <v>100371-AU-102</v>
          </cell>
          <cell r="B1341">
            <v>43588</v>
          </cell>
          <cell r="C1341" t="str">
            <v>Existing MSA</v>
          </cell>
          <cell r="D1341">
            <v>43332</v>
          </cell>
          <cell r="E1341">
            <v>43891</v>
          </cell>
          <cell r="F1341" t="str">
            <v>Udemy</v>
          </cell>
          <cell r="G1341" t="str">
            <v>AU</v>
          </cell>
          <cell r="H1341" t="str">
            <v>Australia</v>
          </cell>
          <cell r="I1341" t="str">
            <v>GP Entity</v>
          </cell>
          <cell r="J1341">
            <v>43588</v>
          </cell>
          <cell r="K1341">
            <v>43286</v>
          </cell>
          <cell r="Q1341">
            <v>2439</v>
          </cell>
          <cell r="R1341" t="str">
            <v>Asia-Pacific (APAC)</v>
          </cell>
          <cell r="S1341" t="str">
            <v>Regional Director</v>
          </cell>
        </row>
        <row r="1342">
          <cell r="A1342" t="str">
            <v>100371-IN-103</v>
          </cell>
          <cell r="B1342">
            <v>43617</v>
          </cell>
          <cell r="C1342" t="str">
            <v>Existing MSA</v>
          </cell>
          <cell r="D1342">
            <v>43286</v>
          </cell>
          <cell r="E1342">
            <v>43891</v>
          </cell>
          <cell r="F1342" t="str">
            <v>Udemy</v>
          </cell>
          <cell r="G1342" t="str">
            <v>IN</v>
          </cell>
          <cell r="H1342" t="str">
            <v>India</v>
          </cell>
          <cell r="I1342" t="str">
            <v>GP Entity</v>
          </cell>
          <cell r="J1342">
            <v>43616</v>
          </cell>
          <cell r="K1342">
            <v>43286</v>
          </cell>
          <cell r="Q1342">
            <v>2569</v>
          </cell>
          <cell r="R1342" t="str">
            <v>Asia-Pacific (APAC)</v>
          </cell>
          <cell r="S1342" t="str">
            <v>Enterprise Account Executive</v>
          </cell>
        </row>
        <row r="1343">
          <cell r="A1343" t="str">
            <v>100371-IN-104</v>
          </cell>
          <cell r="B1343">
            <v>43658</v>
          </cell>
          <cell r="C1343" t="str">
            <v>Existing MSA</v>
          </cell>
          <cell r="D1343">
            <v>43286</v>
          </cell>
          <cell r="E1343">
            <v>43891</v>
          </cell>
          <cell r="F1343" t="str">
            <v>Udemy</v>
          </cell>
          <cell r="G1343" t="str">
            <v>IN</v>
          </cell>
          <cell r="H1343" t="str">
            <v>India</v>
          </cell>
          <cell r="I1343" t="str">
            <v>GP Entity</v>
          </cell>
          <cell r="J1343">
            <v>43658</v>
          </cell>
          <cell r="K1343">
            <v>43286</v>
          </cell>
          <cell r="Q1343">
            <v>2616</v>
          </cell>
          <cell r="R1343" t="str">
            <v>Asia-Pacific (APAC)</v>
          </cell>
          <cell r="S1343" t="str">
            <v>Enterprise Account Executive</v>
          </cell>
        </row>
        <row r="1344">
          <cell r="A1344" t="str">
            <v>100371-IN-105</v>
          </cell>
          <cell r="B1344">
            <v>43658</v>
          </cell>
          <cell r="C1344" t="str">
            <v>Existing MSA</v>
          </cell>
          <cell r="D1344">
            <v>43286</v>
          </cell>
          <cell r="E1344">
            <v>43891</v>
          </cell>
          <cell r="F1344" t="str">
            <v>Udemy</v>
          </cell>
          <cell r="G1344" t="str">
            <v>IN</v>
          </cell>
          <cell r="H1344" t="str">
            <v>India</v>
          </cell>
          <cell r="I1344" t="str">
            <v>GP Entity</v>
          </cell>
          <cell r="J1344">
            <v>43658</v>
          </cell>
          <cell r="K1344">
            <v>43286</v>
          </cell>
          <cell r="Q1344">
            <v>2704</v>
          </cell>
          <cell r="R1344" t="str">
            <v>Asia-Pacific (APAC)</v>
          </cell>
          <cell r="S1344" t="str">
            <v>Director, Enterprise Customer Success</v>
          </cell>
        </row>
        <row r="1345">
          <cell r="A1345" t="str">
            <v>100034-CN-102</v>
          </cell>
          <cell r="B1345">
            <v>43662</v>
          </cell>
          <cell r="C1345" t="str">
            <v>Existing MSA</v>
          </cell>
          <cell r="D1345">
            <v>43517</v>
          </cell>
          <cell r="E1345">
            <v>43862</v>
          </cell>
          <cell r="F1345" t="str">
            <v>ChargePoint</v>
          </cell>
          <cell r="G1345" t="str">
            <v>CN</v>
          </cell>
          <cell r="H1345" t="str">
            <v>China</v>
          </cell>
          <cell r="I1345" t="str">
            <v>GP Entity</v>
          </cell>
          <cell r="J1345">
            <v>43662</v>
          </cell>
          <cell r="K1345">
            <v>41991</v>
          </cell>
          <cell r="Q1345">
            <v>2725</v>
          </cell>
          <cell r="R1345" t="str">
            <v>Asia-Pacific (APAC)</v>
          </cell>
          <cell r="S1345" t="str">
            <v>Senior Supplier Quality Engineer</v>
          </cell>
        </row>
        <row r="1346">
          <cell r="A1346" t="str">
            <v>100034-CN-105</v>
          </cell>
          <cell r="B1346">
            <v>43657</v>
          </cell>
          <cell r="C1346" t="str">
            <v>Existing MSA</v>
          </cell>
          <cell r="D1346">
            <v>43517</v>
          </cell>
          <cell r="E1346">
            <v>43862</v>
          </cell>
          <cell r="F1346" t="str">
            <v>ChargePoint</v>
          </cell>
          <cell r="G1346" t="str">
            <v>CN</v>
          </cell>
          <cell r="H1346" t="str">
            <v>China</v>
          </cell>
          <cell r="I1346" t="str">
            <v>GP Entity</v>
          </cell>
          <cell r="J1346">
            <v>43657</v>
          </cell>
          <cell r="K1346">
            <v>41991</v>
          </cell>
          <cell r="Q1346">
            <v>2919</v>
          </cell>
          <cell r="R1346" t="str">
            <v>Asia-Pacific (APAC)</v>
          </cell>
          <cell r="S1346" t="str">
            <v>Manufacturing Engineer, Printed Circuit Board Assembly</v>
          </cell>
        </row>
        <row r="1347">
          <cell r="A1347" t="str">
            <v>100034-CN-107</v>
          </cell>
          <cell r="B1347">
            <v>43739</v>
          </cell>
          <cell r="C1347" t="str">
            <v>Existing MSA</v>
          </cell>
          <cell r="D1347">
            <v>43517</v>
          </cell>
          <cell r="E1347">
            <v>43862</v>
          </cell>
          <cell r="F1347" t="str">
            <v>ChargePoint</v>
          </cell>
          <cell r="G1347" t="str">
            <v>CN</v>
          </cell>
          <cell r="H1347" t="str">
            <v>China</v>
          </cell>
          <cell r="I1347" t="str">
            <v>GP Entity</v>
          </cell>
          <cell r="J1347">
            <v>43731</v>
          </cell>
          <cell r="K1347">
            <v>41991</v>
          </cell>
          <cell r="Q1347">
            <v>3119</v>
          </cell>
          <cell r="R1347" t="str">
            <v>Asia-Pacific (APAC)</v>
          </cell>
          <cell r="S1347" t="str">
            <v>Senior Supplier Quality Engineer</v>
          </cell>
        </row>
        <row r="1348">
          <cell r="A1348" t="str">
            <v>100034-CN-110</v>
          </cell>
          <cell r="B1348">
            <v>43800</v>
          </cell>
          <cell r="C1348" t="str">
            <v>Existing MSA</v>
          </cell>
          <cell r="D1348">
            <v>43517</v>
          </cell>
          <cell r="E1348">
            <v>43862</v>
          </cell>
          <cell r="F1348" t="str">
            <v>ChargePoint</v>
          </cell>
          <cell r="G1348" t="str">
            <v>CN</v>
          </cell>
          <cell r="H1348" t="str">
            <v>China</v>
          </cell>
          <cell r="I1348" t="str">
            <v>GP Entity</v>
          </cell>
          <cell r="J1348">
            <v>43794</v>
          </cell>
          <cell r="K1348">
            <v>41991</v>
          </cell>
          <cell r="Q1348">
            <v>3557</v>
          </cell>
          <cell r="R1348" t="str">
            <v>Asia-Pacific (APAC)</v>
          </cell>
          <cell r="S1348" t="str">
            <v>Logistics Manager</v>
          </cell>
        </row>
        <row r="1349">
          <cell r="A1349" t="str">
            <v>100518-JP-101</v>
          </cell>
          <cell r="B1349">
            <v>43678</v>
          </cell>
          <cell r="C1349" t="str">
            <v>Existing MSA</v>
          </cell>
          <cell r="D1349">
            <v>43556</v>
          </cell>
          <cell r="E1349">
            <v>43862</v>
          </cell>
          <cell r="F1349" t="str">
            <v>Global Fishing Watch</v>
          </cell>
          <cell r="G1349" t="str">
            <v>JP</v>
          </cell>
          <cell r="H1349" t="str">
            <v>Japan</v>
          </cell>
          <cell r="I1349" t="str">
            <v>GP Entity</v>
          </cell>
          <cell r="J1349">
            <v>43586</v>
          </cell>
          <cell r="K1349">
            <v>43556</v>
          </cell>
          <cell r="Q1349">
            <v>2431</v>
          </cell>
          <cell r="R1349" t="str">
            <v>Asia-Pacific (APAC)</v>
          </cell>
          <cell r="S1349" t="str">
            <v>Fisheries Analyst (Japan)</v>
          </cell>
        </row>
        <row r="1350">
          <cell r="A1350" t="str">
            <v>100518-JP-101</v>
          </cell>
          <cell r="B1350">
            <v>43678</v>
          </cell>
          <cell r="C1350" t="str">
            <v>Existing MSA</v>
          </cell>
          <cell r="D1350">
            <v>43556</v>
          </cell>
          <cell r="E1350">
            <v>43891</v>
          </cell>
          <cell r="F1350" t="str">
            <v>Global Fishing Watch</v>
          </cell>
          <cell r="G1350" t="str">
            <v>JP</v>
          </cell>
          <cell r="H1350" t="str">
            <v>Japan</v>
          </cell>
          <cell r="I1350" t="str">
            <v>GP Entity</v>
          </cell>
          <cell r="J1350">
            <v>43586</v>
          </cell>
          <cell r="K1350">
            <v>43556</v>
          </cell>
          <cell r="Q1350">
            <v>2431</v>
          </cell>
          <cell r="R1350" t="str">
            <v>Asia-Pacific (APAC)</v>
          </cell>
          <cell r="S1350" t="str">
            <v>Fisheries Analyst (Japan)</v>
          </cell>
        </row>
        <row r="1351">
          <cell r="A1351" t="str">
            <v>100592-IN-102</v>
          </cell>
          <cell r="B1351">
            <v>43709</v>
          </cell>
          <cell r="C1351" t="str">
            <v>Existing MSA</v>
          </cell>
          <cell r="D1351">
            <v>43640</v>
          </cell>
          <cell r="E1351">
            <v>43862</v>
          </cell>
          <cell r="F1351" t="str">
            <v>EcoDigital, LLC</v>
          </cell>
          <cell r="G1351" t="str">
            <v>IN</v>
          </cell>
          <cell r="H1351" t="str">
            <v>India</v>
          </cell>
          <cell r="I1351" t="str">
            <v>GP Entity</v>
          </cell>
          <cell r="J1351">
            <v>43709</v>
          </cell>
          <cell r="K1351">
            <v>43640</v>
          </cell>
          <cell r="Q1351">
            <v>3021</v>
          </cell>
          <cell r="R1351" t="str">
            <v>Asia-Pacific (APAC)</v>
          </cell>
          <cell r="S1351" t="str">
            <v>Technical Analyst 2-Support</v>
          </cell>
        </row>
        <row r="1352">
          <cell r="A1352" t="str">
            <v>100592-IN-103</v>
          </cell>
          <cell r="B1352">
            <v>43709</v>
          </cell>
          <cell r="C1352" t="str">
            <v>Existing MSA</v>
          </cell>
          <cell r="D1352">
            <v>43640</v>
          </cell>
          <cell r="E1352">
            <v>43862</v>
          </cell>
          <cell r="F1352" t="str">
            <v>EcoDigital, LLC</v>
          </cell>
          <cell r="G1352" t="str">
            <v>IN</v>
          </cell>
          <cell r="H1352" t="str">
            <v>India</v>
          </cell>
          <cell r="I1352" t="str">
            <v>GP Entity</v>
          </cell>
          <cell r="J1352">
            <v>43709</v>
          </cell>
          <cell r="K1352">
            <v>43640</v>
          </cell>
          <cell r="Q1352">
            <v>3022</v>
          </cell>
          <cell r="R1352" t="str">
            <v>Asia-Pacific (APAC)</v>
          </cell>
          <cell r="S1352" t="str">
            <v>Technical Analyst 4-Support</v>
          </cell>
        </row>
        <row r="1353">
          <cell r="A1353" t="str">
            <v>100242-IN-103</v>
          </cell>
          <cell r="B1353">
            <v>43619</v>
          </cell>
          <cell r="C1353" t="str">
            <v>Existing MSA</v>
          </cell>
          <cell r="D1353">
            <v>43355</v>
          </cell>
          <cell r="E1353">
            <v>43862</v>
          </cell>
          <cell r="F1353" t="str">
            <v>Reorg Research</v>
          </cell>
          <cell r="G1353" t="str">
            <v>IN</v>
          </cell>
          <cell r="H1353" t="str">
            <v>India</v>
          </cell>
          <cell r="I1353" t="str">
            <v>GP Entity</v>
          </cell>
          <cell r="J1353">
            <v>43617</v>
          </cell>
          <cell r="K1353">
            <v>43033</v>
          </cell>
          <cell r="Q1353">
            <v>2452</v>
          </cell>
          <cell r="R1353" t="str">
            <v>Asia-Pacific (APAC)</v>
          </cell>
          <cell r="S1353" t="str">
            <v>Reporter</v>
          </cell>
        </row>
        <row r="1354">
          <cell r="A1354" t="str">
            <v>100242-AU-101</v>
          </cell>
          <cell r="B1354">
            <v>43682</v>
          </cell>
          <cell r="C1354" t="str">
            <v>Existing MSA</v>
          </cell>
          <cell r="D1354">
            <v>43661</v>
          </cell>
          <cell r="E1354">
            <v>43862</v>
          </cell>
          <cell r="F1354" t="str">
            <v>Reorg Research</v>
          </cell>
          <cell r="G1354" t="str">
            <v>AU</v>
          </cell>
          <cell r="H1354" t="str">
            <v>Australia</v>
          </cell>
          <cell r="I1354" t="str">
            <v>GP Entity</v>
          </cell>
          <cell r="J1354">
            <v>43682</v>
          </cell>
          <cell r="K1354">
            <v>43033</v>
          </cell>
          <cell r="Q1354">
            <v>2937</v>
          </cell>
          <cell r="R1354" t="str">
            <v>Asia-Pacific (APAC)</v>
          </cell>
          <cell r="S1354" t="str">
            <v>Reporter</v>
          </cell>
        </row>
        <row r="1355">
          <cell r="A1355" t="str">
            <v>100242-SG-101</v>
          </cell>
          <cell r="B1355">
            <v>43556</v>
          </cell>
          <cell r="C1355" t="str">
            <v>Existing MSA</v>
          </cell>
          <cell r="D1355">
            <v>43453</v>
          </cell>
          <cell r="E1355">
            <v>43862</v>
          </cell>
          <cell r="F1355" t="str">
            <v>Reorg Research</v>
          </cell>
          <cell r="G1355" t="str">
            <v>SG</v>
          </cell>
          <cell r="H1355" t="str">
            <v>Singapore</v>
          </cell>
          <cell r="I1355" t="str">
            <v>GP Entity</v>
          </cell>
          <cell r="J1355">
            <v>43556</v>
          </cell>
          <cell r="K1355">
            <v>43033</v>
          </cell>
          <cell r="Q1355">
            <v>1958</v>
          </cell>
          <cell r="R1355" t="str">
            <v>Asia-Pacific (APAC)</v>
          </cell>
          <cell r="S1355" t="str">
            <v>Distressed Debt Analyst</v>
          </cell>
        </row>
        <row r="1356">
          <cell r="A1356" t="str">
            <v>100242-IN-102</v>
          </cell>
          <cell r="B1356">
            <v>43542</v>
          </cell>
          <cell r="C1356" t="str">
            <v>Existing MSA</v>
          </cell>
          <cell r="D1356">
            <v>43355</v>
          </cell>
          <cell r="E1356">
            <v>43862</v>
          </cell>
          <cell r="F1356" t="str">
            <v>Reorg Research</v>
          </cell>
          <cell r="G1356" t="str">
            <v>IN</v>
          </cell>
          <cell r="H1356" t="str">
            <v>India</v>
          </cell>
          <cell r="I1356" t="str">
            <v>GP Entity</v>
          </cell>
          <cell r="K1356">
            <v>43033</v>
          </cell>
          <cell r="Q1356">
            <v>1844</v>
          </cell>
          <cell r="R1356" t="str">
            <v>Asia-Pacific (APAC)</v>
          </cell>
          <cell r="S1356" t="str">
            <v>Sr. Reporter</v>
          </cell>
        </row>
        <row r="1357">
          <cell r="A1357" t="str">
            <v>100242-SG-103</v>
          </cell>
          <cell r="B1357">
            <v>43654</v>
          </cell>
          <cell r="C1357" t="str">
            <v>Existing MSA</v>
          </cell>
          <cell r="D1357">
            <v>43453</v>
          </cell>
          <cell r="E1357">
            <v>43862</v>
          </cell>
          <cell r="F1357" t="str">
            <v>Reorg Research</v>
          </cell>
          <cell r="G1357" t="str">
            <v>SG</v>
          </cell>
          <cell r="H1357" t="str">
            <v>Singapore</v>
          </cell>
          <cell r="I1357" t="str">
            <v>GP Entity</v>
          </cell>
          <cell r="J1357">
            <v>43647</v>
          </cell>
          <cell r="K1357">
            <v>43033</v>
          </cell>
          <cell r="Q1357">
            <v>2334</v>
          </cell>
          <cell r="R1357" t="str">
            <v>Asia-Pacific (APAC)</v>
          </cell>
          <cell r="S1357" t="str">
            <v>Senior Reporter</v>
          </cell>
        </row>
        <row r="1358">
          <cell r="A1358" t="str">
            <v>100242-IN-104</v>
          </cell>
          <cell r="B1358">
            <v>43801</v>
          </cell>
          <cell r="C1358" t="str">
            <v>Existing MSA</v>
          </cell>
          <cell r="D1358">
            <v>43355</v>
          </cell>
          <cell r="E1358">
            <v>43862</v>
          </cell>
          <cell r="F1358" t="str">
            <v>Reorg Research</v>
          </cell>
          <cell r="G1358" t="str">
            <v>IN</v>
          </cell>
          <cell r="H1358" t="str">
            <v>India</v>
          </cell>
          <cell r="I1358" t="str">
            <v>GP Entity</v>
          </cell>
          <cell r="J1358">
            <v>43801</v>
          </cell>
          <cell r="K1358">
            <v>43033</v>
          </cell>
          <cell r="Q1358">
            <v>3500</v>
          </cell>
          <cell r="R1358" t="str">
            <v>Asia-Pacific (APAC)</v>
          </cell>
          <cell r="S1358" t="str">
            <v>Distressed Debt Analyst</v>
          </cell>
        </row>
        <row r="1359">
          <cell r="A1359" t="str">
            <v>100242-IN-103</v>
          </cell>
          <cell r="B1359">
            <v>43619</v>
          </cell>
          <cell r="C1359" t="str">
            <v>Existing MSA</v>
          </cell>
          <cell r="D1359">
            <v>43355</v>
          </cell>
          <cell r="E1359">
            <v>43891</v>
          </cell>
          <cell r="F1359" t="str">
            <v>Reorg Research</v>
          </cell>
          <cell r="G1359" t="str">
            <v>IN</v>
          </cell>
          <cell r="H1359" t="str">
            <v>India</v>
          </cell>
          <cell r="I1359" t="str">
            <v>GP Entity</v>
          </cell>
          <cell r="J1359">
            <v>43617</v>
          </cell>
          <cell r="K1359">
            <v>43033</v>
          </cell>
          <cell r="Q1359">
            <v>2452</v>
          </cell>
          <cell r="R1359" t="str">
            <v>Asia-Pacific (APAC)</v>
          </cell>
          <cell r="S1359" t="str">
            <v>Reporter</v>
          </cell>
        </row>
        <row r="1360">
          <cell r="A1360" t="str">
            <v>100242-SG-101</v>
          </cell>
          <cell r="B1360">
            <v>43556</v>
          </cell>
          <cell r="C1360" t="str">
            <v>Existing MSA</v>
          </cell>
          <cell r="D1360">
            <v>43453</v>
          </cell>
          <cell r="E1360">
            <v>43891</v>
          </cell>
          <cell r="F1360" t="str">
            <v>Reorg Research</v>
          </cell>
          <cell r="G1360" t="str">
            <v>SG</v>
          </cell>
          <cell r="H1360" t="str">
            <v>Singapore</v>
          </cell>
          <cell r="I1360" t="str">
            <v>GP Entity</v>
          </cell>
          <cell r="J1360">
            <v>43556</v>
          </cell>
          <cell r="K1360">
            <v>43033</v>
          </cell>
          <cell r="Q1360">
            <v>1958</v>
          </cell>
          <cell r="R1360" t="str">
            <v>Asia-Pacific (APAC)</v>
          </cell>
          <cell r="S1360" t="str">
            <v>Distressed Debt Analyst</v>
          </cell>
        </row>
        <row r="1361">
          <cell r="A1361" t="str">
            <v>100242-IN-102</v>
          </cell>
          <cell r="B1361">
            <v>43542</v>
          </cell>
          <cell r="C1361" t="str">
            <v>Existing MSA</v>
          </cell>
          <cell r="D1361">
            <v>43355</v>
          </cell>
          <cell r="E1361">
            <v>43891</v>
          </cell>
          <cell r="F1361" t="str">
            <v>Reorg Research</v>
          </cell>
          <cell r="G1361" t="str">
            <v>IN</v>
          </cell>
          <cell r="H1361" t="str">
            <v>India</v>
          </cell>
          <cell r="I1361" t="str">
            <v>GP Entity</v>
          </cell>
          <cell r="K1361">
            <v>43033</v>
          </cell>
          <cell r="Q1361">
            <v>1844</v>
          </cell>
          <cell r="R1361" t="str">
            <v>Asia-Pacific (APAC)</v>
          </cell>
          <cell r="S1361" t="str">
            <v>Sr. Reporter</v>
          </cell>
        </row>
        <row r="1362">
          <cell r="A1362" t="str">
            <v>100242-SG-103</v>
          </cell>
          <cell r="B1362">
            <v>43654</v>
          </cell>
          <cell r="C1362" t="str">
            <v>Existing MSA</v>
          </cell>
          <cell r="D1362">
            <v>43453</v>
          </cell>
          <cell r="E1362">
            <v>43891</v>
          </cell>
          <cell r="F1362" t="str">
            <v>Reorg Research</v>
          </cell>
          <cell r="G1362" t="str">
            <v>SG</v>
          </cell>
          <cell r="H1362" t="str">
            <v>Singapore</v>
          </cell>
          <cell r="I1362" t="str">
            <v>GP Entity</v>
          </cell>
          <cell r="J1362">
            <v>43647</v>
          </cell>
          <cell r="K1362">
            <v>43033</v>
          </cell>
          <cell r="Q1362">
            <v>2334</v>
          </cell>
          <cell r="R1362" t="str">
            <v>Asia-Pacific (APAC)</v>
          </cell>
          <cell r="S1362" t="str">
            <v>Senior Reporter</v>
          </cell>
        </row>
        <row r="1363">
          <cell r="A1363" t="str">
            <v>100161-CN-103</v>
          </cell>
          <cell r="B1363">
            <v>43752</v>
          </cell>
          <cell r="C1363" t="str">
            <v>Existing MSA</v>
          </cell>
          <cell r="D1363">
            <v>42712</v>
          </cell>
          <cell r="E1363">
            <v>43862</v>
          </cell>
          <cell r="F1363" t="str">
            <v>Tile</v>
          </cell>
          <cell r="G1363" t="str">
            <v>CN</v>
          </cell>
          <cell r="H1363" t="str">
            <v>China</v>
          </cell>
          <cell r="I1363" t="str">
            <v>GP Entity</v>
          </cell>
          <cell r="J1363">
            <v>43752</v>
          </cell>
          <cell r="K1363">
            <v>42712</v>
          </cell>
          <cell r="Q1363">
            <v>3305</v>
          </cell>
          <cell r="R1363" t="str">
            <v>Asia-Pacific (APAC)</v>
          </cell>
          <cell r="S1363" t="str">
            <v>QA/NPI Manager</v>
          </cell>
        </row>
        <row r="1364">
          <cell r="A1364" t="str">
            <v>100258-AU-103</v>
          </cell>
          <cell r="B1364">
            <v>43717</v>
          </cell>
          <cell r="C1364" t="str">
            <v>Existing MSA</v>
          </cell>
          <cell r="D1364">
            <v>43306</v>
          </cell>
          <cell r="E1364">
            <v>43862</v>
          </cell>
          <cell r="F1364" t="str">
            <v>Cytek Biosciences</v>
          </cell>
          <cell r="G1364" t="str">
            <v>AU</v>
          </cell>
          <cell r="H1364" t="str">
            <v>Australia</v>
          </cell>
          <cell r="I1364" t="str">
            <v>GP Entity</v>
          </cell>
          <cell r="J1364">
            <v>43717</v>
          </cell>
          <cell r="K1364">
            <v>43072</v>
          </cell>
          <cell r="Q1364">
            <v>2776</v>
          </cell>
          <cell r="R1364" t="str">
            <v>Asia-Pacific (APAC)</v>
          </cell>
          <cell r="S1364" t="str">
            <v>Technical Application Specialist</v>
          </cell>
        </row>
        <row r="1365">
          <cell r="A1365" t="str">
            <v>100258-AU-104</v>
          </cell>
          <cell r="B1365">
            <v>43815</v>
          </cell>
          <cell r="C1365" t="str">
            <v>Existing MSA</v>
          </cell>
          <cell r="D1365">
            <v>43306</v>
          </cell>
          <cell r="E1365">
            <v>43862</v>
          </cell>
          <cell r="F1365" t="str">
            <v>Cytek Biosciences</v>
          </cell>
          <cell r="G1365" t="str">
            <v>AU</v>
          </cell>
          <cell r="H1365" t="str">
            <v>Australia</v>
          </cell>
          <cell r="I1365" t="str">
            <v>GP Entity</v>
          </cell>
          <cell r="J1365">
            <v>43815</v>
          </cell>
          <cell r="K1365">
            <v>43072</v>
          </cell>
          <cell r="Q1365">
            <v>3384</v>
          </cell>
          <cell r="R1365" t="str">
            <v>Asia-Pacific (APAC)</v>
          </cell>
          <cell r="S1365" t="str">
            <v>Field Service Engineer</v>
          </cell>
        </row>
        <row r="1366">
          <cell r="A1366" t="str">
            <v>100258-SG-102</v>
          </cell>
          <cell r="B1366">
            <v>43661</v>
          </cell>
          <cell r="C1366" t="str">
            <v>Existing MSA</v>
          </cell>
          <cell r="D1366">
            <v>43072</v>
          </cell>
          <cell r="E1366">
            <v>43862</v>
          </cell>
          <cell r="F1366" t="str">
            <v>Cytek Biosciences</v>
          </cell>
          <cell r="G1366" t="str">
            <v>SG</v>
          </cell>
          <cell r="H1366" t="str">
            <v>Singapore</v>
          </cell>
          <cell r="I1366" t="str">
            <v>GP Entity</v>
          </cell>
          <cell r="J1366">
            <v>43660</v>
          </cell>
          <cell r="K1366">
            <v>43072</v>
          </cell>
          <cell r="Q1366">
            <v>2777</v>
          </cell>
          <cell r="R1366" t="str">
            <v>Asia-Pacific (APAC)</v>
          </cell>
          <cell r="S1366" t="str">
            <v>Field Service Engineer</v>
          </cell>
        </row>
        <row r="1367">
          <cell r="A1367" t="str">
            <v>100260-SG-101</v>
          </cell>
          <cell r="B1367">
            <v>43752</v>
          </cell>
          <cell r="C1367" t="str">
            <v>Existing MSA</v>
          </cell>
          <cell r="D1367">
            <v>43705</v>
          </cell>
          <cell r="E1367">
            <v>43862</v>
          </cell>
          <cell r="F1367" t="str">
            <v>Evidation Health</v>
          </cell>
          <cell r="G1367" t="str">
            <v>SG</v>
          </cell>
          <cell r="H1367" t="str">
            <v>Singapore</v>
          </cell>
          <cell r="I1367" t="str">
            <v>GP Entity</v>
          </cell>
          <cell r="J1367">
            <v>43731</v>
          </cell>
          <cell r="K1367">
            <v>43069</v>
          </cell>
          <cell r="Q1367">
            <v>3186</v>
          </cell>
          <cell r="R1367" t="str">
            <v>Asia-Pacific (APAC)</v>
          </cell>
          <cell r="S1367" t="str">
            <v>Director, Program Management</v>
          </cell>
        </row>
        <row r="1368">
          <cell r="A1368" t="str">
            <v>100231-IN-101</v>
          </cell>
          <cell r="B1368">
            <v>43787</v>
          </cell>
          <cell r="C1368" t="str">
            <v>Existing MSA</v>
          </cell>
          <cell r="D1368">
            <v>43760</v>
          </cell>
          <cell r="E1368">
            <v>43862</v>
          </cell>
          <cell r="F1368" t="str">
            <v>NanoString Technologies</v>
          </cell>
          <cell r="G1368" t="str">
            <v>IN</v>
          </cell>
          <cell r="H1368" t="str">
            <v>India</v>
          </cell>
          <cell r="I1368" t="str">
            <v>GP Entity</v>
          </cell>
          <cell r="J1368">
            <v>43787</v>
          </cell>
          <cell r="K1368">
            <v>42984</v>
          </cell>
          <cell r="Q1368">
            <v>3426</v>
          </cell>
          <cell r="R1368" t="str">
            <v>Asia-Pacific (APAC)</v>
          </cell>
          <cell r="S1368" t="str">
            <v>Distribution Sales Manager</v>
          </cell>
        </row>
        <row r="1369">
          <cell r="A1369" t="str">
            <v>100193-AU-101</v>
          </cell>
          <cell r="B1369">
            <v>43556</v>
          </cell>
          <cell r="C1369" t="str">
            <v>Existing MSA</v>
          </cell>
          <cell r="D1369">
            <v>43542</v>
          </cell>
          <cell r="E1369">
            <v>43862</v>
          </cell>
          <cell r="F1369" t="str">
            <v>Acceleration Partners</v>
          </cell>
          <cell r="G1369" t="str">
            <v>AU</v>
          </cell>
          <cell r="H1369" t="str">
            <v>Australia</v>
          </cell>
          <cell r="I1369" t="str">
            <v>GP Entity</v>
          </cell>
          <cell r="J1369">
            <v>43556</v>
          </cell>
          <cell r="K1369">
            <v>42898</v>
          </cell>
          <cell r="Q1369">
            <v>2333</v>
          </cell>
          <cell r="R1369" t="str">
            <v>Asia-Pacific (APAC)</v>
          </cell>
          <cell r="S1369" t="str">
            <v>Account Manager</v>
          </cell>
        </row>
        <row r="1370">
          <cell r="A1370" t="str">
            <v>100302-MY-101</v>
          </cell>
          <cell r="B1370">
            <v>43711</v>
          </cell>
          <cell r="C1370" t="str">
            <v>Existing MSA</v>
          </cell>
          <cell r="D1370">
            <v>43606</v>
          </cell>
          <cell r="E1370">
            <v>43862</v>
          </cell>
          <cell r="F1370" t="str">
            <v>Perform Media Services</v>
          </cell>
          <cell r="G1370" t="str">
            <v>MY</v>
          </cell>
          <cell r="H1370" t="str">
            <v>Malaysia</v>
          </cell>
          <cell r="I1370" t="str">
            <v>GP Entity</v>
          </cell>
          <cell r="J1370">
            <v>43709</v>
          </cell>
          <cell r="K1370">
            <v>43185</v>
          </cell>
          <cell r="Q1370">
            <v>2933</v>
          </cell>
          <cell r="R1370" t="str">
            <v>Asia-Pacific (APAC)</v>
          </cell>
          <cell r="S1370" t="str">
            <v>Sales Manager</v>
          </cell>
        </row>
        <row r="1371">
          <cell r="A1371" t="str">
            <v>100193-AU-102</v>
          </cell>
          <cell r="B1371">
            <v>43746</v>
          </cell>
          <cell r="C1371" t="str">
            <v>Existing MSA</v>
          </cell>
          <cell r="D1371">
            <v>43542</v>
          </cell>
          <cell r="E1371">
            <v>43862</v>
          </cell>
          <cell r="F1371" t="str">
            <v>Acceleration Partners</v>
          </cell>
          <cell r="G1371" t="str">
            <v>AU</v>
          </cell>
          <cell r="H1371" t="str">
            <v>Australia</v>
          </cell>
          <cell r="I1371" t="str">
            <v>GP Entity</v>
          </cell>
          <cell r="J1371">
            <v>43746</v>
          </cell>
          <cell r="K1371">
            <v>42898</v>
          </cell>
          <cell r="Q1371">
            <v>3240</v>
          </cell>
          <cell r="R1371" t="str">
            <v>Asia-Pacific (APAC)</v>
          </cell>
          <cell r="S1371" t="str">
            <v>Associate, Affiliate Marketing</v>
          </cell>
        </row>
        <row r="1372">
          <cell r="A1372" t="str">
            <v>100193-AU-101</v>
          </cell>
          <cell r="B1372">
            <v>43556</v>
          </cell>
          <cell r="C1372" t="str">
            <v>Existing MSA</v>
          </cell>
          <cell r="D1372">
            <v>43542</v>
          </cell>
          <cell r="E1372">
            <v>43891</v>
          </cell>
          <cell r="F1372" t="str">
            <v>Acceleration Partners</v>
          </cell>
          <cell r="G1372" t="str">
            <v>AU</v>
          </cell>
          <cell r="H1372" t="str">
            <v>Australia</v>
          </cell>
          <cell r="I1372" t="str">
            <v>GP Entity</v>
          </cell>
          <cell r="J1372">
            <v>43556</v>
          </cell>
          <cell r="K1372">
            <v>42898</v>
          </cell>
          <cell r="Q1372">
            <v>2333</v>
          </cell>
          <cell r="R1372" t="str">
            <v>Asia-Pacific (APAC)</v>
          </cell>
          <cell r="S1372" t="str">
            <v>Account Manager</v>
          </cell>
        </row>
        <row r="1373">
          <cell r="A1373" t="str">
            <v>100441-TH-106</v>
          </cell>
          <cell r="B1373">
            <v>43808</v>
          </cell>
          <cell r="C1373" t="str">
            <v>Existing MSA</v>
          </cell>
          <cell r="D1373">
            <v>42635</v>
          </cell>
          <cell r="E1373">
            <v>43862</v>
          </cell>
          <cell r="F1373" t="str">
            <v>SonicWall</v>
          </cell>
          <cell r="G1373" t="str">
            <v>TH</v>
          </cell>
          <cell r="H1373" t="str">
            <v>Thailand</v>
          </cell>
          <cell r="I1373" t="str">
            <v>GP Entity</v>
          </cell>
          <cell r="J1373">
            <v>43808</v>
          </cell>
          <cell r="K1373">
            <v>42635</v>
          </cell>
          <cell r="Q1373">
            <v>3604</v>
          </cell>
          <cell r="R1373" t="str">
            <v>Asia-Pacific (APAC)</v>
          </cell>
          <cell r="S1373" t="str">
            <v>Senior Territory Account Manager</v>
          </cell>
        </row>
        <row r="1374">
          <cell r="A1374" t="str">
            <v>100441-TH-107</v>
          </cell>
          <cell r="B1374">
            <v>43815</v>
          </cell>
          <cell r="C1374" t="str">
            <v>Existing MSA</v>
          </cell>
          <cell r="D1374">
            <v>42635</v>
          </cell>
          <cell r="E1374">
            <v>43862</v>
          </cell>
          <cell r="F1374" t="str">
            <v>SonicWall</v>
          </cell>
          <cell r="G1374" t="str">
            <v>TH</v>
          </cell>
          <cell r="H1374" t="str">
            <v>Thailand</v>
          </cell>
          <cell r="I1374" t="str">
            <v>GP Entity</v>
          </cell>
          <cell r="J1374">
            <v>43815</v>
          </cell>
          <cell r="K1374">
            <v>42635</v>
          </cell>
          <cell r="Q1374">
            <v>3625</v>
          </cell>
          <cell r="R1374" t="str">
            <v>Asia-Pacific (APAC)</v>
          </cell>
          <cell r="S1374" t="str">
            <v>Senior Channel Sales Engineer</v>
          </cell>
        </row>
        <row r="1375">
          <cell r="A1375" t="str">
            <v>100091-HK-101</v>
          </cell>
          <cell r="B1375">
            <v>43773</v>
          </cell>
          <cell r="C1375" t="str">
            <v>Existing MSA</v>
          </cell>
          <cell r="D1375">
            <v>43719</v>
          </cell>
          <cell r="E1375">
            <v>43862</v>
          </cell>
          <cell r="F1375" t="str">
            <v>Kentik</v>
          </cell>
          <cell r="G1375" t="str">
            <v>HK</v>
          </cell>
          <cell r="H1375" t="str">
            <v>Hong Kong (China)</v>
          </cell>
          <cell r="I1375" t="str">
            <v>GP Entity</v>
          </cell>
          <cell r="J1375">
            <v>43773</v>
          </cell>
          <cell r="K1375">
            <v>42828</v>
          </cell>
          <cell r="Q1375">
            <v>3204</v>
          </cell>
          <cell r="R1375" t="str">
            <v>Asia-Pacific (APAC)</v>
          </cell>
          <cell r="S1375" t="str">
            <v>Solutions Engineer - APAC</v>
          </cell>
        </row>
        <row r="1376">
          <cell r="A1376" t="str">
            <v>100665-AU-102</v>
          </cell>
          <cell r="B1376">
            <v>43770</v>
          </cell>
          <cell r="C1376" t="str">
            <v>Existing MSA</v>
          </cell>
          <cell r="D1376">
            <v>43735</v>
          </cell>
          <cell r="E1376">
            <v>43862</v>
          </cell>
          <cell r="F1376" t="str">
            <v>Centric Software</v>
          </cell>
          <cell r="G1376" t="str">
            <v>AU</v>
          </cell>
          <cell r="H1376" t="str">
            <v>Australia</v>
          </cell>
          <cell r="I1376" t="str">
            <v>GP Entity</v>
          </cell>
          <cell r="J1376">
            <v>43739</v>
          </cell>
          <cell r="K1376">
            <v>43735</v>
          </cell>
          <cell r="Q1376">
            <v>3348</v>
          </cell>
          <cell r="R1376" t="str">
            <v>Asia-Pacific (APAC)</v>
          </cell>
          <cell r="S1376" t="str">
            <v>Inside Sales Coordinator</v>
          </cell>
        </row>
        <row r="1377">
          <cell r="A1377" t="str">
            <v>100124-SG-105</v>
          </cell>
          <cell r="B1377">
            <v>43525</v>
          </cell>
          <cell r="C1377" t="str">
            <v>Existing MSA</v>
          </cell>
          <cell r="D1377">
            <v>43026</v>
          </cell>
          <cell r="E1377">
            <v>43862</v>
          </cell>
          <cell r="F1377" t="str">
            <v>Provenir</v>
          </cell>
          <cell r="G1377" t="str">
            <v>SG</v>
          </cell>
          <cell r="H1377" t="str">
            <v>Singapore</v>
          </cell>
          <cell r="I1377" t="str">
            <v>GP Entity</v>
          </cell>
          <cell r="J1377">
            <v>43525</v>
          </cell>
          <cell r="K1377">
            <v>42691</v>
          </cell>
          <cell r="Q1377">
            <v>2217</v>
          </cell>
          <cell r="R1377" t="str">
            <v>Asia-Pacific (APAC)</v>
          </cell>
          <cell r="S1377" t="str">
            <v>Principal Pre-Sales Director</v>
          </cell>
        </row>
        <row r="1378">
          <cell r="A1378" t="str">
            <v>100462-HK-101</v>
          </cell>
          <cell r="B1378">
            <v>43556</v>
          </cell>
          <cell r="C1378" t="str">
            <v>Existing MSA</v>
          </cell>
          <cell r="D1378">
            <v>43529</v>
          </cell>
          <cell r="E1378">
            <v>43862</v>
          </cell>
          <cell r="F1378" t="str">
            <v>Vlocity</v>
          </cell>
          <cell r="G1378" t="str">
            <v>HK</v>
          </cell>
          <cell r="H1378" t="str">
            <v>Hong Kong (China)</v>
          </cell>
          <cell r="I1378" t="str">
            <v>GP Entity</v>
          </cell>
          <cell r="J1378">
            <v>43570</v>
          </cell>
          <cell r="K1378">
            <v>43447</v>
          </cell>
          <cell r="Q1378">
            <v>2330</v>
          </cell>
          <cell r="R1378" t="str">
            <v>Asia-Pacific (APAC)</v>
          </cell>
          <cell r="S1378" t="str">
            <v>Reigional Vice President Sales- Insurance</v>
          </cell>
        </row>
        <row r="1379">
          <cell r="A1379" t="str">
            <v>100459-HK-101</v>
          </cell>
          <cell r="B1379">
            <v>43682</v>
          </cell>
          <cell r="C1379" t="str">
            <v>Existing MSA</v>
          </cell>
          <cell r="D1379">
            <v>43626</v>
          </cell>
          <cell r="E1379">
            <v>43862</v>
          </cell>
          <cell r="F1379" t="str">
            <v>SevenRooms</v>
          </cell>
          <cell r="G1379" t="str">
            <v>HK</v>
          </cell>
          <cell r="H1379" t="str">
            <v>Hong Kong (China)</v>
          </cell>
          <cell r="I1379" t="str">
            <v>GP Entity</v>
          </cell>
          <cell r="J1379">
            <v>43682</v>
          </cell>
          <cell r="K1379">
            <v>43461</v>
          </cell>
          <cell r="Q1379">
            <v>2812</v>
          </cell>
          <cell r="R1379" t="str">
            <v>Asia-Pacific (APAC)</v>
          </cell>
          <cell r="S1379" t="str">
            <v>Senior Customer Success Manager</v>
          </cell>
        </row>
        <row r="1380">
          <cell r="A1380" t="str">
            <v>100459-HK-103</v>
          </cell>
          <cell r="B1380">
            <v>43808</v>
          </cell>
          <cell r="C1380" t="str">
            <v>Existing MSA</v>
          </cell>
          <cell r="D1380">
            <v>43626</v>
          </cell>
          <cell r="E1380">
            <v>43862</v>
          </cell>
          <cell r="F1380" t="str">
            <v>SevenRooms</v>
          </cell>
          <cell r="G1380" t="str">
            <v>HK</v>
          </cell>
          <cell r="H1380" t="str">
            <v>Hong Kong (China)</v>
          </cell>
          <cell r="I1380" t="str">
            <v>GP Entity</v>
          </cell>
          <cell r="J1380">
            <v>43808</v>
          </cell>
          <cell r="K1380">
            <v>43461</v>
          </cell>
          <cell r="Q1380">
            <v>3647</v>
          </cell>
          <cell r="R1380" t="str">
            <v>Asia-Pacific (APAC)</v>
          </cell>
          <cell r="S1380" t="str">
            <v>Customer Success Coordinator</v>
          </cell>
        </row>
        <row r="1381">
          <cell r="A1381" t="str">
            <v>100527-TH-101</v>
          </cell>
          <cell r="B1381">
            <v>43605</v>
          </cell>
          <cell r="C1381" t="str">
            <v>Existing MSA</v>
          </cell>
          <cell r="D1381">
            <v>43565</v>
          </cell>
          <cell r="E1381">
            <v>43862</v>
          </cell>
          <cell r="F1381" t="str">
            <v>Pluribus</v>
          </cell>
          <cell r="G1381" t="str">
            <v>TH</v>
          </cell>
          <cell r="H1381" t="str">
            <v>Thailand</v>
          </cell>
          <cell r="I1381" t="str">
            <v>GP Entity</v>
          </cell>
          <cell r="J1381">
            <v>43605</v>
          </cell>
          <cell r="K1381">
            <v>42865</v>
          </cell>
          <cell r="Q1381">
            <v>2456</v>
          </cell>
          <cell r="R1381" t="str">
            <v>Asia-Pacific (APAC)</v>
          </cell>
          <cell r="S1381" t="str">
            <v>Network Systems Engineer</v>
          </cell>
        </row>
        <row r="1382">
          <cell r="A1382" t="str">
            <v>100527-TH-102</v>
          </cell>
          <cell r="B1382">
            <v>43605</v>
          </cell>
          <cell r="C1382" t="str">
            <v>Existing MSA</v>
          </cell>
          <cell r="D1382">
            <v>43565</v>
          </cell>
          <cell r="E1382">
            <v>43862</v>
          </cell>
          <cell r="F1382" t="str">
            <v>Pluribus</v>
          </cell>
          <cell r="G1382" t="str">
            <v>TH</v>
          </cell>
          <cell r="H1382" t="str">
            <v>Thailand</v>
          </cell>
          <cell r="I1382" t="str">
            <v>GP Entity</v>
          </cell>
          <cell r="J1382">
            <v>43605</v>
          </cell>
          <cell r="K1382">
            <v>42865</v>
          </cell>
          <cell r="Q1382">
            <v>2457</v>
          </cell>
          <cell r="R1382" t="str">
            <v>Asia-Pacific (APAC)</v>
          </cell>
          <cell r="S1382" t="str">
            <v>Network Systems Engineer</v>
          </cell>
        </row>
        <row r="1383">
          <cell r="A1383" t="str">
            <v>100308-SG-102</v>
          </cell>
          <cell r="B1383">
            <v>43801</v>
          </cell>
          <cell r="C1383" t="str">
            <v>Existing MSA</v>
          </cell>
          <cell r="D1383">
            <v>43140</v>
          </cell>
          <cell r="E1383">
            <v>43862</v>
          </cell>
          <cell r="F1383" t="str">
            <v>Winshuttle</v>
          </cell>
          <cell r="G1383" t="str">
            <v>SG</v>
          </cell>
          <cell r="H1383" t="str">
            <v>Singapore</v>
          </cell>
          <cell r="I1383" t="str">
            <v>GP Entity</v>
          </cell>
          <cell r="J1383">
            <v>43800</v>
          </cell>
          <cell r="K1383">
            <v>43140</v>
          </cell>
          <cell r="Q1383">
            <v>3358</v>
          </cell>
          <cell r="R1383" t="str">
            <v>Asia-Pacific (APAC)</v>
          </cell>
          <cell r="S1383" t="str">
            <v>Senior Solution Engineer</v>
          </cell>
        </row>
        <row r="1384">
          <cell r="A1384" t="str">
            <v>100388-AU-103</v>
          </cell>
          <cell r="B1384">
            <v>43781</v>
          </cell>
          <cell r="C1384" t="str">
            <v>Existing MSA</v>
          </cell>
          <cell r="D1384">
            <v>43329</v>
          </cell>
          <cell r="E1384">
            <v>43862</v>
          </cell>
          <cell r="F1384" t="str">
            <v>Planet</v>
          </cell>
          <cell r="G1384" t="str">
            <v>AU</v>
          </cell>
          <cell r="H1384" t="str">
            <v>Australia</v>
          </cell>
          <cell r="I1384" t="str">
            <v>GP Entity</v>
          </cell>
          <cell r="J1384">
            <v>43773</v>
          </cell>
          <cell r="K1384">
            <v>43329</v>
          </cell>
          <cell r="Q1384">
            <v>3232</v>
          </cell>
          <cell r="R1384" t="str">
            <v>Asia-Pacific (APAC)</v>
          </cell>
          <cell r="S1384" t="str">
            <v>VP of Sales, APAC</v>
          </cell>
        </row>
        <row r="1385">
          <cell r="A1385" t="str">
            <v>100515-AU-101</v>
          </cell>
          <cell r="B1385">
            <v>43640</v>
          </cell>
          <cell r="C1385" t="str">
            <v>Existing MSA</v>
          </cell>
          <cell r="D1385">
            <v>43616</v>
          </cell>
          <cell r="E1385">
            <v>43862</v>
          </cell>
          <cell r="F1385" t="str">
            <v>Instana</v>
          </cell>
          <cell r="G1385" t="str">
            <v>AU</v>
          </cell>
          <cell r="H1385" t="str">
            <v>Australia</v>
          </cell>
          <cell r="I1385" t="str">
            <v>GP Entity</v>
          </cell>
          <cell r="K1385">
            <v>43546</v>
          </cell>
          <cell r="Q1385">
            <v>2726</v>
          </cell>
          <cell r="R1385" t="str">
            <v>Asia-Pacific (APAC)</v>
          </cell>
          <cell r="S1385" t="str">
            <v>Senior Site Reliability Engineer</v>
          </cell>
        </row>
        <row r="1386">
          <cell r="A1386" t="str">
            <v>100273-SG-102</v>
          </cell>
          <cell r="B1386">
            <v>43647</v>
          </cell>
          <cell r="C1386" t="str">
            <v>Existing MSA</v>
          </cell>
          <cell r="D1386">
            <v>43067</v>
          </cell>
          <cell r="E1386">
            <v>43862</v>
          </cell>
          <cell r="F1386" t="str">
            <v>Sift Science, Inc.</v>
          </cell>
          <cell r="G1386" t="str">
            <v>SG</v>
          </cell>
          <cell r="H1386" t="str">
            <v>Singapore</v>
          </cell>
          <cell r="I1386" t="str">
            <v>GP Entity</v>
          </cell>
          <cell r="J1386">
            <v>43646</v>
          </cell>
          <cell r="K1386">
            <v>43097</v>
          </cell>
          <cell r="Q1386">
            <v>2606</v>
          </cell>
          <cell r="R1386" t="str">
            <v>Asia-Pacific (APAC)</v>
          </cell>
          <cell r="S1386" t="str">
            <v>Sr. Territory Manager (APAC)</v>
          </cell>
        </row>
        <row r="1387">
          <cell r="A1387" t="str">
            <v>100273-SG-103</v>
          </cell>
          <cell r="B1387">
            <v>43745</v>
          </cell>
          <cell r="C1387" t="str">
            <v>Existing MSA</v>
          </cell>
          <cell r="D1387">
            <v>43067</v>
          </cell>
          <cell r="E1387">
            <v>43862</v>
          </cell>
          <cell r="F1387" t="str">
            <v>Sift Science, Inc.</v>
          </cell>
          <cell r="G1387" t="str">
            <v>SG</v>
          </cell>
          <cell r="H1387" t="str">
            <v>Singapore</v>
          </cell>
          <cell r="I1387" t="str">
            <v>GP Entity</v>
          </cell>
          <cell r="J1387">
            <v>43745</v>
          </cell>
          <cell r="K1387">
            <v>43097</v>
          </cell>
          <cell r="Q1387">
            <v>3134</v>
          </cell>
          <cell r="R1387" t="str">
            <v>Asia-Pacific (APAC)</v>
          </cell>
          <cell r="S1387" t="str">
            <v>Senior Sales Engineer, APAC</v>
          </cell>
        </row>
        <row r="1388">
          <cell r="A1388" t="str">
            <v>100124-SG-106</v>
          </cell>
          <cell r="B1388">
            <v>43752</v>
          </cell>
          <cell r="C1388" t="str">
            <v>Existing MSA</v>
          </cell>
          <cell r="D1388">
            <v>43026</v>
          </cell>
          <cell r="E1388">
            <v>43862</v>
          </cell>
          <cell r="F1388" t="str">
            <v>Provenir</v>
          </cell>
          <cell r="G1388" t="str">
            <v>SG</v>
          </cell>
          <cell r="H1388" t="str">
            <v>Singapore</v>
          </cell>
          <cell r="I1388" t="str">
            <v>GP Entity</v>
          </cell>
          <cell r="J1388">
            <v>43751</v>
          </cell>
          <cell r="K1388">
            <v>42691</v>
          </cell>
          <cell r="Q1388">
            <v>3177</v>
          </cell>
          <cell r="R1388" t="str">
            <v>Asia-Pacific (APAC)</v>
          </cell>
          <cell r="S1388" t="str">
            <v>Field Marketing Manager</v>
          </cell>
        </row>
        <row r="1389">
          <cell r="A1389" t="str">
            <v>100665-SG-101</v>
          </cell>
          <cell r="B1389">
            <v>43800</v>
          </cell>
          <cell r="C1389" t="str">
            <v>Existing MSA</v>
          </cell>
          <cell r="D1389">
            <v>43735</v>
          </cell>
          <cell r="E1389">
            <v>43862</v>
          </cell>
          <cell r="F1389" t="str">
            <v>Centric Software</v>
          </cell>
          <cell r="G1389" t="str">
            <v>SG</v>
          </cell>
          <cell r="H1389" t="str">
            <v>Singapore</v>
          </cell>
          <cell r="I1389" t="str">
            <v>GP Entity</v>
          </cell>
          <cell r="J1389">
            <v>43800</v>
          </cell>
          <cell r="K1389">
            <v>43735</v>
          </cell>
          <cell r="Q1389">
            <v>3495</v>
          </cell>
          <cell r="R1389" t="str">
            <v>Asia-Pacific (APAC)</v>
          </cell>
          <cell r="S1389" t="str">
            <v>Sales Director - Asia Pacific</v>
          </cell>
        </row>
        <row r="1390">
          <cell r="A1390" t="str">
            <v>100265-HK-101</v>
          </cell>
          <cell r="B1390">
            <v>43739</v>
          </cell>
          <cell r="C1390" t="str">
            <v>Existing MSA</v>
          </cell>
          <cell r="D1390">
            <v>43661</v>
          </cell>
          <cell r="E1390">
            <v>43862</v>
          </cell>
          <cell r="F1390" t="str">
            <v>Bullhorn</v>
          </cell>
          <cell r="G1390" t="str">
            <v>HK</v>
          </cell>
          <cell r="H1390" t="str">
            <v>Hong Kong (China)</v>
          </cell>
          <cell r="I1390" t="str">
            <v>GP Entity</v>
          </cell>
          <cell r="J1390">
            <v>43739</v>
          </cell>
          <cell r="K1390">
            <v>43070</v>
          </cell>
          <cell r="Q1390">
            <v>3115</v>
          </cell>
          <cell r="R1390" t="str">
            <v>Asia-Pacific (APAC)</v>
          </cell>
          <cell r="S1390" t="str">
            <v>Technical Support Analyst</v>
          </cell>
        </row>
        <row r="1391">
          <cell r="A1391" t="str">
            <v>100204-KR-105</v>
          </cell>
          <cell r="B1391">
            <v>43689</v>
          </cell>
          <cell r="C1391" t="str">
            <v>Existing MSA</v>
          </cell>
          <cell r="D1391">
            <v>43003</v>
          </cell>
          <cell r="E1391">
            <v>43862</v>
          </cell>
          <cell r="F1391" t="str">
            <v>DataRobot Inc.</v>
          </cell>
          <cell r="G1391" t="str">
            <v>KR</v>
          </cell>
          <cell r="H1391" t="str">
            <v>South Korea</v>
          </cell>
          <cell r="I1391" t="str">
            <v>GP Entity</v>
          </cell>
          <cell r="K1391">
            <v>42908</v>
          </cell>
          <cell r="Q1391">
            <v>2938</v>
          </cell>
          <cell r="R1391" t="str">
            <v>Asia-Pacific (APAC)</v>
          </cell>
          <cell r="S1391" t="str">
            <v>Field Support Engineer</v>
          </cell>
        </row>
        <row r="1392">
          <cell r="A1392" t="str">
            <v>100204-KR-106</v>
          </cell>
          <cell r="B1392">
            <v>43724</v>
          </cell>
          <cell r="C1392" t="str">
            <v>Existing MSA</v>
          </cell>
          <cell r="D1392">
            <v>43003</v>
          </cell>
          <cell r="E1392">
            <v>43862</v>
          </cell>
          <cell r="F1392" t="str">
            <v>DataRobot Inc.</v>
          </cell>
          <cell r="G1392" t="str">
            <v>KR</v>
          </cell>
          <cell r="H1392" t="str">
            <v>South Korea</v>
          </cell>
          <cell r="I1392" t="str">
            <v>GP Entity</v>
          </cell>
          <cell r="J1392">
            <v>43731</v>
          </cell>
          <cell r="K1392">
            <v>42908</v>
          </cell>
          <cell r="Q1392">
            <v>3049</v>
          </cell>
          <cell r="R1392" t="str">
            <v>Asia-Pacific (APAC)</v>
          </cell>
          <cell r="S1392" t="str">
            <v>AI Success Manager</v>
          </cell>
        </row>
        <row r="1393">
          <cell r="A1393" t="str">
            <v>100204-KR-107</v>
          </cell>
          <cell r="B1393">
            <v>43710</v>
          </cell>
          <cell r="C1393" t="str">
            <v>Existing MSA</v>
          </cell>
          <cell r="D1393">
            <v>43003</v>
          </cell>
          <cell r="E1393">
            <v>43862</v>
          </cell>
          <cell r="F1393" t="str">
            <v>DataRobot Inc.</v>
          </cell>
          <cell r="G1393" t="str">
            <v>KR</v>
          </cell>
          <cell r="H1393" t="str">
            <v>South Korea</v>
          </cell>
          <cell r="I1393" t="str">
            <v>GP Entity</v>
          </cell>
          <cell r="K1393">
            <v>42908</v>
          </cell>
          <cell r="Q1393">
            <v>3096</v>
          </cell>
          <cell r="R1393" t="str">
            <v>Asia-Pacific (APAC)</v>
          </cell>
          <cell r="S1393" t="str">
            <v>Account Executive</v>
          </cell>
        </row>
        <row r="1394">
          <cell r="A1394" t="str">
            <v>100388-AU-104</v>
          </cell>
          <cell r="B1394">
            <v>43770</v>
          </cell>
          <cell r="C1394" t="str">
            <v>Existing MSA</v>
          </cell>
          <cell r="D1394">
            <v>43329</v>
          </cell>
          <cell r="E1394">
            <v>43862</v>
          </cell>
          <cell r="F1394" t="str">
            <v>Planet</v>
          </cell>
          <cell r="G1394" t="str">
            <v>AU</v>
          </cell>
          <cell r="H1394" t="str">
            <v>Australia</v>
          </cell>
          <cell r="I1394" t="str">
            <v>GP Entity</v>
          </cell>
          <cell r="J1394">
            <v>43770</v>
          </cell>
          <cell r="K1394">
            <v>43329</v>
          </cell>
          <cell r="Q1394">
            <v>3296</v>
          </cell>
          <cell r="R1394" t="str">
            <v>Asia-Pacific (APAC)</v>
          </cell>
          <cell r="S1394" t="str">
            <v>Partner Business Manager, APJ</v>
          </cell>
        </row>
        <row r="1395">
          <cell r="A1395" t="str">
            <v>100665-AU-101</v>
          </cell>
          <cell r="B1395">
            <v>43787</v>
          </cell>
          <cell r="C1395" t="str">
            <v>Existing MSA</v>
          </cell>
          <cell r="D1395">
            <v>43735</v>
          </cell>
          <cell r="E1395">
            <v>43862</v>
          </cell>
          <cell r="F1395" t="str">
            <v>Centric Software</v>
          </cell>
          <cell r="G1395" t="str">
            <v>AU</v>
          </cell>
          <cell r="H1395" t="str">
            <v>Australia</v>
          </cell>
          <cell r="I1395" t="str">
            <v>GP Entity</v>
          </cell>
          <cell r="J1395">
            <v>43787</v>
          </cell>
          <cell r="K1395">
            <v>43735</v>
          </cell>
          <cell r="Q1395">
            <v>3345</v>
          </cell>
          <cell r="R1395" t="str">
            <v>Asia-Pacific (APAC)</v>
          </cell>
          <cell r="S1395" t="str">
            <v>Business Consultant</v>
          </cell>
        </row>
        <row r="1396">
          <cell r="A1396" t="str">
            <v>100665-AU-103</v>
          </cell>
          <cell r="B1396">
            <v>43800</v>
          </cell>
          <cell r="C1396" t="str">
            <v>Existing MSA</v>
          </cell>
          <cell r="D1396">
            <v>43735</v>
          </cell>
          <cell r="E1396">
            <v>43862</v>
          </cell>
          <cell r="F1396" t="str">
            <v>Centric Software</v>
          </cell>
          <cell r="G1396" t="str">
            <v>AU</v>
          </cell>
          <cell r="H1396" t="str">
            <v>Australia</v>
          </cell>
          <cell r="I1396" t="str">
            <v>GP Entity</v>
          </cell>
          <cell r="J1396">
            <v>43800</v>
          </cell>
          <cell r="K1396">
            <v>43735</v>
          </cell>
          <cell r="Q1396">
            <v>3437</v>
          </cell>
          <cell r="R1396" t="str">
            <v>Asia-Pacific (APAC)</v>
          </cell>
          <cell r="S1396" t="str">
            <v>Sales Director - Australia</v>
          </cell>
        </row>
        <row r="1397">
          <cell r="A1397" t="str">
            <v>100665-AU-104</v>
          </cell>
          <cell r="B1397">
            <v>43800</v>
          </cell>
          <cell r="C1397" t="str">
            <v>Existing MSA</v>
          </cell>
          <cell r="D1397">
            <v>43735</v>
          </cell>
          <cell r="E1397">
            <v>43862</v>
          </cell>
          <cell r="F1397" t="str">
            <v>Centric Software</v>
          </cell>
          <cell r="G1397" t="str">
            <v>AU</v>
          </cell>
          <cell r="H1397" t="str">
            <v>Australia</v>
          </cell>
          <cell r="I1397" t="str">
            <v>GP Entity</v>
          </cell>
          <cell r="J1397">
            <v>43800</v>
          </cell>
          <cell r="K1397">
            <v>43735</v>
          </cell>
          <cell r="Q1397">
            <v>3535</v>
          </cell>
          <cell r="R1397" t="str">
            <v>Asia-Pacific (APAC)</v>
          </cell>
          <cell r="S1397" t="str">
            <v>Presales Consultant</v>
          </cell>
        </row>
        <row r="1398">
          <cell r="A1398" t="str">
            <v>100482-IN-101</v>
          </cell>
          <cell r="B1398">
            <v>43711</v>
          </cell>
          <cell r="C1398" t="str">
            <v>Existing MSA</v>
          </cell>
          <cell r="D1398">
            <v>43609</v>
          </cell>
          <cell r="E1398">
            <v>43862</v>
          </cell>
          <cell r="F1398" t="str">
            <v>Maya HTT</v>
          </cell>
          <cell r="G1398" t="str">
            <v>IN</v>
          </cell>
          <cell r="H1398" t="str">
            <v>India</v>
          </cell>
          <cell r="I1398" t="str">
            <v>GP Entity</v>
          </cell>
          <cell r="J1398">
            <v>43711</v>
          </cell>
          <cell r="K1398">
            <v>43507</v>
          </cell>
          <cell r="Q1398">
            <v>2660</v>
          </cell>
          <cell r="R1398" t="str">
            <v>Asia-Pacific (APAC)</v>
          </cell>
          <cell r="S1398" t="str">
            <v>Customization software Developer</v>
          </cell>
        </row>
        <row r="1399">
          <cell r="A1399" t="str">
            <v>100482-IN-102</v>
          </cell>
          <cell r="B1399">
            <v>43711</v>
          </cell>
          <cell r="C1399" t="str">
            <v>Existing MSA</v>
          </cell>
          <cell r="D1399">
            <v>43609</v>
          </cell>
          <cell r="E1399">
            <v>43862</v>
          </cell>
          <cell r="F1399" t="str">
            <v>Maya HTT</v>
          </cell>
          <cell r="G1399" t="str">
            <v>IN</v>
          </cell>
          <cell r="H1399" t="str">
            <v>India</v>
          </cell>
          <cell r="I1399" t="str">
            <v>GP Entity</v>
          </cell>
          <cell r="J1399">
            <v>43711</v>
          </cell>
          <cell r="K1399">
            <v>43507</v>
          </cell>
          <cell r="Q1399">
            <v>2661</v>
          </cell>
          <cell r="R1399" t="str">
            <v>Asia-Pacific (APAC)</v>
          </cell>
          <cell r="S1399" t="str">
            <v>Customization software Developer</v>
          </cell>
        </row>
        <row r="1400">
          <cell r="A1400" t="str">
            <v>100124-SG-105</v>
          </cell>
          <cell r="B1400">
            <v>43525</v>
          </cell>
          <cell r="C1400" t="str">
            <v>Existing MSA</v>
          </cell>
          <cell r="D1400">
            <v>43026</v>
          </cell>
          <cell r="E1400">
            <v>43891</v>
          </cell>
          <cell r="F1400" t="str">
            <v>Provenir</v>
          </cell>
          <cell r="G1400" t="str">
            <v>SG</v>
          </cell>
          <cell r="H1400" t="str">
            <v>Singapore</v>
          </cell>
          <cell r="I1400" t="str">
            <v>GP Entity</v>
          </cell>
          <cell r="J1400">
            <v>43525</v>
          </cell>
          <cell r="K1400">
            <v>42691</v>
          </cell>
          <cell r="Q1400">
            <v>2217</v>
          </cell>
          <cell r="R1400" t="str">
            <v>Asia-Pacific (APAC)</v>
          </cell>
          <cell r="S1400" t="str">
            <v>Principal Pre-Sales Director</v>
          </cell>
        </row>
        <row r="1401">
          <cell r="A1401" t="str">
            <v>100462-HK-101</v>
          </cell>
          <cell r="B1401">
            <v>43556</v>
          </cell>
          <cell r="C1401" t="str">
            <v>Existing MSA</v>
          </cell>
          <cell r="D1401">
            <v>43529</v>
          </cell>
          <cell r="E1401">
            <v>43891</v>
          </cell>
          <cell r="F1401" t="str">
            <v>Vlocity</v>
          </cell>
          <cell r="G1401" t="str">
            <v>HK</v>
          </cell>
          <cell r="H1401" t="str">
            <v>Hong Kong (China)</v>
          </cell>
          <cell r="I1401" t="str">
            <v>GP Entity</v>
          </cell>
          <cell r="J1401">
            <v>43570</v>
          </cell>
          <cell r="K1401">
            <v>43447</v>
          </cell>
          <cell r="Q1401">
            <v>2330</v>
          </cell>
          <cell r="R1401" t="str">
            <v>Asia-Pacific (APAC)</v>
          </cell>
          <cell r="S1401" t="str">
            <v>Reigional Vice President Sales- Insurance</v>
          </cell>
        </row>
        <row r="1402">
          <cell r="A1402" t="str">
            <v>100527-TH-101</v>
          </cell>
          <cell r="B1402">
            <v>43605</v>
          </cell>
          <cell r="C1402" t="str">
            <v>Existing MSA</v>
          </cell>
          <cell r="D1402">
            <v>43565</v>
          </cell>
          <cell r="E1402">
            <v>43891</v>
          </cell>
          <cell r="F1402" t="str">
            <v>Pluribus</v>
          </cell>
          <cell r="G1402" t="str">
            <v>TH</v>
          </cell>
          <cell r="H1402" t="str">
            <v>Thailand</v>
          </cell>
          <cell r="I1402" t="str">
            <v>GP Entity</v>
          </cell>
          <cell r="J1402">
            <v>43605</v>
          </cell>
          <cell r="K1402">
            <v>42865</v>
          </cell>
          <cell r="Q1402">
            <v>2456</v>
          </cell>
          <cell r="R1402" t="str">
            <v>Asia-Pacific (APAC)</v>
          </cell>
          <cell r="S1402" t="str">
            <v>Network Systems Engineer</v>
          </cell>
        </row>
        <row r="1403">
          <cell r="A1403" t="str">
            <v>100527-TH-102</v>
          </cell>
          <cell r="B1403">
            <v>43605</v>
          </cell>
          <cell r="C1403" t="str">
            <v>Existing MSA</v>
          </cell>
          <cell r="D1403">
            <v>43565</v>
          </cell>
          <cell r="E1403">
            <v>43891</v>
          </cell>
          <cell r="F1403" t="str">
            <v>Pluribus</v>
          </cell>
          <cell r="G1403" t="str">
            <v>TH</v>
          </cell>
          <cell r="H1403" t="str">
            <v>Thailand</v>
          </cell>
          <cell r="I1403" t="str">
            <v>GP Entity</v>
          </cell>
          <cell r="J1403">
            <v>43605</v>
          </cell>
          <cell r="K1403">
            <v>42865</v>
          </cell>
          <cell r="Q1403">
            <v>2457</v>
          </cell>
          <cell r="R1403" t="str">
            <v>Asia-Pacific (APAC)</v>
          </cell>
          <cell r="S1403" t="str">
            <v>Network Systems Engineer</v>
          </cell>
        </row>
        <row r="1404">
          <cell r="A1404" t="str">
            <v>100273-SG-102</v>
          </cell>
          <cell r="B1404">
            <v>43647</v>
          </cell>
          <cell r="C1404" t="str">
            <v>Existing MSA</v>
          </cell>
          <cell r="D1404">
            <v>43067</v>
          </cell>
          <cell r="E1404">
            <v>43891</v>
          </cell>
          <cell r="F1404" t="str">
            <v>Sift Science, Inc.</v>
          </cell>
          <cell r="G1404" t="str">
            <v>SG</v>
          </cell>
          <cell r="H1404" t="str">
            <v>Singapore</v>
          </cell>
          <cell r="I1404" t="str">
            <v>GP Entity</v>
          </cell>
          <cell r="J1404">
            <v>43646</v>
          </cell>
          <cell r="K1404">
            <v>43097</v>
          </cell>
          <cell r="Q1404">
            <v>2606</v>
          </cell>
          <cell r="R1404" t="str">
            <v>Asia-Pacific (APAC)</v>
          </cell>
          <cell r="S1404" t="str">
            <v>Sr. Territory Manager (APAC)</v>
          </cell>
        </row>
        <row r="1405">
          <cell r="A1405" t="str">
            <v>100482-IN-101</v>
          </cell>
          <cell r="B1405">
            <v>43711</v>
          </cell>
          <cell r="C1405" t="str">
            <v>Existing MSA</v>
          </cell>
          <cell r="D1405">
            <v>43609</v>
          </cell>
          <cell r="E1405">
            <v>43891</v>
          </cell>
          <cell r="F1405" t="str">
            <v>Maya HTT</v>
          </cell>
          <cell r="G1405" t="str">
            <v>IN</v>
          </cell>
          <cell r="H1405" t="str">
            <v>India</v>
          </cell>
          <cell r="I1405" t="str">
            <v>GP Entity</v>
          </cell>
          <cell r="J1405">
            <v>43711</v>
          </cell>
          <cell r="K1405">
            <v>43507</v>
          </cell>
          <cell r="Q1405">
            <v>2660</v>
          </cell>
          <cell r="R1405" t="str">
            <v>Asia-Pacific (APAC)</v>
          </cell>
          <cell r="S1405" t="str">
            <v>Customization software Developer</v>
          </cell>
        </row>
        <row r="1406">
          <cell r="A1406" t="str">
            <v>100482-IN-102</v>
          </cell>
          <cell r="B1406">
            <v>43711</v>
          </cell>
          <cell r="C1406" t="str">
            <v>Existing MSA</v>
          </cell>
          <cell r="D1406">
            <v>43609</v>
          </cell>
          <cell r="E1406">
            <v>43891</v>
          </cell>
          <cell r="F1406" t="str">
            <v>Maya HTT</v>
          </cell>
          <cell r="G1406" t="str">
            <v>IN</v>
          </cell>
          <cell r="H1406" t="str">
            <v>India</v>
          </cell>
          <cell r="I1406" t="str">
            <v>GP Entity</v>
          </cell>
          <cell r="J1406">
            <v>43711</v>
          </cell>
          <cell r="K1406">
            <v>43507</v>
          </cell>
          <cell r="Q1406">
            <v>2661</v>
          </cell>
          <cell r="R1406" t="str">
            <v>Asia-Pacific (APAC)</v>
          </cell>
          <cell r="S1406" t="str">
            <v>Customization software Developer</v>
          </cell>
        </row>
        <row r="1407">
          <cell r="A1407" t="str">
            <v>100515-KR-101</v>
          </cell>
          <cell r="B1407">
            <v>43556</v>
          </cell>
          <cell r="C1407" t="str">
            <v>Existing MSA</v>
          </cell>
          <cell r="D1407">
            <v>43546</v>
          </cell>
          <cell r="E1407">
            <v>43862</v>
          </cell>
          <cell r="F1407" t="str">
            <v>Instana</v>
          </cell>
          <cell r="G1407" t="str">
            <v>KR</v>
          </cell>
          <cell r="H1407" t="str">
            <v>South Korea</v>
          </cell>
          <cell r="I1407" t="str">
            <v>GP Entity</v>
          </cell>
          <cell r="J1407">
            <v>43570</v>
          </cell>
          <cell r="K1407">
            <v>43546</v>
          </cell>
          <cell r="N1407" t="str">
            <v>Karen</v>
          </cell>
          <cell r="O1407" t="str">
            <v>Tan</v>
          </cell>
          <cell r="P1407">
            <v>43698</v>
          </cell>
          <cell r="Q1407">
            <v>2426</v>
          </cell>
          <cell r="R1407" t="str">
            <v>Asia-Pacific (APAC)</v>
          </cell>
          <cell r="S1407" t="str">
            <v>Solutions Architect</v>
          </cell>
        </row>
        <row r="1408">
          <cell r="A1408" t="str">
            <v>100515-KR-101</v>
          </cell>
          <cell r="B1408">
            <v>43556</v>
          </cell>
          <cell r="C1408" t="str">
            <v>Existing MSA</v>
          </cell>
          <cell r="D1408">
            <v>43546</v>
          </cell>
          <cell r="E1408">
            <v>43891</v>
          </cell>
          <cell r="F1408" t="str">
            <v>Instana</v>
          </cell>
          <cell r="G1408" t="str">
            <v>KR</v>
          </cell>
          <cell r="H1408" t="str">
            <v>South Korea</v>
          </cell>
          <cell r="I1408" t="str">
            <v>GP Entity</v>
          </cell>
          <cell r="J1408">
            <v>43570</v>
          </cell>
          <cell r="K1408">
            <v>43546</v>
          </cell>
          <cell r="N1408" t="str">
            <v>Karen</v>
          </cell>
          <cell r="O1408" t="str">
            <v>Tan</v>
          </cell>
          <cell r="P1408">
            <v>43698</v>
          </cell>
          <cell r="Q1408">
            <v>2426</v>
          </cell>
          <cell r="R1408" t="str">
            <v>Asia-Pacific (APAC)</v>
          </cell>
          <cell r="S1408" t="str">
            <v>Solutions Architect</v>
          </cell>
        </row>
        <row r="1409">
          <cell r="A1409" t="str">
            <v>100604-SG-101</v>
          </cell>
          <cell r="B1409">
            <v>43801</v>
          </cell>
          <cell r="C1409" t="str">
            <v>Existing MSA</v>
          </cell>
          <cell r="D1409">
            <v>43647</v>
          </cell>
          <cell r="E1409">
            <v>43862</v>
          </cell>
          <cell r="F1409" t="str">
            <v>Inspire Brands</v>
          </cell>
          <cell r="G1409" t="str">
            <v>SG</v>
          </cell>
          <cell r="H1409" t="str">
            <v>Singapore</v>
          </cell>
          <cell r="I1409" t="str">
            <v>GP Entity</v>
          </cell>
          <cell r="J1409">
            <v>43801</v>
          </cell>
          <cell r="K1409">
            <v>43647</v>
          </cell>
          <cell r="Q1409">
            <v>2992</v>
          </cell>
          <cell r="R1409" t="str">
            <v>Asia-Pacific (APAC)</v>
          </cell>
          <cell r="S1409" t="str">
            <v>Head of APAC Marketing, Inspire Brands</v>
          </cell>
        </row>
        <row r="1410">
          <cell r="A1410" t="str">
            <v>100337-KR-101</v>
          </cell>
          <cell r="B1410">
            <v>43617</v>
          </cell>
          <cell r="C1410" t="str">
            <v>Existing MSA</v>
          </cell>
          <cell r="D1410">
            <v>43249</v>
          </cell>
          <cell r="E1410">
            <v>43862</v>
          </cell>
          <cell r="F1410" t="str">
            <v>Markforged</v>
          </cell>
          <cell r="G1410" t="str">
            <v>KR</v>
          </cell>
          <cell r="H1410" t="str">
            <v>South Korea</v>
          </cell>
          <cell r="I1410" t="str">
            <v>GP Entity</v>
          </cell>
          <cell r="J1410">
            <v>43613</v>
          </cell>
          <cell r="K1410">
            <v>43249</v>
          </cell>
          <cell r="Q1410">
            <v>2539</v>
          </cell>
          <cell r="R1410" t="str">
            <v>Asia-Pacific (APAC)</v>
          </cell>
          <cell r="S1410" t="str">
            <v>Associate Application Engineer</v>
          </cell>
        </row>
        <row r="1411">
          <cell r="A1411" t="str">
            <v>100337-KR-101</v>
          </cell>
          <cell r="B1411">
            <v>43617</v>
          </cell>
          <cell r="C1411" t="str">
            <v>Existing MSA</v>
          </cell>
          <cell r="D1411">
            <v>43249</v>
          </cell>
          <cell r="E1411">
            <v>43891</v>
          </cell>
          <cell r="F1411" t="str">
            <v>Markforged</v>
          </cell>
          <cell r="G1411" t="str">
            <v>KR</v>
          </cell>
          <cell r="H1411" t="str">
            <v>South Korea</v>
          </cell>
          <cell r="I1411" t="str">
            <v>GP Entity</v>
          </cell>
          <cell r="J1411">
            <v>43613</v>
          </cell>
          <cell r="K1411">
            <v>43249</v>
          </cell>
          <cell r="Q1411">
            <v>2539</v>
          </cell>
          <cell r="R1411" t="str">
            <v>Asia-Pacific (APAC)</v>
          </cell>
          <cell r="S1411" t="str">
            <v>Associate Application Engineer</v>
          </cell>
        </row>
        <row r="1412">
          <cell r="A1412" t="str">
            <v>100505-AU-101</v>
          </cell>
          <cell r="B1412">
            <v>43800</v>
          </cell>
          <cell r="C1412" t="str">
            <v>Existing MSA</v>
          </cell>
          <cell r="D1412">
            <v>43797</v>
          </cell>
          <cell r="E1412">
            <v>43862</v>
          </cell>
          <cell r="F1412" t="str">
            <v>Solaria Corporation</v>
          </cell>
          <cell r="G1412" t="str">
            <v>AU</v>
          </cell>
          <cell r="H1412" t="str">
            <v>Australia</v>
          </cell>
          <cell r="I1412" t="str">
            <v>GP Entity</v>
          </cell>
          <cell r="J1412">
            <v>43800</v>
          </cell>
          <cell r="K1412">
            <v>43531</v>
          </cell>
          <cell r="Q1412">
            <v>3548</v>
          </cell>
          <cell r="R1412" t="str">
            <v>Asia-Pacific (APAC)</v>
          </cell>
          <cell r="S1412" t="str">
            <v>Territory Business Development Manager</v>
          </cell>
        </row>
        <row r="1413">
          <cell r="A1413" t="str">
            <v>100505-CN-105</v>
          </cell>
          <cell r="B1413">
            <v>43770</v>
          </cell>
          <cell r="C1413" t="str">
            <v>Existing MSA</v>
          </cell>
          <cell r="D1413">
            <v>43531</v>
          </cell>
          <cell r="E1413">
            <v>43862</v>
          </cell>
          <cell r="F1413" t="str">
            <v>Solaria Corporation</v>
          </cell>
          <cell r="G1413" t="str">
            <v>CN</v>
          </cell>
          <cell r="H1413" t="str">
            <v>China</v>
          </cell>
          <cell r="I1413" t="str">
            <v>GP Entity</v>
          </cell>
          <cell r="J1413">
            <v>43752</v>
          </cell>
          <cell r="K1413">
            <v>43531</v>
          </cell>
          <cell r="Q1413">
            <v>3297</v>
          </cell>
          <cell r="R1413" t="str">
            <v>Asia-Pacific (APAC)</v>
          </cell>
          <cell r="S1413" t="str">
            <v>Manager of Vendor Sourcing</v>
          </cell>
        </row>
        <row r="1414">
          <cell r="A1414" t="str">
            <v>100505-CN-104</v>
          </cell>
          <cell r="B1414">
            <v>43770</v>
          </cell>
          <cell r="C1414" t="str">
            <v>Existing MSA</v>
          </cell>
          <cell r="D1414">
            <v>43531</v>
          </cell>
          <cell r="E1414">
            <v>43862</v>
          </cell>
          <cell r="F1414" t="str">
            <v>Solaria Corporation</v>
          </cell>
          <cell r="G1414" t="str">
            <v>CN</v>
          </cell>
          <cell r="H1414" t="str">
            <v>China</v>
          </cell>
          <cell r="I1414" t="str">
            <v>GP Entity</v>
          </cell>
          <cell r="J1414">
            <v>43770</v>
          </cell>
          <cell r="K1414">
            <v>43531</v>
          </cell>
          <cell r="Q1414">
            <v>3252</v>
          </cell>
          <cell r="R1414" t="str">
            <v>Asia-Pacific (APAC)</v>
          </cell>
          <cell r="S1414" t="str">
            <v>Sr. Manager of Supply Chain Management</v>
          </cell>
        </row>
        <row r="1415">
          <cell r="A1415" t="str">
            <v>100505-CN-106</v>
          </cell>
          <cell r="B1415">
            <v>43800</v>
          </cell>
          <cell r="C1415" t="str">
            <v>Existing MSA</v>
          </cell>
          <cell r="D1415">
            <v>43531</v>
          </cell>
          <cell r="E1415">
            <v>43862</v>
          </cell>
          <cell r="F1415" t="str">
            <v>Solaria Corporation</v>
          </cell>
          <cell r="G1415" t="str">
            <v>CN</v>
          </cell>
          <cell r="H1415" t="str">
            <v>China</v>
          </cell>
          <cell r="I1415" t="str">
            <v>GP Entity</v>
          </cell>
          <cell r="J1415">
            <v>43800</v>
          </cell>
          <cell r="K1415">
            <v>43531</v>
          </cell>
          <cell r="Q1415">
            <v>3549</v>
          </cell>
          <cell r="R1415" t="str">
            <v>Asia-Pacific (APAC)</v>
          </cell>
          <cell r="S1415" t="str">
            <v>Supply Chain Analyst</v>
          </cell>
        </row>
        <row r="1416">
          <cell r="A1416" t="str">
            <v>100505-CN-107</v>
          </cell>
          <cell r="B1416">
            <v>43831</v>
          </cell>
          <cell r="C1416" t="str">
            <v>Existing MSA</v>
          </cell>
          <cell r="D1416">
            <v>43531</v>
          </cell>
          <cell r="E1416">
            <v>43862</v>
          </cell>
          <cell r="F1416" t="str">
            <v>Solaria Corporation</v>
          </cell>
          <cell r="G1416" t="str">
            <v>CN</v>
          </cell>
          <cell r="H1416" t="str">
            <v>China</v>
          </cell>
          <cell r="I1416" t="str">
            <v>GP Entity</v>
          </cell>
          <cell r="J1416">
            <v>43815</v>
          </cell>
          <cell r="K1416">
            <v>43531</v>
          </cell>
          <cell r="Q1416">
            <v>3723</v>
          </cell>
          <cell r="R1416" t="str">
            <v>Asia-Pacific (APAC)</v>
          </cell>
          <cell r="S1416" t="str">
            <v>Sr. Equipment Engineer</v>
          </cell>
        </row>
        <row r="1417">
          <cell r="A1417" t="str">
            <v>100349-AU-101</v>
          </cell>
          <cell r="B1417">
            <v>43678</v>
          </cell>
          <cell r="C1417" t="str">
            <v>Existing MSA</v>
          </cell>
          <cell r="D1417">
            <v>43605</v>
          </cell>
          <cell r="E1417">
            <v>43862</v>
          </cell>
          <cell r="F1417" t="str">
            <v>Nokian Tyres</v>
          </cell>
          <cell r="G1417" t="str">
            <v>AU</v>
          </cell>
          <cell r="H1417" t="str">
            <v>Australia</v>
          </cell>
          <cell r="I1417" t="str">
            <v>GP Entity</v>
          </cell>
          <cell r="K1417">
            <v>43270</v>
          </cell>
          <cell r="Q1417">
            <v>2644</v>
          </cell>
          <cell r="R1417" t="str">
            <v>Asia-Pacific (APAC)</v>
          </cell>
          <cell r="S1417" t="str">
            <v>Business Manager, APAC</v>
          </cell>
        </row>
        <row r="1418">
          <cell r="A1418" t="str">
            <v>100505-CN-101</v>
          </cell>
          <cell r="B1418">
            <v>43556</v>
          </cell>
          <cell r="C1418" t="str">
            <v>Existing MSA</v>
          </cell>
          <cell r="D1418">
            <v>43531</v>
          </cell>
          <cell r="E1418">
            <v>43862</v>
          </cell>
          <cell r="F1418" t="str">
            <v>Solaria Corporation</v>
          </cell>
          <cell r="G1418" t="str">
            <v>CN</v>
          </cell>
          <cell r="H1418" t="str">
            <v>China</v>
          </cell>
          <cell r="I1418" t="str">
            <v>GP Entity</v>
          </cell>
          <cell r="J1418">
            <v>43556</v>
          </cell>
          <cell r="K1418">
            <v>43531</v>
          </cell>
          <cell r="Q1418">
            <v>2356</v>
          </cell>
          <cell r="R1418" t="str">
            <v>Asia-Pacific (APAC)</v>
          </cell>
          <cell r="S1418" t="str">
            <v>Director, Manufacturing Quality</v>
          </cell>
        </row>
        <row r="1419">
          <cell r="A1419" t="str">
            <v>100505-KR-105</v>
          </cell>
          <cell r="B1419">
            <v>43794</v>
          </cell>
          <cell r="C1419" t="str">
            <v>Existing MSA</v>
          </cell>
          <cell r="D1419">
            <v>43531</v>
          </cell>
          <cell r="E1419">
            <v>43862</v>
          </cell>
          <cell r="F1419" t="str">
            <v>Solaria Corporation</v>
          </cell>
          <cell r="G1419" t="str">
            <v>KR</v>
          </cell>
          <cell r="H1419" t="str">
            <v>South Korea</v>
          </cell>
          <cell r="I1419" t="str">
            <v>GP Entity</v>
          </cell>
          <cell r="J1419">
            <v>43787</v>
          </cell>
          <cell r="K1419">
            <v>43531</v>
          </cell>
          <cell r="Q1419">
            <v>3409</v>
          </cell>
          <cell r="R1419" t="str">
            <v>Asia-Pacific (APAC)</v>
          </cell>
          <cell r="S1419" t="str">
            <v>Director of Korea Supply Chain Management</v>
          </cell>
        </row>
        <row r="1420">
          <cell r="A1420" t="str">
            <v>100505-KR-106</v>
          </cell>
          <cell r="B1420">
            <v>43808</v>
          </cell>
          <cell r="C1420" t="str">
            <v>Existing MSA</v>
          </cell>
          <cell r="D1420">
            <v>43531</v>
          </cell>
          <cell r="E1420">
            <v>43862</v>
          </cell>
          <cell r="F1420" t="str">
            <v>Solaria Corporation</v>
          </cell>
          <cell r="G1420" t="str">
            <v>KR</v>
          </cell>
          <cell r="H1420" t="str">
            <v>South Korea</v>
          </cell>
          <cell r="I1420" t="str">
            <v>GP Entity</v>
          </cell>
          <cell r="J1420">
            <v>43800</v>
          </cell>
          <cell r="K1420">
            <v>43531</v>
          </cell>
          <cell r="Q1420">
            <v>3431</v>
          </cell>
          <cell r="R1420" t="str">
            <v>Asia-Pacific (APAC)</v>
          </cell>
          <cell r="S1420" t="str">
            <v>Equipment Engineer</v>
          </cell>
        </row>
        <row r="1421">
          <cell r="A1421" t="str">
            <v>100349-AU-101</v>
          </cell>
          <cell r="B1421">
            <v>43678</v>
          </cell>
          <cell r="C1421" t="str">
            <v>Existing MSA</v>
          </cell>
          <cell r="D1421">
            <v>43605</v>
          </cell>
          <cell r="E1421">
            <v>43891</v>
          </cell>
          <cell r="F1421" t="str">
            <v>Nokian Tyres</v>
          </cell>
          <cell r="G1421" t="str">
            <v>AU</v>
          </cell>
          <cell r="H1421" t="str">
            <v>Australia</v>
          </cell>
          <cell r="I1421" t="str">
            <v>GP Entity</v>
          </cell>
          <cell r="K1421">
            <v>43270</v>
          </cell>
          <cell r="Q1421">
            <v>2644</v>
          </cell>
          <cell r="R1421" t="str">
            <v>Asia-Pacific (APAC)</v>
          </cell>
          <cell r="S1421" t="str">
            <v>Business Manager, APAC</v>
          </cell>
        </row>
        <row r="1422">
          <cell r="A1422" t="str">
            <v>100378-AU-103</v>
          </cell>
          <cell r="B1422">
            <v>43801</v>
          </cell>
          <cell r="C1422" t="str">
            <v>Existing MSA</v>
          </cell>
          <cell r="D1422">
            <v>43325</v>
          </cell>
          <cell r="E1422">
            <v>43862</v>
          </cell>
          <cell r="F1422" t="str">
            <v>The Medical Affairs Company (TMAC)</v>
          </cell>
          <cell r="G1422" t="str">
            <v>AU</v>
          </cell>
          <cell r="H1422" t="str">
            <v>Australia</v>
          </cell>
          <cell r="I1422" t="str">
            <v>GP Entity</v>
          </cell>
          <cell r="J1422">
            <v>43801</v>
          </cell>
          <cell r="K1422">
            <v>43325</v>
          </cell>
          <cell r="Q1422">
            <v>3468</v>
          </cell>
          <cell r="R1422" t="str">
            <v>Asia-Pacific (APAC)</v>
          </cell>
          <cell r="S1422" t="str">
            <v>Medical Science Liaison</v>
          </cell>
        </row>
        <row r="1423">
          <cell r="A1423" t="str">
            <v>100556-AU-101</v>
          </cell>
          <cell r="B1423">
            <v>43647</v>
          </cell>
          <cell r="C1423" t="str">
            <v>Existing MSA</v>
          </cell>
          <cell r="D1423">
            <v>43601</v>
          </cell>
          <cell r="E1423">
            <v>43862</v>
          </cell>
          <cell r="F1423" t="str">
            <v>Armis</v>
          </cell>
          <cell r="G1423" t="str">
            <v>AU</v>
          </cell>
          <cell r="H1423" t="str">
            <v>Australia</v>
          </cell>
          <cell r="I1423" t="str">
            <v>GP Entity</v>
          </cell>
          <cell r="J1423">
            <v>43647</v>
          </cell>
          <cell r="K1423">
            <v>43601</v>
          </cell>
          <cell r="Q1423">
            <v>2675</v>
          </cell>
          <cell r="R1423" t="str">
            <v>Asia-Pacific (APAC)</v>
          </cell>
          <cell r="S1423" t="str">
            <v>Senior Director Asia Pacific/Japan</v>
          </cell>
        </row>
        <row r="1424">
          <cell r="A1424" t="str">
            <v>100556-AU-102</v>
          </cell>
          <cell r="B1424">
            <v>43647</v>
          </cell>
          <cell r="C1424" t="str">
            <v>Existing MSA</v>
          </cell>
          <cell r="D1424">
            <v>43601</v>
          </cell>
          <cell r="E1424">
            <v>43862</v>
          </cell>
          <cell r="F1424" t="str">
            <v>Armis</v>
          </cell>
          <cell r="G1424" t="str">
            <v>AU</v>
          </cell>
          <cell r="H1424" t="str">
            <v>Australia</v>
          </cell>
          <cell r="I1424" t="str">
            <v>GP Entity</v>
          </cell>
          <cell r="J1424">
            <v>43647</v>
          </cell>
          <cell r="K1424">
            <v>43601</v>
          </cell>
          <cell r="Q1424">
            <v>2676</v>
          </cell>
          <cell r="R1424" t="str">
            <v>Asia-Pacific (APAC)</v>
          </cell>
          <cell r="S1424" t="str">
            <v>Account Executive Asia Pacific/Japan</v>
          </cell>
        </row>
        <row r="1425">
          <cell r="A1425" t="str">
            <v>100556-AU-103</v>
          </cell>
          <cell r="B1425">
            <v>43647</v>
          </cell>
          <cell r="C1425" t="str">
            <v>Existing MSA</v>
          </cell>
          <cell r="D1425">
            <v>43601</v>
          </cell>
          <cell r="E1425">
            <v>43862</v>
          </cell>
          <cell r="F1425" t="str">
            <v>Armis</v>
          </cell>
          <cell r="G1425" t="str">
            <v>AU</v>
          </cell>
          <cell r="H1425" t="str">
            <v>Australia</v>
          </cell>
          <cell r="I1425" t="str">
            <v>GP Entity</v>
          </cell>
          <cell r="J1425">
            <v>43647</v>
          </cell>
          <cell r="K1425">
            <v>43601</v>
          </cell>
          <cell r="Q1425">
            <v>2677</v>
          </cell>
          <cell r="R1425" t="str">
            <v>Asia-Pacific (APAC)</v>
          </cell>
          <cell r="S1425" t="str">
            <v>Solutions Architect</v>
          </cell>
        </row>
        <row r="1426">
          <cell r="A1426" t="str">
            <v>100556-AU-101</v>
          </cell>
          <cell r="B1426">
            <v>43647</v>
          </cell>
          <cell r="C1426" t="str">
            <v>Existing MSA</v>
          </cell>
          <cell r="D1426">
            <v>43601</v>
          </cell>
          <cell r="E1426">
            <v>43891</v>
          </cell>
          <cell r="F1426" t="str">
            <v>Armis</v>
          </cell>
          <cell r="G1426" t="str">
            <v>AU</v>
          </cell>
          <cell r="H1426" t="str">
            <v>Australia</v>
          </cell>
          <cell r="I1426" t="str">
            <v>GP Entity</v>
          </cell>
          <cell r="J1426">
            <v>43647</v>
          </cell>
          <cell r="K1426">
            <v>43601</v>
          </cell>
          <cell r="Q1426">
            <v>2675</v>
          </cell>
          <cell r="R1426" t="str">
            <v>Asia-Pacific (APAC)</v>
          </cell>
          <cell r="S1426" t="str">
            <v>Senior Director Asia Pacific/Japan</v>
          </cell>
        </row>
        <row r="1427">
          <cell r="A1427" t="str">
            <v>100556-AU-102</v>
          </cell>
          <cell r="B1427">
            <v>43647</v>
          </cell>
          <cell r="C1427" t="str">
            <v>Existing MSA</v>
          </cell>
          <cell r="D1427">
            <v>43601</v>
          </cell>
          <cell r="E1427">
            <v>43891</v>
          </cell>
          <cell r="F1427" t="str">
            <v>Armis</v>
          </cell>
          <cell r="G1427" t="str">
            <v>AU</v>
          </cell>
          <cell r="H1427" t="str">
            <v>Australia</v>
          </cell>
          <cell r="I1427" t="str">
            <v>GP Entity</v>
          </cell>
          <cell r="J1427">
            <v>43647</v>
          </cell>
          <cell r="K1427">
            <v>43601</v>
          </cell>
          <cell r="Q1427">
            <v>2676</v>
          </cell>
          <cell r="R1427" t="str">
            <v>Asia-Pacific (APAC)</v>
          </cell>
          <cell r="S1427" t="str">
            <v>Account Executive Asia Pacific/Japan</v>
          </cell>
        </row>
        <row r="1428">
          <cell r="A1428" t="str">
            <v>100556-AU-103</v>
          </cell>
          <cell r="B1428">
            <v>43647</v>
          </cell>
          <cell r="C1428" t="str">
            <v>Existing MSA</v>
          </cell>
          <cell r="D1428">
            <v>43601</v>
          </cell>
          <cell r="E1428">
            <v>43891</v>
          </cell>
          <cell r="F1428" t="str">
            <v>Armis</v>
          </cell>
          <cell r="G1428" t="str">
            <v>AU</v>
          </cell>
          <cell r="H1428" t="str">
            <v>Australia</v>
          </cell>
          <cell r="I1428" t="str">
            <v>GP Entity</v>
          </cell>
          <cell r="J1428">
            <v>43647</v>
          </cell>
          <cell r="K1428">
            <v>43601</v>
          </cell>
          <cell r="Q1428">
            <v>2677</v>
          </cell>
          <cell r="R1428" t="str">
            <v>Asia-Pacific (APAC)</v>
          </cell>
          <cell r="S1428" t="str">
            <v>Solutions Architect</v>
          </cell>
        </row>
        <row r="1429">
          <cell r="A1429" t="str">
            <v>100657-TW-101</v>
          </cell>
          <cell r="B1429">
            <v>43780</v>
          </cell>
          <cell r="C1429" t="str">
            <v>Existing MSA</v>
          </cell>
          <cell r="D1429">
            <v>43734</v>
          </cell>
          <cell r="E1429">
            <v>43862</v>
          </cell>
          <cell r="F1429" t="str">
            <v>Stages Indoor Cycling</v>
          </cell>
          <cell r="G1429" t="str">
            <v>TW</v>
          </cell>
          <cell r="H1429" t="str">
            <v>Taiwan</v>
          </cell>
          <cell r="I1429" t="str">
            <v>GP Entity</v>
          </cell>
          <cell r="J1429">
            <v>43770</v>
          </cell>
          <cell r="K1429">
            <v>43734</v>
          </cell>
          <cell r="Q1429">
            <v>3291</v>
          </cell>
          <cell r="R1429" t="str">
            <v>Asia-Pacific (APAC)</v>
          </cell>
          <cell r="S1429" t="str">
            <v>Supplier Quality Engineer</v>
          </cell>
        </row>
        <row r="1430">
          <cell r="A1430" t="str">
            <v>100674-AU-101</v>
          </cell>
          <cell r="B1430">
            <v>43784</v>
          </cell>
          <cell r="C1430" t="str">
            <v>Existing MSA</v>
          </cell>
          <cell r="D1430">
            <v>43752</v>
          </cell>
          <cell r="E1430">
            <v>43862</v>
          </cell>
          <cell r="F1430" t="str">
            <v>MetricStream</v>
          </cell>
          <cell r="G1430" t="str">
            <v>AU</v>
          </cell>
          <cell r="H1430" t="str">
            <v>Australia</v>
          </cell>
          <cell r="I1430" t="str">
            <v>GP Entity</v>
          </cell>
          <cell r="J1430">
            <v>43759</v>
          </cell>
          <cell r="K1430">
            <v>43752</v>
          </cell>
          <cell r="Q1430">
            <v>3395</v>
          </cell>
          <cell r="R1430" t="str">
            <v>Asia-Pacific (APAC)</v>
          </cell>
          <cell r="S1430" t="str">
            <v>Head of ANZ</v>
          </cell>
        </row>
        <row r="1431">
          <cell r="A1431" t="str">
            <v>100406-HK-101</v>
          </cell>
          <cell r="B1431">
            <v>43586</v>
          </cell>
          <cell r="C1431" t="str">
            <v>Existing MSA</v>
          </cell>
          <cell r="D1431">
            <v>43460</v>
          </cell>
          <cell r="E1431">
            <v>43862</v>
          </cell>
          <cell r="F1431" t="str">
            <v>Calabrio</v>
          </cell>
          <cell r="G1431" t="str">
            <v>HK</v>
          </cell>
          <cell r="H1431" t="str">
            <v>Hong Kong (China)</v>
          </cell>
          <cell r="I1431" t="str">
            <v>GP Entity</v>
          </cell>
          <cell r="J1431">
            <v>43586</v>
          </cell>
          <cell r="K1431">
            <v>43353</v>
          </cell>
          <cell r="Q1431">
            <v>2388</v>
          </cell>
          <cell r="R1431" t="str">
            <v>Asia-Pacific (APAC)</v>
          </cell>
          <cell r="S1431" t="str">
            <v>Level 1 Customer Support Engineer</v>
          </cell>
        </row>
        <row r="1432">
          <cell r="A1432" t="str">
            <v>100629-AU-101</v>
          </cell>
          <cell r="B1432">
            <v>43721</v>
          </cell>
          <cell r="C1432" t="str">
            <v>Existing MSA</v>
          </cell>
          <cell r="D1432">
            <v>43711</v>
          </cell>
          <cell r="E1432">
            <v>43862</v>
          </cell>
          <cell r="F1432" t="str">
            <v>iClassPro</v>
          </cell>
          <cell r="G1432" t="str">
            <v>AU</v>
          </cell>
          <cell r="H1432" t="str">
            <v>Australia</v>
          </cell>
          <cell r="I1432" t="str">
            <v>GP Entity</v>
          </cell>
          <cell r="J1432">
            <v>43721</v>
          </cell>
          <cell r="K1432">
            <v>43711</v>
          </cell>
          <cell r="Q1432">
            <v>3191</v>
          </cell>
          <cell r="R1432" t="str">
            <v>Asia-Pacific (APAC)</v>
          </cell>
          <cell r="S1432" t="str">
            <v>Business Development Specialist</v>
          </cell>
        </row>
        <row r="1433">
          <cell r="A1433" t="str">
            <v>100600-HK-101</v>
          </cell>
          <cell r="B1433">
            <v>43709</v>
          </cell>
          <cell r="C1433" t="str">
            <v>Existing MSA</v>
          </cell>
          <cell r="D1433">
            <v>43636</v>
          </cell>
          <cell r="E1433">
            <v>43862</v>
          </cell>
          <cell r="F1433" t="str">
            <v>AtScale</v>
          </cell>
          <cell r="G1433" t="str">
            <v>HK</v>
          </cell>
          <cell r="H1433" t="str">
            <v>Hong Kong (China)</v>
          </cell>
          <cell r="I1433" t="str">
            <v>GP Entity</v>
          </cell>
          <cell r="J1433">
            <v>43709</v>
          </cell>
          <cell r="K1433">
            <v>43636</v>
          </cell>
          <cell r="Q1433">
            <v>2982</v>
          </cell>
          <cell r="R1433" t="str">
            <v>Asia-Pacific (APAC)</v>
          </cell>
          <cell r="S1433" t="str">
            <v>Sales Engineer</v>
          </cell>
        </row>
        <row r="1434">
          <cell r="A1434" t="str">
            <v>100479-AU-102</v>
          </cell>
          <cell r="B1434">
            <v>43759</v>
          </cell>
          <cell r="C1434" t="str">
            <v>Existing MSA</v>
          </cell>
          <cell r="D1434">
            <v>43492</v>
          </cell>
          <cell r="E1434">
            <v>43862</v>
          </cell>
          <cell r="F1434" t="str">
            <v>ClickDimension LLC</v>
          </cell>
          <cell r="G1434" t="str">
            <v>AU</v>
          </cell>
          <cell r="H1434" t="str">
            <v>Australia</v>
          </cell>
          <cell r="I1434" t="str">
            <v>GP Entity</v>
          </cell>
          <cell r="J1434">
            <v>43759</v>
          </cell>
          <cell r="K1434">
            <v>43419</v>
          </cell>
          <cell r="Q1434">
            <v>3236</v>
          </cell>
          <cell r="R1434" t="str">
            <v>Asia-Pacific (APAC)</v>
          </cell>
          <cell r="S1434" t="str">
            <v>Territory Channel Manager</v>
          </cell>
        </row>
        <row r="1435">
          <cell r="A1435" t="str">
            <v>100450-HK-101</v>
          </cell>
          <cell r="B1435">
            <v>43678</v>
          </cell>
          <cell r="C1435" t="str">
            <v>Existing MSA</v>
          </cell>
          <cell r="D1435">
            <v>43543</v>
          </cell>
          <cell r="E1435">
            <v>43862</v>
          </cell>
          <cell r="F1435" t="str">
            <v>Risk Management Solutions, Inc</v>
          </cell>
          <cell r="G1435" t="str">
            <v>HK</v>
          </cell>
          <cell r="H1435" t="str">
            <v>Hong Kong (China)</v>
          </cell>
          <cell r="I1435" t="str">
            <v>GP Entity</v>
          </cell>
          <cell r="J1435">
            <v>43617</v>
          </cell>
          <cell r="K1435">
            <v>43454</v>
          </cell>
          <cell r="Q1435">
            <v>2357</v>
          </cell>
          <cell r="R1435" t="str">
            <v>Asia-Pacific (APAC)</v>
          </cell>
          <cell r="S1435" t="str">
            <v>Managing Director, APAC</v>
          </cell>
        </row>
        <row r="1436">
          <cell r="A1436" t="str">
            <v>100479-AU-101</v>
          </cell>
          <cell r="B1436">
            <v>43549</v>
          </cell>
          <cell r="C1436" t="str">
            <v>Existing MSA</v>
          </cell>
          <cell r="D1436">
            <v>43492</v>
          </cell>
          <cell r="E1436">
            <v>43862</v>
          </cell>
          <cell r="F1436" t="str">
            <v>ClickDimension LLC</v>
          </cell>
          <cell r="G1436" t="str">
            <v>AU</v>
          </cell>
          <cell r="H1436" t="str">
            <v>Australia</v>
          </cell>
          <cell r="I1436" t="str">
            <v>GP Entity</v>
          </cell>
          <cell r="K1436">
            <v>43419</v>
          </cell>
          <cell r="Q1436">
            <v>2131</v>
          </cell>
          <cell r="R1436" t="str">
            <v>Asia-Pacific (APAC)</v>
          </cell>
          <cell r="S1436" t="str">
            <v>Senior Presales Consultant</v>
          </cell>
        </row>
        <row r="1437">
          <cell r="A1437" t="str">
            <v>100409-KR-102</v>
          </cell>
          <cell r="B1437">
            <v>43546</v>
          </cell>
          <cell r="C1437" t="str">
            <v>Existing MSA</v>
          </cell>
          <cell r="D1437">
            <v>43395</v>
          </cell>
          <cell r="E1437">
            <v>43862</v>
          </cell>
          <cell r="F1437" t="str">
            <v>Altia, Inc</v>
          </cell>
          <cell r="G1437" t="str">
            <v>KR</v>
          </cell>
          <cell r="H1437" t="str">
            <v>South Korea</v>
          </cell>
          <cell r="I1437" t="str">
            <v>GP Entity</v>
          </cell>
          <cell r="J1437">
            <v>43497</v>
          </cell>
          <cell r="K1437">
            <v>43395</v>
          </cell>
          <cell r="Q1437">
            <v>2044</v>
          </cell>
          <cell r="R1437" t="str">
            <v>Asia-Pacific (APAC)</v>
          </cell>
          <cell r="S1437" t="str">
            <v>Director of Sales, South Korea</v>
          </cell>
        </row>
        <row r="1438">
          <cell r="A1438" t="str">
            <v>100499-SG-103</v>
          </cell>
          <cell r="B1438">
            <v>43717</v>
          </cell>
          <cell r="C1438" t="str">
            <v>Existing MSA</v>
          </cell>
          <cell r="D1438">
            <v>43595</v>
          </cell>
          <cell r="E1438">
            <v>43862</v>
          </cell>
          <cell r="F1438" t="str">
            <v>Dataiku</v>
          </cell>
          <cell r="G1438" t="str">
            <v>SG</v>
          </cell>
          <cell r="H1438" t="str">
            <v>Singapore</v>
          </cell>
          <cell r="I1438" t="str">
            <v>GP Entity</v>
          </cell>
          <cell r="J1438">
            <v>43696</v>
          </cell>
          <cell r="K1438">
            <v>43535</v>
          </cell>
          <cell r="Q1438">
            <v>2779</v>
          </cell>
          <cell r="R1438" t="str">
            <v>Asia-Pacific (APAC)</v>
          </cell>
          <cell r="S1438" t="str">
            <v>Business Development Specialist - Singapore</v>
          </cell>
        </row>
        <row r="1439">
          <cell r="A1439" t="str">
            <v>100461-SG-102</v>
          </cell>
          <cell r="B1439">
            <v>43680</v>
          </cell>
          <cell r="C1439" t="str">
            <v>Existing MSA</v>
          </cell>
          <cell r="D1439">
            <v>43522</v>
          </cell>
          <cell r="E1439">
            <v>43862</v>
          </cell>
          <cell r="F1439" t="str">
            <v>Thycotic Software</v>
          </cell>
          <cell r="G1439" t="str">
            <v>SG</v>
          </cell>
          <cell r="H1439" t="str">
            <v>Singapore</v>
          </cell>
          <cell r="I1439" t="str">
            <v>GP Entity</v>
          </cell>
          <cell r="J1439">
            <v>43682</v>
          </cell>
          <cell r="K1439">
            <v>43453</v>
          </cell>
          <cell r="Q1439">
            <v>3012</v>
          </cell>
          <cell r="R1439" t="str">
            <v>Asia-Pacific (APAC)</v>
          </cell>
          <cell r="S1439" t="str">
            <v>Enterprise Sales Executive</v>
          </cell>
        </row>
        <row r="1440">
          <cell r="A1440" t="str">
            <v>100600-SG-104</v>
          </cell>
          <cell r="B1440">
            <v>43739</v>
          </cell>
          <cell r="C1440" t="str">
            <v>Existing MSA</v>
          </cell>
          <cell r="D1440">
            <v>43636</v>
          </cell>
          <cell r="E1440">
            <v>43862</v>
          </cell>
          <cell r="F1440" t="str">
            <v>AtScale</v>
          </cell>
          <cell r="G1440" t="str">
            <v>SG</v>
          </cell>
          <cell r="H1440" t="str">
            <v>Singapore</v>
          </cell>
          <cell r="I1440" t="str">
            <v>GP Entity</v>
          </cell>
          <cell r="J1440">
            <v>43738</v>
          </cell>
          <cell r="K1440">
            <v>43636</v>
          </cell>
          <cell r="Q1440">
            <v>3213</v>
          </cell>
          <cell r="R1440" t="str">
            <v>Asia-Pacific (APAC)</v>
          </cell>
          <cell r="S1440" t="str">
            <v>Customer Success Manager, APAC</v>
          </cell>
        </row>
        <row r="1441">
          <cell r="A1441" t="str">
            <v>100450-SG-102</v>
          </cell>
          <cell r="B1441">
            <v>43766</v>
          </cell>
          <cell r="C1441" t="str">
            <v>Existing MSA</v>
          </cell>
          <cell r="D1441">
            <v>43454</v>
          </cell>
          <cell r="E1441">
            <v>43862</v>
          </cell>
          <cell r="F1441" t="str">
            <v>Risk Management Solutions, Inc</v>
          </cell>
          <cell r="G1441" t="str">
            <v>SG</v>
          </cell>
          <cell r="H1441" t="str">
            <v>Singapore</v>
          </cell>
          <cell r="I1441" t="str">
            <v>GP Entity</v>
          </cell>
          <cell r="J1441">
            <v>43766</v>
          </cell>
          <cell r="K1441">
            <v>43454</v>
          </cell>
          <cell r="Q1441">
            <v>3356</v>
          </cell>
          <cell r="R1441" t="str">
            <v>Asia-Pacific (APAC)</v>
          </cell>
          <cell r="S1441" t="str">
            <v>Field Marketing Manager (APAC)</v>
          </cell>
        </row>
        <row r="1442">
          <cell r="A1442" t="str">
            <v>100461-MY-101</v>
          </cell>
          <cell r="B1442">
            <v>43780</v>
          </cell>
          <cell r="C1442" t="str">
            <v>Existing MSA</v>
          </cell>
          <cell r="D1442">
            <v>43746</v>
          </cell>
          <cell r="E1442">
            <v>43862</v>
          </cell>
          <cell r="F1442" t="str">
            <v>Thycotic Software</v>
          </cell>
          <cell r="G1442" t="str">
            <v>MY</v>
          </cell>
          <cell r="H1442" t="str">
            <v>Malaysia</v>
          </cell>
          <cell r="I1442" t="str">
            <v>GP Entity</v>
          </cell>
          <cell r="J1442">
            <v>43780</v>
          </cell>
          <cell r="K1442">
            <v>43453</v>
          </cell>
          <cell r="Q1442">
            <v>3379</v>
          </cell>
          <cell r="R1442" t="str">
            <v>Asia-Pacific (APAC)</v>
          </cell>
          <cell r="S1442" t="str">
            <v>Sales Engineer</v>
          </cell>
        </row>
        <row r="1443">
          <cell r="A1443" t="str">
            <v>100078-ID-103</v>
          </cell>
          <cell r="B1443">
            <v>43697</v>
          </cell>
          <cell r="C1443" t="str">
            <v>Existing MSA</v>
          </cell>
          <cell r="D1443">
            <v>41523</v>
          </cell>
          <cell r="E1443">
            <v>43862</v>
          </cell>
          <cell r="F1443" t="str">
            <v>InfoBlox</v>
          </cell>
          <cell r="G1443" t="str">
            <v>ID</v>
          </cell>
          <cell r="H1443" t="str">
            <v>Indonesia</v>
          </cell>
          <cell r="I1443" t="str">
            <v>GP Entity</v>
          </cell>
          <cell r="J1443">
            <v>43697</v>
          </cell>
          <cell r="K1443">
            <v>41523</v>
          </cell>
          <cell r="Q1443">
            <v>2990</v>
          </cell>
          <cell r="R1443" t="str">
            <v>Asia-Pacific (APAC)</v>
          </cell>
          <cell r="S1443" t="str">
            <v>Senior Presales Engineer - Indonesia</v>
          </cell>
        </row>
        <row r="1444">
          <cell r="A1444" t="str">
            <v>100078-ID-104</v>
          </cell>
          <cell r="B1444">
            <v>43697</v>
          </cell>
          <cell r="C1444" t="str">
            <v>Existing MSA</v>
          </cell>
          <cell r="D1444">
            <v>41523</v>
          </cell>
          <cell r="E1444">
            <v>43862</v>
          </cell>
          <cell r="F1444" t="str">
            <v>InfoBlox</v>
          </cell>
          <cell r="G1444" t="str">
            <v>ID</v>
          </cell>
          <cell r="H1444" t="str">
            <v>Indonesia</v>
          </cell>
          <cell r="I1444" t="str">
            <v>GP Entity</v>
          </cell>
          <cell r="J1444">
            <v>43697</v>
          </cell>
          <cell r="K1444">
            <v>41523</v>
          </cell>
          <cell r="Q1444">
            <v>3046</v>
          </cell>
          <cell r="R1444" t="str">
            <v>Asia-Pacific (APAC)</v>
          </cell>
          <cell r="S1444" t="str">
            <v>Territory Account Manager - Indonesia</v>
          </cell>
        </row>
        <row r="1445">
          <cell r="A1445" t="str">
            <v>100600-AU-101</v>
          </cell>
          <cell r="B1445">
            <v>43739</v>
          </cell>
          <cell r="C1445" t="str">
            <v>Existing MSA</v>
          </cell>
          <cell r="D1445">
            <v>43636</v>
          </cell>
          <cell r="E1445">
            <v>43862</v>
          </cell>
          <cell r="F1445" t="str">
            <v>AtScale</v>
          </cell>
          <cell r="G1445" t="str">
            <v>AU</v>
          </cell>
          <cell r="H1445" t="str">
            <v>Australia</v>
          </cell>
          <cell r="I1445" t="str">
            <v>GP Entity</v>
          </cell>
          <cell r="J1445">
            <v>43739</v>
          </cell>
          <cell r="K1445">
            <v>43636</v>
          </cell>
          <cell r="Q1445">
            <v>2976</v>
          </cell>
          <cell r="R1445" t="str">
            <v>Asia-Pacific (APAC)</v>
          </cell>
          <cell r="S1445" t="str">
            <v>Senior Software Engineer</v>
          </cell>
        </row>
        <row r="1446">
          <cell r="A1446" t="str">
            <v>100600-AU-103</v>
          </cell>
          <cell r="B1446">
            <v>43781</v>
          </cell>
          <cell r="C1446" t="str">
            <v>Existing MSA</v>
          </cell>
          <cell r="D1446">
            <v>43636</v>
          </cell>
          <cell r="E1446">
            <v>43862</v>
          </cell>
          <cell r="F1446" t="str">
            <v>AtScale</v>
          </cell>
          <cell r="G1446" t="str">
            <v>AU</v>
          </cell>
          <cell r="H1446" t="str">
            <v>Australia</v>
          </cell>
          <cell r="I1446" t="str">
            <v>GP Entity</v>
          </cell>
          <cell r="J1446">
            <v>43781</v>
          </cell>
          <cell r="K1446">
            <v>43636</v>
          </cell>
          <cell r="Q1446">
            <v>3366</v>
          </cell>
          <cell r="R1446" t="str">
            <v>Asia-Pacific (APAC)</v>
          </cell>
          <cell r="S1446" t="str">
            <v>Technical Support Engineer</v>
          </cell>
        </row>
        <row r="1447">
          <cell r="A1447" t="str">
            <v>100406-HK-101</v>
          </cell>
          <cell r="B1447">
            <v>43586</v>
          </cell>
          <cell r="C1447" t="str">
            <v>Existing MSA</v>
          </cell>
          <cell r="D1447">
            <v>43460</v>
          </cell>
          <cell r="E1447">
            <v>43891</v>
          </cell>
          <cell r="F1447" t="str">
            <v>Calabrio</v>
          </cell>
          <cell r="G1447" t="str">
            <v>HK</v>
          </cell>
          <cell r="H1447" t="str">
            <v>Hong Kong (China)</v>
          </cell>
          <cell r="I1447" t="str">
            <v>GP Entity</v>
          </cell>
          <cell r="J1447">
            <v>43586</v>
          </cell>
          <cell r="K1447">
            <v>43353</v>
          </cell>
          <cell r="Q1447">
            <v>2388</v>
          </cell>
          <cell r="R1447" t="str">
            <v>Asia-Pacific (APAC)</v>
          </cell>
          <cell r="S1447" t="str">
            <v>Level 1 Customer Support Engineer</v>
          </cell>
        </row>
        <row r="1448">
          <cell r="A1448" t="str">
            <v>100450-HK-101</v>
          </cell>
          <cell r="B1448">
            <v>43678</v>
          </cell>
          <cell r="C1448" t="str">
            <v>Existing MSA</v>
          </cell>
          <cell r="D1448">
            <v>43543</v>
          </cell>
          <cell r="E1448">
            <v>43891</v>
          </cell>
          <cell r="F1448" t="str">
            <v>Risk Management Solutions, Inc</v>
          </cell>
          <cell r="G1448" t="str">
            <v>HK</v>
          </cell>
          <cell r="H1448" t="str">
            <v>Hong Kong (China)</v>
          </cell>
          <cell r="I1448" t="str">
            <v>GP Entity</v>
          </cell>
          <cell r="J1448">
            <v>43617</v>
          </cell>
          <cell r="K1448">
            <v>43454</v>
          </cell>
          <cell r="Q1448">
            <v>2357</v>
          </cell>
          <cell r="R1448" t="str">
            <v>Asia-Pacific (APAC)</v>
          </cell>
          <cell r="S1448" t="str">
            <v>Managing Director, APAC</v>
          </cell>
        </row>
        <row r="1449">
          <cell r="A1449" t="str">
            <v>100479-AU-101</v>
          </cell>
          <cell r="B1449">
            <v>43549</v>
          </cell>
          <cell r="C1449" t="str">
            <v>Existing MSA</v>
          </cell>
          <cell r="D1449">
            <v>43492</v>
          </cell>
          <cell r="E1449">
            <v>43891</v>
          </cell>
          <cell r="F1449" t="str">
            <v>ClickDimension LLC</v>
          </cell>
          <cell r="G1449" t="str">
            <v>AU</v>
          </cell>
          <cell r="H1449" t="str">
            <v>Australia</v>
          </cell>
          <cell r="I1449" t="str">
            <v>GP Entity</v>
          </cell>
          <cell r="K1449">
            <v>43419</v>
          </cell>
          <cell r="Q1449">
            <v>2131</v>
          </cell>
          <cell r="R1449" t="str">
            <v>Asia-Pacific (APAC)</v>
          </cell>
          <cell r="S1449" t="str">
            <v>Senior Presales Consultant</v>
          </cell>
        </row>
        <row r="1450">
          <cell r="A1450" t="str">
            <v>100409-KR-102</v>
          </cell>
          <cell r="B1450">
            <v>43546</v>
          </cell>
          <cell r="C1450" t="str">
            <v>Existing MSA</v>
          </cell>
          <cell r="D1450">
            <v>43395</v>
          </cell>
          <cell r="E1450">
            <v>43891</v>
          </cell>
          <cell r="F1450" t="str">
            <v>Altia, Inc</v>
          </cell>
          <cell r="G1450" t="str">
            <v>KR</v>
          </cell>
          <cell r="H1450" t="str">
            <v>South Korea</v>
          </cell>
          <cell r="I1450" t="str">
            <v>GP Entity</v>
          </cell>
          <cell r="J1450">
            <v>43497</v>
          </cell>
          <cell r="K1450">
            <v>43395</v>
          </cell>
          <cell r="Q1450">
            <v>2044</v>
          </cell>
          <cell r="R1450" t="str">
            <v>Asia-Pacific (APAC)</v>
          </cell>
          <cell r="S1450" t="str">
            <v>Director of Sales, South Korea</v>
          </cell>
        </row>
        <row r="1451">
          <cell r="A1451" t="str">
            <v>100667-KR-101</v>
          </cell>
          <cell r="B1451">
            <v>43786</v>
          </cell>
          <cell r="C1451" t="str">
            <v>Existing MSA</v>
          </cell>
          <cell r="D1451">
            <v>43707</v>
          </cell>
          <cell r="E1451">
            <v>43862</v>
          </cell>
          <cell r="F1451" t="str">
            <v>Velodyne</v>
          </cell>
          <cell r="G1451" t="str">
            <v>KR</v>
          </cell>
          <cell r="H1451" t="str">
            <v>South Korea</v>
          </cell>
          <cell r="I1451" t="str">
            <v>GP Entity</v>
          </cell>
          <cell r="J1451">
            <v>43761</v>
          </cell>
          <cell r="K1451">
            <v>43711</v>
          </cell>
          <cell r="Q1451">
            <v>3339</v>
          </cell>
          <cell r="R1451" t="str">
            <v>Asia-Pacific (APAC)</v>
          </cell>
          <cell r="S1451" t="str">
            <v>General Manager</v>
          </cell>
        </row>
        <row r="1452">
          <cell r="A1452" t="str">
            <v>100001-CN-109</v>
          </cell>
          <cell r="B1452">
            <v>43831</v>
          </cell>
          <cell r="C1452" t="str">
            <v>Existing MSA</v>
          </cell>
          <cell r="D1452">
            <v>42242</v>
          </cell>
          <cell r="E1452">
            <v>43862</v>
          </cell>
          <cell r="F1452" t="str">
            <v>10X Genomics</v>
          </cell>
          <cell r="G1452" t="str">
            <v>CN</v>
          </cell>
          <cell r="H1452" t="str">
            <v>China</v>
          </cell>
          <cell r="I1452" t="str">
            <v>GP Entity</v>
          </cell>
          <cell r="J1452">
            <v>43822</v>
          </cell>
          <cell r="K1452">
            <v>42242</v>
          </cell>
          <cell r="Q1452">
            <v>3632</v>
          </cell>
          <cell r="R1452" t="str">
            <v>Asia-Pacific (APAC)</v>
          </cell>
          <cell r="S1452" t="str">
            <v>Sales Manager, South China</v>
          </cell>
        </row>
        <row r="1453">
          <cell r="A1453" t="str">
            <v>100001-CN-110</v>
          </cell>
          <cell r="B1453">
            <v>43831</v>
          </cell>
          <cell r="C1453" t="str">
            <v>Existing MSA</v>
          </cell>
          <cell r="D1453">
            <v>42242</v>
          </cell>
          <cell r="E1453">
            <v>43862</v>
          </cell>
          <cell r="F1453" t="str">
            <v>10X Genomics</v>
          </cell>
          <cell r="G1453" t="str">
            <v>CN</v>
          </cell>
          <cell r="H1453" t="str">
            <v>China</v>
          </cell>
          <cell r="I1453" t="str">
            <v>GP Entity</v>
          </cell>
          <cell r="J1453">
            <v>43822</v>
          </cell>
          <cell r="K1453">
            <v>42242</v>
          </cell>
          <cell r="Q1453">
            <v>3705</v>
          </cell>
          <cell r="R1453" t="str">
            <v>Asia-Pacific (APAC)</v>
          </cell>
          <cell r="S1453" t="str">
            <v>Event Marketing Manager, China</v>
          </cell>
        </row>
        <row r="1454">
          <cell r="A1454" t="str">
            <v>100001-JP-106</v>
          </cell>
          <cell r="B1454">
            <v>43556</v>
          </cell>
          <cell r="C1454" t="str">
            <v>Existing MSA</v>
          </cell>
          <cell r="D1454">
            <v>42242</v>
          </cell>
          <cell r="E1454">
            <v>43862</v>
          </cell>
          <cell r="F1454" t="str">
            <v>10X Genomics</v>
          </cell>
          <cell r="G1454" t="str">
            <v>JP</v>
          </cell>
          <cell r="H1454" t="str">
            <v>Japan</v>
          </cell>
          <cell r="I1454" t="str">
            <v>GP Entity</v>
          </cell>
          <cell r="J1454">
            <v>43556</v>
          </cell>
          <cell r="K1454">
            <v>42242</v>
          </cell>
          <cell r="Q1454">
            <v>2085</v>
          </cell>
          <cell r="R1454" t="str">
            <v>Asia-Pacific (APAC)</v>
          </cell>
          <cell r="S1454" t="str">
            <v>Field Application Specialist</v>
          </cell>
        </row>
        <row r="1455">
          <cell r="A1455" t="str">
            <v>100001-JP-106</v>
          </cell>
          <cell r="B1455">
            <v>43556</v>
          </cell>
          <cell r="C1455" t="str">
            <v>Existing MSA</v>
          </cell>
          <cell r="D1455">
            <v>42242</v>
          </cell>
          <cell r="E1455">
            <v>43891</v>
          </cell>
          <cell r="F1455" t="str">
            <v>10X Genomics</v>
          </cell>
          <cell r="G1455" t="str">
            <v>JP</v>
          </cell>
          <cell r="H1455" t="str">
            <v>Japan</v>
          </cell>
          <cell r="I1455" t="str">
            <v>GP Entity</v>
          </cell>
          <cell r="J1455">
            <v>43556</v>
          </cell>
          <cell r="K1455">
            <v>42242</v>
          </cell>
          <cell r="Q1455">
            <v>2085</v>
          </cell>
          <cell r="R1455" t="str">
            <v>Asia-Pacific (APAC)</v>
          </cell>
          <cell r="S1455" t="str">
            <v>Field Application Specialist</v>
          </cell>
        </row>
        <row r="1456">
          <cell r="A1456" t="str">
            <v>100537-TW-101</v>
          </cell>
          <cell r="B1456">
            <v>43586</v>
          </cell>
          <cell r="C1456" t="str">
            <v>Existing MSA</v>
          </cell>
          <cell r="D1456">
            <v>43566</v>
          </cell>
          <cell r="E1456">
            <v>43862</v>
          </cell>
          <cell r="F1456" t="str">
            <v>Molekule</v>
          </cell>
          <cell r="G1456" t="str">
            <v>TW</v>
          </cell>
          <cell r="H1456" t="str">
            <v>Taiwan</v>
          </cell>
          <cell r="I1456" t="str">
            <v>GP Entity</v>
          </cell>
          <cell r="J1456">
            <v>43586</v>
          </cell>
          <cell r="K1456">
            <v>43566</v>
          </cell>
          <cell r="Q1456">
            <v>2487</v>
          </cell>
          <cell r="R1456" t="str">
            <v>Asia-Pacific (APAC)</v>
          </cell>
          <cell r="S1456" t="str">
            <v>Senior Product Design Manager</v>
          </cell>
        </row>
        <row r="1457">
          <cell r="A1457" t="str">
            <v>100537-TW-102</v>
          </cell>
          <cell r="B1457">
            <v>43586</v>
          </cell>
          <cell r="C1457" t="str">
            <v>Existing MSA</v>
          </cell>
          <cell r="D1457">
            <v>43566</v>
          </cell>
          <cell r="E1457">
            <v>43862</v>
          </cell>
          <cell r="F1457" t="str">
            <v>Molekule</v>
          </cell>
          <cell r="G1457" t="str">
            <v>TW</v>
          </cell>
          <cell r="H1457" t="str">
            <v>Taiwan</v>
          </cell>
          <cell r="I1457" t="str">
            <v>GP Entity</v>
          </cell>
          <cell r="J1457">
            <v>43586</v>
          </cell>
          <cell r="K1457">
            <v>43566</v>
          </cell>
          <cell r="Q1457">
            <v>2575</v>
          </cell>
          <cell r="R1457" t="str">
            <v>Asia-Pacific (APAC)</v>
          </cell>
          <cell r="S1457" t="str">
            <v>Operation Program Manager</v>
          </cell>
        </row>
        <row r="1458">
          <cell r="A1458" t="str">
            <v>100537-TW-101</v>
          </cell>
          <cell r="B1458">
            <v>43586</v>
          </cell>
          <cell r="C1458" t="str">
            <v>Existing MSA</v>
          </cell>
          <cell r="D1458">
            <v>43566</v>
          </cell>
          <cell r="E1458">
            <v>43891</v>
          </cell>
          <cell r="F1458" t="str">
            <v>Molekule</v>
          </cell>
          <cell r="G1458" t="str">
            <v>TW</v>
          </cell>
          <cell r="H1458" t="str">
            <v>Taiwan</v>
          </cell>
          <cell r="I1458" t="str">
            <v>GP Entity</v>
          </cell>
          <cell r="J1458">
            <v>43586</v>
          </cell>
          <cell r="K1458">
            <v>43566</v>
          </cell>
          <cell r="Q1458">
            <v>2487</v>
          </cell>
          <cell r="R1458" t="str">
            <v>Asia-Pacific (APAC)</v>
          </cell>
          <cell r="S1458" t="str">
            <v>Senior Product Design Manager</v>
          </cell>
        </row>
        <row r="1459">
          <cell r="A1459" t="str">
            <v>100537-TW-102</v>
          </cell>
          <cell r="B1459">
            <v>43586</v>
          </cell>
          <cell r="C1459" t="str">
            <v>Existing MSA</v>
          </cell>
          <cell r="D1459">
            <v>43566</v>
          </cell>
          <cell r="E1459">
            <v>43891</v>
          </cell>
          <cell r="F1459" t="str">
            <v>Molekule</v>
          </cell>
          <cell r="G1459" t="str">
            <v>TW</v>
          </cell>
          <cell r="H1459" t="str">
            <v>Taiwan</v>
          </cell>
          <cell r="I1459" t="str">
            <v>GP Entity</v>
          </cell>
          <cell r="J1459">
            <v>43586</v>
          </cell>
          <cell r="K1459">
            <v>43566</v>
          </cell>
          <cell r="Q1459">
            <v>2575</v>
          </cell>
          <cell r="R1459" t="str">
            <v>Asia-Pacific (APAC)</v>
          </cell>
          <cell r="S1459" t="str">
            <v>Operation Program Manager</v>
          </cell>
        </row>
        <row r="1460">
          <cell r="A1460" t="str">
            <v>100570-CN-101</v>
          </cell>
          <cell r="B1460">
            <v>43654</v>
          </cell>
          <cell r="C1460" t="str">
            <v>Existing MSA</v>
          </cell>
          <cell r="D1460">
            <v>43627</v>
          </cell>
          <cell r="E1460">
            <v>43862</v>
          </cell>
          <cell r="F1460" t="str">
            <v>Astera</v>
          </cell>
          <cell r="G1460" t="str">
            <v>CN</v>
          </cell>
          <cell r="H1460" t="str">
            <v>China</v>
          </cell>
          <cell r="I1460" t="str">
            <v>GP Entity</v>
          </cell>
          <cell r="J1460">
            <v>43654</v>
          </cell>
          <cell r="K1460">
            <v>43627</v>
          </cell>
          <cell r="Q1460">
            <v>2773</v>
          </cell>
          <cell r="R1460" t="str">
            <v>Asia-Pacific (APAC)</v>
          </cell>
          <cell r="S1460" t="str">
            <v>Member of Technical Staff</v>
          </cell>
        </row>
        <row r="1461">
          <cell r="A1461" t="str">
            <v>100570-TW-101</v>
          </cell>
          <cell r="B1461">
            <v>43759</v>
          </cell>
          <cell r="C1461" t="str">
            <v>Existing MSA</v>
          </cell>
          <cell r="D1461">
            <v>43627</v>
          </cell>
          <cell r="E1461">
            <v>43862</v>
          </cell>
          <cell r="F1461" t="str">
            <v>Astera</v>
          </cell>
          <cell r="G1461" t="str">
            <v>TW</v>
          </cell>
          <cell r="H1461" t="str">
            <v>Taiwan</v>
          </cell>
          <cell r="I1461" t="str">
            <v>GP Entity</v>
          </cell>
          <cell r="J1461">
            <v>43759</v>
          </cell>
          <cell r="K1461">
            <v>43627</v>
          </cell>
          <cell r="Q1461">
            <v>3254</v>
          </cell>
          <cell r="R1461" t="str">
            <v>Asia-Pacific (APAC)</v>
          </cell>
          <cell r="S1461" t="str">
            <v>Member of Technical Staff</v>
          </cell>
        </row>
        <row r="1462">
          <cell r="A1462" t="str">
            <v>100607-CN-101</v>
          </cell>
          <cell r="B1462">
            <v>43709</v>
          </cell>
          <cell r="C1462" t="str">
            <v>Existing MSA</v>
          </cell>
          <cell r="D1462">
            <v>43683</v>
          </cell>
          <cell r="E1462">
            <v>43862</v>
          </cell>
          <cell r="F1462" t="str">
            <v>Duolingo</v>
          </cell>
          <cell r="G1462" t="str">
            <v>CN</v>
          </cell>
          <cell r="H1462" t="str">
            <v>China</v>
          </cell>
          <cell r="I1462" t="str">
            <v>GP Entity</v>
          </cell>
          <cell r="J1462">
            <v>43696</v>
          </cell>
          <cell r="K1462">
            <v>43683</v>
          </cell>
          <cell r="Q1462">
            <v>3071</v>
          </cell>
          <cell r="R1462" t="str">
            <v>Asia-Pacific (APAC)</v>
          </cell>
          <cell r="S1462" t="str">
            <v>Product manager</v>
          </cell>
        </row>
        <row r="1463">
          <cell r="A1463" t="str">
            <v>100557-AU-101</v>
          </cell>
          <cell r="B1463">
            <v>43619</v>
          </cell>
          <cell r="C1463" t="str">
            <v>Existing MSA</v>
          </cell>
          <cell r="D1463">
            <v>43602</v>
          </cell>
          <cell r="E1463">
            <v>43862</v>
          </cell>
          <cell r="F1463" t="str">
            <v>Formlabs</v>
          </cell>
          <cell r="G1463" t="str">
            <v>AU</v>
          </cell>
          <cell r="H1463" t="str">
            <v>Australia</v>
          </cell>
          <cell r="I1463" t="str">
            <v>GP Entity</v>
          </cell>
          <cell r="K1463">
            <v>43602</v>
          </cell>
          <cell r="Q1463">
            <v>2657</v>
          </cell>
          <cell r="R1463" t="str">
            <v>Asia-Pacific (APAC)</v>
          </cell>
          <cell r="S1463" t="str">
            <v>Channel Manager</v>
          </cell>
        </row>
        <row r="1464">
          <cell r="A1464" t="str">
            <v>100557-KR-101</v>
          </cell>
          <cell r="B1464">
            <v>43619</v>
          </cell>
          <cell r="C1464" t="str">
            <v>Existing MSA</v>
          </cell>
          <cell r="D1464">
            <v>43602</v>
          </cell>
          <cell r="E1464">
            <v>43862</v>
          </cell>
          <cell r="F1464" t="str">
            <v>Formlabs</v>
          </cell>
          <cell r="G1464" t="str">
            <v>KR</v>
          </cell>
          <cell r="H1464" t="str">
            <v>South Korea</v>
          </cell>
          <cell r="I1464" t="str">
            <v>GP Entity</v>
          </cell>
          <cell r="J1464">
            <v>43619</v>
          </cell>
          <cell r="K1464">
            <v>43602</v>
          </cell>
          <cell r="Q1464">
            <v>2684</v>
          </cell>
          <cell r="R1464" t="str">
            <v>Asia-Pacific (APAC)</v>
          </cell>
          <cell r="S1464" t="str">
            <v>Channel Sales Manager</v>
          </cell>
        </row>
        <row r="1465">
          <cell r="A1465" t="str">
            <v>100557-AU-101</v>
          </cell>
          <cell r="B1465">
            <v>43619</v>
          </cell>
          <cell r="C1465" t="str">
            <v>Existing MSA</v>
          </cell>
          <cell r="D1465">
            <v>43602</v>
          </cell>
          <cell r="E1465">
            <v>43891</v>
          </cell>
          <cell r="F1465" t="str">
            <v>Formlabs</v>
          </cell>
          <cell r="G1465" t="str">
            <v>AU</v>
          </cell>
          <cell r="H1465" t="str">
            <v>Australia</v>
          </cell>
          <cell r="I1465" t="str">
            <v>GP Entity</v>
          </cell>
          <cell r="K1465">
            <v>43602</v>
          </cell>
          <cell r="Q1465">
            <v>2657</v>
          </cell>
          <cell r="R1465" t="str">
            <v>Asia-Pacific (APAC)</v>
          </cell>
          <cell r="S1465" t="str">
            <v>Channel Manager</v>
          </cell>
        </row>
        <row r="1466">
          <cell r="A1466" t="str">
            <v>100557-KR-101</v>
          </cell>
          <cell r="B1466">
            <v>43619</v>
          </cell>
          <cell r="C1466" t="str">
            <v>Existing MSA</v>
          </cell>
          <cell r="D1466">
            <v>43602</v>
          </cell>
          <cell r="E1466">
            <v>43891</v>
          </cell>
          <cell r="F1466" t="str">
            <v>Formlabs</v>
          </cell>
          <cell r="G1466" t="str">
            <v>KR</v>
          </cell>
          <cell r="H1466" t="str">
            <v>South Korea</v>
          </cell>
          <cell r="I1466" t="str">
            <v>GP Entity</v>
          </cell>
          <cell r="J1466">
            <v>43619</v>
          </cell>
          <cell r="K1466">
            <v>43602</v>
          </cell>
          <cell r="Q1466">
            <v>2684</v>
          </cell>
          <cell r="R1466" t="str">
            <v>Asia-Pacific (APAC)</v>
          </cell>
          <cell r="S1466" t="str">
            <v>Channel Sales Manager</v>
          </cell>
        </row>
        <row r="1467">
          <cell r="A1467" t="str">
            <v>100418-JP-103</v>
          </cell>
          <cell r="B1467">
            <v>43800</v>
          </cell>
          <cell r="C1467" t="str">
            <v>Existing MSA</v>
          </cell>
          <cell r="D1467">
            <v>43404</v>
          </cell>
          <cell r="E1467">
            <v>43862</v>
          </cell>
          <cell r="F1467" t="str">
            <v>Luminoso</v>
          </cell>
          <cell r="G1467" t="str">
            <v>JP</v>
          </cell>
          <cell r="H1467" t="str">
            <v>Japan</v>
          </cell>
          <cell r="I1467" t="str">
            <v>GP Entity</v>
          </cell>
          <cell r="J1467">
            <v>43800</v>
          </cell>
          <cell r="K1467">
            <v>43404</v>
          </cell>
          <cell r="Q1467">
            <v>3302</v>
          </cell>
          <cell r="R1467" t="str">
            <v>Asia-Pacific (APAC)</v>
          </cell>
          <cell r="S1467" t="str">
            <v>Sales Engineer</v>
          </cell>
        </row>
        <row r="1468">
          <cell r="A1468" t="str">
            <v>100368-SG-103</v>
          </cell>
          <cell r="B1468">
            <v>43709</v>
          </cell>
          <cell r="C1468" t="str">
            <v>Existing MSA</v>
          </cell>
          <cell r="D1468">
            <v>43314</v>
          </cell>
          <cell r="E1468">
            <v>43862</v>
          </cell>
          <cell r="F1468" t="str">
            <v>LogicBay Corporation</v>
          </cell>
          <cell r="G1468" t="str">
            <v>SG</v>
          </cell>
          <cell r="H1468" t="str">
            <v>Singapore</v>
          </cell>
          <cell r="I1468" t="str">
            <v>GP Entity</v>
          </cell>
          <cell r="J1468">
            <v>43709</v>
          </cell>
          <cell r="K1468">
            <v>43314</v>
          </cell>
          <cell r="Q1468">
            <v>3004</v>
          </cell>
          <cell r="R1468" t="str">
            <v>Asia-Pacific (APAC)</v>
          </cell>
          <cell r="S1468" t="str">
            <v>Global Dealer Learning Technical Consultant and Dealer Performance Center Administrator</v>
          </cell>
        </row>
        <row r="1469">
          <cell r="A1469" t="str">
            <v>100569-SG-102</v>
          </cell>
          <cell r="B1469">
            <v>43766</v>
          </cell>
          <cell r="C1469" t="str">
            <v>Existing MSA</v>
          </cell>
          <cell r="D1469">
            <v>43624</v>
          </cell>
          <cell r="E1469">
            <v>43862</v>
          </cell>
          <cell r="F1469" t="str">
            <v>Thought Machine</v>
          </cell>
          <cell r="G1469" t="str">
            <v>SG</v>
          </cell>
          <cell r="H1469" t="str">
            <v>Singapore</v>
          </cell>
          <cell r="I1469" t="str">
            <v>GP Entity</v>
          </cell>
          <cell r="J1469">
            <v>43780</v>
          </cell>
          <cell r="K1469">
            <v>43626</v>
          </cell>
          <cell r="Q1469">
            <v>3108</v>
          </cell>
          <cell r="R1469" t="str">
            <v>Asia-Pacific (APAC)</v>
          </cell>
          <cell r="S1469" t="str">
            <v>Sales Engineer</v>
          </cell>
        </row>
        <row r="1470">
          <cell r="A1470" t="str">
            <v>100430-CN-101</v>
          </cell>
          <cell r="B1470">
            <v>43710</v>
          </cell>
          <cell r="C1470" t="str">
            <v>Existing MSA</v>
          </cell>
          <cell r="D1470">
            <v>43704</v>
          </cell>
          <cell r="E1470">
            <v>43862</v>
          </cell>
          <cell r="F1470" t="str">
            <v>Guerrilla</v>
          </cell>
          <cell r="G1470" t="str">
            <v>CN</v>
          </cell>
          <cell r="H1470" t="str">
            <v>China</v>
          </cell>
          <cell r="I1470" t="str">
            <v>GP Entity</v>
          </cell>
          <cell r="J1470">
            <v>43710</v>
          </cell>
          <cell r="K1470">
            <v>43373</v>
          </cell>
          <cell r="Q1470">
            <v>1603</v>
          </cell>
          <cell r="R1470" t="str">
            <v>Asia-Pacific (APAC)</v>
          </cell>
          <cell r="S1470" t="str">
            <v>Regional Sales Manager</v>
          </cell>
        </row>
        <row r="1471">
          <cell r="A1471" t="str">
            <v>100430-CN-101</v>
          </cell>
          <cell r="B1471">
            <v>43710</v>
          </cell>
          <cell r="C1471" t="str">
            <v>Existing MSA</v>
          </cell>
          <cell r="D1471">
            <v>43704</v>
          </cell>
          <cell r="E1471">
            <v>43891</v>
          </cell>
          <cell r="F1471" t="str">
            <v>Guerrilla</v>
          </cell>
          <cell r="G1471" t="str">
            <v>CN</v>
          </cell>
          <cell r="H1471" t="str">
            <v>China</v>
          </cell>
          <cell r="I1471" t="str">
            <v>GP Entity</v>
          </cell>
          <cell r="J1471">
            <v>43710</v>
          </cell>
          <cell r="K1471">
            <v>43373</v>
          </cell>
          <cell r="Q1471">
            <v>1603</v>
          </cell>
          <cell r="R1471" t="str">
            <v>Asia-Pacific (APAC)</v>
          </cell>
          <cell r="S1471" t="str">
            <v>Regional Sales Manager</v>
          </cell>
        </row>
        <row r="1472">
          <cell r="A1472" t="str">
            <v>100344-IN-103</v>
          </cell>
          <cell r="B1472">
            <v>43801</v>
          </cell>
          <cell r="C1472" t="str">
            <v>Existing MSA</v>
          </cell>
          <cell r="D1472">
            <v>43259</v>
          </cell>
          <cell r="E1472">
            <v>43862</v>
          </cell>
          <cell r="F1472" t="str">
            <v>Nova Biomedical Corporation</v>
          </cell>
          <cell r="G1472" t="str">
            <v>IN</v>
          </cell>
          <cell r="H1472" t="str">
            <v>India</v>
          </cell>
          <cell r="I1472" t="str">
            <v>GP Entity</v>
          </cell>
          <cell r="J1472">
            <v>43801</v>
          </cell>
          <cell r="K1472">
            <v>43259</v>
          </cell>
          <cell r="Q1472">
            <v>3487</v>
          </cell>
          <cell r="R1472" t="str">
            <v>Asia-Pacific (APAC)</v>
          </cell>
          <cell r="S1472" t="str">
            <v>Sales Operations Manager, India</v>
          </cell>
        </row>
        <row r="1473">
          <cell r="A1473" t="str">
            <v>100463-IN-103</v>
          </cell>
          <cell r="B1473">
            <v>43831</v>
          </cell>
          <cell r="C1473" t="str">
            <v>Existing MSA</v>
          </cell>
          <cell r="D1473">
            <v>43420</v>
          </cell>
          <cell r="E1473">
            <v>43862</v>
          </cell>
          <cell r="F1473" t="str">
            <v>Vista Consulting Group, LLC</v>
          </cell>
          <cell r="G1473" t="str">
            <v>IN</v>
          </cell>
          <cell r="H1473" t="str">
            <v>India</v>
          </cell>
          <cell r="I1473" t="str">
            <v>GP Entity</v>
          </cell>
          <cell r="J1473">
            <v>43831</v>
          </cell>
          <cell r="K1473">
            <v>43420</v>
          </cell>
          <cell r="Q1473">
            <v>3543</v>
          </cell>
          <cell r="R1473" t="str">
            <v>Asia-Pacific (APAC)</v>
          </cell>
          <cell r="S1473" t="str">
            <v>Associate Director, Asia Pacific Center of Excellence</v>
          </cell>
        </row>
        <row r="1474">
          <cell r="A1474" t="str">
            <v>100595-IN-101</v>
          </cell>
          <cell r="B1474">
            <v>43739</v>
          </cell>
          <cell r="C1474" t="str">
            <v>Existing MSA</v>
          </cell>
          <cell r="D1474">
            <v>43663</v>
          </cell>
          <cell r="E1474">
            <v>43862</v>
          </cell>
          <cell r="F1474" t="str">
            <v>Henry Schein</v>
          </cell>
          <cell r="G1474" t="str">
            <v>IN</v>
          </cell>
          <cell r="H1474" t="str">
            <v>India</v>
          </cell>
          <cell r="I1474" t="str">
            <v>GP Entity</v>
          </cell>
          <cell r="J1474">
            <v>43738</v>
          </cell>
          <cell r="K1474">
            <v>43663</v>
          </cell>
          <cell r="Q1474">
            <v>2954</v>
          </cell>
          <cell r="R1474" t="str">
            <v>Asia-Pacific (APAC)</v>
          </cell>
          <cell r="S1474" t="str">
            <v>Director, Business Development</v>
          </cell>
        </row>
        <row r="1475">
          <cell r="A1475" t="str">
            <v>100670-NZ-101</v>
          </cell>
          <cell r="B1475">
            <v>43770</v>
          </cell>
          <cell r="C1475" t="str">
            <v>Existing MSA</v>
          </cell>
          <cell r="D1475">
            <v>43735</v>
          </cell>
          <cell r="E1475">
            <v>43862</v>
          </cell>
          <cell r="F1475" t="str">
            <v>IETF</v>
          </cell>
          <cell r="G1475" t="str">
            <v>NZ</v>
          </cell>
          <cell r="H1475" t="str">
            <v>New Zealand</v>
          </cell>
          <cell r="I1475" t="str">
            <v>GP Entity</v>
          </cell>
          <cell r="J1475">
            <v>43759</v>
          </cell>
          <cell r="K1475">
            <v>43735</v>
          </cell>
          <cell r="Q1475">
            <v>3301</v>
          </cell>
          <cell r="R1475" t="str">
            <v>Asia-Pacific (APAC)</v>
          </cell>
          <cell r="S1475" t="str">
            <v>Executive Director, Internet Engineering Task Force (IETF)</v>
          </cell>
        </row>
        <row r="1476">
          <cell r="A1476" t="str">
            <v>100310-KR-102</v>
          </cell>
          <cell r="B1476">
            <v>43831</v>
          </cell>
          <cell r="C1476" t="str">
            <v>Existing MSA</v>
          </cell>
          <cell r="D1476">
            <v>43196</v>
          </cell>
          <cell r="E1476">
            <v>43862</v>
          </cell>
          <cell r="F1476" t="str">
            <v>Pixlee, Inc</v>
          </cell>
          <cell r="G1476" t="str">
            <v>KR</v>
          </cell>
          <cell r="H1476" t="str">
            <v>South Korea</v>
          </cell>
          <cell r="I1476" t="str">
            <v>GP Entity</v>
          </cell>
          <cell r="K1476">
            <v>43196</v>
          </cell>
          <cell r="Q1476">
            <v>3568</v>
          </cell>
          <cell r="R1476" t="str">
            <v>Asia-Pacific (APAC)</v>
          </cell>
          <cell r="S1476" t="str">
            <v>Mobile Lead</v>
          </cell>
        </row>
        <row r="1477">
          <cell r="A1477" t="str">
            <v>100472-SG-101</v>
          </cell>
          <cell r="B1477">
            <v>43556</v>
          </cell>
          <cell r="C1477" t="str">
            <v>Existing MSA</v>
          </cell>
          <cell r="D1477">
            <v>43479</v>
          </cell>
          <cell r="E1477">
            <v>43862</v>
          </cell>
          <cell r="F1477" t="str">
            <v>PaperCut</v>
          </cell>
          <cell r="G1477" t="str">
            <v>SG</v>
          </cell>
          <cell r="H1477" t="str">
            <v>Singapore</v>
          </cell>
          <cell r="I1477" t="str">
            <v>GP Entity</v>
          </cell>
          <cell r="J1477">
            <v>43556</v>
          </cell>
          <cell r="K1477">
            <v>43479</v>
          </cell>
          <cell r="Q1477">
            <v>2119</v>
          </cell>
          <cell r="R1477" t="str">
            <v>Asia-Pacific (APAC)</v>
          </cell>
          <cell r="S1477" t="str">
            <v>Strategic Partner Manager, ASEAN</v>
          </cell>
        </row>
        <row r="1478">
          <cell r="A1478" t="str">
            <v>100472-SG-102</v>
          </cell>
          <cell r="B1478">
            <v>43556</v>
          </cell>
          <cell r="C1478" t="str">
            <v>Existing MSA</v>
          </cell>
          <cell r="D1478">
            <v>43479</v>
          </cell>
          <cell r="E1478">
            <v>43862</v>
          </cell>
          <cell r="F1478" t="str">
            <v>PaperCut</v>
          </cell>
          <cell r="G1478" t="str">
            <v>SG</v>
          </cell>
          <cell r="H1478" t="str">
            <v>Singapore</v>
          </cell>
          <cell r="I1478" t="str">
            <v>GP Entity</v>
          </cell>
          <cell r="J1478">
            <v>43556</v>
          </cell>
          <cell r="K1478">
            <v>43479</v>
          </cell>
          <cell r="Q1478">
            <v>2120</v>
          </cell>
          <cell r="R1478" t="str">
            <v>Asia-Pacific (APAC)</v>
          </cell>
          <cell r="S1478" t="str">
            <v>Strategic Partner Manager, ASEAN</v>
          </cell>
        </row>
        <row r="1479">
          <cell r="A1479" t="str">
            <v>100575-AU-101</v>
          </cell>
          <cell r="B1479">
            <v>43661</v>
          </cell>
          <cell r="C1479" t="str">
            <v>Existing MSA</v>
          </cell>
          <cell r="D1479">
            <v>43630</v>
          </cell>
          <cell r="E1479">
            <v>43862</v>
          </cell>
          <cell r="F1479" t="str">
            <v>MARKETING VF LTD</v>
          </cell>
          <cell r="G1479" t="str">
            <v>AU</v>
          </cell>
          <cell r="H1479" t="str">
            <v>Australia</v>
          </cell>
          <cell r="I1479" t="str">
            <v>GP Entity</v>
          </cell>
          <cell r="J1479">
            <v>43661</v>
          </cell>
          <cell r="K1479">
            <v>43630</v>
          </cell>
          <cell r="Q1479">
            <v>2820</v>
          </cell>
          <cell r="R1479" t="str">
            <v>Asia-Pacific (APAC)</v>
          </cell>
          <cell r="S1479" t="str">
            <v>VP Sales Asia Pacific</v>
          </cell>
        </row>
        <row r="1480">
          <cell r="A1480" t="str">
            <v>100472-SG-101</v>
          </cell>
          <cell r="B1480">
            <v>43556</v>
          </cell>
          <cell r="C1480" t="str">
            <v>Existing MSA</v>
          </cell>
          <cell r="D1480">
            <v>43479</v>
          </cell>
          <cell r="E1480">
            <v>43891</v>
          </cell>
          <cell r="F1480" t="str">
            <v>PaperCut</v>
          </cell>
          <cell r="G1480" t="str">
            <v>SG</v>
          </cell>
          <cell r="H1480" t="str">
            <v>Singapore</v>
          </cell>
          <cell r="I1480" t="str">
            <v>GP Entity</v>
          </cell>
          <cell r="J1480">
            <v>43556</v>
          </cell>
          <cell r="K1480">
            <v>43479</v>
          </cell>
          <cell r="Q1480">
            <v>2119</v>
          </cell>
          <cell r="R1480" t="str">
            <v>Asia-Pacific (APAC)</v>
          </cell>
          <cell r="S1480" t="str">
            <v>Strategic Partner Manager, ASEAN</v>
          </cell>
        </row>
        <row r="1481">
          <cell r="A1481" t="str">
            <v>100472-SG-102</v>
          </cell>
          <cell r="B1481">
            <v>43556</v>
          </cell>
          <cell r="C1481" t="str">
            <v>Existing MSA</v>
          </cell>
          <cell r="D1481">
            <v>43479</v>
          </cell>
          <cell r="E1481">
            <v>43891</v>
          </cell>
          <cell r="F1481" t="str">
            <v>PaperCut</v>
          </cell>
          <cell r="G1481" t="str">
            <v>SG</v>
          </cell>
          <cell r="H1481" t="str">
            <v>Singapore</v>
          </cell>
          <cell r="I1481" t="str">
            <v>GP Entity</v>
          </cell>
          <cell r="J1481">
            <v>43556</v>
          </cell>
          <cell r="K1481">
            <v>43479</v>
          </cell>
          <cell r="Q1481">
            <v>2120</v>
          </cell>
          <cell r="R1481" t="str">
            <v>Asia-Pacific (APAC)</v>
          </cell>
          <cell r="S1481" t="str">
            <v>Strategic Partner Manager, ASEAN</v>
          </cell>
        </row>
        <row r="1482">
          <cell r="A1482" t="str">
            <v>100341-HK-102</v>
          </cell>
          <cell r="B1482">
            <v>43617</v>
          </cell>
          <cell r="C1482" t="str">
            <v>Existing MSA</v>
          </cell>
          <cell r="D1482">
            <v>43255</v>
          </cell>
          <cell r="E1482">
            <v>43862</v>
          </cell>
          <cell r="F1482" t="str">
            <v>Puff Corporation</v>
          </cell>
          <cell r="G1482" t="str">
            <v>HK</v>
          </cell>
          <cell r="H1482" t="str">
            <v>Hong Kong (China)</v>
          </cell>
          <cell r="I1482" t="str">
            <v>GP Entity</v>
          </cell>
          <cell r="J1482">
            <v>43617</v>
          </cell>
          <cell r="K1482">
            <v>43255</v>
          </cell>
          <cell r="Q1482">
            <v>2584</v>
          </cell>
          <cell r="R1482" t="str">
            <v>Asia-Pacific (APAC)</v>
          </cell>
          <cell r="S1482" t="str">
            <v>Engineering Program Manager</v>
          </cell>
        </row>
        <row r="1483">
          <cell r="A1483" t="str">
            <v>100341-HK-102</v>
          </cell>
          <cell r="B1483">
            <v>43617</v>
          </cell>
          <cell r="C1483" t="str">
            <v>Existing MSA</v>
          </cell>
          <cell r="D1483">
            <v>43255</v>
          </cell>
          <cell r="E1483">
            <v>43891</v>
          </cell>
          <cell r="F1483" t="str">
            <v>Puff Corporation</v>
          </cell>
          <cell r="G1483" t="str">
            <v>HK</v>
          </cell>
          <cell r="H1483" t="str">
            <v>Hong Kong (China)</v>
          </cell>
          <cell r="I1483" t="str">
            <v>GP Entity</v>
          </cell>
          <cell r="J1483">
            <v>43617</v>
          </cell>
          <cell r="K1483">
            <v>43255</v>
          </cell>
          <cell r="Q1483">
            <v>2584</v>
          </cell>
          <cell r="R1483" t="str">
            <v>Asia-Pacific (APAC)</v>
          </cell>
          <cell r="S1483" t="str">
            <v>Engineering Program Manager</v>
          </cell>
        </row>
        <row r="1484">
          <cell r="A1484" t="str">
            <v>100131-TW-103</v>
          </cell>
          <cell r="B1484">
            <v>43617</v>
          </cell>
          <cell r="C1484" t="str">
            <v>Existing MSA</v>
          </cell>
          <cell r="D1484">
            <v>42871</v>
          </cell>
          <cell r="E1484">
            <v>43862</v>
          </cell>
          <cell r="F1484" t="str">
            <v>Radisys</v>
          </cell>
          <cell r="G1484" t="str">
            <v>TW</v>
          </cell>
          <cell r="H1484" t="str">
            <v>Taiwan</v>
          </cell>
          <cell r="I1484" t="str">
            <v>GP Entity</v>
          </cell>
          <cell r="J1484">
            <v>43619</v>
          </cell>
          <cell r="K1484">
            <v>42845</v>
          </cell>
          <cell r="Q1484">
            <v>2558</v>
          </cell>
          <cell r="R1484" t="str">
            <v>Asia-Pacific (APAC)</v>
          </cell>
          <cell r="S1484" t="str">
            <v>Senior Fields Applications Engineer</v>
          </cell>
        </row>
        <row r="1485">
          <cell r="A1485" t="str">
            <v>100131-TW-103</v>
          </cell>
          <cell r="B1485">
            <v>43617</v>
          </cell>
          <cell r="C1485" t="str">
            <v>Existing MSA</v>
          </cell>
          <cell r="D1485">
            <v>42871</v>
          </cell>
          <cell r="E1485">
            <v>43891</v>
          </cell>
          <cell r="F1485" t="str">
            <v>Radisys</v>
          </cell>
          <cell r="G1485" t="str">
            <v>TW</v>
          </cell>
          <cell r="H1485" t="str">
            <v>Taiwan</v>
          </cell>
          <cell r="I1485" t="str">
            <v>GP Entity</v>
          </cell>
          <cell r="J1485">
            <v>43619</v>
          </cell>
          <cell r="K1485">
            <v>42845</v>
          </cell>
          <cell r="Q1485">
            <v>2558</v>
          </cell>
          <cell r="R1485" t="str">
            <v>Asia-Pacific (APAC)</v>
          </cell>
          <cell r="S1485" t="str">
            <v>Senior Fields Applications Engineer</v>
          </cell>
        </row>
        <row r="1486">
          <cell r="A1486" t="str">
            <v>100503-AU-101</v>
          </cell>
          <cell r="B1486">
            <v>43570</v>
          </cell>
          <cell r="C1486" t="str">
            <v>Existing MSA</v>
          </cell>
          <cell r="D1486">
            <v>43539</v>
          </cell>
          <cell r="E1486">
            <v>43862</v>
          </cell>
          <cell r="F1486" t="str">
            <v>RDX</v>
          </cell>
          <cell r="G1486" t="str">
            <v>AU</v>
          </cell>
          <cell r="H1486" t="str">
            <v>Australia</v>
          </cell>
          <cell r="I1486" t="str">
            <v>GP Entity</v>
          </cell>
          <cell r="J1486">
            <v>43570</v>
          </cell>
          <cell r="K1486">
            <v>43539</v>
          </cell>
          <cell r="Q1486">
            <v>2318</v>
          </cell>
          <cell r="R1486" t="str">
            <v>Asia-Pacific (APAC)</v>
          </cell>
          <cell r="S1486" t="str">
            <v>Manager, IT Security and Compliance</v>
          </cell>
        </row>
        <row r="1487">
          <cell r="A1487" t="str">
            <v>100503-AU-101</v>
          </cell>
          <cell r="B1487">
            <v>43570</v>
          </cell>
          <cell r="C1487" t="str">
            <v>Existing MSA</v>
          </cell>
          <cell r="D1487">
            <v>43539</v>
          </cell>
          <cell r="E1487">
            <v>43891</v>
          </cell>
          <cell r="F1487" t="str">
            <v>RDX</v>
          </cell>
          <cell r="G1487" t="str">
            <v>AU</v>
          </cell>
          <cell r="H1487" t="str">
            <v>Australia</v>
          </cell>
          <cell r="I1487" t="str">
            <v>GP Entity</v>
          </cell>
          <cell r="J1487">
            <v>43570</v>
          </cell>
          <cell r="K1487">
            <v>43539</v>
          </cell>
          <cell r="Q1487">
            <v>2318</v>
          </cell>
          <cell r="R1487" t="str">
            <v>Asia-Pacific (APAC)</v>
          </cell>
          <cell r="S1487" t="str">
            <v>Manager, IT Security and Compliance</v>
          </cell>
        </row>
        <row r="1488">
          <cell r="A1488" t="str">
            <v>100623-CN-101</v>
          </cell>
          <cell r="B1488">
            <v>43739</v>
          </cell>
          <cell r="C1488" t="str">
            <v>Existing MSA</v>
          </cell>
          <cell r="D1488">
            <v>43706</v>
          </cell>
          <cell r="E1488">
            <v>43862</v>
          </cell>
          <cell r="F1488" t="str">
            <v>Zildjian</v>
          </cell>
          <cell r="G1488" t="str">
            <v>CN</v>
          </cell>
          <cell r="H1488" t="str">
            <v>China</v>
          </cell>
          <cell r="I1488" t="str">
            <v>GP Entity</v>
          </cell>
          <cell r="J1488">
            <v>43739</v>
          </cell>
          <cell r="K1488">
            <v>43706</v>
          </cell>
          <cell r="Q1488">
            <v>3156</v>
          </cell>
          <cell r="R1488" t="str">
            <v>Asia-Pacific (APAC)</v>
          </cell>
          <cell r="S1488" t="str">
            <v>APAC Regional Manager</v>
          </cell>
        </row>
        <row r="1489">
          <cell r="A1489" t="str">
            <v>100475-KR-102</v>
          </cell>
          <cell r="B1489">
            <v>43535</v>
          </cell>
          <cell r="C1489" t="str">
            <v>Existing MSA</v>
          </cell>
          <cell r="D1489">
            <v>43482</v>
          </cell>
          <cell r="E1489">
            <v>43862</v>
          </cell>
          <cell r="F1489" t="str">
            <v>Rescale</v>
          </cell>
          <cell r="G1489" t="str">
            <v>KR</v>
          </cell>
          <cell r="H1489" t="str">
            <v>South Korea</v>
          </cell>
          <cell r="I1489" t="str">
            <v>GP Entity</v>
          </cell>
          <cell r="J1489">
            <v>43535</v>
          </cell>
          <cell r="K1489">
            <v>43482</v>
          </cell>
          <cell r="Q1489">
            <v>2180</v>
          </cell>
          <cell r="R1489" t="str">
            <v>Asia-Pacific (APAC)</v>
          </cell>
          <cell r="S1489" t="str">
            <v>Account Manager</v>
          </cell>
        </row>
        <row r="1490">
          <cell r="A1490" t="str">
            <v>100090-KR-104</v>
          </cell>
          <cell r="B1490">
            <v>43678</v>
          </cell>
          <cell r="C1490" t="str">
            <v>Existing MSA</v>
          </cell>
          <cell r="D1490">
            <v>42968</v>
          </cell>
          <cell r="E1490">
            <v>43862</v>
          </cell>
          <cell r="F1490" t="str">
            <v>Joyent</v>
          </cell>
          <cell r="G1490" t="str">
            <v>KR</v>
          </cell>
          <cell r="H1490" t="str">
            <v>South Korea</v>
          </cell>
          <cell r="I1490" t="str">
            <v>GP Entity</v>
          </cell>
          <cell r="J1490">
            <v>43675</v>
          </cell>
          <cell r="K1490">
            <v>42815</v>
          </cell>
          <cell r="Q1490">
            <v>2895</v>
          </cell>
          <cell r="R1490" t="str">
            <v>Asia-Pacific (APAC)</v>
          </cell>
          <cell r="S1490" t="str">
            <v>Software Engineer - Front End</v>
          </cell>
        </row>
        <row r="1491">
          <cell r="A1491" t="str">
            <v>100090-KR-105</v>
          </cell>
          <cell r="B1491">
            <v>43710</v>
          </cell>
          <cell r="C1491" t="str">
            <v>Existing MSA</v>
          </cell>
          <cell r="D1491">
            <v>42968</v>
          </cell>
          <cell r="E1491">
            <v>43862</v>
          </cell>
          <cell r="F1491" t="str">
            <v>Joyent</v>
          </cell>
          <cell r="G1491" t="str">
            <v>KR</v>
          </cell>
          <cell r="H1491" t="str">
            <v>South Korea</v>
          </cell>
          <cell r="I1491" t="str">
            <v>GP Entity</v>
          </cell>
          <cell r="J1491">
            <v>43710</v>
          </cell>
          <cell r="K1491">
            <v>42815</v>
          </cell>
          <cell r="Q1491">
            <v>2921</v>
          </cell>
          <cell r="R1491" t="str">
            <v>Asia-Pacific (APAC)</v>
          </cell>
          <cell r="S1491" t="str">
            <v>Customer Support Engineer</v>
          </cell>
        </row>
        <row r="1492">
          <cell r="A1492" t="str">
            <v>100475-KR-101</v>
          </cell>
          <cell r="B1492">
            <v>43528</v>
          </cell>
          <cell r="C1492" t="str">
            <v>Existing MSA</v>
          </cell>
          <cell r="D1492">
            <v>43482</v>
          </cell>
          <cell r="E1492">
            <v>43862</v>
          </cell>
          <cell r="F1492" t="str">
            <v>Rescale</v>
          </cell>
          <cell r="G1492" t="str">
            <v>KR</v>
          </cell>
          <cell r="H1492" t="str">
            <v>South Korea</v>
          </cell>
          <cell r="I1492" t="str">
            <v>GP Entity</v>
          </cell>
          <cell r="J1492">
            <v>43528</v>
          </cell>
          <cell r="K1492">
            <v>43482</v>
          </cell>
          <cell r="Q1492">
            <v>2149</v>
          </cell>
          <cell r="R1492" t="str">
            <v>Asia-Pacific (APAC)</v>
          </cell>
          <cell r="S1492" t="str">
            <v>General Manager Rescale Korea</v>
          </cell>
        </row>
        <row r="1493">
          <cell r="A1493" t="str">
            <v>100620-AU-101</v>
          </cell>
          <cell r="B1493">
            <v>43709</v>
          </cell>
          <cell r="C1493" t="str">
            <v>Existing MSA</v>
          </cell>
          <cell r="D1493">
            <v>43703</v>
          </cell>
          <cell r="E1493">
            <v>43862</v>
          </cell>
          <cell r="F1493" t="str">
            <v>GeoNexus</v>
          </cell>
          <cell r="G1493" t="str">
            <v>AU</v>
          </cell>
          <cell r="H1493" t="str">
            <v>Australia</v>
          </cell>
          <cell r="I1493" t="str">
            <v>GP Entity</v>
          </cell>
          <cell r="J1493">
            <v>43713</v>
          </cell>
          <cell r="K1493">
            <v>43703</v>
          </cell>
          <cell r="Q1493">
            <v>3149</v>
          </cell>
          <cell r="R1493" t="str">
            <v>Asia-Pacific (APAC)</v>
          </cell>
          <cell r="S1493" t="str">
            <v>Software Developer</v>
          </cell>
        </row>
        <row r="1494">
          <cell r="A1494" t="str">
            <v>100475-KR-104</v>
          </cell>
          <cell r="B1494">
            <v>43717</v>
          </cell>
          <cell r="C1494" t="str">
            <v>Existing MSA</v>
          </cell>
          <cell r="D1494">
            <v>43482</v>
          </cell>
          <cell r="E1494">
            <v>43862</v>
          </cell>
          <cell r="F1494" t="str">
            <v>Rescale</v>
          </cell>
          <cell r="G1494" t="str">
            <v>KR</v>
          </cell>
          <cell r="H1494" t="str">
            <v>South Korea</v>
          </cell>
          <cell r="I1494" t="str">
            <v>GP Entity</v>
          </cell>
          <cell r="J1494">
            <v>43717</v>
          </cell>
          <cell r="K1494">
            <v>43482</v>
          </cell>
          <cell r="Q1494">
            <v>3083</v>
          </cell>
          <cell r="R1494" t="str">
            <v>Asia-Pacific (APAC)</v>
          </cell>
          <cell r="S1494" t="str">
            <v>Senior Solutions Architect</v>
          </cell>
        </row>
        <row r="1495">
          <cell r="A1495" t="str">
            <v>100475-KR-105</v>
          </cell>
          <cell r="B1495">
            <v>43808</v>
          </cell>
          <cell r="C1495" t="str">
            <v>Existing MSA</v>
          </cell>
          <cell r="D1495">
            <v>43482</v>
          </cell>
          <cell r="E1495">
            <v>43862</v>
          </cell>
          <cell r="F1495" t="str">
            <v>Rescale</v>
          </cell>
          <cell r="G1495" t="str">
            <v>KR</v>
          </cell>
          <cell r="H1495" t="str">
            <v>South Korea</v>
          </cell>
          <cell r="I1495" t="str">
            <v>GP Entity</v>
          </cell>
          <cell r="J1495">
            <v>43808</v>
          </cell>
          <cell r="K1495">
            <v>43482</v>
          </cell>
          <cell r="Q1495">
            <v>3634</v>
          </cell>
          <cell r="R1495" t="str">
            <v>Asia-Pacific (APAC)</v>
          </cell>
          <cell r="S1495" t="str">
            <v>Senior Partner &amp; Account Executive</v>
          </cell>
        </row>
        <row r="1496">
          <cell r="A1496" t="str">
            <v>100684-ID-101</v>
          </cell>
          <cell r="B1496">
            <v>43770</v>
          </cell>
          <cell r="C1496" t="str">
            <v>Existing MSA</v>
          </cell>
          <cell r="D1496">
            <v>43760</v>
          </cell>
          <cell r="E1496">
            <v>43862</v>
          </cell>
          <cell r="F1496" t="str">
            <v>Kinetica</v>
          </cell>
          <cell r="G1496" t="str">
            <v>ID</v>
          </cell>
          <cell r="H1496" t="str">
            <v>Indonesia</v>
          </cell>
          <cell r="I1496" t="str">
            <v>GP Entity</v>
          </cell>
          <cell r="J1496">
            <v>43770</v>
          </cell>
          <cell r="K1496">
            <v>43760</v>
          </cell>
          <cell r="Q1496">
            <v>3489</v>
          </cell>
          <cell r="R1496" t="str">
            <v>Asia-Pacific (APAC)</v>
          </cell>
          <cell r="S1496" t="str">
            <v>Professional Services Consultant</v>
          </cell>
        </row>
        <row r="1497">
          <cell r="A1497" t="str">
            <v>100684-ID-102</v>
          </cell>
          <cell r="B1497">
            <v>43784</v>
          </cell>
          <cell r="C1497" t="str">
            <v>Existing MSA</v>
          </cell>
          <cell r="D1497">
            <v>43760</v>
          </cell>
          <cell r="E1497">
            <v>43862</v>
          </cell>
          <cell r="F1497" t="str">
            <v>Kinetica</v>
          </cell>
          <cell r="G1497" t="str">
            <v>ID</v>
          </cell>
          <cell r="H1497" t="str">
            <v>Indonesia</v>
          </cell>
          <cell r="I1497" t="str">
            <v>GP Entity</v>
          </cell>
          <cell r="J1497">
            <v>43784</v>
          </cell>
          <cell r="K1497">
            <v>43760</v>
          </cell>
          <cell r="Q1497">
            <v>3490</v>
          </cell>
          <cell r="R1497" t="str">
            <v>Asia-Pacific (APAC)</v>
          </cell>
          <cell r="S1497" t="str">
            <v>Professional Services Consultant</v>
          </cell>
        </row>
        <row r="1498">
          <cell r="A1498" t="str">
            <v>100644-AU-101</v>
          </cell>
          <cell r="B1498">
            <v>43739</v>
          </cell>
          <cell r="C1498" t="str">
            <v>Existing MSA</v>
          </cell>
          <cell r="D1498">
            <v>43725</v>
          </cell>
          <cell r="E1498">
            <v>43862</v>
          </cell>
          <cell r="F1498" t="str">
            <v>Socotra, Inc.</v>
          </cell>
          <cell r="G1498" t="str">
            <v>AU</v>
          </cell>
          <cell r="H1498" t="str">
            <v>Australia</v>
          </cell>
          <cell r="I1498" t="str">
            <v>GP Entity</v>
          </cell>
          <cell r="J1498">
            <v>43739</v>
          </cell>
          <cell r="K1498">
            <v>43725</v>
          </cell>
          <cell r="Q1498">
            <v>3246</v>
          </cell>
          <cell r="R1498" t="str">
            <v>Asia-Pacific (APAC)</v>
          </cell>
          <cell r="S1498" t="str">
            <v>Solutions Engineer</v>
          </cell>
        </row>
        <row r="1499">
          <cell r="A1499" t="str">
            <v>100475-KR-102</v>
          </cell>
          <cell r="B1499">
            <v>43535</v>
          </cell>
          <cell r="C1499" t="str">
            <v>Existing MSA</v>
          </cell>
          <cell r="D1499">
            <v>43482</v>
          </cell>
          <cell r="E1499">
            <v>43891</v>
          </cell>
          <cell r="F1499" t="str">
            <v>Rescale</v>
          </cell>
          <cell r="G1499" t="str">
            <v>KR</v>
          </cell>
          <cell r="H1499" t="str">
            <v>South Korea</v>
          </cell>
          <cell r="I1499" t="str">
            <v>GP Entity</v>
          </cell>
          <cell r="J1499">
            <v>43535</v>
          </cell>
          <cell r="K1499">
            <v>43482</v>
          </cell>
          <cell r="Q1499">
            <v>2180</v>
          </cell>
          <cell r="R1499" t="str">
            <v>Asia-Pacific (APAC)</v>
          </cell>
          <cell r="S1499" t="str">
            <v>Account Manager</v>
          </cell>
        </row>
        <row r="1500">
          <cell r="A1500" t="str">
            <v>100475-KR-101</v>
          </cell>
          <cell r="B1500">
            <v>43528</v>
          </cell>
          <cell r="C1500" t="str">
            <v>Existing MSA</v>
          </cell>
          <cell r="D1500">
            <v>43482</v>
          </cell>
          <cell r="E1500">
            <v>43891</v>
          </cell>
          <cell r="F1500" t="str">
            <v>Rescale</v>
          </cell>
          <cell r="G1500" t="str">
            <v>KR</v>
          </cell>
          <cell r="H1500" t="str">
            <v>South Korea</v>
          </cell>
          <cell r="I1500" t="str">
            <v>GP Entity</v>
          </cell>
          <cell r="J1500">
            <v>43528</v>
          </cell>
          <cell r="K1500">
            <v>43482</v>
          </cell>
          <cell r="Q1500">
            <v>2149</v>
          </cell>
          <cell r="R1500" t="str">
            <v>Asia-Pacific (APAC)</v>
          </cell>
          <cell r="S1500" t="str">
            <v>General Manager Rescale Korea</v>
          </cell>
        </row>
        <row r="1501">
          <cell r="A1501" t="str">
            <v>100589-JP-101</v>
          </cell>
          <cell r="B1501">
            <v>43696</v>
          </cell>
          <cell r="C1501" t="str">
            <v>Existing MSA</v>
          </cell>
          <cell r="D1501">
            <v>43642</v>
          </cell>
          <cell r="E1501">
            <v>43862</v>
          </cell>
          <cell r="F1501" t="str">
            <v>Blaize</v>
          </cell>
          <cell r="G1501" t="str">
            <v>JP</v>
          </cell>
          <cell r="H1501" t="str">
            <v>Japan</v>
          </cell>
          <cell r="I1501" t="str">
            <v>GP Entity</v>
          </cell>
          <cell r="J1501">
            <v>43678</v>
          </cell>
          <cell r="K1501">
            <v>43642</v>
          </cell>
          <cell r="Q1501">
            <v>2871</v>
          </cell>
          <cell r="R1501" t="str">
            <v>Asia-Pacific (APAC)</v>
          </cell>
          <cell r="S1501" t="str">
            <v>Field Applications Engineer</v>
          </cell>
        </row>
        <row r="1502">
          <cell r="A1502" t="str">
            <v>100168-KR-102</v>
          </cell>
          <cell r="B1502">
            <v>42491</v>
          </cell>
          <cell r="C1502" t="str">
            <v>Existing MSA</v>
          </cell>
          <cell r="D1502">
            <v>42460</v>
          </cell>
          <cell r="E1502">
            <v>43862</v>
          </cell>
          <cell r="F1502" t="str">
            <v>UE Systems</v>
          </cell>
          <cell r="G1502" t="str">
            <v>KR</v>
          </cell>
          <cell r="H1502" t="str">
            <v>South Korea</v>
          </cell>
          <cell r="I1502" t="str">
            <v>GP Entity</v>
          </cell>
          <cell r="K1502">
            <v>42460</v>
          </cell>
          <cell r="Q1502">
            <v>153</v>
          </cell>
          <cell r="R1502" t="str">
            <v>Asia-Pacific (APAC)</v>
          </cell>
          <cell r="S1502" t="str">
            <v>Technical Support Engineer</v>
          </cell>
          <cell r="T1502">
            <v>43160</v>
          </cell>
        </row>
        <row r="1503">
          <cell r="A1503" t="str">
            <v>100168-KR-102</v>
          </cell>
          <cell r="B1503">
            <v>42491</v>
          </cell>
          <cell r="C1503" t="str">
            <v>Existing MSA</v>
          </cell>
          <cell r="D1503">
            <v>42460</v>
          </cell>
          <cell r="E1503">
            <v>43891</v>
          </cell>
          <cell r="F1503" t="str">
            <v>UE Systems</v>
          </cell>
          <cell r="G1503" t="str">
            <v>KR</v>
          </cell>
          <cell r="H1503" t="str">
            <v>South Korea</v>
          </cell>
          <cell r="I1503" t="str">
            <v>GP Entity</v>
          </cell>
          <cell r="K1503">
            <v>42460</v>
          </cell>
          <cell r="Q1503">
            <v>153</v>
          </cell>
          <cell r="R1503" t="str">
            <v>Asia-Pacific (APAC)</v>
          </cell>
          <cell r="S1503" t="str">
            <v>Technical Support Engineer</v>
          </cell>
          <cell r="T1503">
            <v>43160</v>
          </cell>
        </row>
        <row r="1504">
          <cell r="A1504" t="str">
            <v>100325-AU-102</v>
          </cell>
          <cell r="B1504">
            <v>43497</v>
          </cell>
          <cell r="C1504" t="str">
            <v>Existing MSA</v>
          </cell>
          <cell r="D1504">
            <v>43227</v>
          </cell>
          <cell r="E1504">
            <v>43862</v>
          </cell>
          <cell r="F1504" t="str">
            <v>NewsCred</v>
          </cell>
          <cell r="G1504" t="str">
            <v>AU</v>
          </cell>
          <cell r="H1504" t="str">
            <v>Australia</v>
          </cell>
          <cell r="I1504" t="str">
            <v>GP Entity</v>
          </cell>
          <cell r="J1504">
            <v>43481</v>
          </cell>
          <cell r="K1504">
            <v>43158</v>
          </cell>
          <cell r="Q1504">
            <v>2033</v>
          </cell>
          <cell r="R1504" t="str">
            <v>Asia-Pacific (APAC)</v>
          </cell>
          <cell r="S1504" t="str">
            <v>Software Engineer</v>
          </cell>
        </row>
        <row r="1505">
          <cell r="A1505" t="str">
            <v>100325-AU-102</v>
          </cell>
          <cell r="B1505">
            <v>43497</v>
          </cell>
          <cell r="C1505" t="str">
            <v>Existing MSA</v>
          </cell>
          <cell r="D1505">
            <v>43227</v>
          </cell>
          <cell r="E1505">
            <v>43891</v>
          </cell>
          <cell r="F1505" t="str">
            <v>NewsCred</v>
          </cell>
          <cell r="G1505" t="str">
            <v>AU</v>
          </cell>
          <cell r="H1505" t="str">
            <v>Australia</v>
          </cell>
          <cell r="I1505" t="str">
            <v>GP Entity</v>
          </cell>
          <cell r="J1505">
            <v>43481</v>
          </cell>
          <cell r="K1505">
            <v>43158</v>
          </cell>
          <cell r="Q1505">
            <v>2033</v>
          </cell>
          <cell r="R1505" t="str">
            <v>Asia-Pacific (APAC)</v>
          </cell>
          <cell r="S1505" t="str">
            <v>Software Engineer</v>
          </cell>
        </row>
        <row r="1506">
          <cell r="A1506" t="str">
            <v>100203-TH-103</v>
          </cell>
          <cell r="B1506">
            <v>42917</v>
          </cell>
          <cell r="C1506" t="str">
            <v>Existing MSA</v>
          </cell>
          <cell r="D1506">
            <v>42915</v>
          </cell>
          <cell r="E1506">
            <v>43862</v>
          </cell>
          <cell r="F1506" t="str">
            <v>TIBCO</v>
          </cell>
          <cell r="G1506" t="str">
            <v>TH</v>
          </cell>
          <cell r="H1506" t="str">
            <v>Thailand</v>
          </cell>
          <cell r="I1506" t="str">
            <v>GP Entity</v>
          </cell>
          <cell r="K1506">
            <v>42915</v>
          </cell>
          <cell r="Q1506">
            <v>631</v>
          </cell>
          <cell r="R1506" t="str">
            <v>Asia-Pacific (APAC)</v>
          </cell>
          <cell r="S1506" t="str">
            <v>Software Dev Senior Engineer</v>
          </cell>
          <cell r="T1506">
            <v>43313</v>
          </cell>
        </row>
        <row r="1507">
          <cell r="A1507" t="str">
            <v>100203-TH-103</v>
          </cell>
          <cell r="B1507">
            <v>42917</v>
          </cell>
          <cell r="C1507" t="str">
            <v>Existing MSA</v>
          </cell>
          <cell r="D1507">
            <v>42915</v>
          </cell>
          <cell r="E1507">
            <v>43891</v>
          </cell>
          <cell r="F1507" t="str">
            <v>TIBCO</v>
          </cell>
          <cell r="G1507" t="str">
            <v>TH</v>
          </cell>
          <cell r="H1507" t="str">
            <v>Thailand</v>
          </cell>
          <cell r="I1507" t="str">
            <v>GP Entity</v>
          </cell>
          <cell r="K1507">
            <v>42915</v>
          </cell>
          <cell r="Q1507">
            <v>631</v>
          </cell>
          <cell r="R1507" t="str">
            <v>Asia-Pacific (APAC)</v>
          </cell>
          <cell r="S1507" t="str">
            <v>Software Dev Senior Engineer</v>
          </cell>
          <cell r="T1507">
            <v>43313</v>
          </cell>
        </row>
        <row r="1508">
          <cell r="A1508" t="str">
            <v>100021-HK-101</v>
          </cell>
          <cell r="B1508">
            <v>43435</v>
          </cell>
          <cell r="C1508" t="str">
            <v>Existing MSA</v>
          </cell>
          <cell r="D1508">
            <v>43403</v>
          </cell>
          <cell r="E1508">
            <v>43862</v>
          </cell>
          <cell r="F1508" t="str">
            <v>Bionano Genomics</v>
          </cell>
          <cell r="G1508" t="str">
            <v>HK</v>
          </cell>
          <cell r="H1508" t="str">
            <v>Hong Kong (China)</v>
          </cell>
          <cell r="I1508" t="str">
            <v>GP Entity</v>
          </cell>
          <cell r="J1508">
            <v>43423</v>
          </cell>
          <cell r="K1508">
            <v>42188</v>
          </cell>
          <cell r="Q1508">
            <v>1693</v>
          </cell>
          <cell r="R1508" t="str">
            <v>Asia-Pacific (APAC)</v>
          </cell>
          <cell r="S1508" t="str">
            <v>Field Bioinformatics Support Scientist, APAC</v>
          </cell>
        </row>
        <row r="1509">
          <cell r="A1509" t="str">
            <v>100021-HK-101</v>
          </cell>
          <cell r="B1509">
            <v>43435</v>
          </cell>
          <cell r="C1509" t="str">
            <v>Existing MSA</v>
          </cell>
          <cell r="D1509">
            <v>43403</v>
          </cell>
          <cell r="E1509">
            <v>43891</v>
          </cell>
          <cell r="F1509" t="str">
            <v>Bionano Genomics</v>
          </cell>
          <cell r="G1509" t="str">
            <v>HK</v>
          </cell>
          <cell r="H1509" t="str">
            <v>Hong Kong (China)</v>
          </cell>
          <cell r="I1509" t="str">
            <v>GP Entity</v>
          </cell>
          <cell r="J1509">
            <v>43423</v>
          </cell>
          <cell r="K1509">
            <v>42188</v>
          </cell>
          <cell r="Q1509">
            <v>1693</v>
          </cell>
          <cell r="R1509" t="str">
            <v>Asia-Pacific (APAC)</v>
          </cell>
          <cell r="S1509" t="str">
            <v>Field Bioinformatics Support Scientist, APAC</v>
          </cell>
        </row>
        <row r="1510">
          <cell r="A1510" t="str">
            <v>100188-CN-103</v>
          </cell>
          <cell r="B1510">
            <v>43160</v>
          </cell>
          <cell r="C1510" t="str">
            <v>Existing MSA</v>
          </cell>
          <cell r="D1510">
            <v>43056</v>
          </cell>
          <cell r="E1510">
            <v>43862</v>
          </cell>
          <cell r="F1510" t="str">
            <v>Horizon Discovery</v>
          </cell>
          <cell r="G1510" t="str">
            <v>CN</v>
          </cell>
          <cell r="H1510" t="str">
            <v>China</v>
          </cell>
          <cell r="I1510" t="str">
            <v>GP Entity</v>
          </cell>
          <cell r="K1510">
            <v>42886</v>
          </cell>
          <cell r="Q1510">
            <v>889</v>
          </cell>
          <cell r="R1510" t="str">
            <v>Asia-Pacific (APAC)</v>
          </cell>
          <cell r="S1510" t="str">
            <v>Field Application Leader</v>
          </cell>
          <cell r="T1510">
            <v>43709</v>
          </cell>
        </row>
        <row r="1511">
          <cell r="A1511" t="str">
            <v>100188-CN-103</v>
          </cell>
          <cell r="B1511">
            <v>43160</v>
          </cell>
          <cell r="C1511" t="str">
            <v>Existing MSA</v>
          </cell>
          <cell r="D1511">
            <v>43056</v>
          </cell>
          <cell r="E1511">
            <v>43891</v>
          </cell>
          <cell r="F1511" t="str">
            <v>Horizon Discovery</v>
          </cell>
          <cell r="G1511" t="str">
            <v>CN</v>
          </cell>
          <cell r="H1511" t="str">
            <v>China</v>
          </cell>
          <cell r="I1511" t="str">
            <v>GP Entity</v>
          </cell>
          <cell r="K1511">
            <v>42886</v>
          </cell>
          <cell r="Q1511">
            <v>889</v>
          </cell>
          <cell r="R1511" t="str">
            <v>Asia-Pacific (APAC)</v>
          </cell>
          <cell r="S1511" t="str">
            <v>Field Application Leader</v>
          </cell>
          <cell r="T1511">
            <v>43709</v>
          </cell>
        </row>
        <row r="1512">
          <cell r="A1512" t="str">
            <v>100444-AU-101</v>
          </cell>
          <cell r="B1512">
            <v>43466</v>
          </cell>
          <cell r="C1512" t="str">
            <v>Existing MSA</v>
          </cell>
          <cell r="D1512">
            <v>43437</v>
          </cell>
          <cell r="E1512">
            <v>43862</v>
          </cell>
          <cell r="F1512" t="str">
            <v>Online Tech</v>
          </cell>
          <cell r="G1512" t="str">
            <v>AU</v>
          </cell>
          <cell r="H1512" t="str">
            <v>Australia</v>
          </cell>
          <cell r="I1512" t="str">
            <v>GP Entity</v>
          </cell>
          <cell r="K1512">
            <v>43437</v>
          </cell>
          <cell r="Q1512">
            <v>1885</v>
          </cell>
          <cell r="R1512" t="str">
            <v>Asia-Pacific (APAC)</v>
          </cell>
          <cell r="S1512" t="str">
            <v>Cloud Expert Engineer/Automation</v>
          </cell>
        </row>
        <row r="1513">
          <cell r="A1513" t="str">
            <v>100444-AU-101</v>
          </cell>
          <cell r="B1513">
            <v>43466</v>
          </cell>
          <cell r="C1513" t="str">
            <v>Existing MSA</v>
          </cell>
          <cell r="D1513">
            <v>43437</v>
          </cell>
          <cell r="E1513">
            <v>43891</v>
          </cell>
          <cell r="F1513" t="str">
            <v>Online Tech</v>
          </cell>
          <cell r="G1513" t="str">
            <v>AU</v>
          </cell>
          <cell r="H1513" t="str">
            <v>Australia</v>
          </cell>
          <cell r="I1513" t="str">
            <v>GP Entity</v>
          </cell>
          <cell r="K1513">
            <v>43437</v>
          </cell>
          <cell r="Q1513">
            <v>1885</v>
          </cell>
          <cell r="R1513" t="str">
            <v>Asia-Pacific (APAC)</v>
          </cell>
          <cell r="S1513" t="str">
            <v>Cloud Expert Engineer/Automation</v>
          </cell>
        </row>
        <row r="1514">
          <cell r="A1514" t="str">
            <v>100083-JP-101</v>
          </cell>
          <cell r="B1514">
            <v>41884</v>
          </cell>
          <cell r="C1514" t="str">
            <v>Existing MSA</v>
          </cell>
          <cell r="D1514">
            <v>41862</v>
          </cell>
          <cell r="E1514">
            <v>43862</v>
          </cell>
          <cell r="F1514" t="str">
            <v>Intelligent Light</v>
          </cell>
          <cell r="G1514" t="str">
            <v>JP</v>
          </cell>
          <cell r="H1514" t="str">
            <v>Japan</v>
          </cell>
          <cell r="I1514" t="str">
            <v>GP Entity</v>
          </cell>
          <cell r="K1514">
            <v>41862</v>
          </cell>
          <cell r="Q1514">
            <v>104</v>
          </cell>
          <cell r="R1514" t="str">
            <v>Asia-Pacific (APAC)</v>
          </cell>
          <cell r="S1514" t="str">
            <v>Asia-Pacific Application Engineer</v>
          </cell>
        </row>
        <row r="1515">
          <cell r="A1515" t="str">
            <v>100083-JP-101</v>
          </cell>
          <cell r="B1515">
            <v>41884</v>
          </cell>
          <cell r="C1515" t="str">
            <v>Existing MSA</v>
          </cell>
          <cell r="D1515">
            <v>41862</v>
          </cell>
          <cell r="E1515">
            <v>43891</v>
          </cell>
          <cell r="F1515" t="str">
            <v>Intelligent Light</v>
          </cell>
          <cell r="G1515" t="str">
            <v>JP</v>
          </cell>
          <cell r="H1515" t="str">
            <v>Japan</v>
          </cell>
          <cell r="I1515" t="str">
            <v>GP Entity</v>
          </cell>
          <cell r="K1515">
            <v>41862</v>
          </cell>
          <cell r="Q1515">
            <v>104</v>
          </cell>
          <cell r="R1515" t="str">
            <v>Asia-Pacific (APAC)</v>
          </cell>
          <cell r="S1515" t="str">
            <v>Asia-Pacific Application Engineer</v>
          </cell>
        </row>
        <row r="1516">
          <cell r="A1516" t="str">
            <v>100258-AU-102</v>
          </cell>
          <cell r="B1516">
            <v>43678</v>
          </cell>
          <cell r="C1516" t="str">
            <v>Existing MSA</v>
          </cell>
          <cell r="D1516">
            <v>43306</v>
          </cell>
          <cell r="E1516">
            <v>43862</v>
          </cell>
          <cell r="F1516" t="str">
            <v>Cytek Biosciences</v>
          </cell>
          <cell r="G1516" t="str">
            <v>AU</v>
          </cell>
          <cell r="H1516" t="str">
            <v>Australia</v>
          </cell>
          <cell r="I1516" t="str">
            <v>GP Entity</v>
          </cell>
          <cell r="J1516">
            <v>43678</v>
          </cell>
          <cell r="K1516">
            <v>43072</v>
          </cell>
          <cell r="Q1516">
            <v>2582</v>
          </cell>
          <cell r="R1516" t="str">
            <v>Asia-Pacific (APAC)</v>
          </cell>
          <cell r="S1516" t="str">
            <v>Field Services Engineer</v>
          </cell>
        </row>
        <row r="1517">
          <cell r="A1517" t="str">
            <v>100258-SG-101</v>
          </cell>
          <cell r="B1517">
            <v>43082</v>
          </cell>
          <cell r="C1517" t="str">
            <v>Existing MSA</v>
          </cell>
          <cell r="D1517">
            <v>43072</v>
          </cell>
          <cell r="E1517">
            <v>43862</v>
          </cell>
          <cell r="F1517" t="str">
            <v>Cytek Biosciences</v>
          </cell>
          <cell r="G1517" t="str">
            <v>SG</v>
          </cell>
          <cell r="H1517" t="str">
            <v>Singapore</v>
          </cell>
          <cell r="I1517" t="str">
            <v>GP Entity</v>
          </cell>
          <cell r="K1517">
            <v>43072</v>
          </cell>
          <cell r="Q1517">
            <v>880</v>
          </cell>
          <cell r="R1517" t="str">
            <v>Asia-Pacific (APAC)</v>
          </cell>
          <cell r="S1517" t="str">
            <v>Applications Manager (Asia Pacific)</v>
          </cell>
        </row>
        <row r="1518">
          <cell r="A1518" t="str">
            <v>100258-AU-102</v>
          </cell>
          <cell r="B1518">
            <v>43678</v>
          </cell>
          <cell r="C1518" t="str">
            <v>Existing MSA</v>
          </cell>
          <cell r="D1518">
            <v>43306</v>
          </cell>
          <cell r="E1518">
            <v>43891</v>
          </cell>
          <cell r="F1518" t="str">
            <v>Cytek Biosciences</v>
          </cell>
          <cell r="G1518" t="str">
            <v>AU</v>
          </cell>
          <cell r="H1518" t="str">
            <v>Australia</v>
          </cell>
          <cell r="I1518" t="str">
            <v>GP Entity</v>
          </cell>
          <cell r="J1518">
            <v>43678</v>
          </cell>
          <cell r="K1518">
            <v>43072</v>
          </cell>
          <cell r="Q1518">
            <v>2582</v>
          </cell>
          <cell r="R1518" t="str">
            <v>Asia-Pacific (APAC)</v>
          </cell>
          <cell r="S1518" t="str">
            <v>Field Services Engineer</v>
          </cell>
        </row>
        <row r="1519">
          <cell r="A1519" t="str">
            <v>100258-SG-101</v>
          </cell>
          <cell r="B1519">
            <v>43082</v>
          </cell>
          <cell r="C1519" t="str">
            <v>Existing MSA</v>
          </cell>
          <cell r="D1519">
            <v>43072</v>
          </cell>
          <cell r="E1519">
            <v>43891</v>
          </cell>
          <cell r="F1519" t="str">
            <v>Cytek Biosciences</v>
          </cell>
          <cell r="G1519" t="str">
            <v>SG</v>
          </cell>
          <cell r="H1519" t="str">
            <v>Singapore</v>
          </cell>
          <cell r="I1519" t="str">
            <v>GP Entity</v>
          </cell>
          <cell r="K1519">
            <v>43072</v>
          </cell>
          <cell r="Q1519">
            <v>880</v>
          </cell>
          <cell r="R1519" t="str">
            <v>Asia-Pacific (APAC)</v>
          </cell>
          <cell r="S1519" t="str">
            <v>Applications Manager (Asia Pacific)</v>
          </cell>
        </row>
        <row r="1520">
          <cell r="A1520" t="str">
            <v>100280-JP-101</v>
          </cell>
          <cell r="B1520">
            <v>43132</v>
          </cell>
          <cell r="C1520" t="str">
            <v>Existing MSA</v>
          </cell>
          <cell r="D1520">
            <v>43121</v>
          </cell>
          <cell r="E1520">
            <v>43862</v>
          </cell>
          <cell r="F1520" t="str">
            <v>PsiQuantum</v>
          </cell>
          <cell r="G1520" t="str">
            <v>JP</v>
          </cell>
          <cell r="H1520" t="str">
            <v>Japan</v>
          </cell>
          <cell r="I1520" t="str">
            <v>GP Entity</v>
          </cell>
          <cell r="K1520">
            <v>43121</v>
          </cell>
          <cell r="Q1520">
            <v>966</v>
          </cell>
          <cell r="R1520" t="str">
            <v>Asia-Pacific (APAC)</v>
          </cell>
          <cell r="S1520" t="str">
            <v>Quantum Architect</v>
          </cell>
        </row>
        <row r="1521">
          <cell r="A1521" t="str">
            <v>100204-KR-102</v>
          </cell>
          <cell r="B1521">
            <v>43160</v>
          </cell>
          <cell r="C1521" t="str">
            <v>Existing MSA</v>
          </cell>
          <cell r="D1521">
            <v>43003</v>
          </cell>
          <cell r="E1521">
            <v>43862</v>
          </cell>
          <cell r="F1521" t="str">
            <v>DataRobot Inc.</v>
          </cell>
          <cell r="G1521" t="str">
            <v>KR</v>
          </cell>
          <cell r="H1521" t="str">
            <v>South Korea</v>
          </cell>
          <cell r="I1521" t="str">
            <v>GP Entity</v>
          </cell>
          <cell r="K1521">
            <v>42908</v>
          </cell>
          <cell r="Q1521">
            <v>977</v>
          </cell>
          <cell r="R1521" t="str">
            <v>Asia-Pacific (APAC)</v>
          </cell>
          <cell r="S1521" t="str">
            <v>Data Scientist</v>
          </cell>
        </row>
        <row r="1522">
          <cell r="A1522" t="str">
            <v>100204-HK-101</v>
          </cell>
          <cell r="B1522">
            <v>43353</v>
          </cell>
          <cell r="C1522" t="str">
            <v>Existing MSA</v>
          </cell>
          <cell r="D1522">
            <v>43231</v>
          </cell>
          <cell r="E1522">
            <v>43862</v>
          </cell>
          <cell r="F1522" t="str">
            <v>DataRobot Inc.</v>
          </cell>
          <cell r="G1522" t="str">
            <v>HK</v>
          </cell>
          <cell r="H1522" t="str">
            <v>Hong Kong (China)</v>
          </cell>
          <cell r="I1522" t="str">
            <v>GP Entity</v>
          </cell>
          <cell r="K1522">
            <v>42908</v>
          </cell>
          <cell r="Q1522">
            <v>1186</v>
          </cell>
          <cell r="R1522" t="str">
            <v>Asia-Pacific (APAC)</v>
          </cell>
          <cell r="S1522" t="str">
            <v>Data Scientist</v>
          </cell>
        </row>
        <row r="1523">
          <cell r="A1523" t="str">
            <v>100280-JP-101</v>
          </cell>
          <cell r="B1523">
            <v>43132</v>
          </cell>
          <cell r="C1523" t="str">
            <v>Existing MSA</v>
          </cell>
          <cell r="D1523">
            <v>43121</v>
          </cell>
          <cell r="E1523">
            <v>43891</v>
          </cell>
          <cell r="F1523" t="str">
            <v>PsiQuantum</v>
          </cell>
          <cell r="G1523" t="str">
            <v>JP</v>
          </cell>
          <cell r="H1523" t="str">
            <v>Japan</v>
          </cell>
          <cell r="I1523" t="str">
            <v>GP Entity</v>
          </cell>
          <cell r="K1523">
            <v>43121</v>
          </cell>
          <cell r="Q1523">
            <v>966</v>
          </cell>
          <cell r="R1523" t="str">
            <v>Asia-Pacific (APAC)</v>
          </cell>
          <cell r="S1523" t="str">
            <v>Quantum Architect</v>
          </cell>
        </row>
        <row r="1524">
          <cell r="A1524" t="str">
            <v>100204-KR-102</v>
          </cell>
          <cell r="B1524">
            <v>43160</v>
          </cell>
          <cell r="C1524" t="str">
            <v>Existing MSA</v>
          </cell>
          <cell r="D1524">
            <v>43003</v>
          </cell>
          <cell r="E1524">
            <v>43891</v>
          </cell>
          <cell r="F1524" t="str">
            <v>DataRobot Inc.</v>
          </cell>
          <cell r="G1524" t="str">
            <v>KR</v>
          </cell>
          <cell r="H1524" t="str">
            <v>South Korea</v>
          </cell>
          <cell r="I1524" t="str">
            <v>GP Entity</v>
          </cell>
          <cell r="K1524">
            <v>42908</v>
          </cell>
          <cell r="Q1524">
            <v>977</v>
          </cell>
          <cell r="R1524" t="str">
            <v>Asia-Pacific (APAC)</v>
          </cell>
          <cell r="S1524" t="str">
            <v>Data Scientist</v>
          </cell>
        </row>
        <row r="1525">
          <cell r="A1525" t="str">
            <v>100204-HK-101</v>
          </cell>
          <cell r="B1525">
            <v>43353</v>
          </cell>
          <cell r="C1525" t="str">
            <v>Existing MSA</v>
          </cell>
          <cell r="D1525">
            <v>43231</v>
          </cell>
          <cell r="E1525">
            <v>43891</v>
          </cell>
          <cell r="F1525" t="str">
            <v>DataRobot Inc.</v>
          </cell>
          <cell r="G1525" t="str">
            <v>HK</v>
          </cell>
          <cell r="H1525" t="str">
            <v>Hong Kong (China)</v>
          </cell>
          <cell r="I1525" t="str">
            <v>GP Entity</v>
          </cell>
          <cell r="K1525">
            <v>42908</v>
          </cell>
          <cell r="Q1525">
            <v>1186</v>
          </cell>
          <cell r="R1525" t="str">
            <v>Asia-Pacific (APAC)</v>
          </cell>
          <cell r="S1525" t="str">
            <v>Data Scientist</v>
          </cell>
        </row>
        <row r="1526">
          <cell r="A1526" t="str">
            <v>100352-NZ-103</v>
          </cell>
          <cell r="B1526">
            <v>43441</v>
          </cell>
          <cell r="C1526" t="str">
            <v>Existing MSA</v>
          </cell>
          <cell r="D1526">
            <v>43277</v>
          </cell>
          <cell r="E1526">
            <v>43862</v>
          </cell>
          <cell r="F1526" t="str">
            <v>Synamedia Limited</v>
          </cell>
          <cell r="G1526" t="str">
            <v>NZ</v>
          </cell>
          <cell r="H1526" t="str">
            <v>New Zealand</v>
          </cell>
          <cell r="I1526" t="str">
            <v>GP Entity</v>
          </cell>
          <cell r="K1526">
            <v>43277</v>
          </cell>
          <cell r="Q1526">
            <v>1314</v>
          </cell>
          <cell r="R1526" t="str">
            <v>Asia-Pacific (APAC)</v>
          </cell>
          <cell r="S1526" t="str">
            <v>Engineer, Customer Support</v>
          </cell>
          <cell r="T1526">
            <v>43525</v>
          </cell>
        </row>
        <row r="1527">
          <cell r="A1527" t="str">
            <v>100352-NZ-103</v>
          </cell>
          <cell r="B1527">
            <v>43441</v>
          </cell>
          <cell r="C1527" t="str">
            <v>Existing MSA</v>
          </cell>
          <cell r="D1527">
            <v>43277</v>
          </cell>
          <cell r="E1527">
            <v>43891</v>
          </cell>
          <cell r="F1527" t="str">
            <v>Synamedia Limited</v>
          </cell>
          <cell r="G1527" t="str">
            <v>NZ</v>
          </cell>
          <cell r="H1527" t="str">
            <v>New Zealand</v>
          </cell>
          <cell r="I1527" t="str">
            <v>GP Entity</v>
          </cell>
          <cell r="K1527">
            <v>43277</v>
          </cell>
          <cell r="Q1527">
            <v>1314</v>
          </cell>
          <cell r="R1527" t="str">
            <v>Asia-Pacific (APAC)</v>
          </cell>
          <cell r="S1527" t="str">
            <v>Engineer, Customer Support</v>
          </cell>
          <cell r="T1527">
            <v>43525</v>
          </cell>
        </row>
        <row r="1528">
          <cell r="A1528" t="str">
            <v>100337-SG-101</v>
          </cell>
          <cell r="B1528">
            <v>43255</v>
          </cell>
          <cell r="C1528" t="str">
            <v>Existing MSA</v>
          </cell>
          <cell r="D1528">
            <v>43249</v>
          </cell>
          <cell r="E1528">
            <v>43862</v>
          </cell>
          <cell r="F1528" t="str">
            <v>Markforged</v>
          </cell>
          <cell r="G1528" t="str">
            <v>SG</v>
          </cell>
          <cell r="H1528" t="str">
            <v>Singapore</v>
          </cell>
          <cell r="I1528" t="str">
            <v>GP Entity</v>
          </cell>
          <cell r="K1528">
            <v>43249</v>
          </cell>
          <cell r="Q1528">
            <v>1256</v>
          </cell>
          <cell r="R1528" t="str">
            <v>Asia-Pacific (APAC)</v>
          </cell>
          <cell r="S1528" t="str">
            <v>Application Engineer</v>
          </cell>
        </row>
        <row r="1529">
          <cell r="A1529" t="str">
            <v>100337-JP-102</v>
          </cell>
          <cell r="B1529">
            <v>43556</v>
          </cell>
          <cell r="C1529" t="str">
            <v>Existing MSA</v>
          </cell>
          <cell r="D1529">
            <v>43249</v>
          </cell>
          <cell r="E1529">
            <v>43862</v>
          </cell>
          <cell r="F1529" t="str">
            <v>Markforged</v>
          </cell>
          <cell r="G1529" t="str">
            <v>JP</v>
          </cell>
          <cell r="H1529" t="str">
            <v>Japan</v>
          </cell>
          <cell r="I1529" t="str">
            <v>GP Entity</v>
          </cell>
          <cell r="J1529">
            <v>43556</v>
          </cell>
          <cell r="K1529">
            <v>43249</v>
          </cell>
          <cell r="Q1529">
            <v>2239</v>
          </cell>
          <cell r="R1529" t="str">
            <v>Asia-Pacific (APAC)</v>
          </cell>
          <cell r="S1529" t="str">
            <v>Application Engineer</v>
          </cell>
        </row>
        <row r="1530">
          <cell r="A1530" t="str">
            <v>100337-SG-101</v>
          </cell>
          <cell r="B1530">
            <v>43255</v>
          </cell>
          <cell r="C1530" t="str">
            <v>Existing MSA</v>
          </cell>
          <cell r="D1530">
            <v>43249</v>
          </cell>
          <cell r="E1530">
            <v>43891</v>
          </cell>
          <cell r="F1530" t="str">
            <v>Markforged</v>
          </cell>
          <cell r="G1530" t="str">
            <v>SG</v>
          </cell>
          <cell r="H1530" t="str">
            <v>Singapore</v>
          </cell>
          <cell r="I1530" t="str">
            <v>GP Entity</v>
          </cell>
          <cell r="K1530">
            <v>43249</v>
          </cell>
          <cell r="Q1530">
            <v>1256</v>
          </cell>
          <cell r="R1530" t="str">
            <v>Asia-Pacific (APAC)</v>
          </cell>
          <cell r="S1530" t="str">
            <v>Application Engineer</v>
          </cell>
        </row>
        <row r="1531">
          <cell r="A1531" t="str">
            <v>100337-JP-102</v>
          </cell>
          <cell r="B1531">
            <v>43556</v>
          </cell>
          <cell r="C1531" t="str">
            <v>Existing MSA</v>
          </cell>
          <cell r="D1531">
            <v>43249</v>
          </cell>
          <cell r="E1531">
            <v>43891</v>
          </cell>
          <cell r="F1531" t="str">
            <v>Markforged</v>
          </cell>
          <cell r="G1531" t="str">
            <v>JP</v>
          </cell>
          <cell r="H1531" t="str">
            <v>Japan</v>
          </cell>
          <cell r="I1531" t="str">
            <v>GP Entity</v>
          </cell>
          <cell r="J1531">
            <v>43556</v>
          </cell>
          <cell r="K1531">
            <v>43249</v>
          </cell>
          <cell r="Q1531">
            <v>2239</v>
          </cell>
          <cell r="R1531" t="str">
            <v>Asia-Pacific (APAC)</v>
          </cell>
          <cell r="S1531" t="str">
            <v>Application Engineer</v>
          </cell>
        </row>
        <row r="1532">
          <cell r="A1532" t="str">
            <v>100505-KR-103</v>
          </cell>
          <cell r="B1532">
            <v>43654</v>
          </cell>
          <cell r="C1532" t="str">
            <v>Existing MSA</v>
          </cell>
          <cell r="D1532">
            <v>43531</v>
          </cell>
          <cell r="E1532">
            <v>43862</v>
          </cell>
          <cell r="F1532" t="str">
            <v>Solaria Corporation</v>
          </cell>
          <cell r="G1532" t="str">
            <v>KR</v>
          </cell>
          <cell r="H1532" t="str">
            <v>South Korea</v>
          </cell>
          <cell r="I1532" t="str">
            <v>GP Entity</v>
          </cell>
          <cell r="J1532">
            <v>43624</v>
          </cell>
          <cell r="K1532">
            <v>43531</v>
          </cell>
          <cell r="Q1532">
            <v>2787</v>
          </cell>
          <cell r="R1532" t="str">
            <v>Asia-Pacific (APAC)</v>
          </cell>
          <cell r="S1532" t="str">
            <v>Process Engineer</v>
          </cell>
        </row>
        <row r="1533">
          <cell r="A1533" t="str">
            <v>100505-KR-104</v>
          </cell>
          <cell r="B1533">
            <v>43668</v>
          </cell>
          <cell r="C1533" t="str">
            <v>Existing MSA</v>
          </cell>
          <cell r="D1533">
            <v>43531</v>
          </cell>
          <cell r="E1533">
            <v>43862</v>
          </cell>
          <cell r="F1533" t="str">
            <v>Solaria Corporation</v>
          </cell>
          <cell r="G1533" t="str">
            <v>KR</v>
          </cell>
          <cell r="H1533" t="str">
            <v>South Korea</v>
          </cell>
          <cell r="I1533" t="str">
            <v>GP Entity</v>
          </cell>
          <cell r="J1533">
            <v>43661</v>
          </cell>
          <cell r="K1533">
            <v>43531</v>
          </cell>
          <cell r="Q1533">
            <v>2831</v>
          </cell>
          <cell r="R1533" t="str">
            <v>Asia-Pacific (APAC)</v>
          </cell>
          <cell r="S1533" t="str">
            <v>Automation Engineer</v>
          </cell>
        </row>
        <row r="1534">
          <cell r="A1534" t="str">
            <v>100523-AE-101</v>
          </cell>
          <cell r="B1534">
            <v>43862</v>
          </cell>
          <cell r="C1534" t="str">
            <v>Existing MSA</v>
          </cell>
          <cell r="D1534">
            <v>43553</v>
          </cell>
          <cell r="E1534">
            <v>43952</v>
          </cell>
          <cell r="F1534" t="str">
            <v>University Support Services, LLC</v>
          </cell>
          <cell r="G1534" t="str">
            <v>AE</v>
          </cell>
          <cell r="H1534" t="str">
            <v>United Arab Emirates</v>
          </cell>
          <cell r="I1534" t="str">
            <v>GP Entity</v>
          </cell>
          <cell r="J1534">
            <v>43678</v>
          </cell>
          <cell r="K1534">
            <v>43539</v>
          </cell>
          <cell r="Q1534">
            <v>2642</v>
          </cell>
          <cell r="R1534" t="str">
            <v>Middle East / Africa (MEA)</v>
          </cell>
          <cell r="S1534" t="str">
            <v>Regional Representative</v>
          </cell>
        </row>
        <row r="1535">
          <cell r="A1535" t="str">
            <v>100204-ZA-102</v>
          </cell>
          <cell r="B1535">
            <v>43892</v>
          </cell>
          <cell r="C1535" t="str">
            <v>Existing MSA</v>
          </cell>
          <cell r="D1535">
            <v>43539</v>
          </cell>
          <cell r="E1535">
            <v>43952</v>
          </cell>
          <cell r="F1535" t="str">
            <v>DataRobot Inc.</v>
          </cell>
          <cell r="G1535" t="str">
            <v>ZA</v>
          </cell>
          <cell r="H1535" t="str">
            <v>South Africa</v>
          </cell>
          <cell r="I1535" t="str">
            <v>GP Entity</v>
          </cell>
          <cell r="J1535">
            <v>43892</v>
          </cell>
          <cell r="K1535">
            <v>42908</v>
          </cell>
          <cell r="Q1535">
            <v>4092</v>
          </cell>
          <cell r="R1535" t="str">
            <v>Middle East / Africa (MEA)</v>
          </cell>
          <cell r="S1535" t="str">
            <v>Customer Facing Data Scientist</v>
          </cell>
        </row>
        <row r="1536">
          <cell r="A1536" t="str">
            <v>100060-AE-101</v>
          </cell>
          <cell r="B1536">
            <v>43872</v>
          </cell>
          <cell r="C1536" t="str">
            <v>Existing MSA</v>
          </cell>
          <cell r="D1536">
            <v>43746</v>
          </cell>
          <cell r="E1536">
            <v>43952</v>
          </cell>
          <cell r="F1536" t="str">
            <v>ExtraHop Networks</v>
          </cell>
          <cell r="G1536" t="str">
            <v>AE</v>
          </cell>
          <cell r="H1536" t="str">
            <v>United Arab Emirates</v>
          </cell>
          <cell r="I1536" t="str">
            <v>GP Entity</v>
          </cell>
          <cell r="J1536">
            <v>43843</v>
          </cell>
          <cell r="K1536">
            <v>42038</v>
          </cell>
          <cell r="Q1536">
            <v>3754</v>
          </cell>
          <cell r="R1536" t="str">
            <v>Middle East / Africa (MEA)</v>
          </cell>
          <cell r="S1536" t="str">
            <v>Senior Security Sales Engineer</v>
          </cell>
        </row>
        <row r="1537">
          <cell r="A1537" t="str">
            <v>100534-AE-101</v>
          </cell>
          <cell r="B1537">
            <v>43920</v>
          </cell>
          <cell r="C1537" t="str">
            <v>Existing MSA</v>
          </cell>
          <cell r="D1537">
            <v>43731</v>
          </cell>
          <cell r="E1537">
            <v>43952</v>
          </cell>
          <cell r="F1537" t="str">
            <v>Zoom Video Communications</v>
          </cell>
          <cell r="G1537" t="str">
            <v>AE</v>
          </cell>
          <cell r="H1537" t="str">
            <v>United Arab Emirates</v>
          </cell>
          <cell r="I1537" t="str">
            <v>GP Entity</v>
          </cell>
          <cell r="J1537">
            <v>43920</v>
          </cell>
          <cell r="K1537">
            <v>43570</v>
          </cell>
          <cell r="Q1537">
            <v>4104</v>
          </cell>
          <cell r="R1537" t="str">
            <v>Middle East / Africa (MEA)</v>
          </cell>
          <cell r="S1537" t="str">
            <v>Major Account Execuive</v>
          </cell>
        </row>
        <row r="1538">
          <cell r="A1538" t="str">
            <v>100523-AE-102</v>
          </cell>
          <cell r="B1538">
            <v>43891</v>
          </cell>
          <cell r="C1538" t="str">
            <v>Existing MSA</v>
          </cell>
          <cell r="D1538">
            <v>43553</v>
          </cell>
          <cell r="E1538">
            <v>43983</v>
          </cell>
          <cell r="F1538" t="str">
            <v>University Support Services, LLC</v>
          </cell>
          <cell r="G1538" t="str">
            <v>AE</v>
          </cell>
          <cell r="H1538" t="str">
            <v>United Arab Emirates</v>
          </cell>
          <cell r="I1538" t="str">
            <v>GP Entity</v>
          </cell>
          <cell r="J1538">
            <v>43891</v>
          </cell>
          <cell r="K1538">
            <v>43539</v>
          </cell>
          <cell r="Q1538">
            <v>4046</v>
          </cell>
          <cell r="R1538" t="str">
            <v>Middle East / Africa (MEA)</v>
          </cell>
          <cell r="S1538" t="str">
            <v>Regional Manager, MENA</v>
          </cell>
        </row>
        <row r="1539">
          <cell r="A1539" t="str">
            <v>100523-AE-101</v>
          </cell>
          <cell r="B1539">
            <v>43862</v>
          </cell>
          <cell r="C1539" t="str">
            <v>Existing MSA</v>
          </cell>
          <cell r="D1539">
            <v>43553</v>
          </cell>
          <cell r="E1539">
            <v>43983</v>
          </cell>
          <cell r="F1539" t="str">
            <v>University Support Services, LLC</v>
          </cell>
          <cell r="G1539" t="str">
            <v>AE</v>
          </cell>
          <cell r="H1539" t="str">
            <v>United Arab Emirates</v>
          </cell>
          <cell r="I1539" t="str">
            <v>GP Entity</v>
          </cell>
          <cell r="J1539">
            <v>43678</v>
          </cell>
          <cell r="K1539">
            <v>43539</v>
          </cell>
          <cell r="Q1539">
            <v>2642</v>
          </cell>
          <cell r="R1539" t="str">
            <v>Middle East / Africa (MEA)</v>
          </cell>
          <cell r="S1539" t="str">
            <v>Regional Representative</v>
          </cell>
        </row>
        <row r="1540">
          <cell r="A1540" t="str">
            <v>100224-ZA-104</v>
          </cell>
          <cell r="B1540">
            <v>43927</v>
          </cell>
          <cell r="C1540" t="str">
            <v>Existing MSA</v>
          </cell>
          <cell r="D1540">
            <v>43759</v>
          </cell>
          <cell r="E1540">
            <v>43983</v>
          </cell>
          <cell r="F1540" t="str">
            <v>OneStream Software</v>
          </cell>
          <cell r="G1540" t="str">
            <v>ZA</v>
          </cell>
          <cell r="H1540" t="str">
            <v>South Africa</v>
          </cell>
          <cell r="I1540" t="str">
            <v>GP Entity</v>
          </cell>
          <cell r="J1540">
            <v>43927</v>
          </cell>
          <cell r="K1540">
            <v>42958</v>
          </cell>
          <cell r="Q1540">
            <v>4087</v>
          </cell>
          <cell r="R1540" t="str">
            <v>Middle East / Africa (MEA)</v>
          </cell>
          <cell r="S1540" t="str">
            <v>Senior Consultant</v>
          </cell>
        </row>
        <row r="1541">
          <cell r="A1541" t="str">
            <v>100204-ZA-102</v>
          </cell>
          <cell r="B1541">
            <v>43892</v>
          </cell>
          <cell r="C1541" t="str">
            <v>Existing MSA</v>
          </cell>
          <cell r="D1541">
            <v>43539</v>
          </cell>
          <cell r="E1541">
            <v>43983</v>
          </cell>
          <cell r="F1541" t="str">
            <v>DataRobot Inc.</v>
          </cell>
          <cell r="G1541" t="str">
            <v>ZA</v>
          </cell>
          <cell r="H1541" t="str">
            <v>South Africa</v>
          </cell>
          <cell r="I1541" t="str">
            <v>GP Entity</v>
          </cell>
          <cell r="J1541">
            <v>43892</v>
          </cell>
          <cell r="K1541">
            <v>42908</v>
          </cell>
          <cell r="Q1541">
            <v>4092</v>
          </cell>
          <cell r="R1541" t="str">
            <v>Middle East / Africa (MEA)</v>
          </cell>
          <cell r="S1541" t="str">
            <v>Customer Facing Data Scientist</v>
          </cell>
        </row>
        <row r="1542">
          <cell r="A1542" t="str">
            <v>100060-AE-101</v>
          </cell>
          <cell r="B1542">
            <v>43872</v>
          </cell>
          <cell r="C1542" t="str">
            <v>Existing MSA</v>
          </cell>
          <cell r="D1542">
            <v>43746</v>
          </cell>
          <cell r="E1542">
            <v>43983</v>
          </cell>
          <cell r="F1542" t="str">
            <v>ExtraHop Networks</v>
          </cell>
          <cell r="G1542" t="str">
            <v>AE</v>
          </cell>
          <cell r="H1542" t="str">
            <v>United Arab Emirates</v>
          </cell>
          <cell r="I1542" t="str">
            <v>GP Entity</v>
          </cell>
          <cell r="J1542">
            <v>43843</v>
          </cell>
          <cell r="K1542">
            <v>42038</v>
          </cell>
          <cell r="Q1542">
            <v>3754</v>
          </cell>
          <cell r="R1542" t="str">
            <v>Middle East / Africa (MEA)</v>
          </cell>
          <cell r="S1542" t="str">
            <v>Senior Security Sales Engineer</v>
          </cell>
        </row>
        <row r="1543">
          <cell r="A1543" t="str">
            <v>100534-AE-101</v>
          </cell>
          <cell r="B1543">
            <v>43920</v>
          </cell>
          <cell r="C1543" t="str">
            <v>Existing MSA</v>
          </cell>
          <cell r="D1543">
            <v>43731</v>
          </cell>
          <cell r="E1543">
            <v>43983</v>
          </cell>
          <cell r="F1543" t="str">
            <v>Zoom Video Communications</v>
          </cell>
          <cell r="G1543" t="str">
            <v>AE</v>
          </cell>
          <cell r="H1543" t="str">
            <v>United Arab Emirates</v>
          </cell>
          <cell r="I1543" t="str">
            <v>GP Entity</v>
          </cell>
          <cell r="J1543">
            <v>43920</v>
          </cell>
          <cell r="K1543">
            <v>43570</v>
          </cell>
          <cell r="Q1543">
            <v>4104</v>
          </cell>
          <cell r="R1543" t="str">
            <v>Middle East / Africa (MEA)</v>
          </cell>
          <cell r="S1543" t="str">
            <v>Major Account Execuive</v>
          </cell>
        </row>
        <row r="1544">
          <cell r="A1544" t="str">
            <v>100687-AE-101</v>
          </cell>
          <cell r="B1544">
            <v>43862</v>
          </cell>
          <cell r="C1544" t="str">
            <v>Existing MSA</v>
          </cell>
          <cell r="D1544">
            <v>43773</v>
          </cell>
          <cell r="E1544">
            <v>43891</v>
          </cell>
          <cell r="F1544" t="str">
            <v>Wildcat</v>
          </cell>
          <cell r="G1544" t="str">
            <v>AE</v>
          </cell>
          <cell r="H1544" t="str">
            <v>United Arab Emirates</v>
          </cell>
          <cell r="I1544" t="str">
            <v>GP Entity</v>
          </cell>
          <cell r="J1544">
            <v>43787</v>
          </cell>
          <cell r="K1544">
            <v>43773</v>
          </cell>
          <cell r="Q1544">
            <v>3506</v>
          </cell>
          <cell r="R1544" t="str">
            <v>Middle East / Africa (MEA)</v>
          </cell>
          <cell r="S1544" t="str">
            <v>Founding Partner, MENA</v>
          </cell>
        </row>
        <row r="1545">
          <cell r="A1545" t="str">
            <v>100687-AE-101</v>
          </cell>
          <cell r="B1545">
            <v>43862</v>
          </cell>
          <cell r="C1545" t="str">
            <v>Existing MSA</v>
          </cell>
          <cell r="D1545">
            <v>43773</v>
          </cell>
          <cell r="E1545">
            <v>43922</v>
          </cell>
          <cell r="F1545" t="str">
            <v>Wildcat</v>
          </cell>
          <cell r="G1545" t="str">
            <v>AE</v>
          </cell>
          <cell r="H1545" t="str">
            <v>United Arab Emirates</v>
          </cell>
          <cell r="I1545" t="str">
            <v>GP Entity</v>
          </cell>
          <cell r="J1545">
            <v>43787</v>
          </cell>
          <cell r="K1545">
            <v>43773</v>
          </cell>
          <cell r="Q1545">
            <v>3506</v>
          </cell>
          <cell r="R1545" t="str">
            <v>Middle East / Africa (MEA)</v>
          </cell>
          <cell r="S1545" t="str">
            <v>Founding Partner, MENA</v>
          </cell>
        </row>
        <row r="1546">
          <cell r="A1546" t="str">
            <v>100687-AE-101</v>
          </cell>
          <cell r="B1546">
            <v>43862</v>
          </cell>
          <cell r="C1546" t="str">
            <v>Existing MSA</v>
          </cell>
          <cell r="D1546">
            <v>43773</v>
          </cell>
          <cell r="E1546">
            <v>43952</v>
          </cell>
          <cell r="F1546" t="str">
            <v>Wildcat</v>
          </cell>
          <cell r="G1546" t="str">
            <v>AE</v>
          </cell>
          <cell r="H1546" t="str">
            <v>United Arab Emirates</v>
          </cell>
          <cell r="I1546" t="str">
            <v>GP Entity</v>
          </cell>
          <cell r="J1546">
            <v>43787</v>
          </cell>
          <cell r="K1546">
            <v>43773</v>
          </cell>
          <cell r="Q1546">
            <v>3506</v>
          </cell>
          <cell r="R1546" t="str">
            <v>Middle East / Africa (MEA)</v>
          </cell>
          <cell r="S1546" t="str">
            <v>Founding Partner, MENA</v>
          </cell>
        </row>
        <row r="1547">
          <cell r="A1547" t="str">
            <v>100687-AE-101</v>
          </cell>
          <cell r="B1547">
            <v>43862</v>
          </cell>
          <cell r="C1547" t="str">
            <v>Existing MSA</v>
          </cell>
          <cell r="D1547">
            <v>43773</v>
          </cell>
          <cell r="E1547">
            <v>43983</v>
          </cell>
          <cell r="F1547" t="str">
            <v>Wildcat</v>
          </cell>
          <cell r="G1547" t="str">
            <v>AE</v>
          </cell>
          <cell r="H1547" t="str">
            <v>United Arab Emirates</v>
          </cell>
          <cell r="I1547" t="str">
            <v>GP Entity</v>
          </cell>
          <cell r="J1547">
            <v>43787</v>
          </cell>
          <cell r="K1547">
            <v>43773</v>
          </cell>
          <cell r="Q1547">
            <v>3506</v>
          </cell>
          <cell r="R1547" t="str">
            <v>Middle East / Africa (MEA)</v>
          </cell>
          <cell r="S1547" t="str">
            <v>Founding Partner, MENA</v>
          </cell>
        </row>
        <row r="1548">
          <cell r="A1548" t="str">
            <v>100746-CA-101</v>
          </cell>
          <cell r="B1548">
            <v>43862</v>
          </cell>
          <cell r="C1548" t="str">
            <v>Existing MSA</v>
          </cell>
          <cell r="D1548">
            <v>43819</v>
          </cell>
          <cell r="E1548">
            <v>43891</v>
          </cell>
          <cell r="F1548" t="str">
            <v>Audio Enhancement</v>
          </cell>
          <cell r="G1548" t="str">
            <v>CA</v>
          </cell>
          <cell r="H1548" t="str">
            <v>Canada</v>
          </cell>
          <cell r="I1548" t="str">
            <v>GP Entity</v>
          </cell>
          <cell r="J1548">
            <v>43857</v>
          </cell>
          <cell r="K1548">
            <v>43819</v>
          </cell>
          <cell r="Q1548">
            <v>3861</v>
          </cell>
          <cell r="R1548" t="str">
            <v>North America (NA)</v>
          </cell>
          <cell r="S1548" t="str">
            <v>Regional Sales Director</v>
          </cell>
        </row>
        <row r="1549">
          <cell r="A1549" t="str">
            <v>100718-CA-101</v>
          </cell>
          <cell r="B1549">
            <v>43831</v>
          </cell>
          <cell r="C1549" t="str">
            <v>Existing MSA</v>
          </cell>
          <cell r="D1549">
            <v>43810</v>
          </cell>
          <cell r="E1549">
            <v>43891</v>
          </cell>
          <cell r="F1549" t="str">
            <v>MRC Data</v>
          </cell>
          <cell r="G1549" t="str">
            <v>CA</v>
          </cell>
          <cell r="H1549" t="str">
            <v>Canada</v>
          </cell>
          <cell r="I1549" t="str">
            <v>GP Entity</v>
          </cell>
          <cell r="K1549">
            <v>43810</v>
          </cell>
          <cell r="Q1549">
            <v>3761</v>
          </cell>
          <cell r="R1549" t="str">
            <v>North America (NA)</v>
          </cell>
          <cell r="S1549" t="str">
            <v>Director of Canadian Operations</v>
          </cell>
        </row>
        <row r="1550">
          <cell r="A1550" t="str">
            <v>100746-CA-101</v>
          </cell>
          <cell r="B1550">
            <v>43862</v>
          </cell>
          <cell r="C1550" t="str">
            <v>Existing MSA</v>
          </cell>
          <cell r="D1550">
            <v>43819</v>
          </cell>
          <cell r="E1550">
            <v>43922</v>
          </cell>
          <cell r="F1550" t="str">
            <v>Audio Enhancement</v>
          </cell>
          <cell r="G1550" t="str">
            <v>CA</v>
          </cell>
          <cell r="H1550" t="str">
            <v>Canada</v>
          </cell>
          <cell r="I1550" t="str">
            <v>GP Entity</v>
          </cell>
          <cell r="J1550">
            <v>43857</v>
          </cell>
          <cell r="K1550">
            <v>43819</v>
          </cell>
          <cell r="Q1550">
            <v>3861</v>
          </cell>
          <cell r="R1550" t="str">
            <v>North America (NA)</v>
          </cell>
          <cell r="S1550" t="str">
            <v>Regional Sales Director</v>
          </cell>
        </row>
        <row r="1551">
          <cell r="A1551" t="str">
            <v>100718-CA-101</v>
          </cell>
          <cell r="B1551">
            <v>43831</v>
          </cell>
          <cell r="C1551" t="str">
            <v>Existing MSA</v>
          </cell>
          <cell r="D1551">
            <v>43810</v>
          </cell>
          <cell r="E1551">
            <v>43922</v>
          </cell>
          <cell r="F1551" t="str">
            <v>MRC Data</v>
          </cell>
          <cell r="G1551" t="str">
            <v>CA</v>
          </cell>
          <cell r="H1551" t="str">
            <v>Canada</v>
          </cell>
          <cell r="I1551" t="str">
            <v>GP Entity</v>
          </cell>
          <cell r="K1551">
            <v>43810</v>
          </cell>
          <cell r="Q1551">
            <v>3761</v>
          </cell>
          <cell r="R1551" t="str">
            <v>North America (NA)</v>
          </cell>
          <cell r="S1551" t="str">
            <v>Director of Canadian Operations</v>
          </cell>
        </row>
        <row r="1552">
          <cell r="A1552" t="str">
            <v>100746-CA-101</v>
          </cell>
          <cell r="B1552">
            <v>43862</v>
          </cell>
          <cell r="C1552" t="str">
            <v>Existing MSA</v>
          </cell>
          <cell r="D1552">
            <v>43819</v>
          </cell>
          <cell r="E1552">
            <v>43952</v>
          </cell>
          <cell r="F1552" t="str">
            <v>Audio Enhancement</v>
          </cell>
          <cell r="G1552" t="str">
            <v>CA</v>
          </cell>
          <cell r="H1552" t="str">
            <v>Canada</v>
          </cell>
          <cell r="I1552" t="str">
            <v>GP Entity</v>
          </cell>
          <cell r="J1552">
            <v>43857</v>
          </cell>
          <cell r="K1552">
            <v>43819</v>
          </cell>
          <cell r="Q1552">
            <v>3861</v>
          </cell>
          <cell r="R1552" t="str">
            <v>North America (NA)</v>
          </cell>
          <cell r="S1552" t="str">
            <v>Regional Sales Director</v>
          </cell>
        </row>
        <row r="1553">
          <cell r="A1553" t="str">
            <v>100718-CA-101</v>
          </cell>
          <cell r="B1553">
            <v>43831</v>
          </cell>
          <cell r="C1553" t="str">
            <v>Existing MSA</v>
          </cell>
          <cell r="D1553">
            <v>43810</v>
          </cell>
          <cell r="E1553">
            <v>43952</v>
          </cell>
          <cell r="F1553" t="str">
            <v>MRC Data</v>
          </cell>
          <cell r="G1553" t="str">
            <v>CA</v>
          </cell>
          <cell r="H1553" t="str">
            <v>Canada</v>
          </cell>
          <cell r="I1553" t="str">
            <v>GP Entity</v>
          </cell>
          <cell r="K1553">
            <v>43810</v>
          </cell>
          <cell r="Q1553">
            <v>3761</v>
          </cell>
          <cell r="R1553" t="str">
            <v>North America (NA)</v>
          </cell>
          <cell r="S1553" t="str">
            <v>Director of Canadian Operations</v>
          </cell>
        </row>
        <row r="1554">
          <cell r="A1554" t="str">
            <v>100746-CA-101</v>
          </cell>
          <cell r="B1554">
            <v>43862</v>
          </cell>
          <cell r="C1554" t="str">
            <v>Existing MSA</v>
          </cell>
          <cell r="D1554">
            <v>43819</v>
          </cell>
          <cell r="E1554">
            <v>43983</v>
          </cell>
          <cell r="F1554" t="str">
            <v>Audio Enhancement</v>
          </cell>
          <cell r="G1554" t="str">
            <v>CA</v>
          </cell>
          <cell r="H1554" t="str">
            <v>Canada</v>
          </cell>
          <cell r="I1554" t="str">
            <v>GP Entity</v>
          </cell>
          <cell r="J1554">
            <v>43857</v>
          </cell>
          <cell r="K1554">
            <v>43819</v>
          </cell>
          <cell r="Q1554">
            <v>3861</v>
          </cell>
          <cell r="R1554" t="str">
            <v>North America (NA)</v>
          </cell>
          <cell r="S1554" t="str">
            <v>Regional Sales Director</v>
          </cell>
        </row>
        <row r="1555">
          <cell r="A1555" t="str">
            <v>100718-CA-101</v>
          </cell>
          <cell r="B1555">
            <v>43831</v>
          </cell>
          <cell r="C1555" t="str">
            <v>Existing MSA</v>
          </cell>
          <cell r="D1555">
            <v>43810</v>
          </cell>
          <cell r="E1555">
            <v>43983</v>
          </cell>
          <cell r="F1555" t="str">
            <v>MRC Data</v>
          </cell>
          <cell r="G1555" t="str">
            <v>CA</v>
          </cell>
          <cell r="H1555" t="str">
            <v>Canada</v>
          </cell>
          <cell r="I1555" t="str">
            <v>GP Entity</v>
          </cell>
          <cell r="K1555">
            <v>43810</v>
          </cell>
          <cell r="Q1555">
            <v>3761</v>
          </cell>
          <cell r="R1555" t="str">
            <v>North America (NA)</v>
          </cell>
          <cell r="S1555" t="str">
            <v>Director of Canadian Operations</v>
          </cell>
        </row>
        <row r="1556">
          <cell r="A1556" t="str">
            <v>100499-CA-109</v>
          </cell>
          <cell r="B1556">
            <v>43864</v>
          </cell>
          <cell r="C1556" t="str">
            <v>Existing MSA</v>
          </cell>
          <cell r="D1556">
            <v>43535</v>
          </cell>
          <cell r="E1556">
            <v>43922</v>
          </cell>
          <cell r="F1556" t="str">
            <v>Dataiku</v>
          </cell>
          <cell r="G1556" t="str">
            <v>CA</v>
          </cell>
          <cell r="H1556" t="str">
            <v>Canada</v>
          </cell>
          <cell r="I1556" t="str">
            <v>GP Entity</v>
          </cell>
          <cell r="J1556">
            <v>43864</v>
          </cell>
          <cell r="K1556">
            <v>43535</v>
          </cell>
          <cell r="Q1556">
            <v>3881</v>
          </cell>
          <cell r="R1556" t="str">
            <v>North America (NA)</v>
          </cell>
          <cell r="S1556" t="str">
            <v>Account Executive</v>
          </cell>
        </row>
        <row r="1557">
          <cell r="A1557" t="str">
            <v>100499-CA-109</v>
          </cell>
          <cell r="B1557">
            <v>43864</v>
          </cell>
          <cell r="C1557" t="str">
            <v>Existing MSA</v>
          </cell>
          <cell r="D1557">
            <v>43535</v>
          </cell>
          <cell r="E1557">
            <v>43952</v>
          </cell>
          <cell r="F1557" t="str">
            <v>Dataiku</v>
          </cell>
          <cell r="G1557" t="str">
            <v>CA</v>
          </cell>
          <cell r="H1557" t="str">
            <v>Canada</v>
          </cell>
          <cell r="I1557" t="str">
            <v>GP Entity</v>
          </cell>
          <cell r="J1557">
            <v>43864</v>
          </cell>
          <cell r="K1557">
            <v>43535</v>
          </cell>
          <cell r="Q1557">
            <v>3881</v>
          </cell>
          <cell r="R1557" t="str">
            <v>North America (NA)</v>
          </cell>
          <cell r="S1557" t="str">
            <v>Account Executive</v>
          </cell>
        </row>
        <row r="1558">
          <cell r="A1558" t="str">
            <v>100499-CA-109</v>
          </cell>
          <cell r="B1558">
            <v>43864</v>
          </cell>
          <cell r="C1558" t="str">
            <v>Existing MSA</v>
          </cell>
          <cell r="D1558">
            <v>43535</v>
          </cell>
          <cell r="E1558">
            <v>43983</v>
          </cell>
          <cell r="F1558" t="str">
            <v>Dataiku</v>
          </cell>
          <cell r="G1558" t="str">
            <v>CA</v>
          </cell>
          <cell r="H1558" t="str">
            <v>Canada</v>
          </cell>
          <cell r="I1558" t="str">
            <v>GP Entity</v>
          </cell>
          <cell r="J1558">
            <v>43864</v>
          </cell>
          <cell r="K1558">
            <v>43535</v>
          </cell>
          <cell r="Q1558">
            <v>3881</v>
          </cell>
          <cell r="R1558" t="str">
            <v>North America (NA)</v>
          </cell>
          <cell r="S1558" t="str">
            <v>Account Executive</v>
          </cell>
        </row>
        <row r="1559">
          <cell r="A1559" t="str">
            <v>100698-CA-104</v>
          </cell>
          <cell r="B1559">
            <v>43831</v>
          </cell>
          <cell r="C1559" t="str">
            <v>Existing MSA</v>
          </cell>
          <cell r="D1559">
            <v>43770</v>
          </cell>
          <cell r="E1559">
            <v>43891</v>
          </cell>
          <cell r="F1559" t="str">
            <v>Blue Acorn</v>
          </cell>
          <cell r="G1559" t="str">
            <v>CA</v>
          </cell>
          <cell r="H1559" t="str">
            <v>Canada</v>
          </cell>
          <cell r="I1559" t="str">
            <v>GP Entity</v>
          </cell>
          <cell r="J1559">
            <v>43831</v>
          </cell>
          <cell r="K1559">
            <v>43770</v>
          </cell>
          <cell r="Q1559">
            <v>3624</v>
          </cell>
          <cell r="R1559" t="str">
            <v>North America (NA)</v>
          </cell>
          <cell r="S1559" t="str">
            <v>Senior Front End Engineer</v>
          </cell>
        </row>
        <row r="1560">
          <cell r="A1560" t="str">
            <v>100707-CA-117</v>
          </cell>
          <cell r="B1560">
            <v>43877</v>
          </cell>
          <cell r="C1560" t="str">
            <v>Existing MSA</v>
          </cell>
          <cell r="D1560">
            <v>43794</v>
          </cell>
          <cell r="E1560">
            <v>43922</v>
          </cell>
          <cell r="F1560" t="str">
            <v>SV Academy</v>
          </cell>
          <cell r="G1560" t="str">
            <v>CA</v>
          </cell>
          <cell r="H1560" t="str">
            <v>Canada</v>
          </cell>
          <cell r="I1560" t="str">
            <v>GP Entity</v>
          </cell>
          <cell r="J1560">
            <v>43871</v>
          </cell>
          <cell r="K1560">
            <v>43794</v>
          </cell>
          <cell r="Q1560">
            <v>4110</v>
          </cell>
          <cell r="R1560" t="str">
            <v>North America (NA)</v>
          </cell>
          <cell r="S1560" t="str">
            <v>Career Transition Mentor</v>
          </cell>
        </row>
        <row r="1561">
          <cell r="A1561" t="str">
            <v>100698-CA-104</v>
          </cell>
          <cell r="B1561">
            <v>43831</v>
          </cell>
          <cell r="C1561" t="str">
            <v>Existing MSA</v>
          </cell>
          <cell r="D1561">
            <v>43770</v>
          </cell>
          <cell r="E1561">
            <v>43922</v>
          </cell>
          <cell r="F1561" t="str">
            <v>Blue Acorn</v>
          </cell>
          <cell r="G1561" t="str">
            <v>CA</v>
          </cell>
          <cell r="H1561" t="str">
            <v>Canada</v>
          </cell>
          <cell r="I1561" t="str">
            <v>GP Entity</v>
          </cell>
          <cell r="J1561">
            <v>43831</v>
          </cell>
          <cell r="K1561">
            <v>43770</v>
          </cell>
          <cell r="Q1561">
            <v>3624</v>
          </cell>
          <cell r="R1561" t="str">
            <v>North America (NA)</v>
          </cell>
          <cell r="S1561" t="str">
            <v>Senior Front End Engineer</v>
          </cell>
        </row>
        <row r="1562">
          <cell r="A1562" t="str">
            <v>100497-CA-101</v>
          </cell>
          <cell r="B1562">
            <v>43877</v>
          </cell>
          <cell r="C1562" t="str">
            <v>Existing MSA</v>
          </cell>
          <cell r="D1562">
            <v>43819</v>
          </cell>
          <cell r="E1562">
            <v>43922</v>
          </cell>
          <cell r="F1562" t="str">
            <v>Clumio</v>
          </cell>
          <cell r="G1562" t="str">
            <v>CA</v>
          </cell>
          <cell r="H1562" t="str">
            <v>Canada</v>
          </cell>
          <cell r="I1562" t="str">
            <v>GP Entity</v>
          </cell>
          <cell r="J1562">
            <v>43871</v>
          </cell>
          <cell r="K1562">
            <v>43536</v>
          </cell>
          <cell r="Q1562">
            <v>3836</v>
          </cell>
          <cell r="R1562" t="str">
            <v>North America (NA)</v>
          </cell>
          <cell r="S1562" t="str">
            <v>Account Executive</v>
          </cell>
        </row>
        <row r="1563">
          <cell r="A1563" t="str">
            <v>100707-CA-117</v>
          </cell>
          <cell r="B1563">
            <v>43877</v>
          </cell>
          <cell r="C1563" t="str">
            <v>Existing MSA</v>
          </cell>
          <cell r="D1563">
            <v>43794</v>
          </cell>
          <cell r="E1563">
            <v>43952</v>
          </cell>
          <cell r="F1563" t="str">
            <v>SV Academy</v>
          </cell>
          <cell r="G1563" t="str">
            <v>CA</v>
          </cell>
          <cell r="H1563" t="str">
            <v>Canada</v>
          </cell>
          <cell r="I1563" t="str">
            <v>GP Entity</v>
          </cell>
          <cell r="J1563">
            <v>43871</v>
          </cell>
          <cell r="K1563">
            <v>43794</v>
          </cell>
          <cell r="Q1563">
            <v>4110</v>
          </cell>
          <cell r="R1563" t="str">
            <v>North America (NA)</v>
          </cell>
          <cell r="S1563" t="str">
            <v>Career Transition Mentor</v>
          </cell>
        </row>
        <row r="1564">
          <cell r="A1564" t="str">
            <v>100698-CA-104</v>
          </cell>
          <cell r="B1564">
            <v>43831</v>
          </cell>
          <cell r="C1564" t="str">
            <v>Existing MSA</v>
          </cell>
          <cell r="D1564">
            <v>43770</v>
          </cell>
          <cell r="E1564">
            <v>43952</v>
          </cell>
          <cell r="F1564" t="str">
            <v>Blue Acorn</v>
          </cell>
          <cell r="G1564" t="str">
            <v>CA</v>
          </cell>
          <cell r="H1564" t="str">
            <v>Canada</v>
          </cell>
          <cell r="I1564" t="str">
            <v>GP Entity</v>
          </cell>
          <cell r="J1564">
            <v>43831</v>
          </cell>
          <cell r="K1564">
            <v>43770</v>
          </cell>
          <cell r="Q1564">
            <v>3624</v>
          </cell>
          <cell r="R1564" t="str">
            <v>North America (NA)</v>
          </cell>
          <cell r="S1564" t="str">
            <v>Senior Front End Engineer</v>
          </cell>
        </row>
        <row r="1565">
          <cell r="A1565" t="str">
            <v>100497-CA-101</v>
          </cell>
          <cell r="B1565">
            <v>43877</v>
          </cell>
          <cell r="C1565" t="str">
            <v>Existing MSA</v>
          </cell>
          <cell r="D1565">
            <v>43819</v>
          </cell>
          <cell r="E1565">
            <v>43952</v>
          </cell>
          <cell r="F1565" t="str">
            <v>Clumio</v>
          </cell>
          <cell r="G1565" t="str">
            <v>CA</v>
          </cell>
          <cell r="H1565" t="str">
            <v>Canada</v>
          </cell>
          <cell r="I1565" t="str">
            <v>GP Entity</v>
          </cell>
          <cell r="J1565">
            <v>43871</v>
          </cell>
          <cell r="K1565">
            <v>43536</v>
          </cell>
          <cell r="Q1565">
            <v>3836</v>
          </cell>
          <cell r="R1565" t="str">
            <v>North America (NA)</v>
          </cell>
          <cell r="S1565" t="str">
            <v>Account Executive</v>
          </cell>
        </row>
        <row r="1566">
          <cell r="A1566" t="str">
            <v>100707-CA-117</v>
          </cell>
          <cell r="B1566">
            <v>43877</v>
          </cell>
          <cell r="C1566" t="str">
            <v>Existing MSA</v>
          </cell>
          <cell r="D1566">
            <v>43794</v>
          </cell>
          <cell r="E1566">
            <v>43983</v>
          </cell>
          <cell r="F1566" t="str">
            <v>SV Academy</v>
          </cell>
          <cell r="G1566" t="str">
            <v>CA</v>
          </cell>
          <cell r="H1566" t="str">
            <v>Canada</v>
          </cell>
          <cell r="I1566" t="str">
            <v>GP Entity</v>
          </cell>
          <cell r="J1566">
            <v>43871</v>
          </cell>
          <cell r="K1566">
            <v>43794</v>
          </cell>
          <cell r="Q1566">
            <v>4110</v>
          </cell>
          <cell r="R1566" t="str">
            <v>North America (NA)</v>
          </cell>
          <cell r="S1566" t="str">
            <v>Career Transition Mentor</v>
          </cell>
        </row>
        <row r="1567">
          <cell r="A1567" t="str">
            <v>100698-CA-104</v>
          </cell>
          <cell r="B1567">
            <v>43831</v>
          </cell>
          <cell r="C1567" t="str">
            <v>Existing MSA</v>
          </cell>
          <cell r="D1567">
            <v>43770</v>
          </cell>
          <cell r="E1567">
            <v>43983</v>
          </cell>
          <cell r="F1567" t="str">
            <v>Blue Acorn</v>
          </cell>
          <cell r="G1567" t="str">
            <v>CA</v>
          </cell>
          <cell r="H1567" t="str">
            <v>Canada</v>
          </cell>
          <cell r="I1567" t="str">
            <v>GP Entity</v>
          </cell>
          <cell r="J1567">
            <v>43831</v>
          </cell>
          <cell r="K1567">
            <v>43770</v>
          </cell>
          <cell r="Q1567">
            <v>3624</v>
          </cell>
          <cell r="R1567" t="str">
            <v>North America (NA)</v>
          </cell>
          <cell r="S1567" t="str">
            <v>Senior Front End Engineer</v>
          </cell>
        </row>
        <row r="1568">
          <cell r="A1568" t="str">
            <v>100497-CA-101</v>
          </cell>
          <cell r="B1568">
            <v>43877</v>
          </cell>
          <cell r="C1568" t="str">
            <v>Existing MSA</v>
          </cell>
          <cell r="D1568">
            <v>43819</v>
          </cell>
          <cell r="E1568">
            <v>43983</v>
          </cell>
          <cell r="F1568" t="str">
            <v>Clumio</v>
          </cell>
          <cell r="G1568" t="str">
            <v>CA</v>
          </cell>
          <cell r="H1568" t="str">
            <v>Canada</v>
          </cell>
          <cell r="I1568" t="str">
            <v>GP Entity</v>
          </cell>
          <cell r="J1568">
            <v>43871</v>
          </cell>
          <cell r="K1568">
            <v>43536</v>
          </cell>
          <cell r="Q1568">
            <v>3836</v>
          </cell>
          <cell r="R1568" t="str">
            <v>North America (NA)</v>
          </cell>
          <cell r="S1568" t="str">
            <v>Account Executive</v>
          </cell>
        </row>
        <row r="1569">
          <cell r="A1569" t="str">
            <v>100530-CA-103</v>
          </cell>
          <cell r="B1569">
            <v>43831</v>
          </cell>
          <cell r="C1569" t="str">
            <v>Existing MSA</v>
          </cell>
          <cell r="D1569">
            <v>43732</v>
          </cell>
          <cell r="E1569">
            <v>43891</v>
          </cell>
          <cell r="F1569" t="str">
            <v>LightStep, Inc</v>
          </cell>
          <cell r="G1569" t="str">
            <v>CA</v>
          </cell>
          <cell r="H1569" t="str">
            <v>Canada</v>
          </cell>
          <cell r="I1569" t="str">
            <v>GP Entity</v>
          </cell>
          <cell r="J1569">
            <v>43831</v>
          </cell>
          <cell r="K1569">
            <v>43551</v>
          </cell>
          <cell r="Q1569">
            <v>3711</v>
          </cell>
          <cell r="R1569" t="str">
            <v>North America (NA)</v>
          </cell>
          <cell r="S1569" t="str">
            <v>Software Engineer</v>
          </cell>
        </row>
        <row r="1570">
          <cell r="A1570" t="str">
            <v>100725-CA-101</v>
          </cell>
          <cell r="B1570">
            <v>43862</v>
          </cell>
          <cell r="C1570" t="str">
            <v>Existing MSA</v>
          </cell>
          <cell r="D1570">
            <v>43818</v>
          </cell>
          <cell r="E1570">
            <v>43891</v>
          </cell>
          <cell r="F1570" t="str">
            <v>Oleeo</v>
          </cell>
          <cell r="G1570" t="str">
            <v>CA</v>
          </cell>
          <cell r="H1570" t="str">
            <v>Canada</v>
          </cell>
          <cell r="I1570" t="str">
            <v>GP Entity</v>
          </cell>
          <cell r="J1570">
            <v>43831</v>
          </cell>
          <cell r="K1570">
            <v>43818</v>
          </cell>
          <cell r="Q1570">
            <v>3825</v>
          </cell>
          <cell r="R1570" t="str">
            <v>North America (NA)</v>
          </cell>
          <cell r="S1570" t="str">
            <v>Vice President, Global Head of Marketing</v>
          </cell>
        </row>
        <row r="1571">
          <cell r="A1571" t="str">
            <v>100716-CA-102</v>
          </cell>
          <cell r="B1571">
            <v>43862</v>
          </cell>
          <cell r="C1571" t="str">
            <v>Existing MSA</v>
          </cell>
          <cell r="D1571">
            <v>43802</v>
          </cell>
          <cell r="E1571">
            <v>43891</v>
          </cell>
          <cell r="F1571" t="str">
            <v>c3.ai</v>
          </cell>
          <cell r="G1571" t="str">
            <v>CA</v>
          </cell>
          <cell r="H1571" t="str">
            <v>Canada</v>
          </cell>
          <cell r="I1571" t="str">
            <v>GP Entity</v>
          </cell>
          <cell r="J1571">
            <v>43839</v>
          </cell>
          <cell r="K1571">
            <v>43802</v>
          </cell>
          <cell r="Q1571">
            <v>3896</v>
          </cell>
          <cell r="R1571" t="str">
            <v>North America (NA)</v>
          </cell>
          <cell r="S1571" t="str">
            <v>Senior Forward Deployed Solution Engineer</v>
          </cell>
        </row>
        <row r="1572">
          <cell r="A1572" t="str">
            <v>100530-CA-103</v>
          </cell>
          <cell r="B1572">
            <v>43831</v>
          </cell>
          <cell r="C1572" t="str">
            <v>Existing MSA</v>
          </cell>
          <cell r="D1572">
            <v>43732</v>
          </cell>
          <cell r="E1572">
            <v>43922</v>
          </cell>
          <cell r="F1572" t="str">
            <v>LightStep, Inc</v>
          </cell>
          <cell r="G1572" t="str">
            <v>CA</v>
          </cell>
          <cell r="H1572" t="str">
            <v>Canada</v>
          </cell>
          <cell r="I1572" t="str">
            <v>GP Entity</v>
          </cell>
          <cell r="J1572">
            <v>43831</v>
          </cell>
          <cell r="K1572">
            <v>43551</v>
          </cell>
          <cell r="Q1572">
            <v>3711</v>
          </cell>
          <cell r="R1572" t="str">
            <v>North America (NA)</v>
          </cell>
          <cell r="S1572" t="str">
            <v>Software Engineer</v>
          </cell>
        </row>
        <row r="1573">
          <cell r="A1573" t="str">
            <v>100725-CA-101</v>
          </cell>
          <cell r="B1573">
            <v>43862</v>
          </cell>
          <cell r="C1573" t="str">
            <v>Existing MSA</v>
          </cell>
          <cell r="D1573">
            <v>43818</v>
          </cell>
          <cell r="E1573">
            <v>43922</v>
          </cell>
          <cell r="F1573" t="str">
            <v>Oleeo</v>
          </cell>
          <cell r="G1573" t="str">
            <v>CA</v>
          </cell>
          <cell r="H1573" t="str">
            <v>Canada</v>
          </cell>
          <cell r="I1573" t="str">
            <v>GP Entity</v>
          </cell>
          <cell r="J1573">
            <v>43831</v>
          </cell>
          <cell r="K1573">
            <v>43818</v>
          </cell>
          <cell r="Q1573">
            <v>3825</v>
          </cell>
          <cell r="R1573" t="str">
            <v>North America (NA)</v>
          </cell>
          <cell r="S1573" t="str">
            <v>Vice President, Global Head of Marketing</v>
          </cell>
        </row>
        <row r="1574">
          <cell r="A1574" t="str">
            <v>100716-CA-102</v>
          </cell>
          <cell r="B1574">
            <v>43862</v>
          </cell>
          <cell r="C1574" t="str">
            <v>Existing MSA</v>
          </cell>
          <cell r="D1574">
            <v>43802</v>
          </cell>
          <cell r="E1574">
            <v>43922</v>
          </cell>
          <cell r="F1574" t="str">
            <v>c3.ai</v>
          </cell>
          <cell r="G1574" t="str">
            <v>CA</v>
          </cell>
          <cell r="H1574" t="str">
            <v>Canada</v>
          </cell>
          <cell r="I1574" t="str">
            <v>GP Entity</v>
          </cell>
          <cell r="J1574">
            <v>43839</v>
          </cell>
          <cell r="K1574">
            <v>43802</v>
          </cell>
          <cell r="Q1574">
            <v>3896</v>
          </cell>
          <cell r="R1574" t="str">
            <v>North America (NA)</v>
          </cell>
          <cell r="S1574" t="str">
            <v>Senior Forward Deployed Solution Engineer</v>
          </cell>
        </row>
        <row r="1575">
          <cell r="A1575" t="str">
            <v>100752-CA-101</v>
          </cell>
          <cell r="B1575">
            <v>43891</v>
          </cell>
          <cell r="C1575" t="str">
            <v>Existing MSA</v>
          </cell>
          <cell r="D1575">
            <v>43829</v>
          </cell>
          <cell r="E1575">
            <v>43922</v>
          </cell>
          <cell r="F1575" t="str">
            <v>Nuvolo Technologies Corporation</v>
          </cell>
          <cell r="G1575" t="str">
            <v>CA</v>
          </cell>
          <cell r="H1575" t="str">
            <v>Canada</v>
          </cell>
          <cell r="I1575" t="str">
            <v>GP Entity</v>
          </cell>
          <cell r="J1575">
            <v>43891</v>
          </cell>
          <cell r="K1575">
            <v>43829</v>
          </cell>
          <cell r="Q1575">
            <v>4053</v>
          </cell>
          <cell r="R1575" t="str">
            <v>North America (NA)</v>
          </cell>
          <cell r="S1575" t="str">
            <v>Director of Sales and Business Development</v>
          </cell>
        </row>
        <row r="1576">
          <cell r="A1576" t="str">
            <v>100530-CA-103</v>
          </cell>
          <cell r="B1576">
            <v>43831</v>
          </cell>
          <cell r="C1576" t="str">
            <v>Existing MSA</v>
          </cell>
          <cell r="D1576">
            <v>43732</v>
          </cell>
          <cell r="E1576">
            <v>43952</v>
          </cell>
          <cell r="F1576" t="str">
            <v>LightStep, Inc</v>
          </cell>
          <cell r="G1576" t="str">
            <v>CA</v>
          </cell>
          <cell r="H1576" t="str">
            <v>Canada</v>
          </cell>
          <cell r="I1576" t="str">
            <v>GP Entity</v>
          </cell>
          <cell r="J1576">
            <v>43831</v>
          </cell>
          <cell r="K1576">
            <v>43551</v>
          </cell>
          <cell r="Q1576">
            <v>3711</v>
          </cell>
          <cell r="R1576" t="str">
            <v>North America (NA)</v>
          </cell>
          <cell r="S1576" t="str">
            <v>Software Engineer</v>
          </cell>
        </row>
        <row r="1577">
          <cell r="A1577" t="str">
            <v>100725-CA-101</v>
          </cell>
          <cell r="B1577">
            <v>43862</v>
          </cell>
          <cell r="C1577" t="str">
            <v>Existing MSA</v>
          </cell>
          <cell r="D1577">
            <v>43818</v>
          </cell>
          <cell r="E1577">
            <v>43952</v>
          </cell>
          <cell r="F1577" t="str">
            <v>Oleeo</v>
          </cell>
          <cell r="G1577" t="str">
            <v>CA</v>
          </cell>
          <cell r="H1577" t="str">
            <v>Canada</v>
          </cell>
          <cell r="I1577" t="str">
            <v>GP Entity</v>
          </cell>
          <cell r="J1577">
            <v>43831</v>
          </cell>
          <cell r="K1577">
            <v>43818</v>
          </cell>
          <cell r="Q1577">
            <v>3825</v>
          </cell>
          <cell r="R1577" t="str">
            <v>North America (NA)</v>
          </cell>
          <cell r="S1577" t="str">
            <v>Vice President, Global Head of Marketing</v>
          </cell>
        </row>
        <row r="1578">
          <cell r="A1578" t="str">
            <v>100716-CA-102</v>
          </cell>
          <cell r="B1578">
            <v>43862</v>
          </cell>
          <cell r="C1578" t="str">
            <v>Existing MSA</v>
          </cell>
          <cell r="D1578">
            <v>43802</v>
          </cell>
          <cell r="E1578">
            <v>43952</v>
          </cell>
          <cell r="F1578" t="str">
            <v>c3.ai</v>
          </cell>
          <cell r="G1578" t="str">
            <v>CA</v>
          </cell>
          <cell r="H1578" t="str">
            <v>Canada</v>
          </cell>
          <cell r="I1578" t="str">
            <v>GP Entity</v>
          </cell>
          <cell r="J1578">
            <v>43839</v>
          </cell>
          <cell r="K1578">
            <v>43802</v>
          </cell>
          <cell r="Q1578">
            <v>3896</v>
          </cell>
          <cell r="R1578" t="str">
            <v>North America (NA)</v>
          </cell>
          <cell r="S1578" t="str">
            <v>Senior Forward Deployed Solution Engineer</v>
          </cell>
        </row>
        <row r="1579">
          <cell r="A1579" t="str">
            <v>100752-CA-101</v>
          </cell>
          <cell r="B1579">
            <v>43891</v>
          </cell>
          <cell r="C1579" t="str">
            <v>Existing MSA</v>
          </cell>
          <cell r="D1579">
            <v>43829</v>
          </cell>
          <cell r="E1579">
            <v>43952</v>
          </cell>
          <cell r="F1579" t="str">
            <v>Nuvolo Technologies Corporation</v>
          </cell>
          <cell r="G1579" t="str">
            <v>CA</v>
          </cell>
          <cell r="H1579" t="str">
            <v>Canada</v>
          </cell>
          <cell r="I1579" t="str">
            <v>GP Entity</v>
          </cell>
          <cell r="J1579">
            <v>43891</v>
          </cell>
          <cell r="K1579">
            <v>43829</v>
          </cell>
          <cell r="Q1579">
            <v>4053</v>
          </cell>
          <cell r="R1579" t="str">
            <v>North America (NA)</v>
          </cell>
          <cell r="S1579" t="str">
            <v>Director of Sales and Business Development</v>
          </cell>
        </row>
        <row r="1580">
          <cell r="A1580" t="str">
            <v>100530-CA-103</v>
          </cell>
          <cell r="B1580">
            <v>43831</v>
          </cell>
          <cell r="C1580" t="str">
            <v>Existing MSA</v>
          </cell>
          <cell r="D1580">
            <v>43732</v>
          </cell>
          <cell r="E1580">
            <v>43983</v>
          </cell>
          <cell r="F1580" t="str">
            <v>LightStep, Inc</v>
          </cell>
          <cell r="G1580" t="str">
            <v>CA</v>
          </cell>
          <cell r="H1580" t="str">
            <v>Canada</v>
          </cell>
          <cell r="I1580" t="str">
            <v>GP Entity</v>
          </cell>
          <cell r="J1580">
            <v>43831</v>
          </cell>
          <cell r="K1580">
            <v>43551</v>
          </cell>
          <cell r="Q1580">
            <v>3711</v>
          </cell>
          <cell r="R1580" t="str">
            <v>North America (NA)</v>
          </cell>
          <cell r="S1580" t="str">
            <v>Software Engineer</v>
          </cell>
        </row>
        <row r="1581">
          <cell r="A1581" t="str">
            <v>100725-CA-101</v>
          </cell>
          <cell r="B1581">
            <v>43862</v>
          </cell>
          <cell r="C1581" t="str">
            <v>Existing MSA</v>
          </cell>
          <cell r="D1581">
            <v>43818</v>
          </cell>
          <cell r="E1581">
            <v>43983</v>
          </cell>
          <cell r="F1581" t="str">
            <v>Oleeo</v>
          </cell>
          <cell r="G1581" t="str">
            <v>CA</v>
          </cell>
          <cell r="H1581" t="str">
            <v>Canada</v>
          </cell>
          <cell r="I1581" t="str">
            <v>GP Entity</v>
          </cell>
          <cell r="J1581">
            <v>43831</v>
          </cell>
          <cell r="K1581">
            <v>43818</v>
          </cell>
          <cell r="Q1581">
            <v>3825</v>
          </cell>
          <cell r="R1581" t="str">
            <v>North America (NA)</v>
          </cell>
          <cell r="S1581" t="str">
            <v>Vice President, Global Head of Marketing</v>
          </cell>
        </row>
        <row r="1582">
          <cell r="A1582" t="str">
            <v>100716-CA-102</v>
          </cell>
          <cell r="B1582">
            <v>43862</v>
          </cell>
          <cell r="C1582" t="str">
            <v>Existing MSA</v>
          </cell>
          <cell r="D1582">
            <v>43802</v>
          </cell>
          <cell r="E1582">
            <v>43983</v>
          </cell>
          <cell r="F1582" t="str">
            <v>c3.ai</v>
          </cell>
          <cell r="G1582" t="str">
            <v>CA</v>
          </cell>
          <cell r="H1582" t="str">
            <v>Canada</v>
          </cell>
          <cell r="I1582" t="str">
            <v>GP Entity</v>
          </cell>
          <cell r="J1582">
            <v>43839</v>
          </cell>
          <cell r="K1582">
            <v>43802</v>
          </cell>
          <cell r="Q1582">
            <v>3896</v>
          </cell>
          <cell r="R1582" t="str">
            <v>North America (NA)</v>
          </cell>
          <cell r="S1582" t="str">
            <v>Senior Forward Deployed Solution Engineer</v>
          </cell>
        </row>
        <row r="1583">
          <cell r="A1583" t="str">
            <v>100752-CA-101</v>
          </cell>
          <cell r="B1583">
            <v>43891</v>
          </cell>
          <cell r="C1583" t="str">
            <v>Existing MSA</v>
          </cell>
          <cell r="D1583">
            <v>43829</v>
          </cell>
          <cell r="E1583">
            <v>43983</v>
          </cell>
          <cell r="F1583" t="str">
            <v>Nuvolo Technologies Corporation</v>
          </cell>
          <cell r="G1583" t="str">
            <v>CA</v>
          </cell>
          <cell r="H1583" t="str">
            <v>Canada</v>
          </cell>
          <cell r="I1583" t="str">
            <v>GP Entity</v>
          </cell>
          <cell r="J1583">
            <v>43891</v>
          </cell>
          <cell r="K1583">
            <v>43829</v>
          </cell>
          <cell r="Q1583">
            <v>4053</v>
          </cell>
          <cell r="R1583" t="str">
            <v>North America (NA)</v>
          </cell>
          <cell r="S1583" t="str">
            <v>Director of Sales and Business Development</v>
          </cell>
        </row>
        <row r="1584">
          <cell r="A1584" t="str">
            <v>100770-CA-101</v>
          </cell>
          <cell r="B1584">
            <v>43892</v>
          </cell>
          <cell r="C1584" t="str">
            <v>Existing MSA</v>
          </cell>
          <cell r="D1584">
            <v>43861</v>
          </cell>
          <cell r="E1584">
            <v>43952</v>
          </cell>
          <cell r="F1584" t="str">
            <v>Gimbal</v>
          </cell>
          <cell r="G1584" t="str">
            <v>CA</v>
          </cell>
          <cell r="H1584" t="str">
            <v>Canada</v>
          </cell>
          <cell r="I1584" t="str">
            <v>GP Entity</v>
          </cell>
          <cell r="J1584">
            <v>43892</v>
          </cell>
          <cell r="K1584">
            <v>43861</v>
          </cell>
          <cell r="Q1584">
            <v>4113</v>
          </cell>
          <cell r="R1584" t="str">
            <v>North America (NA)</v>
          </cell>
          <cell r="S1584" t="str">
            <v>Sales Director, Toronto</v>
          </cell>
        </row>
        <row r="1585">
          <cell r="A1585" t="str">
            <v>100770-CA-101</v>
          </cell>
          <cell r="B1585">
            <v>43892</v>
          </cell>
          <cell r="C1585" t="str">
            <v>Existing MSA</v>
          </cell>
          <cell r="D1585">
            <v>43861</v>
          </cell>
          <cell r="E1585">
            <v>43983</v>
          </cell>
          <cell r="F1585" t="str">
            <v>Gimbal</v>
          </cell>
          <cell r="G1585" t="str">
            <v>CA</v>
          </cell>
          <cell r="H1585" t="str">
            <v>Canada</v>
          </cell>
          <cell r="I1585" t="str">
            <v>GP Entity</v>
          </cell>
          <cell r="J1585">
            <v>43892</v>
          </cell>
          <cell r="K1585">
            <v>43861</v>
          </cell>
          <cell r="Q1585">
            <v>4113</v>
          </cell>
          <cell r="R1585" t="str">
            <v>North America (NA)</v>
          </cell>
          <cell r="S1585" t="str">
            <v>Sales Director, Toronto</v>
          </cell>
        </row>
        <row r="1586">
          <cell r="A1586" t="str">
            <v>100426-IN-103</v>
          </cell>
          <cell r="B1586">
            <v>43678</v>
          </cell>
          <cell r="C1586" t="str">
            <v>Existing MSA</v>
          </cell>
          <cell r="D1586">
            <v>43417</v>
          </cell>
          <cell r="E1586">
            <v>43891</v>
          </cell>
          <cell r="F1586" t="str">
            <v>D &amp; E Consulting Solutions, Inc</v>
          </cell>
          <cell r="G1586" t="str">
            <v>IN</v>
          </cell>
          <cell r="H1586" t="str">
            <v>India</v>
          </cell>
          <cell r="I1586" t="str">
            <v>GP Entity</v>
          </cell>
          <cell r="J1586">
            <v>43678</v>
          </cell>
          <cell r="K1586">
            <v>43417</v>
          </cell>
          <cell r="Q1586">
            <v>2818</v>
          </cell>
          <cell r="R1586" t="str">
            <v>Asia-Pacific (APAC)</v>
          </cell>
          <cell r="S1586" t="str">
            <v>SENIOR MANAGER - BUSINESS INSIGHTS</v>
          </cell>
        </row>
        <row r="1587">
          <cell r="A1587" t="str">
            <v>100597-HK-101</v>
          </cell>
          <cell r="B1587">
            <v>43753</v>
          </cell>
          <cell r="C1587" t="str">
            <v>Existing MSA</v>
          </cell>
          <cell r="D1587">
            <v>43644</v>
          </cell>
          <cell r="E1587">
            <v>43891</v>
          </cell>
          <cell r="F1587" t="str">
            <v>AutoGrid Systems, Inc.</v>
          </cell>
          <cell r="G1587" t="str">
            <v>HK</v>
          </cell>
          <cell r="H1587" t="str">
            <v>Hong Kong (China)</v>
          </cell>
          <cell r="I1587" t="str">
            <v>GP Entity</v>
          </cell>
          <cell r="J1587">
            <v>43709</v>
          </cell>
          <cell r="K1587">
            <v>43644</v>
          </cell>
          <cell r="Q1587">
            <v>2945</v>
          </cell>
          <cell r="R1587" t="str">
            <v>Asia-Pacific (APAC)</v>
          </cell>
          <cell r="S1587" t="str">
            <v>Solutions Architect</v>
          </cell>
        </row>
        <row r="1588">
          <cell r="A1588" t="str">
            <v>100597-HK-103</v>
          </cell>
          <cell r="B1588">
            <v>43773</v>
          </cell>
          <cell r="C1588" t="str">
            <v>Existing MSA</v>
          </cell>
          <cell r="D1588">
            <v>43644</v>
          </cell>
          <cell r="E1588">
            <v>43891</v>
          </cell>
          <cell r="F1588" t="str">
            <v>AutoGrid Systems, Inc.</v>
          </cell>
          <cell r="G1588" t="str">
            <v>HK</v>
          </cell>
          <cell r="H1588" t="str">
            <v>Hong Kong (China)</v>
          </cell>
          <cell r="I1588" t="str">
            <v>GP Entity</v>
          </cell>
          <cell r="J1588">
            <v>43759</v>
          </cell>
          <cell r="K1588">
            <v>43644</v>
          </cell>
          <cell r="Q1588">
            <v>3210</v>
          </cell>
          <cell r="R1588" t="str">
            <v>Asia-Pacific (APAC)</v>
          </cell>
          <cell r="S1588" t="str">
            <v>Director of Sales</v>
          </cell>
        </row>
        <row r="1589">
          <cell r="A1589" t="str">
            <v>100412-JP-102</v>
          </cell>
          <cell r="B1589">
            <v>43690</v>
          </cell>
          <cell r="C1589" t="str">
            <v>Existing MSA</v>
          </cell>
          <cell r="D1589">
            <v>43518</v>
          </cell>
          <cell r="E1589">
            <v>43891</v>
          </cell>
          <cell r="F1589" t="str">
            <v>EquiLend</v>
          </cell>
          <cell r="G1589" t="str">
            <v>JP</v>
          </cell>
          <cell r="H1589" t="str">
            <v>Japan</v>
          </cell>
          <cell r="I1589" t="str">
            <v>GP Entity</v>
          </cell>
          <cell r="J1589">
            <v>43682</v>
          </cell>
          <cell r="K1589">
            <v>43397</v>
          </cell>
          <cell r="Q1589">
            <v>2955</v>
          </cell>
          <cell r="R1589" t="str">
            <v>Asia-Pacific (APAC)</v>
          </cell>
          <cell r="S1589" t="str">
            <v>Associate-Product Specialist</v>
          </cell>
        </row>
        <row r="1590">
          <cell r="A1590" t="str">
            <v>100720-AU-101</v>
          </cell>
          <cell r="B1590">
            <v>43831</v>
          </cell>
          <cell r="C1590" t="str">
            <v>Existing MSA</v>
          </cell>
          <cell r="D1590">
            <v>43811</v>
          </cell>
          <cell r="E1590">
            <v>43891</v>
          </cell>
          <cell r="F1590" t="str">
            <v>Convoy of Hope</v>
          </cell>
          <cell r="G1590" t="str">
            <v>AU</v>
          </cell>
          <cell r="H1590" t="str">
            <v>Australia</v>
          </cell>
          <cell r="I1590" t="str">
            <v>GP Entity</v>
          </cell>
          <cell r="J1590">
            <v>43831</v>
          </cell>
          <cell r="K1590">
            <v>43811</v>
          </cell>
          <cell r="Q1590">
            <v>3778</v>
          </cell>
          <cell r="R1590" t="str">
            <v>Asia-Pacific (APAC)</v>
          </cell>
          <cell r="S1590" t="str">
            <v>Regional Leader, Oceania</v>
          </cell>
        </row>
        <row r="1591">
          <cell r="A1591" t="str">
            <v>100720-AU-102</v>
          </cell>
          <cell r="B1591">
            <v>43831</v>
          </cell>
          <cell r="C1591" t="str">
            <v>Existing MSA</v>
          </cell>
          <cell r="D1591">
            <v>43811</v>
          </cell>
          <cell r="E1591">
            <v>43891</v>
          </cell>
          <cell r="F1591" t="str">
            <v>Convoy of Hope</v>
          </cell>
          <cell r="G1591" t="str">
            <v>AU</v>
          </cell>
          <cell r="H1591" t="str">
            <v>Australia</v>
          </cell>
          <cell r="I1591" t="str">
            <v>GP Entity</v>
          </cell>
          <cell r="J1591">
            <v>43831</v>
          </cell>
          <cell r="K1591">
            <v>43811</v>
          </cell>
          <cell r="Q1591">
            <v>3779</v>
          </cell>
          <cell r="R1591" t="str">
            <v>Asia-Pacific (APAC)</v>
          </cell>
          <cell r="S1591" t="str">
            <v>National Director, Australia</v>
          </cell>
        </row>
        <row r="1592">
          <cell r="A1592" t="str">
            <v>100632-JP-101</v>
          </cell>
          <cell r="B1592">
            <v>43739</v>
          </cell>
          <cell r="C1592" t="str">
            <v>Existing MSA</v>
          </cell>
          <cell r="D1592">
            <v>43704</v>
          </cell>
          <cell r="E1592">
            <v>43891</v>
          </cell>
          <cell r="F1592" t="str">
            <v>Limited Run Games</v>
          </cell>
          <cell r="G1592" t="str">
            <v>JP</v>
          </cell>
          <cell r="H1592" t="str">
            <v>Japan</v>
          </cell>
          <cell r="I1592" t="str">
            <v>GP Entity</v>
          </cell>
          <cell r="J1592">
            <v>43739</v>
          </cell>
          <cell r="K1592">
            <v>43704</v>
          </cell>
          <cell r="Q1592">
            <v>3190</v>
          </cell>
          <cell r="R1592" t="str">
            <v>Asia-Pacific (APAC)</v>
          </cell>
          <cell r="S1592" t="str">
            <v>Japan Business Development Manager / Music Content Producer</v>
          </cell>
        </row>
        <row r="1593">
          <cell r="A1593" t="str">
            <v>100736-NZ-101</v>
          </cell>
          <cell r="B1593">
            <v>43843</v>
          </cell>
          <cell r="C1593" t="str">
            <v>Existing MSA</v>
          </cell>
          <cell r="D1593">
            <v>43830</v>
          </cell>
          <cell r="E1593">
            <v>43891</v>
          </cell>
          <cell r="F1593" t="str">
            <v>Compass</v>
          </cell>
          <cell r="G1593" t="str">
            <v>NZ</v>
          </cell>
          <cell r="H1593" t="str">
            <v>New Zealand</v>
          </cell>
          <cell r="I1593" t="str">
            <v>GP Entity</v>
          </cell>
          <cell r="J1593">
            <v>43843</v>
          </cell>
          <cell r="K1593">
            <v>43830</v>
          </cell>
          <cell r="Q1593">
            <v>3866</v>
          </cell>
          <cell r="R1593" t="str">
            <v>Asia-Pacific (APAC)</v>
          </cell>
          <cell r="S1593" t="str">
            <v>Senior Software Engineer II</v>
          </cell>
        </row>
        <row r="1594">
          <cell r="A1594" t="str">
            <v>100754-AU-101</v>
          </cell>
          <cell r="B1594">
            <v>43862</v>
          </cell>
          <cell r="C1594" t="str">
            <v>Existing MSA</v>
          </cell>
          <cell r="D1594">
            <v>43861</v>
          </cell>
          <cell r="E1594">
            <v>43891</v>
          </cell>
          <cell r="F1594" t="str">
            <v>H2O.AI, INC</v>
          </cell>
          <cell r="G1594" t="str">
            <v>AU</v>
          </cell>
          <cell r="H1594" t="str">
            <v>Australia</v>
          </cell>
          <cell r="I1594" t="str">
            <v>GP Entity</v>
          </cell>
          <cell r="J1594">
            <v>43850</v>
          </cell>
          <cell r="K1594">
            <v>43830</v>
          </cell>
          <cell r="Q1594">
            <v>3983</v>
          </cell>
          <cell r="R1594" t="str">
            <v>Asia-Pacific (APAC)</v>
          </cell>
          <cell r="S1594" t="str">
            <v>Solutions Consultant</v>
          </cell>
        </row>
        <row r="1595">
          <cell r="A1595" t="str">
            <v>100426-IN-102</v>
          </cell>
          <cell r="B1595">
            <v>43619</v>
          </cell>
          <cell r="C1595" t="str">
            <v>Existing MSA</v>
          </cell>
          <cell r="D1595">
            <v>43417</v>
          </cell>
          <cell r="E1595">
            <v>43922</v>
          </cell>
          <cell r="F1595" t="str">
            <v>D &amp; E Consulting Solutions, Inc</v>
          </cell>
          <cell r="G1595" t="str">
            <v>IN</v>
          </cell>
          <cell r="H1595" t="str">
            <v>India</v>
          </cell>
          <cell r="I1595" t="str">
            <v>GP Entity</v>
          </cell>
          <cell r="J1595">
            <v>43619</v>
          </cell>
          <cell r="K1595">
            <v>43417</v>
          </cell>
          <cell r="Q1595">
            <v>2468</v>
          </cell>
          <cell r="R1595" t="str">
            <v>Asia-Pacific (APAC)</v>
          </cell>
          <cell r="S1595" t="str">
            <v>Senior Program Manager</v>
          </cell>
        </row>
        <row r="1596">
          <cell r="A1596" t="str">
            <v>100426-IN-103</v>
          </cell>
          <cell r="B1596">
            <v>43678</v>
          </cell>
          <cell r="C1596" t="str">
            <v>Existing MSA</v>
          </cell>
          <cell r="D1596">
            <v>43417</v>
          </cell>
          <cell r="E1596">
            <v>43922</v>
          </cell>
          <cell r="F1596" t="str">
            <v>D &amp; E Consulting Solutions, Inc</v>
          </cell>
          <cell r="G1596" t="str">
            <v>IN</v>
          </cell>
          <cell r="H1596" t="str">
            <v>India</v>
          </cell>
          <cell r="I1596" t="str">
            <v>GP Entity</v>
          </cell>
          <cell r="J1596">
            <v>43678</v>
          </cell>
          <cell r="K1596">
            <v>43417</v>
          </cell>
          <cell r="Q1596">
            <v>2818</v>
          </cell>
          <cell r="R1596" t="str">
            <v>Asia-Pacific (APAC)</v>
          </cell>
          <cell r="S1596" t="str">
            <v>SENIOR MANAGER - BUSINESS INSIGHTS</v>
          </cell>
        </row>
        <row r="1597">
          <cell r="A1597" t="str">
            <v>100597-HK-101</v>
          </cell>
          <cell r="B1597">
            <v>43753</v>
          </cell>
          <cell r="C1597" t="str">
            <v>Existing MSA</v>
          </cell>
          <cell r="D1597">
            <v>43644</v>
          </cell>
          <cell r="E1597">
            <v>43922</v>
          </cell>
          <cell r="F1597" t="str">
            <v>AutoGrid Systems, Inc.</v>
          </cell>
          <cell r="G1597" t="str">
            <v>HK</v>
          </cell>
          <cell r="H1597" t="str">
            <v>Hong Kong (China)</v>
          </cell>
          <cell r="I1597" t="str">
            <v>GP Entity</v>
          </cell>
          <cell r="J1597">
            <v>43709</v>
          </cell>
          <cell r="K1597">
            <v>43644</v>
          </cell>
          <cell r="Q1597">
            <v>2945</v>
          </cell>
          <cell r="R1597" t="str">
            <v>Asia-Pacific (APAC)</v>
          </cell>
          <cell r="S1597" t="str">
            <v>Solutions Architect</v>
          </cell>
        </row>
        <row r="1598">
          <cell r="A1598" t="str">
            <v>100597-HK-103</v>
          </cell>
          <cell r="B1598">
            <v>43773</v>
          </cell>
          <cell r="C1598" t="str">
            <v>Existing MSA</v>
          </cell>
          <cell r="D1598">
            <v>43644</v>
          </cell>
          <cell r="E1598">
            <v>43922</v>
          </cell>
          <cell r="F1598" t="str">
            <v>AutoGrid Systems, Inc.</v>
          </cell>
          <cell r="G1598" t="str">
            <v>HK</v>
          </cell>
          <cell r="H1598" t="str">
            <v>Hong Kong (China)</v>
          </cell>
          <cell r="I1598" t="str">
            <v>GP Entity</v>
          </cell>
          <cell r="J1598">
            <v>43759</v>
          </cell>
          <cell r="K1598">
            <v>43644</v>
          </cell>
          <cell r="Q1598">
            <v>3210</v>
          </cell>
          <cell r="R1598" t="str">
            <v>Asia-Pacific (APAC)</v>
          </cell>
          <cell r="S1598" t="str">
            <v>Director of Sales</v>
          </cell>
        </row>
        <row r="1599">
          <cell r="A1599" t="str">
            <v>100412-JP-101</v>
          </cell>
          <cell r="B1599">
            <v>43591</v>
          </cell>
          <cell r="C1599" t="str">
            <v>Existing MSA</v>
          </cell>
          <cell r="D1599">
            <v>43518</v>
          </cell>
          <cell r="E1599">
            <v>43922</v>
          </cell>
          <cell r="F1599" t="str">
            <v>EquiLend</v>
          </cell>
          <cell r="G1599" t="str">
            <v>JP</v>
          </cell>
          <cell r="H1599" t="str">
            <v>Japan</v>
          </cell>
          <cell r="I1599" t="str">
            <v>GP Entity</v>
          </cell>
          <cell r="J1599">
            <v>43591</v>
          </cell>
          <cell r="K1599">
            <v>43397</v>
          </cell>
          <cell r="Q1599">
            <v>2444</v>
          </cell>
          <cell r="R1599" t="str">
            <v>Asia-Pacific (APAC)</v>
          </cell>
          <cell r="S1599" t="str">
            <v>Vice President, Client Relationship Management &amp; Sales</v>
          </cell>
        </row>
        <row r="1600">
          <cell r="A1600" t="str">
            <v>100412-JP-102</v>
          </cell>
          <cell r="B1600">
            <v>43690</v>
          </cell>
          <cell r="C1600" t="str">
            <v>Existing MSA</v>
          </cell>
          <cell r="D1600">
            <v>43518</v>
          </cell>
          <cell r="E1600">
            <v>43922</v>
          </cell>
          <cell r="F1600" t="str">
            <v>EquiLend</v>
          </cell>
          <cell r="G1600" t="str">
            <v>JP</v>
          </cell>
          <cell r="H1600" t="str">
            <v>Japan</v>
          </cell>
          <cell r="I1600" t="str">
            <v>GP Entity</v>
          </cell>
          <cell r="J1600">
            <v>43682</v>
          </cell>
          <cell r="K1600">
            <v>43397</v>
          </cell>
          <cell r="Q1600">
            <v>2955</v>
          </cell>
          <cell r="R1600" t="str">
            <v>Asia-Pacific (APAC)</v>
          </cell>
          <cell r="S1600" t="str">
            <v>Associate-Product Specialist</v>
          </cell>
        </row>
        <row r="1601">
          <cell r="A1601" t="str">
            <v>100189-CN-102</v>
          </cell>
          <cell r="B1601">
            <v>43598</v>
          </cell>
          <cell r="C1601" t="str">
            <v>Existing MSA</v>
          </cell>
          <cell r="D1601">
            <v>43584</v>
          </cell>
          <cell r="E1601">
            <v>43922</v>
          </cell>
          <cell r="F1601" t="str">
            <v>InVue Security</v>
          </cell>
          <cell r="G1601" t="str">
            <v>CN</v>
          </cell>
          <cell r="H1601" t="str">
            <v>China</v>
          </cell>
          <cell r="I1601" t="str">
            <v>GP Entity</v>
          </cell>
          <cell r="J1601">
            <v>43598</v>
          </cell>
          <cell r="K1601">
            <v>42892</v>
          </cell>
          <cell r="Q1601">
            <v>2549</v>
          </cell>
          <cell r="R1601" t="str">
            <v>Asia-Pacific (APAC)</v>
          </cell>
          <cell r="S1601" t="str">
            <v>Country Manager</v>
          </cell>
        </row>
        <row r="1602">
          <cell r="A1602" t="str">
            <v>100720-AU-101</v>
          </cell>
          <cell r="B1602">
            <v>43831</v>
          </cell>
          <cell r="C1602" t="str">
            <v>Existing MSA</v>
          </cell>
          <cell r="D1602">
            <v>43811</v>
          </cell>
          <cell r="E1602">
            <v>43922</v>
          </cell>
          <cell r="F1602" t="str">
            <v>Convoy of Hope</v>
          </cell>
          <cell r="G1602" t="str">
            <v>AU</v>
          </cell>
          <cell r="H1602" t="str">
            <v>Australia</v>
          </cell>
          <cell r="I1602" t="str">
            <v>GP Entity</v>
          </cell>
          <cell r="J1602">
            <v>43831</v>
          </cell>
          <cell r="K1602">
            <v>43811</v>
          </cell>
          <cell r="Q1602">
            <v>3778</v>
          </cell>
          <cell r="R1602" t="str">
            <v>Asia-Pacific (APAC)</v>
          </cell>
          <cell r="S1602" t="str">
            <v>Regional Leader, Oceania</v>
          </cell>
        </row>
        <row r="1603">
          <cell r="A1603" t="str">
            <v>100720-AU-102</v>
          </cell>
          <cell r="B1603">
            <v>43831</v>
          </cell>
          <cell r="C1603" t="str">
            <v>Existing MSA</v>
          </cell>
          <cell r="D1603">
            <v>43811</v>
          </cell>
          <cell r="E1603">
            <v>43922</v>
          </cell>
          <cell r="F1603" t="str">
            <v>Convoy of Hope</v>
          </cell>
          <cell r="G1603" t="str">
            <v>AU</v>
          </cell>
          <cell r="H1603" t="str">
            <v>Australia</v>
          </cell>
          <cell r="I1603" t="str">
            <v>GP Entity</v>
          </cell>
          <cell r="J1603">
            <v>43831</v>
          </cell>
          <cell r="K1603">
            <v>43811</v>
          </cell>
          <cell r="Q1603">
            <v>3779</v>
          </cell>
          <cell r="R1603" t="str">
            <v>Asia-Pacific (APAC)</v>
          </cell>
          <cell r="S1603" t="str">
            <v>National Director, Australia</v>
          </cell>
        </row>
        <row r="1604">
          <cell r="A1604" t="str">
            <v>100632-JP-101</v>
          </cell>
          <cell r="B1604">
            <v>43739</v>
          </cell>
          <cell r="C1604" t="str">
            <v>Existing MSA</v>
          </cell>
          <cell r="D1604">
            <v>43704</v>
          </cell>
          <cell r="E1604">
            <v>43922</v>
          </cell>
          <cell r="F1604" t="str">
            <v>Limited Run Games</v>
          </cell>
          <cell r="G1604" t="str">
            <v>JP</v>
          </cell>
          <cell r="H1604" t="str">
            <v>Japan</v>
          </cell>
          <cell r="I1604" t="str">
            <v>GP Entity</v>
          </cell>
          <cell r="J1604">
            <v>43739</v>
          </cell>
          <cell r="K1604">
            <v>43704</v>
          </cell>
          <cell r="Q1604">
            <v>3190</v>
          </cell>
          <cell r="R1604" t="str">
            <v>Asia-Pacific (APAC)</v>
          </cell>
          <cell r="S1604" t="str">
            <v>Japan Business Development Manager / Music Content Producer</v>
          </cell>
        </row>
        <row r="1605">
          <cell r="A1605" t="str">
            <v>100736-NZ-101</v>
          </cell>
          <cell r="B1605">
            <v>43843</v>
          </cell>
          <cell r="C1605" t="str">
            <v>Existing MSA</v>
          </cell>
          <cell r="D1605">
            <v>43830</v>
          </cell>
          <cell r="E1605">
            <v>43922</v>
          </cell>
          <cell r="F1605" t="str">
            <v>Compass</v>
          </cell>
          <cell r="G1605" t="str">
            <v>NZ</v>
          </cell>
          <cell r="H1605" t="str">
            <v>New Zealand</v>
          </cell>
          <cell r="I1605" t="str">
            <v>GP Entity</v>
          </cell>
          <cell r="J1605">
            <v>43843</v>
          </cell>
          <cell r="K1605">
            <v>43830</v>
          </cell>
          <cell r="Q1605">
            <v>3866</v>
          </cell>
          <cell r="R1605" t="str">
            <v>Asia-Pacific (APAC)</v>
          </cell>
          <cell r="S1605" t="str">
            <v>Senior Software Engineer II</v>
          </cell>
        </row>
        <row r="1606">
          <cell r="A1606" t="str">
            <v>100754-AU-101</v>
          </cell>
          <cell r="B1606">
            <v>43862</v>
          </cell>
          <cell r="C1606" t="str">
            <v>Existing MSA</v>
          </cell>
          <cell r="D1606">
            <v>43861</v>
          </cell>
          <cell r="E1606">
            <v>43922</v>
          </cell>
          <cell r="F1606" t="str">
            <v>H2O.AI, INC</v>
          </cell>
          <cell r="G1606" t="str">
            <v>AU</v>
          </cell>
          <cell r="H1606" t="str">
            <v>Australia</v>
          </cell>
          <cell r="I1606" t="str">
            <v>GP Entity</v>
          </cell>
          <cell r="J1606">
            <v>43850</v>
          </cell>
          <cell r="K1606">
            <v>43830</v>
          </cell>
          <cell r="Q1606">
            <v>3983</v>
          </cell>
          <cell r="R1606" t="str">
            <v>Asia-Pacific (APAC)</v>
          </cell>
          <cell r="S1606" t="str">
            <v>Solutions Consultant</v>
          </cell>
        </row>
        <row r="1607">
          <cell r="A1607" t="str">
            <v>100426-IN-102</v>
          </cell>
          <cell r="B1607">
            <v>43619</v>
          </cell>
          <cell r="C1607" t="str">
            <v>Existing MSA</v>
          </cell>
          <cell r="D1607">
            <v>43417</v>
          </cell>
          <cell r="E1607">
            <v>43952</v>
          </cell>
          <cell r="F1607" t="str">
            <v>D &amp; E Consulting Solutions, Inc</v>
          </cell>
          <cell r="G1607" t="str">
            <v>IN</v>
          </cell>
          <cell r="H1607" t="str">
            <v>India</v>
          </cell>
          <cell r="I1607" t="str">
            <v>GP Entity</v>
          </cell>
          <cell r="J1607">
            <v>43619</v>
          </cell>
          <cell r="K1607">
            <v>43417</v>
          </cell>
          <cell r="Q1607">
            <v>2468</v>
          </cell>
          <cell r="R1607" t="str">
            <v>Asia-Pacific (APAC)</v>
          </cell>
          <cell r="S1607" t="str">
            <v>Senior Program Manager</v>
          </cell>
        </row>
        <row r="1608">
          <cell r="A1608" t="str">
            <v>100426-IN-103</v>
          </cell>
          <cell r="B1608">
            <v>43678</v>
          </cell>
          <cell r="C1608" t="str">
            <v>Existing MSA</v>
          </cell>
          <cell r="D1608">
            <v>43417</v>
          </cell>
          <cell r="E1608">
            <v>43952</v>
          </cell>
          <cell r="F1608" t="str">
            <v>D &amp; E Consulting Solutions, Inc</v>
          </cell>
          <cell r="G1608" t="str">
            <v>IN</v>
          </cell>
          <cell r="H1608" t="str">
            <v>India</v>
          </cell>
          <cell r="I1608" t="str">
            <v>GP Entity</v>
          </cell>
          <cell r="J1608">
            <v>43678</v>
          </cell>
          <cell r="K1608">
            <v>43417</v>
          </cell>
          <cell r="Q1608">
            <v>2818</v>
          </cell>
          <cell r="R1608" t="str">
            <v>Asia-Pacific (APAC)</v>
          </cell>
          <cell r="S1608" t="str">
            <v>SENIOR MANAGER - BUSINESS INSIGHTS</v>
          </cell>
        </row>
        <row r="1609">
          <cell r="A1609" t="str">
            <v>100597-HK-101</v>
          </cell>
          <cell r="B1609">
            <v>43753</v>
          </cell>
          <cell r="C1609" t="str">
            <v>Existing MSA</v>
          </cell>
          <cell r="D1609">
            <v>43644</v>
          </cell>
          <cell r="E1609">
            <v>43952</v>
          </cell>
          <cell r="F1609" t="str">
            <v>AutoGrid Systems, Inc.</v>
          </cell>
          <cell r="G1609" t="str">
            <v>HK</v>
          </cell>
          <cell r="H1609" t="str">
            <v>Hong Kong (China)</v>
          </cell>
          <cell r="I1609" t="str">
            <v>GP Entity</v>
          </cell>
          <cell r="J1609">
            <v>43709</v>
          </cell>
          <cell r="K1609">
            <v>43644</v>
          </cell>
          <cell r="Q1609">
            <v>2945</v>
          </cell>
          <cell r="R1609" t="str">
            <v>Asia-Pacific (APAC)</v>
          </cell>
          <cell r="S1609" t="str">
            <v>Solutions Architect</v>
          </cell>
        </row>
        <row r="1610">
          <cell r="A1610" t="str">
            <v>100597-HK-103</v>
          </cell>
          <cell r="B1610">
            <v>43773</v>
          </cell>
          <cell r="C1610" t="str">
            <v>Existing MSA</v>
          </cell>
          <cell r="D1610">
            <v>43644</v>
          </cell>
          <cell r="E1610">
            <v>43952</v>
          </cell>
          <cell r="F1610" t="str">
            <v>AutoGrid Systems, Inc.</v>
          </cell>
          <cell r="G1610" t="str">
            <v>HK</v>
          </cell>
          <cell r="H1610" t="str">
            <v>Hong Kong (China)</v>
          </cell>
          <cell r="I1610" t="str">
            <v>GP Entity</v>
          </cell>
          <cell r="J1610">
            <v>43759</v>
          </cell>
          <cell r="K1610">
            <v>43644</v>
          </cell>
          <cell r="Q1610">
            <v>3210</v>
          </cell>
          <cell r="R1610" t="str">
            <v>Asia-Pacific (APAC)</v>
          </cell>
          <cell r="S1610" t="str">
            <v>Director of Sales</v>
          </cell>
        </row>
        <row r="1611">
          <cell r="A1611" t="str">
            <v>100412-JP-101</v>
          </cell>
          <cell r="B1611">
            <v>43591</v>
          </cell>
          <cell r="C1611" t="str">
            <v>Existing MSA</v>
          </cell>
          <cell r="D1611">
            <v>43518</v>
          </cell>
          <cell r="E1611">
            <v>43952</v>
          </cell>
          <cell r="F1611" t="str">
            <v>EquiLend</v>
          </cell>
          <cell r="G1611" t="str">
            <v>JP</v>
          </cell>
          <cell r="H1611" t="str">
            <v>Japan</v>
          </cell>
          <cell r="I1611" t="str">
            <v>GP Entity</v>
          </cell>
          <cell r="J1611">
            <v>43591</v>
          </cell>
          <cell r="K1611">
            <v>43397</v>
          </cell>
          <cell r="Q1611">
            <v>2444</v>
          </cell>
          <cell r="R1611" t="str">
            <v>Asia-Pacific (APAC)</v>
          </cell>
          <cell r="S1611" t="str">
            <v>Vice President, Client Relationship Management &amp; Sales</v>
          </cell>
        </row>
        <row r="1612">
          <cell r="A1612" t="str">
            <v>100412-JP-102</v>
          </cell>
          <cell r="B1612">
            <v>43690</v>
          </cell>
          <cell r="C1612" t="str">
            <v>Existing MSA</v>
          </cell>
          <cell r="D1612">
            <v>43518</v>
          </cell>
          <cell r="E1612">
            <v>43952</v>
          </cell>
          <cell r="F1612" t="str">
            <v>EquiLend</v>
          </cell>
          <cell r="G1612" t="str">
            <v>JP</v>
          </cell>
          <cell r="H1612" t="str">
            <v>Japan</v>
          </cell>
          <cell r="I1612" t="str">
            <v>GP Entity</v>
          </cell>
          <cell r="J1612">
            <v>43682</v>
          </cell>
          <cell r="K1612">
            <v>43397</v>
          </cell>
          <cell r="Q1612">
            <v>2955</v>
          </cell>
          <cell r="R1612" t="str">
            <v>Asia-Pacific (APAC)</v>
          </cell>
          <cell r="S1612" t="str">
            <v>Associate-Product Specialist</v>
          </cell>
        </row>
        <row r="1613">
          <cell r="A1613" t="str">
            <v>100189-CN-102</v>
          </cell>
          <cell r="B1613">
            <v>43598</v>
          </cell>
          <cell r="C1613" t="str">
            <v>Existing MSA</v>
          </cell>
          <cell r="D1613">
            <v>43584</v>
          </cell>
          <cell r="E1613">
            <v>43952</v>
          </cell>
          <cell r="F1613" t="str">
            <v>InVue Security</v>
          </cell>
          <cell r="G1613" t="str">
            <v>CN</v>
          </cell>
          <cell r="H1613" t="str">
            <v>China</v>
          </cell>
          <cell r="I1613" t="str">
            <v>GP Entity</v>
          </cell>
          <cell r="J1613">
            <v>43598</v>
          </cell>
          <cell r="K1613">
            <v>42892</v>
          </cell>
          <cell r="Q1613">
            <v>2549</v>
          </cell>
          <cell r="R1613" t="str">
            <v>Asia-Pacific (APAC)</v>
          </cell>
          <cell r="S1613" t="str">
            <v>Country Manager</v>
          </cell>
        </row>
        <row r="1614">
          <cell r="A1614" t="str">
            <v>100720-AU-101</v>
          </cell>
          <cell r="B1614">
            <v>43831</v>
          </cell>
          <cell r="C1614" t="str">
            <v>Existing MSA</v>
          </cell>
          <cell r="D1614">
            <v>43811</v>
          </cell>
          <cell r="E1614">
            <v>43952</v>
          </cell>
          <cell r="F1614" t="str">
            <v>Convoy of Hope</v>
          </cell>
          <cell r="G1614" t="str">
            <v>AU</v>
          </cell>
          <cell r="H1614" t="str">
            <v>Australia</v>
          </cell>
          <cell r="I1614" t="str">
            <v>GP Entity</v>
          </cell>
          <cell r="J1614">
            <v>43831</v>
          </cell>
          <cell r="K1614">
            <v>43811</v>
          </cell>
          <cell r="Q1614">
            <v>3778</v>
          </cell>
          <cell r="R1614" t="str">
            <v>Asia-Pacific (APAC)</v>
          </cell>
          <cell r="S1614" t="str">
            <v>Regional Leader, Oceania</v>
          </cell>
        </row>
        <row r="1615">
          <cell r="A1615" t="str">
            <v>100720-AU-102</v>
          </cell>
          <cell r="B1615">
            <v>43831</v>
          </cell>
          <cell r="C1615" t="str">
            <v>Existing MSA</v>
          </cell>
          <cell r="D1615">
            <v>43811</v>
          </cell>
          <cell r="E1615">
            <v>43952</v>
          </cell>
          <cell r="F1615" t="str">
            <v>Convoy of Hope</v>
          </cell>
          <cell r="G1615" t="str">
            <v>AU</v>
          </cell>
          <cell r="H1615" t="str">
            <v>Australia</v>
          </cell>
          <cell r="I1615" t="str">
            <v>GP Entity</v>
          </cell>
          <cell r="J1615">
            <v>43831</v>
          </cell>
          <cell r="K1615">
            <v>43811</v>
          </cell>
          <cell r="Q1615">
            <v>3779</v>
          </cell>
          <cell r="R1615" t="str">
            <v>Asia-Pacific (APAC)</v>
          </cell>
          <cell r="S1615" t="str">
            <v>National Director, Australia</v>
          </cell>
        </row>
        <row r="1616">
          <cell r="A1616" t="str">
            <v>100632-JP-101</v>
          </cell>
          <cell r="B1616">
            <v>43739</v>
          </cell>
          <cell r="C1616" t="str">
            <v>Existing MSA</v>
          </cell>
          <cell r="D1616">
            <v>43704</v>
          </cell>
          <cell r="E1616">
            <v>43952</v>
          </cell>
          <cell r="F1616" t="str">
            <v>Limited Run Games</v>
          </cell>
          <cell r="G1616" t="str">
            <v>JP</v>
          </cell>
          <cell r="H1616" t="str">
            <v>Japan</v>
          </cell>
          <cell r="I1616" t="str">
            <v>GP Entity</v>
          </cell>
          <cell r="J1616">
            <v>43739</v>
          </cell>
          <cell r="K1616">
            <v>43704</v>
          </cell>
          <cell r="Q1616">
            <v>3190</v>
          </cell>
          <cell r="R1616" t="str">
            <v>Asia-Pacific (APAC)</v>
          </cell>
          <cell r="S1616" t="str">
            <v>Japan Business Development Manager / Music Content Producer</v>
          </cell>
        </row>
        <row r="1617">
          <cell r="A1617" t="str">
            <v>100736-NZ-101</v>
          </cell>
          <cell r="B1617">
            <v>43843</v>
          </cell>
          <cell r="C1617" t="str">
            <v>Existing MSA</v>
          </cell>
          <cell r="D1617">
            <v>43830</v>
          </cell>
          <cell r="E1617">
            <v>43952</v>
          </cell>
          <cell r="F1617" t="str">
            <v>Compass</v>
          </cell>
          <cell r="G1617" t="str">
            <v>NZ</v>
          </cell>
          <cell r="H1617" t="str">
            <v>New Zealand</v>
          </cell>
          <cell r="I1617" t="str">
            <v>GP Entity</v>
          </cell>
          <cell r="J1617">
            <v>43843</v>
          </cell>
          <cell r="K1617">
            <v>43830</v>
          </cell>
          <cell r="Q1617">
            <v>3866</v>
          </cell>
          <cell r="R1617" t="str">
            <v>Asia-Pacific (APAC)</v>
          </cell>
          <cell r="S1617" t="str">
            <v>Senior Software Engineer II</v>
          </cell>
        </row>
        <row r="1618">
          <cell r="A1618" t="str">
            <v>100758-KR-101</v>
          </cell>
          <cell r="B1618">
            <v>43892</v>
          </cell>
          <cell r="C1618" t="str">
            <v>Existing MSA</v>
          </cell>
          <cell r="D1618">
            <v>43846</v>
          </cell>
          <cell r="E1618">
            <v>43952</v>
          </cell>
          <cell r="F1618" t="str">
            <v>FLOW America</v>
          </cell>
          <cell r="G1618" t="str">
            <v>KR</v>
          </cell>
          <cell r="H1618" t="str">
            <v>South Korea</v>
          </cell>
          <cell r="I1618" t="str">
            <v>GP Entity</v>
          </cell>
          <cell r="J1618">
            <v>43892</v>
          </cell>
          <cell r="K1618">
            <v>43846</v>
          </cell>
          <cell r="Q1618">
            <v>4017</v>
          </cell>
          <cell r="R1618" t="str">
            <v>Asia-Pacific (APAC)</v>
          </cell>
          <cell r="S1618" t="str">
            <v>Business Development Manager</v>
          </cell>
        </row>
        <row r="1619">
          <cell r="A1619" t="str">
            <v>100754-AU-101</v>
          </cell>
          <cell r="B1619">
            <v>43862</v>
          </cell>
          <cell r="C1619" t="str">
            <v>Existing MSA</v>
          </cell>
          <cell r="D1619">
            <v>43861</v>
          </cell>
          <cell r="E1619">
            <v>43952</v>
          </cell>
          <cell r="F1619" t="str">
            <v>H2O.AI, INC</v>
          </cell>
          <cell r="G1619" t="str">
            <v>AU</v>
          </cell>
          <cell r="H1619" t="str">
            <v>Australia</v>
          </cell>
          <cell r="I1619" t="str">
            <v>GP Entity</v>
          </cell>
          <cell r="J1619">
            <v>43850</v>
          </cell>
          <cell r="K1619">
            <v>43830</v>
          </cell>
          <cell r="Q1619">
            <v>3983</v>
          </cell>
          <cell r="R1619" t="str">
            <v>Asia-Pacific (APAC)</v>
          </cell>
          <cell r="S1619" t="str">
            <v>Solutions Consultant</v>
          </cell>
        </row>
        <row r="1620">
          <cell r="A1620" t="str">
            <v>100426-IN-102</v>
          </cell>
          <cell r="B1620">
            <v>43619</v>
          </cell>
          <cell r="C1620" t="str">
            <v>Existing MSA</v>
          </cell>
          <cell r="D1620">
            <v>43417</v>
          </cell>
          <cell r="E1620">
            <v>43983</v>
          </cell>
          <cell r="F1620" t="str">
            <v>D &amp; E Consulting Solutions, Inc</v>
          </cell>
          <cell r="G1620" t="str">
            <v>IN</v>
          </cell>
          <cell r="H1620" t="str">
            <v>India</v>
          </cell>
          <cell r="I1620" t="str">
            <v>GP Entity</v>
          </cell>
          <cell r="J1620">
            <v>43619</v>
          </cell>
          <cell r="K1620">
            <v>43417</v>
          </cell>
          <cell r="Q1620">
            <v>2468</v>
          </cell>
          <cell r="R1620" t="str">
            <v>Asia-Pacific (APAC)</v>
          </cell>
          <cell r="S1620" t="str">
            <v>Senior Program Manager</v>
          </cell>
        </row>
        <row r="1621">
          <cell r="A1621" t="str">
            <v>100426-IN-103</v>
          </cell>
          <cell r="B1621">
            <v>43678</v>
          </cell>
          <cell r="C1621" t="str">
            <v>Existing MSA</v>
          </cell>
          <cell r="D1621">
            <v>43417</v>
          </cell>
          <cell r="E1621">
            <v>43983</v>
          </cell>
          <cell r="F1621" t="str">
            <v>D &amp; E Consulting Solutions, Inc</v>
          </cell>
          <cell r="G1621" t="str">
            <v>IN</v>
          </cell>
          <cell r="H1621" t="str">
            <v>India</v>
          </cell>
          <cell r="I1621" t="str">
            <v>GP Entity</v>
          </cell>
          <cell r="J1621">
            <v>43678</v>
          </cell>
          <cell r="K1621">
            <v>43417</v>
          </cell>
          <cell r="Q1621">
            <v>2818</v>
          </cell>
          <cell r="R1621" t="str">
            <v>Asia-Pacific (APAC)</v>
          </cell>
          <cell r="S1621" t="str">
            <v>SENIOR MANAGER - BUSINESS INSIGHTS</v>
          </cell>
        </row>
        <row r="1622">
          <cell r="A1622" t="str">
            <v>100597-HK-101</v>
          </cell>
          <cell r="B1622">
            <v>43753</v>
          </cell>
          <cell r="C1622" t="str">
            <v>Existing MSA</v>
          </cell>
          <cell r="D1622">
            <v>43644</v>
          </cell>
          <cell r="E1622">
            <v>43983</v>
          </cell>
          <cell r="F1622" t="str">
            <v>AutoGrid Systems, Inc.</v>
          </cell>
          <cell r="G1622" t="str">
            <v>HK</v>
          </cell>
          <cell r="H1622" t="str">
            <v>Hong Kong (China)</v>
          </cell>
          <cell r="I1622" t="str">
            <v>GP Entity</v>
          </cell>
          <cell r="J1622">
            <v>43709</v>
          </cell>
          <cell r="K1622">
            <v>43644</v>
          </cell>
          <cell r="Q1622">
            <v>2945</v>
          </cell>
          <cell r="R1622" t="str">
            <v>Asia-Pacific (APAC)</v>
          </cell>
          <cell r="S1622" t="str">
            <v>Solutions Architect</v>
          </cell>
        </row>
        <row r="1623">
          <cell r="A1623" t="str">
            <v>100597-HK-103</v>
          </cell>
          <cell r="B1623">
            <v>43773</v>
          </cell>
          <cell r="C1623" t="str">
            <v>Existing MSA</v>
          </cell>
          <cell r="D1623">
            <v>43644</v>
          </cell>
          <cell r="E1623">
            <v>43983</v>
          </cell>
          <cell r="F1623" t="str">
            <v>AutoGrid Systems, Inc.</v>
          </cell>
          <cell r="G1623" t="str">
            <v>HK</v>
          </cell>
          <cell r="H1623" t="str">
            <v>Hong Kong (China)</v>
          </cell>
          <cell r="I1623" t="str">
            <v>GP Entity</v>
          </cell>
          <cell r="J1623">
            <v>43759</v>
          </cell>
          <cell r="K1623">
            <v>43644</v>
          </cell>
          <cell r="Q1623">
            <v>3210</v>
          </cell>
          <cell r="R1623" t="str">
            <v>Asia-Pacific (APAC)</v>
          </cell>
          <cell r="S1623" t="str">
            <v>Director of Sales</v>
          </cell>
        </row>
        <row r="1624">
          <cell r="A1624" t="str">
            <v>100412-JP-101</v>
          </cell>
          <cell r="B1624">
            <v>43591</v>
          </cell>
          <cell r="C1624" t="str">
            <v>Existing MSA</v>
          </cell>
          <cell r="D1624">
            <v>43518</v>
          </cell>
          <cell r="E1624">
            <v>43983</v>
          </cell>
          <cell r="F1624" t="str">
            <v>EquiLend</v>
          </cell>
          <cell r="G1624" t="str">
            <v>JP</v>
          </cell>
          <cell r="H1624" t="str">
            <v>Japan</v>
          </cell>
          <cell r="I1624" t="str">
            <v>GP Entity</v>
          </cell>
          <cell r="J1624">
            <v>43591</v>
          </cell>
          <cell r="K1624">
            <v>43397</v>
          </cell>
          <cell r="Q1624">
            <v>2444</v>
          </cell>
          <cell r="R1624" t="str">
            <v>Asia-Pacific (APAC)</v>
          </cell>
          <cell r="S1624" t="str">
            <v>Vice President, Client Relationship Management &amp; Sales</v>
          </cell>
        </row>
        <row r="1625">
          <cell r="A1625" t="str">
            <v>100412-JP-102</v>
          </cell>
          <cell r="B1625">
            <v>43690</v>
          </cell>
          <cell r="C1625" t="str">
            <v>Existing MSA</v>
          </cell>
          <cell r="D1625">
            <v>43518</v>
          </cell>
          <cell r="E1625">
            <v>43983</v>
          </cell>
          <cell r="F1625" t="str">
            <v>EquiLend</v>
          </cell>
          <cell r="G1625" t="str">
            <v>JP</v>
          </cell>
          <cell r="H1625" t="str">
            <v>Japan</v>
          </cell>
          <cell r="I1625" t="str">
            <v>GP Entity</v>
          </cell>
          <cell r="J1625">
            <v>43682</v>
          </cell>
          <cell r="K1625">
            <v>43397</v>
          </cell>
          <cell r="Q1625">
            <v>2955</v>
          </cell>
          <cell r="R1625" t="str">
            <v>Asia-Pacific (APAC)</v>
          </cell>
          <cell r="S1625" t="str">
            <v>Associate-Product Specialist</v>
          </cell>
        </row>
        <row r="1626">
          <cell r="A1626" t="str">
            <v>100189-CN-102</v>
          </cell>
          <cell r="B1626">
            <v>43598</v>
          </cell>
          <cell r="C1626" t="str">
            <v>Existing MSA</v>
          </cell>
          <cell r="D1626">
            <v>43584</v>
          </cell>
          <cell r="E1626">
            <v>43983</v>
          </cell>
          <cell r="F1626" t="str">
            <v>InVue Security</v>
          </cell>
          <cell r="G1626" t="str">
            <v>CN</v>
          </cell>
          <cell r="H1626" t="str">
            <v>China</v>
          </cell>
          <cell r="I1626" t="str">
            <v>GP Entity</v>
          </cell>
          <cell r="J1626">
            <v>43598</v>
          </cell>
          <cell r="K1626">
            <v>42892</v>
          </cell>
          <cell r="Q1626">
            <v>2549</v>
          </cell>
          <cell r="R1626" t="str">
            <v>Asia-Pacific (APAC)</v>
          </cell>
          <cell r="S1626" t="str">
            <v>Country Manager</v>
          </cell>
        </row>
        <row r="1627">
          <cell r="A1627" t="str">
            <v>100720-AU-101</v>
          </cell>
          <cell r="B1627">
            <v>43831</v>
          </cell>
          <cell r="C1627" t="str">
            <v>Existing MSA</v>
          </cell>
          <cell r="D1627">
            <v>43811</v>
          </cell>
          <cell r="E1627">
            <v>43983</v>
          </cell>
          <cell r="F1627" t="str">
            <v>Convoy of Hope</v>
          </cell>
          <cell r="G1627" t="str">
            <v>AU</v>
          </cell>
          <cell r="H1627" t="str">
            <v>Australia</v>
          </cell>
          <cell r="I1627" t="str">
            <v>GP Entity</v>
          </cell>
          <cell r="J1627">
            <v>43831</v>
          </cell>
          <cell r="K1627">
            <v>43811</v>
          </cell>
          <cell r="Q1627">
            <v>3778</v>
          </cell>
          <cell r="R1627" t="str">
            <v>Asia-Pacific (APAC)</v>
          </cell>
          <cell r="S1627" t="str">
            <v>Regional Leader, Oceania</v>
          </cell>
        </row>
        <row r="1628">
          <cell r="A1628" t="str">
            <v>100720-AU-102</v>
          </cell>
          <cell r="B1628">
            <v>43831</v>
          </cell>
          <cell r="C1628" t="str">
            <v>Existing MSA</v>
          </cell>
          <cell r="D1628">
            <v>43811</v>
          </cell>
          <cell r="E1628">
            <v>43983</v>
          </cell>
          <cell r="F1628" t="str">
            <v>Convoy of Hope</v>
          </cell>
          <cell r="G1628" t="str">
            <v>AU</v>
          </cell>
          <cell r="H1628" t="str">
            <v>Australia</v>
          </cell>
          <cell r="I1628" t="str">
            <v>GP Entity</v>
          </cell>
          <cell r="J1628">
            <v>43831</v>
          </cell>
          <cell r="K1628">
            <v>43811</v>
          </cell>
          <cell r="Q1628">
            <v>3779</v>
          </cell>
          <cell r="R1628" t="str">
            <v>Asia-Pacific (APAC)</v>
          </cell>
          <cell r="S1628" t="str">
            <v>National Director, Australia</v>
          </cell>
        </row>
        <row r="1629">
          <cell r="A1629" t="str">
            <v>100632-JP-101</v>
          </cell>
          <cell r="B1629">
            <v>43739</v>
          </cell>
          <cell r="C1629" t="str">
            <v>Existing MSA</v>
          </cell>
          <cell r="D1629">
            <v>43704</v>
          </cell>
          <cell r="E1629">
            <v>43983</v>
          </cell>
          <cell r="F1629" t="str">
            <v>Limited Run Games</v>
          </cell>
          <cell r="G1629" t="str">
            <v>JP</v>
          </cell>
          <cell r="H1629" t="str">
            <v>Japan</v>
          </cell>
          <cell r="I1629" t="str">
            <v>GP Entity</v>
          </cell>
          <cell r="J1629">
            <v>43739</v>
          </cell>
          <cell r="K1629">
            <v>43704</v>
          </cell>
          <cell r="Q1629">
            <v>3190</v>
          </cell>
          <cell r="R1629" t="str">
            <v>Asia-Pacific (APAC)</v>
          </cell>
          <cell r="S1629" t="str">
            <v>Japan Business Development Manager / Music Content Producer</v>
          </cell>
        </row>
        <row r="1630">
          <cell r="A1630" t="str">
            <v>100736-NZ-101</v>
          </cell>
          <cell r="B1630">
            <v>43843</v>
          </cell>
          <cell r="C1630" t="str">
            <v>Existing MSA</v>
          </cell>
          <cell r="D1630">
            <v>43830</v>
          </cell>
          <cell r="E1630">
            <v>43983</v>
          </cell>
          <cell r="F1630" t="str">
            <v>Compass</v>
          </cell>
          <cell r="G1630" t="str">
            <v>NZ</v>
          </cell>
          <cell r="H1630" t="str">
            <v>New Zealand</v>
          </cell>
          <cell r="I1630" t="str">
            <v>GP Entity</v>
          </cell>
          <cell r="J1630">
            <v>43843</v>
          </cell>
          <cell r="K1630">
            <v>43830</v>
          </cell>
          <cell r="Q1630">
            <v>3866</v>
          </cell>
          <cell r="R1630" t="str">
            <v>Asia-Pacific (APAC)</v>
          </cell>
          <cell r="S1630" t="str">
            <v>Senior Software Engineer II</v>
          </cell>
        </row>
        <row r="1631">
          <cell r="A1631" t="str">
            <v>100758-KR-101</v>
          </cell>
          <cell r="B1631">
            <v>43892</v>
          </cell>
          <cell r="C1631" t="str">
            <v>Existing MSA</v>
          </cell>
          <cell r="D1631">
            <v>43846</v>
          </cell>
          <cell r="E1631">
            <v>43983</v>
          </cell>
          <cell r="F1631" t="str">
            <v>FLOW America</v>
          </cell>
          <cell r="G1631" t="str">
            <v>KR</v>
          </cell>
          <cell r="H1631" t="str">
            <v>South Korea</v>
          </cell>
          <cell r="I1631" t="str">
            <v>GP Entity</v>
          </cell>
          <cell r="J1631">
            <v>43892</v>
          </cell>
          <cell r="K1631">
            <v>43846</v>
          </cell>
          <cell r="Q1631">
            <v>4017</v>
          </cell>
          <cell r="R1631" t="str">
            <v>Asia-Pacific (APAC)</v>
          </cell>
          <cell r="S1631" t="str">
            <v>Business Development Manager</v>
          </cell>
        </row>
        <row r="1632">
          <cell r="A1632" t="str">
            <v>100754-AU-101</v>
          </cell>
          <cell r="B1632">
            <v>43862</v>
          </cell>
          <cell r="C1632" t="str">
            <v>Existing MSA</v>
          </cell>
          <cell r="D1632">
            <v>43861</v>
          </cell>
          <cell r="E1632">
            <v>43983</v>
          </cell>
          <cell r="F1632" t="str">
            <v>H2O.AI, INC</v>
          </cell>
          <cell r="G1632" t="str">
            <v>AU</v>
          </cell>
          <cell r="H1632" t="str">
            <v>Australia</v>
          </cell>
          <cell r="I1632" t="str">
            <v>GP Entity</v>
          </cell>
          <cell r="J1632">
            <v>43850</v>
          </cell>
          <cell r="K1632">
            <v>43830</v>
          </cell>
          <cell r="Q1632">
            <v>3983</v>
          </cell>
          <cell r="R1632" t="str">
            <v>Asia-Pacific (APAC)</v>
          </cell>
          <cell r="S1632" t="str">
            <v>Solutions Consultant</v>
          </cell>
        </row>
        <row r="1633">
          <cell r="A1633" t="str">
            <v>100021-CN-104</v>
          </cell>
          <cell r="B1633">
            <v>43746</v>
          </cell>
          <cell r="C1633" t="str">
            <v>Existing MSA</v>
          </cell>
          <cell r="D1633">
            <v>43270</v>
          </cell>
          <cell r="E1633">
            <v>43891</v>
          </cell>
          <cell r="F1633" t="str">
            <v>Bionano Genomics</v>
          </cell>
          <cell r="G1633" t="str">
            <v>CN</v>
          </cell>
          <cell r="H1633" t="str">
            <v>China</v>
          </cell>
          <cell r="I1633" t="str">
            <v>GP Entity</v>
          </cell>
          <cell r="J1633">
            <v>43746</v>
          </cell>
          <cell r="K1633">
            <v>42188</v>
          </cell>
          <cell r="Q1633">
            <v>3267</v>
          </cell>
          <cell r="R1633" t="str">
            <v>Asia-Pacific (APAC)</v>
          </cell>
          <cell r="S1633" t="str">
            <v>Regional Sales Manager</v>
          </cell>
        </row>
        <row r="1634">
          <cell r="A1634" t="str">
            <v>100006-JP-107</v>
          </cell>
          <cell r="B1634">
            <v>43661</v>
          </cell>
          <cell r="C1634" t="str">
            <v>Existing MSA</v>
          </cell>
          <cell r="D1634">
            <v>43332</v>
          </cell>
          <cell r="E1634">
            <v>43891</v>
          </cell>
          <cell r="F1634" t="str">
            <v>Aerie Pharmaceuticals Ireland</v>
          </cell>
          <cell r="G1634" t="str">
            <v>JP</v>
          </cell>
          <cell r="H1634" t="str">
            <v>Japan</v>
          </cell>
          <cell r="I1634" t="str">
            <v>GP Entity</v>
          </cell>
          <cell r="J1634">
            <v>43661</v>
          </cell>
          <cell r="K1634">
            <v>42583</v>
          </cell>
          <cell r="Q1634">
            <v>2887</v>
          </cell>
          <cell r="R1634" t="str">
            <v>Asia-Pacific (APAC)</v>
          </cell>
          <cell r="S1634" t="str">
            <v>Executive Assistant, Japan</v>
          </cell>
        </row>
        <row r="1635">
          <cell r="A1635" t="str">
            <v>100021-CN-105</v>
          </cell>
          <cell r="B1635">
            <v>43770</v>
          </cell>
          <cell r="C1635" t="str">
            <v>Existing MSA</v>
          </cell>
          <cell r="D1635">
            <v>43270</v>
          </cell>
          <cell r="E1635">
            <v>43891</v>
          </cell>
          <cell r="F1635" t="str">
            <v>Bionano Genomics</v>
          </cell>
          <cell r="G1635" t="str">
            <v>CN</v>
          </cell>
          <cell r="H1635" t="str">
            <v>China</v>
          </cell>
          <cell r="I1635" t="str">
            <v>GP Entity</v>
          </cell>
          <cell r="J1635">
            <v>43762</v>
          </cell>
          <cell r="K1635">
            <v>42188</v>
          </cell>
          <cell r="Q1635">
            <v>3268</v>
          </cell>
          <cell r="R1635" t="str">
            <v>Asia-Pacific (APAC)</v>
          </cell>
          <cell r="S1635" t="str">
            <v>Regional Sales Manager</v>
          </cell>
        </row>
        <row r="1636">
          <cell r="A1636" t="str">
            <v>100021-CN-106</v>
          </cell>
          <cell r="B1636">
            <v>43777</v>
          </cell>
          <cell r="C1636" t="str">
            <v>Existing MSA</v>
          </cell>
          <cell r="D1636">
            <v>43270</v>
          </cell>
          <cell r="E1636">
            <v>43891</v>
          </cell>
          <cell r="F1636" t="str">
            <v>Bionano Genomics</v>
          </cell>
          <cell r="G1636" t="str">
            <v>CN</v>
          </cell>
          <cell r="H1636" t="str">
            <v>China</v>
          </cell>
          <cell r="I1636" t="str">
            <v>GP Entity</v>
          </cell>
          <cell r="J1636">
            <v>43777</v>
          </cell>
          <cell r="K1636">
            <v>42188</v>
          </cell>
          <cell r="Q1636">
            <v>3355</v>
          </cell>
          <cell r="R1636" t="str">
            <v>Asia-Pacific (APAC)</v>
          </cell>
          <cell r="S1636" t="str">
            <v>Scientific Affairs Manager</v>
          </cell>
        </row>
        <row r="1637">
          <cell r="A1637" t="str">
            <v>100021-CN-107</v>
          </cell>
          <cell r="B1637">
            <v>43840</v>
          </cell>
          <cell r="C1637" t="str">
            <v>Existing MSA</v>
          </cell>
          <cell r="D1637">
            <v>43270</v>
          </cell>
          <cell r="E1637">
            <v>43891</v>
          </cell>
          <cell r="F1637" t="str">
            <v>Bionano Genomics</v>
          </cell>
          <cell r="G1637" t="str">
            <v>CN</v>
          </cell>
          <cell r="H1637" t="str">
            <v>China</v>
          </cell>
          <cell r="I1637" t="str">
            <v>GP Entity</v>
          </cell>
          <cell r="J1637">
            <v>43840</v>
          </cell>
          <cell r="K1637">
            <v>42188</v>
          </cell>
          <cell r="Q1637">
            <v>3802</v>
          </cell>
          <cell r="R1637" t="str">
            <v>Asia-Pacific (APAC)</v>
          </cell>
          <cell r="S1637" t="str">
            <v>Field Application Scientist</v>
          </cell>
        </row>
        <row r="1638">
          <cell r="A1638" t="str">
            <v>100006-JP-108</v>
          </cell>
          <cell r="B1638">
            <v>43709</v>
          </cell>
          <cell r="C1638" t="str">
            <v>Existing MSA</v>
          </cell>
          <cell r="D1638">
            <v>43332</v>
          </cell>
          <cell r="E1638">
            <v>43891</v>
          </cell>
          <cell r="F1638" t="str">
            <v>Aerie Pharmaceuticals Ireland</v>
          </cell>
          <cell r="G1638" t="str">
            <v>JP</v>
          </cell>
          <cell r="H1638" t="str">
            <v>Japan</v>
          </cell>
          <cell r="I1638" t="str">
            <v>GP Entity</v>
          </cell>
          <cell r="J1638">
            <v>43709</v>
          </cell>
          <cell r="K1638">
            <v>42583</v>
          </cell>
          <cell r="Q1638">
            <v>2957</v>
          </cell>
          <cell r="R1638" t="str">
            <v>Asia-Pacific (APAC)</v>
          </cell>
          <cell r="S1638" t="str">
            <v>Director, Regulatory Affairs Japan</v>
          </cell>
        </row>
        <row r="1639">
          <cell r="A1639" t="str">
            <v>100490-JP-101</v>
          </cell>
          <cell r="B1639">
            <v>43836</v>
          </cell>
          <cell r="C1639" t="str">
            <v>Existing MSA</v>
          </cell>
          <cell r="D1639">
            <v>43812</v>
          </cell>
          <cell r="E1639">
            <v>43891</v>
          </cell>
          <cell r="F1639" t="str">
            <v>Natera</v>
          </cell>
          <cell r="G1639" t="str">
            <v>JP</v>
          </cell>
          <cell r="H1639" t="str">
            <v>Japan</v>
          </cell>
          <cell r="I1639" t="str">
            <v>GP Entity</v>
          </cell>
          <cell r="J1639">
            <v>43836</v>
          </cell>
          <cell r="K1639">
            <v>43529</v>
          </cell>
          <cell r="Q1639">
            <v>3838</v>
          </cell>
          <cell r="R1639" t="str">
            <v>Asia-Pacific (APAC)</v>
          </cell>
          <cell r="S1639" t="str">
            <v>Head of Business Development, Japan</v>
          </cell>
        </row>
        <row r="1640">
          <cell r="A1640" t="str">
            <v>100523-KR-104</v>
          </cell>
          <cell r="B1640">
            <v>43647</v>
          </cell>
          <cell r="C1640" t="str">
            <v>Existing MSA</v>
          </cell>
          <cell r="D1640">
            <v>43539</v>
          </cell>
          <cell r="E1640">
            <v>43891</v>
          </cell>
          <cell r="F1640" t="str">
            <v>University Support Services, LLC</v>
          </cell>
          <cell r="G1640" t="str">
            <v>KR</v>
          </cell>
          <cell r="H1640" t="str">
            <v>South Korea</v>
          </cell>
          <cell r="I1640" t="str">
            <v>GP Entity</v>
          </cell>
          <cell r="J1640">
            <v>43647</v>
          </cell>
          <cell r="K1640">
            <v>43539</v>
          </cell>
          <cell r="Q1640">
            <v>2848</v>
          </cell>
          <cell r="R1640" t="str">
            <v>Asia-Pacific (APAC)</v>
          </cell>
          <cell r="S1640" t="str">
            <v>Operations Officer- Korea</v>
          </cell>
        </row>
        <row r="1641">
          <cell r="A1641" t="str">
            <v>100371-SG-103</v>
          </cell>
          <cell r="B1641">
            <v>43757</v>
          </cell>
          <cell r="C1641" t="str">
            <v>Existing MSA</v>
          </cell>
          <cell r="D1641">
            <v>43286</v>
          </cell>
          <cell r="E1641">
            <v>43891</v>
          </cell>
          <cell r="F1641" t="str">
            <v>Udemy</v>
          </cell>
          <cell r="G1641" t="str">
            <v>SG</v>
          </cell>
          <cell r="H1641" t="str">
            <v>Singapore</v>
          </cell>
          <cell r="I1641" t="str">
            <v>GP Entity</v>
          </cell>
          <cell r="J1641">
            <v>43757</v>
          </cell>
          <cell r="K1641">
            <v>43286</v>
          </cell>
          <cell r="Q1641">
            <v>3227</v>
          </cell>
          <cell r="R1641" t="str">
            <v>Asia-Pacific (APAC)</v>
          </cell>
          <cell r="S1641" t="str">
            <v>Enterprise Account Exectuive</v>
          </cell>
        </row>
        <row r="1642">
          <cell r="A1642" t="str">
            <v>100371-AU-103</v>
          </cell>
          <cell r="B1642">
            <v>43808</v>
          </cell>
          <cell r="C1642" t="str">
            <v>Existing MSA</v>
          </cell>
          <cell r="D1642">
            <v>43332</v>
          </cell>
          <cell r="E1642">
            <v>43891</v>
          </cell>
          <cell r="F1642" t="str">
            <v>Udemy</v>
          </cell>
          <cell r="G1642" t="str">
            <v>AU</v>
          </cell>
          <cell r="H1642" t="str">
            <v>Australia</v>
          </cell>
          <cell r="I1642" t="str">
            <v>GP Entity</v>
          </cell>
          <cell r="J1642">
            <v>43808</v>
          </cell>
          <cell r="K1642">
            <v>43286</v>
          </cell>
          <cell r="Q1642">
            <v>3522</v>
          </cell>
          <cell r="R1642" t="str">
            <v>Asia-Pacific (APAC)</v>
          </cell>
          <cell r="S1642" t="str">
            <v>Enterprise Account Executive</v>
          </cell>
        </row>
        <row r="1643">
          <cell r="A1643" t="str">
            <v>100371-AU-104</v>
          </cell>
          <cell r="B1643">
            <v>43847</v>
          </cell>
          <cell r="C1643" t="str">
            <v>Existing MSA</v>
          </cell>
          <cell r="D1643">
            <v>43332</v>
          </cell>
          <cell r="E1643">
            <v>43891</v>
          </cell>
          <cell r="F1643" t="str">
            <v>Udemy</v>
          </cell>
          <cell r="G1643" t="str">
            <v>AU</v>
          </cell>
          <cell r="H1643" t="str">
            <v>Australia</v>
          </cell>
          <cell r="I1643" t="str">
            <v>GP Entity</v>
          </cell>
          <cell r="J1643">
            <v>43847</v>
          </cell>
          <cell r="K1643">
            <v>43286</v>
          </cell>
          <cell r="Q1643">
            <v>3569</v>
          </cell>
          <cell r="R1643" t="str">
            <v>Asia-Pacific (APAC)</v>
          </cell>
          <cell r="S1643" t="str">
            <v>Commercial Account Executive</v>
          </cell>
        </row>
        <row r="1644">
          <cell r="A1644" t="str">
            <v>100371-AU-105</v>
          </cell>
          <cell r="B1644">
            <v>43847</v>
          </cell>
          <cell r="C1644" t="str">
            <v>Existing MSA</v>
          </cell>
          <cell r="D1644">
            <v>43332</v>
          </cell>
          <cell r="E1644">
            <v>43891</v>
          </cell>
          <cell r="F1644" t="str">
            <v>Udemy</v>
          </cell>
          <cell r="G1644" t="str">
            <v>AU</v>
          </cell>
          <cell r="H1644" t="str">
            <v>Australia</v>
          </cell>
          <cell r="I1644" t="str">
            <v>GP Entity</v>
          </cell>
          <cell r="J1644">
            <v>43847</v>
          </cell>
          <cell r="K1644">
            <v>43286</v>
          </cell>
          <cell r="Q1644">
            <v>3610</v>
          </cell>
          <cell r="R1644" t="str">
            <v>Asia-Pacific (APAC)</v>
          </cell>
          <cell r="S1644" t="str">
            <v>Enterprise Account Executive</v>
          </cell>
        </row>
        <row r="1645">
          <cell r="A1645" t="str">
            <v>100371-IN-106</v>
          </cell>
          <cell r="B1645">
            <v>43658</v>
          </cell>
          <cell r="C1645" t="str">
            <v>Existing MSA</v>
          </cell>
          <cell r="D1645">
            <v>43286</v>
          </cell>
          <cell r="E1645">
            <v>43891</v>
          </cell>
          <cell r="F1645" t="str">
            <v>Udemy</v>
          </cell>
          <cell r="G1645" t="str">
            <v>IN</v>
          </cell>
          <cell r="H1645" t="str">
            <v>India</v>
          </cell>
          <cell r="I1645" t="str">
            <v>GP Entity</v>
          </cell>
          <cell r="J1645">
            <v>43658</v>
          </cell>
          <cell r="K1645">
            <v>43286</v>
          </cell>
          <cell r="Q1645">
            <v>2740</v>
          </cell>
          <cell r="R1645" t="str">
            <v>Asia-Pacific (APAC)</v>
          </cell>
          <cell r="S1645" t="str">
            <v>Enterprise Customer Success Manager</v>
          </cell>
        </row>
        <row r="1646">
          <cell r="A1646" t="str">
            <v>100371-IN-110</v>
          </cell>
          <cell r="B1646">
            <v>43794</v>
          </cell>
          <cell r="C1646" t="str">
            <v>Existing MSA</v>
          </cell>
          <cell r="D1646">
            <v>43286</v>
          </cell>
          <cell r="E1646">
            <v>43891</v>
          </cell>
          <cell r="F1646" t="str">
            <v>Udemy</v>
          </cell>
          <cell r="G1646" t="str">
            <v>IN</v>
          </cell>
          <cell r="H1646" t="str">
            <v>India</v>
          </cell>
          <cell r="I1646" t="str">
            <v>GP Entity</v>
          </cell>
          <cell r="J1646">
            <v>43794</v>
          </cell>
          <cell r="K1646">
            <v>43286</v>
          </cell>
          <cell r="Q1646">
            <v>3390</v>
          </cell>
          <cell r="R1646" t="str">
            <v>Asia-Pacific (APAC)</v>
          </cell>
          <cell r="S1646" t="str">
            <v>Senior Marketing Manager, Udemy India</v>
          </cell>
        </row>
        <row r="1647">
          <cell r="A1647" t="str">
            <v>100371-IN-111</v>
          </cell>
          <cell r="B1647">
            <v>43815</v>
          </cell>
          <cell r="C1647" t="str">
            <v>Existing MSA</v>
          </cell>
          <cell r="D1647">
            <v>43286</v>
          </cell>
          <cell r="E1647">
            <v>43891</v>
          </cell>
          <cell r="F1647" t="str">
            <v>Udemy</v>
          </cell>
          <cell r="G1647" t="str">
            <v>IN</v>
          </cell>
          <cell r="H1647" t="str">
            <v>India</v>
          </cell>
          <cell r="I1647" t="str">
            <v>GP Entity</v>
          </cell>
          <cell r="J1647">
            <v>43815</v>
          </cell>
          <cell r="K1647">
            <v>43286</v>
          </cell>
          <cell r="Q1647">
            <v>3664</v>
          </cell>
          <cell r="R1647" t="str">
            <v>Asia-Pacific (APAC)</v>
          </cell>
          <cell r="S1647" t="str">
            <v>Manager - Partnerships and Affiliates</v>
          </cell>
        </row>
        <row r="1648">
          <cell r="A1648" t="str">
            <v>100034-CN-102</v>
          </cell>
          <cell r="B1648">
            <v>43662</v>
          </cell>
          <cell r="C1648" t="str">
            <v>Existing MSA</v>
          </cell>
          <cell r="D1648">
            <v>43517</v>
          </cell>
          <cell r="E1648">
            <v>43891</v>
          </cell>
          <cell r="F1648" t="str">
            <v>ChargePoint</v>
          </cell>
          <cell r="G1648" t="str">
            <v>CN</v>
          </cell>
          <cell r="H1648" t="str">
            <v>China</v>
          </cell>
          <cell r="I1648" t="str">
            <v>GP Entity</v>
          </cell>
          <cell r="J1648">
            <v>43662</v>
          </cell>
          <cell r="K1648">
            <v>41991</v>
          </cell>
          <cell r="Q1648">
            <v>2725</v>
          </cell>
          <cell r="R1648" t="str">
            <v>Asia-Pacific (APAC)</v>
          </cell>
          <cell r="S1648" t="str">
            <v>Senior Supplier Quality Engineer</v>
          </cell>
        </row>
        <row r="1649">
          <cell r="A1649" t="str">
            <v>100034-CN-105</v>
          </cell>
          <cell r="B1649">
            <v>43657</v>
          </cell>
          <cell r="C1649" t="str">
            <v>Existing MSA</v>
          </cell>
          <cell r="D1649">
            <v>43517</v>
          </cell>
          <cell r="E1649">
            <v>43891</v>
          </cell>
          <cell r="F1649" t="str">
            <v>ChargePoint</v>
          </cell>
          <cell r="G1649" t="str">
            <v>CN</v>
          </cell>
          <cell r="H1649" t="str">
            <v>China</v>
          </cell>
          <cell r="I1649" t="str">
            <v>GP Entity</v>
          </cell>
          <cell r="J1649">
            <v>43657</v>
          </cell>
          <cell r="K1649">
            <v>41991</v>
          </cell>
          <cell r="Q1649">
            <v>2919</v>
          </cell>
          <cell r="R1649" t="str">
            <v>Asia-Pacific (APAC)</v>
          </cell>
          <cell r="S1649" t="str">
            <v>Manufacturing Engineer, Printed Circuit Board Assembly</v>
          </cell>
        </row>
        <row r="1650">
          <cell r="A1650" t="str">
            <v>100034-CN-107</v>
          </cell>
          <cell r="B1650">
            <v>43739</v>
          </cell>
          <cell r="C1650" t="str">
            <v>Existing MSA</v>
          </cell>
          <cell r="D1650">
            <v>43517</v>
          </cell>
          <cell r="E1650">
            <v>43891</v>
          </cell>
          <cell r="F1650" t="str">
            <v>ChargePoint</v>
          </cell>
          <cell r="G1650" t="str">
            <v>CN</v>
          </cell>
          <cell r="H1650" t="str">
            <v>China</v>
          </cell>
          <cell r="I1650" t="str">
            <v>GP Entity</v>
          </cell>
          <cell r="J1650">
            <v>43731</v>
          </cell>
          <cell r="K1650">
            <v>41991</v>
          </cell>
          <cell r="Q1650">
            <v>3119</v>
          </cell>
          <cell r="R1650" t="str">
            <v>Asia-Pacific (APAC)</v>
          </cell>
          <cell r="S1650" t="str">
            <v>Senior Supplier Quality Engineer</v>
          </cell>
        </row>
        <row r="1651">
          <cell r="A1651" t="str">
            <v>100034-CN-110</v>
          </cell>
          <cell r="B1651">
            <v>43800</v>
          </cell>
          <cell r="C1651" t="str">
            <v>Existing MSA</v>
          </cell>
          <cell r="D1651">
            <v>43517</v>
          </cell>
          <cell r="E1651">
            <v>43891</v>
          </cell>
          <cell r="F1651" t="str">
            <v>ChargePoint</v>
          </cell>
          <cell r="G1651" t="str">
            <v>CN</v>
          </cell>
          <cell r="H1651" t="str">
            <v>China</v>
          </cell>
          <cell r="I1651" t="str">
            <v>GP Entity</v>
          </cell>
          <cell r="J1651">
            <v>43794</v>
          </cell>
          <cell r="K1651">
            <v>41991</v>
          </cell>
          <cell r="Q1651">
            <v>3557</v>
          </cell>
          <cell r="R1651" t="str">
            <v>Asia-Pacific (APAC)</v>
          </cell>
          <cell r="S1651" t="str">
            <v>Logistics Manager</v>
          </cell>
        </row>
        <row r="1652">
          <cell r="A1652" t="str">
            <v>100034-CN-111</v>
          </cell>
          <cell r="B1652">
            <v>43837</v>
          </cell>
          <cell r="C1652" t="str">
            <v>Existing MSA</v>
          </cell>
          <cell r="D1652">
            <v>43517</v>
          </cell>
          <cell r="E1652">
            <v>43891</v>
          </cell>
          <cell r="F1652" t="str">
            <v>ChargePoint</v>
          </cell>
          <cell r="G1652" t="str">
            <v>CN</v>
          </cell>
          <cell r="H1652" t="str">
            <v>China</v>
          </cell>
          <cell r="I1652" t="str">
            <v>GP Entity</v>
          </cell>
          <cell r="J1652">
            <v>43837</v>
          </cell>
          <cell r="K1652">
            <v>41991</v>
          </cell>
          <cell r="Q1652">
            <v>3898</v>
          </cell>
          <cell r="R1652" t="str">
            <v>Asia-Pacific (APAC)</v>
          </cell>
          <cell r="S1652" t="str">
            <v>Senior Supplier Quality Engineer</v>
          </cell>
        </row>
        <row r="1653">
          <cell r="A1653" t="str">
            <v>100592-IN-102</v>
          </cell>
          <cell r="B1653">
            <v>43709</v>
          </cell>
          <cell r="C1653" t="str">
            <v>Existing MSA</v>
          </cell>
          <cell r="D1653">
            <v>43640</v>
          </cell>
          <cell r="E1653">
            <v>43891</v>
          </cell>
          <cell r="F1653" t="str">
            <v>EcoDigital, LLC</v>
          </cell>
          <cell r="G1653" t="str">
            <v>IN</v>
          </cell>
          <cell r="H1653" t="str">
            <v>India</v>
          </cell>
          <cell r="I1653" t="str">
            <v>GP Entity</v>
          </cell>
          <cell r="J1653">
            <v>43709</v>
          </cell>
          <cell r="K1653">
            <v>43640</v>
          </cell>
          <cell r="Q1653">
            <v>3021</v>
          </cell>
          <cell r="R1653" t="str">
            <v>Asia-Pacific (APAC)</v>
          </cell>
          <cell r="S1653" t="str">
            <v>Technical Analyst 2-Support</v>
          </cell>
        </row>
        <row r="1654">
          <cell r="A1654" t="str">
            <v>100592-IN-103</v>
          </cell>
          <cell r="B1654">
            <v>43709</v>
          </cell>
          <cell r="C1654" t="str">
            <v>Existing MSA</v>
          </cell>
          <cell r="D1654">
            <v>43640</v>
          </cell>
          <cell r="E1654">
            <v>43891</v>
          </cell>
          <cell r="F1654" t="str">
            <v>EcoDigital, LLC</v>
          </cell>
          <cell r="G1654" t="str">
            <v>IN</v>
          </cell>
          <cell r="H1654" t="str">
            <v>India</v>
          </cell>
          <cell r="I1654" t="str">
            <v>GP Entity</v>
          </cell>
          <cell r="J1654">
            <v>43709</v>
          </cell>
          <cell r="K1654">
            <v>43640</v>
          </cell>
          <cell r="Q1654">
            <v>3022</v>
          </cell>
          <cell r="R1654" t="str">
            <v>Asia-Pacific (APAC)</v>
          </cell>
          <cell r="S1654" t="str">
            <v>Technical Analyst 4-Support</v>
          </cell>
        </row>
        <row r="1655">
          <cell r="A1655" t="str">
            <v>100242-AU-101</v>
          </cell>
          <cell r="B1655">
            <v>43682</v>
          </cell>
          <cell r="C1655" t="str">
            <v>Existing MSA</v>
          </cell>
          <cell r="D1655">
            <v>43661</v>
          </cell>
          <cell r="E1655">
            <v>43891</v>
          </cell>
          <cell r="F1655" t="str">
            <v>Reorg Research</v>
          </cell>
          <cell r="G1655" t="str">
            <v>AU</v>
          </cell>
          <cell r="H1655" t="str">
            <v>Australia</v>
          </cell>
          <cell r="I1655" t="str">
            <v>GP Entity</v>
          </cell>
          <cell r="J1655">
            <v>43682</v>
          </cell>
          <cell r="K1655">
            <v>43033</v>
          </cell>
          <cell r="Q1655">
            <v>2937</v>
          </cell>
          <cell r="R1655" t="str">
            <v>Asia-Pacific (APAC)</v>
          </cell>
          <cell r="S1655" t="str">
            <v>Reporter</v>
          </cell>
        </row>
        <row r="1656">
          <cell r="A1656" t="str">
            <v>100242-SG-104</v>
          </cell>
          <cell r="B1656">
            <v>43837</v>
          </cell>
          <cell r="C1656" t="str">
            <v>Existing MSA</v>
          </cell>
          <cell r="D1656">
            <v>43453</v>
          </cell>
          <cell r="E1656">
            <v>43891</v>
          </cell>
          <cell r="F1656" t="str">
            <v>Reorg Research</v>
          </cell>
          <cell r="G1656" t="str">
            <v>SG</v>
          </cell>
          <cell r="H1656" t="str">
            <v>Singapore</v>
          </cell>
          <cell r="I1656" t="str">
            <v>GP Entity</v>
          </cell>
          <cell r="K1656">
            <v>43033</v>
          </cell>
          <cell r="Q1656">
            <v>3325</v>
          </cell>
          <cell r="R1656" t="str">
            <v>Asia-Pacific (APAC)</v>
          </cell>
          <cell r="S1656" t="str">
            <v>Senior Legal Analyst, Reorg Asia</v>
          </cell>
        </row>
        <row r="1657">
          <cell r="A1657" t="str">
            <v>100242-IN-104</v>
          </cell>
          <cell r="B1657">
            <v>43801</v>
          </cell>
          <cell r="C1657" t="str">
            <v>Existing MSA</v>
          </cell>
          <cell r="D1657">
            <v>43355</v>
          </cell>
          <cell r="E1657">
            <v>43891</v>
          </cell>
          <cell r="F1657" t="str">
            <v>Reorg Research</v>
          </cell>
          <cell r="G1657" t="str">
            <v>IN</v>
          </cell>
          <cell r="H1657" t="str">
            <v>India</v>
          </cell>
          <cell r="I1657" t="str">
            <v>GP Entity</v>
          </cell>
          <cell r="J1657">
            <v>43801</v>
          </cell>
          <cell r="K1657">
            <v>43033</v>
          </cell>
          <cell r="Q1657">
            <v>3500</v>
          </cell>
          <cell r="R1657" t="str">
            <v>Asia-Pacific (APAC)</v>
          </cell>
          <cell r="S1657" t="str">
            <v>Distressed Debt Analyst</v>
          </cell>
        </row>
        <row r="1658">
          <cell r="A1658" t="str">
            <v>100161-CN-103</v>
          </cell>
          <cell r="B1658">
            <v>43752</v>
          </cell>
          <cell r="C1658" t="str">
            <v>Existing MSA</v>
          </cell>
          <cell r="D1658">
            <v>42712</v>
          </cell>
          <cell r="E1658">
            <v>43891</v>
          </cell>
          <cell r="F1658" t="str">
            <v>Tile</v>
          </cell>
          <cell r="G1658" t="str">
            <v>CN</v>
          </cell>
          <cell r="H1658" t="str">
            <v>China</v>
          </cell>
          <cell r="I1658" t="str">
            <v>GP Entity</v>
          </cell>
          <cell r="J1658">
            <v>43752</v>
          </cell>
          <cell r="K1658">
            <v>42712</v>
          </cell>
          <cell r="Q1658">
            <v>3305</v>
          </cell>
          <cell r="R1658" t="str">
            <v>Asia-Pacific (APAC)</v>
          </cell>
          <cell r="S1658" t="str">
            <v>QA/NPI Manager</v>
          </cell>
        </row>
        <row r="1659">
          <cell r="A1659" t="str">
            <v>100258-AU-103</v>
          </cell>
          <cell r="B1659">
            <v>43717</v>
          </cell>
          <cell r="C1659" t="str">
            <v>Existing MSA</v>
          </cell>
          <cell r="D1659">
            <v>43306</v>
          </cell>
          <cell r="E1659">
            <v>43891</v>
          </cell>
          <cell r="F1659" t="str">
            <v>Cytek Biosciences</v>
          </cell>
          <cell r="G1659" t="str">
            <v>AU</v>
          </cell>
          <cell r="H1659" t="str">
            <v>Australia</v>
          </cell>
          <cell r="I1659" t="str">
            <v>GP Entity</v>
          </cell>
          <cell r="J1659">
            <v>43717</v>
          </cell>
          <cell r="K1659">
            <v>43072</v>
          </cell>
          <cell r="Q1659">
            <v>2776</v>
          </cell>
          <cell r="R1659" t="str">
            <v>Asia-Pacific (APAC)</v>
          </cell>
          <cell r="S1659" t="str">
            <v>Technical Application Specialist</v>
          </cell>
        </row>
        <row r="1660">
          <cell r="A1660" t="str">
            <v>100258-AU-104</v>
          </cell>
          <cell r="B1660">
            <v>43815</v>
          </cell>
          <cell r="C1660" t="str">
            <v>Existing MSA</v>
          </cell>
          <cell r="D1660">
            <v>43306</v>
          </cell>
          <cell r="E1660">
            <v>43891</v>
          </cell>
          <cell r="F1660" t="str">
            <v>Cytek Biosciences</v>
          </cell>
          <cell r="G1660" t="str">
            <v>AU</v>
          </cell>
          <cell r="H1660" t="str">
            <v>Australia</v>
          </cell>
          <cell r="I1660" t="str">
            <v>GP Entity</v>
          </cell>
          <cell r="J1660">
            <v>43815</v>
          </cell>
          <cell r="K1660">
            <v>43072</v>
          </cell>
          <cell r="Q1660">
            <v>3384</v>
          </cell>
          <cell r="R1660" t="str">
            <v>Asia-Pacific (APAC)</v>
          </cell>
          <cell r="S1660" t="str">
            <v>Field Service Engineer</v>
          </cell>
        </row>
        <row r="1661">
          <cell r="A1661" t="str">
            <v>100258-SG-102</v>
          </cell>
          <cell r="B1661">
            <v>43661</v>
          </cell>
          <cell r="C1661" t="str">
            <v>Existing MSA</v>
          </cell>
          <cell r="D1661">
            <v>43072</v>
          </cell>
          <cell r="E1661">
            <v>43891</v>
          </cell>
          <cell r="F1661" t="str">
            <v>Cytek Biosciences</v>
          </cell>
          <cell r="G1661" t="str">
            <v>SG</v>
          </cell>
          <cell r="H1661" t="str">
            <v>Singapore</v>
          </cell>
          <cell r="I1661" t="str">
            <v>GP Entity</v>
          </cell>
          <cell r="J1661">
            <v>43660</v>
          </cell>
          <cell r="K1661">
            <v>43072</v>
          </cell>
          <cell r="Q1661">
            <v>2777</v>
          </cell>
          <cell r="R1661" t="str">
            <v>Asia-Pacific (APAC)</v>
          </cell>
          <cell r="S1661" t="str">
            <v>Field Service Engineer</v>
          </cell>
        </row>
        <row r="1662">
          <cell r="A1662" t="str">
            <v>100260-SG-101</v>
          </cell>
          <cell r="B1662">
            <v>43752</v>
          </cell>
          <cell r="C1662" t="str">
            <v>Existing MSA</v>
          </cell>
          <cell r="D1662">
            <v>43705</v>
          </cell>
          <cell r="E1662">
            <v>43891</v>
          </cell>
          <cell r="F1662" t="str">
            <v>Evidation Health</v>
          </cell>
          <cell r="G1662" t="str">
            <v>SG</v>
          </cell>
          <cell r="H1662" t="str">
            <v>Singapore</v>
          </cell>
          <cell r="I1662" t="str">
            <v>GP Entity</v>
          </cell>
          <cell r="J1662">
            <v>43731</v>
          </cell>
          <cell r="K1662">
            <v>43069</v>
          </cell>
          <cell r="Q1662">
            <v>3186</v>
          </cell>
          <cell r="R1662" t="str">
            <v>Asia-Pacific (APAC)</v>
          </cell>
          <cell r="S1662" t="str">
            <v>Director, Program Management</v>
          </cell>
        </row>
        <row r="1663">
          <cell r="A1663" t="str">
            <v>100231-IN-101</v>
          </cell>
          <cell r="B1663">
            <v>43787</v>
          </cell>
          <cell r="C1663" t="str">
            <v>Existing MSA</v>
          </cell>
          <cell r="D1663">
            <v>43760</v>
          </cell>
          <cell r="E1663">
            <v>43891</v>
          </cell>
          <cell r="F1663" t="str">
            <v>NanoString Technologies</v>
          </cell>
          <cell r="G1663" t="str">
            <v>IN</v>
          </cell>
          <cell r="H1663" t="str">
            <v>India</v>
          </cell>
          <cell r="I1663" t="str">
            <v>GP Entity</v>
          </cell>
          <cell r="J1663">
            <v>43787</v>
          </cell>
          <cell r="K1663">
            <v>42984</v>
          </cell>
          <cell r="Q1663">
            <v>3426</v>
          </cell>
          <cell r="R1663" t="str">
            <v>Asia-Pacific (APAC)</v>
          </cell>
          <cell r="S1663" t="str">
            <v>Distribution Sales Manager</v>
          </cell>
        </row>
        <row r="1664">
          <cell r="A1664" t="str">
            <v>100302-MY-101</v>
          </cell>
          <cell r="B1664">
            <v>43711</v>
          </cell>
          <cell r="C1664" t="str">
            <v>Existing MSA</v>
          </cell>
          <cell r="D1664">
            <v>43606</v>
          </cell>
          <cell r="E1664">
            <v>43891</v>
          </cell>
          <cell r="F1664" t="str">
            <v>Perform Media Services</v>
          </cell>
          <cell r="G1664" t="str">
            <v>MY</v>
          </cell>
          <cell r="H1664" t="str">
            <v>Malaysia</v>
          </cell>
          <cell r="I1664" t="str">
            <v>GP Entity</v>
          </cell>
          <cell r="J1664">
            <v>43709</v>
          </cell>
          <cell r="K1664">
            <v>43185</v>
          </cell>
          <cell r="Q1664">
            <v>2933</v>
          </cell>
          <cell r="R1664" t="str">
            <v>Asia-Pacific (APAC)</v>
          </cell>
          <cell r="S1664" t="str">
            <v>Sales Manager</v>
          </cell>
        </row>
        <row r="1665">
          <cell r="A1665" t="str">
            <v>100193-AU-102</v>
          </cell>
          <cell r="B1665">
            <v>43746</v>
          </cell>
          <cell r="C1665" t="str">
            <v>Existing MSA</v>
          </cell>
          <cell r="D1665">
            <v>43542</v>
          </cell>
          <cell r="E1665">
            <v>43891</v>
          </cell>
          <cell r="F1665" t="str">
            <v>Acceleration Partners</v>
          </cell>
          <cell r="G1665" t="str">
            <v>AU</v>
          </cell>
          <cell r="H1665" t="str">
            <v>Australia</v>
          </cell>
          <cell r="I1665" t="str">
            <v>GP Entity</v>
          </cell>
          <cell r="J1665">
            <v>43746</v>
          </cell>
          <cell r="K1665">
            <v>42898</v>
          </cell>
          <cell r="Q1665">
            <v>3240</v>
          </cell>
          <cell r="R1665" t="str">
            <v>Asia-Pacific (APAC)</v>
          </cell>
          <cell r="S1665" t="str">
            <v>Associate, Affiliate Marketing</v>
          </cell>
        </row>
        <row r="1666">
          <cell r="A1666" t="str">
            <v>100441-TH-106</v>
          </cell>
          <cell r="B1666">
            <v>43808</v>
          </cell>
          <cell r="C1666" t="str">
            <v>Existing MSA</v>
          </cell>
          <cell r="D1666">
            <v>42635</v>
          </cell>
          <cell r="E1666">
            <v>43891</v>
          </cell>
          <cell r="F1666" t="str">
            <v>SonicWall</v>
          </cell>
          <cell r="G1666" t="str">
            <v>TH</v>
          </cell>
          <cell r="H1666" t="str">
            <v>Thailand</v>
          </cell>
          <cell r="I1666" t="str">
            <v>GP Entity</v>
          </cell>
          <cell r="J1666">
            <v>43808</v>
          </cell>
          <cell r="K1666">
            <v>42635</v>
          </cell>
          <cell r="Q1666">
            <v>3604</v>
          </cell>
          <cell r="R1666" t="str">
            <v>Asia-Pacific (APAC)</v>
          </cell>
          <cell r="S1666" t="str">
            <v>Senior Territory Account Manager</v>
          </cell>
        </row>
        <row r="1667">
          <cell r="A1667" t="str">
            <v>100441-TH-107</v>
          </cell>
          <cell r="B1667">
            <v>43815</v>
          </cell>
          <cell r="C1667" t="str">
            <v>Existing MSA</v>
          </cell>
          <cell r="D1667">
            <v>42635</v>
          </cell>
          <cell r="E1667">
            <v>43891</v>
          </cell>
          <cell r="F1667" t="str">
            <v>SonicWall</v>
          </cell>
          <cell r="G1667" t="str">
            <v>TH</v>
          </cell>
          <cell r="H1667" t="str">
            <v>Thailand</v>
          </cell>
          <cell r="I1667" t="str">
            <v>GP Entity</v>
          </cell>
          <cell r="J1667">
            <v>43815</v>
          </cell>
          <cell r="K1667">
            <v>42635</v>
          </cell>
          <cell r="Q1667">
            <v>3625</v>
          </cell>
          <cell r="R1667" t="str">
            <v>Asia-Pacific (APAC)</v>
          </cell>
          <cell r="S1667" t="str">
            <v>Senior Channel Sales Engineer</v>
          </cell>
        </row>
        <row r="1668">
          <cell r="A1668" t="str">
            <v>100091-HK-101</v>
          </cell>
          <cell r="B1668">
            <v>43773</v>
          </cell>
          <cell r="C1668" t="str">
            <v>Existing MSA</v>
          </cell>
          <cell r="D1668">
            <v>43719</v>
          </cell>
          <cell r="E1668">
            <v>43891</v>
          </cell>
          <cell r="F1668" t="str">
            <v>Kentik</v>
          </cell>
          <cell r="G1668" t="str">
            <v>HK</v>
          </cell>
          <cell r="H1668" t="str">
            <v>Hong Kong (China)</v>
          </cell>
          <cell r="I1668" t="str">
            <v>GP Entity</v>
          </cell>
          <cell r="J1668">
            <v>43773</v>
          </cell>
          <cell r="K1668">
            <v>42828</v>
          </cell>
          <cell r="Q1668">
            <v>3204</v>
          </cell>
          <cell r="R1668" t="str">
            <v>Asia-Pacific (APAC)</v>
          </cell>
          <cell r="S1668" t="str">
            <v>Solutions Engineer - APAC</v>
          </cell>
        </row>
        <row r="1669">
          <cell r="A1669" t="str">
            <v>100665-AU-102</v>
          </cell>
          <cell r="B1669">
            <v>43770</v>
          </cell>
          <cell r="C1669" t="str">
            <v>Existing MSA</v>
          </cell>
          <cell r="D1669">
            <v>43735</v>
          </cell>
          <cell r="E1669">
            <v>43891</v>
          </cell>
          <cell r="F1669" t="str">
            <v>Centric Software</v>
          </cell>
          <cell r="G1669" t="str">
            <v>AU</v>
          </cell>
          <cell r="H1669" t="str">
            <v>Australia</v>
          </cell>
          <cell r="I1669" t="str">
            <v>GP Entity</v>
          </cell>
          <cell r="J1669">
            <v>43739</v>
          </cell>
          <cell r="K1669">
            <v>43735</v>
          </cell>
          <cell r="Q1669">
            <v>3348</v>
          </cell>
          <cell r="R1669" t="str">
            <v>Asia-Pacific (APAC)</v>
          </cell>
          <cell r="S1669" t="str">
            <v>Inside Sales Coordinator</v>
          </cell>
        </row>
        <row r="1670">
          <cell r="A1670" t="str">
            <v>100459-HK-101</v>
          </cell>
          <cell r="B1670">
            <v>43682</v>
          </cell>
          <cell r="C1670" t="str">
            <v>Existing MSA</v>
          </cell>
          <cell r="D1670">
            <v>43626</v>
          </cell>
          <cell r="E1670">
            <v>43891</v>
          </cell>
          <cell r="F1670" t="str">
            <v>SevenRooms</v>
          </cell>
          <cell r="G1670" t="str">
            <v>HK</v>
          </cell>
          <cell r="H1670" t="str">
            <v>Hong Kong (China)</v>
          </cell>
          <cell r="I1670" t="str">
            <v>GP Entity</v>
          </cell>
          <cell r="J1670">
            <v>43682</v>
          </cell>
          <cell r="K1670">
            <v>43461</v>
          </cell>
          <cell r="Q1670">
            <v>2812</v>
          </cell>
          <cell r="R1670" t="str">
            <v>Asia-Pacific (APAC)</v>
          </cell>
          <cell r="S1670" t="str">
            <v>Senior Customer Success Manager</v>
          </cell>
        </row>
        <row r="1671">
          <cell r="A1671" t="str">
            <v>100459-HK-103</v>
          </cell>
          <cell r="B1671">
            <v>43808</v>
          </cell>
          <cell r="C1671" t="str">
            <v>Existing MSA</v>
          </cell>
          <cell r="D1671">
            <v>43626</v>
          </cell>
          <cell r="E1671">
            <v>43891</v>
          </cell>
          <cell r="F1671" t="str">
            <v>SevenRooms</v>
          </cell>
          <cell r="G1671" t="str">
            <v>HK</v>
          </cell>
          <cell r="H1671" t="str">
            <v>Hong Kong (China)</v>
          </cell>
          <cell r="I1671" t="str">
            <v>GP Entity</v>
          </cell>
          <cell r="J1671">
            <v>43808</v>
          </cell>
          <cell r="K1671">
            <v>43461</v>
          </cell>
          <cell r="Q1671">
            <v>3647</v>
          </cell>
          <cell r="R1671" t="str">
            <v>Asia-Pacific (APAC)</v>
          </cell>
          <cell r="S1671" t="str">
            <v>Customer Success Coordinator</v>
          </cell>
        </row>
        <row r="1672">
          <cell r="A1672" t="str">
            <v>100308-SG-102</v>
          </cell>
          <cell r="B1672">
            <v>43801</v>
          </cell>
          <cell r="C1672" t="str">
            <v>Existing MSA</v>
          </cell>
          <cell r="D1672">
            <v>43140</v>
          </cell>
          <cell r="E1672">
            <v>43891</v>
          </cell>
          <cell r="F1672" t="str">
            <v>Winshuttle</v>
          </cell>
          <cell r="G1672" t="str">
            <v>SG</v>
          </cell>
          <cell r="H1672" t="str">
            <v>Singapore</v>
          </cell>
          <cell r="I1672" t="str">
            <v>GP Entity</v>
          </cell>
          <cell r="J1672">
            <v>43800</v>
          </cell>
          <cell r="K1672">
            <v>43140</v>
          </cell>
          <cell r="Q1672">
            <v>3358</v>
          </cell>
          <cell r="R1672" t="str">
            <v>Asia-Pacific (APAC)</v>
          </cell>
          <cell r="S1672" t="str">
            <v>Senior Solution Engineer</v>
          </cell>
        </row>
        <row r="1673">
          <cell r="A1673" t="str">
            <v>100515-KR-102</v>
          </cell>
          <cell r="B1673">
            <v>43832</v>
          </cell>
          <cell r="C1673" t="str">
            <v>Existing MSA</v>
          </cell>
          <cell r="D1673">
            <v>43546</v>
          </cell>
          <cell r="E1673">
            <v>43891</v>
          </cell>
          <cell r="F1673" t="str">
            <v>Instana</v>
          </cell>
          <cell r="G1673" t="str">
            <v>KR</v>
          </cell>
          <cell r="H1673" t="str">
            <v>South Korea</v>
          </cell>
          <cell r="I1673" t="str">
            <v>GP Entity</v>
          </cell>
          <cell r="J1673">
            <v>43831</v>
          </cell>
          <cell r="K1673">
            <v>43546</v>
          </cell>
          <cell r="Q1673">
            <v>3844</v>
          </cell>
          <cell r="R1673" t="str">
            <v>Asia-Pacific (APAC)</v>
          </cell>
          <cell r="S1673" t="str">
            <v>Sales Director, APAC</v>
          </cell>
        </row>
        <row r="1674">
          <cell r="A1674" t="str">
            <v>100388-AU-103</v>
          </cell>
          <cell r="B1674">
            <v>43781</v>
          </cell>
          <cell r="C1674" t="str">
            <v>Existing MSA</v>
          </cell>
          <cell r="D1674">
            <v>43329</v>
          </cell>
          <cell r="E1674">
            <v>43891</v>
          </cell>
          <cell r="F1674" t="str">
            <v>Planet</v>
          </cell>
          <cell r="G1674" t="str">
            <v>AU</v>
          </cell>
          <cell r="H1674" t="str">
            <v>Australia</v>
          </cell>
          <cell r="I1674" t="str">
            <v>GP Entity</v>
          </cell>
          <cell r="J1674">
            <v>43773</v>
          </cell>
          <cell r="K1674">
            <v>43329</v>
          </cell>
          <cell r="Q1674">
            <v>3232</v>
          </cell>
          <cell r="R1674" t="str">
            <v>Asia-Pacific (APAC)</v>
          </cell>
          <cell r="S1674" t="str">
            <v>VP of Sales, APAC</v>
          </cell>
        </row>
        <row r="1675">
          <cell r="A1675" t="str">
            <v>100515-AU-101</v>
          </cell>
          <cell r="B1675">
            <v>43640</v>
          </cell>
          <cell r="C1675" t="str">
            <v>Existing MSA</v>
          </cell>
          <cell r="D1675">
            <v>43616</v>
          </cell>
          <cell r="E1675">
            <v>43891</v>
          </cell>
          <cell r="F1675" t="str">
            <v>Instana</v>
          </cell>
          <cell r="G1675" t="str">
            <v>AU</v>
          </cell>
          <cell r="H1675" t="str">
            <v>Australia</v>
          </cell>
          <cell r="I1675" t="str">
            <v>GP Entity</v>
          </cell>
          <cell r="K1675">
            <v>43546</v>
          </cell>
          <cell r="Q1675">
            <v>2726</v>
          </cell>
          <cell r="R1675" t="str">
            <v>Asia-Pacific (APAC)</v>
          </cell>
          <cell r="S1675" t="str">
            <v>Senior Site Reliability Engineer</v>
          </cell>
        </row>
        <row r="1676">
          <cell r="A1676" t="str">
            <v>100273-SG-103</v>
          </cell>
          <cell r="B1676">
            <v>43745</v>
          </cell>
          <cell r="C1676" t="str">
            <v>Existing MSA</v>
          </cell>
          <cell r="D1676">
            <v>43067</v>
          </cell>
          <cell r="E1676">
            <v>43891</v>
          </cell>
          <cell r="F1676" t="str">
            <v>Sift Science, Inc.</v>
          </cell>
          <cell r="G1676" t="str">
            <v>SG</v>
          </cell>
          <cell r="H1676" t="str">
            <v>Singapore</v>
          </cell>
          <cell r="I1676" t="str">
            <v>GP Entity</v>
          </cell>
          <cell r="J1676">
            <v>43745</v>
          </cell>
          <cell r="K1676">
            <v>43097</v>
          </cell>
          <cell r="Q1676">
            <v>3134</v>
          </cell>
          <cell r="R1676" t="str">
            <v>Asia-Pacific (APAC)</v>
          </cell>
          <cell r="S1676" t="str">
            <v>Senior Sales Engineer, APAC</v>
          </cell>
        </row>
        <row r="1677">
          <cell r="A1677" t="str">
            <v>100124-SG-106</v>
          </cell>
          <cell r="B1677">
            <v>43752</v>
          </cell>
          <cell r="C1677" t="str">
            <v>Existing MSA</v>
          </cell>
          <cell r="D1677">
            <v>43026</v>
          </cell>
          <cell r="E1677">
            <v>43891</v>
          </cell>
          <cell r="F1677" t="str">
            <v>Provenir</v>
          </cell>
          <cell r="G1677" t="str">
            <v>SG</v>
          </cell>
          <cell r="H1677" t="str">
            <v>Singapore</v>
          </cell>
          <cell r="I1677" t="str">
            <v>GP Entity</v>
          </cell>
          <cell r="J1677">
            <v>43751</v>
          </cell>
          <cell r="K1677">
            <v>42691</v>
          </cell>
          <cell r="Q1677">
            <v>3177</v>
          </cell>
          <cell r="R1677" t="str">
            <v>Asia-Pacific (APAC)</v>
          </cell>
          <cell r="S1677" t="str">
            <v>Field Marketing Manager</v>
          </cell>
        </row>
        <row r="1678">
          <cell r="A1678" t="str">
            <v>100665-SG-101</v>
          </cell>
          <cell r="B1678">
            <v>43800</v>
          </cell>
          <cell r="C1678" t="str">
            <v>Existing MSA</v>
          </cell>
          <cell r="D1678">
            <v>43735</v>
          </cell>
          <cell r="E1678">
            <v>43891</v>
          </cell>
          <cell r="F1678" t="str">
            <v>Centric Software</v>
          </cell>
          <cell r="G1678" t="str">
            <v>SG</v>
          </cell>
          <cell r="H1678" t="str">
            <v>Singapore</v>
          </cell>
          <cell r="I1678" t="str">
            <v>GP Entity</v>
          </cell>
          <cell r="J1678">
            <v>43800</v>
          </cell>
          <cell r="K1678">
            <v>43735</v>
          </cell>
          <cell r="Q1678">
            <v>3495</v>
          </cell>
          <cell r="R1678" t="str">
            <v>Asia-Pacific (APAC)</v>
          </cell>
          <cell r="S1678" t="str">
            <v>Sales Director - Asia Pacific</v>
          </cell>
        </row>
        <row r="1679">
          <cell r="A1679" t="str">
            <v>100265-HK-101</v>
          </cell>
          <cell r="B1679">
            <v>43739</v>
          </cell>
          <cell r="C1679" t="str">
            <v>Existing MSA</v>
          </cell>
          <cell r="D1679">
            <v>43661</v>
          </cell>
          <cell r="E1679">
            <v>43891</v>
          </cell>
          <cell r="F1679" t="str">
            <v>Bullhorn</v>
          </cell>
          <cell r="G1679" t="str">
            <v>HK</v>
          </cell>
          <cell r="H1679" t="str">
            <v>Hong Kong (China)</v>
          </cell>
          <cell r="I1679" t="str">
            <v>GP Entity</v>
          </cell>
          <cell r="J1679">
            <v>43739</v>
          </cell>
          <cell r="K1679">
            <v>43070</v>
          </cell>
          <cell r="Q1679">
            <v>3115</v>
          </cell>
          <cell r="R1679" t="str">
            <v>Asia-Pacific (APAC)</v>
          </cell>
          <cell r="S1679" t="str">
            <v>Technical Support Analyst</v>
          </cell>
        </row>
        <row r="1680">
          <cell r="A1680" t="str">
            <v>100204-KR-105</v>
          </cell>
          <cell r="B1680">
            <v>43689</v>
          </cell>
          <cell r="C1680" t="str">
            <v>Existing MSA</v>
          </cell>
          <cell r="D1680">
            <v>43003</v>
          </cell>
          <cell r="E1680">
            <v>43891</v>
          </cell>
          <cell r="F1680" t="str">
            <v>DataRobot Inc.</v>
          </cell>
          <cell r="G1680" t="str">
            <v>KR</v>
          </cell>
          <cell r="H1680" t="str">
            <v>South Korea</v>
          </cell>
          <cell r="I1680" t="str">
            <v>GP Entity</v>
          </cell>
          <cell r="K1680">
            <v>42908</v>
          </cell>
          <cell r="Q1680">
            <v>2938</v>
          </cell>
          <cell r="R1680" t="str">
            <v>Asia-Pacific (APAC)</v>
          </cell>
          <cell r="S1680" t="str">
            <v>Field Support Engineer</v>
          </cell>
        </row>
        <row r="1681">
          <cell r="A1681" t="str">
            <v>100204-KR-106</v>
          </cell>
          <cell r="B1681">
            <v>43724</v>
          </cell>
          <cell r="C1681" t="str">
            <v>Existing MSA</v>
          </cell>
          <cell r="D1681">
            <v>43003</v>
          </cell>
          <cell r="E1681">
            <v>43891</v>
          </cell>
          <cell r="F1681" t="str">
            <v>DataRobot Inc.</v>
          </cell>
          <cell r="G1681" t="str">
            <v>KR</v>
          </cell>
          <cell r="H1681" t="str">
            <v>South Korea</v>
          </cell>
          <cell r="I1681" t="str">
            <v>GP Entity</v>
          </cell>
          <cell r="J1681">
            <v>43731</v>
          </cell>
          <cell r="K1681">
            <v>42908</v>
          </cell>
          <cell r="Q1681">
            <v>3049</v>
          </cell>
          <cell r="R1681" t="str">
            <v>Asia-Pacific (APAC)</v>
          </cell>
          <cell r="S1681" t="str">
            <v>AI Success Manager</v>
          </cell>
        </row>
        <row r="1682">
          <cell r="A1682" t="str">
            <v>100204-KR-107</v>
          </cell>
          <cell r="B1682">
            <v>43710</v>
          </cell>
          <cell r="C1682" t="str">
            <v>Existing MSA</v>
          </cell>
          <cell r="D1682">
            <v>43003</v>
          </cell>
          <cell r="E1682">
            <v>43891</v>
          </cell>
          <cell r="F1682" t="str">
            <v>DataRobot Inc.</v>
          </cell>
          <cell r="G1682" t="str">
            <v>KR</v>
          </cell>
          <cell r="H1682" t="str">
            <v>South Korea</v>
          </cell>
          <cell r="I1682" t="str">
            <v>GP Entity</v>
          </cell>
          <cell r="K1682">
            <v>42908</v>
          </cell>
          <cell r="Q1682">
            <v>3096</v>
          </cell>
          <cell r="R1682" t="str">
            <v>Asia-Pacific (APAC)</v>
          </cell>
          <cell r="S1682" t="str">
            <v>Account Executive</v>
          </cell>
        </row>
        <row r="1683">
          <cell r="A1683" t="str">
            <v>100388-AU-104</v>
          </cell>
          <cell r="B1683">
            <v>43770</v>
          </cell>
          <cell r="C1683" t="str">
            <v>Existing MSA</v>
          </cell>
          <cell r="D1683">
            <v>43329</v>
          </cell>
          <cell r="E1683">
            <v>43891</v>
          </cell>
          <cell r="F1683" t="str">
            <v>Planet</v>
          </cell>
          <cell r="G1683" t="str">
            <v>AU</v>
          </cell>
          <cell r="H1683" t="str">
            <v>Australia</v>
          </cell>
          <cell r="I1683" t="str">
            <v>GP Entity</v>
          </cell>
          <cell r="J1683">
            <v>43770</v>
          </cell>
          <cell r="K1683">
            <v>43329</v>
          </cell>
          <cell r="Q1683">
            <v>3296</v>
          </cell>
          <cell r="R1683" t="str">
            <v>Asia-Pacific (APAC)</v>
          </cell>
          <cell r="S1683" t="str">
            <v>Partner Business Manager, APJ</v>
          </cell>
        </row>
        <row r="1684">
          <cell r="A1684" t="str">
            <v>100665-AU-101</v>
          </cell>
          <cell r="B1684">
            <v>43787</v>
          </cell>
          <cell r="C1684" t="str">
            <v>Existing MSA</v>
          </cell>
          <cell r="D1684">
            <v>43735</v>
          </cell>
          <cell r="E1684">
            <v>43891</v>
          </cell>
          <cell r="F1684" t="str">
            <v>Centric Software</v>
          </cell>
          <cell r="G1684" t="str">
            <v>AU</v>
          </cell>
          <cell r="H1684" t="str">
            <v>Australia</v>
          </cell>
          <cell r="I1684" t="str">
            <v>GP Entity</v>
          </cell>
          <cell r="J1684">
            <v>43787</v>
          </cell>
          <cell r="K1684">
            <v>43735</v>
          </cell>
          <cell r="Q1684">
            <v>3345</v>
          </cell>
          <cell r="R1684" t="str">
            <v>Asia-Pacific (APAC)</v>
          </cell>
          <cell r="S1684" t="str">
            <v>Business Consultant</v>
          </cell>
        </row>
        <row r="1685">
          <cell r="A1685" t="str">
            <v>100665-AU-103</v>
          </cell>
          <cell r="B1685">
            <v>43800</v>
          </cell>
          <cell r="C1685" t="str">
            <v>Existing MSA</v>
          </cell>
          <cell r="D1685">
            <v>43735</v>
          </cell>
          <cell r="E1685">
            <v>43891</v>
          </cell>
          <cell r="F1685" t="str">
            <v>Centric Software</v>
          </cell>
          <cell r="G1685" t="str">
            <v>AU</v>
          </cell>
          <cell r="H1685" t="str">
            <v>Australia</v>
          </cell>
          <cell r="I1685" t="str">
            <v>GP Entity</v>
          </cell>
          <cell r="J1685">
            <v>43800</v>
          </cell>
          <cell r="K1685">
            <v>43735</v>
          </cell>
          <cell r="Q1685">
            <v>3437</v>
          </cell>
          <cell r="R1685" t="str">
            <v>Asia-Pacific (APAC)</v>
          </cell>
          <cell r="S1685" t="str">
            <v>Sales Director - Australia</v>
          </cell>
        </row>
        <row r="1686">
          <cell r="A1686" t="str">
            <v>100665-AU-104</v>
          </cell>
          <cell r="B1686">
            <v>43800</v>
          </cell>
          <cell r="C1686" t="str">
            <v>Existing MSA</v>
          </cell>
          <cell r="D1686">
            <v>43735</v>
          </cell>
          <cell r="E1686">
            <v>43891</v>
          </cell>
          <cell r="F1686" t="str">
            <v>Centric Software</v>
          </cell>
          <cell r="G1686" t="str">
            <v>AU</v>
          </cell>
          <cell r="H1686" t="str">
            <v>Australia</v>
          </cell>
          <cell r="I1686" t="str">
            <v>GP Entity</v>
          </cell>
          <cell r="J1686">
            <v>43800</v>
          </cell>
          <cell r="K1686">
            <v>43735</v>
          </cell>
          <cell r="Q1686">
            <v>3535</v>
          </cell>
          <cell r="R1686" t="str">
            <v>Asia-Pacific (APAC)</v>
          </cell>
          <cell r="S1686" t="str">
            <v>Presales Consultant</v>
          </cell>
        </row>
        <row r="1687">
          <cell r="A1687" t="str">
            <v>100021-CN-104</v>
          </cell>
          <cell r="B1687">
            <v>43746</v>
          </cell>
          <cell r="C1687" t="str">
            <v>Existing MSA</v>
          </cell>
          <cell r="D1687">
            <v>43270</v>
          </cell>
          <cell r="E1687">
            <v>43922</v>
          </cell>
          <cell r="F1687" t="str">
            <v>Bionano Genomics</v>
          </cell>
          <cell r="G1687" t="str">
            <v>CN</v>
          </cell>
          <cell r="H1687" t="str">
            <v>China</v>
          </cell>
          <cell r="I1687" t="str">
            <v>GP Entity</v>
          </cell>
          <cell r="J1687">
            <v>43746</v>
          </cell>
          <cell r="K1687">
            <v>42188</v>
          </cell>
          <cell r="Q1687">
            <v>3267</v>
          </cell>
          <cell r="R1687" t="str">
            <v>Asia-Pacific (APAC)</v>
          </cell>
          <cell r="S1687" t="str">
            <v>Regional Sales Manager</v>
          </cell>
        </row>
        <row r="1688">
          <cell r="A1688" t="str">
            <v>100006-JP-106</v>
          </cell>
          <cell r="B1688">
            <v>43525</v>
          </cell>
          <cell r="C1688" t="str">
            <v>Existing MSA</v>
          </cell>
          <cell r="D1688">
            <v>43332</v>
          </cell>
          <cell r="E1688">
            <v>43922</v>
          </cell>
          <cell r="F1688" t="str">
            <v>Aerie Pharmaceuticals Ireland</v>
          </cell>
          <cell r="G1688" t="str">
            <v>JP</v>
          </cell>
          <cell r="H1688" t="str">
            <v>Japan</v>
          </cell>
          <cell r="I1688" t="str">
            <v>GP Entity</v>
          </cell>
          <cell r="K1688">
            <v>42583</v>
          </cell>
          <cell r="Q1688">
            <v>2053</v>
          </cell>
          <cell r="R1688" t="str">
            <v>Asia-Pacific (APAC)</v>
          </cell>
          <cell r="S1688" t="str">
            <v>Director, Clinical Trials Operations Japan</v>
          </cell>
        </row>
        <row r="1689">
          <cell r="A1689" t="str">
            <v>100006-JP-107</v>
          </cell>
          <cell r="B1689">
            <v>43661</v>
          </cell>
          <cell r="C1689" t="str">
            <v>Existing MSA</v>
          </cell>
          <cell r="D1689">
            <v>43332</v>
          </cell>
          <cell r="E1689">
            <v>43922</v>
          </cell>
          <cell r="F1689" t="str">
            <v>Aerie Pharmaceuticals Ireland</v>
          </cell>
          <cell r="G1689" t="str">
            <v>JP</v>
          </cell>
          <cell r="H1689" t="str">
            <v>Japan</v>
          </cell>
          <cell r="I1689" t="str">
            <v>GP Entity</v>
          </cell>
          <cell r="J1689">
            <v>43661</v>
          </cell>
          <cell r="K1689">
            <v>42583</v>
          </cell>
          <cell r="Q1689">
            <v>2887</v>
          </cell>
          <cell r="R1689" t="str">
            <v>Asia-Pacific (APAC)</v>
          </cell>
          <cell r="S1689" t="str">
            <v>Executive Assistant, Japan</v>
          </cell>
        </row>
        <row r="1690">
          <cell r="A1690" t="str">
            <v>100021-CN-105</v>
          </cell>
          <cell r="B1690">
            <v>43770</v>
          </cell>
          <cell r="C1690" t="str">
            <v>Existing MSA</v>
          </cell>
          <cell r="D1690">
            <v>43270</v>
          </cell>
          <cell r="E1690">
            <v>43922</v>
          </cell>
          <cell r="F1690" t="str">
            <v>Bionano Genomics</v>
          </cell>
          <cell r="G1690" t="str">
            <v>CN</v>
          </cell>
          <cell r="H1690" t="str">
            <v>China</v>
          </cell>
          <cell r="I1690" t="str">
            <v>GP Entity</v>
          </cell>
          <cell r="J1690">
            <v>43762</v>
          </cell>
          <cell r="K1690">
            <v>42188</v>
          </cell>
          <cell r="Q1690">
            <v>3268</v>
          </cell>
          <cell r="R1690" t="str">
            <v>Asia-Pacific (APAC)</v>
          </cell>
          <cell r="S1690" t="str">
            <v>Regional Sales Manager</v>
          </cell>
        </row>
        <row r="1691">
          <cell r="A1691" t="str">
            <v>100021-CN-106</v>
          </cell>
          <cell r="B1691">
            <v>43777</v>
          </cell>
          <cell r="C1691" t="str">
            <v>Existing MSA</v>
          </cell>
          <cell r="D1691">
            <v>43270</v>
          </cell>
          <cell r="E1691">
            <v>43922</v>
          </cell>
          <cell r="F1691" t="str">
            <v>Bionano Genomics</v>
          </cell>
          <cell r="G1691" t="str">
            <v>CN</v>
          </cell>
          <cell r="H1691" t="str">
            <v>China</v>
          </cell>
          <cell r="I1691" t="str">
            <v>GP Entity</v>
          </cell>
          <cell r="J1691">
            <v>43777</v>
          </cell>
          <cell r="K1691">
            <v>42188</v>
          </cell>
          <cell r="Q1691">
            <v>3355</v>
          </cell>
          <cell r="R1691" t="str">
            <v>Asia-Pacific (APAC)</v>
          </cell>
          <cell r="S1691" t="str">
            <v>Scientific Affairs Manager</v>
          </cell>
        </row>
        <row r="1692">
          <cell r="A1692" t="str">
            <v>100021-CN-107</v>
          </cell>
          <cell r="B1692">
            <v>43840</v>
          </cell>
          <cell r="C1692" t="str">
            <v>Existing MSA</v>
          </cell>
          <cell r="D1692">
            <v>43270</v>
          </cell>
          <cell r="E1692">
            <v>43922</v>
          </cell>
          <cell r="F1692" t="str">
            <v>Bionano Genomics</v>
          </cell>
          <cell r="G1692" t="str">
            <v>CN</v>
          </cell>
          <cell r="H1692" t="str">
            <v>China</v>
          </cell>
          <cell r="I1692" t="str">
            <v>GP Entity</v>
          </cell>
          <cell r="J1692">
            <v>43840</v>
          </cell>
          <cell r="K1692">
            <v>42188</v>
          </cell>
          <cell r="Q1692">
            <v>3802</v>
          </cell>
          <cell r="R1692" t="str">
            <v>Asia-Pacific (APAC)</v>
          </cell>
          <cell r="S1692" t="str">
            <v>Field Application Scientist</v>
          </cell>
        </row>
        <row r="1693">
          <cell r="A1693" t="str">
            <v>100006-JP-108</v>
          </cell>
          <cell r="B1693">
            <v>43709</v>
          </cell>
          <cell r="C1693" t="str">
            <v>Existing MSA</v>
          </cell>
          <cell r="D1693">
            <v>43332</v>
          </cell>
          <cell r="E1693">
            <v>43922</v>
          </cell>
          <cell r="F1693" t="str">
            <v>Aerie Pharmaceuticals Ireland</v>
          </cell>
          <cell r="G1693" t="str">
            <v>JP</v>
          </cell>
          <cell r="H1693" t="str">
            <v>Japan</v>
          </cell>
          <cell r="I1693" t="str">
            <v>GP Entity</v>
          </cell>
          <cell r="J1693">
            <v>43709</v>
          </cell>
          <cell r="K1693">
            <v>42583</v>
          </cell>
          <cell r="Q1693">
            <v>2957</v>
          </cell>
          <cell r="R1693" t="str">
            <v>Asia-Pacific (APAC)</v>
          </cell>
          <cell r="S1693" t="str">
            <v>Director, Regulatory Affairs Japan</v>
          </cell>
        </row>
        <row r="1694">
          <cell r="A1694" t="str">
            <v>100490-JP-101</v>
          </cell>
          <cell r="B1694">
            <v>43836</v>
          </cell>
          <cell r="C1694" t="str">
            <v>Existing MSA</v>
          </cell>
          <cell r="D1694">
            <v>43812</v>
          </cell>
          <cell r="E1694">
            <v>43922</v>
          </cell>
          <cell r="F1694" t="str">
            <v>Natera</v>
          </cell>
          <cell r="G1694" t="str">
            <v>JP</v>
          </cell>
          <cell r="H1694" t="str">
            <v>Japan</v>
          </cell>
          <cell r="I1694" t="str">
            <v>GP Entity</v>
          </cell>
          <cell r="J1694">
            <v>43836</v>
          </cell>
          <cell r="K1694">
            <v>43529</v>
          </cell>
          <cell r="Q1694">
            <v>3838</v>
          </cell>
          <cell r="R1694" t="str">
            <v>Asia-Pacific (APAC)</v>
          </cell>
          <cell r="S1694" t="str">
            <v>Head of Business Development, Japan</v>
          </cell>
        </row>
        <row r="1695">
          <cell r="A1695" t="str">
            <v>100490-MY-102</v>
          </cell>
          <cell r="B1695">
            <v>43678</v>
          </cell>
          <cell r="C1695" t="str">
            <v>Existing MSA</v>
          </cell>
          <cell r="D1695">
            <v>43601</v>
          </cell>
          <cell r="E1695">
            <v>43922</v>
          </cell>
          <cell r="F1695" t="str">
            <v>Natera</v>
          </cell>
          <cell r="G1695" t="str">
            <v>MY</v>
          </cell>
          <cell r="H1695" t="str">
            <v>Malaysia</v>
          </cell>
          <cell r="I1695" t="str">
            <v>GP Entity</v>
          </cell>
          <cell r="J1695">
            <v>43619</v>
          </cell>
          <cell r="K1695">
            <v>43529</v>
          </cell>
          <cell r="Q1695">
            <v>2619</v>
          </cell>
          <cell r="R1695" t="str">
            <v>Asia-Pacific (APAC)</v>
          </cell>
          <cell r="S1695" t="str">
            <v>Regional Manager</v>
          </cell>
        </row>
        <row r="1696">
          <cell r="A1696" t="str">
            <v>100539-HK-101</v>
          </cell>
          <cell r="B1696">
            <v>43626</v>
          </cell>
          <cell r="C1696" t="str">
            <v>Existing MSA</v>
          </cell>
          <cell r="D1696">
            <v>43585</v>
          </cell>
          <cell r="E1696">
            <v>43922</v>
          </cell>
          <cell r="F1696" t="str">
            <v>Lifesize</v>
          </cell>
          <cell r="G1696" t="str">
            <v>HK</v>
          </cell>
          <cell r="H1696" t="str">
            <v>Hong Kong (China)</v>
          </cell>
          <cell r="I1696" t="str">
            <v>GP Entity</v>
          </cell>
          <cell r="J1696">
            <v>43626</v>
          </cell>
          <cell r="K1696">
            <v>43585</v>
          </cell>
          <cell r="Q1696">
            <v>2651</v>
          </cell>
          <cell r="R1696" t="str">
            <v>Asia-Pacific (APAC)</v>
          </cell>
          <cell r="S1696" t="str">
            <v>Regional Sales Manager, Hong Kong</v>
          </cell>
        </row>
        <row r="1697">
          <cell r="A1697" t="str">
            <v>100539-TW-101</v>
          </cell>
          <cell r="B1697">
            <v>43598</v>
          </cell>
          <cell r="C1697" t="str">
            <v>Existing MSA</v>
          </cell>
          <cell r="D1697">
            <v>43585</v>
          </cell>
          <cell r="E1697">
            <v>43922</v>
          </cell>
          <cell r="F1697" t="str">
            <v>Lifesize</v>
          </cell>
          <cell r="G1697" t="str">
            <v>TW</v>
          </cell>
          <cell r="H1697" t="str">
            <v>Taiwan</v>
          </cell>
          <cell r="I1697" t="str">
            <v>GP Entity</v>
          </cell>
          <cell r="J1697">
            <v>43598</v>
          </cell>
          <cell r="K1697">
            <v>43585</v>
          </cell>
          <cell r="Q1697">
            <v>2551</v>
          </cell>
          <cell r="R1697" t="str">
            <v>Asia-Pacific (APAC)</v>
          </cell>
          <cell r="S1697" t="str">
            <v>Regional Sales Manager</v>
          </cell>
        </row>
        <row r="1698">
          <cell r="A1698" t="str">
            <v>100309-TW-101</v>
          </cell>
          <cell r="B1698">
            <v>43586</v>
          </cell>
          <cell r="C1698" t="str">
            <v>Existing MSA</v>
          </cell>
          <cell r="D1698">
            <v>43557</v>
          </cell>
          <cell r="E1698">
            <v>43922</v>
          </cell>
          <cell r="F1698" t="str">
            <v>JUUL</v>
          </cell>
          <cell r="G1698" t="str">
            <v>TW</v>
          </cell>
          <cell r="H1698" t="str">
            <v>Taiwan</v>
          </cell>
          <cell r="I1698" t="str">
            <v>GP Entity</v>
          </cell>
          <cell r="J1698">
            <v>43584</v>
          </cell>
          <cell r="K1698">
            <v>43207</v>
          </cell>
          <cell r="Q1698">
            <v>2430</v>
          </cell>
          <cell r="R1698" t="str">
            <v>Asia-Pacific (APAC)</v>
          </cell>
          <cell r="S1698" t="str">
            <v>Director of Engineering</v>
          </cell>
        </row>
        <row r="1699">
          <cell r="A1699" t="str">
            <v>100523-CN-101</v>
          </cell>
          <cell r="B1699">
            <v>43617</v>
          </cell>
          <cell r="C1699" t="str">
            <v>Existing MSA</v>
          </cell>
          <cell r="D1699">
            <v>43539</v>
          </cell>
          <cell r="E1699">
            <v>43922</v>
          </cell>
          <cell r="F1699" t="str">
            <v>University Support Services, LLC</v>
          </cell>
          <cell r="G1699" t="str">
            <v>CN</v>
          </cell>
          <cell r="H1699" t="str">
            <v>China</v>
          </cell>
          <cell r="I1699" t="str">
            <v>GP Entity</v>
          </cell>
          <cell r="J1699">
            <v>43617</v>
          </cell>
          <cell r="K1699">
            <v>43539</v>
          </cell>
          <cell r="Q1699">
            <v>2512</v>
          </cell>
          <cell r="R1699" t="str">
            <v>Asia-Pacific (APAC)</v>
          </cell>
          <cell r="S1699" t="str">
            <v>Recruitment Manager</v>
          </cell>
        </row>
        <row r="1700">
          <cell r="A1700" t="str">
            <v>100523-KR-104</v>
          </cell>
          <cell r="B1700">
            <v>43647</v>
          </cell>
          <cell r="C1700" t="str">
            <v>Existing MSA</v>
          </cell>
          <cell r="D1700">
            <v>43539</v>
          </cell>
          <cell r="E1700">
            <v>43922</v>
          </cell>
          <cell r="F1700" t="str">
            <v>University Support Services, LLC</v>
          </cell>
          <cell r="G1700" t="str">
            <v>KR</v>
          </cell>
          <cell r="H1700" t="str">
            <v>South Korea</v>
          </cell>
          <cell r="I1700" t="str">
            <v>GP Entity</v>
          </cell>
          <cell r="J1700">
            <v>43647</v>
          </cell>
          <cell r="K1700">
            <v>43539</v>
          </cell>
          <cell r="Q1700">
            <v>2848</v>
          </cell>
          <cell r="R1700" t="str">
            <v>Asia-Pacific (APAC)</v>
          </cell>
          <cell r="S1700" t="str">
            <v>Operations Officer- Korea</v>
          </cell>
        </row>
        <row r="1701">
          <cell r="A1701" t="str">
            <v>100371-IN-102</v>
          </cell>
          <cell r="B1701">
            <v>43617</v>
          </cell>
          <cell r="C1701" t="str">
            <v>Existing MSA</v>
          </cell>
          <cell r="D1701">
            <v>43286</v>
          </cell>
          <cell r="E1701">
            <v>43922</v>
          </cell>
          <cell r="F1701" t="str">
            <v>Udemy</v>
          </cell>
          <cell r="G1701" t="str">
            <v>IN</v>
          </cell>
          <cell r="H1701" t="str">
            <v>India</v>
          </cell>
          <cell r="I1701" t="str">
            <v>GP Entity</v>
          </cell>
          <cell r="J1701">
            <v>43586</v>
          </cell>
          <cell r="K1701">
            <v>43286</v>
          </cell>
          <cell r="Q1701">
            <v>2438</v>
          </cell>
          <cell r="R1701" t="str">
            <v>Asia-Pacific (APAC)</v>
          </cell>
          <cell r="S1701" t="str">
            <v>Enterprise Account Executive</v>
          </cell>
        </row>
        <row r="1702">
          <cell r="A1702" t="str">
            <v>100371-SG-103</v>
          </cell>
          <cell r="B1702">
            <v>43757</v>
          </cell>
          <cell r="C1702" t="str">
            <v>Existing MSA</v>
          </cell>
          <cell r="D1702">
            <v>43286</v>
          </cell>
          <cell r="E1702">
            <v>43922</v>
          </cell>
          <cell r="F1702" t="str">
            <v>Udemy</v>
          </cell>
          <cell r="G1702" t="str">
            <v>SG</v>
          </cell>
          <cell r="H1702" t="str">
            <v>Singapore</v>
          </cell>
          <cell r="I1702" t="str">
            <v>GP Entity</v>
          </cell>
          <cell r="J1702">
            <v>43757</v>
          </cell>
          <cell r="K1702">
            <v>43286</v>
          </cell>
          <cell r="Q1702">
            <v>3227</v>
          </cell>
          <cell r="R1702" t="str">
            <v>Asia-Pacific (APAC)</v>
          </cell>
          <cell r="S1702" t="str">
            <v>Enterprise Account Exectuive</v>
          </cell>
        </row>
        <row r="1703">
          <cell r="A1703" t="str">
            <v>100523-TH-101</v>
          </cell>
          <cell r="B1703">
            <v>43617</v>
          </cell>
          <cell r="C1703" t="str">
            <v>Existing MSA</v>
          </cell>
          <cell r="D1703">
            <v>43539</v>
          </cell>
          <cell r="E1703">
            <v>43922</v>
          </cell>
          <cell r="F1703" t="str">
            <v>University Support Services, LLC</v>
          </cell>
          <cell r="G1703" t="str">
            <v>TH</v>
          </cell>
          <cell r="H1703" t="str">
            <v>Thailand</v>
          </cell>
          <cell r="I1703" t="str">
            <v>GP Entity</v>
          </cell>
          <cell r="J1703">
            <v>43617</v>
          </cell>
          <cell r="K1703">
            <v>43539</v>
          </cell>
          <cell r="Q1703">
            <v>2509</v>
          </cell>
          <cell r="R1703" t="str">
            <v>Asia-Pacific (APAC)</v>
          </cell>
          <cell r="S1703" t="str">
            <v>Regional Recruitment Manager for South East Asia</v>
          </cell>
        </row>
        <row r="1704">
          <cell r="A1704" t="str">
            <v>100371-AU-102</v>
          </cell>
          <cell r="B1704">
            <v>43588</v>
          </cell>
          <cell r="C1704" t="str">
            <v>Existing MSA</v>
          </cell>
          <cell r="D1704">
            <v>43332</v>
          </cell>
          <cell r="E1704">
            <v>43922</v>
          </cell>
          <cell r="F1704" t="str">
            <v>Udemy</v>
          </cell>
          <cell r="G1704" t="str">
            <v>AU</v>
          </cell>
          <cell r="H1704" t="str">
            <v>Australia</v>
          </cell>
          <cell r="I1704" t="str">
            <v>GP Entity</v>
          </cell>
          <cell r="J1704">
            <v>43588</v>
          </cell>
          <cell r="K1704">
            <v>43286</v>
          </cell>
          <cell r="Q1704">
            <v>2439</v>
          </cell>
          <cell r="R1704" t="str">
            <v>Asia-Pacific (APAC)</v>
          </cell>
          <cell r="S1704" t="str">
            <v>Regional Director</v>
          </cell>
        </row>
        <row r="1705">
          <cell r="A1705" t="str">
            <v>100371-AU-103</v>
          </cell>
          <cell r="B1705">
            <v>43808</v>
          </cell>
          <cell r="C1705" t="str">
            <v>Existing MSA</v>
          </cell>
          <cell r="D1705">
            <v>43332</v>
          </cell>
          <cell r="E1705">
            <v>43922</v>
          </cell>
          <cell r="F1705" t="str">
            <v>Udemy</v>
          </cell>
          <cell r="G1705" t="str">
            <v>AU</v>
          </cell>
          <cell r="H1705" t="str">
            <v>Australia</v>
          </cell>
          <cell r="I1705" t="str">
            <v>GP Entity</v>
          </cell>
          <cell r="J1705">
            <v>43808</v>
          </cell>
          <cell r="K1705">
            <v>43286</v>
          </cell>
          <cell r="Q1705">
            <v>3522</v>
          </cell>
          <cell r="R1705" t="str">
            <v>Asia-Pacific (APAC)</v>
          </cell>
          <cell r="S1705" t="str">
            <v>Enterprise Account Executive</v>
          </cell>
        </row>
        <row r="1706">
          <cell r="A1706" t="str">
            <v>100371-AU-104</v>
          </cell>
          <cell r="B1706">
            <v>43847</v>
          </cell>
          <cell r="C1706" t="str">
            <v>Existing MSA</v>
          </cell>
          <cell r="D1706">
            <v>43332</v>
          </cell>
          <cell r="E1706">
            <v>43922</v>
          </cell>
          <cell r="F1706" t="str">
            <v>Udemy</v>
          </cell>
          <cell r="G1706" t="str">
            <v>AU</v>
          </cell>
          <cell r="H1706" t="str">
            <v>Australia</v>
          </cell>
          <cell r="I1706" t="str">
            <v>GP Entity</v>
          </cell>
          <cell r="J1706">
            <v>43847</v>
          </cell>
          <cell r="K1706">
            <v>43286</v>
          </cell>
          <cell r="Q1706">
            <v>3569</v>
          </cell>
          <cell r="R1706" t="str">
            <v>Asia-Pacific (APAC)</v>
          </cell>
          <cell r="S1706" t="str">
            <v>Commercial Account Executive</v>
          </cell>
        </row>
        <row r="1707">
          <cell r="A1707" t="str">
            <v>100371-AU-105</v>
          </cell>
          <cell r="B1707">
            <v>43847</v>
          </cell>
          <cell r="C1707" t="str">
            <v>Existing MSA</v>
          </cell>
          <cell r="D1707">
            <v>43332</v>
          </cell>
          <cell r="E1707">
            <v>43922</v>
          </cell>
          <cell r="F1707" t="str">
            <v>Udemy</v>
          </cell>
          <cell r="G1707" t="str">
            <v>AU</v>
          </cell>
          <cell r="H1707" t="str">
            <v>Australia</v>
          </cell>
          <cell r="I1707" t="str">
            <v>GP Entity</v>
          </cell>
          <cell r="J1707">
            <v>43847</v>
          </cell>
          <cell r="K1707">
            <v>43286</v>
          </cell>
          <cell r="Q1707">
            <v>3610</v>
          </cell>
          <cell r="R1707" t="str">
            <v>Asia-Pacific (APAC)</v>
          </cell>
          <cell r="S1707" t="str">
            <v>Enterprise Account Executive</v>
          </cell>
        </row>
        <row r="1708">
          <cell r="A1708" t="str">
            <v>100371-IN-103</v>
          </cell>
          <cell r="B1708">
            <v>43617</v>
          </cell>
          <cell r="C1708" t="str">
            <v>Existing MSA</v>
          </cell>
          <cell r="D1708">
            <v>43286</v>
          </cell>
          <cell r="E1708">
            <v>43922</v>
          </cell>
          <cell r="F1708" t="str">
            <v>Udemy</v>
          </cell>
          <cell r="G1708" t="str">
            <v>IN</v>
          </cell>
          <cell r="H1708" t="str">
            <v>India</v>
          </cell>
          <cell r="I1708" t="str">
            <v>GP Entity</v>
          </cell>
          <cell r="J1708">
            <v>43616</v>
          </cell>
          <cell r="K1708">
            <v>43286</v>
          </cell>
          <cell r="Q1708">
            <v>2569</v>
          </cell>
          <cell r="R1708" t="str">
            <v>Asia-Pacific (APAC)</v>
          </cell>
          <cell r="S1708" t="str">
            <v>Enterprise Account Executive</v>
          </cell>
        </row>
        <row r="1709">
          <cell r="A1709" t="str">
            <v>100371-IN-104</v>
          </cell>
          <cell r="B1709">
            <v>43658</v>
          </cell>
          <cell r="C1709" t="str">
            <v>Existing MSA</v>
          </cell>
          <cell r="D1709">
            <v>43286</v>
          </cell>
          <cell r="E1709">
            <v>43922</v>
          </cell>
          <cell r="F1709" t="str">
            <v>Udemy</v>
          </cell>
          <cell r="G1709" t="str">
            <v>IN</v>
          </cell>
          <cell r="H1709" t="str">
            <v>India</v>
          </cell>
          <cell r="I1709" t="str">
            <v>GP Entity</v>
          </cell>
          <cell r="J1709">
            <v>43658</v>
          </cell>
          <cell r="K1709">
            <v>43286</v>
          </cell>
          <cell r="Q1709">
            <v>2616</v>
          </cell>
          <cell r="R1709" t="str">
            <v>Asia-Pacific (APAC)</v>
          </cell>
          <cell r="S1709" t="str">
            <v>Enterprise Account Executive</v>
          </cell>
        </row>
        <row r="1710">
          <cell r="A1710" t="str">
            <v>100371-IN-105</v>
          </cell>
          <cell r="B1710">
            <v>43658</v>
          </cell>
          <cell r="C1710" t="str">
            <v>Existing MSA</v>
          </cell>
          <cell r="D1710">
            <v>43286</v>
          </cell>
          <cell r="E1710">
            <v>43922</v>
          </cell>
          <cell r="F1710" t="str">
            <v>Udemy</v>
          </cell>
          <cell r="G1710" t="str">
            <v>IN</v>
          </cell>
          <cell r="H1710" t="str">
            <v>India</v>
          </cell>
          <cell r="I1710" t="str">
            <v>GP Entity</v>
          </cell>
          <cell r="J1710">
            <v>43658</v>
          </cell>
          <cell r="K1710">
            <v>43286</v>
          </cell>
          <cell r="Q1710">
            <v>2704</v>
          </cell>
          <cell r="R1710" t="str">
            <v>Asia-Pacific (APAC)</v>
          </cell>
          <cell r="S1710" t="str">
            <v>Director, Enterprise Customer Success</v>
          </cell>
        </row>
        <row r="1711">
          <cell r="A1711" t="str">
            <v>100371-IN-106</v>
          </cell>
          <cell r="B1711">
            <v>43658</v>
          </cell>
          <cell r="C1711" t="str">
            <v>Existing MSA</v>
          </cell>
          <cell r="D1711">
            <v>43286</v>
          </cell>
          <cell r="E1711">
            <v>43922</v>
          </cell>
          <cell r="F1711" t="str">
            <v>Udemy</v>
          </cell>
          <cell r="G1711" t="str">
            <v>IN</v>
          </cell>
          <cell r="H1711" t="str">
            <v>India</v>
          </cell>
          <cell r="I1711" t="str">
            <v>GP Entity</v>
          </cell>
          <cell r="J1711">
            <v>43658</v>
          </cell>
          <cell r="K1711">
            <v>43286</v>
          </cell>
          <cell r="Q1711">
            <v>2740</v>
          </cell>
          <cell r="R1711" t="str">
            <v>Asia-Pacific (APAC)</v>
          </cell>
          <cell r="S1711" t="str">
            <v>Enterprise Customer Success Manager</v>
          </cell>
        </row>
        <row r="1712">
          <cell r="A1712" t="str">
            <v>100371-IN-110</v>
          </cell>
          <cell r="B1712">
            <v>43794</v>
          </cell>
          <cell r="C1712" t="str">
            <v>Existing MSA</v>
          </cell>
          <cell r="D1712">
            <v>43286</v>
          </cell>
          <cell r="E1712">
            <v>43922</v>
          </cell>
          <cell r="F1712" t="str">
            <v>Udemy</v>
          </cell>
          <cell r="G1712" t="str">
            <v>IN</v>
          </cell>
          <cell r="H1712" t="str">
            <v>India</v>
          </cell>
          <cell r="I1712" t="str">
            <v>GP Entity</v>
          </cell>
          <cell r="J1712">
            <v>43794</v>
          </cell>
          <cell r="K1712">
            <v>43286</v>
          </cell>
          <cell r="Q1712">
            <v>3390</v>
          </cell>
          <cell r="R1712" t="str">
            <v>Asia-Pacific (APAC)</v>
          </cell>
          <cell r="S1712" t="str">
            <v>Senior Marketing Manager, Udemy India</v>
          </cell>
        </row>
        <row r="1713">
          <cell r="A1713" t="str">
            <v>100371-IN-111</v>
          </cell>
          <cell r="B1713">
            <v>43815</v>
          </cell>
          <cell r="C1713" t="str">
            <v>Existing MSA</v>
          </cell>
          <cell r="D1713">
            <v>43286</v>
          </cell>
          <cell r="E1713">
            <v>43922</v>
          </cell>
          <cell r="F1713" t="str">
            <v>Udemy</v>
          </cell>
          <cell r="G1713" t="str">
            <v>IN</v>
          </cell>
          <cell r="H1713" t="str">
            <v>India</v>
          </cell>
          <cell r="I1713" t="str">
            <v>GP Entity</v>
          </cell>
          <cell r="J1713">
            <v>43815</v>
          </cell>
          <cell r="K1713">
            <v>43286</v>
          </cell>
          <cell r="Q1713">
            <v>3664</v>
          </cell>
          <cell r="R1713" t="str">
            <v>Asia-Pacific (APAC)</v>
          </cell>
          <cell r="S1713" t="str">
            <v>Manager - Partnerships and Affiliates</v>
          </cell>
        </row>
        <row r="1714">
          <cell r="A1714" t="str">
            <v>100034-CN-102</v>
          </cell>
          <cell r="B1714">
            <v>43662</v>
          </cell>
          <cell r="C1714" t="str">
            <v>Existing MSA</v>
          </cell>
          <cell r="D1714">
            <v>43517</v>
          </cell>
          <cell r="E1714">
            <v>43922</v>
          </cell>
          <cell r="F1714" t="str">
            <v>ChargePoint</v>
          </cell>
          <cell r="G1714" t="str">
            <v>CN</v>
          </cell>
          <cell r="H1714" t="str">
            <v>China</v>
          </cell>
          <cell r="I1714" t="str">
            <v>GP Entity</v>
          </cell>
          <cell r="J1714">
            <v>43662</v>
          </cell>
          <cell r="K1714">
            <v>41991</v>
          </cell>
          <cell r="Q1714">
            <v>2725</v>
          </cell>
          <cell r="R1714" t="str">
            <v>Asia-Pacific (APAC)</v>
          </cell>
          <cell r="S1714" t="str">
            <v>Senior Supplier Quality Engineer</v>
          </cell>
        </row>
        <row r="1715">
          <cell r="A1715" t="str">
            <v>100034-CN-105</v>
          </cell>
          <cell r="B1715">
            <v>43657</v>
          </cell>
          <cell r="C1715" t="str">
            <v>Existing MSA</v>
          </cell>
          <cell r="D1715">
            <v>43517</v>
          </cell>
          <cell r="E1715">
            <v>43922</v>
          </cell>
          <cell r="F1715" t="str">
            <v>ChargePoint</v>
          </cell>
          <cell r="G1715" t="str">
            <v>CN</v>
          </cell>
          <cell r="H1715" t="str">
            <v>China</v>
          </cell>
          <cell r="I1715" t="str">
            <v>GP Entity</v>
          </cell>
          <cell r="J1715">
            <v>43657</v>
          </cell>
          <cell r="K1715">
            <v>41991</v>
          </cell>
          <cell r="Q1715">
            <v>2919</v>
          </cell>
          <cell r="R1715" t="str">
            <v>Asia-Pacific (APAC)</v>
          </cell>
          <cell r="S1715" t="str">
            <v>Manufacturing Engineer, Printed Circuit Board Assembly</v>
          </cell>
        </row>
        <row r="1716">
          <cell r="A1716" t="str">
            <v>100034-CN-107</v>
          </cell>
          <cell r="B1716">
            <v>43739</v>
          </cell>
          <cell r="C1716" t="str">
            <v>Existing MSA</v>
          </cell>
          <cell r="D1716">
            <v>43517</v>
          </cell>
          <cell r="E1716">
            <v>43922</v>
          </cell>
          <cell r="F1716" t="str">
            <v>ChargePoint</v>
          </cell>
          <cell r="G1716" t="str">
            <v>CN</v>
          </cell>
          <cell r="H1716" t="str">
            <v>China</v>
          </cell>
          <cell r="I1716" t="str">
            <v>GP Entity</v>
          </cell>
          <cell r="J1716">
            <v>43731</v>
          </cell>
          <cell r="K1716">
            <v>41991</v>
          </cell>
          <cell r="Q1716">
            <v>3119</v>
          </cell>
          <cell r="R1716" t="str">
            <v>Asia-Pacific (APAC)</v>
          </cell>
          <cell r="S1716" t="str">
            <v>Senior Supplier Quality Engineer</v>
          </cell>
        </row>
        <row r="1717">
          <cell r="A1717" t="str">
            <v>100034-CN-110</v>
          </cell>
          <cell r="B1717">
            <v>43800</v>
          </cell>
          <cell r="C1717" t="str">
            <v>Existing MSA</v>
          </cell>
          <cell r="D1717">
            <v>43517</v>
          </cell>
          <cell r="E1717">
            <v>43922</v>
          </cell>
          <cell r="F1717" t="str">
            <v>ChargePoint</v>
          </cell>
          <cell r="G1717" t="str">
            <v>CN</v>
          </cell>
          <cell r="H1717" t="str">
            <v>China</v>
          </cell>
          <cell r="I1717" t="str">
            <v>GP Entity</v>
          </cell>
          <cell r="J1717">
            <v>43794</v>
          </cell>
          <cell r="K1717">
            <v>41991</v>
          </cell>
          <cell r="Q1717">
            <v>3557</v>
          </cell>
          <cell r="R1717" t="str">
            <v>Asia-Pacific (APAC)</v>
          </cell>
          <cell r="S1717" t="str">
            <v>Logistics Manager</v>
          </cell>
        </row>
        <row r="1718">
          <cell r="A1718" t="str">
            <v>100034-CN-111</v>
          </cell>
          <cell r="B1718">
            <v>43837</v>
          </cell>
          <cell r="C1718" t="str">
            <v>Existing MSA</v>
          </cell>
          <cell r="D1718">
            <v>43517</v>
          </cell>
          <cell r="E1718">
            <v>43922</v>
          </cell>
          <cell r="F1718" t="str">
            <v>ChargePoint</v>
          </cell>
          <cell r="G1718" t="str">
            <v>CN</v>
          </cell>
          <cell r="H1718" t="str">
            <v>China</v>
          </cell>
          <cell r="I1718" t="str">
            <v>GP Entity</v>
          </cell>
          <cell r="J1718">
            <v>43837</v>
          </cell>
          <cell r="K1718">
            <v>41991</v>
          </cell>
          <cell r="Q1718">
            <v>3898</v>
          </cell>
          <cell r="R1718" t="str">
            <v>Asia-Pacific (APAC)</v>
          </cell>
          <cell r="S1718" t="str">
            <v>Senior Supplier Quality Engineer</v>
          </cell>
        </row>
        <row r="1719">
          <cell r="A1719" t="str">
            <v>100518-JP-101</v>
          </cell>
          <cell r="B1719">
            <v>43678</v>
          </cell>
          <cell r="C1719" t="str">
            <v>Existing MSA</v>
          </cell>
          <cell r="D1719">
            <v>43556</v>
          </cell>
          <cell r="E1719">
            <v>43922</v>
          </cell>
          <cell r="F1719" t="str">
            <v>Global Fishing Watch</v>
          </cell>
          <cell r="G1719" t="str">
            <v>JP</v>
          </cell>
          <cell r="H1719" t="str">
            <v>Japan</v>
          </cell>
          <cell r="I1719" t="str">
            <v>GP Entity</v>
          </cell>
          <cell r="J1719">
            <v>43586</v>
          </cell>
          <cell r="K1719">
            <v>43556</v>
          </cell>
          <cell r="Q1719">
            <v>2431</v>
          </cell>
          <cell r="R1719" t="str">
            <v>Asia-Pacific (APAC)</v>
          </cell>
          <cell r="S1719" t="str">
            <v>Fisheries Analyst (Japan)</v>
          </cell>
        </row>
        <row r="1720">
          <cell r="A1720" t="str">
            <v>100592-IN-102</v>
          </cell>
          <cell r="B1720">
            <v>43709</v>
          </cell>
          <cell r="C1720" t="str">
            <v>Existing MSA</v>
          </cell>
          <cell r="D1720">
            <v>43640</v>
          </cell>
          <cell r="E1720">
            <v>43922</v>
          </cell>
          <cell r="F1720" t="str">
            <v>EcoDigital, LLC</v>
          </cell>
          <cell r="G1720" t="str">
            <v>IN</v>
          </cell>
          <cell r="H1720" t="str">
            <v>India</v>
          </cell>
          <cell r="I1720" t="str">
            <v>GP Entity</v>
          </cell>
          <cell r="J1720">
            <v>43709</v>
          </cell>
          <cell r="K1720">
            <v>43640</v>
          </cell>
          <cell r="Q1720">
            <v>3021</v>
          </cell>
          <cell r="R1720" t="str">
            <v>Asia-Pacific (APAC)</v>
          </cell>
          <cell r="S1720" t="str">
            <v>Technical Analyst 2-Support</v>
          </cell>
        </row>
        <row r="1721">
          <cell r="A1721" t="str">
            <v>100592-IN-103</v>
          </cell>
          <cell r="B1721">
            <v>43709</v>
          </cell>
          <cell r="C1721" t="str">
            <v>Existing MSA</v>
          </cell>
          <cell r="D1721">
            <v>43640</v>
          </cell>
          <cell r="E1721">
            <v>43922</v>
          </cell>
          <cell r="F1721" t="str">
            <v>EcoDigital, LLC</v>
          </cell>
          <cell r="G1721" t="str">
            <v>IN</v>
          </cell>
          <cell r="H1721" t="str">
            <v>India</v>
          </cell>
          <cell r="I1721" t="str">
            <v>GP Entity</v>
          </cell>
          <cell r="J1721">
            <v>43709</v>
          </cell>
          <cell r="K1721">
            <v>43640</v>
          </cell>
          <cell r="Q1721">
            <v>3022</v>
          </cell>
          <cell r="R1721" t="str">
            <v>Asia-Pacific (APAC)</v>
          </cell>
          <cell r="S1721" t="str">
            <v>Technical Analyst 4-Support</v>
          </cell>
        </row>
        <row r="1722">
          <cell r="A1722" t="str">
            <v>100242-IN-103</v>
          </cell>
          <cell r="B1722">
            <v>43619</v>
          </cell>
          <cell r="C1722" t="str">
            <v>Existing MSA</v>
          </cell>
          <cell r="D1722">
            <v>43355</v>
          </cell>
          <cell r="E1722">
            <v>43922</v>
          </cell>
          <cell r="F1722" t="str">
            <v>Reorg Research</v>
          </cell>
          <cell r="G1722" t="str">
            <v>IN</v>
          </cell>
          <cell r="H1722" t="str">
            <v>India</v>
          </cell>
          <cell r="I1722" t="str">
            <v>GP Entity</v>
          </cell>
          <cell r="J1722">
            <v>43617</v>
          </cell>
          <cell r="K1722">
            <v>43033</v>
          </cell>
          <cell r="Q1722">
            <v>2452</v>
          </cell>
          <cell r="R1722" t="str">
            <v>Asia-Pacific (APAC)</v>
          </cell>
          <cell r="S1722" t="str">
            <v>Reporter</v>
          </cell>
        </row>
        <row r="1723">
          <cell r="A1723" t="str">
            <v>100242-AU-101</v>
          </cell>
          <cell r="B1723">
            <v>43682</v>
          </cell>
          <cell r="C1723" t="str">
            <v>Existing MSA</v>
          </cell>
          <cell r="D1723">
            <v>43661</v>
          </cell>
          <cell r="E1723">
            <v>43922</v>
          </cell>
          <cell r="F1723" t="str">
            <v>Reorg Research</v>
          </cell>
          <cell r="G1723" t="str">
            <v>AU</v>
          </cell>
          <cell r="H1723" t="str">
            <v>Australia</v>
          </cell>
          <cell r="I1723" t="str">
            <v>GP Entity</v>
          </cell>
          <cell r="J1723">
            <v>43682</v>
          </cell>
          <cell r="K1723">
            <v>43033</v>
          </cell>
          <cell r="Q1723">
            <v>2937</v>
          </cell>
          <cell r="R1723" t="str">
            <v>Asia-Pacific (APAC)</v>
          </cell>
          <cell r="S1723" t="str">
            <v>Reporter</v>
          </cell>
        </row>
        <row r="1724">
          <cell r="A1724" t="str">
            <v>100242-SG-101</v>
          </cell>
          <cell r="B1724">
            <v>43556</v>
          </cell>
          <cell r="C1724" t="str">
            <v>Existing MSA</v>
          </cell>
          <cell r="D1724">
            <v>43453</v>
          </cell>
          <cell r="E1724">
            <v>43922</v>
          </cell>
          <cell r="F1724" t="str">
            <v>Reorg Research</v>
          </cell>
          <cell r="G1724" t="str">
            <v>SG</v>
          </cell>
          <cell r="H1724" t="str">
            <v>Singapore</v>
          </cell>
          <cell r="I1724" t="str">
            <v>GP Entity</v>
          </cell>
          <cell r="J1724">
            <v>43556</v>
          </cell>
          <cell r="K1724">
            <v>43033</v>
          </cell>
          <cell r="Q1724">
            <v>1958</v>
          </cell>
          <cell r="R1724" t="str">
            <v>Asia-Pacific (APAC)</v>
          </cell>
          <cell r="S1724" t="str">
            <v>Distressed Debt Analyst</v>
          </cell>
        </row>
        <row r="1725">
          <cell r="A1725" t="str">
            <v>100242-IN-102</v>
          </cell>
          <cell r="B1725">
            <v>43542</v>
          </cell>
          <cell r="C1725" t="str">
            <v>Existing MSA</v>
          </cell>
          <cell r="D1725">
            <v>43355</v>
          </cell>
          <cell r="E1725">
            <v>43922</v>
          </cell>
          <cell r="F1725" t="str">
            <v>Reorg Research</v>
          </cell>
          <cell r="G1725" t="str">
            <v>IN</v>
          </cell>
          <cell r="H1725" t="str">
            <v>India</v>
          </cell>
          <cell r="I1725" t="str">
            <v>GP Entity</v>
          </cell>
          <cell r="K1725">
            <v>43033</v>
          </cell>
          <cell r="Q1725">
            <v>1844</v>
          </cell>
          <cell r="R1725" t="str">
            <v>Asia-Pacific (APAC)</v>
          </cell>
          <cell r="S1725" t="str">
            <v>Sr. Reporter</v>
          </cell>
        </row>
        <row r="1726">
          <cell r="A1726" t="str">
            <v>100242-SG-103</v>
          </cell>
          <cell r="B1726">
            <v>43654</v>
          </cell>
          <cell r="C1726" t="str">
            <v>Existing MSA</v>
          </cell>
          <cell r="D1726">
            <v>43453</v>
          </cell>
          <cell r="E1726">
            <v>43922</v>
          </cell>
          <cell r="F1726" t="str">
            <v>Reorg Research</v>
          </cell>
          <cell r="G1726" t="str">
            <v>SG</v>
          </cell>
          <cell r="H1726" t="str">
            <v>Singapore</v>
          </cell>
          <cell r="I1726" t="str">
            <v>GP Entity</v>
          </cell>
          <cell r="J1726">
            <v>43647</v>
          </cell>
          <cell r="K1726">
            <v>43033</v>
          </cell>
          <cell r="Q1726">
            <v>2334</v>
          </cell>
          <cell r="R1726" t="str">
            <v>Asia-Pacific (APAC)</v>
          </cell>
          <cell r="S1726" t="str">
            <v>Senior Reporter</v>
          </cell>
        </row>
        <row r="1727">
          <cell r="A1727" t="str">
            <v>100242-SG-104</v>
          </cell>
          <cell r="B1727">
            <v>43837</v>
          </cell>
          <cell r="C1727" t="str">
            <v>Existing MSA</v>
          </cell>
          <cell r="D1727">
            <v>43453</v>
          </cell>
          <cell r="E1727">
            <v>43922</v>
          </cell>
          <cell r="F1727" t="str">
            <v>Reorg Research</v>
          </cell>
          <cell r="G1727" t="str">
            <v>SG</v>
          </cell>
          <cell r="H1727" t="str">
            <v>Singapore</v>
          </cell>
          <cell r="I1727" t="str">
            <v>GP Entity</v>
          </cell>
          <cell r="K1727">
            <v>43033</v>
          </cell>
          <cell r="Q1727">
            <v>3325</v>
          </cell>
          <cell r="R1727" t="str">
            <v>Asia-Pacific (APAC)</v>
          </cell>
          <cell r="S1727" t="str">
            <v>Senior Legal Analyst, Reorg Asia</v>
          </cell>
        </row>
        <row r="1728">
          <cell r="A1728" t="str">
            <v>100242-IN-104</v>
          </cell>
          <cell r="B1728">
            <v>43801</v>
          </cell>
          <cell r="C1728" t="str">
            <v>Existing MSA</v>
          </cell>
          <cell r="D1728">
            <v>43355</v>
          </cell>
          <cell r="E1728">
            <v>43922</v>
          </cell>
          <cell r="F1728" t="str">
            <v>Reorg Research</v>
          </cell>
          <cell r="G1728" t="str">
            <v>IN</v>
          </cell>
          <cell r="H1728" t="str">
            <v>India</v>
          </cell>
          <cell r="I1728" t="str">
            <v>GP Entity</v>
          </cell>
          <cell r="J1728">
            <v>43801</v>
          </cell>
          <cell r="K1728">
            <v>43033</v>
          </cell>
          <cell r="Q1728">
            <v>3500</v>
          </cell>
          <cell r="R1728" t="str">
            <v>Asia-Pacific (APAC)</v>
          </cell>
          <cell r="S1728" t="str">
            <v>Distressed Debt Analyst</v>
          </cell>
        </row>
        <row r="1729">
          <cell r="A1729" t="str">
            <v>100161-CN-103</v>
          </cell>
          <cell r="B1729">
            <v>43752</v>
          </cell>
          <cell r="C1729" t="str">
            <v>Existing MSA</v>
          </cell>
          <cell r="D1729">
            <v>42712</v>
          </cell>
          <cell r="E1729">
            <v>43922</v>
          </cell>
          <cell r="F1729" t="str">
            <v>Tile</v>
          </cell>
          <cell r="G1729" t="str">
            <v>CN</v>
          </cell>
          <cell r="H1729" t="str">
            <v>China</v>
          </cell>
          <cell r="I1729" t="str">
            <v>GP Entity</v>
          </cell>
          <cell r="J1729">
            <v>43752</v>
          </cell>
          <cell r="K1729">
            <v>42712</v>
          </cell>
          <cell r="Q1729">
            <v>3305</v>
          </cell>
          <cell r="R1729" t="str">
            <v>Asia-Pacific (APAC)</v>
          </cell>
          <cell r="S1729" t="str">
            <v>QA/NPI Manager</v>
          </cell>
        </row>
        <row r="1730">
          <cell r="A1730" t="str">
            <v>100258-AU-103</v>
          </cell>
          <cell r="B1730">
            <v>43717</v>
          </cell>
          <cell r="C1730" t="str">
            <v>Existing MSA</v>
          </cell>
          <cell r="D1730">
            <v>43306</v>
          </cell>
          <cell r="E1730">
            <v>43922</v>
          </cell>
          <cell r="F1730" t="str">
            <v>Cytek Biosciences</v>
          </cell>
          <cell r="G1730" t="str">
            <v>AU</v>
          </cell>
          <cell r="H1730" t="str">
            <v>Australia</v>
          </cell>
          <cell r="I1730" t="str">
            <v>GP Entity</v>
          </cell>
          <cell r="J1730">
            <v>43717</v>
          </cell>
          <cell r="K1730">
            <v>43072</v>
          </cell>
          <cell r="Q1730">
            <v>2776</v>
          </cell>
          <cell r="R1730" t="str">
            <v>Asia-Pacific (APAC)</v>
          </cell>
          <cell r="S1730" t="str">
            <v>Technical Application Specialist</v>
          </cell>
        </row>
        <row r="1731">
          <cell r="A1731" t="str">
            <v>100258-AU-104</v>
          </cell>
          <cell r="B1731">
            <v>43815</v>
          </cell>
          <cell r="C1731" t="str">
            <v>Existing MSA</v>
          </cell>
          <cell r="D1731">
            <v>43306</v>
          </cell>
          <cell r="E1731">
            <v>43922</v>
          </cell>
          <cell r="F1731" t="str">
            <v>Cytek Biosciences</v>
          </cell>
          <cell r="G1731" t="str">
            <v>AU</v>
          </cell>
          <cell r="H1731" t="str">
            <v>Australia</v>
          </cell>
          <cell r="I1731" t="str">
            <v>GP Entity</v>
          </cell>
          <cell r="J1731">
            <v>43815</v>
          </cell>
          <cell r="K1731">
            <v>43072</v>
          </cell>
          <cell r="Q1731">
            <v>3384</v>
          </cell>
          <cell r="R1731" t="str">
            <v>Asia-Pacific (APAC)</v>
          </cell>
          <cell r="S1731" t="str">
            <v>Field Service Engineer</v>
          </cell>
        </row>
        <row r="1732">
          <cell r="A1732" t="str">
            <v>100258-SG-102</v>
          </cell>
          <cell r="B1732">
            <v>43661</v>
          </cell>
          <cell r="C1732" t="str">
            <v>Existing MSA</v>
          </cell>
          <cell r="D1732">
            <v>43072</v>
          </cell>
          <cell r="E1732">
            <v>43922</v>
          </cell>
          <cell r="F1732" t="str">
            <v>Cytek Biosciences</v>
          </cell>
          <cell r="G1732" t="str">
            <v>SG</v>
          </cell>
          <cell r="H1732" t="str">
            <v>Singapore</v>
          </cell>
          <cell r="I1732" t="str">
            <v>GP Entity</v>
          </cell>
          <cell r="J1732">
            <v>43660</v>
          </cell>
          <cell r="K1732">
            <v>43072</v>
          </cell>
          <cell r="Q1732">
            <v>2777</v>
          </cell>
          <cell r="R1732" t="str">
            <v>Asia-Pacific (APAC)</v>
          </cell>
          <cell r="S1732" t="str">
            <v>Field Service Engineer</v>
          </cell>
        </row>
        <row r="1733">
          <cell r="A1733" t="str">
            <v>100260-SG-101</v>
          </cell>
          <cell r="B1733">
            <v>43752</v>
          </cell>
          <cell r="C1733" t="str">
            <v>Existing MSA</v>
          </cell>
          <cell r="D1733">
            <v>43705</v>
          </cell>
          <cell r="E1733">
            <v>43922</v>
          </cell>
          <cell r="F1733" t="str">
            <v>Evidation Health</v>
          </cell>
          <cell r="G1733" t="str">
            <v>SG</v>
          </cell>
          <cell r="H1733" t="str">
            <v>Singapore</v>
          </cell>
          <cell r="I1733" t="str">
            <v>GP Entity</v>
          </cell>
          <cell r="J1733">
            <v>43731</v>
          </cell>
          <cell r="K1733">
            <v>43069</v>
          </cell>
          <cell r="Q1733">
            <v>3186</v>
          </cell>
          <cell r="R1733" t="str">
            <v>Asia-Pacific (APAC)</v>
          </cell>
          <cell r="S1733" t="str">
            <v>Director, Program Management</v>
          </cell>
        </row>
        <row r="1734">
          <cell r="A1734" t="str">
            <v>100231-IN-101</v>
          </cell>
          <cell r="B1734">
            <v>43787</v>
          </cell>
          <cell r="C1734" t="str">
            <v>Existing MSA</v>
          </cell>
          <cell r="D1734">
            <v>43760</v>
          </cell>
          <cell r="E1734">
            <v>43922</v>
          </cell>
          <cell r="F1734" t="str">
            <v>NanoString Technologies</v>
          </cell>
          <cell r="G1734" t="str">
            <v>IN</v>
          </cell>
          <cell r="H1734" t="str">
            <v>India</v>
          </cell>
          <cell r="I1734" t="str">
            <v>GP Entity</v>
          </cell>
          <cell r="J1734">
            <v>43787</v>
          </cell>
          <cell r="K1734">
            <v>42984</v>
          </cell>
          <cell r="Q1734">
            <v>3426</v>
          </cell>
          <cell r="R1734" t="str">
            <v>Asia-Pacific (APAC)</v>
          </cell>
          <cell r="S1734" t="str">
            <v>Distribution Sales Manager</v>
          </cell>
        </row>
        <row r="1735">
          <cell r="A1735" t="str">
            <v>100193-AU-101</v>
          </cell>
          <cell r="B1735">
            <v>43556</v>
          </cell>
          <cell r="C1735" t="str">
            <v>Existing MSA</v>
          </cell>
          <cell r="D1735">
            <v>43542</v>
          </cell>
          <cell r="E1735">
            <v>43922</v>
          </cell>
          <cell r="F1735" t="str">
            <v>Acceleration Partners</v>
          </cell>
          <cell r="G1735" t="str">
            <v>AU</v>
          </cell>
          <cell r="H1735" t="str">
            <v>Australia</v>
          </cell>
          <cell r="I1735" t="str">
            <v>GP Entity</v>
          </cell>
          <cell r="J1735">
            <v>43556</v>
          </cell>
          <cell r="K1735">
            <v>42898</v>
          </cell>
          <cell r="Q1735">
            <v>2333</v>
          </cell>
          <cell r="R1735" t="str">
            <v>Asia-Pacific (APAC)</v>
          </cell>
          <cell r="S1735" t="str">
            <v>Account Manager</v>
          </cell>
        </row>
        <row r="1736">
          <cell r="A1736" t="str">
            <v>100302-MY-101</v>
          </cell>
          <cell r="B1736">
            <v>43711</v>
          </cell>
          <cell r="C1736" t="str">
            <v>Existing MSA</v>
          </cell>
          <cell r="D1736">
            <v>43606</v>
          </cell>
          <cell r="E1736">
            <v>43922</v>
          </cell>
          <cell r="F1736" t="str">
            <v>Perform Media Services</v>
          </cell>
          <cell r="G1736" t="str">
            <v>MY</v>
          </cell>
          <cell r="H1736" t="str">
            <v>Malaysia</v>
          </cell>
          <cell r="I1736" t="str">
            <v>GP Entity</v>
          </cell>
          <cell r="J1736">
            <v>43709</v>
          </cell>
          <cell r="K1736">
            <v>43185</v>
          </cell>
          <cell r="Q1736">
            <v>2933</v>
          </cell>
          <cell r="R1736" t="str">
            <v>Asia-Pacific (APAC)</v>
          </cell>
          <cell r="S1736" t="str">
            <v>Sales Manager</v>
          </cell>
        </row>
        <row r="1737">
          <cell r="A1737" t="str">
            <v>100193-AU-102</v>
          </cell>
          <cell r="B1737">
            <v>43746</v>
          </cell>
          <cell r="C1737" t="str">
            <v>Existing MSA</v>
          </cell>
          <cell r="D1737">
            <v>43542</v>
          </cell>
          <cell r="E1737">
            <v>43922</v>
          </cell>
          <cell r="F1737" t="str">
            <v>Acceleration Partners</v>
          </cell>
          <cell r="G1737" t="str">
            <v>AU</v>
          </cell>
          <cell r="H1737" t="str">
            <v>Australia</v>
          </cell>
          <cell r="I1737" t="str">
            <v>GP Entity</v>
          </cell>
          <cell r="J1737">
            <v>43746</v>
          </cell>
          <cell r="K1737">
            <v>42898</v>
          </cell>
          <cell r="Q1737">
            <v>3240</v>
          </cell>
          <cell r="R1737" t="str">
            <v>Asia-Pacific (APAC)</v>
          </cell>
          <cell r="S1737" t="str">
            <v>Associate, Affiliate Marketing</v>
          </cell>
        </row>
        <row r="1738">
          <cell r="A1738" t="str">
            <v>100441-TH-106</v>
          </cell>
          <cell r="B1738">
            <v>43808</v>
          </cell>
          <cell r="C1738" t="str">
            <v>Existing MSA</v>
          </cell>
          <cell r="D1738">
            <v>42635</v>
          </cell>
          <cell r="E1738">
            <v>43922</v>
          </cell>
          <cell r="F1738" t="str">
            <v>SonicWall</v>
          </cell>
          <cell r="G1738" t="str">
            <v>TH</v>
          </cell>
          <cell r="H1738" t="str">
            <v>Thailand</v>
          </cell>
          <cell r="I1738" t="str">
            <v>GP Entity</v>
          </cell>
          <cell r="J1738">
            <v>43808</v>
          </cell>
          <cell r="K1738">
            <v>42635</v>
          </cell>
          <cell r="Q1738">
            <v>3604</v>
          </cell>
          <cell r="R1738" t="str">
            <v>Asia-Pacific (APAC)</v>
          </cell>
          <cell r="S1738" t="str">
            <v>Senior Territory Account Manager</v>
          </cell>
        </row>
        <row r="1739">
          <cell r="A1739" t="str">
            <v>100441-TH-107</v>
          </cell>
          <cell r="B1739">
            <v>43815</v>
          </cell>
          <cell r="C1739" t="str">
            <v>Existing MSA</v>
          </cell>
          <cell r="D1739">
            <v>42635</v>
          </cell>
          <cell r="E1739">
            <v>43922</v>
          </cell>
          <cell r="F1739" t="str">
            <v>SonicWall</v>
          </cell>
          <cell r="G1739" t="str">
            <v>TH</v>
          </cell>
          <cell r="H1739" t="str">
            <v>Thailand</v>
          </cell>
          <cell r="I1739" t="str">
            <v>GP Entity</v>
          </cell>
          <cell r="J1739">
            <v>43815</v>
          </cell>
          <cell r="K1739">
            <v>42635</v>
          </cell>
          <cell r="Q1739">
            <v>3625</v>
          </cell>
          <cell r="R1739" t="str">
            <v>Asia-Pacific (APAC)</v>
          </cell>
          <cell r="S1739" t="str">
            <v>Senior Channel Sales Engineer</v>
          </cell>
        </row>
        <row r="1740">
          <cell r="A1740" t="str">
            <v>100091-HK-101</v>
          </cell>
          <cell r="B1740">
            <v>43773</v>
          </cell>
          <cell r="C1740" t="str">
            <v>Existing MSA</v>
          </cell>
          <cell r="D1740">
            <v>43719</v>
          </cell>
          <cell r="E1740">
            <v>43922</v>
          </cell>
          <cell r="F1740" t="str">
            <v>Kentik</v>
          </cell>
          <cell r="G1740" t="str">
            <v>HK</v>
          </cell>
          <cell r="H1740" t="str">
            <v>Hong Kong (China)</v>
          </cell>
          <cell r="I1740" t="str">
            <v>GP Entity</v>
          </cell>
          <cell r="J1740">
            <v>43773</v>
          </cell>
          <cell r="K1740">
            <v>42828</v>
          </cell>
          <cell r="Q1740">
            <v>3204</v>
          </cell>
          <cell r="R1740" t="str">
            <v>Asia-Pacific (APAC)</v>
          </cell>
          <cell r="S1740" t="str">
            <v>Solutions Engineer - APAC</v>
          </cell>
        </row>
        <row r="1741">
          <cell r="A1741" t="str">
            <v>100665-AU-102</v>
          </cell>
          <cell r="B1741">
            <v>43770</v>
          </cell>
          <cell r="C1741" t="str">
            <v>Existing MSA</v>
          </cell>
          <cell r="D1741">
            <v>43735</v>
          </cell>
          <cell r="E1741">
            <v>43922</v>
          </cell>
          <cell r="F1741" t="str">
            <v>Centric Software</v>
          </cell>
          <cell r="G1741" t="str">
            <v>AU</v>
          </cell>
          <cell r="H1741" t="str">
            <v>Australia</v>
          </cell>
          <cell r="I1741" t="str">
            <v>GP Entity</v>
          </cell>
          <cell r="J1741">
            <v>43739</v>
          </cell>
          <cell r="K1741">
            <v>43735</v>
          </cell>
          <cell r="Q1741">
            <v>3348</v>
          </cell>
          <cell r="R1741" t="str">
            <v>Asia-Pacific (APAC)</v>
          </cell>
          <cell r="S1741" t="str">
            <v>Inside Sales Coordinator</v>
          </cell>
        </row>
        <row r="1742">
          <cell r="A1742" t="str">
            <v>100124-SG-105</v>
          </cell>
          <cell r="B1742">
            <v>43525</v>
          </cell>
          <cell r="C1742" t="str">
            <v>Existing MSA</v>
          </cell>
          <cell r="D1742">
            <v>43026</v>
          </cell>
          <cell r="E1742">
            <v>43922</v>
          </cell>
          <cell r="F1742" t="str">
            <v>Provenir</v>
          </cell>
          <cell r="G1742" t="str">
            <v>SG</v>
          </cell>
          <cell r="H1742" t="str">
            <v>Singapore</v>
          </cell>
          <cell r="I1742" t="str">
            <v>GP Entity</v>
          </cell>
          <cell r="J1742">
            <v>43525</v>
          </cell>
          <cell r="K1742">
            <v>42691</v>
          </cell>
          <cell r="Q1742">
            <v>2217</v>
          </cell>
          <cell r="R1742" t="str">
            <v>Asia-Pacific (APAC)</v>
          </cell>
          <cell r="S1742" t="str">
            <v>Principal Pre-Sales Director</v>
          </cell>
        </row>
        <row r="1743">
          <cell r="A1743" t="str">
            <v>100462-HK-101</v>
          </cell>
          <cell r="B1743">
            <v>43556</v>
          </cell>
          <cell r="C1743" t="str">
            <v>Existing MSA</v>
          </cell>
          <cell r="D1743">
            <v>43529</v>
          </cell>
          <cell r="E1743">
            <v>43922</v>
          </cell>
          <cell r="F1743" t="str">
            <v>Vlocity</v>
          </cell>
          <cell r="G1743" t="str">
            <v>HK</v>
          </cell>
          <cell r="H1743" t="str">
            <v>Hong Kong (China)</v>
          </cell>
          <cell r="I1743" t="str">
            <v>GP Entity</v>
          </cell>
          <cell r="J1743">
            <v>43570</v>
          </cell>
          <cell r="K1743">
            <v>43447</v>
          </cell>
          <cell r="Q1743">
            <v>2330</v>
          </cell>
          <cell r="R1743" t="str">
            <v>Asia-Pacific (APAC)</v>
          </cell>
          <cell r="S1743" t="str">
            <v>Reigional Vice President Sales- Insurance</v>
          </cell>
        </row>
        <row r="1744">
          <cell r="A1744" t="str">
            <v>100459-HK-101</v>
          </cell>
          <cell r="B1744">
            <v>43682</v>
          </cell>
          <cell r="C1744" t="str">
            <v>Existing MSA</v>
          </cell>
          <cell r="D1744">
            <v>43626</v>
          </cell>
          <cell r="E1744">
            <v>43922</v>
          </cell>
          <cell r="F1744" t="str">
            <v>SevenRooms</v>
          </cell>
          <cell r="G1744" t="str">
            <v>HK</v>
          </cell>
          <cell r="H1744" t="str">
            <v>Hong Kong (China)</v>
          </cell>
          <cell r="I1744" t="str">
            <v>GP Entity</v>
          </cell>
          <cell r="J1744">
            <v>43682</v>
          </cell>
          <cell r="K1744">
            <v>43461</v>
          </cell>
          <cell r="Q1744">
            <v>2812</v>
          </cell>
          <cell r="R1744" t="str">
            <v>Asia-Pacific (APAC)</v>
          </cell>
          <cell r="S1744" t="str">
            <v>Senior Customer Success Manager</v>
          </cell>
        </row>
        <row r="1745">
          <cell r="A1745" t="str">
            <v>100459-HK-103</v>
          </cell>
          <cell r="B1745">
            <v>43808</v>
          </cell>
          <cell r="C1745" t="str">
            <v>Existing MSA</v>
          </cell>
          <cell r="D1745">
            <v>43626</v>
          </cell>
          <cell r="E1745">
            <v>43922</v>
          </cell>
          <cell r="F1745" t="str">
            <v>SevenRooms</v>
          </cell>
          <cell r="G1745" t="str">
            <v>HK</v>
          </cell>
          <cell r="H1745" t="str">
            <v>Hong Kong (China)</v>
          </cell>
          <cell r="I1745" t="str">
            <v>GP Entity</v>
          </cell>
          <cell r="J1745">
            <v>43808</v>
          </cell>
          <cell r="K1745">
            <v>43461</v>
          </cell>
          <cell r="Q1745">
            <v>3647</v>
          </cell>
          <cell r="R1745" t="str">
            <v>Asia-Pacific (APAC)</v>
          </cell>
          <cell r="S1745" t="str">
            <v>Customer Success Coordinator</v>
          </cell>
        </row>
        <row r="1746">
          <cell r="A1746" t="str">
            <v>100527-TH-101</v>
          </cell>
          <cell r="B1746">
            <v>43605</v>
          </cell>
          <cell r="C1746" t="str">
            <v>Existing MSA</v>
          </cell>
          <cell r="D1746">
            <v>43565</v>
          </cell>
          <cell r="E1746">
            <v>43922</v>
          </cell>
          <cell r="F1746" t="str">
            <v>Pluribus</v>
          </cell>
          <cell r="G1746" t="str">
            <v>TH</v>
          </cell>
          <cell r="H1746" t="str">
            <v>Thailand</v>
          </cell>
          <cell r="I1746" t="str">
            <v>GP Entity</v>
          </cell>
          <cell r="J1746">
            <v>43605</v>
          </cell>
          <cell r="K1746">
            <v>42865</v>
          </cell>
          <cell r="Q1746">
            <v>2456</v>
          </cell>
          <cell r="R1746" t="str">
            <v>Asia-Pacific (APAC)</v>
          </cell>
          <cell r="S1746" t="str">
            <v>Network Systems Engineer</v>
          </cell>
        </row>
        <row r="1747">
          <cell r="A1747" t="str">
            <v>100527-TH-102</v>
          </cell>
          <cell r="B1747">
            <v>43605</v>
          </cell>
          <cell r="C1747" t="str">
            <v>Existing MSA</v>
          </cell>
          <cell r="D1747">
            <v>43565</v>
          </cell>
          <cell r="E1747">
            <v>43922</v>
          </cell>
          <cell r="F1747" t="str">
            <v>Pluribus</v>
          </cell>
          <cell r="G1747" t="str">
            <v>TH</v>
          </cell>
          <cell r="H1747" t="str">
            <v>Thailand</v>
          </cell>
          <cell r="I1747" t="str">
            <v>GP Entity</v>
          </cell>
          <cell r="J1747">
            <v>43605</v>
          </cell>
          <cell r="K1747">
            <v>42865</v>
          </cell>
          <cell r="Q1747">
            <v>2457</v>
          </cell>
          <cell r="R1747" t="str">
            <v>Asia-Pacific (APAC)</v>
          </cell>
          <cell r="S1747" t="str">
            <v>Network Systems Engineer</v>
          </cell>
        </row>
        <row r="1748">
          <cell r="A1748" t="str">
            <v>100308-SG-102</v>
          </cell>
          <cell r="B1748">
            <v>43801</v>
          </cell>
          <cell r="C1748" t="str">
            <v>Existing MSA</v>
          </cell>
          <cell r="D1748">
            <v>43140</v>
          </cell>
          <cell r="E1748">
            <v>43922</v>
          </cell>
          <cell r="F1748" t="str">
            <v>Winshuttle</v>
          </cell>
          <cell r="G1748" t="str">
            <v>SG</v>
          </cell>
          <cell r="H1748" t="str">
            <v>Singapore</v>
          </cell>
          <cell r="I1748" t="str">
            <v>GP Entity</v>
          </cell>
          <cell r="J1748">
            <v>43800</v>
          </cell>
          <cell r="K1748">
            <v>43140</v>
          </cell>
          <cell r="Q1748">
            <v>3358</v>
          </cell>
          <cell r="R1748" t="str">
            <v>Asia-Pacific (APAC)</v>
          </cell>
          <cell r="S1748" t="str">
            <v>Senior Solution Engineer</v>
          </cell>
        </row>
        <row r="1749">
          <cell r="A1749" t="str">
            <v>100515-KR-102</v>
          </cell>
          <cell r="B1749">
            <v>43832</v>
          </cell>
          <cell r="C1749" t="str">
            <v>Existing MSA</v>
          </cell>
          <cell r="D1749">
            <v>43546</v>
          </cell>
          <cell r="E1749">
            <v>43922</v>
          </cell>
          <cell r="F1749" t="str">
            <v>Instana</v>
          </cell>
          <cell r="G1749" t="str">
            <v>KR</v>
          </cell>
          <cell r="H1749" t="str">
            <v>South Korea</v>
          </cell>
          <cell r="I1749" t="str">
            <v>GP Entity</v>
          </cell>
          <cell r="J1749">
            <v>43831</v>
          </cell>
          <cell r="K1749">
            <v>43546</v>
          </cell>
          <cell r="Q1749">
            <v>3844</v>
          </cell>
          <cell r="R1749" t="str">
            <v>Asia-Pacific (APAC)</v>
          </cell>
          <cell r="S1749" t="str">
            <v>Sales Director, APAC</v>
          </cell>
        </row>
        <row r="1750">
          <cell r="A1750" t="str">
            <v>100388-AU-103</v>
          </cell>
          <cell r="B1750">
            <v>43781</v>
          </cell>
          <cell r="C1750" t="str">
            <v>Existing MSA</v>
          </cell>
          <cell r="D1750">
            <v>43329</v>
          </cell>
          <cell r="E1750">
            <v>43922</v>
          </cell>
          <cell r="F1750" t="str">
            <v>Planet</v>
          </cell>
          <cell r="G1750" t="str">
            <v>AU</v>
          </cell>
          <cell r="H1750" t="str">
            <v>Australia</v>
          </cell>
          <cell r="I1750" t="str">
            <v>GP Entity</v>
          </cell>
          <cell r="J1750">
            <v>43773</v>
          </cell>
          <cell r="K1750">
            <v>43329</v>
          </cell>
          <cell r="Q1750">
            <v>3232</v>
          </cell>
          <cell r="R1750" t="str">
            <v>Asia-Pacific (APAC)</v>
          </cell>
          <cell r="S1750" t="str">
            <v>VP of Sales, APAC</v>
          </cell>
        </row>
        <row r="1751">
          <cell r="A1751" t="str">
            <v>100515-AU-101</v>
          </cell>
          <cell r="B1751">
            <v>43640</v>
          </cell>
          <cell r="C1751" t="str">
            <v>Existing MSA</v>
          </cell>
          <cell r="D1751">
            <v>43616</v>
          </cell>
          <cell r="E1751">
            <v>43922</v>
          </cell>
          <cell r="F1751" t="str">
            <v>Instana</v>
          </cell>
          <cell r="G1751" t="str">
            <v>AU</v>
          </cell>
          <cell r="H1751" t="str">
            <v>Australia</v>
          </cell>
          <cell r="I1751" t="str">
            <v>GP Entity</v>
          </cell>
          <cell r="K1751">
            <v>43546</v>
          </cell>
          <cell r="Q1751">
            <v>2726</v>
          </cell>
          <cell r="R1751" t="str">
            <v>Asia-Pacific (APAC)</v>
          </cell>
          <cell r="S1751" t="str">
            <v>Senior Site Reliability Engineer</v>
          </cell>
        </row>
        <row r="1752">
          <cell r="A1752" t="str">
            <v>100273-SG-102</v>
          </cell>
          <cell r="B1752">
            <v>43647</v>
          </cell>
          <cell r="C1752" t="str">
            <v>Existing MSA</v>
          </cell>
          <cell r="D1752">
            <v>43067</v>
          </cell>
          <cell r="E1752">
            <v>43922</v>
          </cell>
          <cell r="F1752" t="str">
            <v>Sift Science, Inc.</v>
          </cell>
          <cell r="G1752" t="str">
            <v>SG</v>
          </cell>
          <cell r="H1752" t="str">
            <v>Singapore</v>
          </cell>
          <cell r="I1752" t="str">
            <v>GP Entity</v>
          </cell>
          <cell r="J1752">
            <v>43646</v>
          </cell>
          <cell r="K1752">
            <v>43097</v>
          </cell>
          <cell r="Q1752">
            <v>2606</v>
          </cell>
          <cell r="R1752" t="str">
            <v>Asia-Pacific (APAC)</v>
          </cell>
          <cell r="S1752" t="str">
            <v>Sr. Territory Manager (APAC)</v>
          </cell>
        </row>
        <row r="1753">
          <cell r="A1753" t="str">
            <v>100273-SG-103</v>
          </cell>
          <cell r="B1753">
            <v>43745</v>
          </cell>
          <cell r="C1753" t="str">
            <v>Existing MSA</v>
          </cell>
          <cell r="D1753">
            <v>43067</v>
          </cell>
          <cell r="E1753">
            <v>43922</v>
          </cell>
          <cell r="F1753" t="str">
            <v>Sift Science, Inc.</v>
          </cell>
          <cell r="G1753" t="str">
            <v>SG</v>
          </cell>
          <cell r="H1753" t="str">
            <v>Singapore</v>
          </cell>
          <cell r="I1753" t="str">
            <v>GP Entity</v>
          </cell>
          <cell r="J1753">
            <v>43745</v>
          </cell>
          <cell r="K1753">
            <v>43097</v>
          </cell>
          <cell r="Q1753">
            <v>3134</v>
          </cell>
          <cell r="R1753" t="str">
            <v>Asia-Pacific (APAC)</v>
          </cell>
          <cell r="S1753" t="str">
            <v>Senior Sales Engineer, APAC</v>
          </cell>
        </row>
        <row r="1754">
          <cell r="A1754" t="str">
            <v>100124-SG-106</v>
          </cell>
          <cell r="B1754">
            <v>43752</v>
          </cell>
          <cell r="C1754" t="str">
            <v>Existing MSA</v>
          </cell>
          <cell r="D1754">
            <v>43026</v>
          </cell>
          <cell r="E1754">
            <v>43922</v>
          </cell>
          <cell r="F1754" t="str">
            <v>Provenir</v>
          </cell>
          <cell r="G1754" t="str">
            <v>SG</v>
          </cell>
          <cell r="H1754" t="str">
            <v>Singapore</v>
          </cell>
          <cell r="I1754" t="str">
            <v>GP Entity</v>
          </cell>
          <cell r="J1754">
            <v>43751</v>
          </cell>
          <cell r="K1754">
            <v>42691</v>
          </cell>
          <cell r="Q1754">
            <v>3177</v>
          </cell>
          <cell r="R1754" t="str">
            <v>Asia-Pacific (APAC)</v>
          </cell>
          <cell r="S1754" t="str">
            <v>Field Marketing Manager</v>
          </cell>
        </row>
        <row r="1755">
          <cell r="A1755" t="str">
            <v>100665-SG-101</v>
          </cell>
          <cell r="B1755">
            <v>43800</v>
          </cell>
          <cell r="C1755" t="str">
            <v>Existing MSA</v>
          </cell>
          <cell r="D1755">
            <v>43735</v>
          </cell>
          <cell r="E1755">
            <v>43922</v>
          </cell>
          <cell r="F1755" t="str">
            <v>Centric Software</v>
          </cell>
          <cell r="G1755" t="str">
            <v>SG</v>
          </cell>
          <cell r="H1755" t="str">
            <v>Singapore</v>
          </cell>
          <cell r="I1755" t="str">
            <v>GP Entity</v>
          </cell>
          <cell r="J1755">
            <v>43800</v>
          </cell>
          <cell r="K1755">
            <v>43735</v>
          </cell>
          <cell r="Q1755">
            <v>3495</v>
          </cell>
          <cell r="R1755" t="str">
            <v>Asia-Pacific (APAC)</v>
          </cell>
          <cell r="S1755" t="str">
            <v>Sales Director - Asia Pacific</v>
          </cell>
        </row>
        <row r="1756">
          <cell r="A1756" t="str">
            <v>100665-SG-102</v>
          </cell>
          <cell r="B1756">
            <v>43871</v>
          </cell>
          <cell r="C1756" t="str">
            <v>Existing MSA</v>
          </cell>
          <cell r="D1756">
            <v>43735</v>
          </cell>
          <cell r="E1756">
            <v>43922</v>
          </cell>
          <cell r="F1756" t="str">
            <v>Centric Software</v>
          </cell>
          <cell r="G1756" t="str">
            <v>SG</v>
          </cell>
          <cell r="H1756" t="str">
            <v>Singapore</v>
          </cell>
          <cell r="I1756" t="str">
            <v>GP Entity</v>
          </cell>
          <cell r="J1756">
            <v>43871</v>
          </cell>
          <cell r="K1756">
            <v>43735</v>
          </cell>
          <cell r="Q1756">
            <v>3876</v>
          </cell>
          <cell r="R1756" t="str">
            <v>Asia-Pacific (APAC)</v>
          </cell>
          <cell r="S1756" t="str">
            <v>Marketing Campaign Manager - Asia Pacific</v>
          </cell>
        </row>
        <row r="1757">
          <cell r="A1757" t="str">
            <v>100265-HK-101</v>
          </cell>
          <cell r="B1757">
            <v>43739</v>
          </cell>
          <cell r="C1757" t="str">
            <v>Existing MSA</v>
          </cell>
          <cell r="D1757">
            <v>43661</v>
          </cell>
          <cell r="E1757">
            <v>43922</v>
          </cell>
          <cell r="F1757" t="str">
            <v>Bullhorn</v>
          </cell>
          <cell r="G1757" t="str">
            <v>HK</v>
          </cell>
          <cell r="H1757" t="str">
            <v>Hong Kong (China)</v>
          </cell>
          <cell r="I1757" t="str">
            <v>GP Entity</v>
          </cell>
          <cell r="J1757">
            <v>43739</v>
          </cell>
          <cell r="K1757">
            <v>43070</v>
          </cell>
          <cell r="Q1757">
            <v>3115</v>
          </cell>
          <cell r="R1757" t="str">
            <v>Asia-Pacific (APAC)</v>
          </cell>
          <cell r="S1757" t="str">
            <v>Technical Support Analyst</v>
          </cell>
        </row>
        <row r="1758">
          <cell r="A1758" t="str">
            <v>100204-KR-105</v>
          </cell>
          <cell r="B1758">
            <v>43689</v>
          </cell>
          <cell r="C1758" t="str">
            <v>Existing MSA</v>
          </cell>
          <cell r="D1758">
            <v>43003</v>
          </cell>
          <cell r="E1758">
            <v>43922</v>
          </cell>
          <cell r="F1758" t="str">
            <v>DataRobot Inc.</v>
          </cell>
          <cell r="G1758" t="str">
            <v>KR</v>
          </cell>
          <cell r="H1758" t="str">
            <v>South Korea</v>
          </cell>
          <cell r="I1758" t="str">
            <v>GP Entity</v>
          </cell>
          <cell r="K1758">
            <v>42908</v>
          </cell>
          <cell r="Q1758">
            <v>2938</v>
          </cell>
          <cell r="R1758" t="str">
            <v>Asia-Pacific (APAC)</v>
          </cell>
          <cell r="S1758" t="str">
            <v>Field Support Engineer</v>
          </cell>
        </row>
        <row r="1759">
          <cell r="A1759" t="str">
            <v>100204-KR-106</v>
          </cell>
          <cell r="B1759">
            <v>43724</v>
          </cell>
          <cell r="C1759" t="str">
            <v>Existing MSA</v>
          </cell>
          <cell r="D1759">
            <v>43003</v>
          </cell>
          <cell r="E1759">
            <v>43922</v>
          </cell>
          <cell r="F1759" t="str">
            <v>DataRobot Inc.</v>
          </cell>
          <cell r="G1759" t="str">
            <v>KR</v>
          </cell>
          <cell r="H1759" t="str">
            <v>South Korea</v>
          </cell>
          <cell r="I1759" t="str">
            <v>GP Entity</v>
          </cell>
          <cell r="J1759">
            <v>43731</v>
          </cell>
          <cell r="K1759">
            <v>42908</v>
          </cell>
          <cell r="Q1759">
            <v>3049</v>
          </cell>
          <cell r="R1759" t="str">
            <v>Asia-Pacific (APAC)</v>
          </cell>
          <cell r="S1759" t="str">
            <v>AI Success Manager</v>
          </cell>
        </row>
        <row r="1760">
          <cell r="A1760" t="str">
            <v>100204-KR-107</v>
          </cell>
          <cell r="B1760">
            <v>43710</v>
          </cell>
          <cell r="C1760" t="str">
            <v>Existing MSA</v>
          </cell>
          <cell r="D1760">
            <v>43003</v>
          </cell>
          <cell r="E1760">
            <v>43922</v>
          </cell>
          <cell r="F1760" t="str">
            <v>DataRobot Inc.</v>
          </cell>
          <cell r="G1760" t="str">
            <v>KR</v>
          </cell>
          <cell r="H1760" t="str">
            <v>South Korea</v>
          </cell>
          <cell r="I1760" t="str">
            <v>GP Entity</v>
          </cell>
          <cell r="K1760">
            <v>42908</v>
          </cell>
          <cell r="Q1760">
            <v>3096</v>
          </cell>
          <cell r="R1760" t="str">
            <v>Asia-Pacific (APAC)</v>
          </cell>
          <cell r="S1760" t="str">
            <v>Account Executive</v>
          </cell>
        </row>
        <row r="1761">
          <cell r="A1761" t="str">
            <v>100388-AU-104</v>
          </cell>
          <cell r="B1761">
            <v>43770</v>
          </cell>
          <cell r="C1761" t="str">
            <v>Existing MSA</v>
          </cell>
          <cell r="D1761">
            <v>43329</v>
          </cell>
          <cell r="E1761">
            <v>43922</v>
          </cell>
          <cell r="F1761" t="str">
            <v>Planet</v>
          </cell>
          <cell r="G1761" t="str">
            <v>AU</v>
          </cell>
          <cell r="H1761" t="str">
            <v>Australia</v>
          </cell>
          <cell r="I1761" t="str">
            <v>GP Entity</v>
          </cell>
          <cell r="J1761">
            <v>43770</v>
          </cell>
          <cell r="K1761">
            <v>43329</v>
          </cell>
          <cell r="Q1761">
            <v>3296</v>
          </cell>
          <cell r="R1761" t="str">
            <v>Asia-Pacific (APAC)</v>
          </cell>
          <cell r="S1761" t="str">
            <v>Partner Business Manager, APJ</v>
          </cell>
        </row>
        <row r="1762">
          <cell r="A1762" t="str">
            <v>100665-AU-101</v>
          </cell>
          <cell r="B1762">
            <v>43787</v>
          </cell>
          <cell r="C1762" t="str">
            <v>Existing MSA</v>
          </cell>
          <cell r="D1762">
            <v>43735</v>
          </cell>
          <cell r="E1762">
            <v>43922</v>
          </cell>
          <cell r="F1762" t="str">
            <v>Centric Software</v>
          </cell>
          <cell r="G1762" t="str">
            <v>AU</v>
          </cell>
          <cell r="H1762" t="str">
            <v>Australia</v>
          </cell>
          <cell r="I1762" t="str">
            <v>GP Entity</v>
          </cell>
          <cell r="J1762">
            <v>43787</v>
          </cell>
          <cell r="K1762">
            <v>43735</v>
          </cell>
          <cell r="Q1762">
            <v>3345</v>
          </cell>
          <cell r="R1762" t="str">
            <v>Asia-Pacific (APAC)</v>
          </cell>
          <cell r="S1762" t="str">
            <v>Business Consultant</v>
          </cell>
        </row>
        <row r="1763">
          <cell r="A1763" t="str">
            <v>100665-AU-103</v>
          </cell>
          <cell r="B1763">
            <v>43800</v>
          </cell>
          <cell r="C1763" t="str">
            <v>Existing MSA</v>
          </cell>
          <cell r="D1763">
            <v>43735</v>
          </cell>
          <cell r="E1763">
            <v>43922</v>
          </cell>
          <cell r="F1763" t="str">
            <v>Centric Software</v>
          </cell>
          <cell r="G1763" t="str">
            <v>AU</v>
          </cell>
          <cell r="H1763" t="str">
            <v>Australia</v>
          </cell>
          <cell r="I1763" t="str">
            <v>GP Entity</v>
          </cell>
          <cell r="J1763">
            <v>43800</v>
          </cell>
          <cell r="K1763">
            <v>43735</v>
          </cell>
          <cell r="Q1763">
            <v>3437</v>
          </cell>
          <cell r="R1763" t="str">
            <v>Asia-Pacific (APAC)</v>
          </cell>
          <cell r="S1763" t="str">
            <v>Sales Director - Australia</v>
          </cell>
        </row>
        <row r="1764">
          <cell r="A1764" t="str">
            <v>100665-AU-104</v>
          </cell>
          <cell r="B1764">
            <v>43800</v>
          </cell>
          <cell r="C1764" t="str">
            <v>Existing MSA</v>
          </cell>
          <cell r="D1764">
            <v>43735</v>
          </cell>
          <cell r="E1764">
            <v>43922</v>
          </cell>
          <cell r="F1764" t="str">
            <v>Centric Software</v>
          </cell>
          <cell r="G1764" t="str">
            <v>AU</v>
          </cell>
          <cell r="H1764" t="str">
            <v>Australia</v>
          </cell>
          <cell r="I1764" t="str">
            <v>GP Entity</v>
          </cell>
          <cell r="J1764">
            <v>43800</v>
          </cell>
          <cell r="K1764">
            <v>43735</v>
          </cell>
          <cell r="Q1764">
            <v>3535</v>
          </cell>
          <cell r="R1764" t="str">
            <v>Asia-Pacific (APAC)</v>
          </cell>
          <cell r="S1764" t="str">
            <v>Presales Consultant</v>
          </cell>
        </row>
        <row r="1765">
          <cell r="A1765" t="str">
            <v>100482-IN-101</v>
          </cell>
          <cell r="B1765">
            <v>43711</v>
          </cell>
          <cell r="C1765" t="str">
            <v>Existing MSA</v>
          </cell>
          <cell r="D1765">
            <v>43609</v>
          </cell>
          <cell r="E1765">
            <v>43922</v>
          </cell>
          <cell r="F1765" t="str">
            <v>Maya HTT</v>
          </cell>
          <cell r="G1765" t="str">
            <v>IN</v>
          </cell>
          <cell r="H1765" t="str">
            <v>India</v>
          </cell>
          <cell r="I1765" t="str">
            <v>GP Entity</v>
          </cell>
          <cell r="J1765">
            <v>43711</v>
          </cell>
          <cell r="K1765">
            <v>43507</v>
          </cell>
          <cell r="Q1765">
            <v>2660</v>
          </cell>
          <cell r="R1765" t="str">
            <v>Asia-Pacific (APAC)</v>
          </cell>
          <cell r="S1765" t="str">
            <v>Customization software Developer</v>
          </cell>
        </row>
        <row r="1766">
          <cell r="A1766" t="str">
            <v>100482-IN-102</v>
          </cell>
          <cell r="B1766">
            <v>43711</v>
          </cell>
          <cell r="C1766" t="str">
            <v>Existing MSA</v>
          </cell>
          <cell r="D1766">
            <v>43609</v>
          </cell>
          <cell r="E1766">
            <v>43922</v>
          </cell>
          <cell r="F1766" t="str">
            <v>Maya HTT</v>
          </cell>
          <cell r="G1766" t="str">
            <v>IN</v>
          </cell>
          <cell r="H1766" t="str">
            <v>India</v>
          </cell>
          <cell r="I1766" t="str">
            <v>GP Entity</v>
          </cell>
          <cell r="J1766">
            <v>43711</v>
          </cell>
          <cell r="K1766">
            <v>43507</v>
          </cell>
          <cell r="Q1766">
            <v>2661</v>
          </cell>
          <cell r="R1766" t="str">
            <v>Asia-Pacific (APAC)</v>
          </cell>
          <cell r="S1766" t="str">
            <v>Customization software Developer</v>
          </cell>
        </row>
        <row r="1767">
          <cell r="A1767" t="str">
            <v>100515-KR-101</v>
          </cell>
          <cell r="B1767">
            <v>43556</v>
          </cell>
          <cell r="C1767" t="str">
            <v>Existing MSA</v>
          </cell>
          <cell r="D1767">
            <v>43546</v>
          </cell>
          <cell r="E1767">
            <v>43922</v>
          </cell>
          <cell r="F1767" t="str">
            <v>Instana</v>
          </cell>
          <cell r="G1767" t="str">
            <v>KR</v>
          </cell>
          <cell r="H1767" t="str">
            <v>South Korea</v>
          </cell>
          <cell r="I1767" t="str">
            <v>GP Entity</v>
          </cell>
          <cell r="J1767">
            <v>43570</v>
          </cell>
          <cell r="K1767">
            <v>43546</v>
          </cell>
          <cell r="N1767" t="str">
            <v>Karen</v>
          </cell>
          <cell r="O1767" t="str">
            <v>Tan</v>
          </cell>
          <cell r="P1767">
            <v>43698</v>
          </cell>
          <cell r="Q1767">
            <v>2426</v>
          </cell>
          <cell r="R1767" t="str">
            <v>Asia-Pacific (APAC)</v>
          </cell>
          <cell r="S1767" t="str">
            <v>Solutions Architect</v>
          </cell>
        </row>
        <row r="1768">
          <cell r="A1768" t="str">
            <v>100021-CN-104</v>
          </cell>
          <cell r="B1768">
            <v>43746</v>
          </cell>
          <cell r="C1768" t="str">
            <v>Existing MSA</v>
          </cell>
          <cell r="D1768">
            <v>43270</v>
          </cell>
          <cell r="E1768">
            <v>43952</v>
          </cell>
          <cell r="F1768" t="str">
            <v>Bionano Genomics</v>
          </cell>
          <cell r="G1768" t="str">
            <v>CN</v>
          </cell>
          <cell r="H1768" t="str">
            <v>China</v>
          </cell>
          <cell r="I1768" t="str">
            <v>GP Entity</v>
          </cell>
          <cell r="J1768">
            <v>43746</v>
          </cell>
          <cell r="K1768">
            <v>42188</v>
          </cell>
          <cell r="Q1768">
            <v>3267</v>
          </cell>
          <cell r="R1768" t="str">
            <v>Asia-Pacific (APAC)</v>
          </cell>
          <cell r="S1768" t="str">
            <v>Regional Sales Manager</v>
          </cell>
        </row>
        <row r="1769">
          <cell r="A1769" t="str">
            <v>100006-JP-106</v>
          </cell>
          <cell r="B1769">
            <v>43525</v>
          </cell>
          <cell r="C1769" t="str">
            <v>Existing MSA</v>
          </cell>
          <cell r="D1769">
            <v>43332</v>
          </cell>
          <cell r="E1769">
            <v>43952</v>
          </cell>
          <cell r="F1769" t="str">
            <v>Aerie Pharmaceuticals Ireland</v>
          </cell>
          <cell r="G1769" t="str">
            <v>JP</v>
          </cell>
          <cell r="H1769" t="str">
            <v>Japan</v>
          </cell>
          <cell r="I1769" t="str">
            <v>GP Entity</v>
          </cell>
          <cell r="K1769">
            <v>42583</v>
          </cell>
          <cell r="Q1769">
            <v>2053</v>
          </cell>
          <cell r="R1769" t="str">
            <v>Asia-Pacific (APAC)</v>
          </cell>
          <cell r="S1769" t="str">
            <v>Director, Clinical Trials Operations Japan</v>
          </cell>
        </row>
        <row r="1770">
          <cell r="A1770" t="str">
            <v>100006-JP-107</v>
          </cell>
          <cell r="B1770">
            <v>43661</v>
          </cell>
          <cell r="C1770" t="str">
            <v>Existing MSA</v>
          </cell>
          <cell r="D1770">
            <v>43332</v>
          </cell>
          <cell r="E1770">
            <v>43952</v>
          </cell>
          <cell r="F1770" t="str">
            <v>Aerie Pharmaceuticals Ireland</v>
          </cell>
          <cell r="G1770" t="str">
            <v>JP</v>
          </cell>
          <cell r="H1770" t="str">
            <v>Japan</v>
          </cell>
          <cell r="I1770" t="str">
            <v>GP Entity</v>
          </cell>
          <cell r="J1770">
            <v>43661</v>
          </cell>
          <cell r="K1770">
            <v>42583</v>
          </cell>
          <cell r="Q1770">
            <v>2887</v>
          </cell>
          <cell r="R1770" t="str">
            <v>Asia-Pacific (APAC)</v>
          </cell>
          <cell r="S1770" t="str">
            <v>Executive Assistant, Japan</v>
          </cell>
        </row>
        <row r="1771">
          <cell r="A1771" t="str">
            <v>100021-CN-105</v>
          </cell>
          <cell r="B1771">
            <v>43770</v>
          </cell>
          <cell r="C1771" t="str">
            <v>Existing MSA</v>
          </cell>
          <cell r="D1771">
            <v>43270</v>
          </cell>
          <cell r="E1771">
            <v>43952</v>
          </cell>
          <cell r="F1771" t="str">
            <v>Bionano Genomics</v>
          </cell>
          <cell r="G1771" t="str">
            <v>CN</v>
          </cell>
          <cell r="H1771" t="str">
            <v>China</v>
          </cell>
          <cell r="I1771" t="str">
            <v>GP Entity</v>
          </cell>
          <cell r="J1771">
            <v>43762</v>
          </cell>
          <cell r="K1771">
            <v>42188</v>
          </cell>
          <cell r="Q1771">
            <v>3268</v>
          </cell>
          <cell r="R1771" t="str">
            <v>Asia-Pacific (APAC)</v>
          </cell>
          <cell r="S1771" t="str">
            <v>Regional Sales Manager</v>
          </cell>
        </row>
        <row r="1772">
          <cell r="A1772" t="str">
            <v>100021-CN-106</v>
          </cell>
          <cell r="B1772">
            <v>43777</v>
          </cell>
          <cell r="C1772" t="str">
            <v>Existing MSA</v>
          </cell>
          <cell r="D1772">
            <v>43270</v>
          </cell>
          <cell r="E1772">
            <v>43952</v>
          </cell>
          <cell r="F1772" t="str">
            <v>Bionano Genomics</v>
          </cell>
          <cell r="G1772" t="str">
            <v>CN</v>
          </cell>
          <cell r="H1772" t="str">
            <v>China</v>
          </cell>
          <cell r="I1772" t="str">
            <v>GP Entity</v>
          </cell>
          <cell r="J1772">
            <v>43777</v>
          </cell>
          <cell r="K1772">
            <v>42188</v>
          </cell>
          <cell r="Q1772">
            <v>3355</v>
          </cell>
          <cell r="R1772" t="str">
            <v>Asia-Pacific (APAC)</v>
          </cell>
          <cell r="S1772" t="str">
            <v>Scientific Affairs Manager</v>
          </cell>
        </row>
        <row r="1773">
          <cell r="A1773" t="str">
            <v>100021-CN-107</v>
          </cell>
          <cell r="B1773">
            <v>43840</v>
          </cell>
          <cell r="C1773" t="str">
            <v>Existing MSA</v>
          </cell>
          <cell r="D1773">
            <v>43270</v>
          </cell>
          <cell r="E1773">
            <v>43952</v>
          </cell>
          <cell r="F1773" t="str">
            <v>Bionano Genomics</v>
          </cell>
          <cell r="G1773" t="str">
            <v>CN</v>
          </cell>
          <cell r="H1773" t="str">
            <v>China</v>
          </cell>
          <cell r="I1773" t="str">
            <v>GP Entity</v>
          </cell>
          <cell r="J1773">
            <v>43840</v>
          </cell>
          <cell r="K1773">
            <v>42188</v>
          </cell>
          <cell r="Q1773">
            <v>3802</v>
          </cell>
          <cell r="R1773" t="str">
            <v>Asia-Pacific (APAC)</v>
          </cell>
          <cell r="S1773" t="str">
            <v>Field Application Scientist</v>
          </cell>
        </row>
        <row r="1774">
          <cell r="A1774" t="str">
            <v>100006-JP-108</v>
          </cell>
          <cell r="B1774">
            <v>43709</v>
          </cell>
          <cell r="C1774" t="str">
            <v>Existing MSA</v>
          </cell>
          <cell r="D1774">
            <v>43332</v>
          </cell>
          <cell r="E1774">
            <v>43952</v>
          </cell>
          <cell r="F1774" t="str">
            <v>Aerie Pharmaceuticals Ireland</v>
          </cell>
          <cell r="G1774" t="str">
            <v>JP</v>
          </cell>
          <cell r="H1774" t="str">
            <v>Japan</v>
          </cell>
          <cell r="I1774" t="str">
            <v>GP Entity</v>
          </cell>
          <cell r="J1774">
            <v>43709</v>
          </cell>
          <cell r="K1774">
            <v>42583</v>
          </cell>
          <cell r="Q1774">
            <v>2957</v>
          </cell>
          <cell r="R1774" t="str">
            <v>Asia-Pacific (APAC)</v>
          </cell>
          <cell r="S1774" t="str">
            <v>Director, Regulatory Affairs Japan</v>
          </cell>
        </row>
        <row r="1775">
          <cell r="A1775" t="str">
            <v>100490-JP-101</v>
          </cell>
          <cell r="B1775">
            <v>43836</v>
          </cell>
          <cell r="C1775" t="str">
            <v>Existing MSA</v>
          </cell>
          <cell r="D1775">
            <v>43812</v>
          </cell>
          <cell r="E1775">
            <v>43952</v>
          </cell>
          <cell r="F1775" t="str">
            <v>Natera</v>
          </cell>
          <cell r="G1775" t="str">
            <v>JP</v>
          </cell>
          <cell r="H1775" t="str">
            <v>Japan</v>
          </cell>
          <cell r="I1775" t="str">
            <v>GP Entity</v>
          </cell>
          <cell r="J1775">
            <v>43836</v>
          </cell>
          <cell r="K1775">
            <v>43529</v>
          </cell>
          <cell r="Q1775">
            <v>3838</v>
          </cell>
          <cell r="R1775" t="str">
            <v>Asia-Pacific (APAC)</v>
          </cell>
          <cell r="S1775" t="str">
            <v>Head of Business Development, Japan</v>
          </cell>
        </row>
        <row r="1776">
          <cell r="A1776" t="str">
            <v>100490-MY-102</v>
          </cell>
          <cell r="B1776">
            <v>43678</v>
          </cell>
          <cell r="C1776" t="str">
            <v>Existing MSA</v>
          </cell>
          <cell r="D1776">
            <v>43601</v>
          </cell>
          <cell r="E1776">
            <v>43952</v>
          </cell>
          <cell r="F1776" t="str">
            <v>Natera</v>
          </cell>
          <cell r="G1776" t="str">
            <v>MY</v>
          </cell>
          <cell r="H1776" t="str">
            <v>Malaysia</v>
          </cell>
          <cell r="I1776" t="str">
            <v>GP Entity</v>
          </cell>
          <cell r="J1776">
            <v>43619</v>
          </cell>
          <cell r="K1776">
            <v>43529</v>
          </cell>
          <cell r="Q1776">
            <v>2619</v>
          </cell>
          <cell r="R1776" t="str">
            <v>Asia-Pacific (APAC)</v>
          </cell>
          <cell r="S1776" t="str">
            <v>Regional Manager</v>
          </cell>
        </row>
        <row r="1777">
          <cell r="A1777" t="str">
            <v>100539-HK-101</v>
          </cell>
          <cell r="B1777">
            <v>43626</v>
          </cell>
          <cell r="C1777" t="str">
            <v>Existing MSA</v>
          </cell>
          <cell r="D1777">
            <v>43585</v>
          </cell>
          <cell r="E1777">
            <v>43952</v>
          </cell>
          <cell r="F1777" t="str">
            <v>Lifesize</v>
          </cell>
          <cell r="G1777" t="str">
            <v>HK</v>
          </cell>
          <cell r="H1777" t="str">
            <v>Hong Kong (China)</v>
          </cell>
          <cell r="I1777" t="str">
            <v>GP Entity</v>
          </cell>
          <cell r="J1777">
            <v>43626</v>
          </cell>
          <cell r="K1777">
            <v>43585</v>
          </cell>
          <cell r="Q1777">
            <v>2651</v>
          </cell>
          <cell r="R1777" t="str">
            <v>Asia-Pacific (APAC)</v>
          </cell>
          <cell r="S1777" t="str">
            <v>Regional Sales Manager, Hong Kong</v>
          </cell>
        </row>
        <row r="1778">
          <cell r="A1778" t="str">
            <v>100539-TW-101</v>
          </cell>
          <cell r="B1778">
            <v>43598</v>
          </cell>
          <cell r="C1778" t="str">
            <v>Existing MSA</v>
          </cell>
          <cell r="D1778">
            <v>43585</v>
          </cell>
          <cell r="E1778">
            <v>43952</v>
          </cell>
          <cell r="F1778" t="str">
            <v>Lifesize</v>
          </cell>
          <cell r="G1778" t="str">
            <v>TW</v>
          </cell>
          <cell r="H1778" t="str">
            <v>Taiwan</v>
          </cell>
          <cell r="I1778" t="str">
            <v>GP Entity</v>
          </cell>
          <cell r="J1778">
            <v>43598</v>
          </cell>
          <cell r="K1778">
            <v>43585</v>
          </cell>
          <cell r="Q1778">
            <v>2551</v>
          </cell>
          <cell r="R1778" t="str">
            <v>Asia-Pacific (APAC)</v>
          </cell>
          <cell r="S1778" t="str">
            <v>Regional Sales Manager</v>
          </cell>
        </row>
        <row r="1779">
          <cell r="A1779" t="str">
            <v>100309-TW-101</v>
          </cell>
          <cell r="B1779">
            <v>43586</v>
          </cell>
          <cell r="C1779" t="str">
            <v>Existing MSA</v>
          </cell>
          <cell r="D1779">
            <v>43557</v>
          </cell>
          <cell r="E1779">
            <v>43952</v>
          </cell>
          <cell r="F1779" t="str">
            <v>JUUL</v>
          </cell>
          <cell r="G1779" t="str">
            <v>TW</v>
          </cell>
          <cell r="H1779" t="str">
            <v>Taiwan</v>
          </cell>
          <cell r="I1779" t="str">
            <v>GP Entity</v>
          </cell>
          <cell r="J1779">
            <v>43584</v>
          </cell>
          <cell r="K1779">
            <v>43207</v>
          </cell>
          <cell r="Q1779">
            <v>2430</v>
          </cell>
          <cell r="R1779" t="str">
            <v>Asia-Pacific (APAC)</v>
          </cell>
          <cell r="S1779" t="str">
            <v>Director of Engineering</v>
          </cell>
        </row>
        <row r="1780">
          <cell r="A1780" t="str">
            <v>100523-CN-101</v>
          </cell>
          <cell r="B1780">
            <v>43617</v>
          </cell>
          <cell r="C1780" t="str">
            <v>Existing MSA</v>
          </cell>
          <cell r="D1780">
            <v>43539</v>
          </cell>
          <cell r="E1780">
            <v>43952</v>
          </cell>
          <cell r="F1780" t="str">
            <v>University Support Services, LLC</v>
          </cell>
          <cell r="G1780" t="str">
            <v>CN</v>
          </cell>
          <cell r="H1780" t="str">
            <v>China</v>
          </cell>
          <cell r="I1780" t="str">
            <v>GP Entity</v>
          </cell>
          <cell r="J1780">
            <v>43617</v>
          </cell>
          <cell r="K1780">
            <v>43539</v>
          </cell>
          <cell r="Q1780">
            <v>2512</v>
          </cell>
          <cell r="R1780" t="str">
            <v>Asia-Pacific (APAC)</v>
          </cell>
          <cell r="S1780" t="str">
            <v>Recruitment Manager</v>
          </cell>
        </row>
        <row r="1781">
          <cell r="A1781" t="str">
            <v>100523-KR-104</v>
          </cell>
          <cell r="B1781">
            <v>43647</v>
          </cell>
          <cell r="C1781" t="str">
            <v>Existing MSA</v>
          </cell>
          <cell r="D1781">
            <v>43539</v>
          </cell>
          <cell r="E1781">
            <v>43952</v>
          </cell>
          <cell r="F1781" t="str">
            <v>University Support Services, LLC</v>
          </cell>
          <cell r="G1781" t="str">
            <v>KR</v>
          </cell>
          <cell r="H1781" t="str">
            <v>South Korea</v>
          </cell>
          <cell r="I1781" t="str">
            <v>GP Entity</v>
          </cell>
          <cell r="J1781">
            <v>43647</v>
          </cell>
          <cell r="K1781">
            <v>43539</v>
          </cell>
          <cell r="Q1781">
            <v>2848</v>
          </cell>
          <cell r="R1781" t="str">
            <v>Asia-Pacific (APAC)</v>
          </cell>
          <cell r="S1781" t="str">
            <v>Operations Officer- Korea</v>
          </cell>
        </row>
        <row r="1782">
          <cell r="A1782" t="str">
            <v>100371-IN-102</v>
          </cell>
          <cell r="B1782">
            <v>43617</v>
          </cell>
          <cell r="C1782" t="str">
            <v>Existing MSA</v>
          </cell>
          <cell r="D1782">
            <v>43286</v>
          </cell>
          <cell r="E1782">
            <v>43952</v>
          </cell>
          <cell r="F1782" t="str">
            <v>Udemy</v>
          </cell>
          <cell r="G1782" t="str">
            <v>IN</v>
          </cell>
          <cell r="H1782" t="str">
            <v>India</v>
          </cell>
          <cell r="I1782" t="str">
            <v>GP Entity</v>
          </cell>
          <cell r="J1782">
            <v>43586</v>
          </cell>
          <cell r="K1782">
            <v>43286</v>
          </cell>
          <cell r="Q1782">
            <v>2438</v>
          </cell>
          <cell r="R1782" t="str">
            <v>Asia-Pacific (APAC)</v>
          </cell>
          <cell r="S1782" t="str">
            <v>Enterprise Account Executive</v>
          </cell>
        </row>
        <row r="1783">
          <cell r="A1783" t="str">
            <v>100371-SG-103</v>
          </cell>
          <cell r="B1783">
            <v>43757</v>
          </cell>
          <cell r="C1783" t="str">
            <v>Existing MSA</v>
          </cell>
          <cell r="D1783">
            <v>43286</v>
          </cell>
          <cell r="E1783">
            <v>43952</v>
          </cell>
          <cell r="F1783" t="str">
            <v>Udemy</v>
          </cell>
          <cell r="G1783" t="str">
            <v>SG</v>
          </cell>
          <cell r="H1783" t="str">
            <v>Singapore</v>
          </cell>
          <cell r="I1783" t="str">
            <v>GP Entity</v>
          </cell>
          <cell r="J1783">
            <v>43757</v>
          </cell>
          <cell r="K1783">
            <v>43286</v>
          </cell>
          <cell r="Q1783">
            <v>3227</v>
          </cell>
          <cell r="R1783" t="str">
            <v>Asia-Pacific (APAC)</v>
          </cell>
          <cell r="S1783" t="str">
            <v>Enterprise Account Exectuive</v>
          </cell>
        </row>
        <row r="1784">
          <cell r="A1784" t="str">
            <v>100523-TH-101</v>
          </cell>
          <cell r="B1784">
            <v>43617</v>
          </cell>
          <cell r="C1784" t="str">
            <v>Existing MSA</v>
          </cell>
          <cell r="D1784">
            <v>43539</v>
          </cell>
          <cell r="E1784">
            <v>43952</v>
          </cell>
          <cell r="F1784" t="str">
            <v>University Support Services, LLC</v>
          </cell>
          <cell r="G1784" t="str">
            <v>TH</v>
          </cell>
          <cell r="H1784" t="str">
            <v>Thailand</v>
          </cell>
          <cell r="I1784" t="str">
            <v>GP Entity</v>
          </cell>
          <cell r="J1784">
            <v>43617</v>
          </cell>
          <cell r="K1784">
            <v>43539</v>
          </cell>
          <cell r="Q1784">
            <v>2509</v>
          </cell>
          <cell r="R1784" t="str">
            <v>Asia-Pacific (APAC)</v>
          </cell>
          <cell r="S1784" t="str">
            <v>Regional Recruitment Manager for South East Asia</v>
          </cell>
        </row>
        <row r="1785">
          <cell r="A1785" t="str">
            <v>100371-AU-102</v>
          </cell>
          <cell r="B1785">
            <v>43588</v>
          </cell>
          <cell r="C1785" t="str">
            <v>Existing MSA</v>
          </cell>
          <cell r="D1785">
            <v>43332</v>
          </cell>
          <cell r="E1785">
            <v>43952</v>
          </cell>
          <cell r="F1785" t="str">
            <v>Udemy</v>
          </cell>
          <cell r="G1785" t="str">
            <v>AU</v>
          </cell>
          <cell r="H1785" t="str">
            <v>Australia</v>
          </cell>
          <cell r="I1785" t="str">
            <v>GP Entity</v>
          </cell>
          <cell r="J1785">
            <v>43588</v>
          </cell>
          <cell r="K1785">
            <v>43286</v>
          </cell>
          <cell r="Q1785">
            <v>2439</v>
          </cell>
          <cell r="R1785" t="str">
            <v>Asia-Pacific (APAC)</v>
          </cell>
          <cell r="S1785" t="str">
            <v>Regional Director</v>
          </cell>
        </row>
        <row r="1786">
          <cell r="A1786" t="str">
            <v>100371-AU-103</v>
          </cell>
          <cell r="B1786">
            <v>43808</v>
          </cell>
          <cell r="C1786" t="str">
            <v>Existing MSA</v>
          </cell>
          <cell r="D1786">
            <v>43332</v>
          </cell>
          <cell r="E1786">
            <v>43952</v>
          </cell>
          <cell r="F1786" t="str">
            <v>Udemy</v>
          </cell>
          <cell r="G1786" t="str">
            <v>AU</v>
          </cell>
          <cell r="H1786" t="str">
            <v>Australia</v>
          </cell>
          <cell r="I1786" t="str">
            <v>GP Entity</v>
          </cell>
          <cell r="J1786">
            <v>43808</v>
          </cell>
          <cell r="K1786">
            <v>43286</v>
          </cell>
          <cell r="Q1786">
            <v>3522</v>
          </cell>
          <cell r="R1786" t="str">
            <v>Asia-Pacific (APAC)</v>
          </cell>
          <cell r="S1786" t="str">
            <v>Enterprise Account Executive</v>
          </cell>
        </row>
        <row r="1787">
          <cell r="A1787" t="str">
            <v>100371-AU-104</v>
          </cell>
          <cell r="B1787">
            <v>43847</v>
          </cell>
          <cell r="C1787" t="str">
            <v>Existing MSA</v>
          </cell>
          <cell r="D1787">
            <v>43332</v>
          </cell>
          <cell r="E1787">
            <v>43952</v>
          </cell>
          <cell r="F1787" t="str">
            <v>Udemy</v>
          </cell>
          <cell r="G1787" t="str">
            <v>AU</v>
          </cell>
          <cell r="H1787" t="str">
            <v>Australia</v>
          </cell>
          <cell r="I1787" t="str">
            <v>GP Entity</v>
          </cell>
          <cell r="J1787">
            <v>43847</v>
          </cell>
          <cell r="K1787">
            <v>43286</v>
          </cell>
          <cell r="Q1787">
            <v>3569</v>
          </cell>
          <cell r="R1787" t="str">
            <v>Asia-Pacific (APAC)</v>
          </cell>
          <cell r="S1787" t="str">
            <v>Commercial Account Executive</v>
          </cell>
        </row>
        <row r="1788">
          <cell r="A1788" t="str">
            <v>100371-AU-105</v>
          </cell>
          <cell r="B1788">
            <v>43847</v>
          </cell>
          <cell r="C1788" t="str">
            <v>Existing MSA</v>
          </cell>
          <cell r="D1788">
            <v>43332</v>
          </cell>
          <cell r="E1788">
            <v>43952</v>
          </cell>
          <cell r="F1788" t="str">
            <v>Udemy</v>
          </cell>
          <cell r="G1788" t="str">
            <v>AU</v>
          </cell>
          <cell r="H1788" t="str">
            <v>Australia</v>
          </cell>
          <cell r="I1788" t="str">
            <v>GP Entity</v>
          </cell>
          <cell r="J1788">
            <v>43847</v>
          </cell>
          <cell r="K1788">
            <v>43286</v>
          </cell>
          <cell r="Q1788">
            <v>3610</v>
          </cell>
          <cell r="R1788" t="str">
            <v>Asia-Pacific (APAC)</v>
          </cell>
          <cell r="S1788" t="str">
            <v>Enterprise Account Executive</v>
          </cell>
        </row>
        <row r="1789">
          <cell r="A1789" t="str">
            <v>100371-IN-103</v>
          </cell>
          <cell r="B1789">
            <v>43617</v>
          </cell>
          <cell r="C1789" t="str">
            <v>Existing MSA</v>
          </cell>
          <cell r="D1789">
            <v>43286</v>
          </cell>
          <cell r="E1789">
            <v>43952</v>
          </cell>
          <cell r="F1789" t="str">
            <v>Udemy</v>
          </cell>
          <cell r="G1789" t="str">
            <v>IN</v>
          </cell>
          <cell r="H1789" t="str">
            <v>India</v>
          </cell>
          <cell r="I1789" t="str">
            <v>GP Entity</v>
          </cell>
          <cell r="J1789">
            <v>43616</v>
          </cell>
          <cell r="K1789">
            <v>43286</v>
          </cell>
          <cell r="Q1789">
            <v>2569</v>
          </cell>
          <cell r="R1789" t="str">
            <v>Asia-Pacific (APAC)</v>
          </cell>
          <cell r="S1789" t="str">
            <v>Enterprise Account Executive</v>
          </cell>
        </row>
        <row r="1790">
          <cell r="A1790" t="str">
            <v>100371-IN-104</v>
          </cell>
          <cell r="B1790">
            <v>43658</v>
          </cell>
          <cell r="C1790" t="str">
            <v>Existing MSA</v>
          </cell>
          <cell r="D1790">
            <v>43286</v>
          </cell>
          <cell r="E1790">
            <v>43952</v>
          </cell>
          <cell r="F1790" t="str">
            <v>Udemy</v>
          </cell>
          <cell r="G1790" t="str">
            <v>IN</v>
          </cell>
          <cell r="H1790" t="str">
            <v>India</v>
          </cell>
          <cell r="I1790" t="str">
            <v>GP Entity</v>
          </cell>
          <cell r="J1790">
            <v>43658</v>
          </cell>
          <cell r="K1790">
            <v>43286</v>
          </cell>
          <cell r="Q1790">
            <v>2616</v>
          </cell>
          <cell r="R1790" t="str">
            <v>Asia-Pacific (APAC)</v>
          </cell>
          <cell r="S1790" t="str">
            <v>Enterprise Account Executive</v>
          </cell>
        </row>
        <row r="1791">
          <cell r="A1791" t="str">
            <v>100371-IN-105</v>
          </cell>
          <cell r="B1791">
            <v>43658</v>
          </cell>
          <cell r="C1791" t="str">
            <v>Existing MSA</v>
          </cell>
          <cell r="D1791">
            <v>43286</v>
          </cell>
          <cell r="E1791">
            <v>43952</v>
          </cell>
          <cell r="F1791" t="str">
            <v>Udemy</v>
          </cell>
          <cell r="G1791" t="str">
            <v>IN</v>
          </cell>
          <cell r="H1791" t="str">
            <v>India</v>
          </cell>
          <cell r="I1791" t="str">
            <v>GP Entity</v>
          </cell>
          <cell r="J1791">
            <v>43658</v>
          </cell>
          <cell r="K1791">
            <v>43286</v>
          </cell>
          <cell r="Q1791">
            <v>2704</v>
          </cell>
          <cell r="R1791" t="str">
            <v>Asia-Pacific (APAC)</v>
          </cell>
          <cell r="S1791" t="str">
            <v>Director, Enterprise Customer Success</v>
          </cell>
        </row>
        <row r="1792">
          <cell r="A1792" t="str">
            <v>100371-IN-106</v>
          </cell>
          <cell r="B1792">
            <v>43658</v>
          </cell>
          <cell r="C1792" t="str">
            <v>Existing MSA</v>
          </cell>
          <cell r="D1792">
            <v>43286</v>
          </cell>
          <cell r="E1792">
            <v>43952</v>
          </cell>
          <cell r="F1792" t="str">
            <v>Udemy</v>
          </cell>
          <cell r="G1792" t="str">
            <v>IN</v>
          </cell>
          <cell r="H1792" t="str">
            <v>India</v>
          </cell>
          <cell r="I1792" t="str">
            <v>GP Entity</v>
          </cell>
          <cell r="J1792">
            <v>43658</v>
          </cell>
          <cell r="K1792">
            <v>43286</v>
          </cell>
          <cell r="Q1792">
            <v>2740</v>
          </cell>
          <cell r="R1792" t="str">
            <v>Asia-Pacific (APAC)</v>
          </cell>
          <cell r="S1792" t="str">
            <v>Enterprise Customer Success Manager</v>
          </cell>
        </row>
        <row r="1793">
          <cell r="A1793" t="str">
            <v>100371-IN-110</v>
          </cell>
          <cell r="B1793">
            <v>43794</v>
          </cell>
          <cell r="C1793" t="str">
            <v>Existing MSA</v>
          </cell>
          <cell r="D1793">
            <v>43286</v>
          </cell>
          <cell r="E1793">
            <v>43952</v>
          </cell>
          <cell r="F1793" t="str">
            <v>Udemy</v>
          </cell>
          <cell r="G1793" t="str">
            <v>IN</v>
          </cell>
          <cell r="H1793" t="str">
            <v>India</v>
          </cell>
          <cell r="I1793" t="str">
            <v>GP Entity</v>
          </cell>
          <cell r="J1793">
            <v>43794</v>
          </cell>
          <cell r="K1793">
            <v>43286</v>
          </cell>
          <cell r="Q1793">
            <v>3390</v>
          </cell>
          <cell r="R1793" t="str">
            <v>Asia-Pacific (APAC)</v>
          </cell>
          <cell r="S1793" t="str">
            <v>Senior Marketing Manager, Udemy India</v>
          </cell>
        </row>
        <row r="1794">
          <cell r="A1794" t="str">
            <v>100371-IN-111</v>
          </cell>
          <cell r="B1794">
            <v>43815</v>
          </cell>
          <cell r="C1794" t="str">
            <v>Existing MSA</v>
          </cell>
          <cell r="D1794">
            <v>43286</v>
          </cell>
          <cell r="E1794">
            <v>43952</v>
          </cell>
          <cell r="F1794" t="str">
            <v>Udemy</v>
          </cell>
          <cell r="G1794" t="str">
            <v>IN</v>
          </cell>
          <cell r="H1794" t="str">
            <v>India</v>
          </cell>
          <cell r="I1794" t="str">
            <v>GP Entity</v>
          </cell>
          <cell r="J1794">
            <v>43815</v>
          </cell>
          <cell r="K1794">
            <v>43286</v>
          </cell>
          <cell r="Q1794">
            <v>3664</v>
          </cell>
          <cell r="R1794" t="str">
            <v>Asia-Pacific (APAC)</v>
          </cell>
          <cell r="S1794" t="str">
            <v>Manager - Partnerships and Affiliates</v>
          </cell>
        </row>
        <row r="1795">
          <cell r="A1795" t="str">
            <v>100034-CN-102</v>
          </cell>
          <cell r="B1795">
            <v>43662</v>
          </cell>
          <cell r="C1795" t="str">
            <v>Existing MSA</v>
          </cell>
          <cell r="D1795">
            <v>43517</v>
          </cell>
          <cell r="E1795">
            <v>43952</v>
          </cell>
          <cell r="F1795" t="str">
            <v>ChargePoint</v>
          </cell>
          <cell r="G1795" t="str">
            <v>CN</v>
          </cell>
          <cell r="H1795" t="str">
            <v>China</v>
          </cell>
          <cell r="I1795" t="str">
            <v>GP Entity</v>
          </cell>
          <cell r="J1795">
            <v>43662</v>
          </cell>
          <cell r="K1795">
            <v>41991</v>
          </cell>
          <cell r="Q1795">
            <v>2725</v>
          </cell>
          <cell r="R1795" t="str">
            <v>Asia-Pacific (APAC)</v>
          </cell>
          <cell r="S1795" t="str">
            <v>Senior Supplier Quality Engineer</v>
          </cell>
        </row>
        <row r="1796">
          <cell r="A1796" t="str">
            <v>100034-CN-105</v>
          </cell>
          <cell r="B1796">
            <v>43657</v>
          </cell>
          <cell r="C1796" t="str">
            <v>Existing MSA</v>
          </cell>
          <cell r="D1796">
            <v>43517</v>
          </cell>
          <cell r="E1796">
            <v>43952</v>
          </cell>
          <cell r="F1796" t="str">
            <v>ChargePoint</v>
          </cell>
          <cell r="G1796" t="str">
            <v>CN</v>
          </cell>
          <cell r="H1796" t="str">
            <v>China</v>
          </cell>
          <cell r="I1796" t="str">
            <v>GP Entity</v>
          </cell>
          <cell r="J1796">
            <v>43657</v>
          </cell>
          <cell r="K1796">
            <v>41991</v>
          </cell>
          <cell r="Q1796">
            <v>2919</v>
          </cell>
          <cell r="R1796" t="str">
            <v>Asia-Pacific (APAC)</v>
          </cell>
          <cell r="S1796" t="str">
            <v>Manufacturing Engineer, Printed Circuit Board Assembly</v>
          </cell>
        </row>
        <row r="1797">
          <cell r="A1797" t="str">
            <v>100034-CN-107</v>
          </cell>
          <cell r="B1797">
            <v>43739</v>
          </cell>
          <cell r="C1797" t="str">
            <v>Existing MSA</v>
          </cell>
          <cell r="D1797">
            <v>43517</v>
          </cell>
          <cell r="E1797">
            <v>43952</v>
          </cell>
          <cell r="F1797" t="str">
            <v>ChargePoint</v>
          </cell>
          <cell r="G1797" t="str">
            <v>CN</v>
          </cell>
          <cell r="H1797" t="str">
            <v>China</v>
          </cell>
          <cell r="I1797" t="str">
            <v>GP Entity</v>
          </cell>
          <cell r="J1797">
            <v>43731</v>
          </cell>
          <cell r="K1797">
            <v>41991</v>
          </cell>
          <cell r="Q1797">
            <v>3119</v>
          </cell>
          <cell r="R1797" t="str">
            <v>Asia-Pacific (APAC)</v>
          </cell>
          <cell r="S1797" t="str">
            <v>Senior Supplier Quality Engineer</v>
          </cell>
        </row>
        <row r="1798">
          <cell r="A1798" t="str">
            <v>100034-CN-110</v>
          </cell>
          <cell r="B1798">
            <v>43800</v>
          </cell>
          <cell r="C1798" t="str">
            <v>Existing MSA</v>
          </cell>
          <cell r="D1798">
            <v>43517</v>
          </cell>
          <cell r="E1798">
            <v>43952</v>
          </cell>
          <cell r="F1798" t="str">
            <v>ChargePoint</v>
          </cell>
          <cell r="G1798" t="str">
            <v>CN</v>
          </cell>
          <cell r="H1798" t="str">
            <v>China</v>
          </cell>
          <cell r="I1798" t="str">
            <v>GP Entity</v>
          </cell>
          <cell r="J1798">
            <v>43794</v>
          </cell>
          <cell r="K1798">
            <v>41991</v>
          </cell>
          <cell r="Q1798">
            <v>3557</v>
          </cell>
          <cell r="R1798" t="str">
            <v>Asia-Pacific (APAC)</v>
          </cell>
          <cell r="S1798" t="str">
            <v>Logistics Manager</v>
          </cell>
        </row>
        <row r="1799">
          <cell r="A1799" t="str">
            <v>100034-CN-111</v>
          </cell>
          <cell r="B1799">
            <v>43837</v>
          </cell>
          <cell r="C1799" t="str">
            <v>Existing MSA</v>
          </cell>
          <cell r="D1799">
            <v>43517</v>
          </cell>
          <cell r="E1799">
            <v>43952</v>
          </cell>
          <cell r="F1799" t="str">
            <v>ChargePoint</v>
          </cell>
          <cell r="G1799" t="str">
            <v>CN</v>
          </cell>
          <cell r="H1799" t="str">
            <v>China</v>
          </cell>
          <cell r="I1799" t="str">
            <v>GP Entity</v>
          </cell>
          <cell r="J1799">
            <v>43837</v>
          </cell>
          <cell r="K1799">
            <v>41991</v>
          </cell>
          <cell r="Q1799">
            <v>3898</v>
          </cell>
          <cell r="R1799" t="str">
            <v>Asia-Pacific (APAC)</v>
          </cell>
          <cell r="S1799" t="str">
            <v>Senior Supplier Quality Engineer</v>
          </cell>
        </row>
        <row r="1800">
          <cell r="A1800" t="str">
            <v>100518-JP-101</v>
          </cell>
          <cell r="B1800">
            <v>43678</v>
          </cell>
          <cell r="C1800" t="str">
            <v>Existing MSA</v>
          </cell>
          <cell r="D1800">
            <v>43556</v>
          </cell>
          <cell r="E1800">
            <v>43952</v>
          </cell>
          <cell r="F1800" t="str">
            <v>Global Fishing Watch</v>
          </cell>
          <cell r="G1800" t="str">
            <v>JP</v>
          </cell>
          <cell r="H1800" t="str">
            <v>Japan</v>
          </cell>
          <cell r="I1800" t="str">
            <v>GP Entity</v>
          </cell>
          <cell r="J1800">
            <v>43586</v>
          </cell>
          <cell r="K1800">
            <v>43556</v>
          </cell>
          <cell r="Q1800">
            <v>2431</v>
          </cell>
          <cell r="R1800" t="str">
            <v>Asia-Pacific (APAC)</v>
          </cell>
          <cell r="S1800" t="str">
            <v>Fisheries Analyst (Japan)</v>
          </cell>
        </row>
        <row r="1801">
          <cell r="A1801" t="str">
            <v>100592-IN-102</v>
          </cell>
          <cell r="B1801">
            <v>43709</v>
          </cell>
          <cell r="C1801" t="str">
            <v>Existing MSA</v>
          </cell>
          <cell r="D1801">
            <v>43640</v>
          </cell>
          <cell r="E1801">
            <v>43952</v>
          </cell>
          <cell r="F1801" t="str">
            <v>EcoDigital, LLC</v>
          </cell>
          <cell r="G1801" t="str">
            <v>IN</v>
          </cell>
          <cell r="H1801" t="str">
            <v>India</v>
          </cell>
          <cell r="I1801" t="str">
            <v>GP Entity</v>
          </cell>
          <cell r="J1801">
            <v>43709</v>
          </cell>
          <cell r="K1801">
            <v>43640</v>
          </cell>
          <cell r="Q1801">
            <v>3021</v>
          </cell>
          <cell r="R1801" t="str">
            <v>Asia-Pacific (APAC)</v>
          </cell>
          <cell r="S1801" t="str">
            <v>Technical Analyst 2-Support</v>
          </cell>
        </row>
        <row r="1802">
          <cell r="A1802" t="str">
            <v>100592-IN-103</v>
          </cell>
          <cell r="B1802">
            <v>43709</v>
          </cell>
          <cell r="C1802" t="str">
            <v>Existing MSA</v>
          </cell>
          <cell r="D1802">
            <v>43640</v>
          </cell>
          <cell r="E1802">
            <v>43952</v>
          </cell>
          <cell r="F1802" t="str">
            <v>EcoDigital, LLC</v>
          </cell>
          <cell r="G1802" t="str">
            <v>IN</v>
          </cell>
          <cell r="H1802" t="str">
            <v>India</v>
          </cell>
          <cell r="I1802" t="str">
            <v>GP Entity</v>
          </cell>
          <cell r="J1802">
            <v>43709</v>
          </cell>
          <cell r="K1802">
            <v>43640</v>
          </cell>
          <cell r="Q1802">
            <v>3022</v>
          </cell>
          <cell r="R1802" t="str">
            <v>Asia-Pacific (APAC)</v>
          </cell>
          <cell r="S1802" t="str">
            <v>Technical Analyst 4-Support</v>
          </cell>
        </row>
        <row r="1803">
          <cell r="A1803" t="str">
            <v>100242-IN-103</v>
          </cell>
          <cell r="B1803">
            <v>43619</v>
          </cell>
          <cell r="C1803" t="str">
            <v>Existing MSA</v>
          </cell>
          <cell r="D1803">
            <v>43355</v>
          </cell>
          <cell r="E1803">
            <v>43952</v>
          </cell>
          <cell r="F1803" t="str">
            <v>Reorg Research</v>
          </cell>
          <cell r="G1803" t="str">
            <v>IN</v>
          </cell>
          <cell r="H1803" t="str">
            <v>India</v>
          </cell>
          <cell r="I1803" t="str">
            <v>GP Entity</v>
          </cell>
          <cell r="J1803">
            <v>43617</v>
          </cell>
          <cell r="K1803">
            <v>43033</v>
          </cell>
          <cell r="Q1803">
            <v>2452</v>
          </cell>
          <cell r="R1803" t="str">
            <v>Asia-Pacific (APAC)</v>
          </cell>
          <cell r="S1803" t="str">
            <v>Reporter</v>
          </cell>
        </row>
        <row r="1804">
          <cell r="A1804" t="str">
            <v>100242-AU-101</v>
          </cell>
          <cell r="B1804">
            <v>43682</v>
          </cell>
          <cell r="C1804" t="str">
            <v>Existing MSA</v>
          </cell>
          <cell r="D1804">
            <v>43661</v>
          </cell>
          <cell r="E1804">
            <v>43952</v>
          </cell>
          <cell r="F1804" t="str">
            <v>Reorg Research</v>
          </cell>
          <cell r="G1804" t="str">
            <v>AU</v>
          </cell>
          <cell r="H1804" t="str">
            <v>Australia</v>
          </cell>
          <cell r="I1804" t="str">
            <v>GP Entity</v>
          </cell>
          <cell r="J1804">
            <v>43682</v>
          </cell>
          <cell r="K1804">
            <v>43033</v>
          </cell>
          <cell r="Q1804">
            <v>2937</v>
          </cell>
          <cell r="R1804" t="str">
            <v>Asia-Pacific (APAC)</v>
          </cell>
          <cell r="S1804" t="str">
            <v>Reporter</v>
          </cell>
        </row>
        <row r="1805">
          <cell r="A1805" t="str">
            <v>100242-SG-101</v>
          </cell>
          <cell r="B1805">
            <v>43556</v>
          </cell>
          <cell r="C1805" t="str">
            <v>Existing MSA</v>
          </cell>
          <cell r="D1805">
            <v>43453</v>
          </cell>
          <cell r="E1805">
            <v>43952</v>
          </cell>
          <cell r="F1805" t="str">
            <v>Reorg Research</v>
          </cell>
          <cell r="G1805" t="str">
            <v>SG</v>
          </cell>
          <cell r="H1805" t="str">
            <v>Singapore</v>
          </cell>
          <cell r="I1805" t="str">
            <v>GP Entity</v>
          </cell>
          <cell r="J1805">
            <v>43556</v>
          </cell>
          <cell r="K1805">
            <v>43033</v>
          </cell>
          <cell r="Q1805">
            <v>1958</v>
          </cell>
          <cell r="R1805" t="str">
            <v>Asia-Pacific (APAC)</v>
          </cell>
          <cell r="S1805" t="str">
            <v>Distressed Debt Analyst</v>
          </cell>
        </row>
        <row r="1806">
          <cell r="A1806" t="str">
            <v>100242-IN-102</v>
          </cell>
          <cell r="B1806">
            <v>43542</v>
          </cell>
          <cell r="C1806" t="str">
            <v>Existing MSA</v>
          </cell>
          <cell r="D1806">
            <v>43355</v>
          </cell>
          <cell r="E1806">
            <v>43952</v>
          </cell>
          <cell r="F1806" t="str">
            <v>Reorg Research</v>
          </cell>
          <cell r="G1806" t="str">
            <v>IN</v>
          </cell>
          <cell r="H1806" t="str">
            <v>India</v>
          </cell>
          <cell r="I1806" t="str">
            <v>GP Entity</v>
          </cell>
          <cell r="K1806">
            <v>43033</v>
          </cell>
          <cell r="Q1806">
            <v>1844</v>
          </cell>
          <cell r="R1806" t="str">
            <v>Asia-Pacific (APAC)</v>
          </cell>
          <cell r="S1806" t="str">
            <v>Sr. Reporter</v>
          </cell>
        </row>
        <row r="1807">
          <cell r="A1807" t="str">
            <v>100242-SG-103</v>
          </cell>
          <cell r="B1807">
            <v>43654</v>
          </cell>
          <cell r="C1807" t="str">
            <v>Existing MSA</v>
          </cell>
          <cell r="D1807">
            <v>43453</v>
          </cell>
          <cell r="E1807">
            <v>43952</v>
          </cell>
          <cell r="F1807" t="str">
            <v>Reorg Research</v>
          </cell>
          <cell r="G1807" t="str">
            <v>SG</v>
          </cell>
          <cell r="H1807" t="str">
            <v>Singapore</v>
          </cell>
          <cell r="I1807" t="str">
            <v>GP Entity</v>
          </cell>
          <cell r="J1807">
            <v>43647</v>
          </cell>
          <cell r="K1807">
            <v>43033</v>
          </cell>
          <cell r="Q1807">
            <v>2334</v>
          </cell>
          <cell r="R1807" t="str">
            <v>Asia-Pacific (APAC)</v>
          </cell>
          <cell r="S1807" t="str">
            <v>Senior Reporter</v>
          </cell>
        </row>
        <row r="1808">
          <cell r="A1808" t="str">
            <v>100242-SG-104</v>
          </cell>
          <cell r="B1808">
            <v>43837</v>
          </cell>
          <cell r="C1808" t="str">
            <v>Existing MSA</v>
          </cell>
          <cell r="D1808">
            <v>43453</v>
          </cell>
          <cell r="E1808">
            <v>43952</v>
          </cell>
          <cell r="F1808" t="str">
            <v>Reorg Research</v>
          </cell>
          <cell r="G1808" t="str">
            <v>SG</v>
          </cell>
          <cell r="H1808" t="str">
            <v>Singapore</v>
          </cell>
          <cell r="I1808" t="str">
            <v>GP Entity</v>
          </cell>
          <cell r="K1808">
            <v>43033</v>
          </cell>
          <cell r="Q1808">
            <v>3325</v>
          </cell>
          <cell r="R1808" t="str">
            <v>Asia-Pacific (APAC)</v>
          </cell>
          <cell r="S1808" t="str">
            <v>Senior Legal Analyst, Reorg Asia</v>
          </cell>
        </row>
        <row r="1809">
          <cell r="A1809" t="str">
            <v>100242-IN-104</v>
          </cell>
          <cell r="B1809">
            <v>43801</v>
          </cell>
          <cell r="C1809" t="str">
            <v>Existing MSA</v>
          </cell>
          <cell r="D1809">
            <v>43355</v>
          </cell>
          <cell r="E1809">
            <v>43952</v>
          </cell>
          <cell r="F1809" t="str">
            <v>Reorg Research</v>
          </cell>
          <cell r="G1809" t="str">
            <v>IN</v>
          </cell>
          <cell r="H1809" t="str">
            <v>India</v>
          </cell>
          <cell r="I1809" t="str">
            <v>GP Entity</v>
          </cell>
          <cell r="J1809">
            <v>43801</v>
          </cell>
          <cell r="K1809">
            <v>43033</v>
          </cell>
          <cell r="Q1809">
            <v>3500</v>
          </cell>
          <cell r="R1809" t="str">
            <v>Asia-Pacific (APAC)</v>
          </cell>
          <cell r="S1809" t="str">
            <v>Distressed Debt Analyst</v>
          </cell>
        </row>
        <row r="1810">
          <cell r="A1810" t="str">
            <v>100161-CN-103</v>
          </cell>
          <cell r="B1810">
            <v>43752</v>
          </cell>
          <cell r="C1810" t="str">
            <v>Existing MSA</v>
          </cell>
          <cell r="D1810">
            <v>42712</v>
          </cell>
          <cell r="E1810">
            <v>43952</v>
          </cell>
          <cell r="F1810" t="str">
            <v>Tile</v>
          </cell>
          <cell r="G1810" t="str">
            <v>CN</v>
          </cell>
          <cell r="H1810" t="str">
            <v>China</v>
          </cell>
          <cell r="I1810" t="str">
            <v>GP Entity</v>
          </cell>
          <cell r="J1810">
            <v>43752</v>
          </cell>
          <cell r="K1810">
            <v>42712</v>
          </cell>
          <cell r="Q1810">
            <v>3305</v>
          </cell>
          <cell r="R1810" t="str">
            <v>Asia-Pacific (APAC)</v>
          </cell>
          <cell r="S1810" t="str">
            <v>QA/NPI Manager</v>
          </cell>
        </row>
        <row r="1811">
          <cell r="A1811" t="str">
            <v>100258-AU-103</v>
          </cell>
          <cell r="B1811">
            <v>43717</v>
          </cell>
          <cell r="C1811" t="str">
            <v>Existing MSA</v>
          </cell>
          <cell r="D1811">
            <v>43306</v>
          </cell>
          <cell r="E1811">
            <v>43952</v>
          </cell>
          <cell r="F1811" t="str">
            <v>Cytek Biosciences</v>
          </cell>
          <cell r="G1811" t="str">
            <v>AU</v>
          </cell>
          <cell r="H1811" t="str">
            <v>Australia</v>
          </cell>
          <cell r="I1811" t="str">
            <v>GP Entity</v>
          </cell>
          <cell r="J1811">
            <v>43717</v>
          </cell>
          <cell r="K1811">
            <v>43072</v>
          </cell>
          <cell r="Q1811">
            <v>2776</v>
          </cell>
          <cell r="R1811" t="str">
            <v>Asia-Pacific (APAC)</v>
          </cell>
          <cell r="S1811" t="str">
            <v>Technical Application Specialist</v>
          </cell>
        </row>
        <row r="1812">
          <cell r="A1812" t="str">
            <v>100258-AU-104</v>
          </cell>
          <cell r="B1812">
            <v>43815</v>
          </cell>
          <cell r="C1812" t="str">
            <v>Existing MSA</v>
          </cell>
          <cell r="D1812">
            <v>43306</v>
          </cell>
          <cell r="E1812">
            <v>43952</v>
          </cell>
          <cell r="F1812" t="str">
            <v>Cytek Biosciences</v>
          </cell>
          <cell r="G1812" t="str">
            <v>AU</v>
          </cell>
          <cell r="H1812" t="str">
            <v>Australia</v>
          </cell>
          <cell r="I1812" t="str">
            <v>GP Entity</v>
          </cell>
          <cell r="J1812">
            <v>43815</v>
          </cell>
          <cell r="K1812">
            <v>43072</v>
          </cell>
          <cell r="Q1812">
            <v>3384</v>
          </cell>
          <cell r="R1812" t="str">
            <v>Asia-Pacific (APAC)</v>
          </cell>
          <cell r="S1812" t="str">
            <v>Field Service Engineer</v>
          </cell>
        </row>
        <row r="1813">
          <cell r="A1813" t="str">
            <v>100231-AU-101</v>
          </cell>
          <cell r="B1813">
            <v>43899</v>
          </cell>
          <cell r="C1813" t="str">
            <v>Existing MSA</v>
          </cell>
          <cell r="D1813">
            <v>43486</v>
          </cell>
          <cell r="E1813">
            <v>43952</v>
          </cell>
          <cell r="F1813" t="str">
            <v>NanoString Technologies</v>
          </cell>
          <cell r="G1813" t="str">
            <v>AU</v>
          </cell>
          <cell r="H1813" t="str">
            <v>Australia</v>
          </cell>
          <cell r="I1813" t="str">
            <v>GP Entity</v>
          </cell>
          <cell r="J1813">
            <v>43899</v>
          </cell>
          <cell r="K1813">
            <v>42984</v>
          </cell>
          <cell r="Q1813">
            <v>4073</v>
          </cell>
          <cell r="R1813" t="str">
            <v>Asia-Pacific (APAC)</v>
          </cell>
          <cell r="S1813" t="str">
            <v>Technical Sales Specialist</v>
          </cell>
        </row>
        <row r="1814">
          <cell r="A1814" t="str">
            <v>100258-SG-102</v>
          </cell>
          <cell r="B1814">
            <v>43661</v>
          </cell>
          <cell r="C1814" t="str">
            <v>Existing MSA</v>
          </cell>
          <cell r="D1814">
            <v>43072</v>
          </cell>
          <cell r="E1814">
            <v>43952</v>
          </cell>
          <cell r="F1814" t="str">
            <v>Cytek Biosciences</v>
          </cell>
          <cell r="G1814" t="str">
            <v>SG</v>
          </cell>
          <cell r="H1814" t="str">
            <v>Singapore</v>
          </cell>
          <cell r="I1814" t="str">
            <v>GP Entity</v>
          </cell>
          <cell r="J1814">
            <v>43660</v>
          </cell>
          <cell r="K1814">
            <v>43072</v>
          </cell>
          <cell r="Q1814">
            <v>2777</v>
          </cell>
          <cell r="R1814" t="str">
            <v>Asia-Pacific (APAC)</v>
          </cell>
          <cell r="S1814" t="str">
            <v>Field Service Engineer</v>
          </cell>
        </row>
        <row r="1815">
          <cell r="A1815" t="str">
            <v>100260-SG-101</v>
          </cell>
          <cell r="B1815">
            <v>43752</v>
          </cell>
          <cell r="C1815" t="str">
            <v>Existing MSA</v>
          </cell>
          <cell r="D1815">
            <v>43705</v>
          </cell>
          <cell r="E1815">
            <v>43952</v>
          </cell>
          <cell r="F1815" t="str">
            <v>Evidation Health</v>
          </cell>
          <cell r="G1815" t="str">
            <v>SG</v>
          </cell>
          <cell r="H1815" t="str">
            <v>Singapore</v>
          </cell>
          <cell r="I1815" t="str">
            <v>GP Entity</v>
          </cell>
          <cell r="J1815">
            <v>43731</v>
          </cell>
          <cell r="K1815">
            <v>43069</v>
          </cell>
          <cell r="Q1815">
            <v>3186</v>
          </cell>
          <cell r="R1815" t="str">
            <v>Asia-Pacific (APAC)</v>
          </cell>
          <cell r="S1815" t="str">
            <v>Director, Program Management</v>
          </cell>
        </row>
        <row r="1816">
          <cell r="A1816" t="str">
            <v>100231-IN-101</v>
          </cell>
          <cell r="B1816">
            <v>43787</v>
          </cell>
          <cell r="C1816" t="str">
            <v>Existing MSA</v>
          </cell>
          <cell r="D1816">
            <v>43760</v>
          </cell>
          <cell r="E1816">
            <v>43952</v>
          </cell>
          <cell r="F1816" t="str">
            <v>NanoString Technologies</v>
          </cell>
          <cell r="G1816" t="str">
            <v>IN</v>
          </cell>
          <cell r="H1816" t="str">
            <v>India</v>
          </cell>
          <cell r="I1816" t="str">
            <v>GP Entity</v>
          </cell>
          <cell r="J1816">
            <v>43787</v>
          </cell>
          <cell r="K1816">
            <v>42984</v>
          </cell>
          <cell r="Q1816">
            <v>3426</v>
          </cell>
          <cell r="R1816" t="str">
            <v>Asia-Pacific (APAC)</v>
          </cell>
          <cell r="S1816" t="str">
            <v>Distribution Sales Manager</v>
          </cell>
        </row>
        <row r="1817">
          <cell r="A1817" t="str">
            <v>100193-AU-101</v>
          </cell>
          <cell r="B1817">
            <v>43556</v>
          </cell>
          <cell r="C1817" t="str">
            <v>Existing MSA</v>
          </cell>
          <cell r="D1817">
            <v>43542</v>
          </cell>
          <cell r="E1817">
            <v>43952</v>
          </cell>
          <cell r="F1817" t="str">
            <v>Acceleration Partners</v>
          </cell>
          <cell r="G1817" t="str">
            <v>AU</v>
          </cell>
          <cell r="H1817" t="str">
            <v>Australia</v>
          </cell>
          <cell r="I1817" t="str">
            <v>GP Entity</v>
          </cell>
          <cell r="J1817">
            <v>43556</v>
          </cell>
          <cell r="K1817">
            <v>42898</v>
          </cell>
          <cell r="Q1817">
            <v>2333</v>
          </cell>
          <cell r="R1817" t="str">
            <v>Asia-Pacific (APAC)</v>
          </cell>
          <cell r="S1817" t="str">
            <v>Account Manager</v>
          </cell>
        </row>
        <row r="1818">
          <cell r="A1818" t="str">
            <v>100302-MY-101</v>
          </cell>
          <cell r="B1818">
            <v>43711</v>
          </cell>
          <cell r="C1818" t="str">
            <v>Existing MSA</v>
          </cell>
          <cell r="D1818">
            <v>43606</v>
          </cell>
          <cell r="E1818">
            <v>43952</v>
          </cell>
          <cell r="F1818" t="str">
            <v>Perform Media Services</v>
          </cell>
          <cell r="G1818" t="str">
            <v>MY</v>
          </cell>
          <cell r="H1818" t="str">
            <v>Malaysia</v>
          </cell>
          <cell r="I1818" t="str">
            <v>GP Entity</v>
          </cell>
          <cell r="J1818">
            <v>43709</v>
          </cell>
          <cell r="K1818">
            <v>43185</v>
          </cell>
          <cell r="Q1818">
            <v>2933</v>
          </cell>
          <cell r="R1818" t="str">
            <v>Asia-Pacific (APAC)</v>
          </cell>
          <cell r="S1818" t="str">
            <v>Sales Manager</v>
          </cell>
        </row>
        <row r="1819">
          <cell r="A1819" t="str">
            <v>100193-AU-102</v>
          </cell>
          <cell r="B1819">
            <v>43746</v>
          </cell>
          <cell r="C1819" t="str">
            <v>Existing MSA</v>
          </cell>
          <cell r="D1819">
            <v>43542</v>
          </cell>
          <cell r="E1819">
            <v>43952</v>
          </cell>
          <cell r="F1819" t="str">
            <v>Acceleration Partners</v>
          </cell>
          <cell r="G1819" t="str">
            <v>AU</v>
          </cell>
          <cell r="H1819" t="str">
            <v>Australia</v>
          </cell>
          <cell r="I1819" t="str">
            <v>GP Entity</v>
          </cell>
          <cell r="J1819">
            <v>43746</v>
          </cell>
          <cell r="K1819">
            <v>42898</v>
          </cell>
          <cell r="Q1819">
            <v>3240</v>
          </cell>
          <cell r="R1819" t="str">
            <v>Asia-Pacific (APAC)</v>
          </cell>
          <cell r="S1819" t="str">
            <v>Associate, Affiliate Marketing</v>
          </cell>
        </row>
        <row r="1820">
          <cell r="A1820" t="str">
            <v>100441-TH-106</v>
          </cell>
          <cell r="B1820">
            <v>43808</v>
          </cell>
          <cell r="C1820" t="str">
            <v>Existing MSA</v>
          </cell>
          <cell r="D1820">
            <v>42635</v>
          </cell>
          <cell r="E1820">
            <v>43952</v>
          </cell>
          <cell r="F1820" t="str">
            <v>SonicWall</v>
          </cell>
          <cell r="G1820" t="str">
            <v>TH</v>
          </cell>
          <cell r="H1820" t="str">
            <v>Thailand</v>
          </cell>
          <cell r="I1820" t="str">
            <v>GP Entity</v>
          </cell>
          <cell r="J1820">
            <v>43808</v>
          </cell>
          <cell r="K1820">
            <v>42635</v>
          </cell>
          <cell r="Q1820">
            <v>3604</v>
          </cell>
          <cell r="R1820" t="str">
            <v>Asia-Pacific (APAC)</v>
          </cell>
          <cell r="S1820" t="str">
            <v>Senior Territory Account Manager</v>
          </cell>
        </row>
        <row r="1821">
          <cell r="A1821" t="str">
            <v>100441-TH-107</v>
          </cell>
          <cell r="B1821">
            <v>43815</v>
          </cell>
          <cell r="C1821" t="str">
            <v>Existing MSA</v>
          </cell>
          <cell r="D1821">
            <v>42635</v>
          </cell>
          <cell r="E1821">
            <v>43952</v>
          </cell>
          <cell r="F1821" t="str">
            <v>SonicWall</v>
          </cell>
          <cell r="G1821" t="str">
            <v>TH</v>
          </cell>
          <cell r="H1821" t="str">
            <v>Thailand</v>
          </cell>
          <cell r="I1821" t="str">
            <v>GP Entity</v>
          </cell>
          <cell r="J1821">
            <v>43815</v>
          </cell>
          <cell r="K1821">
            <v>42635</v>
          </cell>
          <cell r="Q1821">
            <v>3625</v>
          </cell>
          <cell r="R1821" t="str">
            <v>Asia-Pacific (APAC)</v>
          </cell>
          <cell r="S1821" t="str">
            <v>Senior Channel Sales Engineer</v>
          </cell>
        </row>
        <row r="1822">
          <cell r="A1822" t="str">
            <v>100091-HK-101</v>
          </cell>
          <cell r="B1822">
            <v>43773</v>
          </cell>
          <cell r="C1822" t="str">
            <v>Existing MSA</v>
          </cell>
          <cell r="D1822">
            <v>43719</v>
          </cell>
          <cell r="E1822">
            <v>43952</v>
          </cell>
          <cell r="F1822" t="str">
            <v>Kentik</v>
          </cell>
          <cell r="G1822" t="str">
            <v>HK</v>
          </cell>
          <cell r="H1822" t="str">
            <v>Hong Kong (China)</v>
          </cell>
          <cell r="I1822" t="str">
            <v>GP Entity</v>
          </cell>
          <cell r="J1822">
            <v>43773</v>
          </cell>
          <cell r="K1822">
            <v>42828</v>
          </cell>
          <cell r="Q1822">
            <v>3204</v>
          </cell>
          <cell r="R1822" t="str">
            <v>Asia-Pacific (APAC)</v>
          </cell>
          <cell r="S1822" t="str">
            <v>Solutions Engineer - APAC</v>
          </cell>
        </row>
        <row r="1823">
          <cell r="A1823" t="str">
            <v>100124-SG-105</v>
          </cell>
          <cell r="B1823">
            <v>43525</v>
          </cell>
          <cell r="C1823" t="str">
            <v>Existing MSA</v>
          </cell>
          <cell r="D1823">
            <v>43026</v>
          </cell>
          <cell r="E1823">
            <v>43952</v>
          </cell>
          <cell r="F1823" t="str">
            <v>Provenir</v>
          </cell>
          <cell r="G1823" t="str">
            <v>SG</v>
          </cell>
          <cell r="H1823" t="str">
            <v>Singapore</v>
          </cell>
          <cell r="I1823" t="str">
            <v>GP Entity</v>
          </cell>
          <cell r="J1823">
            <v>43525</v>
          </cell>
          <cell r="K1823">
            <v>42691</v>
          </cell>
          <cell r="Q1823">
            <v>2217</v>
          </cell>
          <cell r="R1823" t="str">
            <v>Asia-Pacific (APAC)</v>
          </cell>
          <cell r="S1823" t="str">
            <v>Principal Pre-Sales Director</v>
          </cell>
        </row>
        <row r="1824">
          <cell r="A1824" t="str">
            <v>100462-HK-101</v>
          </cell>
          <cell r="B1824">
            <v>43556</v>
          </cell>
          <cell r="C1824" t="str">
            <v>Existing MSA</v>
          </cell>
          <cell r="D1824">
            <v>43529</v>
          </cell>
          <cell r="E1824">
            <v>43952</v>
          </cell>
          <cell r="F1824" t="str">
            <v>Vlocity</v>
          </cell>
          <cell r="G1824" t="str">
            <v>HK</v>
          </cell>
          <cell r="H1824" t="str">
            <v>Hong Kong (China)</v>
          </cell>
          <cell r="I1824" t="str">
            <v>GP Entity</v>
          </cell>
          <cell r="J1824">
            <v>43570</v>
          </cell>
          <cell r="K1824">
            <v>43447</v>
          </cell>
          <cell r="Q1824">
            <v>2330</v>
          </cell>
          <cell r="R1824" t="str">
            <v>Asia-Pacific (APAC)</v>
          </cell>
          <cell r="S1824" t="str">
            <v>Reigional Vice President Sales- Insurance</v>
          </cell>
        </row>
        <row r="1825">
          <cell r="A1825" t="str">
            <v>100459-HK-101</v>
          </cell>
          <cell r="B1825">
            <v>43682</v>
          </cell>
          <cell r="C1825" t="str">
            <v>Existing MSA</v>
          </cell>
          <cell r="D1825">
            <v>43626</v>
          </cell>
          <cell r="E1825">
            <v>43952</v>
          </cell>
          <cell r="F1825" t="str">
            <v>SevenRooms</v>
          </cell>
          <cell r="G1825" t="str">
            <v>HK</v>
          </cell>
          <cell r="H1825" t="str">
            <v>Hong Kong (China)</v>
          </cell>
          <cell r="I1825" t="str">
            <v>GP Entity</v>
          </cell>
          <cell r="J1825">
            <v>43682</v>
          </cell>
          <cell r="K1825">
            <v>43461</v>
          </cell>
          <cell r="Q1825">
            <v>2812</v>
          </cell>
          <cell r="R1825" t="str">
            <v>Asia-Pacific (APAC)</v>
          </cell>
          <cell r="S1825" t="str">
            <v>Senior Customer Success Manager</v>
          </cell>
        </row>
        <row r="1826">
          <cell r="A1826" t="str">
            <v>100459-HK-103</v>
          </cell>
          <cell r="B1826">
            <v>43808</v>
          </cell>
          <cell r="C1826" t="str">
            <v>Existing MSA</v>
          </cell>
          <cell r="D1826">
            <v>43626</v>
          </cell>
          <cell r="E1826">
            <v>43952</v>
          </cell>
          <cell r="F1826" t="str">
            <v>SevenRooms</v>
          </cell>
          <cell r="G1826" t="str">
            <v>HK</v>
          </cell>
          <cell r="H1826" t="str">
            <v>Hong Kong (China)</v>
          </cell>
          <cell r="I1826" t="str">
            <v>GP Entity</v>
          </cell>
          <cell r="J1826">
            <v>43808</v>
          </cell>
          <cell r="K1826">
            <v>43461</v>
          </cell>
          <cell r="Q1826">
            <v>3647</v>
          </cell>
          <cell r="R1826" t="str">
            <v>Asia-Pacific (APAC)</v>
          </cell>
          <cell r="S1826" t="str">
            <v>Customer Success Coordinator</v>
          </cell>
        </row>
        <row r="1827">
          <cell r="A1827" t="str">
            <v>100527-TH-101</v>
          </cell>
          <cell r="B1827">
            <v>43605</v>
          </cell>
          <cell r="C1827" t="str">
            <v>Existing MSA</v>
          </cell>
          <cell r="D1827">
            <v>43565</v>
          </cell>
          <cell r="E1827">
            <v>43952</v>
          </cell>
          <cell r="F1827" t="str">
            <v>Pluribus</v>
          </cell>
          <cell r="G1827" t="str">
            <v>TH</v>
          </cell>
          <cell r="H1827" t="str">
            <v>Thailand</v>
          </cell>
          <cell r="I1827" t="str">
            <v>GP Entity</v>
          </cell>
          <cell r="J1827">
            <v>43605</v>
          </cell>
          <cell r="K1827">
            <v>42865</v>
          </cell>
          <cell r="Q1827">
            <v>2456</v>
          </cell>
          <cell r="R1827" t="str">
            <v>Asia-Pacific (APAC)</v>
          </cell>
          <cell r="S1827" t="str">
            <v>Network Systems Engineer</v>
          </cell>
        </row>
        <row r="1828">
          <cell r="A1828" t="str">
            <v>100527-TH-102</v>
          </cell>
          <cell r="B1828">
            <v>43605</v>
          </cell>
          <cell r="C1828" t="str">
            <v>Existing MSA</v>
          </cell>
          <cell r="D1828">
            <v>43565</v>
          </cell>
          <cell r="E1828">
            <v>43952</v>
          </cell>
          <cell r="F1828" t="str">
            <v>Pluribus</v>
          </cell>
          <cell r="G1828" t="str">
            <v>TH</v>
          </cell>
          <cell r="H1828" t="str">
            <v>Thailand</v>
          </cell>
          <cell r="I1828" t="str">
            <v>GP Entity</v>
          </cell>
          <cell r="J1828">
            <v>43605</v>
          </cell>
          <cell r="K1828">
            <v>42865</v>
          </cell>
          <cell r="Q1828">
            <v>2457</v>
          </cell>
          <cell r="R1828" t="str">
            <v>Asia-Pacific (APAC)</v>
          </cell>
          <cell r="S1828" t="str">
            <v>Network Systems Engineer</v>
          </cell>
        </row>
        <row r="1829">
          <cell r="A1829" t="str">
            <v>100308-SG-102</v>
          </cell>
          <cell r="B1829">
            <v>43801</v>
          </cell>
          <cell r="C1829" t="str">
            <v>Existing MSA</v>
          </cell>
          <cell r="D1829">
            <v>43140</v>
          </cell>
          <cell r="E1829">
            <v>43952</v>
          </cell>
          <cell r="F1829" t="str">
            <v>Winshuttle</v>
          </cell>
          <cell r="G1829" t="str">
            <v>SG</v>
          </cell>
          <cell r="H1829" t="str">
            <v>Singapore</v>
          </cell>
          <cell r="I1829" t="str">
            <v>GP Entity</v>
          </cell>
          <cell r="J1829">
            <v>43800</v>
          </cell>
          <cell r="K1829">
            <v>43140</v>
          </cell>
          <cell r="Q1829">
            <v>3358</v>
          </cell>
          <cell r="R1829" t="str">
            <v>Asia-Pacific (APAC)</v>
          </cell>
          <cell r="S1829" t="str">
            <v>Senior Solution Engineer</v>
          </cell>
        </row>
        <row r="1830">
          <cell r="A1830" t="str">
            <v>100515-KR-102</v>
          </cell>
          <cell r="B1830">
            <v>43832</v>
          </cell>
          <cell r="C1830" t="str">
            <v>Existing MSA</v>
          </cell>
          <cell r="D1830">
            <v>43546</v>
          </cell>
          <cell r="E1830">
            <v>43952</v>
          </cell>
          <cell r="F1830" t="str">
            <v>Instana</v>
          </cell>
          <cell r="G1830" t="str">
            <v>KR</v>
          </cell>
          <cell r="H1830" t="str">
            <v>South Korea</v>
          </cell>
          <cell r="I1830" t="str">
            <v>GP Entity</v>
          </cell>
          <cell r="J1830">
            <v>43831</v>
          </cell>
          <cell r="K1830">
            <v>43546</v>
          </cell>
          <cell r="Q1830">
            <v>3844</v>
          </cell>
          <cell r="R1830" t="str">
            <v>Asia-Pacific (APAC)</v>
          </cell>
          <cell r="S1830" t="str">
            <v>Sales Director, APAC</v>
          </cell>
        </row>
        <row r="1831">
          <cell r="A1831" t="str">
            <v>100388-AU-103</v>
          </cell>
          <cell r="B1831">
            <v>43781</v>
          </cell>
          <cell r="C1831" t="str">
            <v>Existing MSA</v>
          </cell>
          <cell r="D1831">
            <v>43329</v>
          </cell>
          <cell r="E1831">
            <v>43952</v>
          </cell>
          <cell r="F1831" t="str">
            <v>Planet</v>
          </cell>
          <cell r="G1831" t="str">
            <v>AU</v>
          </cell>
          <cell r="H1831" t="str">
            <v>Australia</v>
          </cell>
          <cell r="I1831" t="str">
            <v>GP Entity</v>
          </cell>
          <cell r="J1831">
            <v>43773</v>
          </cell>
          <cell r="K1831">
            <v>43329</v>
          </cell>
          <cell r="Q1831">
            <v>3232</v>
          </cell>
          <cell r="R1831" t="str">
            <v>Asia-Pacific (APAC)</v>
          </cell>
          <cell r="S1831" t="str">
            <v>VP of Sales, APAC</v>
          </cell>
        </row>
        <row r="1832">
          <cell r="A1832" t="str">
            <v>100515-AU-101</v>
          </cell>
          <cell r="B1832">
            <v>43640</v>
          </cell>
          <cell r="C1832" t="str">
            <v>Existing MSA</v>
          </cell>
          <cell r="D1832">
            <v>43616</v>
          </cell>
          <cell r="E1832">
            <v>43952</v>
          </cell>
          <cell r="F1832" t="str">
            <v>Instana</v>
          </cell>
          <cell r="G1832" t="str">
            <v>AU</v>
          </cell>
          <cell r="H1832" t="str">
            <v>Australia</v>
          </cell>
          <cell r="I1832" t="str">
            <v>GP Entity</v>
          </cell>
          <cell r="K1832">
            <v>43546</v>
          </cell>
          <cell r="Q1832">
            <v>2726</v>
          </cell>
          <cell r="R1832" t="str">
            <v>Asia-Pacific (APAC)</v>
          </cell>
          <cell r="S1832" t="str">
            <v>Senior Site Reliability Engineer</v>
          </cell>
        </row>
        <row r="1833">
          <cell r="A1833" t="str">
            <v>100273-SG-102</v>
          </cell>
          <cell r="B1833">
            <v>43647</v>
          </cell>
          <cell r="C1833" t="str">
            <v>Existing MSA</v>
          </cell>
          <cell r="D1833">
            <v>43067</v>
          </cell>
          <cell r="E1833">
            <v>43952</v>
          </cell>
          <cell r="F1833" t="str">
            <v>Sift Science, Inc.</v>
          </cell>
          <cell r="G1833" t="str">
            <v>SG</v>
          </cell>
          <cell r="H1833" t="str">
            <v>Singapore</v>
          </cell>
          <cell r="I1833" t="str">
            <v>GP Entity</v>
          </cell>
          <cell r="J1833">
            <v>43646</v>
          </cell>
          <cell r="K1833">
            <v>43097</v>
          </cell>
          <cell r="Q1833">
            <v>2606</v>
          </cell>
          <cell r="R1833" t="str">
            <v>Asia-Pacific (APAC)</v>
          </cell>
          <cell r="S1833" t="str">
            <v>Sr. Territory Manager (APAC)</v>
          </cell>
        </row>
        <row r="1834">
          <cell r="A1834" t="str">
            <v>100273-SG-103</v>
          </cell>
          <cell r="B1834">
            <v>43745</v>
          </cell>
          <cell r="C1834" t="str">
            <v>Existing MSA</v>
          </cell>
          <cell r="D1834">
            <v>43067</v>
          </cell>
          <cell r="E1834">
            <v>43952</v>
          </cell>
          <cell r="F1834" t="str">
            <v>Sift Science, Inc.</v>
          </cell>
          <cell r="G1834" t="str">
            <v>SG</v>
          </cell>
          <cell r="H1834" t="str">
            <v>Singapore</v>
          </cell>
          <cell r="I1834" t="str">
            <v>GP Entity</v>
          </cell>
          <cell r="J1834">
            <v>43745</v>
          </cell>
          <cell r="K1834">
            <v>43097</v>
          </cell>
          <cell r="Q1834">
            <v>3134</v>
          </cell>
          <cell r="R1834" t="str">
            <v>Asia-Pacific (APAC)</v>
          </cell>
          <cell r="S1834" t="str">
            <v>Senior Sales Engineer, APAC</v>
          </cell>
        </row>
        <row r="1835">
          <cell r="A1835" t="str">
            <v>100124-SG-106</v>
          </cell>
          <cell r="B1835">
            <v>43752</v>
          </cell>
          <cell r="C1835" t="str">
            <v>Existing MSA</v>
          </cell>
          <cell r="D1835">
            <v>43026</v>
          </cell>
          <cell r="E1835">
            <v>43952</v>
          </cell>
          <cell r="F1835" t="str">
            <v>Provenir</v>
          </cell>
          <cell r="G1835" t="str">
            <v>SG</v>
          </cell>
          <cell r="H1835" t="str">
            <v>Singapore</v>
          </cell>
          <cell r="I1835" t="str">
            <v>GP Entity</v>
          </cell>
          <cell r="J1835">
            <v>43751</v>
          </cell>
          <cell r="K1835">
            <v>42691</v>
          </cell>
          <cell r="Q1835">
            <v>3177</v>
          </cell>
          <cell r="R1835" t="str">
            <v>Asia-Pacific (APAC)</v>
          </cell>
          <cell r="S1835" t="str">
            <v>Field Marketing Manager</v>
          </cell>
        </row>
        <row r="1836">
          <cell r="A1836" t="str">
            <v>100665-SG-101</v>
          </cell>
          <cell r="B1836">
            <v>43800</v>
          </cell>
          <cell r="C1836" t="str">
            <v>Existing MSA</v>
          </cell>
          <cell r="D1836">
            <v>43735</v>
          </cell>
          <cell r="E1836">
            <v>43952</v>
          </cell>
          <cell r="F1836" t="str">
            <v>Centric Software</v>
          </cell>
          <cell r="G1836" t="str">
            <v>SG</v>
          </cell>
          <cell r="H1836" t="str">
            <v>Singapore</v>
          </cell>
          <cell r="I1836" t="str">
            <v>GP Entity</v>
          </cell>
          <cell r="J1836">
            <v>43800</v>
          </cell>
          <cell r="K1836">
            <v>43735</v>
          </cell>
          <cell r="Q1836">
            <v>3495</v>
          </cell>
          <cell r="R1836" t="str">
            <v>Asia-Pacific (APAC)</v>
          </cell>
          <cell r="S1836" t="str">
            <v>Sales Director - Asia Pacific</v>
          </cell>
        </row>
        <row r="1837">
          <cell r="A1837" t="str">
            <v>100665-SG-102</v>
          </cell>
          <cell r="B1837">
            <v>43871</v>
          </cell>
          <cell r="C1837" t="str">
            <v>Existing MSA</v>
          </cell>
          <cell r="D1837">
            <v>43735</v>
          </cell>
          <cell r="E1837">
            <v>43952</v>
          </cell>
          <cell r="F1837" t="str">
            <v>Centric Software</v>
          </cell>
          <cell r="G1837" t="str">
            <v>SG</v>
          </cell>
          <cell r="H1837" t="str">
            <v>Singapore</v>
          </cell>
          <cell r="I1837" t="str">
            <v>GP Entity</v>
          </cell>
          <cell r="J1837">
            <v>43871</v>
          </cell>
          <cell r="K1837">
            <v>43735</v>
          </cell>
          <cell r="Q1837">
            <v>3876</v>
          </cell>
          <cell r="R1837" t="str">
            <v>Asia-Pacific (APAC)</v>
          </cell>
          <cell r="S1837" t="str">
            <v>Marketing Campaign Manager - Asia Pacific</v>
          </cell>
        </row>
        <row r="1838">
          <cell r="A1838" t="str">
            <v>100265-HK-101</v>
          </cell>
          <cell r="B1838">
            <v>43739</v>
          </cell>
          <cell r="C1838" t="str">
            <v>Existing MSA</v>
          </cell>
          <cell r="D1838">
            <v>43661</v>
          </cell>
          <cell r="E1838">
            <v>43952</v>
          </cell>
          <cell r="F1838" t="str">
            <v>Bullhorn</v>
          </cell>
          <cell r="G1838" t="str">
            <v>HK</v>
          </cell>
          <cell r="H1838" t="str">
            <v>Hong Kong (China)</v>
          </cell>
          <cell r="I1838" t="str">
            <v>GP Entity</v>
          </cell>
          <cell r="J1838">
            <v>43739</v>
          </cell>
          <cell r="K1838">
            <v>43070</v>
          </cell>
          <cell r="Q1838">
            <v>3115</v>
          </cell>
          <cell r="R1838" t="str">
            <v>Asia-Pacific (APAC)</v>
          </cell>
          <cell r="S1838" t="str">
            <v>Technical Support Analyst</v>
          </cell>
        </row>
        <row r="1839">
          <cell r="A1839" t="str">
            <v>100204-KR-105</v>
          </cell>
          <cell r="B1839">
            <v>43689</v>
          </cell>
          <cell r="C1839" t="str">
            <v>Existing MSA</v>
          </cell>
          <cell r="D1839">
            <v>43003</v>
          </cell>
          <cell r="E1839">
            <v>43952</v>
          </cell>
          <cell r="F1839" t="str">
            <v>DataRobot Inc.</v>
          </cell>
          <cell r="G1839" t="str">
            <v>KR</v>
          </cell>
          <cell r="H1839" t="str">
            <v>South Korea</v>
          </cell>
          <cell r="I1839" t="str">
            <v>GP Entity</v>
          </cell>
          <cell r="K1839">
            <v>42908</v>
          </cell>
          <cell r="Q1839">
            <v>2938</v>
          </cell>
          <cell r="R1839" t="str">
            <v>Asia-Pacific (APAC)</v>
          </cell>
          <cell r="S1839" t="str">
            <v>Field Support Engineer</v>
          </cell>
        </row>
        <row r="1840">
          <cell r="A1840" t="str">
            <v>100204-KR-106</v>
          </cell>
          <cell r="B1840">
            <v>43724</v>
          </cell>
          <cell r="C1840" t="str">
            <v>Existing MSA</v>
          </cell>
          <cell r="D1840">
            <v>43003</v>
          </cell>
          <cell r="E1840">
            <v>43952</v>
          </cell>
          <cell r="F1840" t="str">
            <v>DataRobot Inc.</v>
          </cell>
          <cell r="G1840" t="str">
            <v>KR</v>
          </cell>
          <cell r="H1840" t="str">
            <v>South Korea</v>
          </cell>
          <cell r="I1840" t="str">
            <v>GP Entity</v>
          </cell>
          <cell r="J1840">
            <v>43731</v>
          </cell>
          <cell r="K1840">
            <v>42908</v>
          </cell>
          <cell r="Q1840">
            <v>3049</v>
          </cell>
          <cell r="R1840" t="str">
            <v>Asia-Pacific (APAC)</v>
          </cell>
          <cell r="S1840" t="str">
            <v>AI Success Manager</v>
          </cell>
        </row>
        <row r="1841">
          <cell r="A1841" t="str">
            <v>100204-KR-107</v>
          </cell>
          <cell r="B1841">
            <v>43710</v>
          </cell>
          <cell r="C1841" t="str">
            <v>Existing MSA</v>
          </cell>
          <cell r="D1841">
            <v>43003</v>
          </cell>
          <cell r="E1841">
            <v>43952</v>
          </cell>
          <cell r="F1841" t="str">
            <v>DataRobot Inc.</v>
          </cell>
          <cell r="G1841" t="str">
            <v>KR</v>
          </cell>
          <cell r="H1841" t="str">
            <v>South Korea</v>
          </cell>
          <cell r="I1841" t="str">
            <v>GP Entity</v>
          </cell>
          <cell r="K1841">
            <v>42908</v>
          </cell>
          <cell r="Q1841">
            <v>3096</v>
          </cell>
          <cell r="R1841" t="str">
            <v>Asia-Pacific (APAC)</v>
          </cell>
          <cell r="S1841" t="str">
            <v>Account Executive</v>
          </cell>
        </row>
        <row r="1842">
          <cell r="A1842" t="str">
            <v>100204-KR-110</v>
          </cell>
          <cell r="B1842">
            <v>43892</v>
          </cell>
          <cell r="C1842" t="str">
            <v>Existing MSA</v>
          </cell>
          <cell r="D1842">
            <v>43003</v>
          </cell>
          <cell r="E1842">
            <v>43952</v>
          </cell>
          <cell r="F1842" t="str">
            <v>DataRobot Inc.</v>
          </cell>
          <cell r="G1842" t="str">
            <v>KR</v>
          </cell>
          <cell r="H1842" t="str">
            <v>South Korea</v>
          </cell>
          <cell r="I1842" t="str">
            <v>GP Entity</v>
          </cell>
          <cell r="J1842">
            <v>43892</v>
          </cell>
          <cell r="K1842">
            <v>42908</v>
          </cell>
          <cell r="Q1842">
            <v>3879</v>
          </cell>
          <cell r="R1842" t="str">
            <v>Asia-Pacific (APAC)</v>
          </cell>
          <cell r="S1842" t="str">
            <v>Customer Facing Data Scientist</v>
          </cell>
        </row>
        <row r="1843">
          <cell r="A1843" t="str">
            <v>100388-AU-104</v>
          </cell>
          <cell r="B1843">
            <v>43770</v>
          </cell>
          <cell r="C1843" t="str">
            <v>Existing MSA</v>
          </cell>
          <cell r="D1843">
            <v>43329</v>
          </cell>
          <cell r="E1843">
            <v>43952</v>
          </cell>
          <cell r="F1843" t="str">
            <v>Planet</v>
          </cell>
          <cell r="G1843" t="str">
            <v>AU</v>
          </cell>
          <cell r="H1843" t="str">
            <v>Australia</v>
          </cell>
          <cell r="I1843" t="str">
            <v>GP Entity</v>
          </cell>
          <cell r="J1843">
            <v>43770</v>
          </cell>
          <cell r="K1843">
            <v>43329</v>
          </cell>
          <cell r="Q1843">
            <v>3296</v>
          </cell>
          <cell r="R1843" t="str">
            <v>Asia-Pacific (APAC)</v>
          </cell>
          <cell r="S1843" t="str">
            <v>Partner Business Manager, APJ</v>
          </cell>
        </row>
        <row r="1844">
          <cell r="A1844" t="str">
            <v>100665-AU-101</v>
          </cell>
          <cell r="B1844">
            <v>43787</v>
          </cell>
          <cell r="C1844" t="str">
            <v>Existing MSA</v>
          </cell>
          <cell r="D1844">
            <v>43735</v>
          </cell>
          <cell r="E1844">
            <v>43952</v>
          </cell>
          <cell r="F1844" t="str">
            <v>Centric Software</v>
          </cell>
          <cell r="G1844" t="str">
            <v>AU</v>
          </cell>
          <cell r="H1844" t="str">
            <v>Australia</v>
          </cell>
          <cell r="I1844" t="str">
            <v>GP Entity</v>
          </cell>
          <cell r="J1844">
            <v>43787</v>
          </cell>
          <cell r="K1844">
            <v>43735</v>
          </cell>
          <cell r="Q1844">
            <v>3345</v>
          </cell>
          <cell r="R1844" t="str">
            <v>Asia-Pacific (APAC)</v>
          </cell>
          <cell r="S1844" t="str">
            <v>Business Consultant</v>
          </cell>
        </row>
        <row r="1845">
          <cell r="A1845" t="str">
            <v>100665-AU-103</v>
          </cell>
          <cell r="B1845">
            <v>43800</v>
          </cell>
          <cell r="C1845" t="str">
            <v>Existing MSA</v>
          </cell>
          <cell r="D1845">
            <v>43735</v>
          </cell>
          <cell r="E1845">
            <v>43952</v>
          </cell>
          <cell r="F1845" t="str">
            <v>Centric Software</v>
          </cell>
          <cell r="G1845" t="str">
            <v>AU</v>
          </cell>
          <cell r="H1845" t="str">
            <v>Australia</v>
          </cell>
          <cell r="I1845" t="str">
            <v>GP Entity</v>
          </cell>
          <cell r="J1845">
            <v>43800</v>
          </cell>
          <cell r="K1845">
            <v>43735</v>
          </cell>
          <cell r="Q1845">
            <v>3437</v>
          </cell>
          <cell r="R1845" t="str">
            <v>Asia-Pacific (APAC)</v>
          </cell>
          <cell r="S1845" t="str">
            <v>Sales Director - Australia</v>
          </cell>
        </row>
        <row r="1846">
          <cell r="A1846" t="str">
            <v>100665-AU-104</v>
          </cell>
          <cell r="B1846">
            <v>43800</v>
          </cell>
          <cell r="C1846" t="str">
            <v>Existing MSA</v>
          </cell>
          <cell r="D1846">
            <v>43735</v>
          </cell>
          <cell r="E1846">
            <v>43952</v>
          </cell>
          <cell r="F1846" t="str">
            <v>Centric Software</v>
          </cell>
          <cell r="G1846" t="str">
            <v>AU</v>
          </cell>
          <cell r="H1846" t="str">
            <v>Australia</v>
          </cell>
          <cell r="I1846" t="str">
            <v>GP Entity</v>
          </cell>
          <cell r="J1846">
            <v>43800</v>
          </cell>
          <cell r="K1846">
            <v>43735</v>
          </cell>
          <cell r="Q1846">
            <v>3535</v>
          </cell>
          <cell r="R1846" t="str">
            <v>Asia-Pacific (APAC)</v>
          </cell>
          <cell r="S1846" t="str">
            <v>Presales Consultant</v>
          </cell>
        </row>
        <row r="1847">
          <cell r="A1847" t="str">
            <v>100482-IN-101</v>
          </cell>
          <cell r="B1847">
            <v>43711</v>
          </cell>
          <cell r="C1847" t="str">
            <v>Existing MSA</v>
          </cell>
          <cell r="D1847">
            <v>43609</v>
          </cell>
          <cell r="E1847">
            <v>43952</v>
          </cell>
          <cell r="F1847" t="str">
            <v>Maya HTT</v>
          </cell>
          <cell r="G1847" t="str">
            <v>IN</v>
          </cell>
          <cell r="H1847" t="str">
            <v>India</v>
          </cell>
          <cell r="I1847" t="str">
            <v>GP Entity</v>
          </cell>
          <cell r="J1847">
            <v>43711</v>
          </cell>
          <cell r="K1847">
            <v>43507</v>
          </cell>
          <cell r="Q1847">
            <v>2660</v>
          </cell>
          <cell r="R1847" t="str">
            <v>Asia-Pacific (APAC)</v>
          </cell>
          <cell r="S1847" t="str">
            <v>Customization software Developer</v>
          </cell>
        </row>
        <row r="1848">
          <cell r="A1848" t="str">
            <v>100482-IN-102</v>
          </cell>
          <cell r="B1848">
            <v>43711</v>
          </cell>
          <cell r="C1848" t="str">
            <v>Existing MSA</v>
          </cell>
          <cell r="D1848">
            <v>43609</v>
          </cell>
          <cell r="E1848">
            <v>43952</v>
          </cell>
          <cell r="F1848" t="str">
            <v>Maya HTT</v>
          </cell>
          <cell r="G1848" t="str">
            <v>IN</v>
          </cell>
          <cell r="H1848" t="str">
            <v>India</v>
          </cell>
          <cell r="I1848" t="str">
            <v>GP Entity</v>
          </cell>
          <cell r="J1848">
            <v>43711</v>
          </cell>
          <cell r="K1848">
            <v>43507</v>
          </cell>
          <cell r="Q1848">
            <v>2661</v>
          </cell>
          <cell r="R1848" t="str">
            <v>Asia-Pacific (APAC)</v>
          </cell>
          <cell r="S1848" t="str">
            <v>Customization software Developer</v>
          </cell>
        </row>
        <row r="1849">
          <cell r="A1849" t="str">
            <v>100515-KR-101</v>
          </cell>
          <cell r="B1849">
            <v>43556</v>
          </cell>
          <cell r="C1849" t="str">
            <v>Existing MSA</v>
          </cell>
          <cell r="D1849">
            <v>43546</v>
          </cell>
          <cell r="E1849">
            <v>43952</v>
          </cell>
          <cell r="F1849" t="str">
            <v>Instana</v>
          </cell>
          <cell r="G1849" t="str">
            <v>KR</v>
          </cell>
          <cell r="H1849" t="str">
            <v>South Korea</v>
          </cell>
          <cell r="I1849" t="str">
            <v>GP Entity</v>
          </cell>
          <cell r="J1849">
            <v>43570</v>
          </cell>
          <cell r="K1849">
            <v>43546</v>
          </cell>
          <cell r="N1849" t="str">
            <v>Karen</v>
          </cell>
          <cell r="O1849" t="str">
            <v>Tan</v>
          </cell>
          <cell r="P1849">
            <v>43698</v>
          </cell>
          <cell r="Q1849">
            <v>2426</v>
          </cell>
          <cell r="R1849" t="str">
            <v>Asia-Pacific (APAC)</v>
          </cell>
          <cell r="S1849" t="str">
            <v>Solutions Architect</v>
          </cell>
        </row>
        <row r="1850">
          <cell r="A1850" t="str">
            <v>100021-CN-104</v>
          </cell>
          <cell r="B1850">
            <v>43746</v>
          </cell>
          <cell r="C1850" t="str">
            <v>Existing MSA</v>
          </cell>
          <cell r="D1850">
            <v>43270</v>
          </cell>
          <cell r="E1850">
            <v>43983</v>
          </cell>
          <cell r="F1850" t="str">
            <v>Bionano Genomics</v>
          </cell>
          <cell r="G1850" t="str">
            <v>CN</v>
          </cell>
          <cell r="H1850" t="str">
            <v>China</v>
          </cell>
          <cell r="I1850" t="str">
            <v>GP Entity</v>
          </cell>
          <cell r="J1850">
            <v>43746</v>
          </cell>
          <cell r="K1850">
            <v>42188</v>
          </cell>
          <cell r="Q1850">
            <v>3267</v>
          </cell>
          <cell r="R1850" t="str">
            <v>Asia-Pacific (APAC)</v>
          </cell>
          <cell r="S1850" t="str">
            <v>Regional Sales Manager</v>
          </cell>
        </row>
        <row r="1851">
          <cell r="A1851" t="str">
            <v>100006-JP-106</v>
          </cell>
          <cell r="B1851">
            <v>43525</v>
          </cell>
          <cell r="C1851" t="str">
            <v>Existing MSA</v>
          </cell>
          <cell r="D1851">
            <v>43332</v>
          </cell>
          <cell r="E1851">
            <v>43983</v>
          </cell>
          <cell r="F1851" t="str">
            <v>Aerie Pharmaceuticals Ireland</v>
          </cell>
          <cell r="G1851" t="str">
            <v>JP</v>
          </cell>
          <cell r="H1851" t="str">
            <v>Japan</v>
          </cell>
          <cell r="I1851" t="str">
            <v>GP Entity</v>
          </cell>
          <cell r="K1851">
            <v>42583</v>
          </cell>
          <cell r="Q1851">
            <v>2053</v>
          </cell>
          <cell r="R1851" t="str">
            <v>Asia-Pacific (APAC)</v>
          </cell>
          <cell r="S1851" t="str">
            <v>Director, Clinical Trials Operations Japan</v>
          </cell>
        </row>
        <row r="1852">
          <cell r="A1852" t="str">
            <v>100006-JP-107</v>
          </cell>
          <cell r="B1852">
            <v>43661</v>
          </cell>
          <cell r="C1852" t="str">
            <v>Existing MSA</v>
          </cell>
          <cell r="D1852">
            <v>43332</v>
          </cell>
          <cell r="E1852">
            <v>43983</v>
          </cell>
          <cell r="F1852" t="str">
            <v>Aerie Pharmaceuticals Ireland</v>
          </cell>
          <cell r="G1852" t="str">
            <v>JP</v>
          </cell>
          <cell r="H1852" t="str">
            <v>Japan</v>
          </cell>
          <cell r="I1852" t="str">
            <v>GP Entity</v>
          </cell>
          <cell r="J1852">
            <v>43661</v>
          </cell>
          <cell r="K1852">
            <v>42583</v>
          </cell>
          <cell r="Q1852">
            <v>2887</v>
          </cell>
          <cell r="R1852" t="str">
            <v>Asia-Pacific (APAC)</v>
          </cell>
          <cell r="S1852" t="str">
            <v>Executive Assistant, Japan</v>
          </cell>
        </row>
        <row r="1853">
          <cell r="A1853" t="str">
            <v>100021-CN-105</v>
          </cell>
          <cell r="B1853">
            <v>43770</v>
          </cell>
          <cell r="C1853" t="str">
            <v>Existing MSA</v>
          </cell>
          <cell r="D1853">
            <v>43270</v>
          </cell>
          <cell r="E1853">
            <v>43983</v>
          </cell>
          <cell r="F1853" t="str">
            <v>Bionano Genomics</v>
          </cell>
          <cell r="G1853" t="str">
            <v>CN</v>
          </cell>
          <cell r="H1853" t="str">
            <v>China</v>
          </cell>
          <cell r="I1853" t="str">
            <v>GP Entity</v>
          </cell>
          <cell r="J1853">
            <v>43762</v>
          </cell>
          <cell r="K1853">
            <v>42188</v>
          </cell>
          <cell r="Q1853">
            <v>3268</v>
          </cell>
          <cell r="R1853" t="str">
            <v>Asia-Pacific (APAC)</v>
          </cell>
          <cell r="S1853" t="str">
            <v>Regional Sales Manager</v>
          </cell>
        </row>
        <row r="1854">
          <cell r="A1854" t="str">
            <v>100021-CN-106</v>
          </cell>
          <cell r="B1854">
            <v>43777</v>
          </cell>
          <cell r="C1854" t="str">
            <v>Existing MSA</v>
          </cell>
          <cell r="D1854">
            <v>43270</v>
          </cell>
          <cell r="E1854">
            <v>43983</v>
          </cell>
          <cell r="F1854" t="str">
            <v>Bionano Genomics</v>
          </cell>
          <cell r="G1854" t="str">
            <v>CN</v>
          </cell>
          <cell r="H1854" t="str">
            <v>China</v>
          </cell>
          <cell r="I1854" t="str">
            <v>GP Entity</v>
          </cell>
          <cell r="J1854">
            <v>43777</v>
          </cell>
          <cell r="K1854">
            <v>42188</v>
          </cell>
          <cell r="Q1854">
            <v>3355</v>
          </cell>
          <cell r="R1854" t="str">
            <v>Asia-Pacific (APAC)</v>
          </cell>
          <cell r="S1854" t="str">
            <v>Scientific Affairs Manager</v>
          </cell>
        </row>
        <row r="1855">
          <cell r="A1855" t="str">
            <v>100021-CN-107</v>
          </cell>
          <cell r="B1855">
            <v>43840</v>
          </cell>
          <cell r="C1855" t="str">
            <v>Existing MSA</v>
          </cell>
          <cell r="D1855">
            <v>43270</v>
          </cell>
          <cell r="E1855">
            <v>43983</v>
          </cell>
          <cell r="F1855" t="str">
            <v>Bionano Genomics</v>
          </cell>
          <cell r="G1855" t="str">
            <v>CN</v>
          </cell>
          <cell r="H1855" t="str">
            <v>China</v>
          </cell>
          <cell r="I1855" t="str">
            <v>GP Entity</v>
          </cell>
          <cell r="J1855">
            <v>43840</v>
          </cell>
          <cell r="K1855">
            <v>42188</v>
          </cell>
          <cell r="Q1855">
            <v>3802</v>
          </cell>
          <cell r="R1855" t="str">
            <v>Asia-Pacific (APAC)</v>
          </cell>
          <cell r="S1855" t="str">
            <v>Field Application Scientist</v>
          </cell>
        </row>
        <row r="1856">
          <cell r="A1856" t="str">
            <v>100006-JP-108</v>
          </cell>
          <cell r="B1856">
            <v>43709</v>
          </cell>
          <cell r="C1856" t="str">
            <v>Existing MSA</v>
          </cell>
          <cell r="D1856">
            <v>43332</v>
          </cell>
          <cell r="E1856">
            <v>43983</v>
          </cell>
          <cell r="F1856" t="str">
            <v>Aerie Pharmaceuticals Ireland</v>
          </cell>
          <cell r="G1856" t="str">
            <v>JP</v>
          </cell>
          <cell r="H1856" t="str">
            <v>Japan</v>
          </cell>
          <cell r="I1856" t="str">
            <v>GP Entity</v>
          </cell>
          <cell r="J1856">
            <v>43709</v>
          </cell>
          <cell r="K1856">
            <v>42583</v>
          </cell>
          <cell r="Q1856">
            <v>2957</v>
          </cell>
          <cell r="R1856" t="str">
            <v>Asia-Pacific (APAC)</v>
          </cell>
          <cell r="S1856" t="str">
            <v>Director, Regulatory Affairs Japan</v>
          </cell>
        </row>
        <row r="1857">
          <cell r="A1857" t="str">
            <v>100490-JP-101</v>
          </cell>
          <cell r="B1857">
            <v>43836</v>
          </cell>
          <cell r="C1857" t="str">
            <v>Existing MSA</v>
          </cell>
          <cell r="D1857">
            <v>43812</v>
          </cell>
          <cell r="E1857">
            <v>43983</v>
          </cell>
          <cell r="F1857" t="str">
            <v>Natera</v>
          </cell>
          <cell r="G1857" t="str">
            <v>JP</v>
          </cell>
          <cell r="H1857" t="str">
            <v>Japan</v>
          </cell>
          <cell r="I1857" t="str">
            <v>GP Entity</v>
          </cell>
          <cell r="J1857">
            <v>43836</v>
          </cell>
          <cell r="K1857">
            <v>43529</v>
          </cell>
          <cell r="Q1857">
            <v>3838</v>
          </cell>
          <cell r="R1857" t="str">
            <v>Asia-Pacific (APAC)</v>
          </cell>
          <cell r="S1857" t="str">
            <v>Head of Business Development, Japan</v>
          </cell>
        </row>
        <row r="1858">
          <cell r="A1858" t="str">
            <v>100490-MY-102</v>
          </cell>
          <cell r="B1858">
            <v>43678</v>
          </cell>
          <cell r="C1858" t="str">
            <v>Existing MSA</v>
          </cell>
          <cell r="D1858">
            <v>43601</v>
          </cell>
          <cell r="E1858">
            <v>43983</v>
          </cell>
          <cell r="F1858" t="str">
            <v>Natera</v>
          </cell>
          <cell r="G1858" t="str">
            <v>MY</v>
          </cell>
          <cell r="H1858" t="str">
            <v>Malaysia</v>
          </cell>
          <cell r="I1858" t="str">
            <v>GP Entity</v>
          </cell>
          <cell r="J1858">
            <v>43619</v>
          </cell>
          <cell r="K1858">
            <v>43529</v>
          </cell>
          <cell r="Q1858">
            <v>2619</v>
          </cell>
          <cell r="R1858" t="str">
            <v>Asia-Pacific (APAC)</v>
          </cell>
          <cell r="S1858" t="str">
            <v>Regional Manager</v>
          </cell>
        </row>
        <row r="1859">
          <cell r="A1859" t="str">
            <v>100539-HK-101</v>
          </cell>
          <cell r="B1859">
            <v>43626</v>
          </cell>
          <cell r="C1859" t="str">
            <v>Existing MSA</v>
          </cell>
          <cell r="D1859">
            <v>43585</v>
          </cell>
          <cell r="E1859">
            <v>43983</v>
          </cell>
          <cell r="F1859" t="str">
            <v>Lifesize</v>
          </cell>
          <cell r="G1859" t="str">
            <v>HK</v>
          </cell>
          <cell r="H1859" t="str">
            <v>Hong Kong (China)</v>
          </cell>
          <cell r="I1859" t="str">
            <v>GP Entity</v>
          </cell>
          <cell r="J1859">
            <v>43626</v>
          </cell>
          <cell r="K1859">
            <v>43585</v>
          </cell>
          <cell r="Q1859">
            <v>2651</v>
          </cell>
          <cell r="R1859" t="str">
            <v>Asia-Pacific (APAC)</v>
          </cell>
          <cell r="S1859" t="str">
            <v>Regional Sales Manager, Hong Kong</v>
          </cell>
        </row>
        <row r="1860">
          <cell r="A1860" t="str">
            <v>100539-TW-101</v>
          </cell>
          <cell r="B1860">
            <v>43598</v>
          </cell>
          <cell r="C1860" t="str">
            <v>Existing MSA</v>
          </cell>
          <cell r="D1860">
            <v>43585</v>
          </cell>
          <cell r="E1860">
            <v>43983</v>
          </cell>
          <cell r="F1860" t="str">
            <v>Lifesize</v>
          </cell>
          <cell r="G1860" t="str">
            <v>TW</v>
          </cell>
          <cell r="H1860" t="str">
            <v>Taiwan</v>
          </cell>
          <cell r="I1860" t="str">
            <v>GP Entity</v>
          </cell>
          <cell r="J1860">
            <v>43598</v>
          </cell>
          <cell r="K1860">
            <v>43585</v>
          </cell>
          <cell r="Q1860">
            <v>2551</v>
          </cell>
          <cell r="R1860" t="str">
            <v>Asia-Pacific (APAC)</v>
          </cell>
          <cell r="S1860" t="str">
            <v>Regional Sales Manager</v>
          </cell>
        </row>
        <row r="1861">
          <cell r="A1861" t="str">
            <v>100309-TW-101</v>
          </cell>
          <cell r="B1861">
            <v>43586</v>
          </cell>
          <cell r="C1861" t="str">
            <v>Existing MSA</v>
          </cell>
          <cell r="D1861">
            <v>43557</v>
          </cell>
          <cell r="E1861">
            <v>43983</v>
          </cell>
          <cell r="F1861" t="str">
            <v>JUUL</v>
          </cell>
          <cell r="G1861" t="str">
            <v>TW</v>
          </cell>
          <cell r="H1861" t="str">
            <v>Taiwan</v>
          </cell>
          <cell r="I1861" t="str">
            <v>GP Entity</v>
          </cell>
          <cell r="J1861">
            <v>43584</v>
          </cell>
          <cell r="K1861">
            <v>43207</v>
          </cell>
          <cell r="Q1861">
            <v>2430</v>
          </cell>
          <cell r="R1861" t="str">
            <v>Asia-Pacific (APAC)</v>
          </cell>
          <cell r="S1861" t="str">
            <v>Director of Engineering</v>
          </cell>
        </row>
        <row r="1862">
          <cell r="A1862" t="str">
            <v>100523-CN-101</v>
          </cell>
          <cell r="B1862">
            <v>43617</v>
          </cell>
          <cell r="C1862" t="str">
            <v>Existing MSA</v>
          </cell>
          <cell r="D1862">
            <v>43539</v>
          </cell>
          <cell r="E1862">
            <v>43983</v>
          </cell>
          <cell r="F1862" t="str">
            <v>University Support Services, LLC</v>
          </cell>
          <cell r="G1862" t="str">
            <v>CN</v>
          </cell>
          <cell r="H1862" t="str">
            <v>China</v>
          </cell>
          <cell r="I1862" t="str">
            <v>GP Entity</v>
          </cell>
          <cell r="J1862">
            <v>43617</v>
          </cell>
          <cell r="K1862">
            <v>43539</v>
          </cell>
          <cell r="Q1862">
            <v>2512</v>
          </cell>
          <cell r="R1862" t="str">
            <v>Asia-Pacific (APAC)</v>
          </cell>
          <cell r="S1862" t="str">
            <v>Recruitment Manager</v>
          </cell>
        </row>
        <row r="1863">
          <cell r="A1863" t="str">
            <v>100523-KR-104</v>
          </cell>
          <cell r="B1863">
            <v>43647</v>
          </cell>
          <cell r="C1863" t="str">
            <v>Existing MSA</v>
          </cell>
          <cell r="D1863">
            <v>43539</v>
          </cell>
          <cell r="E1863">
            <v>43983</v>
          </cell>
          <cell r="F1863" t="str">
            <v>University Support Services, LLC</v>
          </cell>
          <cell r="G1863" t="str">
            <v>KR</v>
          </cell>
          <cell r="H1863" t="str">
            <v>South Korea</v>
          </cell>
          <cell r="I1863" t="str">
            <v>GP Entity</v>
          </cell>
          <cell r="J1863">
            <v>43647</v>
          </cell>
          <cell r="K1863">
            <v>43539</v>
          </cell>
          <cell r="Q1863">
            <v>2848</v>
          </cell>
          <cell r="R1863" t="str">
            <v>Asia-Pacific (APAC)</v>
          </cell>
          <cell r="S1863" t="str">
            <v>Operations Officer- Korea</v>
          </cell>
        </row>
        <row r="1864">
          <cell r="A1864" t="str">
            <v>100371-IN-102</v>
          </cell>
          <cell r="B1864">
            <v>43617</v>
          </cell>
          <cell r="C1864" t="str">
            <v>Existing MSA</v>
          </cell>
          <cell r="D1864">
            <v>43286</v>
          </cell>
          <cell r="E1864">
            <v>43983</v>
          </cell>
          <cell r="F1864" t="str">
            <v>Udemy</v>
          </cell>
          <cell r="G1864" t="str">
            <v>IN</v>
          </cell>
          <cell r="H1864" t="str">
            <v>India</v>
          </cell>
          <cell r="I1864" t="str">
            <v>GP Entity</v>
          </cell>
          <cell r="J1864">
            <v>43586</v>
          </cell>
          <cell r="K1864">
            <v>43286</v>
          </cell>
          <cell r="Q1864">
            <v>2438</v>
          </cell>
          <cell r="R1864" t="str">
            <v>Asia-Pacific (APAC)</v>
          </cell>
          <cell r="S1864" t="str">
            <v>Enterprise Account Executive</v>
          </cell>
        </row>
        <row r="1865">
          <cell r="A1865" t="str">
            <v>100371-SG-103</v>
          </cell>
          <cell r="B1865">
            <v>43757</v>
          </cell>
          <cell r="C1865" t="str">
            <v>Existing MSA</v>
          </cell>
          <cell r="D1865">
            <v>43286</v>
          </cell>
          <cell r="E1865">
            <v>43983</v>
          </cell>
          <cell r="F1865" t="str">
            <v>Udemy</v>
          </cell>
          <cell r="G1865" t="str">
            <v>SG</v>
          </cell>
          <cell r="H1865" t="str">
            <v>Singapore</v>
          </cell>
          <cell r="I1865" t="str">
            <v>GP Entity</v>
          </cell>
          <cell r="J1865">
            <v>43757</v>
          </cell>
          <cell r="K1865">
            <v>43286</v>
          </cell>
          <cell r="Q1865">
            <v>3227</v>
          </cell>
          <cell r="R1865" t="str">
            <v>Asia-Pacific (APAC)</v>
          </cell>
          <cell r="S1865" t="str">
            <v>Enterprise Account Exectuive</v>
          </cell>
        </row>
        <row r="1866">
          <cell r="A1866" t="str">
            <v>100523-TH-101</v>
          </cell>
          <cell r="B1866">
            <v>43617</v>
          </cell>
          <cell r="C1866" t="str">
            <v>Existing MSA</v>
          </cell>
          <cell r="D1866">
            <v>43539</v>
          </cell>
          <cell r="E1866">
            <v>43983</v>
          </cell>
          <cell r="F1866" t="str">
            <v>University Support Services, LLC</v>
          </cell>
          <cell r="G1866" t="str">
            <v>TH</v>
          </cell>
          <cell r="H1866" t="str">
            <v>Thailand</v>
          </cell>
          <cell r="I1866" t="str">
            <v>GP Entity</v>
          </cell>
          <cell r="J1866">
            <v>43617</v>
          </cell>
          <cell r="K1866">
            <v>43539</v>
          </cell>
          <cell r="Q1866">
            <v>2509</v>
          </cell>
          <cell r="R1866" t="str">
            <v>Asia-Pacific (APAC)</v>
          </cell>
          <cell r="S1866" t="str">
            <v>Regional Recruitment Manager for South East Asia</v>
          </cell>
        </row>
        <row r="1867">
          <cell r="A1867" t="str">
            <v>100371-AU-102</v>
          </cell>
          <cell r="B1867">
            <v>43588</v>
          </cell>
          <cell r="C1867" t="str">
            <v>Existing MSA</v>
          </cell>
          <cell r="D1867">
            <v>43332</v>
          </cell>
          <cell r="E1867">
            <v>43983</v>
          </cell>
          <cell r="F1867" t="str">
            <v>Udemy</v>
          </cell>
          <cell r="G1867" t="str">
            <v>AU</v>
          </cell>
          <cell r="H1867" t="str">
            <v>Australia</v>
          </cell>
          <cell r="I1867" t="str">
            <v>GP Entity</v>
          </cell>
          <cell r="J1867">
            <v>43588</v>
          </cell>
          <cell r="K1867">
            <v>43286</v>
          </cell>
          <cell r="Q1867">
            <v>2439</v>
          </cell>
          <cell r="R1867" t="str">
            <v>Asia-Pacific (APAC)</v>
          </cell>
          <cell r="S1867" t="str">
            <v>Regional Director</v>
          </cell>
        </row>
        <row r="1868">
          <cell r="A1868" t="str">
            <v>100371-AU-103</v>
          </cell>
          <cell r="B1868">
            <v>43808</v>
          </cell>
          <cell r="C1868" t="str">
            <v>Existing MSA</v>
          </cell>
          <cell r="D1868">
            <v>43332</v>
          </cell>
          <cell r="E1868">
            <v>43983</v>
          </cell>
          <cell r="F1868" t="str">
            <v>Udemy</v>
          </cell>
          <cell r="G1868" t="str">
            <v>AU</v>
          </cell>
          <cell r="H1868" t="str">
            <v>Australia</v>
          </cell>
          <cell r="I1868" t="str">
            <v>GP Entity</v>
          </cell>
          <cell r="J1868">
            <v>43808</v>
          </cell>
          <cell r="K1868">
            <v>43286</v>
          </cell>
          <cell r="Q1868">
            <v>3522</v>
          </cell>
          <cell r="R1868" t="str">
            <v>Asia-Pacific (APAC)</v>
          </cell>
          <cell r="S1868" t="str">
            <v>Enterprise Account Executive</v>
          </cell>
        </row>
        <row r="1869">
          <cell r="A1869" t="str">
            <v>100371-AU-104</v>
          </cell>
          <cell r="B1869">
            <v>43847</v>
          </cell>
          <cell r="C1869" t="str">
            <v>Existing MSA</v>
          </cell>
          <cell r="D1869">
            <v>43332</v>
          </cell>
          <cell r="E1869">
            <v>43983</v>
          </cell>
          <cell r="F1869" t="str">
            <v>Udemy</v>
          </cell>
          <cell r="G1869" t="str">
            <v>AU</v>
          </cell>
          <cell r="H1869" t="str">
            <v>Australia</v>
          </cell>
          <cell r="I1869" t="str">
            <v>GP Entity</v>
          </cell>
          <cell r="J1869">
            <v>43847</v>
          </cell>
          <cell r="K1869">
            <v>43286</v>
          </cell>
          <cell r="Q1869">
            <v>3569</v>
          </cell>
          <cell r="R1869" t="str">
            <v>Asia-Pacific (APAC)</v>
          </cell>
          <cell r="S1869" t="str">
            <v>Commercial Account Executive</v>
          </cell>
        </row>
        <row r="1870">
          <cell r="A1870" t="str">
            <v>100371-AU-105</v>
          </cell>
          <cell r="B1870">
            <v>43847</v>
          </cell>
          <cell r="C1870" t="str">
            <v>Existing MSA</v>
          </cell>
          <cell r="D1870">
            <v>43332</v>
          </cell>
          <cell r="E1870">
            <v>43983</v>
          </cell>
          <cell r="F1870" t="str">
            <v>Udemy</v>
          </cell>
          <cell r="G1870" t="str">
            <v>AU</v>
          </cell>
          <cell r="H1870" t="str">
            <v>Australia</v>
          </cell>
          <cell r="I1870" t="str">
            <v>GP Entity</v>
          </cell>
          <cell r="J1870">
            <v>43847</v>
          </cell>
          <cell r="K1870">
            <v>43286</v>
          </cell>
          <cell r="Q1870">
            <v>3610</v>
          </cell>
          <cell r="R1870" t="str">
            <v>Asia-Pacific (APAC)</v>
          </cell>
          <cell r="S1870" t="str">
            <v>Enterprise Account Executive</v>
          </cell>
        </row>
        <row r="1871">
          <cell r="A1871" t="str">
            <v>100371-IN-103</v>
          </cell>
          <cell r="B1871">
            <v>43617</v>
          </cell>
          <cell r="C1871" t="str">
            <v>Existing MSA</v>
          </cell>
          <cell r="D1871">
            <v>43286</v>
          </cell>
          <cell r="E1871">
            <v>43983</v>
          </cell>
          <cell r="F1871" t="str">
            <v>Udemy</v>
          </cell>
          <cell r="G1871" t="str">
            <v>IN</v>
          </cell>
          <cell r="H1871" t="str">
            <v>India</v>
          </cell>
          <cell r="I1871" t="str">
            <v>GP Entity</v>
          </cell>
          <cell r="J1871">
            <v>43616</v>
          </cell>
          <cell r="K1871">
            <v>43286</v>
          </cell>
          <cell r="Q1871">
            <v>2569</v>
          </cell>
          <cell r="R1871" t="str">
            <v>Asia-Pacific (APAC)</v>
          </cell>
          <cell r="S1871" t="str">
            <v>Enterprise Account Executive</v>
          </cell>
        </row>
        <row r="1872">
          <cell r="A1872" t="str">
            <v>100371-IN-104</v>
          </cell>
          <cell r="B1872">
            <v>43658</v>
          </cell>
          <cell r="C1872" t="str">
            <v>Existing MSA</v>
          </cell>
          <cell r="D1872">
            <v>43286</v>
          </cell>
          <cell r="E1872">
            <v>43983</v>
          </cell>
          <cell r="F1872" t="str">
            <v>Udemy</v>
          </cell>
          <cell r="G1872" t="str">
            <v>IN</v>
          </cell>
          <cell r="H1872" t="str">
            <v>India</v>
          </cell>
          <cell r="I1872" t="str">
            <v>GP Entity</v>
          </cell>
          <cell r="J1872">
            <v>43658</v>
          </cell>
          <cell r="K1872">
            <v>43286</v>
          </cell>
          <cell r="Q1872">
            <v>2616</v>
          </cell>
          <cell r="R1872" t="str">
            <v>Asia-Pacific (APAC)</v>
          </cell>
          <cell r="S1872" t="str">
            <v>Enterprise Account Executive</v>
          </cell>
        </row>
        <row r="1873">
          <cell r="A1873" t="str">
            <v>100371-IN-105</v>
          </cell>
          <cell r="B1873">
            <v>43658</v>
          </cell>
          <cell r="C1873" t="str">
            <v>Existing MSA</v>
          </cell>
          <cell r="D1873">
            <v>43286</v>
          </cell>
          <cell r="E1873">
            <v>43983</v>
          </cell>
          <cell r="F1873" t="str">
            <v>Udemy</v>
          </cell>
          <cell r="G1873" t="str">
            <v>IN</v>
          </cell>
          <cell r="H1873" t="str">
            <v>India</v>
          </cell>
          <cell r="I1873" t="str">
            <v>GP Entity</v>
          </cell>
          <cell r="J1873">
            <v>43658</v>
          </cell>
          <cell r="K1873">
            <v>43286</v>
          </cell>
          <cell r="Q1873">
            <v>2704</v>
          </cell>
          <cell r="R1873" t="str">
            <v>Asia-Pacific (APAC)</v>
          </cell>
          <cell r="S1873" t="str">
            <v>Director, Enterprise Customer Success</v>
          </cell>
        </row>
        <row r="1874">
          <cell r="A1874" t="str">
            <v>100371-IN-106</v>
          </cell>
          <cell r="B1874">
            <v>43658</v>
          </cell>
          <cell r="C1874" t="str">
            <v>Existing MSA</v>
          </cell>
          <cell r="D1874">
            <v>43286</v>
          </cell>
          <cell r="E1874">
            <v>43983</v>
          </cell>
          <cell r="F1874" t="str">
            <v>Udemy</v>
          </cell>
          <cell r="G1874" t="str">
            <v>IN</v>
          </cell>
          <cell r="H1874" t="str">
            <v>India</v>
          </cell>
          <cell r="I1874" t="str">
            <v>GP Entity</v>
          </cell>
          <cell r="J1874">
            <v>43658</v>
          </cell>
          <cell r="K1874">
            <v>43286</v>
          </cell>
          <cell r="Q1874">
            <v>2740</v>
          </cell>
          <cell r="R1874" t="str">
            <v>Asia-Pacific (APAC)</v>
          </cell>
          <cell r="S1874" t="str">
            <v>Enterprise Customer Success Manager</v>
          </cell>
        </row>
        <row r="1875">
          <cell r="A1875" t="str">
            <v>100371-IN-110</v>
          </cell>
          <cell r="B1875">
            <v>43794</v>
          </cell>
          <cell r="C1875" t="str">
            <v>Existing MSA</v>
          </cell>
          <cell r="D1875">
            <v>43286</v>
          </cell>
          <cell r="E1875">
            <v>43983</v>
          </cell>
          <cell r="F1875" t="str">
            <v>Udemy</v>
          </cell>
          <cell r="G1875" t="str">
            <v>IN</v>
          </cell>
          <cell r="H1875" t="str">
            <v>India</v>
          </cell>
          <cell r="I1875" t="str">
            <v>GP Entity</v>
          </cell>
          <cell r="J1875">
            <v>43794</v>
          </cell>
          <cell r="K1875">
            <v>43286</v>
          </cell>
          <cell r="Q1875">
            <v>3390</v>
          </cell>
          <cell r="R1875" t="str">
            <v>Asia-Pacific (APAC)</v>
          </cell>
          <cell r="S1875" t="str">
            <v>Senior Marketing Manager, Udemy India</v>
          </cell>
        </row>
        <row r="1876">
          <cell r="A1876" t="str">
            <v>100371-IN-111</v>
          </cell>
          <cell r="B1876">
            <v>43815</v>
          </cell>
          <cell r="C1876" t="str">
            <v>Existing MSA</v>
          </cell>
          <cell r="D1876">
            <v>43286</v>
          </cell>
          <cell r="E1876">
            <v>43983</v>
          </cell>
          <cell r="F1876" t="str">
            <v>Udemy</v>
          </cell>
          <cell r="G1876" t="str">
            <v>IN</v>
          </cell>
          <cell r="H1876" t="str">
            <v>India</v>
          </cell>
          <cell r="I1876" t="str">
            <v>GP Entity</v>
          </cell>
          <cell r="J1876">
            <v>43815</v>
          </cell>
          <cell r="K1876">
            <v>43286</v>
          </cell>
          <cell r="Q1876">
            <v>3664</v>
          </cell>
          <cell r="R1876" t="str">
            <v>Asia-Pacific (APAC)</v>
          </cell>
          <cell r="S1876" t="str">
            <v>Manager - Partnerships and Affiliates</v>
          </cell>
        </row>
        <row r="1877">
          <cell r="A1877" t="str">
            <v>100034-CN-102</v>
          </cell>
          <cell r="B1877">
            <v>43662</v>
          </cell>
          <cell r="C1877" t="str">
            <v>Existing MSA</v>
          </cell>
          <cell r="D1877">
            <v>43517</v>
          </cell>
          <cell r="E1877">
            <v>43983</v>
          </cell>
          <cell r="F1877" t="str">
            <v>ChargePoint</v>
          </cell>
          <cell r="G1877" t="str">
            <v>CN</v>
          </cell>
          <cell r="H1877" t="str">
            <v>China</v>
          </cell>
          <cell r="I1877" t="str">
            <v>GP Entity</v>
          </cell>
          <cell r="J1877">
            <v>43662</v>
          </cell>
          <cell r="K1877">
            <v>41991</v>
          </cell>
          <cell r="Q1877">
            <v>2725</v>
          </cell>
          <cell r="R1877" t="str">
            <v>Asia-Pacific (APAC)</v>
          </cell>
          <cell r="S1877" t="str">
            <v>Senior Supplier Quality Engineer</v>
          </cell>
        </row>
        <row r="1878">
          <cell r="A1878" t="str">
            <v>100034-CN-105</v>
          </cell>
          <cell r="B1878">
            <v>43657</v>
          </cell>
          <cell r="C1878" t="str">
            <v>Existing MSA</v>
          </cell>
          <cell r="D1878">
            <v>43517</v>
          </cell>
          <cell r="E1878">
            <v>43983</v>
          </cell>
          <cell r="F1878" t="str">
            <v>ChargePoint</v>
          </cell>
          <cell r="G1878" t="str">
            <v>CN</v>
          </cell>
          <cell r="H1878" t="str">
            <v>China</v>
          </cell>
          <cell r="I1878" t="str">
            <v>GP Entity</v>
          </cell>
          <cell r="J1878">
            <v>43657</v>
          </cell>
          <cell r="K1878">
            <v>41991</v>
          </cell>
          <cell r="Q1878">
            <v>2919</v>
          </cell>
          <cell r="R1878" t="str">
            <v>Asia-Pacific (APAC)</v>
          </cell>
          <cell r="S1878" t="str">
            <v>Manufacturing Engineer, Printed Circuit Board Assembly</v>
          </cell>
        </row>
        <row r="1879">
          <cell r="A1879" t="str">
            <v>100034-CN-107</v>
          </cell>
          <cell r="B1879">
            <v>43739</v>
          </cell>
          <cell r="C1879" t="str">
            <v>Existing MSA</v>
          </cell>
          <cell r="D1879">
            <v>43517</v>
          </cell>
          <cell r="E1879">
            <v>43983</v>
          </cell>
          <cell r="F1879" t="str">
            <v>ChargePoint</v>
          </cell>
          <cell r="G1879" t="str">
            <v>CN</v>
          </cell>
          <cell r="H1879" t="str">
            <v>China</v>
          </cell>
          <cell r="I1879" t="str">
            <v>GP Entity</v>
          </cell>
          <cell r="J1879">
            <v>43731</v>
          </cell>
          <cell r="K1879">
            <v>41991</v>
          </cell>
          <cell r="Q1879">
            <v>3119</v>
          </cell>
          <cell r="R1879" t="str">
            <v>Asia-Pacific (APAC)</v>
          </cell>
          <cell r="S1879" t="str">
            <v>Senior Supplier Quality Engineer</v>
          </cell>
        </row>
        <row r="1880">
          <cell r="A1880" t="str">
            <v>100034-CN-110</v>
          </cell>
          <cell r="B1880">
            <v>43800</v>
          </cell>
          <cell r="C1880" t="str">
            <v>Existing MSA</v>
          </cell>
          <cell r="D1880">
            <v>43517</v>
          </cell>
          <cell r="E1880">
            <v>43983</v>
          </cell>
          <cell r="F1880" t="str">
            <v>ChargePoint</v>
          </cell>
          <cell r="G1880" t="str">
            <v>CN</v>
          </cell>
          <cell r="H1880" t="str">
            <v>China</v>
          </cell>
          <cell r="I1880" t="str">
            <v>GP Entity</v>
          </cell>
          <cell r="J1880">
            <v>43794</v>
          </cell>
          <cell r="K1880">
            <v>41991</v>
          </cell>
          <cell r="Q1880">
            <v>3557</v>
          </cell>
          <cell r="R1880" t="str">
            <v>Asia-Pacific (APAC)</v>
          </cell>
          <cell r="S1880" t="str">
            <v>Logistics Manager</v>
          </cell>
        </row>
        <row r="1881">
          <cell r="A1881" t="str">
            <v>100034-CN-111</v>
          </cell>
          <cell r="B1881">
            <v>43837</v>
          </cell>
          <cell r="C1881" t="str">
            <v>Existing MSA</v>
          </cell>
          <cell r="D1881">
            <v>43517</v>
          </cell>
          <cell r="E1881">
            <v>43983</v>
          </cell>
          <cell r="F1881" t="str">
            <v>ChargePoint</v>
          </cell>
          <cell r="G1881" t="str">
            <v>CN</v>
          </cell>
          <cell r="H1881" t="str">
            <v>China</v>
          </cell>
          <cell r="I1881" t="str">
            <v>GP Entity</v>
          </cell>
          <cell r="J1881">
            <v>43837</v>
          </cell>
          <cell r="K1881">
            <v>41991</v>
          </cell>
          <cell r="Q1881">
            <v>3898</v>
          </cell>
          <cell r="R1881" t="str">
            <v>Asia-Pacific (APAC)</v>
          </cell>
          <cell r="S1881" t="str">
            <v>Senior Supplier Quality Engineer</v>
          </cell>
        </row>
        <row r="1882">
          <cell r="A1882" t="str">
            <v>100518-JP-101</v>
          </cell>
          <cell r="B1882">
            <v>43678</v>
          </cell>
          <cell r="C1882" t="str">
            <v>Existing MSA</v>
          </cell>
          <cell r="D1882">
            <v>43556</v>
          </cell>
          <cell r="E1882">
            <v>43983</v>
          </cell>
          <cell r="F1882" t="str">
            <v>Global Fishing Watch</v>
          </cell>
          <cell r="G1882" t="str">
            <v>JP</v>
          </cell>
          <cell r="H1882" t="str">
            <v>Japan</v>
          </cell>
          <cell r="I1882" t="str">
            <v>GP Entity</v>
          </cell>
          <cell r="J1882">
            <v>43586</v>
          </cell>
          <cell r="K1882">
            <v>43556</v>
          </cell>
          <cell r="Q1882">
            <v>2431</v>
          </cell>
          <cell r="R1882" t="str">
            <v>Asia-Pacific (APAC)</v>
          </cell>
          <cell r="S1882" t="str">
            <v>Fisheries Analyst (Japan)</v>
          </cell>
        </row>
        <row r="1883">
          <cell r="A1883" t="str">
            <v>100592-IN-102</v>
          </cell>
          <cell r="B1883">
            <v>43709</v>
          </cell>
          <cell r="C1883" t="str">
            <v>Existing MSA</v>
          </cell>
          <cell r="D1883">
            <v>43640</v>
          </cell>
          <cell r="E1883">
            <v>43983</v>
          </cell>
          <cell r="F1883" t="str">
            <v>EcoDigital, LLC</v>
          </cell>
          <cell r="G1883" t="str">
            <v>IN</v>
          </cell>
          <cell r="H1883" t="str">
            <v>India</v>
          </cell>
          <cell r="I1883" t="str">
            <v>GP Entity</v>
          </cell>
          <cell r="J1883">
            <v>43709</v>
          </cell>
          <cell r="K1883">
            <v>43640</v>
          </cell>
          <cell r="Q1883">
            <v>3021</v>
          </cell>
          <cell r="R1883" t="str">
            <v>Asia-Pacific (APAC)</v>
          </cell>
          <cell r="S1883" t="str">
            <v>Technical Analyst 2-Support</v>
          </cell>
        </row>
        <row r="1884">
          <cell r="A1884" t="str">
            <v>100592-IN-103</v>
          </cell>
          <cell r="B1884">
            <v>43709</v>
          </cell>
          <cell r="C1884" t="str">
            <v>Existing MSA</v>
          </cell>
          <cell r="D1884">
            <v>43640</v>
          </cell>
          <cell r="E1884">
            <v>43983</v>
          </cell>
          <cell r="F1884" t="str">
            <v>EcoDigital, LLC</v>
          </cell>
          <cell r="G1884" t="str">
            <v>IN</v>
          </cell>
          <cell r="H1884" t="str">
            <v>India</v>
          </cell>
          <cell r="I1884" t="str">
            <v>GP Entity</v>
          </cell>
          <cell r="J1884">
            <v>43709</v>
          </cell>
          <cell r="K1884">
            <v>43640</v>
          </cell>
          <cell r="Q1884">
            <v>3022</v>
          </cell>
          <cell r="R1884" t="str">
            <v>Asia-Pacific (APAC)</v>
          </cell>
          <cell r="S1884" t="str">
            <v>Technical Analyst 4-Support</v>
          </cell>
        </row>
        <row r="1885">
          <cell r="A1885" t="str">
            <v>100242-IN-103</v>
          </cell>
          <cell r="B1885">
            <v>43619</v>
          </cell>
          <cell r="C1885" t="str">
            <v>Existing MSA</v>
          </cell>
          <cell r="D1885">
            <v>43355</v>
          </cell>
          <cell r="E1885">
            <v>43983</v>
          </cell>
          <cell r="F1885" t="str">
            <v>Reorg Research</v>
          </cell>
          <cell r="G1885" t="str">
            <v>IN</v>
          </cell>
          <cell r="H1885" t="str">
            <v>India</v>
          </cell>
          <cell r="I1885" t="str">
            <v>GP Entity</v>
          </cell>
          <cell r="J1885">
            <v>43617</v>
          </cell>
          <cell r="K1885">
            <v>43033</v>
          </cell>
          <cell r="Q1885">
            <v>2452</v>
          </cell>
          <cell r="R1885" t="str">
            <v>Asia-Pacific (APAC)</v>
          </cell>
          <cell r="S1885" t="str">
            <v>Reporter</v>
          </cell>
        </row>
        <row r="1886">
          <cell r="A1886" t="str">
            <v>100242-AU-101</v>
          </cell>
          <cell r="B1886">
            <v>43682</v>
          </cell>
          <cell r="C1886" t="str">
            <v>Existing MSA</v>
          </cell>
          <cell r="D1886">
            <v>43661</v>
          </cell>
          <cell r="E1886">
            <v>43983</v>
          </cell>
          <cell r="F1886" t="str">
            <v>Reorg Research</v>
          </cell>
          <cell r="G1886" t="str">
            <v>AU</v>
          </cell>
          <cell r="H1886" t="str">
            <v>Australia</v>
          </cell>
          <cell r="I1886" t="str">
            <v>GP Entity</v>
          </cell>
          <cell r="J1886">
            <v>43682</v>
          </cell>
          <cell r="K1886">
            <v>43033</v>
          </cell>
          <cell r="Q1886">
            <v>2937</v>
          </cell>
          <cell r="R1886" t="str">
            <v>Asia-Pacific (APAC)</v>
          </cell>
          <cell r="S1886" t="str">
            <v>Reporter</v>
          </cell>
        </row>
        <row r="1887">
          <cell r="A1887" t="str">
            <v>100242-SG-101</v>
          </cell>
          <cell r="B1887">
            <v>43556</v>
          </cell>
          <cell r="C1887" t="str">
            <v>Existing MSA</v>
          </cell>
          <cell r="D1887">
            <v>43453</v>
          </cell>
          <cell r="E1887">
            <v>43983</v>
          </cell>
          <cell r="F1887" t="str">
            <v>Reorg Research</v>
          </cell>
          <cell r="G1887" t="str">
            <v>SG</v>
          </cell>
          <cell r="H1887" t="str">
            <v>Singapore</v>
          </cell>
          <cell r="I1887" t="str">
            <v>GP Entity</v>
          </cell>
          <cell r="J1887">
            <v>43556</v>
          </cell>
          <cell r="K1887">
            <v>43033</v>
          </cell>
          <cell r="Q1887">
            <v>1958</v>
          </cell>
          <cell r="R1887" t="str">
            <v>Asia-Pacific (APAC)</v>
          </cell>
          <cell r="S1887" t="str">
            <v>Distressed Debt Analyst</v>
          </cell>
        </row>
        <row r="1888">
          <cell r="A1888" t="str">
            <v>100242-IN-102</v>
          </cell>
          <cell r="B1888">
            <v>43542</v>
          </cell>
          <cell r="C1888" t="str">
            <v>Existing MSA</v>
          </cell>
          <cell r="D1888">
            <v>43355</v>
          </cell>
          <cell r="E1888">
            <v>43983</v>
          </cell>
          <cell r="F1888" t="str">
            <v>Reorg Research</v>
          </cell>
          <cell r="G1888" t="str">
            <v>IN</v>
          </cell>
          <cell r="H1888" t="str">
            <v>India</v>
          </cell>
          <cell r="I1888" t="str">
            <v>GP Entity</v>
          </cell>
          <cell r="K1888">
            <v>43033</v>
          </cell>
          <cell r="Q1888">
            <v>1844</v>
          </cell>
          <cell r="R1888" t="str">
            <v>Asia-Pacific (APAC)</v>
          </cell>
          <cell r="S1888" t="str">
            <v>Sr. Reporter</v>
          </cell>
        </row>
        <row r="1889">
          <cell r="A1889" t="str">
            <v>100242-SG-103</v>
          </cell>
          <cell r="B1889">
            <v>43654</v>
          </cell>
          <cell r="C1889" t="str">
            <v>Existing MSA</v>
          </cell>
          <cell r="D1889">
            <v>43453</v>
          </cell>
          <cell r="E1889">
            <v>43983</v>
          </cell>
          <cell r="F1889" t="str">
            <v>Reorg Research</v>
          </cell>
          <cell r="G1889" t="str">
            <v>SG</v>
          </cell>
          <cell r="H1889" t="str">
            <v>Singapore</v>
          </cell>
          <cell r="I1889" t="str">
            <v>GP Entity</v>
          </cell>
          <cell r="J1889">
            <v>43647</v>
          </cell>
          <cell r="K1889">
            <v>43033</v>
          </cell>
          <cell r="Q1889">
            <v>2334</v>
          </cell>
          <cell r="R1889" t="str">
            <v>Asia-Pacific (APAC)</v>
          </cell>
          <cell r="S1889" t="str">
            <v>Senior Reporter</v>
          </cell>
        </row>
        <row r="1890">
          <cell r="A1890" t="str">
            <v>100242-SG-104</v>
          </cell>
          <cell r="B1890">
            <v>43837</v>
          </cell>
          <cell r="C1890" t="str">
            <v>Existing MSA</v>
          </cell>
          <cell r="D1890">
            <v>43453</v>
          </cell>
          <cell r="E1890">
            <v>43983</v>
          </cell>
          <cell r="F1890" t="str">
            <v>Reorg Research</v>
          </cell>
          <cell r="G1890" t="str">
            <v>SG</v>
          </cell>
          <cell r="H1890" t="str">
            <v>Singapore</v>
          </cell>
          <cell r="I1890" t="str">
            <v>GP Entity</v>
          </cell>
          <cell r="K1890">
            <v>43033</v>
          </cell>
          <cell r="Q1890">
            <v>3325</v>
          </cell>
          <cell r="R1890" t="str">
            <v>Asia-Pacific (APAC)</v>
          </cell>
          <cell r="S1890" t="str">
            <v>Senior Legal Analyst, Reorg Asia</v>
          </cell>
        </row>
        <row r="1891">
          <cell r="A1891" t="str">
            <v>100242-IN-104</v>
          </cell>
          <cell r="B1891">
            <v>43801</v>
          </cell>
          <cell r="C1891" t="str">
            <v>Existing MSA</v>
          </cell>
          <cell r="D1891">
            <v>43355</v>
          </cell>
          <cell r="E1891">
            <v>43983</v>
          </cell>
          <cell r="F1891" t="str">
            <v>Reorg Research</v>
          </cell>
          <cell r="G1891" t="str">
            <v>IN</v>
          </cell>
          <cell r="H1891" t="str">
            <v>India</v>
          </cell>
          <cell r="I1891" t="str">
            <v>GP Entity</v>
          </cell>
          <cell r="J1891">
            <v>43801</v>
          </cell>
          <cell r="K1891">
            <v>43033</v>
          </cell>
          <cell r="Q1891">
            <v>3500</v>
          </cell>
          <cell r="R1891" t="str">
            <v>Asia-Pacific (APAC)</v>
          </cell>
          <cell r="S1891" t="str">
            <v>Distressed Debt Analyst</v>
          </cell>
        </row>
        <row r="1892">
          <cell r="A1892" t="str">
            <v>100161-CN-103</v>
          </cell>
          <cell r="B1892">
            <v>43752</v>
          </cell>
          <cell r="C1892" t="str">
            <v>Existing MSA</v>
          </cell>
          <cell r="D1892">
            <v>42712</v>
          </cell>
          <cell r="E1892">
            <v>43983</v>
          </cell>
          <cell r="F1892" t="str">
            <v>Tile</v>
          </cell>
          <cell r="G1892" t="str">
            <v>CN</v>
          </cell>
          <cell r="H1892" t="str">
            <v>China</v>
          </cell>
          <cell r="I1892" t="str">
            <v>GP Entity</v>
          </cell>
          <cell r="J1892">
            <v>43752</v>
          </cell>
          <cell r="K1892">
            <v>42712</v>
          </cell>
          <cell r="Q1892">
            <v>3305</v>
          </cell>
          <cell r="R1892" t="str">
            <v>Asia-Pacific (APAC)</v>
          </cell>
          <cell r="S1892" t="str">
            <v>QA/NPI Manager</v>
          </cell>
        </row>
        <row r="1893">
          <cell r="A1893" t="str">
            <v>100258-AU-103</v>
          </cell>
          <cell r="B1893">
            <v>43717</v>
          </cell>
          <cell r="C1893" t="str">
            <v>Existing MSA</v>
          </cell>
          <cell r="D1893">
            <v>43306</v>
          </cell>
          <cell r="E1893">
            <v>43983</v>
          </cell>
          <cell r="F1893" t="str">
            <v>Cytek Biosciences</v>
          </cell>
          <cell r="G1893" t="str">
            <v>AU</v>
          </cell>
          <cell r="H1893" t="str">
            <v>Australia</v>
          </cell>
          <cell r="I1893" t="str">
            <v>GP Entity</v>
          </cell>
          <cell r="J1893">
            <v>43717</v>
          </cell>
          <cell r="K1893">
            <v>43072</v>
          </cell>
          <cell r="Q1893">
            <v>2776</v>
          </cell>
          <cell r="R1893" t="str">
            <v>Asia-Pacific (APAC)</v>
          </cell>
          <cell r="S1893" t="str">
            <v>Technical Application Specialist</v>
          </cell>
        </row>
        <row r="1894">
          <cell r="A1894" t="str">
            <v>100258-AU-104</v>
          </cell>
          <cell r="B1894">
            <v>43815</v>
          </cell>
          <cell r="C1894" t="str">
            <v>Existing MSA</v>
          </cell>
          <cell r="D1894">
            <v>43306</v>
          </cell>
          <cell r="E1894">
            <v>43983</v>
          </cell>
          <cell r="F1894" t="str">
            <v>Cytek Biosciences</v>
          </cell>
          <cell r="G1894" t="str">
            <v>AU</v>
          </cell>
          <cell r="H1894" t="str">
            <v>Australia</v>
          </cell>
          <cell r="I1894" t="str">
            <v>GP Entity</v>
          </cell>
          <cell r="J1894">
            <v>43815</v>
          </cell>
          <cell r="K1894">
            <v>43072</v>
          </cell>
          <cell r="Q1894">
            <v>3384</v>
          </cell>
          <cell r="R1894" t="str">
            <v>Asia-Pacific (APAC)</v>
          </cell>
          <cell r="S1894" t="str">
            <v>Field Service Engineer</v>
          </cell>
        </row>
        <row r="1895">
          <cell r="A1895" t="str">
            <v>100231-AU-101</v>
          </cell>
          <cell r="B1895">
            <v>43899</v>
          </cell>
          <cell r="C1895" t="str">
            <v>Existing MSA</v>
          </cell>
          <cell r="D1895">
            <v>43486</v>
          </cell>
          <cell r="E1895">
            <v>43983</v>
          </cell>
          <cell r="F1895" t="str">
            <v>NanoString Technologies</v>
          </cell>
          <cell r="G1895" t="str">
            <v>AU</v>
          </cell>
          <cell r="H1895" t="str">
            <v>Australia</v>
          </cell>
          <cell r="I1895" t="str">
            <v>GP Entity</v>
          </cell>
          <cell r="J1895">
            <v>43899</v>
          </cell>
          <cell r="K1895">
            <v>42984</v>
          </cell>
          <cell r="Q1895">
            <v>4073</v>
          </cell>
          <cell r="R1895" t="str">
            <v>Asia-Pacific (APAC)</v>
          </cell>
          <cell r="S1895" t="str">
            <v>Technical Sales Specialist</v>
          </cell>
        </row>
        <row r="1896">
          <cell r="A1896" t="str">
            <v>100258-SG-102</v>
          </cell>
          <cell r="B1896">
            <v>43661</v>
          </cell>
          <cell r="C1896" t="str">
            <v>Existing MSA</v>
          </cell>
          <cell r="D1896">
            <v>43072</v>
          </cell>
          <cell r="E1896">
            <v>43983</v>
          </cell>
          <cell r="F1896" t="str">
            <v>Cytek Biosciences</v>
          </cell>
          <cell r="G1896" t="str">
            <v>SG</v>
          </cell>
          <cell r="H1896" t="str">
            <v>Singapore</v>
          </cell>
          <cell r="I1896" t="str">
            <v>GP Entity</v>
          </cell>
          <cell r="J1896">
            <v>43660</v>
          </cell>
          <cell r="K1896">
            <v>43072</v>
          </cell>
          <cell r="Q1896">
            <v>2777</v>
          </cell>
          <cell r="R1896" t="str">
            <v>Asia-Pacific (APAC)</v>
          </cell>
          <cell r="S1896" t="str">
            <v>Field Service Engineer</v>
          </cell>
        </row>
        <row r="1897">
          <cell r="A1897" t="str">
            <v>100260-SG-101</v>
          </cell>
          <cell r="B1897">
            <v>43752</v>
          </cell>
          <cell r="C1897" t="str">
            <v>Existing MSA</v>
          </cell>
          <cell r="D1897">
            <v>43705</v>
          </cell>
          <cell r="E1897">
            <v>43983</v>
          </cell>
          <cell r="F1897" t="str">
            <v>Evidation Health</v>
          </cell>
          <cell r="G1897" t="str">
            <v>SG</v>
          </cell>
          <cell r="H1897" t="str">
            <v>Singapore</v>
          </cell>
          <cell r="I1897" t="str">
            <v>GP Entity</v>
          </cell>
          <cell r="J1897">
            <v>43731</v>
          </cell>
          <cell r="K1897">
            <v>43069</v>
          </cell>
          <cell r="Q1897">
            <v>3186</v>
          </cell>
          <cell r="R1897" t="str">
            <v>Asia-Pacific (APAC)</v>
          </cell>
          <cell r="S1897" t="str">
            <v>Director, Program Management</v>
          </cell>
        </row>
        <row r="1898">
          <cell r="A1898" t="str">
            <v>100231-IN-101</v>
          </cell>
          <cell r="B1898">
            <v>43787</v>
          </cell>
          <cell r="C1898" t="str">
            <v>Existing MSA</v>
          </cell>
          <cell r="D1898">
            <v>43760</v>
          </cell>
          <cell r="E1898">
            <v>43983</v>
          </cell>
          <cell r="F1898" t="str">
            <v>NanoString Technologies</v>
          </cell>
          <cell r="G1898" t="str">
            <v>IN</v>
          </cell>
          <cell r="H1898" t="str">
            <v>India</v>
          </cell>
          <cell r="I1898" t="str">
            <v>GP Entity</v>
          </cell>
          <cell r="J1898">
            <v>43787</v>
          </cell>
          <cell r="K1898">
            <v>42984</v>
          </cell>
          <cell r="Q1898">
            <v>3426</v>
          </cell>
          <cell r="R1898" t="str">
            <v>Asia-Pacific (APAC)</v>
          </cell>
          <cell r="S1898" t="str">
            <v>Distribution Sales Manager</v>
          </cell>
        </row>
        <row r="1899">
          <cell r="A1899" t="str">
            <v>100193-AU-101</v>
          </cell>
          <cell r="B1899">
            <v>43556</v>
          </cell>
          <cell r="C1899" t="str">
            <v>Existing MSA</v>
          </cell>
          <cell r="D1899">
            <v>43542</v>
          </cell>
          <cell r="E1899">
            <v>43983</v>
          </cell>
          <cell r="F1899" t="str">
            <v>Acceleration Partners</v>
          </cell>
          <cell r="G1899" t="str">
            <v>AU</v>
          </cell>
          <cell r="H1899" t="str">
            <v>Australia</v>
          </cell>
          <cell r="I1899" t="str">
            <v>GP Entity</v>
          </cell>
          <cell r="J1899">
            <v>43556</v>
          </cell>
          <cell r="K1899">
            <v>42898</v>
          </cell>
          <cell r="Q1899">
            <v>2333</v>
          </cell>
          <cell r="R1899" t="str">
            <v>Asia-Pacific (APAC)</v>
          </cell>
          <cell r="S1899" t="str">
            <v>Account Manager</v>
          </cell>
        </row>
        <row r="1900">
          <cell r="A1900" t="str">
            <v>100302-MY-101</v>
          </cell>
          <cell r="B1900">
            <v>43711</v>
          </cell>
          <cell r="C1900" t="str">
            <v>Existing MSA</v>
          </cell>
          <cell r="D1900">
            <v>43606</v>
          </cell>
          <cell r="E1900">
            <v>43983</v>
          </cell>
          <cell r="F1900" t="str">
            <v>Perform Media Services</v>
          </cell>
          <cell r="G1900" t="str">
            <v>MY</v>
          </cell>
          <cell r="H1900" t="str">
            <v>Malaysia</v>
          </cell>
          <cell r="I1900" t="str">
            <v>GP Entity</v>
          </cell>
          <cell r="J1900">
            <v>43709</v>
          </cell>
          <cell r="K1900">
            <v>43185</v>
          </cell>
          <cell r="Q1900">
            <v>2933</v>
          </cell>
          <cell r="R1900" t="str">
            <v>Asia-Pacific (APAC)</v>
          </cell>
          <cell r="S1900" t="str">
            <v>Sales Manager</v>
          </cell>
        </row>
        <row r="1901">
          <cell r="A1901" t="str">
            <v>100193-AU-102</v>
          </cell>
          <cell r="B1901">
            <v>43746</v>
          </cell>
          <cell r="C1901" t="str">
            <v>Existing MSA</v>
          </cell>
          <cell r="D1901">
            <v>43542</v>
          </cell>
          <cell r="E1901">
            <v>43983</v>
          </cell>
          <cell r="F1901" t="str">
            <v>Acceleration Partners</v>
          </cell>
          <cell r="G1901" t="str">
            <v>AU</v>
          </cell>
          <cell r="H1901" t="str">
            <v>Australia</v>
          </cell>
          <cell r="I1901" t="str">
            <v>GP Entity</v>
          </cell>
          <cell r="J1901">
            <v>43746</v>
          </cell>
          <cell r="K1901">
            <v>42898</v>
          </cell>
          <cell r="Q1901">
            <v>3240</v>
          </cell>
          <cell r="R1901" t="str">
            <v>Asia-Pacific (APAC)</v>
          </cell>
          <cell r="S1901" t="str">
            <v>Associate, Affiliate Marketing</v>
          </cell>
        </row>
        <row r="1902">
          <cell r="A1902" t="str">
            <v>100441-TH-106</v>
          </cell>
          <cell r="B1902">
            <v>43808</v>
          </cell>
          <cell r="C1902" t="str">
            <v>Existing MSA</v>
          </cell>
          <cell r="D1902">
            <v>42635</v>
          </cell>
          <cell r="E1902">
            <v>43983</v>
          </cell>
          <cell r="F1902" t="str">
            <v>SonicWall</v>
          </cell>
          <cell r="G1902" t="str">
            <v>TH</v>
          </cell>
          <cell r="H1902" t="str">
            <v>Thailand</v>
          </cell>
          <cell r="I1902" t="str">
            <v>GP Entity</v>
          </cell>
          <cell r="J1902">
            <v>43808</v>
          </cell>
          <cell r="K1902">
            <v>42635</v>
          </cell>
          <cell r="Q1902">
            <v>3604</v>
          </cell>
          <cell r="R1902" t="str">
            <v>Asia-Pacific (APAC)</v>
          </cell>
          <cell r="S1902" t="str">
            <v>Senior Territory Account Manager</v>
          </cell>
        </row>
        <row r="1903">
          <cell r="A1903" t="str">
            <v>100441-TH-107</v>
          </cell>
          <cell r="B1903">
            <v>43815</v>
          </cell>
          <cell r="C1903" t="str">
            <v>Existing MSA</v>
          </cell>
          <cell r="D1903">
            <v>42635</v>
          </cell>
          <cell r="E1903">
            <v>43983</v>
          </cell>
          <cell r="F1903" t="str">
            <v>SonicWall</v>
          </cell>
          <cell r="G1903" t="str">
            <v>TH</v>
          </cell>
          <cell r="H1903" t="str">
            <v>Thailand</v>
          </cell>
          <cell r="I1903" t="str">
            <v>GP Entity</v>
          </cell>
          <cell r="J1903">
            <v>43815</v>
          </cell>
          <cell r="K1903">
            <v>42635</v>
          </cell>
          <cell r="Q1903">
            <v>3625</v>
          </cell>
          <cell r="R1903" t="str">
            <v>Asia-Pacific (APAC)</v>
          </cell>
          <cell r="S1903" t="str">
            <v>Senior Channel Sales Engineer</v>
          </cell>
        </row>
        <row r="1904">
          <cell r="A1904" t="str">
            <v>100091-HK-101</v>
          </cell>
          <cell r="B1904">
            <v>43773</v>
          </cell>
          <cell r="C1904" t="str">
            <v>Existing MSA</v>
          </cell>
          <cell r="D1904">
            <v>43719</v>
          </cell>
          <cell r="E1904">
            <v>43983</v>
          </cell>
          <cell r="F1904" t="str">
            <v>Kentik</v>
          </cell>
          <cell r="G1904" t="str">
            <v>HK</v>
          </cell>
          <cell r="H1904" t="str">
            <v>Hong Kong (China)</v>
          </cell>
          <cell r="I1904" t="str">
            <v>GP Entity</v>
          </cell>
          <cell r="J1904">
            <v>43773</v>
          </cell>
          <cell r="K1904">
            <v>42828</v>
          </cell>
          <cell r="Q1904">
            <v>3204</v>
          </cell>
          <cell r="R1904" t="str">
            <v>Asia-Pacific (APAC)</v>
          </cell>
          <cell r="S1904" t="str">
            <v>Solutions Engineer - APAC</v>
          </cell>
        </row>
        <row r="1905">
          <cell r="A1905" t="str">
            <v>100124-SG-105</v>
          </cell>
          <cell r="B1905">
            <v>43525</v>
          </cell>
          <cell r="C1905" t="str">
            <v>Existing MSA</v>
          </cell>
          <cell r="D1905">
            <v>43026</v>
          </cell>
          <cell r="E1905">
            <v>43983</v>
          </cell>
          <cell r="F1905" t="str">
            <v>Provenir</v>
          </cell>
          <cell r="G1905" t="str">
            <v>SG</v>
          </cell>
          <cell r="H1905" t="str">
            <v>Singapore</v>
          </cell>
          <cell r="I1905" t="str">
            <v>GP Entity</v>
          </cell>
          <cell r="J1905">
            <v>43525</v>
          </cell>
          <cell r="K1905">
            <v>42691</v>
          </cell>
          <cell r="Q1905">
            <v>2217</v>
          </cell>
          <cell r="R1905" t="str">
            <v>Asia-Pacific (APAC)</v>
          </cell>
          <cell r="S1905" t="str">
            <v>Principal Pre-Sales Director</v>
          </cell>
        </row>
        <row r="1906">
          <cell r="A1906" t="str">
            <v>100462-HK-101</v>
          </cell>
          <cell r="B1906">
            <v>43556</v>
          </cell>
          <cell r="C1906" t="str">
            <v>Existing MSA</v>
          </cell>
          <cell r="D1906">
            <v>43529</v>
          </cell>
          <cell r="E1906">
            <v>43983</v>
          </cell>
          <cell r="F1906" t="str">
            <v>Vlocity</v>
          </cell>
          <cell r="G1906" t="str">
            <v>HK</v>
          </cell>
          <cell r="H1906" t="str">
            <v>Hong Kong (China)</v>
          </cell>
          <cell r="I1906" t="str">
            <v>GP Entity</v>
          </cell>
          <cell r="J1906">
            <v>43570</v>
          </cell>
          <cell r="K1906">
            <v>43447</v>
          </cell>
          <cell r="Q1906">
            <v>2330</v>
          </cell>
          <cell r="R1906" t="str">
            <v>Asia-Pacific (APAC)</v>
          </cell>
          <cell r="S1906" t="str">
            <v>Reigional Vice President Sales- Insurance</v>
          </cell>
        </row>
        <row r="1907">
          <cell r="A1907" t="str">
            <v>100459-HK-101</v>
          </cell>
          <cell r="B1907">
            <v>43682</v>
          </cell>
          <cell r="C1907" t="str">
            <v>Existing MSA</v>
          </cell>
          <cell r="D1907">
            <v>43626</v>
          </cell>
          <cell r="E1907">
            <v>43983</v>
          </cell>
          <cell r="F1907" t="str">
            <v>SevenRooms</v>
          </cell>
          <cell r="G1907" t="str">
            <v>HK</v>
          </cell>
          <cell r="H1907" t="str">
            <v>Hong Kong (China)</v>
          </cell>
          <cell r="I1907" t="str">
            <v>GP Entity</v>
          </cell>
          <cell r="J1907">
            <v>43682</v>
          </cell>
          <cell r="K1907">
            <v>43461</v>
          </cell>
          <cell r="Q1907">
            <v>2812</v>
          </cell>
          <cell r="R1907" t="str">
            <v>Asia-Pacific (APAC)</v>
          </cell>
          <cell r="S1907" t="str">
            <v>Senior Customer Success Manager</v>
          </cell>
        </row>
        <row r="1908">
          <cell r="A1908" t="str">
            <v>100459-HK-103</v>
          </cell>
          <cell r="B1908">
            <v>43808</v>
          </cell>
          <cell r="C1908" t="str">
            <v>Existing MSA</v>
          </cell>
          <cell r="D1908">
            <v>43626</v>
          </cell>
          <cell r="E1908">
            <v>43983</v>
          </cell>
          <cell r="F1908" t="str">
            <v>SevenRooms</v>
          </cell>
          <cell r="G1908" t="str">
            <v>HK</v>
          </cell>
          <cell r="H1908" t="str">
            <v>Hong Kong (China)</v>
          </cell>
          <cell r="I1908" t="str">
            <v>GP Entity</v>
          </cell>
          <cell r="J1908">
            <v>43808</v>
          </cell>
          <cell r="K1908">
            <v>43461</v>
          </cell>
          <cell r="Q1908">
            <v>3647</v>
          </cell>
          <cell r="R1908" t="str">
            <v>Asia-Pacific (APAC)</v>
          </cell>
          <cell r="S1908" t="str">
            <v>Customer Success Coordinator</v>
          </cell>
        </row>
        <row r="1909">
          <cell r="A1909" t="str">
            <v>100527-TH-101</v>
          </cell>
          <cell r="B1909">
            <v>43605</v>
          </cell>
          <cell r="C1909" t="str">
            <v>Existing MSA</v>
          </cell>
          <cell r="D1909">
            <v>43565</v>
          </cell>
          <cell r="E1909">
            <v>43983</v>
          </cell>
          <cell r="F1909" t="str">
            <v>Pluribus</v>
          </cell>
          <cell r="G1909" t="str">
            <v>TH</v>
          </cell>
          <cell r="H1909" t="str">
            <v>Thailand</v>
          </cell>
          <cell r="I1909" t="str">
            <v>GP Entity</v>
          </cell>
          <cell r="J1909">
            <v>43605</v>
          </cell>
          <cell r="K1909">
            <v>42865</v>
          </cell>
          <cell r="Q1909">
            <v>2456</v>
          </cell>
          <cell r="R1909" t="str">
            <v>Asia-Pacific (APAC)</v>
          </cell>
          <cell r="S1909" t="str">
            <v>Network Systems Engineer</v>
          </cell>
        </row>
        <row r="1910">
          <cell r="A1910" t="str">
            <v>100527-TH-102</v>
          </cell>
          <cell r="B1910">
            <v>43605</v>
          </cell>
          <cell r="C1910" t="str">
            <v>Existing MSA</v>
          </cell>
          <cell r="D1910">
            <v>43565</v>
          </cell>
          <cell r="E1910">
            <v>43983</v>
          </cell>
          <cell r="F1910" t="str">
            <v>Pluribus</v>
          </cell>
          <cell r="G1910" t="str">
            <v>TH</v>
          </cell>
          <cell r="H1910" t="str">
            <v>Thailand</v>
          </cell>
          <cell r="I1910" t="str">
            <v>GP Entity</v>
          </cell>
          <cell r="J1910">
            <v>43605</v>
          </cell>
          <cell r="K1910">
            <v>42865</v>
          </cell>
          <cell r="Q1910">
            <v>2457</v>
          </cell>
          <cell r="R1910" t="str">
            <v>Asia-Pacific (APAC)</v>
          </cell>
          <cell r="S1910" t="str">
            <v>Network Systems Engineer</v>
          </cell>
        </row>
        <row r="1911">
          <cell r="A1911" t="str">
            <v>100308-SG-102</v>
          </cell>
          <cell r="B1911">
            <v>43801</v>
          </cell>
          <cell r="C1911" t="str">
            <v>Existing MSA</v>
          </cell>
          <cell r="D1911">
            <v>43140</v>
          </cell>
          <cell r="E1911">
            <v>43983</v>
          </cell>
          <cell r="F1911" t="str">
            <v>Winshuttle</v>
          </cell>
          <cell r="G1911" t="str">
            <v>SG</v>
          </cell>
          <cell r="H1911" t="str">
            <v>Singapore</v>
          </cell>
          <cell r="I1911" t="str">
            <v>GP Entity</v>
          </cell>
          <cell r="J1911">
            <v>43800</v>
          </cell>
          <cell r="K1911">
            <v>43140</v>
          </cell>
          <cell r="Q1911">
            <v>3358</v>
          </cell>
          <cell r="R1911" t="str">
            <v>Asia-Pacific (APAC)</v>
          </cell>
          <cell r="S1911" t="str">
            <v>Senior Solution Engineer</v>
          </cell>
        </row>
        <row r="1912">
          <cell r="A1912" t="str">
            <v>100515-KR-102</v>
          </cell>
          <cell r="B1912">
            <v>43832</v>
          </cell>
          <cell r="C1912" t="str">
            <v>Existing MSA</v>
          </cell>
          <cell r="D1912">
            <v>43546</v>
          </cell>
          <cell r="E1912">
            <v>43983</v>
          </cell>
          <cell r="F1912" t="str">
            <v>Instana</v>
          </cell>
          <cell r="G1912" t="str">
            <v>KR</v>
          </cell>
          <cell r="H1912" t="str">
            <v>South Korea</v>
          </cell>
          <cell r="I1912" t="str">
            <v>GP Entity</v>
          </cell>
          <cell r="J1912">
            <v>43831</v>
          </cell>
          <cell r="K1912">
            <v>43546</v>
          </cell>
          <cell r="Q1912">
            <v>3844</v>
          </cell>
          <cell r="R1912" t="str">
            <v>Asia-Pacific (APAC)</v>
          </cell>
          <cell r="S1912" t="str">
            <v>Sales Director, APAC</v>
          </cell>
        </row>
        <row r="1913">
          <cell r="A1913" t="str">
            <v>100388-AU-103</v>
          </cell>
          <cell r="B1913">
            <v>43781</v>
          </cell>
          <cell r="C1913" t="str">
            <v>Existing MSA</v>
          </cell>
          <cell r="D1913">
            <v>43329</v>
          </cell>
          <cell r="E1913">
            <v>43983</v>
          </cell>
          <cell r="F1913" t="str">
            <v>Planet</v>
          </cell>
          <cell r="G1913" t="str">
            <v>AU</v>
          </cell>
          <cell r="H1913" t="str">
            <v>Australia</v>
          </cell>
          <cell r="I1913" t="str">
            <v>GP Entity</v>
          </cell>
          <cell r="J1913">
            <v>43773</v>
          </cell>
          <cell r="K1913">
            <v>43329</v>
          </cell>
          <cell r="Q1913">
            <v>3232</v>
          </cell>
          <cell r="R1913" t="str">
            <v>Asia-Pacific (APAC)</v>
          </cell>
          <cell r="S1913" t="str">
            <v>VP of Sales, APAC</v>
          </cell>
        </row>
        <row r="1914">
          <cell r="A1914" t="str">
            <v>100515-AU-101</v>
          </cell>
          <cell r="B1914">
            <v>43640</v>
          </cell>
          <cell r="C1914" t="str">
            <v>Existing MSA</v>
          </cell>
          <cell r="D1914">
            <v>43616</v>
          </cell>
          <cell r="E1914">
            <v>43983</v>
          </cell>
          <cell r="F1914" t="str">
            <v>Instana</v>
          </cell>
          <cell r="G1914" t="str">
            <v>AU</v>
          </cell>
          <cell r="H1914" t="str">
            <v>Australia</v>
          </cell>
          <cell r="I1914" t="str">
            <v>GP Entity</v>
          </cell>
          <cell r="K1914">
            <v>43546</v>
          </cell>
          <cell r="Q1914">
            <v>2726</v>
          </cell>
          <cell r="R1914" t="str">
            <v>Asia-Pacific (APAC)</v>
          </cell>
          <cell r="S1914" t="str">
            <v>Senior Site Reliability Engineer</v>
          </cell>
        </row>
        <row r="1915">
          <cell r="A1915" t="str">
            <v>100273-SG-102</v>
          </cell>
          <cell r="B1915">
            <v>43647</v>
          </cell>
          <cell r="C1915" t="str">
            <v>Existing MSA</v>
          </cell>
          <cell r="D1915">
            <v>43067</v>
          </cell>
          <cell r="E1915">
            <v>43983</v>
          </cell>
          <cell r="F1915" t="str">
            <v>Sift Science, Inc.</v>
          </cell>
          <cell r="G1915" t="str">
            <v>SG</v>
          </cell>
          <cell r="H1915" t="str">
            <v>Singapore</v>
          </cell>
          <cell r="I1915" t="str">
            <v>GP Entity</v>
          </cell>
          <cell r="J1915">
            <v>43646</v>
          </cell>
          <cell r="K1915">
            <v>43097</v>
          </cell>
          <cell r="Q1915">
            <v>2606</v>
          </cell>
          <cell r="R1915" t="str">
            <v>Asia-Pacific (APAC)</v>
          </cell>
          <cell r="S1915" t="str">
            <v>Sr. Territory Manager (APAC)</v>
          </cell>
        </row>
        <row r="1916">
          <cell r="A1916" t="str">
            <v>100273-SG-103</v>
          </cell>
          <cell r="B1916">
            <v>43745</v>
          </cell>
          <cell r="C1916" t="str">
            <v>Existing MSA</v>
          </cell>
          <cell r="D1916">
            <v>43067</v>
          </cell>
          <cell r="E1916">
            <v>43983</v>
          </cell>
          <cell r="F1916" t="str">
            <v>Sift Science, Inc.</v>
          </cell>
          <cell r="G1916" t="str">
            <v>SG</v>
          </cell>
          <cell r="H1916" t="str">
            <v>Singapore</v>
          </cell>
          <cell r="I1916" t="str">
            <v>GP Entity</v>
          </cell>
          <cell r="J1916">
            <v>43745</v>
          </cell>
          <cell r="K1916">
            <v>43097</v>
          </cell>
          <cell r="Q1916">
            <v>3134</v>
          </cell>
          <cell r="R1916" t="str">
            <v>Asia-Pacific (APAC)</v>
          </cell>
          <cell r="S1916" t="str">
            <v>Senior Sales Engineer, APAC</v>
          </cell>
        </row>
        <row r="1917">
          <cell r="A1917" t="str">
            <v>100124-SG-106</v>
          </cell>
          <cell r="B1917">
            <v>43752</v>
          </cell>
          <cell r="C1917" t="str">
            <v>Existing MSA</v>
          </cell>
          <cell r="D1917">
            <v>43026</v>
          </cell>
          <cell r="E1917">
            <v>43983</v>
          </cell>
          <cell r="F1917" t="str">
            <v>Provenir</v>
          </cell>
          <cell r="G1917" t="str">
            <v>SG</v>
          </cell>
          <cell r="H1917" t="str">
            <v>Singapore</v>
          </cell>
          <cell r="I1917" t="str">
            <v>GP Entity</v>
          </cell>
          <cell r="J1917">
            <v>43751</v>
          </cell>
          <cell r="K1917">
            <v>42691</v>
          </cell>
          <cell r="Q1917">
            <v>3177</v>
          </cell>
          <cell r="R1917" t="str">
            <v>Asia-Pacific (APAC)</v>
          </cell>
          <cell r="S1917" t="str">
            <v>Field Marketing Manager</v>
          </cell>
        </row>
        <row r="1918">
          <cell r="A1918" t="str">
            <v>100665-SG-101</v>
          </cell>
          <cell r="B1918">
            <v>43800</v>
          </cell>
          <cell r="C1918" t="str">
            <v>Existing MSA</v>
          </cell>
          <cell r="D1918">
            <v>43735</v>
          </cell>
          <cell r="E1918">
            <v>43983</v>
          </cell>
          <cell r="F1918" t="str">
            <v>Centric Software</v>
          </cell>
          <cell r="G1918" t="str">
            <v>SG</v>
          </cell>
          <cell r="H1918" t="str">
            <v>Singapore</v>
          </cell>
          <cell r="I1918" t="str">
            <v>GP Entity</v>
          </cell>
          <cell r="J1918">
            <v>43800</v>
          </cell>
          <cell r="K1918">
            <v>43735</v>
          </cell>
          <cell r="Q1918">
            <v>3495</v>
          </cell>
          <cell r="R1918" t="str">
            <v>Asia-Pacific (APAC)</v>
          </cell>
          <cell r="S1918" t="str">
            <v>Sales Director - Asia Pacific</v>
          </cell>
        </row>
        <row r="1919">
          <cell r="A1919" t="str">
            <v>100665-SG-102</v>
          </cell>
          <cell r="B1919">
            <v>43871</v>
          </cell>
          <cell r="C1919" t="str">
            <v>Existing MSA</v>
          </cell>
          <cell r="D1919">
            <v>43735</v>
          </cell>
          <cell r="E1919">
            <v>43983</v>
          </cell>
          <cell r="F1919" t="str">
            <v>Centric Software</v>
          </cell>
          <cell r="G1919" t="str">
            <v>SG</v>
          </cell>
          <cell r="H1919" t="str">
            <v>Singapore</v>
          </cell>
          <cell r="I1919" t="str">
            <v>GP Entity</v>
          </cell>
          <cell r="J1919">
            <v>43871</v>
          </cell>
          <cell r="K1919">
            <v>43735</v>
          </cell>
          <cell r="Q1919">
            <v>3876</v>
          </cell>
          <cell r="R1919" t="str">
            <v>Asia-Pacific (APAC)</v>
          </cell>
          <cell r="S1919" t="str">
            <v>Marketing Campaign Manager - Asia Pacific</v>
          </cell>
        </row>
        <row r="1920">
          <cell r="A1920" t="str">
            <v>100265-HK-101</v>
          </cell>
          <cell r="B1920">
            <v>43739</v>
          </cell>
          <cell r="C1920" t="str">
            <v>Existing MSA</v>
          </cell>
          <cell r="D1920">
            <v>43661</v>
          </cell>
          <cell r="E1920">
            <v>43983</v>
          </cell>
          <cell r="F1920" t="str">
            <v>Bullhorn</v>
          </cell>
          <cell r="G1920" t="str">
            <v>HK</v>
          </cell>
          <cell r="H1920" t="str">
            <v>Hong Kong (China)</v>
          </cell>
          <cell r="I1920" t="str">
            <v>GP Entity</v>
          </cell>
          <cell r="J1920">
            <v>43739</v>
          </cell>
          <cell r="K1920">
            <v>43070</v>
          </cell>
          <cell r="Q1920">
            <v>3115</v>
          </cell>
          <cell r="R1920" t="str">
            <v>Asia-Pacific (APAC)</v>
          </cell>
          <cell r="S1920" t="str">
            <v>Technical Support Analyst</v>
          </cell>
        </row>
        <row r="1921">
          <cell r="A1921" t="str">
            <v>100204-KR-105</v>
          </cell>
          <cell r="B1921">
            <v>43689</v>
          </cell>
          <cell r="C1921" t="str">
            <v>Existing MSA</v>
          </cell>
          <cell r="D1921">
            <v>43003</v>
          </cell>
          <cell r="E1921">
            <v>43983</v>
          </cell>
          <cell r="F1921" t="str">
            <v>DataRobot Inc.</v>
          </cell>
          <cell r="G1921" t="str">
            <v>KR</v>
          </cell>
          <cell r="H1921" t="str">
            <v>South Korea</v>
          </cell>
          <cell r="I1921" t="str">
            <v>GP Entity</v>
          </cell>
          <cell r="K1921">
            <v>42908</v>
          </cell>
          <cell r="Q1921">
            <v>2938</v>
          </cell>
          <cell r="R1921" t="str">
            <v>Asia-Pacific (APAC)</v>
          </cell>
          <cell r="S1921" t="str">
            <v>Field Support Engineer</v>
          </cell>
        </row>
        <row r="1922">
          <cell r="A1922" t="str">
            <v>100204-KR-106</v>
          </cell>
          <cell r="B1922">
            <v>43724</v>
          </cell>
          <cell r="C1922" t="str">
            <v>Existing MSA</v>
          </cell>
          <cell r="D1922">
            <v>43003</v>
          </cell>
          <cell r="E1922">
            <v>43983</v>
          </cell>
          <cell r="F1922" t="str">
            <v>DataRobot Inc.</v>
          </cell>
          <cell r="G1922" t="str">
            <v>KR</v>
          </cell>
          <cell r="H1922" t="str">
            <v>South Korea</v>
          </cell>
          <cell r="I1922" t="str">
            <v>GP Entity</v>
          </cell>
          <cell r="J1922">
            <v>43731</v>
          </cell>
          <cell r="K1922">
            <v>42908</v>
          </cell>
          <cell r="Q1922">
            <v>3049</v>
          </cell>
          <cell r="R1922" t="str">
            <v>Asia-Pacific (APAC)</v>
          </cell>
          <cell r="S1922" t="str">
            <v>AI Success Manager</v>
          </cell>
        </row>
        <row r="1923">
          <cell r="A1923" t="str">
            <v>100204-KR-107</v>
          </cell>
          <cell r="B1923">
            <v>43710</v>
          </cell>
          <cell r="C1923" t="str">
            <v>Existing MSA</v>
          </cell>
          <cell r="D1923">
            <v>43003</v>
          </cell>
          <cell r="E1923">
            <v>43983</v>
          </cell>
          <cell r="F1923" t="str">
            <v>DataRobot Inc.</v>
          </cell>
          <cell r="G1923" t="str">
            <v>KR</v>
          </cell>
          <cell r="H1923" t="str">
            <v>South Korea</v>
          </cell>
          <cell r="I1923" t="str">
            <v>GP Entity</v>
          </cell>
          <cell r="K1923">
            <v>42908</v>
          </cell>
          <cell r="Q1923">
            <v>3096</v>
          </cell>
          <cell r="R1923" t="str">
            <v>Asia-Pacific (APAC)</v>
          </cell>
          <cell r="S1923" t="str">
            <v>Account Executive</v>
          </cell>
        </row>
        <row r="1924">
          <cell r="A1924" t="str">
            <v>100204-KR-110</v>
          </cell>
          <cell r="B1924">
            <v>43892</v>
          </cell>
          <cell r="C1924" t="str">
            <v>Existing MSA</v>
          </cell>
          <cell r="D1924">
            <v>43003</v>
          </cell>
          <cell r="E1924">
            <v>43983</v>
          </cell>
          <cell r="F1924" t="str">
            <v>DataRobot Inc.</v>
          </cell>
          <cell r="G1924" t="str">
            <v>KR</v>
          </cell>
          <cell r="H1924" t="str">
            <v>South Korea</v>
          </cell>
          <cell r="I1924" t="str">
            <v>GP Entity</v>
          </cell>
          <cell r="J1924">
            <v>43892</v>
          </cell>
          <cell r="K1924">
            <v>42908</v>
          </cell>
          <cell r="Q1924">
            <v>3879</v>
          </cell>
          <cell r="R1924" t="str">
            <v>Asia-Pacific (APAC)</v>
          </cell>
          <cell r="S1924" t="str">
            <v>Customer Facing Data Scientist</v>
          </cell>
        </row>
        <row r="1925">
          <cell r="A1925" t="str">
            <v>100388-AU-104</v>
          </cell>
          <cell r="B1925">
            <v>43770</v>
          </cell>
          <cell r="C1925" t="str">
            <v>Existing MSA</v>
          </cell>
          <cell r="D1925">
            <v>43329</v>
          </cell>
          <cell r="E1925">
            <v>43983</v>
          </cell>
          <cell r="F1925" t="str">
            <v>Planet</v>
          </cell>
          <cell r="G1925" t="str">
            <v>AU</v>
          </cell>
          <cell r="H1925" t="str">
            <v>Australia</v>
          </cell>
          <cell r="I1925" t="str">
            <v>GP Entity</v>
          </cell>
          <cell r="J1925">
            <v>43770</v>
          </cell>
          <cell r="K1925">
            <v>43329</v>
          </cell>
          <cell r="Q1925">
            <v>3296</v>
          </cell>
          <cell r="R1925" t="str">
            <v>Asia-Pacific (APAC)</v>
          </cell>
          <cell r="S1925" t="str">
            <v>Partner Business Manager, APJ</v>
          </cell>
        </row>
        <row r="1926">
          <cell r="A1926" t="str">
            <v>100665-AU-101</v>
          </cell>
          <cell r="B1926">
            <v>43787</v>
          </cell>
          <cell r="C1926" t="str">
            <v>Existing MSA</v>
          </cell>
          <cell r="D1926">
            <v>43735</v>
          </cell>
          <cell r="E1926">
            <v>43983</v>
          </cell>
          <cell r="F1926" t="str">
            <v>Centric Software</v>
          </cell>
          <cell r="G1926" t="str">
            <v>AU</v>
          </cell>
          <cell r="H1926" t="str">
            <v>Australia</v>
          </cell>
          <cell r="I1926" t="str">
            <v>GP Entity</v>
          </cell>
          <cell r="J1926">
            <v>43787</v>
          </cell>
          <cell r="K1926">
            <v>43735</v>
          </cell>
          <cell r="Q1926">
            <v>3345</v>
          </cell>
          <cell r="R1926" t="str">
            <v>Asia-Pacific (APAC)</v>
          </cell>
          <cell r="S1926" t="str">
            <v>Business Consultant</v>
          </cell>
        </row>
        <row r="1927">
          <cell r="A1927" t="str">
            <v>100665-AU-103</v>
          </cell>
          <cell r="B1927">
            <v>43800</v>
          </cell>
          <cell r="C1927" t="str">
            <v>Existing MSA</v>
          </cell>
          <cell r="D1927">
            <v>43735</v>
          </cell>
          <cell r="E1927">
            <v>43983</v>
          </cell>
          <cell r="F1927" t="str">
            <v>Centric Software</v>
          </cell>
          <cell r="G1927" t="str">
            <v>AU</v>
          </cell>
          <cell r="H1927" t="str">
            <v>Australia</v>
          </cell>
          <cell r="I1927" t="str">
            <v>GP Entity</v>
          </cell>
          <cell r="J1927">
            <v>43800</v>
          </cell>
          <cell r="K1927">
            <v>43735</v>
          </cell>
          <cell r="Q1927">
            <v>3437</v>
          </cell>
          <cell r="R1927" t="str">
            <v>Asia-Pacific (APAC)</v>
          </cell>
          <cell r="S1927" t="str">
            <v>Sales Director - Australia</v>
          </cell>
        </row>
        <row r="1928">
          <cell r="A1928" t="str">
            <v>100665-AU-104</v>
          </cell>
          <cell r="B1928">
            <v>43800</v>
          </cell>
          <cell r="C1928" t="str">
            <v>Existing MSA</v>
          </cell>
          <cell r="D1928">
            <v>43735</v>
          </cell>
          <cell r="E1928">
            <v>43983</v>
          </cell>
          <cell r="F1928" t="str">
            <v>Centric Software</v>
          </cell>
          <cell r="G1928" t="str">
            <v>AU</v>
          </cell>
          <cell r="H1928" t="str">
            <v>Australia</v>
          </cell>
          <cell r="I1928" t="str">
            <v>GP Entity</v>
          </cell>
          <cell r="J1928">
            <v>43800</v>
          </cell>
          <cell r="K1928">
            <v>43735</v>
          </cell>
          <cell r="Q1928">
            <v>3535</v>
          </cell>
          <cell r="R1928" t="str">
            <v>Asia-Pacific (APAC)</v>
          </cell>
          <cell r="S1928" t="str">
            <v>Presales Consultant</v>
          </cell>
        </row>
        <row r="1929">
          <cell r="A1929" t="str">
            <v>100482-IN-101</v>
          </cell>
          <cell r="B1929">
            <v>43711</v>
          </cell>
          <cell r="C1929" t="str">
            <v>Existing MSA</v>
          </cell>
          <cell r="D1929">
            <v>43609</v>
          </cell>
          <cell r="E1929">
            <v>43983</v>
          </cell>
          <cell r="F1929" t="str">
            <v>Maya HTT</v>
          </cell>
          <cell r="G1929" t="str">
            <v>IN</v>
          </cell>
          <cell r="H1929" t="str">
            <v>India</v>
          </cell>
          <cell r="I1929" t="str">
            <v>GP Entity</v>
          </cell>
          <cell r="J1929">
            <v>43711</v>
          </cell>
          <cell r="K1929">
            <v>43507</v>
          </cell>
          <cell r="Q1929">
            <v>2660</v>
          </cell>
          <cell r="R1929" t="str">
            <v>Asia-Pacific (APAC)</v>
          </cell>
          <cell r="S1929" t="str">
            <v>Customization software Developer</v>
          </cell>
        </row>
        <row r="1930">
          <cell r="A1930" t="str">
            <v>100482-IN-102</v>
          </cell>
          <cell r="B1930">
            <v>43711</v>
          </cell>
          <cell r="C1930" t="str">
            <v>Existing MSA</v>
          </cell>
          <cell r="D1930">
            <v>43609</v>
          </cell>
          <cell r="E1930">
            <v>43983</v>
          </cell>
          <cell r="F1930" t="str">
            <v>Maya HTT</v>
          </cell>
          <cell r="G1930" t="str">
            <v>IN</v>
          </cell>
          <cell r="H1930" t="str">
            <v>India</v>
          </cell>
          <cell r="I1930" t="str">
            <v>GP Entity</v>
          </cell>
          <cell r="J1930">
            <v>43711</v>
          </cell>
          <cell r="K1930">
            <v>43507</v>
          </cell>
          <cell r="Q1930">
            <v>2661</v>
          </cell>
          <cell r="R1930" t="str">
            <v>Asia-Pacific (APAC)</v>
          </cell>
          <cell r="S1930" t="str">
            <v>Customization software Developer</v>
          </cell>
        </row>
        <row r="1931">
          <cell r="A1931" t="str">
            <v>100515-KR-101</v>
          </cell>
          <cell r="B1931">
            <v>43556</v>
          </cell>
          <cell r="C1931" t="str">
            <v>Existing MSA</v>
          </cell>
          <cell r="D1931">
            <v>43546</v>
          </cell>
          <cell r="E1931">
            <v>43983</v>
          </cell>
          <cell r="F1931" t="str">
            <v>Instana</v>
          </cell>
          <cell r="G1931" t="str">
            <v>KR</v>
          </cell>
          <cell r="H1931" t="str">
            <v>South Korea</v>
          </cell>
          <cell r="I1931" t="str">
            <v>GP Entity</v>
          </cell>
          <cell r="J1931">
            <v>43570</v>
          </cell>
          <cell r="K1931">
            <v>43546</v>
          </cell>
          <cell r="N1931" t="str">
            <v>Karen</v>
          </cell>
          <cell r="O1931" t="str">
            <v>Tan</v>
          </cell>
          <cell r="P1931">
            <v>43698</v>
          </cell>
          <cell r="Q1931">
            <v>2426</v>
          </cell>
          <cell r="R1931" t="str">
            <v>Asia-Pacific (APAC)</v>
          </cell>
          <cell r="S1931" t="str">
            <v>Solutions Architect</v>
          </cell>
        </row>
        <row r="1932">
          <cell r="A1932" t="str">
            <v>100336-AU-101</v>
          </cell>
          <cell r="B1932">
            <v>43850</v>
          </cell>
          <cell r="C1932" t="str">
            <v>Existing MSA</v>
          </cell>
          <cell r="D1932">
            <v>43251</v>
          </cell>
          <cell r="E1932">
            <v>43891</v>
          </cell>
          <cell r="F1932" t="str">
            <v>Intecrowd</v>
          </cell>
          <cell r="G1932" t="str">
            <v>AU</v>
          </cell>
          <cell r="H1932" t="str">
            <v>Australia</v>
          </cell>
          <cell r="I1932" t="str">
            <v>GP Entity</v>
          </cell>
          <cell r="J1932">
            <v>43850</v>
          </cell>
          <cell r="K1932">
            <v>43251</v>
          </cell>
          <cell r="Q1932">
            <v>3775</v>
          </cell>
          <cell r="R1932" t="str">
            <v>Asia-Pacific (APAC)</v>
          </cell>
          <cell r="S1932" t="str">
            <v>Managing Director of Australia and New Zealand, Vice President of Asia-Pacific/Japan/India</v>
          </cell>
        </row>
        <row r="1933">
          <cell r="A1933" t="str">
            <v>100604-SG-101</v>
          </cell>
          <cell r="B1933">
            <v>43801</v>
          </cell>
          <cell r="C1933" t="str">
            <v>Existing MSA</v>
          </cell>
          <cell r="D1933">
            <v>43647</v>
          </cell>
          <cell r="E1933">
            <v>43891</v>
          </cell>
          <cell r="F1933" t="str">
            <v>Inspire Brands</v>
          </cell>
          <cell r="G1933" t="str">
            <v>SG</v>
          </cell>
          <cell r="H1933" t="str">
            <v>Singapore</v>
          </cell>
          <cell r="I1933" t="str">
            <v>GP Entity</v>
          </cell>
          <cell r="J1933">
            <v>43801</v>
          </cell>
          <cell r="K1933">
            <v>43647</v>
          </cell>
          <cell r="Q1933">
            <v>2992</v>
          </cell>
          <cell r="R1933" t="str">
            <v>Asia-Pacific (APAC)</v>
          </cell>
          <cell r="S1933" t="str">
            <v>Head of APAC Marketing, Inspire Brands</v>
          </cell>
        </row>
        <row r="1934">
          <cell r="A1934" t="str">
            <v>100505-AU-101</v>
          </cell>
          <cell r="B1934">
            <v>43800</v>
          </cell>
          <cell r="C1934" t="str">
            <v>Existing MSA</v>
          </cell>
          <cell r="D1934">
            <v>43797</v>
          </cell>
          <cell r="E1934">
            <v>43891</v>
          </cell>
          <cell r="F1934" t="str">
            <v>Solaria Corporation</v>
          </cell>
          <cell r="G1934" t="str">
            <v>AU</v>
          </cell>
          <cell r="H1934" t="str">
            <v>Australia</v>
          </cell>
          <cell r="I1934" t="str">
            <v>GP Entity</v>
          </cell>
          <cell r="J1934">
            <v>43800</v>
          </cell>
          <cell r="K1934">
            <v>43531</v>
          </cell>
          <cell r="Q1934">
            <v>3548</v>
          </cell>
          <cell r="R1934" t="str">
            <v>Asia-Pacific (APAC)</v>
          </cell>
          <cell r="S1934" t="str">
            <v>Territory Business Development Manager</v>
          </cell>
        </row>
        <row r="1935">
          <cell r="A1935" t="str">
            <v>100505-CN-105</v>
          </cell>
          <cell r="B1935">
            <v>43770</v>
          </cell>
          <cell r="C1935" t="str">
            <v>Existing MSA</v>
          </cell>
          <cell r="D1935">
            <v>43531</v>
          </cell>
          <cell r="E1935">
            <v>43891</v>
          </cell>
          <cell r="F1935" t="str">
            <v>Solaria Corporation</v>
          </cell>
          <cell r="G1935" t="str">
            <v>CN</v>
          </cell>
          <cell r="H1935" t="str">
            <v>China</v>
          </cell>
          <cell r="I1935" t="str">
            <v>GP Entity</v>
          </cell>
          <cell r="J1935">
            <v>43752</v>
          </cell>
          <cell r="K1935">
            <v>43531</v>
          </cell>
          <cell r="Q1935">
            <v>3297</v>
          </cell>
          <cell r="R1935" t="str">
            <v>Asia-Pacific (APAC)</v>
          </cell>
          <cell r="S1935" t="str">
            <v>Manager of Vendor Sourcing</v>
          </cell>
        </row>
        <row r="1936">
          <cell r="A1936" t="str">
            <v>100505-CN-104</v>
          </cell>
          <cell r="B1936">
            <v>43770</v>
          </cell>
          <cell r="C1936" t="str">
            <v>Existing MSA</v>
          </cell>
          <cell r="D1936">
            <v>43531</v>
          </cell>
          <cell r="E1936">
            <v>43891</v>
          </cell>
          <cell r="F1936" t="str">
            <v>Solaria Corporation</v>
          </cell>
          <cell r="G1936" t="str">
            <v>CN</v>
          </cell>
          <cell r="H1936" t="str">
            <v>China</v>
          </cell>
          <cell r="I1936" t="str">
            <v>GP Entity</v>
          </cell>
          <cell r="J1936">
            <v>43770</v>
          </cell>
          <cell r="K1936">
            <v>43531</v>
          </cell>
          <cell r="Q1936">
            <v>3252</v>
          </cell>
          <cell r="R1936" t="str">
            <v>Asia-Pacific (APAC)</v>
          </cell>
          <cell r="S1936" t="str">
            <v>Sr. Manager of Supply Chain Management</v>
          </cell>
        </row>
        <row r="1937">
          <cell r="A1937" t="str">
            <v>100505-CN-106</v>
          </cell>
          <cell r="B1937">
            <v>43800</v>
          </cell>
          <cell r="C1937" t="str">
            <v>Existing MSA</v>
          </cell>
          <cell r="D1937">
            <v>43531</v>
          </cell>
          <cell r="E1937">
            <v>43891</v>
          </cell>
          <cell r="F1937" t="str">
            <v>Solaria Corporation</v>
          </cell>
          <cell r="G1937" t="str">
            <v>CN</v>
          </cell>
          <cell r="H1937" t="str">
            <v>China</v>
          </cell>
          <cell r="I1937" t="str">
            <v>GP Entity</v>
          </cell>
          <cell r="J1937">
            <v>43800</v>
          </cell>
          <cell r="K1937">
            <v>43531</v>
          </cell>
          <cell r="Q1937">
            <v>3549</v>
          </cell>
          <cell r="R1937" t="str">
            <v>Asia-Pacific (APAC)</v>
          </cell>
          <cell r="S1937" t="str">
            <v>Supply Chain Analyst</v>
          </cell>
        </row>
        <row r="1938">
          <cell r="A1938" t="str">
            <v>100505-CN-107</v>
          </cell>
          <cell r="B1938">
            <v>43831</v>
          </cell>
          <cell r="C1938" t="str">
            <v>Existing MSA</v>
          </cell>
          <cell r="D1938">
            <v>43531</v>
          </cell>
          <cell r="E1938">
            <v>43891</v>
          </cell>
          <cell r="F1938" t="str">
            <v>Solaria Corporation</v>
          </cell>
          <cell r="G1938" t="str">
            <v>CN</v>
          </cell>
          <cell r="H1938" t="str">
            <v>China</v>
          </cell>
          <cell r="I1938" t="str">
            <v>GP Entity</v>
          </cell>
          <cell r="J1938">
            <v>43815</v>
          </cell>
          <cell r="K1938">
            <v>43531</v>
          </cell>
          <cell r="Q1938">
            <v>3723</v>
          </cell>
          <cell r="R1938" t="str">
            <v>Asia-Pacific (APAC)</v>
          </cell>
          <cell r="S1938" t="str">
            <v>Sr. Equipment Engineer</v>
          </cell>
        </row>
        <row r="1939">
          <cell r="A1939" t="str">
            <v>100505-KR-105</v>
          </cell>
          <cell r="B1939">
            <v>43794</v>
          </cell>
          <cell r="C1939" t="str">
            <v>Existing MSA</v>
          </cell>
          <cell r="D1939">
            <v>43531</v>
          </cell>
          <cell r="E1939">
            <v>43891</v>
          </cell>
          <cell r="F1939" t="str">
            <v>Solaria Corporation</v>
          </cell>
          <cell r="G1939" t="str">
            <v>KR</v>
          </cell>
          <cell r="H1939" t="str">
            <v>South Korea</v>
          </cell>
          <cell r="I1939" t="str">
            <v>GP Entity</v>
          </cell>
          <cell r="J1939">
            <v>43787</v>
          </cell>
          <cell r="K1939">
            <v>43531</v>
          </cell>
          <cell r="Q1939">
            <v>3409</v>
          </cell>
          <cell r="R1939" t="str">
            <v>Asia-Pacific (APAC)</v>
          </cell>
          <cell r="S1939" t="str">
            <v>Director of Korea Supply Chain Management</v>
          </cell>
        </row>
        <row r="1940">
          <cell r="A1940" t="str">
            <v>100505-KR-106</v>
          </cell>
          <cell r="B1940">
            <v>43808</v>
          </cell>
          <cell r="C1940" t="str">
            <v>Existing MSA</v>
          </cell>
          <cell r="D1940">
            <v>43531</v>
          </cell>
          <cell r="E1940">
            <v>43891</v>
          </cell>
          <cell r="F1940" t="str">
            <v>Solaria Corporation</v>
          </cell>
          <cell r="G1940" t="str">
            <v>KR</v>
          </cell>
          <cell r="H1940" t="str">
            <v>South Korea</v>
          </cell>
          <cell r="I1940" t="str">
            <v>GP Entity</v>
          </cell>
          <cell r="J1940">
            <v>43800</v>
          </cell>
          <cell r="K1940">
            <v>43531</v>
          </cell>
          <cell r="Q1940">
            <v>3431</v>
          </cell>
          <cell r="R1940" t="str">
            <v>Asia-Pacific (APAC)</v>
          </cell>
          <cell r="S1940" t="str">
            <v>Equipment Engineer</v>
          </cell>
        </row>
        <row r="1941">
          <cell r="A1941" t="str">
            <v>100378-AU-103</v>
          </cell>
          <cell r="B1941">
            <v>43801</v>
          </cell>
          <cell r="C1941" t="str">
            <v>Existing MSA</v>
          </cell>
          <cell r="D1941">
            <v>43325</v>
          </cell>
          <cell r="E1941">
            <v>43891</v>
          </cell>
          <cell r="F1941" t="str">
            <v>The Medical Affairs Company (TMAC)</v>
          </cell>
          <cell r="G1941" t="str">
            <v>AU</v>
          </cell>
          <cell r="H1941" t="str">
            <v>Australia</v>
          </cell>
          <cell r="I1941" t="str">
            <v>GP Entity</v>
          </cell>
          <cell r="J1941">
            <v>43801</v>
          </cell>
          <cell r="K1941">
            <v>43325</v>
          </cell>
          <cell r="Q1941">
            <v>3468</v>
          </cell>
          <cell r="R1941" t="str">
            <v>Asia-Pacific (APAC)</v>
          </cell>
          <cell r="S1941" t="str">
            <v>Medical Science Liaison</v>
          </cell>
        </row>
        <row r="1942">
          <cell r="A1942" t="str">
            <v>100556-SG-102</v>
          </cell>
          <cell r="B1942">
            <v>43862</v>
          </cell>
          <cell r="C1942" t="str">
            <v>Existing MSA</v>
          </cell>
          <cell r="D1942">
            <v>43837</v>
          </cell>
          <cell r="E1942">
            <v>43891</v>
          </cell>
          <cell r="F1942" t="str">
            <v>Armis</v>
          </cell>
          <cell r="G1942" t="str">
            <v>SG</v>
          </cell>
          <cell r="H1942" t="str">
            <v>Singapore</v>
          </cell>
          <cell r="I1942" t="str">
            <v>GP Entity</v>
          </cell>
          <cell r="J1942">
            <v>43872</v>
          </cell>
          <cell r="K1942">
            <v>43601</v>
          </cell>
          <cell r="Q1942">
            <v>3871</v>
          </cell>
          <cell r="R1942" t="str">
            <v>Asia-Pacific (APAC)</v>
          </cell>
          <cell r="S1942" t="str">
            <v>Channel Director APAC</v>
          </cell>
        </row>
        <row r="1943">
          <cell r="A1943" t="str">
            <v>100657-TW-101</v>
          </cell>
          <cell r="B1943">
            <v>43780</v>
          </cell>
          <cell r="C1943" t="str">
            <v>Existing MSA</v>
          </cell>
          <cell r="D1943">
            <v>43734</v>
          </cell>
          <cell r="E1943">
            <v>43891</v>
          </cell>
          <cell r="F1943" t="str">
            <v>Stages Indoor Cycling</v>
          </cell>
          <cell r="G1943" t="str">
            <v>TW</v>
          </cell>
          <cell r="H1943" t="str">
            <v>Taiwan</v>
          </cell>
          <cell r="I1943" t="str">
            <v>GP Entity</v>
          </cell>
          <cell r="J1943">
            <v>43770</v>
          </cell>
          <cell r="K1943">
            <v>43734</v>
          </cell>
          <cell r="Q1943">
            <v>3291</v>
          </cell>
          <cell r="R1943" t="str">
            <v>Asia-Pacific (APAC)</v>
          </cell>
          <cell r="S1943" t="str">
            <v>Supplier Quality Engineer</v>
          </cell>
        </row>
        <row r="1944">
          <cell r="A1944" t="str">
            <v>100674-AU-101</v>
          </cell>
          <cell r="B1944">
            <v>43784</v>
          </cell>
          <cell r="C1944" t="str">
            <v>Existing MSA</v>
          </cell>
          <cell r="D1944">
            <v>43752</v>
          </cell>
          <cell r="E1944">
            <v>43891</v>
          </cell>
          <cell r="F1944" t="str">
            <v>MetricStream</v>
          </cell>
          <cell r="G1944" t="str">
            <v>AU</v>
          </cell>
          <cell r="H1944" t="str">
            <v>Australia</v>
          </cell>
          <cell r="I1944" t="str">
            <v>GP Entity</v>
          </cell>
          <cell r="J1944">
            <v>43759</v>
          </cell>
          <cell r="K1944">
            <v>43752</v>
          </cell>
          <cell r="Q1944">
            <v>3395</v>
          </cell>
          <cell r="R1944" t="str">
            <v>Asia-Pacific (APAC)</v>
          </cell>
          <cell r="S1944" t="str">
            <v>Head of ANZ</v>
          </cell>
        </row>
        <row r="1945">
          <cell r="A1945" t="str">
            <v>100629-AU-101</v>
          </cell>
          <cell r="B1945">
            <v>43721</v>
          </cell>
          <cell r="C1945" t="str">
            <v>Existing MSA</v>
          </cell>
          <cell r="D1945">
            <v>43711</v>
          </cell>
          <cell r="E1945">
            <v>43891</v>
          </cell>
          <cell r="F1945" t="str">
            <v>iClassPro</v>
          </cell>
          <cell r="G1945" t="str">
            <v>AU</v>
          </cell>
          <cell r="H1945" t="str">
            <v>Australia</v>
          </cell>
          <cell r="I1945" t="str">
            <v>GP Entity</v>
          </cell>
          <cell r="J1945">
            <v>43721</v>
          </cell>
          <cell r="K1945">
            <v>43711</v>
          </cell>
          <cell r="Q1945">
            <v>3191</v>
          </cell>
          <cell r="R1945" t="str">
            <v>Asia-Pacific (APAC)</v>
          </cell>
          <cell r="S1945" t="str">
            <v>Business Development Specialist</v>
          </cell>
        </row>
        <row r="1946">
          <cell r="A1946" t="str">
            <v>100600-HK-101</v>
          </cell>
          <cell r="B1946">
            <v>43709</v>
          </cell>
          <cell r="C1946" t="str">
            <v>Existing MSA</v>
          </cell>
          <cell r="D1946">
            <v>43636</v>
          </cell>
          <cell r="E1946">
            <v>43891</v>
          </cell>
          <cell r="F1946" t="str">
            <v>AtScale</v>
          </cell>
          <cell r="G1946" t="str">
            <v>HK</v>
          </cell>
          <cell r="H1946" t="str">
            <v>Hong Kong (China)</v>
          </cell>
          <cell r="I1946" t="str">
            <v>GP Entity</v>
          </cell>
          <cell r="J1946">
            <v>43709</v>
          </cell>
          <cell r="K1946">
            <v>43636</v>
          </cell>
          <cell r="Q1946">
            <v>2982</v>
          </cell>
          <cell r="R1946" t="str">
            <v>Asia-Pacific (APAC)</v>
          </cell>
          <cell r="S1946" t="str">
            <v>Sales Engineer</v>
          </cell>
        </row>
        <row r="1947">
          <cell r="A1947" t="str">
            <v>100479-AU-102</v>
          </cell>
          <cell r="B1947">
            <v>43759</v>
          </cell>
          <cell r="C1947" t="str">
            <v>Existing MSA</v>
          </cell>
          <cell r="D1947">
            <v>43492</v>
          </cell>
          <cell r="E1947">
            <v>43891</v>
          </cell>
          <cell r="F1947" t="str">
            <v>ClickDimension LLC</v>
          </cell>
          <cell r="G1947" t="str">
            <v>AU</v>
          </cell>
          <cell r="H1947" t="str">
            <v>Australia</v>
          </cell>
          <cell r="I1947" t="str">
            <v>GP Entity</v>
          </cell>
          <cell r="J1947">
            <v>43759</v>
          </cell>
          <cell r="K1947">
            <v>43419</v>
          </cell>
          <cell r="Q1947">
            <v>3236</v>
          </cell>
          <cell r="R1947" t="str">
            <v>Asia-Pacific (APAC)</v>
          </cell>
          <cell r="S1947" t="str">
            <v>Territory Channel Manager</v>
          </cell>
        </row>
        <row r="1948">
          <cell r="A1948" t="str">
            <v>100499-SG-103</v>
          </cell>
          <cell r="B1948">
            <v>43717</v>
          </cell>
          <cell r="C1948" t="str">
            <v>Existing MSA</v>
          </cell>
          <cell r="D1948">
            <v>43595</v>
          </cell>
          <cell r="E1948">
            <v>43891</v>
          </cell>
          <cell r="F1948" t="str">
            <v>Dataiku</v>
          </cell>
          <cell r="G1948" t="str">
            <v>SG</v>
          </cell>
          <cell r="H1948" t="str">
            <v>Singapore</v>
          </cell>
          <cell r="I1948" t="str">
            <v>GP Entity</v>
          </cell>
          <cell r="J1948">
            <v>43696</v>
          </cell>
          <cell r="K1948">
            <v>43535</v>
          </cell>
          <cell r="Q1948">
            <v>2779</v>
          </cell>
          <cell r="R1948" t="str">
            <v>Asia-Pacific (APAC)</v>
          </cell>
          <cell r="S1948" t="str">
            <v>Business Development Specialist - Singapore</v>
          </cell>
        </row>
        <row r="1949">
          <cell r="A1949" t="str">
            <v>100461-SG-102</v>
          </cell>
          <cell r="B1949">
            <v>43680</v>
          </cell>
          <cell r="C1949" t="str">
            <v>Existing MSA</v>
          </cell>
          <cell r="D1949">
            <v>43522</v>
          </cell>
          <cell r="E1949">
            <v>43891</v>
          </cell>
          <cell r="F1949" t="str">
            <v>Thycotic Software</v>
          </cell>
          <cell r="G1949" t="str">
            <v>SG</v>
          </cell>
          <cell r="H1949" t="str">
            <v>Singapore</v>
          </cell>
          <cell r="I1949" t="str">
            <v>GP Entity</v>
          </cell>
          <cell r="J1949">
            <v>43682</v>
          </cell>
          <cell r="K1949">
            <v>43453</v>
          </cell>
          <cell r="Q1949">
            <v>3012</v>
          </cell>
          <cell r="R1949" t="str">
            <v>Asia-Pacific (APAC)</v>
          </cell>
          <cell r="S1949" t="str">
            <v>Enterprise Sales Executive</v>
          </cell>
        </row>
        <row r="1950">
          <cell r="A1950" t="str">
            <v>100600-SG-104</v>
          </cell>
          <cell r="B1950">
            <v>43739</v>
          </cell>
          <cell r="C1950" t="str">
            <v>Existing MSA</v>
          </cell>
          <cell r="D1950">
            <v>43636</v>
          </cell>
          <cell r="E1950">
            <v>43891</v>
          </cell>
          <cell r="F1950" t="str">
            <v>AtScale</v>
          </cell>
          <cell r="G1950" t="str">
            <v>SG</v>
          </cell>
          <cell r="H1950" t="str">
            <v>Singapore</v>
          </cell>
          <cell r="I1950" t="str">
            <v>GP Entity</v>
          </cell>
          <cell r="J1950">
            <v>43738</v>
          </cell>
          <cell r="K1950">
            <v>43636</v>
          </cell>
          <cell r="Q1950">
            <v>3213</v>
          </cell>
          <cell r="R1950" t="str">
            <v>Asia-Pacific (APAC)</v>
          </cell>
          <cell r="S1950" t="str">
            <v>Customer Success Manager, APAC</v>
          </cell>
        </row>
        <row r="1951">
          <cell r="A1951" t="str">
            <v>100450-SG-102</v>
          </cell>
          <cell r="B1951">
            <v>43766</v>
          </cell>
          <cell r="C1951" t="str">
            <v>Existing MSA</v>
          </cell>
          <cell r="D1951">
            <v>43454</v>
          </cell>
          <cell r="E1951">
            <v>43891</v>
          </cell>
          <cell r="F1951" t="str">
            <v>Risk Management Solutions, Inc</v>
          </cell>
          <cell r="G1951" t="str">
            <v>SG</v>
          </cell>
          <cell r="H1951" t="str">
            <v>Singapore</v>
          </cell>
          <cell r="I1951" t="str">
            <v>GP Entity</v>
          </cell>
          <cell r="J1951">
            <v>43766</v>
          </cell>
          <cell r="K1951">
            <v>43454</v>
          </cell>
          <cell r="Q1951">
            <v>3356</v>
          </cell>
          <cell r="R1951" t="str">
            <v>Asia-Pacific (APAC)</v>
          </cell>
          <cell r="S1951" t="str">
            <v>Field Marketing Manager (APAC)</v>
          </cell>
        </row>
        <row r="1952">
          <cell r="A1952" t="str">
            <v>100461-MY-101</v>
          </cell>
          <cell r="B1952">
            <v>43780</v>
          </cell>
          <cell r="C1952" t="str">
            <v>Existing MSA</v>
          </cell>
          <cell r="D1952">
            <v>43746</v>
          </cell>
          <cell r="E1952">
            <v>43891</v>
          </cell>
          <cell r="F1952" t="str">
            <v>Thycotic Software</v>
          </cell>
          <cell r="G1952" t="str">
            <v>MY</v>
          </cell>
          <cell r="H1952" t="str">
            <v>Malaysia</v>
          </cell>
          <cell r="I1952" t="str">
            <v>GP Entity</v>
          </cell>
          <cell r="J1952">
            <v>43780</v>
          </cell>
          <cell r="K1952">
            <v>43453</v>
          </cell>
          <cell r="Q1952">
            <v>3379</v>
          </cell>
          <cell r="R1952" t="str">
            <v>Asia-Pacific (APAC)</v>
          </cell>
          <cell r="S1952" t="str">
            <v>Sales Engineer</v>
          </cell>
        </row>
        <row r="1953">
          <cell r="A1953" t="str">
            <v>100078-ID-103</v>
          </cell>
          <cell r="B1953">
            <v>43697</v>
          </cell>
          <cell r="C1953" t="str">
            <v>Existing MSA</v>
          </cell>
          <cell r="D1953">
            <v>41523</v>
          </cell>
          <cell r="E1953">
            <v>43891</v>
          </cell>
          <cell r="F1953" t="str">
            <v>InfoBlox</v>
          </cell>
          <cell r="G1953" t="str">
            <v>ID</v>
          </cell>
          <cell r="H1953" t="str">
            <v>Indonesia</v>
          </cell>
          <cell r="I1953" t="str">
            <v>GP Entity</v>
          </cell>
          <cell r="J1953">
            <v>43697</v>
          </cell>
          <cell r="K1953">
            <v>41523</v>
          </cell>
          <cell r="Q1953">
            <v>2990</v>
          </cell>
          <cell r="R1953" t="str">
            <v>Asia-Pacific (APAC)</v>
          </cell>
          <cell r="S1953" t="str">
            <v>Senior Presales Engineer - Indonesia</v>
          </cell>
        </row>
        <row r="1954">
          <cell r="A1954" t="str">
            <v>100078-ID-104</v>
          </cell>
          <cell r="B1954">
            <v>43697</v>
          </cell>
          <cell r="C1954" t="str">
            <v>Existing MSA</v>
          </cell>
          <cell r="D1954">
            <v>41523</v>
          </cell>
          <cell r="E1954">
            <v>43891</v>
          </cell>
          <cell r="F1954" t="str">
            <v>InfoBlox</v>
          </cell>
          <cell r="G1954" t="str">
            <v>ID</v>
          </cell>
          <cell r="H1954" t="str">
            <v>Indonesia</v>
          </cell>
          <cell r="I1954" t="str">
            <v>GP Entity</v>
          </cell>
          <cell r="J1954">
            <v>43697</v>
          </cell>
          <cell r="K1954">
            <v>41523</v>
          </cell>
          <cell r="Q1954">
            <v>3046</v>
          </cell>
          <cell r="R1954" t="str">
            <v>Asia-Pacific (APAC)</v>
          </cell>
          <cell r="S1954" t="str">
            <v>Territory Account Manager - Indonesia</v>
          </cell>
        </row>
        <row r="1955">
          <cell r="A1955" t="str">
            <v>100600-AU-101</v>
          </cell>
          <cell r="B1955">
            <v>43739</v>
          </cell>
          <cell r="C1955" t="str">
            <v>Existing MSA</v>
          </cell>
          <cell r="D1955">
            <v>43636</v>
          </cell>
          <cell r="E1955">
            <v>43891</v>
          </cell>
          <cell r="F1955" t="str">
            <v>AtScale</v>
          </cell>
          <cell r="G1955" t="str">
            <v>AU</v>
          </cell>
          <cell r="H1955" t="str">
            <v>Australia</v>
          </cell>
          <cell r="I1955" t="str">
            <v>GP Entity</v>
          </cell>
          <cell r="J1955">
            <v>43739</v>
          </cell>
          <cell r="K1955">
            <v>43636</v>
          </cell>
          <cell r="Q1955">
            <v>2976</v>
          </cell>
          <cell r="R1955" t="str">
            <v>Asia-Pacific (APAC)</v>
          </cell>
          <cell r="S1955" t="str">
            <v>Senior Software Engineer</v>
          </cell>
        </row>
        <row r="1956">
          <cell r="A1956" t="str">
            <v>100600-AU-103</v>
          </cell>
          <cell r="B1956">
            <v>43781</v>
          </cell>
          <cell r="C1956" t="str">
            <v>Existing MSA</v>
          </cell>
          <cell r="D1956">
            <v>43636</v>
          </cell>
          <cell r="E1956">
            <v>43891</v>
          </cell>
          <cell r="F1956" t="str">
            <v>AtScale</v>
          </cell>
          <cell r="G1956" t="str">
            <v>AU</v>
          </cell>
          <cell r="H1956" t="str">
            <v>Australia</v>
          </cell>
          <cell r="I1956" t="str">
            <v>GP Entity</v>
          </cell>
          <cell r="J1956">
            <v>43781</v>
          </cell>
          <cell r="K1956">
            <v>43636</v>
          </cell>
          <cell r="Q1956">
            <v>3366</v>
          </cell>
          <cell r="R1956" t="str">
            <v>Asia-Pacific (APAC)</v>
          </cell>
          <cell r="S1956" t="str">
            <v>Technical Support Engineer</v>
          </cell>
        </row>
        <row r="1957">
          <cell r="A1957" t="str">
            <v>100667-KR-102</v>
          </cell>
          <cell r="B1957">
            <v>43850</v>
          </cell>
          <cell r="C1957" t="str">
            <v>Existing MSA</v>
          </cell>
          <cell r="D1957">
            <v>43707</v>
          </cell>
          <cell r="E1957">
            <v>43891</v>
          </cell>
          <cell r="F1957" t="str">
            <v>Velodyne</v>
          </cell>
          <cell r="G1957" t="str">
            <v>KR</v>
          </cell>
          <cell r="H1957" t="str">
            <v>South Korea</v>
          </cell>
          <cell r="I1957" t="str">
            <v>GP Entity</v>
          </cell>
          <cell r="J1957">
            <v>43836</v>
          </cell>
          <cell r="K1957">
            <v>43711</v>
          </cell>
          <cell r="Q1957">
            <v>3851</v>
          </cell>
          <cell r="R1957" t="str">
            <v>Asia-Pacific (APAC)</v>
          </cell>
          <cell r="S1957" t="str">
            <v>Technical Product Engineer</v>
          </cell>
        </row>
        <row r="1958">
          <cell r="A1958" t="str">
            <v>100667-KR-101</v>
          </cell>
          <cell r="B1958">
            <v>43786</v>
          </cell>
          <cell r="C1958" t="str">
            <v>Existing MSA</v>
          </cell>
          <cell r="D1958">
            <v>43707</v>
          </cell>
          <cell r="E1958">
            <v>43891</v>
          </cell>
          <cell r="F1958" t="str">
            <v>Velodyne</v>
          </cell>
          <cell r="G1958" t="str">
            <v>KR</v>
          </cell>
          <cell r="H1958" t="str">
            <v>South Korea</v>
          </cell>
          <cell r="I1958" t="str">
            <v>GP Entity</v>
          </cell>
          <cell r="J1958">
            <v>43761</v>
          </cell>
          <cell r="K1958">
            <v>43711</v>
          </cell>
          <cell r="Q1958">
            <v>3339</v>
          </cell>
          <cell r="R1958" t="str">
            <v>Asia-Pacific (APAC)</v>
          </cell>
          <cell r="S1958" t="str">
            <v>General Manager</v>
          </cell>
        </row>
        <row r="1959">
          <cell r="A1959" t="str">
            <v>100336-AU-101</v>
          </cell>
          <cell r="B1959">
            <v>43850</v>
          </cell>
          <cell r="C1959" t="str">
            <v>Existing MSA</v>
          </cell>
          <cell r="D1959">
            <v>43251</v>
          </cell>
          <cell r="E1959">
            <v>43922</v>
          </cell>
          <cell r="F1959" t="str">
            <v>Intecrowd</v>
          </cell>
          <cell r="G1959" t="str">
            <v>AU</v>
          </cell>
          <cell r="H1959" t="str">
            <v>Australia</v>
          </cell>
          <cell r="I1959" t="str">
            <v>GP Entity</v>
          </cell>
          <cell r="J1959">
            <v>43850</v>
          </cell>
          <cell r="K1959">
            <v>43251</v>
          </cell>
          <cell r="Q1959">
            <v>3775</v>
          </cell>
          <cell r="R1959" t="str">
            <v>Asia-Pacific (APAC)</v>
          </cell>
          <cell r="S1959" t="str">
            <v>Managing Director of Australia and New Zealand, Vice President of Asia-Pacific/Japan/India</v>
          </cell>
        </row>
        <row r="1960">
          <cell r="A1960" t="str">
            <v>100604-SG-101</v>
          </cell>
          <cell r="B1960">
            <v>43801</v>
          </cell>
          <cell r="C1960" t="str">
            <v>Existing MSA</v>
          </cell>
          <cell r="D1960">
            <v>43647</v>
          </cell>
          <cell r="E1960">
            <v>43922</v>
          </cell>
          <cell r="F1960" t="str">
            <v>Inspire Brands</v>
          </cell>
          <cell r="G1960" t="str">
            <v>SG</v>
          </cell>
          <cell r="H1960" t="str">
            <v>Singapore</v>
          </cell>
          <cell r="I1960" t="str">
            <v>GP Entity</v>
          </cell>
          <cell r="J1960">
            <v>43801</v>
          </cell>
          <cell r="K1960">
            <v>43647</v>
          </cell>
          <cell r="Q1960">
            <v>2992</v>
          </cell>
          <cell r="R1960" t="str">
            <v>Asia-Pacific (APAC)</v>
          </cell>
          <cell r="S1960" t="str">
            <v>Head of APAC Marketing, Inspire Brands</v>
          </cell>
        </row>
        <row r="1961">
          <cell r="A1961" t="str">
            <v>100337-KR-101</v>
          </cell>
          <cell r="B1961">
            <v>43617</v>
          </cell>
          <cell r="C1961" t="str">
            <v>Existing MSA</v>
          </cell>
          <cell r="D1961">
            <v>43249</v>
          </cell>
          <cell r="E1961">
            <v>43922</v>
          </cell>
          <cell r="F1961" t="str">
            <v>Markforged</v>
          </cell>
          <cell r="G1961" t="str">
            <v>KR</v>
          </cell>
          <cell r="H1961" t="str">
            <v>South Korea</v>
          </cell>
          <cell r="I1961" t="str">
            <v>GP Entity</v>
          </cell>
          <cell r="J1961">
            <v>43613</v>
          </cell>
          <cell r="K1961">
            <v>43249</v>
          </cell>
          <cell r="Q1961">
            <v>2539</v>
          </cell>
          <cell r="R1961" t="str">
            <v>Asia-Pacific (APAC)</v>
          </cell>
          <cell r="S1961" t="str">
            <v>Associate Application Engineer</v>
          </cell>
        </row>
        <row r="1962">
          <cell r="A1962" t="str">
            <v>100505-AU-101</v>
          </cell>
          <cell r="B1962">
            <v>43800</v>
          </cell>
          <cell r="C1962" t="str">
            <v>Existing MSA</v>
          </cell>
          <cell r="D1962">
            <v>43797</v>
          </cell>
          <cell r="E1962">
            <v>43922</v>
          </cell>
          <cell r="F1962" t="str">
            <v>Solaria Corporation</v>
          </cell>
          <cell r="G1962" t="str">
            <v>AU</v>
          </cell>
          <cell r="H1962" t="str">
            <v>Australia</v>
          </cell>
          <cell r="I1962" t="str">
            <v>GP Entity</v>
          </cell>
          <cell r="J1962">
            <v>43800</v>
          </cell>
          <cell r="K1962">
            <v>43531</v>
          </cell>
          <cell r="Q1962">
            <v>3548</v>
          </cell>
          <cell r="R1962" t="str">
            <v>Asia-Pacific (APAC)</v>
          </cell>
          <cell r="S1962" t="str">
            <v>Territory Business Development Manager</v>
          </cell>
        </row>
        <row r="1963">
          <cell r="A1963" t="str">
            <v>100505-CN-105</v>
          </cell>
          <cell r="B1963">
            <v>43770</v>
          </cell>
          <cell r="C1963" t="str">
            <v>Existing MSA</v>
          </cell>
          <cell r="D1963">
            <v>43531</v>
          </cell>
          <cell r="E1963">
            <v>43922</v>
          </cell>
          <cell r="F1963" t="str">
            <v>Solaria Corporation</v>
          </cell>
          <cell r="G1963" t="str">
            <v>CN</v>
          </cell>
          <cell r="H1963" t="str">
            <v>China</v>
          </cell>
          <cell r="I1963" t="str">
            <v>GP Entity</v>
          </cell>
          <cell r="J1963">
            <v>43752</v>
          </cell>
          <cell r="K1963">
            <v>43531</v>
          </cell>
          <cell r="Q1963">
            <v>3297</v>
          </cell>
          <cell r="R1963" t="str">
            <v>Asia-Pacific (APAC)</v>
          </cell>
          <cell r="S1963" t="str">
            <v>Manager of Vendor Sourcing</v>
          </cell>
        </row>
        <row r="1964">
          <cell r="A1964" t="str">
            <v>100505-CN-104</v>
          </cell>
          <cell r="B1964">
            <v>43770</v>
          </cell>
          <cell r="C1964" t="str">
            <v>Existing MSA</v>
          </cell>
          <cell r="D1964">
            <v>43531</v>
          </cell>
          <cell r="E1964">
            <v>43922</v>
          </cell>
          <cell r="F1964" t="str">
            <v>Solaria Corporation</v>
          </cell>
          <cell r="G1964" t="str">
            <v>CN</v>
          </cell>
          <cell r="H1964" t="str">
            <v>China</v>
          </cell>
          <cell r="I1964" t="str">
            <v>GP Entity</v>
          </cell>
          <cell r="J1964">
            <v>43770</v>
          </cell>
          <cell r="K1964">
            <v>43531</v>
          </cell>
          <cell r="Q1964">
            <v>3252</v>
          </cell>
          <cell r="R1964" t="str">
            <v>Asia-Pacific (APAC)</v>
          </cell>
          <cell r="S1964" t="str">
            <v>Sr. Manager of Supply Chain Management</v>
          </cell>
        </row>
        <row r="1965">
          <cell r="A1965" t="str">
            <v>100505-CN-106</v>
          </cell>
          <cell r="B1965">
            <v>43800</v>
          </cell>
          <cell r="C1965" t="str">
            <v>Existing MSA</v>
          </cell>
          <cell r="D1965">
            <v>43531</v>
          </cell>
          <cell r="E1965">
            <v>43922</v>
          </cell>
          <cell r="F1965" t="str">
            <v>Solaria Corporation</v>
          </cell>
          <cell r="G1965" t="str">
            <v>CN</v>
          </cell>
          <cell r="H1965" t="str">
            <v>China</v>
          </cell>
          <cell r="I1965" t="str">
            <v>GP Entity</v>
          </cell>
          <cell r="J1965">
            <v>43800</v>
          </cell>
          <cell r="K1965">
            <v>43531</v>
          </cell>
          <cell r="Q1965">
            <v>3549</v>
          </cell>
          <cell r="R1965" t="str">
            <v>Asia-Pacific (APAC)</v>
          </cell>
          <cell r="S1965" t="str">
            <v>Supply Chain Analyst</v>
          </cell>
        </row>
        <row r="1966">
          <cell r="A1966" t="str">
            <v>100505-CN-107</v>
          </cell>
          <cell r="B1966">
            <v>43831</v>
          </cell>
          <cell r="C1966" t="str">
            <v>Existing MSA</v>
          </cell>
          <cell r="D1966">
            <v>43531</v>
          </cell>
          <cell r="E1966">
            <v>43922</v>
          </cell>
          <cell r="F1966" t="str">
            <v>Solaria Corporation</v>
          </cell>
          <cell r="G1966" t="str">
            <v>CN</v>
          </cell>
          <cell r="H1966" t="str">
            <v>China</v>
          </cell>
          <cell r="I1966" t="str">
            <v>GP Entity</v>
          </cell>
          <cell r="J1966">
            <v>43815</v>
          </cell>
          <cell r="K1966">
            <v>43531</v>
          </cell>
          <cell r="Q1966">
            <v>3723</v>
          </cell>
          <cell r="R1966" t="str">
            <v>Asia-Pacific (APAC)</v>
          </cell>
          <cell r="S1966" t="str">
            <v>Sr. Equipment Engineer</v>
          </cell>
        </row>
        <row r="1967">
          <cell r="A1967" t="str">
            <v>100349-AU-101</v>
          </cell>
          <cell r="B1967">
            <v>43678</v>
          </cell>
          <cell r="C1967" t="str">
            <v>Existing MSA</v>
          </cell>
          <cell r="D1967">
            <v>43605</v>
          </cell>
          <cell r="E1967">
            <v>43922</v>
          </cell>
          <cell r="F1967" t="str">
            <v>Nokian Tyres</v>
          </cell>
          <cell r="G1967" t="str">
            <v>AU</v>
          </cell>
          <cell r="H1967" t="str">
            <v>Australia</v>
          </cell>
          <cell r="I1967" t="str">
            <v>GP Entity</v>
          </cell>
          <cell r="K1967">
            <v>43270</v>
          </cell>
          <cell r="Q1967">
            <v>2644</v>
          </cell>
          <cell r="R1967" t="str">
            <v>Asia-Pacific (APAC)</v>
          </cell>
          <cell r="S1967" t="str">
            <v>Business Manager, APAC</v>
          </cell>
        </row>
        <row r="1968">
          <cell r="A1968" t="str">
            <v>100505-KR-105</v>
          </cell>
          <cell r="B1968">
            <v>43794</v>
          </cell>
          <cell r="C1968" t="str">
            <v>Existing MSA</v>
          </cell>
          <cell r="D1968">
            <v>43531</v>
          </cell>
          <cell r="E1968">
            <v>43922</v>
          </cell>
          <cell r="F1968" t="str">
            <v>Solaria Corporation</v>
          </cell>
          <cell r="G1968" t="str">
            <v>KR</v>
          </cell>
          <cell r="H1968" t="str">
            <v>South Korea</v>
          </cell>
          <cell r="I1968" t="str">
            <v>GP Entity</v>
          </cell>
          <cell r="J1968">
            <v>43787</v>
          </cell>
          <cell r="K1968">
            <v>43531</v>
          </cell>
          <cell r="Q1968">
            <v>3409</v>
          </cell>
          <cell r="R1968" t="str">
            <v>Asia-Pacific (APAC)</v>
          </cell>
          <cell r="S1968" t="str">
            <v>Director of Korea Supply Chain Management</v>
          </cell>
        </row>
        <row r="1969">
          <cell r="A1969" t="str">
            <v>100505-KR-106</v>
          </cell>
          <cell r="B1969">
            <v>43808</v>
          </cell>
          <cell r="C1969" t="str">
            <v>Existing MSA</v>
          </cell>
          <cell r="D1969">
            <v>43531</v>
          </cell>
          <cell r="E1969">
            <v>43922</v>
          </cell>
          <cell r="F1969" t="str">
            <v>Solaria Corporation</v>
          </cell>
          <cell r="G1969" t="str">
            <v>KR</v>
          </cell>
          <cell r="H1969" t="str">
            <v>South Korea</v>
          </cell>
          <cell r="I1969" t="str">
            <v>GP Entity</v>
          </cell>
          <cell r="J1969">
            <v>43800</v>
          </cell>
          <cell r="K1969">
            <v>43531</v>
          </cell>
          <cell r="Q1969">
            <v>3431</v>
          </cell>
          <cell r="R1969" t="str">
            <v>Asia-Pacific (APAC)</v>
          </cell>
          <cell r="S1969" t="str">
            <v>Equipment Engineer</v>
          </cell>
        </row>
        <row r="1970">
          <cell r="A1970" t="str">
            <v>100378-AU-103</v>
          </cell>
          <cell r="B1970">
            <v>43801</v>
          </cell>
          <cell r="C1970" t="str">
            <v>Existing MSA</v>
          </cell>
          <cell r="D1970">
            <v>43325</v>
          </cell>
          <cell r="E1970">
            <v>43922</v>
          </cell>
          <cell r="F1970" t="str">
            <v>The Medical Affairs Company (TMAC)</v>
          </cell>
          <cell r="G1970" t="str">
            <v>AU</v>
          </cell>
          <cell r="H1970" t="str">
            <v>Australia</v>
          </cell>
          <cell r="I1970" t="str">
            <v>GP Entity</v>
          </cell>
          <cell r="J1970">
            <v>43801</v>
          </cell>
          <cell r="K1970">
            <v>43325</v>
          </cell>
          <cell r="Q1970">
            <v>3468</v>
          </cell>
          <cell r="R1970" t="str">
            <v>Asia-Pacific (APAC)</v>
          </cell>
          <cell r="S1970" t="str">
            <v>Medical Science Liaison</v>
          </cell>
        </row>
        <row r="1971">
          <cell r="A1971" t="str">
            <v>100556-AU-101</v>
          </cell>
          <cell r="B1971">
            <v>43647</v>
          </cell>
          <cell r="C1971" t="str">
            <v>Existing MSA</v>
          </cell>
          <cell r="D1971">
            <v>43601</v>
          </cell>
          <cell r="E1971">
            <v>43922</v>
          </cell>
          <cell r="F1971" t="str">
            <v>Armis</v>
          </cell>
          <cell r="G1971" t="str">
            <v>AU</v>
          </cell>
          <cell r="H1971" t="str">
            <v>Australia</v>
          </cell>
          <cell r="I1971" t="str">
            <v>GP Entity</v>
          </cell>
          <cell r="J1971">
            <v>43647</v>
          </cell>
          <cell r="K1971">
            <v>43601</v>
          </cell>
          <cell r="Q1971">
            <v>2675</v>
          </cell>
          <cell r="R1971" t="str">
            <v>Asia-Pacific (APAC)</v>
          </cell>
          <cell r="S1971" t="str">
            <v>Senior Director Asia Pacific/Japan</v>
          </cell>
        </row>
        <row r="1972">
          <cell r="A1972" t="str">
            <v>100556-AU-102</v>
          </cell>
          <cell r="B1972">
            <v>43647</v>
          </cell>
          <cell r="C1972" t="str">
            <v>Existing MSA</v>
          </cell>
          <cell r="D1972">
            <v>43601</v>
          </cell>
          <cell r="E1972">
            <v>43922</v>
          </cell>
          <cell r="F1972" t="str">
            <v>Armis</v>
          </cell>
          <cell r="G1972" t="str">
            <v>AU</v>
          </cell>
          <cell r="H1972" t="str">
            <v>Australia</v>
          </cell>
          <cell r="I1972" t="str">
            <v>GP Entity</v>
          </cell>
          <cell r="J1972">
            <v>43647</v>
          </cell>
          <cell r="K1972">
            <v>43601</v>
          </cell>
          <cell r="Q1972">
            <v>2676</v>
          </cell>
          <cell r="R1972" t="str">
            <v>Asia-Pacific (APAC)</v>
          </cell>
          <cell r="S1972" t="str">
            <v>Account Executive Asia Pacific/Japan</v>
          </cell>
        </row>
        <row r="1973">
          <cell r="A1973" t="str">
            <v>100556-AU-103</v>
          </cell>
          <cell r="B1973">
            <v>43647</v>
          </cell>
          <cell r="C1973" t="str">
            <v>Existing MSA</v>
          </cell>
          <cell r="D1973">
            <v>43601</v>
          </cell>
          <cell r="E1973">
            <v>43922</v>
          </cell>
          <cell r="F1973" t="str">
            <v>Armis</v>
          </cell>
          <cell r="G1973" t="str">
            <v>AU</v>
          </cell>
          <cell r="H1973" t="str">
            <v>Australia</v>
          </cell>
          <cell r="I1973" t="str">
            <v>GP Entity</v>
          </cell>
          <cell r="J1973">
            <v>43647</v>
          </cell>
          <cell r="K1973">
            <v>43601</v>
          </cell>
          <cell r="Q1973">
            <v>2677</v>
          </cell>
          <cell r="R1973" t="str">
            <v>Asia-Pacific (APAC)</v>
          </cell>
          <cell r="S1973" t="str">
            <v>Solutions Architect</v>
          </cell>
        </row>
        <row r="1974">
          <cell r="A1974" t="str">
            <v>100556-SG-102</v>
          </cell>
          <cell r="B1974">
            <v>43862</v>
          </cell>
          <cell r="C1974" t="str">
            <v>Existing MSA</v>
          </cell>
          <cell r="D1974">
            <v>43837</v>
          </cell>
          <cell r="E1974">
            <v>43922</v>
          </cell>
          <cell r="F1974" t="str">
            <v>Armis</v>
          </cell>
          <cell r="G1974" t="str">
            <v>SG</v>
          </cell>
          <cell r="H1974" t="str">
            <v>Singapore</v>
          </cell>
          <cell r="I1974" t="str">
            <v>GP Entity</v>
          </cell>
          <cell r="J1974">
            <v>43872</v>
          </cell>
          <cell r="K1974">
            <v>43601</v>
          </cell>
          <cell r="Q1974">
            <v>3871</v>
          </cell>
          <cell r="R1974" t="str">
            <v>Asia-Pacific (APAC)</v>
          </cell>
          <cell r="S1974" t="str">
            <v>Channel Director APAC</v>
          </cell>
        </row>
        <row r="1975">
          <cell r="A1975" t="str">
            <v>100657-TW-101</v>
          </cell>
          <cell r="B1975">
            <v>43780</v>
          </cell>
          <cell r="C1975" t="str">
            <v>Existing MSA</v>
          </cell>
          <cell r="D1975">
            <v>43734</v>
          </cell>
          <cell r="E1975">
            <v>43922</v>
          </cell>
          <cell r="F1975" t="str">
            <v>Stages Indoor Cycling</v>
          </cell>
          <cell r="G1975" t="str">
            <v>TW</v>
          </cell>
          <cell r="H1975" t="str">
            <v>Taiwan</v>
          </cell>
          <cell r="I1975" t="str">
            <v>GP Entity</v>
          </cell>
          <cell r="J1975">
            <v>43770</v>
          </cell>
          <cell r="K1975">
            <v>43734</v>
          </cell>
          <cell r="Q1975">
            <v>3291</v>
          </cell>
          <cell r="R1975" t="str">
            <v>Asia-Pacific (APAC)</v>
          </cell>
          <cell r="S1975" t="str">
            <v>Supplier Quality Engineer</v>
          </cell>
        </row>
        <row r="1976">
          <cell r="A1976" t="str">
            <v>100674-AU-101</v>
          </cell>
          <cell r="B1976">
            <v>43784</v>
          </cell>
          <cell r="C1976" t="str">
            <v>Existing MSA</v>
          </cell>
          <cell r="D1976">
            <v>43752</v>
          </cell>
          <cell r="E1976">
            <v>43922</v>
          </cell>
          <cell r="F1976" t="str">
            <v>MetricStream</v>
          </cell>
          <cell r="G1976" t="str">
            <v>AU</v>
          </cell>
          <cell r="H1976" t="str">
            <v>Australia</v>
          </cell>
          <cell r="I1976" t="str">
            <v>GP Entity</v>
          </cell>
          <cell r="J1976">
            <v>43759</v>
          </cell>
          <cell r="K1976">
            <v>43752</v>
          </cell>
          <cell r="Q1976">
            <v>3395</v>
          </cell>
          <cell r="R1976" t="str">
            <v>Asia-Pacific (APAC)</v>
          </cell>
          <cell r="S1976" t="str">
            <v>Head of ANZ</v>
          </cell>
        </row>
        <row r="1977">
          <cell r="A1977" t="str">
            <v>100406-HK-101</v>
          </cell>
          <cell r="B1977">
            <v>43586</v>
          </cell>
          <cell r="C1977" t="str">
            <v>Existing MSA</v>
          </cell>
          <cell r="D1977">
            <v>43460</v>
          </cell>
          <cell r="E1977">
            <v>43922</v>
          </cell>
          <cell r="F1977" t="str">
            <v>Calabrio</v>
          </cell>
          <cell r="G1977" t="str">
            <v>HK</v>
          </cell>
          <cell r="H1977" t="str">
            <v>Hong Kong (China)</v>
          </cell>
          <cell r="I1977" t="str">
            <v>GP Entity</v>
          </cell>
          <cell r="J1977">
            <v>43586</v>
          </cell>
          <cell r="K1977">
            <v>43353</v>
          </cell>
          <cell r="Q1977">
            <v>2388</v>
          </cell>
          <cell r="R1977" t="str">
            <v>Asia-Pacific (APAC)</v>
          </cell>
          <cell r="S1977" t="str">
            <v>Level 1 Customer Support Engineer</v>
          </cell>
        </row>
        <row r="1978">
          <cell r="A1978" t="str">
            <v>100629-AU-101</v>
          </cell>
          <cell r="B1978">
            <v>43721</v>
          </cell>
          <cell r="C1978" t="str">
            <v>Existing MSA</v>
          </cell>
          <cell r="D1978">
            <v>43711</v>
          </cell>
          <cell r="E1978">
            <v>43922</v>
          </cell>
          <cell r="F1978" t="str">
            <v>iClassPro</v>
          </cell>
          <cell r="G1978" t="str">
            <v>AU</v>
          </cell>
          <cell r="H1978" t="str">
            <v>Australia</v>
          </cell>
          <cell r="I1978" t="str">
            <v>GP Entity</v>
          </cell>
          <cell r="J1978">
            <v>43721</v>
          </cell>
          <cell r="K1978">
            <v>43711</v>
          </cell>
          <cell r="Q1978">
            <v>3191</v>
          </cell>
          <cell r="R1978" t="str">
            <v>Asia-Pacific (APAC)</v>
          </cell>
          <cell r="S1978" t="str">
            <v>Business Development Specialist</v>
          </cell>
        </row>
        <row r="1979">
          <cell r="A1979" t="str">
            <v>100600-HK-101</v>
          </cell>
          <cell r="B1979">
            <v>43709</v>
          </cell>
          <cell r="C1979" t="str">
            <v>Existing MSA</v>
          </cell>
          <cell r="D1979">
            <v>43636</v>
          </cell>
          <cell r="E1979">
            <v>43922</v>
          </cell>
          <cell r="F1979" t="str">
            <v>AtScale</v>
          </cell>
          <cell r="G1979" t="str">
            <v>HK</v>
          </cell>
          <cell r="H1979" t="str">
            <v>Hong Kong (China)</v>
          </cell>
          <cell r="I1979" t="str">
            <v>GP Entity</v>
          </cell>
          <cell r="J1979">
            <v>43709</v>
          </cell>
          <cell r="K1979">
            <v>43636</v>
          </cell>
          <cell r="Q1979">
            <v>2982</v>
          </cell>
          <cell r="R1979" t="str">
            <v>Asia-Pacific (APAC)</v>
          </cell>
          <cell r="S1979" t="str">
            <v>Sales Engineer</v>
          </cell>
        </row>
        <row r="1980">
          <cell r="A1980" t="str">
            <v>100479-AU-102</v>
          </cell>
          <cell r="B1980">
            <v>43759</v>
          </cell>
          <cell r="C1980" t="str">
            <v>Existing MSA</v>
          </cell>
          <cell r="D1980">
            <v>43492</v>
          </cell>
          <cell r="E1980">
            <v>43922</v>
          </cell>
          <cell r="F1980" t="str">
            <v>ClickDimension LLC</v>
          </cell>
          <cell r="G1980" t="str">
            <v>AU</v>
          </cell>
          <cell r="H1980" t="str">
            <v>Australia</v>
          </cell>
          <cell r="I1980" t="str">
            <v>GP Entity</v>
          </cell>
          <cell r="J1980">
            <v>43759</v>
          </cell>
          <cell r="K1980">
            <v>43419</v>
          </cell>
          <cell r="Q1980">
            <v>3236</v>
          </cell>
          <cell r="R1980" t="str">
            <v>Asia-Pacific (APAC)</v>
          </cell>
          <cell r="S1980" t="str">
            <v>Territory Channel Manager</v>
          </cell>
        </row>
        <row r="1981">
          <cell r="A1981" t="str">
            <v>100450-HK-101</v>
          </cell>
          <cell r="B1981">
            <v>43678</v>
          </cell>
          <cell r="C1981" t="str">
            <v>Existing MSA</v>
          </cell>
          <cell r="D1981">
            <v>43543</v>
          </cell>
          <cell r="E1981">
            <v>43922</v>
          </cell>
          <cell r="F1981" t="str">
            <v>Risk Management Solutions, Inc</v>
          </cell>
          <cell r="G1981" t="str">
            <v>HK</v>
          </cell>
          <cell r="H1981" t="str">
            <v>Hong Kong (China)</v>
          </cell>
          <cell r="I1981" t="str">
            <v>GP Entity</v>
          </cell>
          <cell r="J1981">
            <v>43617</v>
          </cell>
          <cell r="K1981">
            <v>43454</v>
          </cell>
          <cell r="Q1981">
            <v>2357</v>
          </cell>
          <cell r="R1981" t="str">
            <v>Asia-Pacific (APAC)</v>
          </cell>
          <cell r="S1981" t="str">
            <v>Managing Director, APAC</v>
          </cell>
        </row>
        <row r="1982">
          <cell r="A1982" t="str">
            <v>100479-AU-101</v>
          </cell>
          <cell r="B1982">
            <v>43549</v>
          </cell>
          <cell r="C1982" t="str">
            <v>Existing MSA</v>
          </cell>
          <cell r="D1982">
            <v>43492</v>
          </cell>
          <cell r="E1982">
            <v>43922</v>
          </cell>
          <cell r="F1982" t="str">
            <v>ClickDimension LLC</v>
          </cell>
          <cell r="G1982" t="str">
            <v>AU</v>
          </cell>
          <cell r="H1982" t="str">
            <v>Australia</v>
          </cell>
          <cell r="I1982" t="str">
            <v>GP Entity</v>
          </cell>
          <cell r="K1982">
            <v>43419</v>
          </cell>
          <cell r="Q1982">
            <v>2131</v>
          </cell>
          <cell r="R1982" t="str">
            <v>Asia-Pacific (APAC)</v>
          </cell>
          <cell r="S1982" t="str">
            <v>Senior Presales Consultant</v>
          </cell>
        </row>
        <row r="1983">
          <cell r="A1983" t="str">
            <v>100409-KR-102</v>
          </cell>
          <cell r="B1983">
            <v>43546</v>
          </cell>
          <cell r="C1983" t="str">
            <v>Existing MSA</v>
          </cell>
          <cell r="D1983">
            <v>43395</v>
          </cell>
          <cell r="E1983">
            <v>43922</v>
          </cell>
          <cell r="F1983" t="str">
            <v>Altia, Inc</v>
          </cell>
          <cell r="G1983" t="str">
            <v>KR</v>
          </cell>
          <cell r="H1983" t="str">
            <v>South Korea</v>
          </cell>
          <cell r="I1983" t="str">
            <v>GP Entity</v>
          </cell>
          <cell r="J1983">
            <v>43497</v>
          </cell>
          <cell r="K1983">
            <v>43395</v>
          </cell>
          <cell r="Q1983">
            <v>2044</v>
          </cell>
          <cell r="R1983" t="str">
            <v>Asia-Pacific (APAC)</v>
          </cell>
          <cell r="S1983" t="str">
            <v>Director of Sales, South Korea</v>
          </cell>
        </row>
        <row r="1984">
          <cell r="A1984" t="str">
            <v>100499-SG-103</v>
          </cell>
          <cell r="B1984">
            <v>43717</v>
          </cell>
          <cell r="C1984" t="str">
            <v>Existing MSA</v>
          </cell>
          <cell r="D1984">
            <v>43595</v>
          </cell>
          <cell r="E1984">
            <v>43922</v>
          </cell>
          <cell r="F1984" t="str">
            <v>Dataiku</v>
          </cell>
          <cell r="G1984" t="str">
            <v>SG</v>
          </cell>
          <cell r="H1984" t="str">
            <v>Singapore</v>
          </cell>
          <cell r="I1984" t="str">
            <v>GP Entity</v>
          </cell>
          <cell r="J1984">
            <v>43696</v>
          </cell>
          <cell r="K1984">
            <v>43535</v>
          </cell>
          <cell r="Q1984">
            <v>2779</v>
          </cell>
          <cell r="R1984" t="str">
            <v>Asia-Pacific (APAC)</v>
          </cell>
          <cell r="S1984" t="str">
            <v>Business Development Specialist - Singapore</v>
          </cell>
        </row>
        <row r="1985">
          <cell r="A1985" t="str">
            <v>100461-SG-102</v>
          </cell>
          <cell r="B1985">
            <v>43680</v>
          </cell>
          <cell r="C1985" t="str">
            <v>Existing MSA</v>
          </cell>
          <cell r="D1985">
            <v>43522</v>
          </cell>
          <cell r="E1985">
            <v>43922</v>
          </cell>
          <cell r="F1985" t="str">
            <v>Thycotic Software</v>
          </cell>
          <cell r="G1985" t="str">
            <v>SG</v>
          </cell>
          <cell r="H1985" t="str">
            <v>Singapore</v>
          </cell>
          <cell r="I1985" t="str">
            <v>GP Entity</v>
          </cell>
          <cell r="J1985">
            <v>43682</v>
          </cell>
          <cell r="K1985">
            <v>43453</v>
          </cell>
          <cell r="Q1985">
            <v>3012</v>
          </cell>
          <cell r="R1985" t="str">
            <v>Asia-Pacific (APAC)</v>
          </cell>
          <cell r="S1985" t="str">
            <v>Enterprise Sales Executive</v>
          </cell>
        </row>
        <row r="1986">
          <cell r="A1986" t="str">
            <v>100600-SG-104</v>
          </cell>
          <cell r="B1986">
            <v>43739</v>
          </cell>
          <cell r="C1986" t="str">
            <v>Existing MSA</v>
          </cell>
          <cell r="D1986">
            <v>43636</v>
          </cell>
          <cell r="E1986">
            <v>43922</v>
          </cell>
          <cell r="F1986" t="str">
            <v>AtScale</v>
          </cell>
          <cell r="G1986" t="str">
            <v>SG</v>
          </cell>
          <cell r="H1986" t="str">
            <v>Singapore</v>
          </cell>
          <cell r="I1986" t="str">
            <v>GP Entity</v>
          </cell>
          <cell r="J1986">
            <v>43738</v>
          </cell>
          <cell r="K1986">
            <v>43636</v>
          </cell>
          <cell r="Q1986">
            <v>3213</v>
          </cell>
          <cell r="R1986" t="str">
            <v>Asia-Pacific (APAC)</v>
          </cell>
          <cell r="S1986" t="str">
            <v>Customer Success Manager, APAC</v>
          </cell>
        </row>
        <row r="1987">
          <cell r="A1987" t="str">
            <v>100450-SG-102</v>
          </cell>
          <cell r="B1987">
            <v>43766</v>
          </cell>
          <cell r="C1987" t="str">
            <v>Existing MSA</v>
          </cell>
          <cell r="D1987">
            <v>43454</v>
          </cell>
          <cell r="E1987">
            <v>43922</v>
          </cell>
          <cell r="F1987" t="str">
            <v>Risk Management Solutions, Inc</v>
          </cell>
          <cell r="G1987" t="str">
            <v>SG</v>
          </cell>
          <cell r="H1987" t="str">
            <v>Singapore</v>
          </cell>
          <cell r="I1987" t="str">
            <v>GP Entity</v>
          </cell>
          <cell r="J1987">
            <v>43766</v>
          </cell>
          <cell r="K1987">
            <v>43454</v>
          </cell>
          <cell r="Q1987">
            <v>3356</v>
          </cell>
          <cell r="R1987" t="str">
            <v>Asia-Pacific (APAC)</v>
          </cell>
          <cell r="S1987" t="str">
            <v>Field Marketing Manager (APAC)</v>
          </cell>
        </row>
        <row r="1988">
          <cell r="A1988" t="str">
            <v>100461-MY-101</v>
          </cell>
          <cell r="B1988">
            <v>43780</v>
          </cell>
          <cell r="C1988" t="str">
            <v>Existing MSA</v>
          </cell>
          <cell r="D1988">
            <v>43746</v>
          </cell>
          <cell r="E1988">
            <v>43922</v>
          </cell>
          <cell r="F1988" t="str">
            <v>Thycotic Software</v>
          </cell>
          <cell r="G1988" t="str">
            <v>MY</v>
          </cell>
          <cell r="H1988" t="str">
            <v>Malaysia</v>
          </cell>
          <cell r="I1988" t="str">
            <v>GP Entity</v>
          </cell>
          <cell r="J1988">
            <v>43780</v>
          </cell>
          <cell r="K1988">
            <v>43453</v>
          </cell>
          <cell r="Q1988">
            <v>3379</v>
          </cell>
          <cell r="R1988" t="str">
            <v>Asia-Pacific (APAC)</v>
          </cell>
          <cell r="S1988" t="str">
            <v>Sales Engineer</v>
          </cell>
        </row>
        <row r="1989">
          <cell r="A1989" t="str">
            <v>100078-ID-103</v>
          </cell>
          <cell r="B1989">
            <v>43697</v>
          </cell>
          <cell r="C1989" t="str">
            <v>Existing MSA</v>
          </cell>
          <cell r="D1989">
            <v>41523</v>
          </cell>
          <cell r="E1989">
            <v>43922</v>
          </cell>
          <cell r="F1989" t="str">
            <v>InfoBlox</v>
          </cell>
          <cell r="G1989" t="str">
            <v>ID</v>
          </cell>
          <cell r="H1989" t="str">
            <v>Indonesia</v>
          </cell>
          <cell r="I1989" t="str">
            <v>GP Entity</v>
          </cell>
          <cell r="J1989">
            <v>43697</v>
          </cell>
          <cell r="K1989">
            <v>41523</v>
          </cell>
          <cell r="Q1989">
            <v>2990</v>
          </cell>
          <cell r="R1989" t="str">
            <v>Asia-Pacific (APAC)</v>
          </cell>
          <cell r="S1989" t="str">
            <v>Senior Presales Engineer - Indonesia</v>
          </cell>
        </row>
        <row r="1990">
          <cell r="A1990" t="str">
            <v>100078-ID-104</v>
          </cell>
          <cell r="B1990">
            <v>43697</v>
          </cell>
          <cell r="C1990" t="str">
            <v>Existing MSA</v>
          </cell>
          <cell r="D1990">
            <v>41523</v>
          </cell>
          <cell r="E1990">
            <v>43922</v>
          </cell>
          <cell r="F1990" t="str">
            <v>InfoBlox</v>
          </cell>
          <cell r="G1990" t="str">
            <v>ID</v>
          </cell>
          <cell r="H1990" t="str">
            <v>Indonesia</v>
          </cell>
          <cell r="I1990" t="str">
            <v>GP Entity</v>
          </cell>
          <cell r="J1990">
            <v>43697</v>
          </cell>
          <cell r="K1990">
            <v>41523</v>
          </cell>
          <cell r="Q1990">
            <v>3046</v>
          </cell>
          <cell r="R1990" t="str">
            <v>Asia-Pacific (APAC)</v>
          </cell>
          <cell r="S1990" t="str">
            <v>Territory Account Manager - Indonesia</v>
          </cell>
        </row>
        <row r="1991">
          <cell r="A1991" t="str">
            <v>100600-AU-101</v>
          </cell>
          <cell r="B1991">
            <v>43739</v>
          </cell>
          <cell r="C1991" t="str">
            <v>Existing MSA</v>
          </cell>
          <cell r="D1991">
            <v>43636</v>
          </cell>
          <cell r="E1991">
            <v>43922</v>
          </cell>
          <cell r="F1991" t="str">
            <v>AtScale</v>
          </cell>
          <cell r="G1991" t="str">
            <v>AU</v>
          </cell>
          <cell r="H1991" t="str">
            <v>Australia</v>
          </cell>
          <cell r="I1991" t="str">
            <v>GP Entity</v>
          </cell>
          <cell r="J1991">
            <v>43739</v>
          </cell>
          <cell r="K1991">
            <v>43636</v>
          </cell>
          <cell r="Q1991">
            <v>2976</v>
          </cell>
          <cell r="R1991" t="str">
            <v>Asia-Pacific (APAC)</v>
          </cell>
          <cell r="S1991" t="str">
            <v>Senior Software Engineer</v>
          </cell>
        </row>
        <row r="1992">
          <cell r="A1992" t="str">
            <v>100600-AU-103</v>
          </cell>
          <cell r="B1992">
            <v>43781</v>
          </cell>
          <cell r="C1992" t="str">
            <v>Existing MSA</v>
          </cell>
          <cell r="D1992">
            <v>43636</v>
          </cell>
          <cell r="E1992">
            <v>43922</v>
          </cell>
          <cell r="F1992" t="str">
            <v>AtScale</v>
          </cell>
          <cell r="G1992" t="str">
            <v>AU</v>
          </cell>
          <cell r="H1992" t="str">
            <v>Australia</v>
          </cell>
          <cell r="I1992" t="str">
            <v>GP Entity</v>
          </cell>
          <cell r="J1992">
            <v>43781</v>
          </cell>
          <cell r="K1992">
            <v>43636</v>
          </cell>
          <cell r="Q1992">
            <v>3366</v>
          </cell>
          <cell r="R1992" t="str">
            <v>Asia-Pacific (APAC)</v>
          </cell>
          <cell r="S1992" t="str">
            <v>Technical Support Engineer</v>
          </cell>
        </row>
        <row r="1993">
          <cell r="A1993" t="str">
            <v>100667-KR-102</v>
          </cell>
          <cell r="B1993">
            <v>43850</v>
          </cell>
          <cell r="C1993" t="str">
            <v>Existing MSA</v>
          </cell>
          <cell r="D1993">
            <v>43707</v>
          </cell>
          <cell r="E1993">
            <v>43922</v>
          </cell>
          <cell r="F1993" t="str">
            <v>Velodyne</v>
          </cell>
          <cell r="G1993" t="str">
            <v>KR</v>
          </cell>
          <cell r="H1993" t="str">
            <v>South Korea</v>
          </cell>
          <cell r="I1993" t="str">
            <v>GP Entity</v>
          </cell>
          <cell r="J1993">
            <v>43836</v>
          </cell>
          <cell r="K1993">
            <v>43711</v>
          </cell>
          <cell r="Q1993">
            <v>3851</v>
          </cell>
          <cell r="R1993" t="str">
            <v>Asia-Pacific (APAC)</v>
          </cell>
          <cell r="S1993" t="str">
            <v>Technical Product Engineer</v>
          </cell>
        </row>
        <row r="1994">
          <cell r="A1994" t="str">
            <v>100667-KR-101</v>
          </cell>
          <cell r="B1994">
            <v>43786</v>
          </cell>
          <cell r="C1994" t="str">
            <v>Existing MSA</v>
          </cell>
          <cell r="D1994">
            <v>43707</v>
          </cell>
          <cell r="E1994">
            <v>43922</v>
          </cell>
          <cell r="F1994" t="str">
            <v>Velodyne</v>
          </cell>
          <cell r="G1994" t="str">
            <v>KR</v>
          </cell>
          <cell r="H1994" t="str">
            <v>South Korea</v>
          </cell>
          <cell r="I1994" t="str">
            <v>GP Entity</v>
          </cell>
          <cell r="J1994">
            <v>43761</v>
          </cell>
          <cell r="K1994">
            <v>43711</v>
          </cell>
          <cell r="Q1994">
            <v>3339</v>
          </cell>
          <cell r="R1994" t="str">
            <v>Asia-Pacific (APAC)</v>
          </cell>
          <cell r="S1994" t="str">
            <v>General Manager</v>
          </cell>
        </row>
        <row r="1995">
          <cell r="A1995" t="str">
            <v>100336-AU-101</v>
          </cell>
          <cell r="B1995">
            <v>43850</v>
          </cell>
          <cell r="C1995" t="str">
            <v>Existing MSA</v>
          </cell>
          <cell r="D1995">
            <v>43251</v>
          </cell>
          <cell r="E1995">
            <v>43952</v>
          </cell>
          <cell r="F1995" t="str">
            <v>Intecrowd</v>
          </cell>
          <cell r="G1995" t="str">
            <v>AU</v>
          </cell>
          <cell r="H1995" t="str">
            <v>Australia</v>
          </cell>
          <cell r="I1995" t="str">
            <v>GP Entity</v>
          </cell>
          <cell r="J1995">
            <v>43850</v>
          </cell>
          <cell r="K1995">
            <v>43251</v>
          </cell>
          <cell r="Q1995">
            <v>3775</v>
          </cell>
          <cell r="R1995" t="str">
            <v>Asia-Pacific (APAC)</v>
          </cell>
          <cell r="S1995" t="str">
            <v>Managing Director of Australia and New Zealand, Vice President of Asia-Pacific/Japan/India</v>
          </cell>
        </row>
        <row r="1996">
          <cell r="A1996" t="str">
            <v>100604-SG-101</v>
          </cell>
          <cell r="B1996">
            <v>43801</v>
          </cell>
          <cell r="C1996" t="str">
            <v>Existing MSA</v>
          </cell>
          <cell r="D1996">
            <v>43647</v>
          </cell>
          <cell r="E1996">
            <v>43952</v>
          </cell>
          <cell r="F1996" t="str">
            <v>Inspire Brands</v>
          </cell>
          <cell r="G1996" t="str">
            <v>SG</v>
          </cell>
          <cell r="H1996" t="str">
            <v>Singapore</v>
          </cell>
          <cell r="I1996" t="str">
            <v>GP Entity</v>
          </cell>
          <cell r="J1996">
            <v>43801</v>
          </cell>
          <cell r="K1996">
            <v>43647</v>
          </cell>
          <cell r="Q1996">
            <v>2992</v>
          </cell>
          <cell r="R1996" t="str">
            <v>Asia-Pacific (APAC)</v>
          </cell>
          <cell r="S1996" t="str">
            <v>Head of APAC Marketing, Inspire Brands</v>
          </cell>
        </row>
        <row r="1997">
          <cell r="A1997" t="str">
            <v>100337-KR-101</v>
          </cell>
          <cell r="B1997">
            <v>43617</v>
          </cell>
          <cell r="C1997" t="str">
            <v>Existing MSA</v>
          </cell>
          <cell r="D1997">
            <v>43249</v>
          </cell>
          <cell r="E1997">
            <v>43952</v>
          </cell>
          <cell r="F1997" t="str">
            <v>Markforged</v>
          </cell>
          <cell r="G1997" t="str">
            <v>KR</v>
          </cell>
          <cell r="H1997" t="str">
            <v>South Korea</v>
          </cell>
          <cell r="I1997" t="str">
            <v>GP Entity</v>
          </cell>
          <cell r="J1997">
            <v>43613</v>
          </cell>
          <cell r="K1997">
            <v>43249</v>
          </cell>
          <cell r="Q1997">
            <v>2539</v>
          </cell>
          <cell r="R1997" t="str">
            <v>Asia-Pacific (APAC)</v>
          </cell>
          <cell r="S1997" t="str">
            <v>Associate Application Engineer</v>
          </cell>
        </row>
        <row r="1998">
          <cell r="A1998" t="str">
            <v>100505-AU-101</v>
          </cell>
          <cell r="B1998">
            <v>43800</v>
          </cell>
          <cell r="C1998" t="str">
            <v>Existing MSA</v>
          </cell>
          <cell r="D1998">
            <v>43797</v>
          </cell>
          <cell r="E1998">
            <v>43952</v>
          </cell>
          <cell r="F1998" t="str">
            <v>Solaria Corporation</v>
          </cell>
          <cell r="G1998" t="str">
            <v>AU</v>
          </cell>
          <cell r="H1998" t="str">
            <v>Australia</v>
          </cell>
          <cell r="I1998" t="str">
            <v>GP Entity</v>
          </cell>
          <cell r="J1998">
            <v>43800</v>
          </cell>
          <cell r="K1998">
            <v>43531</v>
          </cell>
          <cell r="Q1998">
            <v>3548</v>
          </cell>
          <cell r="R1998" t="str">
            <v>Asia-Pacific (APAC)</v>
          </cell>
          <cell r="S1998" t="str">
            <v>Territory Business Development Manager</v>
          </cell>
        </row>
        <row r="1999">
          <cell r="A1999" t="str">
            <v>100505-CN-105</v>
          </cell>
          <cell r="B1999">
            <v>43770</v>
          </cell>
          <cell r="C1999" t="str">
            <v>Existing MSA</v>
          </cell>
          <cell r="D1999">
            <v>43531</v>
          </cell>
          <cell r="E1999">
            <v>43952</v>
          </cell>
          <cell r="F1999" t="str">
            <v>Solaria Corporation</v>
          </cell>
          <cell r="G1999" t="str">
            <v>CN</v>
          </cell>
          <cell r="H1999" t="str">
            <v>China</v>
          </cell>
          <cell r="I1999" t="str">
            <v>GP Entity</v>
          </cell>
          <cell r="J1999">
            <v>43752</v>
          </cell>
          <cell r="K1999">
            <v>43531</v>
          </cell>
          <cell r="Q1999">
            <v>3297</v>
          </cell>
          <cell r="R1999" t="str">
            <v>Asia-Pacific (APAC)</v>
          </cell>
          <cell r="S1999" t="str">
            <v>Manager of Vendor Sourcing</v>
          </cell>
        </row>
        <row r="2000">
          <cell r="A2000" t="str">
            <v>100505-CN-104</v>
          </cell>
          <cell r="B2000">
            <v>43770</v>
          </cell>
          <cell r="C2000" t="str">
            <v>Existing MSA</v>
          </cell>
          <cell r="D2000">
            <v>43531</v>
          </cell>
          <cell r="E2000">
            <v>43952</v>
          </cell>
          <cell r="F2000" t="str">
            <v>Solaria Corporation</v>
          </cell>
          <cell r="G2000" t="str">
            <v>CN</v>
          </cell>
          <cell r="H2000" t="str">
            <v>China</v>
          </cell>
          <cell r="I2000" t="str">
            <v>GP Entity</v>
          </cell>
          <cell r="J2000">
            <v>43770</v>
          </cell>
          <cell r="K2000">
            <v>43531</v>
          </cell>
          <cell r="Q2000">
            <v>3252</v>
          </cell>
          <cell r="R2000" t="str">
            <v>Asia-Pacific (APAC)</v>
          </cell>
          <cell r="S2000" t="str">
            <v>Sr. Manager of Supply Chain Management</v>
          </cell>
        </row>
        <row r="2001">
          <cell r="A2001" t="str">
            <v>100505-CN-107</v>
          </cell>
          <cell r="B2001">
            <v>43831</v>
          </cell>
          <cell r="C2001" t="str">
            <v>Existing MSA</v>
          </cell>
          <cell r="D2001">
            <v>43531</v>
          </cell>
          <cell r="E2001">
            <v>43952</v>
          </cell>
          <cell r="F2001" t="str">
            <v>Solaria Corporation</v>
          </cell>
          <cell r="G2001" t="str">
            <v>CN</v>
          </cell>
          <cell r="H2001" t="str">
            <v>China</v>
          </cell>
          <cell r="I2001" t="str">
            <v>GP Entity</v>
          </cell>
          <cell r="J2001">
            <v>43815</v>
          </cell>
          <cell r="K2001">
            <v>43531</v>
          </cell>
          <cell r="Q2001">
            <v>3723</v>
          </cell>
          <cell r="R2001" t="str">
            <v>Asia-Pacific (APAC)</v>
          </cell>
          <cell r="S2001" t="str">
            <v>Sr. Equipment Engineer</v>
          </cell>
        </row>
        <row r="2002">
          <cell r="A2002" t="str">
            <v>100349-AU-101</v>
          </cell>
          <cell r="B2002">
            <v>43678</v>
          </cell>
          <cell r="C2002" t="str">
            <v>Existing MSA</v>
          </cell>
          <cell r="D2002">
            <v>43605</v>
          </cell>
          <cell r="E2002">
            <v>43952</v>
          </cell>
          <cell r="F2002" t="str">
            <v>Nokian Tyres</v>
          </cell>
          <cell r="G2002" t="str">
            <v>AU</v>
          </cell>
          <cell r="H2002" t="str">
            <v>Australia</v>
          </cell>
          <cell r="I2002" t="str">
            <v>GP Entity</v>
          </cell>
          <cell r="K2002">
            <v>43270</v>
          </cell>
          <cell r="Q2002">
            <v>2644</v>
          </cell>
          <cell r="R2002" t="str">
            <v>Asia-Pacific (APAC)</v>
          </cell>
          <cell r="S2002" t="str">
            <v>Business Manager, APAC</v>
          </cell>
        </row>
        <row r="2003">
          <cell r="A2003" t="str">
            <v>100505-KR-105</v>
          </cell>
          <cell r="B2003">
            <v>43794</v>
          </cell>
          <cell r="C2003" t="str">
            <v>Existing MSA</v>
          </cell>
          <cell r="D2003">
            <v>43531</v>
          </cell>
          <cell r="E2003">
            <v>43952</v>
          </cell>
          <cell r="F2003" t="str">
            <v>Solaria Corporation</v>
          </cell>
          <cell r="G2003" t="str">
            <v>KR</v>
          </cell>
          <cell r="H2003" t="str">
            <v>South Korea</v>
          </cell>
          <cell r="I2003" t="str">
            <v>GP Entity</v>
          </cell>
          <cell r="J2003">
            <v>43787</v>
          </cell>
          <cell r="K2003">
            <v>43531</v>
          </cell>
          <cell r="Q2003">
            <v>3409</v>
          </cell>
          <cell r="R2003" t="str">
            <v>Asia-Pacific (APAC)</v>
          </cell>
          <cell r="S2003" t="str">
            <v>Director of Korea Supply Chain Management</v>
          </cell>
        </row>
        <row r="2004">
          <cell r="A2004" t="str">
            <v>100505-KR-106</v>
          </cell>
          <cell r="B2004">
            <v>43808</v>
          </cell>
          <cell r="C2004" t="str">
            <v>Existing MSA</v>
          </cell>
          <cell r="D2004">
            <v>43531</v>
          </cell>
          <cell r="E2004">
            <v>43952</v>
          </cell>
          <cell r="F2004" t="str">
            <v>Solaria Corporation</v>
          </cell>
          <cell r="G2004" t="str">
            <v>KR</v>
          </cell>
          <cell r="H2004" t="str">
            <v>South Korea</v>
          </cell>
          <cell r="I2004" t="str">
            <v>GP Entity</v>
          </cell>
          <cell r="J2004">
            <v>43800</v>
          </cell>
          <cell r="K2004">
            <v>43531</v>
          </cell>
          <cell r="Q2004">
            <v>3431</v>
          </cell>
          <cell r="R2004" t="str">
            <v>Asia-Pacific (APAC)</v>
          </cell>
          <cell r="S2004" t="str">
            <v>Equipment Engineer</v>
          </cell>
        </row>
        <row r="2005">
          <cell r="A2005" t="str">
            <v>100378-AU-103</v>
          </cell>
          <cell r="B2005">
            <v>43801</v>
          </cell>
          <cell r="C2005" t="str">
            <v>Existing MSA</v>
          </cell>
          <cell r="D2005">
            <v>43325</v>
          </cell>
          <cell r="E2005">
            <v>43952</v>
          </cell>
          <cell r="F2005" t="str">
            <v>The Medical Affairs Company (TMAC)</v>
          </cell>
          <cell r="G2005" t="str">
            <v>AU</v>
          </cell>
          <cell r="H2005" t="str">
            <v>Australia</v>
          </cell>
          <cell r="I2005" t="str">
            <v>GP Entity</v>
          </cell>
          <cell r="J2005">
            <v>43801</v>
          </cell>
          <cell r="K2005">
            <v>43325</v>
          </cell>
          <cell r="Q2005">
            <v>3468</v>
          </cell>
          <cell r="R2005" t="str">
            <v>Asia-Pacific (APAC)</v>
          </cell>
          <cell r="S2005" t="str">
            <v>Medical Science Liaison</v>
          </cell>
        </row>
        <row r="2006">
          <cell r="A2006" t="str">
            <v>100556-AU-101</v>
          </cell>
          <cell r="B2006">
            <v>43647</v>
          </cell>
          <cell r="C2006" t="str">
            <v>Existing MSA</v>
          </cell>
          <cell r="D2006">
            <v>43601</v>
          </cell>
          <cell r="E2006">
            <v>43952</v>
          </cell>
          <cell r="F2006" t="str">
            <v>Armis</v>
          </cell>
          <cell r="G2006" t="str">
            <v>AU</v>
          </cell>
          <cell r="H2006" t="str">
            <v>Australia</v>
          </cell>
          <cell r="I2006" t="str">
            <v>GP Entity</v>
          </cell>
          <cell r="J2006">
            <v>43647</v>
          </cell>
          <cell r="K2006">
            <v>43601</v>
          </cell>
          <cell r="Q2006">
            <v>2675</v>
          </cell>
          <cell r="R2006" t="str">
            <v>Asia-Pacific (APAC)</v>
          </cell>
          <cell r="S2006" t="str">
            <v>Senior Director Asia Pacific/Japan</v>
          </cell>
        </row>
        <row r="2007">
          <cell r="A2007" t="str">
            <v>100556-AU-102</v>
          </cell>
          <cell r="B2007">
            <v>43647</v>
          </cell>
          <cell r="C2007" t="str">
            <v>Existing MSA</v>
          </cell>
          <cell r="D2007">
            <v>43601</v>
          </cell>
          <cell r="E2007">
            <v>43952</v>
          </cell>
          <cell r="F2007" t="str">
            <v>Armis</v>
          </cell>
          <cell r="G2007" t="str">
            <v>AU</v>
          </cell>
          <cell r="H2007" t="str">
            <v>Australia</v>
          </cell>
          <cell r="I2007" t="str">
            <v>GP Entity</v>
          </cell>
          <cell r="J2007">
            <v>43647</v>
          </cell>
          <cell r="K2007">
            <v>43601</v>
          </cell>
          <cell r="Q2007">
            <v>2676</v>
          </cell>
          <cell r="R2007" t="str">
            <v>Asia-Pacific (APAC)</v>
          </cell>
          <cell r="S2007" t="str">
            <v>Account Executive Asia Pacific/Japan</v>
          </cell>
        </row>
        <row r="2008">
          <cell r="A2008" t="str">
            <v>100556-AU-103</v>
          </cell>
          <cell r="B2008">
            <v>43647</v>
          </cell>
          <cell r="C2008" t="str">
            <v>Existing MSA</v>
          </cell>
          <cell r="D2008">
            <v>43601</v>
          </cell>
          <cell r="E2008">
            <v>43952</v>
          </cell>
          <cell r="F2008" t="str">
            <v>Armis</v>
          </cell>
          <cell r="G2008" t="str">
            <v>AU</v>
          </cell>
          <cell r="H2008" t="str">
            <v>Australia</v>
          </cell>
          <cell r="I2008" t="str">
            <v>GP Entity</v>
          </cell>
          <cell r="J2008">
            <v>43647</v>
          </cell>
          <cell r="K2008">
            <v>43601</v>
          </cell>
          <cell r="Q2008">
            <v>2677</v>
          </cell>
          <cell r="R2008" t="str">
            <v>Asia-Pacific (APAC)</v>
          </cell>
          <cell r="S2008" t="str">
            <v>Solutions Architect</v>
          </cell>
        </row>
        <row r="2009">
          <cell r="A2009" t="str">
            <v>100556-SG-102</v>
          </cell>
          <cell r="B2009">
            <v>43862</v>
          </cell>
          <cell r="C2009" t="str">
            <v>Existing MSA</v>
          </cell>
          <cell r="D2009">
            <v>43837</v>
          </cell>
          <cell r="E2009">
            <v>43952</v>
          </cell>
          <cell r="F2009" t="str">
            <v>Armis</v>
          </cell>
          <cell r="G2009" t="str">
            <v>SG</v>
          </cell>
          <cell r="H2009" t="str">
            <v>Singapore</v>
          </cell>
          <cell r="I2009" t="str">
            <v>GP Entity</v>
          </cell>
          <cell r="J2009">
            <v>43872</v>
          </cell>
          <cell r="K2009">
            <v>43601</v>
          </cell>
          <cell r="Q2009">
            <v>3871</v>
          </cell>
          <cell r="R2009" t="str">
            <v>Asia-Pacific (APAC)</v>
          </cell>
          <cell r="S2009" t="str">
            <v>Channel Director APAC</v>
          </cell>
        </row>
        <row r="2010">
          <cell r="A2010" t="str">
            <v>100657-TW-101</v>
          </cell>
          <cell r="B2010">
            <v>43780</v>
          </cell>
          <cell r="C2010" t="str">
            <v>Existing MSA</v>
          </cell>
          <cell r="D2010">
            <v>43734</v>
          </cell>
          <cell r="E2010">
            <v>43952</v>
          </cell>
          <cell r="F2010" t="str">
            <v>Stages Indoor Cycling</v>
          </cell>
          <cell r="G2010" t="str">
            <v>TW</v>
          </cell>
          <cell r="H2010" t="str">
            <v>Taiwan</v>
          </cell>
          <cell r="I2010" t="str">
            <v>GP Entity</v>
          </cell>
          <cell r="J2010">
            <v>43770</v>
          </cell>
          <cell r="K2010">
            <v>43734</v>
          </cell>
          <cell r="Q2010">
            <v>3291</v>
          </cell>
          <cell r="R2010" t="str">
            <v>Asia-Pacific (APAC)</v>
          </cell>
          <cell r="S2010" t="str">
            <v>Supplier Quality Engineer</v>
          </cell>
        </row>
        <row r="2011">
          <cell r="A2011" t="str">
            <v>100674-AU-101</v>
          </cell>
          <cell r="B2011">
            <v>43784</v>
          </cell>
          <cell r="C2011" t="str">
            <v>Existing MSA</v>
          </cell>
          <cell r="D2011">
            <v>43752</v>
          </cell>
          <cell r="E2011">
            <v>43952</v>
          </cell>
          <cell r="F2011" t="str">
            <v>MetricStream</v>
          </cell>
          <cell r="G2011" t="str">
            <v>AU</v>
          </cell>
          <cell r="H2011" t="str">
            <v>Australia</v>
          </cell>
          <cell r="I2011" t="str">
            <v>GP Entity</v>
          </cell>
          <cell r="J2011">
            <v>43759</v>
          </cell>
          <cell r="K2011">
            <v>43752</v>
          </cell>
          <cell r="Q2011">
            <v>3395</v>
          </cell>
          <cell r="R2011" t="str">
            <v>Asia-Pacific (APAC)</v>
          </cell>
          <cell r="S2011" t="str">
            <v>Head of ANZ</v>
          </cell>
        </row>
        <row r="2012">
          <cell r="A2012" t="str">
            <v>100406-HK-101</v>
          </cell>
          <cell r="B2012">
            <v>43586</v>
          </cell>
          <cell r="C2012" t="str">
            <v>Existing MSA</v>
          </cell>
          <cell r="D2012">
            <v>43460</v>
          </cell>
          <cell r="E2012">
            <v>43952</v>
          </cell>
          <cell r="F2012" t="str">
            <v>Calabrio</v>
          </cell>
          <cell r="G2012" t="str">
            <v>HK</v>
          </cell>
          <cell r="H2012" t="str">
            <v>Hong Kong (China)</v>
          </cell>
          <cell r="I2012" t="str">
            <v>GP Entity</v>
          </cell>
          <cell r="J2012">
            <v>43586</v>
          </cell>
          <cell r="K2012">
            <v>43353</v>
          </cell>
          <cell r="Q2012">
            <v>2388</v>
          </cell>
          <cell r="R2012" t="str">
            <v>Asia-Pacific (APAC)</v>
          </cell>
          <cell r="S2012" t="str">
            <v>Level 1 Customer Support Engineer</v>
          </cell>
        </row>
        <row r="2013">
          <cell r="A2013" t="str">
            <v>100629-AU-101</v>
          </cell>
          <cell r="B2013">
            <v>43721</v>
          </cell>
          <cell r="C2013" t="str">
            <v>Existing MSA</v>
          </cell>
          <cell r="D2013">
            <v>43711</v>
          </cell>
          <cell r="E2013">
            <v>43952</v>
          </cell>
          <cell r="F2013" t="str">
            <v>iClassPro</v>
          </cell>
          <cell r="G2013" t="str">
            <v>AU</v>
          </cell>
          <cell r="H2013" t="str">
            <v>Australia</v>
          </cell>
          <cell r="I2013" t="str">
            <v>GP Entity</v>
          </cell>
          <cell r="J2013">
            <v>43721</v>
          </cell>
          <cell r="K2013">
            <v>43711</v>
          </cell>
          <cell r="Q2013">
            <v>3191</v>
          </cell>
          <cell r="R2013" t="str">
            <v>Asia-Pacific (APAC)</v>
          </cell>
          <cell r="S2013" t="str">
            <v>Business Development Specialist</v>
          </cell>
        </row>
        <row r="2014">
          <cell r="A2014" t="str">
            <v>100600-HK-101</v>
          </cell>
          <cell r="B2014">
            <v>43709</v>
          </cell>
          <cell r="C2014" t="str">
            <v>Existing MSA</v>
          </cell>
          <cell r="D2014">
            <v>43636</v>
          </cell>
          <cell r="E2014">
            <v>43952</v>
          </cell>
          <cell r="F2014" t="str">
            <v>AtScale</v>
          </cell>
          <cell r="G2014" t="str">
            <v>HK</v>
          </cell>
          <cell r="H2014" t="str">
            <v>Hong Kong (China)</v>
          </cell>
          <cell r="I2014" t="str">
            <v>GP Entity</v>
          </cell>
          <cell r="J2014">
            <v>43709</v>
          </cell>
          <cell r="K2014">
            <v>43636</v>
          </cell>
          <cell r="Q2014">
            <v>2982</v>
          </cell>
          <cell r="R2014" t="str">
            <v>Asia-Pacific (APAC)</v>
          </cell>
          <cell r="S2014" t="str">
            <v>Sales Engineer</v>
          </cell>
        </row>
        <row r="2015">
          <cell r="A2015" t="str">
            <v>100479-AU-102</v>
          </cell>
          <cell r="B2015">
            <v>43759</v>
          </cell>
          <cell r="C2015" t="str">
            <v>Existing MSA</v>
          </cell>
          <cell r="D2015">
            <v>43492</v>
          </cell>
          <cell r="E2015">
            <v>43952</v>
          </cell>
          <cell r="F2015" t="str">
            <v>ClickDimension LLC</v>
          </cell>
          <cell r="G2015" t="str">
            <v>AU</v>
          </cell>
          <cell r="H2015" t="str">
            <v>Australia</v>
          </cell>
          <cell r="I2015" t="str">
            <v>GP Entity</v>
          </cell>
          <cell r="J2015">
            <v>43759</v>
          </cell>
          <cell r="K2015">
            <v>43419</v>
          </cell>
          <cell r="Q2015">
            <v>3236</v>
          </cell>
          <cell r="R2015" t="str">
            <v>Asia-Pacific (APAC)</v>
          </cell>
          <cell r="S2015" t="str">
            <v>Territory Channel Manager</v>
          </cell>
        </row>
        <row r="2016">
          <cell r="A2016" t="str">
            <v>100450-HK-101</v>
          </cell>
          <cell r="B2016">
            <v>43678</v>
          </cell>
          <cell r="C2016" t="str">
            <v>Existing MSA</v>
          </cell>
          <cell r="D2016">
            <v>43543</v>
          </cell>
          <cell r="E2016">
            <v>43952</v>
          </cell>
          <cell r="F2016" t="str">
            <v>Risk Management Solutions, Inc</v>
          </cell>
          <cell r="G2016" t="str">
            <v>HK</v>
          </cell>
          <cell r="H2016" t="str">
            <v>Hong Kong (China)</v>
          </cell>
          <cell r="I2016" t="str">
            <v>GP Entity</v>
          </cell>
          <cell r="J2016">
            <v>43617</v>
          </cell>
          <cell r="K2016">
            <v>43454</v>
          </cell>
          <cell r="Q2016">
            <v>2357</v>
          </cell>
          <cell r="R2016" t="str">
            <v>Asia-Pacific (APAC)</v>
          </cell>
          <cell r="S2016" t="str">
            <v>Managing Director, APAC</v>
          </cell>
        </row>
        <row r="2017">
          <cell r="A2017" t="str">
            <v>100479-AU-101</v>
          </cell>
          <cell r="B2017">
            <v>43549</v>
          </cell>
          <cell r="C2017" t="str">
            <v>Existing MSA</v>
          </cell>
          <cell r="D2017">
            <v>43492</v>
          </cell>
          <cell r="E2017">
            <v>43952</v>
          </cell>
          <cell r="F2017" t="str">
            <v>ClickDimension LLC</v>
          </cell>
          <cell r="G2017" t="str">
            <v>AU</v>
          </cell>
          <cell r="H2017" t="str">
            <v>Australia</v>
          </cell>
          <cell r="I2017" t="str">
            <v>GP Entity</v>
          </cell>
          <cell r="K2017">
            <v>43419</v>
          </cell>
          <cell r="Q2017">
            <v>2131</v>
          </cell>
          <cell r="R2017" t="str">
            <v>Asia-Pacific (APAC)</v>
          </cell>
          <cell r="S2017" t="str">
            <v>Senior Presales Consultant</v>
          </cell>
        </row>
        <row r="2018">
          <cell r="A2018" t="str">
            <v>100409-KR-102</v>
          </cell>
          <cell r="B2018">
            <v>43546</v>
          </cell>
          <cell r="C2018" t="str">
            <v>Existing MSA</v>
          </cell>
          <cell r="D2018">
            <v>43395</v>
          </cell>
          <cell r="E2018">
            <v>43952</v>
          </cell>
          <cell r="F2018" t="str">
            <v>Altia, Inc</v>
          </cell>
          <cell r="G2018" t="str">
            <v>KR</v>
          </cell>
          <cell r="H2018" t="str">
            <v>South Korea</v>
          </cell>
          <cell r="I2018" t="str">
            <v>GP Entity</v>
          </cell>
          <cell r="J2018">
            <v>43497</v>
          </cell>
          <cell r="K2018">
            <v>43395</v>
          </cell>
          <cell r="Q2018">
            <v>2044</v>
          </cell>
          <cell r="R2018" t="str">
            <v>Asia-Pacific (APAC)</v>
          </cell>
          <cell r="S2018" t="str">
            <v>Director of Sales, South Korea</v>
          </cell>
        </row>
        <row r="2019">
          <cell r="A2019" t="str">
            <v>100499-SG-103</v>
          </cell>
          <cell r="B2019">
            <v>43717</v>
          </cell>
          <cell r="C2019" t="str">
            <v>Existing MSA</v>
          </cell>
          <cell r="D2019">
            <v>43595</v>
          </cell>
          <cell r="E2019">
            <v>43952</v>
          </cell>
          <cell r="F2019" t="str">
            <v>Dataiku</v>
          </cell>
          <cell r="G2019" t="str">
            <v>SG</v>
          </cell>
          <cell r="H2019" t="str">
            <v>Singapore</v>
          </cell>
          <cell r="I2019" t="str">
            <v>GP Entity</v>
          </cell>
          <cell r="J2019">
            <v>43696</v>
          </cell>
          <cell r="K2019">
            <v>43535</v>
          </cell>
          <cell r="Q2019">
            <v>2779</v>
          </cell>
          <cell r="R2019" t="str">
            <v>Asia-Pacific (APAC)</v>
          </cell>
          <cell r="S2019" t="str">
            <v>Business Development Specialist - Singapore</v>
          </cell>
        </row>
        <row r="2020">
          <cell r="A2020" t="str">
            <v>100461-SG-102</v>
          </cell>
          <cell r="B2020">
            <v>43680</v>
          </cell>
          <cell r="C2020" t="str">
            <v>Existing MSA</v>
          </cell>
          <cell r="D2020">
            <v>43522</v>
          </cell>
          <cell r="E2020">
            <v>43952</v>
          </cell>
          <cell r="F2020" t="str">
            <v>Thycotic Software</v>
          </cell>
          <cell r="G2020" t="str">
            <v>SG</v>
          </cell>
          <cell r="H2020" t="str">
            <v>Singapore</v>
          </cell>
          <cell r="I2020" t="str">
            <v>GP Entity</v>
          </cell>
          <cell r="J2020">
            <v>43682</v>
          </cell>
          <cell r="K2020">
            <v>43453</v>
          </cell>
          <cell r="Q2020">
            <v>3012</v>
          </cell>
          <cell r="R2020" t="str">
            <v>Asia-Pacific (APAC)</v>
          </cell>
          <cell r="S2020" t="str">
            <v>Enterprise Sales Executive</v>
          </cell>
        </row>
        <row r="2021">
          <cell r="A2021" t="str">
            <v>100600-SG-104</v>
          </cell>
          <cell r="B2021">
            <v>43739</v>
          </cell>
          <cell r="C2021" t="str">
            <v>Existing MSA</v>
          </cell>
          <cell r="D2021">
            <v>43636</v>
          </cell>
          <cell r="E2021">
            <v>43952</v>
          </cell>
          <cell r="F2021" t="str">
            <v>AtScale</v>
          </cell>
          <cell r="G2021" t="str">
            <v>SG</v>
          </cell>
          <cell r="H2021" t="str">
            <v>Singapore</v>
          </cell>
          <cell r="I2021" t="str">
            <v>GP Entity</v>
          </cell>
          <cell r="J2021">
            <v>43738</v>
          </cell>
          <cell r="K2021">
            <v>43636</v>
          </cell>
          <cell r="Q2021">
            <v>3213</v>
          </cell>
          <cell r="R2021" t="str">
            <v>Asia-Pacific (APAC)</v>
          </cell>
          <cell r="S2021" t="str">
            <v>Customer Success Manager, APAC</v>
          </cell>
        </row>
        <row r="2022">
          <cell r="A2022" t="str">
            <v>100450-SG-102</v>
          </cell>
          <cell r="B2022">
            <v>43766</v>
          </cell>
          <cell r="C2022" t="str">
            <v>Existing MSA</v>
          </cell>
          <cell r="D2022">
            <v>43454</v>
          </cell>
          <cell r="E2022">
            <v>43952</v>
          </cell>
          <cell r="F2022" t="str">
            <v>Risk Management Solutions, Inc</v>
          </cell>
          <cell r="G2022" t="str">
            <v>SG</v>
          </cell>
          <cell r="H2022" t="str">
            <v>Singapore</v>
          </cell>
          <cell r="I2022" t="str">
            <v>GP Entity</v>
          </cell>
          <cell r="J2022">
            <v>43766</v>
          </cell>
          <cell r="K2022">
            <v>43454</v>
          </cell>
          <cell r="Q2022">
            <v>3356</v>
          </cell>
          <cell r="R2022" t="str">
            <v>Asia-Pacific (APAC)</v>
          </cell>
          <cell r="S2022" t="str">
            <v>Field Marketing Manager (APAC)</v>
          </cell>
        </row>
        <row r="2023">
          <cell r="A2023" t="str">
            <v>100461-MY-101</v>
          </cell>
          <cell r="B2023">
            <v>43780</v>
          </cell>
          <cell r="C2023" t="str">
            <v>Existing MSA</v>
          </cell>
          <cell r="D2023">
            <v>43746</v>
          </cell>
          <cell r="E2023">
            <v>43952</v>
          </cell>
          <cell r="F2023" t="str">
            <v>Thycotic Software</v>
          </cell>
          <cell r="G2023" t="str">
            <v>MY</v>
          </cell>
          <cell r="H2023" t="str">
            <v>Malaysia</v>
          </cell>
          <cell r="I2023" t="str">
            <v>GP Entity</v>
          </cell>
          <cell r="J2023">
            <v>43780</v>
          </cell>
          <cell r="K2023">
            <v>43453</v>
          </cell>
          <cell r="Q2023">
            <v>3379</v>
          </cell>
          <cell r="R2023" t="str">
            <v>Asia-Pacific (APAC)</v>
          </cell>
          <cell r="S2023" t="str">
            <v>Sales Engineer</v>
          </cell>
        </row>
        <row r="2024">
          <cell r="A2024" t="str">
            <v>100078-ID-103</v>
          </cell>
          <cell r="B2024">
            <v>43697</v>
          </cell>
          <cell r="C2024" t="str">
            <v>Existing MSA</v>
          </cell>
          <cell r="D2024">
            <v>41523</v>
          </cell>
          <cell r="E2024">
            <v>43952</v>
          </cell>
          <cell r="F2024" t="str">
            <v>InfoBlox</v>
          </cell>
          <cell r="G2024" t="str">
            <v>ID</v>
          </cell>
          <cell r="H2024" t="str">
            <v>Indonesia</v>
          </cell>
          <cell r="I2024" t="str">
            <v>GP Entity</v>
          </cell>
          <cell r="J2024">
            <v>43697</v>
          </cell>
          <cell r="K2024">
            <v>41523</v>
          </cell>
          <cell r="Q2024">
            <v>2990</v>
          </cell>
          <cell r="R2024" t="str">
            <v>Asia-Pacific (APAC)</v>
          </cell>
          <cell r="S2024" t="str">
            <v>Senior Presales Engineer - Indonesia</v>
          </cell>
        </row>
        <row r="2025">
          <cell r="A2025" t="str">
            <v>100078-ID-104</v>
          </cell>
          <cell r="B2025">
            <v>43697</v>
          </cell>
          <cell r="C2025" t="str">
            <v>Existing MSA</v>
          </cell>
          <cell r="D2025">
            <v>41523</v>
          </cell>
          <cell r="E2025">
            <v>43952</v>
          </cell>
          <cell r="F2025" t="str">
            <v>InfoBlox</v>
          </cell>
          <cell r="G2025" t="str">
            <v>ID</v>
          </cell>
          <cell r="H2025" t="str">
            <v>Indonesia</v>
          </cell>
          <cell r="I2025" t="str">
            <v>GP Entity</v>
          </cell>
          <cell r="J2025">
            <v>43697</v>
          </cell>
          <cell r="K2025">
            <v>41523</v>
          </cell>
          <cell r="Q2025">
            <v>3046</v>
          </cell>
          <cell r="R2025" t="str">
            <v>Asia-Pacific (APAC)</v>
          </cell>
          <cell r="S2025" t="str">
            <v>Territory Account Manager - Indonesia</v>
          </cell>
        </row>
        <row r="2026">
          <cell r="A2026" t="str">
            <v>100600-AU-101</v>
          </cell>
          <cell r="B2026">
            <v>43739</v>
          </cell>
          <cell r="C2026" t="str">
            <v>Existing MSA</v>
          </cell>
          <cell r="D2026">
            <v>43636</v>
          </cell>
          <cell r="E2026">
            <v>43952</v>
          </cell>
          <cell r="F2026" t="str">
            <v>AtScale</v>
          </cell>
          <cell r="G2026" t="str">
            <v>AU</v>
          </cell>
          <cell r="H2026" t="str">
            <v>Australia</v>
          </cell>
          <cell r="I2026" t="str">
            <v>GP Entity</v>
          </cell>
          <cell r="J2026">
            <v>43739</v>
          </cell>
          <cell r="K2026">
            <v>43636</v>
          </cell>
          <cell r="Q2026">
            <v>2976</v>
          </cell>
          <cell r="R2026" t="str">
            <v>Asia-Pacific (APAC)</v>
          </cell>
          <cell r="S2026" t="str">
            <v>Senior Software Engineer</v>
          </cell>
        </row>
        <row r="2027">
          <cell r="A2027" t="str">
            <v>100600-AU-103</v>
          </cell>
          <cell r="B2027">
            <v>43781</v>
          </cell>
          <cell r="C2027" t="str">
            <v>Existing MSA</v>
          </cell>
          <cell r="D2027">
            <v>43636</v>
          </cell>
          <cell r="E2027">
            <v>43952</v>
          </cell>
          <cell r="F2027" t="str">
            <v>AtScale</v>
          </cell>
          <cell r="G2027" t="str">
            <v>AU</v>
          </cell>
          <cell r="H2027" t="str">
            <v>Australia</v>
          </cell>
          <cell r="I2027" t="str">
            <v>GP Entity</v>
          </cell>
          <cell r="J2027">
            <v>43781</v>
          </cell>
          <cell r="K2027">
            <v>43636</v>
          </cell>
          <cell r="Q2027">
            <v>3366</v>
          </cell>
          <cell r="R2027" t="str">
            <v>Asia-Pacific (APAC)</v>
          </cell>
          <cell r="S2027" t="str">
            <v>Technical Support Engineer</v>
          </cell>
        </row>
        <row r="2028">
          <cell r="A2028" t="str">
            <v>100667-KR-102</v>
          </cell>
          <cell r="B2028">
            <v>43850</v>
          </cell>
          <cell r="C2028" t="str">
            <v>Existing MSA</v>
          </cell>
          <cell r="D2028">
            <v>43707</v>
          </cell>
          <cell r="E2028">
            <v>43952</v>
          </cell>
          <cell r="F2028" t="str">
            <v>Velodyne</v>
          </cell>
          <cell r="G2028" t="str">
            <v>KR</v>
          </cell>
          <cell r="H2028" t="str">
            <v>South Korea</v>
          </cell>
          <cell r="I2028" t="str">
            <v>GP Entity</v>
          </cell>
          <cell r="J2028">
            <v>43836</v>
          </cell>
          <cell r="K2028">
            <v>43711</v>
          </cell>
          <cell r="Q2028">
            <v>3851</v>
          </cell>
          <cell r="R2028" t="str">
            <v>Asia-Pacific (APAC)</v>
          </cell>
          <cell r="S2028" t="str">
            <v>Technical Product Engineer</v>
          </cell>
        </row>
        <row r="2029">
          <cell r="A2029" t="str">
            <v>100667-KR-101</v>
          </cell>
          <cell r="B2029">
            <v>43786</v>
          </cell>
          <cell r="C2029" t="str">
            <v>Existing MSA</v>
          </cell>
          <cell r="D2029">
            <v>43707</v>
          </cell>
          <cell r="E2029">
            <v>43952</v>
          </cell>
          <cell r="F2029" t="str">
            <v>Velodyne</v>
          </cell>
          <cell r="G2029" t="str">
            <v>KR</v>
          </cell>
          <cell r="H2029" t="str">
            <v>South Korea</v>
          </cell>
          <cell r="I2029" t="str">
            <v>GP Entity</v>
          </cell>
          <cell r="J2029">
            <v>43761</v>
          </cell>
          <cell r="K2029">
            <v>43711</v>
          </cell>
          <cell r="Q2029">
            <v>3339</v>
          </cell>
          <cell r="R2029" t="str">
            <v>Asia-Pacific (APAC)</v>
          </cell>
          <cell r="S2029" t="str">
            <v>General Manager</v>
          </cell>
        </row>
        <row r="2030">
          <cell r="A2030" t="str">
            <v>100336-AU-101</v>
          </cell>
          <cell r="B2030">
            <v>43850</v>
          </cell>
          <cell r="C2030" t="str">
            <v>Existing MSA</v>
          </cell>
          <cell r="D2030">
            <v>43251</v>
          </cell>
          <cell r="E2030">
            <v>43983</v>
          </cell>
          <cell r="F2030" t="str">
            <v>Intecrowd</v>
          </cell>
          <cell r="G2030" t="str">
            <v>AU</v>
          </cell>
          <cell r="H2030" t="str">
            <v>Australia</v>
          </cell>
          <cell r="I2030" t="str">
            <v>GP Entity</v>
          </cell>
          <cell r="J2030">
            <v>43850</v>
          </cell>
          <cell r="K2030">
            <v>43251</v>
          </cell>
          <cell r="Q2030">
            <v>3775</v>
          </cell>
          <cell r="R2030" t="str">
            <v>Asia-Pacific (APAC)</v>
          </cell>
          <cell r="S2030" t="str">
            <v>Managing Director of Australia and New Zealand, Vice President of Asia-Pacific/Japan/India</v>
          </cell>
        </row>
        <row r="2031">
          <cell r="A2031" t="str">
            <v>100604-SG-101</v>
          </cell>
          <cell r="B2031">
            <v>43801</v>
          </cell>
          <cell r="C2031" t="str">
            <v>Existing MSA</v>
          </cell>
          <cell r="D2031">
            <v>43647</v>
          </cell>
          <cell r="E2031">
            <v>43983</v>
          </cell>
          <cell r="F2031" t="str">
            <v>Inspire Brands</v>
          </cell>
          <cell r="G2031" t="str">
            <v>SG</v>
          </cell>
          <cell r="H2031" t="str">
            <v>Singapore</v>
          </cell>
          <cell r="I2031" t="str">
            <v>GP Entity</v>
          </cell>
          <cell r="J2031">
            <v>43801</v>
          </cell>
          <cell r="K2031">
            <v>43647</v>
          </cell>
          <cell r="Q2031">
            <v>2992</v>
          </cell>
          <cell r="R2031" t="str">
            <v>Asia-Pacific (APAC)</v>
          </cell>
          <cell r="S2031" t="str">
            <v>Head of APAC Marketing, Inspire Brands</v>
          </cell>
        </row>
        <row r="2032">
          <cell r="A2032" t="str">
            <v>100337-KR-101</v>
          </cell>
          <cell r="B2032">
            <v>43617</v>
          </cell>
          <cell r="C2032" t="str">
            <v>Existing MSA</v>
          </cell>
          <cell r="D2032">
            <v>43249</v>
          </cell>
          <cell r="E2032">
            <v>43983</v>
          </cell>
          <cell r="F2032" t="str">
            <v>Markforged</v>
          </cell>
          <cell r="G2032" t="str">
            <v>KR</v>
          </cell>
          <cell r="H2032" t="str">
            <v>South Korea</v>
          </cell>
          <cell r="I2032" t="str">
            <v>GP Entity</v>
          </cell>
          <cell r="J2032">
            <v>43613</v>
          </cell>
          <cell r="K2032">
            <v>43249</v>
          </cell>
          <cell r="Q2032">
            <v>2539</v>
          </cell>
          <cell r="R2032" t="str">
            <v>Asia-Pacific (APAC)</v>
          </cell>
          <cell r="S2032" t="str">
            <v>Associate Application Engineer</v>
          </cell>
        </row>
        <row r="2033">
          <cell r="A2033" t="str">
            <v>100505-AU-101</v>
          </cell>
          <cell r="B2033">
            <v>43800</v>
          </cell>
          <cell r="C2033" t="str">
            <v>Existing MSA</v>
          </cell>
          <cell r="D2033">
            <v>43797</v>
          </cell>
          <cell r="E2033">
            <v>43983</v>
          </cell>
          <cell r="F2033" t="str">
            <v>Solaria Corporation</v>
          </cell>
          <cell r="G2033" t="str">
            <v>AU</v>
          </cell>
          <cell r="H2033" t="str">
            <v>Australia</v>
          </cell>
          <cell r="I2033" t="str">
            <v>GP Entity</v>
          </cell>
          <cell r="J2033">
            <v>43800</v>
          </cell>
          <cell r="K2033">
            <v>43531</v>
          </cell>
          <cell r="Q2033">
            <v>3548</v>
          </cell>
          <cell r="R2033" t="str">
            <v>Asia-Pacific (APAC)</v>
          </cell>
          <cell r="S2033" t="str">
            <v>Territory Business Development Manager</v>
          </cell>
        </row>
        <row r="2034">
          <cell r="A2034" t="str">
            <v>100505-CN-105</v>
          </cell>
          <cell r="B2034">
            <v>43770</v>
          </cell>
          <cell r="C2034" t="str">
            <v>Existing MSA</v>
          </cell>
          <cell r="D2034">
            <v>43531</v>
          </cell>
          <cell r="E2034">
            <v>43983</v>
          </cell>
          <cell r="F2034" t="str">
            <v>Solaria Corporation</v>
          </cell>
          <cell r="G2034" t="str">
            <v>CN</v>
          </cell>
          <cell r="H2034" t="str">
            <v>China</v>
          </cell>
          <cell r="I2034" t="str">
            <v>GP Entity</v>
          </cell>
          <cell r="J2034">
            <v>43752</v>
          </cell>
          <cell r="K2034">
            <v>43531</v>
          </cell>
          <cell r="Q2034">
            <v>3297</v>
          </cell>
          <cell r="R2034" t="str">
            <v>Asia-Pacific (APAC)</v>
          </cell>
          <cell r="S2034" t="str">
            <v>Manager of Vendor Sourcing</v>
          </cell>
        </row>
        <row r="2035">
          <cell r="A2035" t="str">
            <v>100505-CN-104</v>
          </cell>
          <cell r="B2035">
            <v>43770</v>
          </cell>
          <cell r="C2035" t="str">
            <v>Existing MSA</v>
          </cell>
          <cell r="D2035">
            <v>43531</v>
          </cell>
          <cell r="E2035">
            <v>43983</v>
          </cell>
          <cell r="F2035" t="str">
            <v>Solaria Corporation</v>
          </cell>
          <cell r="G2035" t="str">
            <v>CN</v>
          </cell>
          <cell r="H2035" t="str">
            <v>China</v>
          </cell>
          <cell r="I2035" t="str">
            <v>GP Entity</v>
          </cell>
          <cell r="J2035">
            <v>43770</v>
          </cell>
          <cell r="K2035">
            <v>43531</v>
          </cell>
          <cell r="Q2035">
            <v>3252</v>
          </cell>
          <cell r="R2035" t="str">
            <v>Asia-Pacific (APAC)</v>
          </cell>
          <cell r="S2035" t="str">
            <v>Sr. Manager of Supply Chain Management</v>
          </cell>
        </row>
        <row r="2036">
          <cell r="A2036" t="str">
            <v>100505-CN-107</v>
          </cell>
          <cell r="B2036">
            <v>43831</v>
          </cell>
          <cell r="C2036" t="str">
            <v>Existing MSA</v>
          </cell>
          <cell r="D2036">
            <v>43531</v>
          </cell>
          <cell r="E2036">
            <v>43983</v>
          </cell>
          <cell r="F2036" t="str">
            <v>Solaria Corporation</v>
          </cell>
          <cell r="G2036" t="str">
            <v>CN</v>
          </cell>
          <cell r="H2036" t="str">
            <v>China</v>
          </cell>
          <cell r="I2036" t="str">
            <v>GP Entity</v>
          </cell>
          <cell r="J2036">
            <v>43815</v>
          </cell>
          <cell r="K2036">
            <v>43531</v>
          </cell>
          <cell r="Q2036">
            <v>3723</v>
          </cell>
          <cell r="R2036" t="str">
            <v>Asia-Pacific (APAC)</v>
          </cell>
          <cell r="S2036" t="str">
            <v>Sr. Equipment Engineer</v>
          </cell>
        </row>
        <row r="2037">
          <cell r="A2037" t="str">
            <v>100349-AU-101</v>
          </cell>
          <cell r="B2037">
            <v>43678</v>
          </cell>
          <cell r="C2037" t="str">
            <v>Existing MSA</v>
          </cell>
          <cell r="D2037">
            <v>43605</v>
          </cell>
          <cell r="E2037">
            <v>43983</v>
          </cell>
          <cell r="F2037" t="str">
            <v>Nokian Tyres</v>
          </cell>
          <cell r="G2037" t="str">
            <v>AU</v>
          </cell>
          <cell r="H2037" t="str">
            <v>Australia</v>
          </cell>
          <cell r="I2037" t="str">
            <v>GP Entity</v>
          </cell>
          <cell r="K2037">
            <v>43270</v>
          </cell>
          <cell r="Q2037">
            <v>2644</v>
          </cell>
          <cell r="R2037" t="str">
            <v>Asia-Pacific (APAC)</v>
          </cell>
          <cell r="S2037" t="str">
            <v>Business Manager, APAC</v>
          </cell>
        </row>
        <row r="2038">
          <cell r="A2038" t="str">
            <v>100505-KR-105</v>
          </cell>
          <cell r="B2038">
            <v>43794</v>
          </cell>
          <cell r="C2038" t="str">
            <v>Existing MSA</v>
          </cell>
          <cell r="D2038">
            <v>43531</v>
          </cell>
          <cell r="E2038">
            <v>43983</v>
          </cell>
          <cell r="F2038" t="str">
            <v>Solaria Corporation</v>
          </cell>
          <cell r="G2038" t="str">
            <v>KR</v>
          </cell>
          <cell r="H2038" t="str">
            <v>South Korea</v>
          </cell>
          <cell r="I2038" t="str">
            <v>GP Entity</v>
          </cell>
          <cell r="J2038">
            <v>43787</v>
          </cell>
          <cell r="K2038">
            <v>43531</v>
          </cell>
          <cell r="Q2038">
            <v>3409</v>
          </cell>
          <cell r="R2038" t="str">
            <v>Asia-Pacific (APAC)</v>
          </cell>
          <cell r="S2038" t="str">
            <v>Director of Korea Supply Chain Management</v>
          </cell>
        </row>
        <row r="2039">
          <cell r="A2039" t="str">
            <v>100505-KR-106</v>
          </cell>
          <cell r="B2039">
            <v>43808</v>
          </cell>
          <cell r="C2039" t="str">
            <v>Existing MSA</v>
          </cell>
          <cell r="D2039">
            <v>43531</v>
          </cell>
          <cell r="E2039">
            <v>43983</v>
          </cell>
          <cell r="F2039" t="str">
            <v>Solaria Corporation</v>
          </cell>
          <cell r="G2039" t="str">
            <v>KR</v>
          </cell>
          <cell r="H2039" t="str">
            <v>South Korea</v>
          </cell>
          <cell r="I2039" t="str">
            <v>GP Entity</v>
          </cell>
          <cell r="J2039">
            <v>43800</v>
          </cell>
          <cell r="K2039">
            <v>43531</v>
          </cell>
          <cell r="Q2039">
            <v>3431</v>
          </cell>
          <cell r="R2039" t="str">
            <v>Asia-Pacific (APAC)</v>
          </cell>
          <cell r="S2039" t="str">
            <v>Equipment Engineer</v>
          </cell>
        </row>
        <row r="2040">
          <cell r="A2040" t="str">
            <v>100378-AU-103</v>
          </cell>
          <cell r="B2040">
            <v>43801</v>
          </cell>
          <cell r="C2040" t="str">
            <v>Existing MSA</v>
          </cell>
          <cell r="D2040">
            <v>43325</v>
          </cell>
          <cell r="E2040">
            <v>43983</v>
          </cell>
          <cell r="F2040" t="str">
            <v>The Medical Affairs Company (TMAC)</v>
          </cell>
          <cell r="G2040" t="str">
            <v>AU</v>
          </cell>
          <cell r="H2040" t="str">
            <v>Australia</v>
          </cell>
          <cell r="I2040" t="str">
            <v>GP Entity</v>
          </cell>
          <cell r="J2040">
            <v>43801</v>
          </cell>
          <cell r="K2040">
            <v>43325</v>
          </cell>
          <cell r="Q2040">
            <v>3468</v>
          </cell>
          <cell r="R2040" t="str">
            <v>Asia-Pacific (APAC)</v>
          </cell>
          <cell r="S2040" t="str">
            <v>Medical Science Liaison</v>
          </cell>
        </row>
        <row r="2041">
          <cell r="A2041" t="str">
            <v>100556-AU-101</v>
          </cell>
          <cell r="B2041">
            <v>43647</v>
          </cell>
          <cell r="C2041" t="str">
            <v>Existing MSA</v>
          </cell>
          <cell r="D2041">
            <v>43601</v>
          </cell>
          <cell r="E2041">
            <v>43983</v>
          </cell>
          <cell r="F2041" t="str">
            <v>Armis</v>
          </cell>
          <cell r="G2041" t="str">
            <v>AU</v>
          </cell>
          <cell r="H2041" t="str">
            <v>Australia</v>
          </cell>
          <cell r="I2041" t="str">
            <v>GP Entity</v>
          </cell>
          <cell r="J2041">
            <v>43647</v>
          </cell>
          <cell r="K2041">
            <v>43601</v>
          </cell>
          <cell r="Q2041">
            <v>2675</v>
          </cell>
          <cell r="R2041" t="str">
            <v>Asia-Pacific (APAC)</v>
          </cell>
          <cell r="S2041" t="str">
            <v>Senior Director Asia Pacific/Japan</v>
          </cell>
        </row>
        <row r="2042">
          <cell r="A2042" t="str">
            <v>100556-AU-102</v>
          </cell>
          <cell r="B2042">
            <v>43647</v>
          </cell>
          <cell r="C2042" t="str">
            <v>Existing MSA</v>
          </cell>
          <cell r="D2042">
            <v>43601</v>
          </cell>
          <cell r="E2042">
            <v>43983</v>
          </cell>
          <cell r="F2042" t="str">
            <v>Armis</v>
          </cell>
          <cell r="G2042" t="str">
            <v>AU</v>
          </cell>
          <cell r="H2042" t="str">
            <v>Australia</v>
          </cell>
          <cell r="I2042" t="str">
            <v>GP Entity</v>
          </cell>
          <cell r="J2042">
            <v>43647</v>
          </cell>
          <cell r="K2042">
            <v>43601</v>
          </cell>
          <cell r="Q2042">
            <v>2676</v>
          </cell>
          <cell r="R2042" t="str">
            <v>Asia-Pacific (APAC)</v>
          </cell>
          <cell r="S2042" t="str">
            <v>Account Executive Asia Pacific/Japan</v>
          </cell>
        </row>
        <row r="2043">
          <cell r="A2043" t="str">
            <v>100556-AU-103</v>
          </cell>
          <cell r="B2043">
            <v>43647</v>
          </cell>
          <cell r="C2043" t="str">
            <v>Existing MSA</v>
          </cell>
          <cell r="D2043">
            <v>43601</v>
          </cell>
          <cell r="E2043">
            <v>43983</v>
          </cell>
          <cell r="F2043" t="str">
            <v>Armis</v>
          </cell>
          <cell r="G2043" t="str">
            <v>AU</v>
          </cell>
          <cell r="H2043" t="str">
            <v>Australia</v>
          </cell>
          <cell r="I2043" t="str">
            <v>GP Entity</v>
          </cell>
          <cell r="J2043">
            <v>43647</v>
          </cell>
          <cell r="K2043">
            <v>43601</v>
          </cell>
          <cell r="Q2043">
            <v>2677</v>
          </cell>
          <cell r="R2043" t="str">
            <v>Asia-Pacific (APAC)</v>
          </cell>
          <cell r="S2043" t="str">
            <v>Solutions Architect</v>
          </cell>
        </row>
        <row r="2044">
          <cell r="A2044" t="str">
            <v>100556-SG-102</v>
          </cell>
          <cell r="B2044">
            <v>43862</v>
          </cell>
          <cell r="C2044" t="str">
            <v>Existing MSA</v>
          </cell>
          <cell r="D2044">
            <v>43837</v>
          </cell>
          <cell r="E2044">
            <v>43983</v>
          </cell>
          <cell r="F2044" t="str">
            <v>Armis</v>
          </cell>
          <cell r="G2044" t="str">
            <v>SG</v>
          </cell>
          <cell r="H2044" t="str">
            <v>Singapore</v>
          </cell>
          <cell r="I2044" t="str">
            <v>GP Entity</v>
          </cell>
          <cell r="J2044">
            <v>43872</v>
          </cell>
          <cell r="K2044">
            <v>43601</v>
          </cell>
          <cell r="Q2044">
            <v>3871</v>
          </cell>
          <cell r="R2044" t="str">
            <v>Asia-Pacific (APAC)</v>
          </cell>
          <cell r="S2044" t="str">
            <v>Channel Director APAC</v>
          </cell>
        </row>
        <row r="2045">
          <cell r="A2045" t="str">
            <v>100657-TW-101</v>
          </cell>
          <cell r="B2045">
            <v>43780</v>
          </cell>
          <cell r="C2045" t="str">
            <v>Existing MSA</v>
          </cell>
          <cell r="D2045">
            <v>43734</v>
          </cell>
          <cell r="E2045">
            <v>43983</v>
          </cell>
          <cell r="F2045" t="str">
            <v>Stages Indoor Cycling</v>
          </cell>
          <cell r="G2045" t="str">
            <v>TW</v>
          </cell>
          <cell r="H2045" t="str">
            <v>Taiwan</v>
          </cell>
          <cell r="I2045" t="str">
            <v>GP Entity</v>
          </cell>
          <cell r="J2045">
            <v>43770</v>
          </cell>
          <cell r="K2045">
            <v>43734</v>
          </cell>
          <cell r="Q2045">
            <v>3291</v>
          </cell>
          <cell r="R2045" t="str">
            <v>Asia-Pacific (APAC)</v>
          </cell>
          <cell r="S2045" t="str">
            <v>Supplier Quality Engineer</v>
          </cell>
        </row>
        <row r="2046">
          <cell r="A2046" t="str">
            <v>100674-AU-101</v>
          </cell>
          <cell r="B2046">
            <v>43784</v>
          </cell>
          <cell r="C2046" t="str">
            <v>Existing MSA</v>
          </cell>
          <cell r="D2046">
            <v>43752</v>
          </cell>
          <cell r="E2046">
            <v>43983</v>
          </cell>
          <cell r="F2046" t="str">
            <v>MetricStream</v>
          </cell>
          <cell r="G2046" t="str">
            <v>AU</v>
          </cell>
          <cell r="H2046" t="str">
            <v>Australia</v>
          </cell>
          <cell r="I2046" t="str">
            <v>GP Entity</v>
          </cell>
          <cell r="J2046">
            <v>43759</v>
          </cell>
          <cell r="K2046">
            <v>43752</v>
          </cell>
          <cell r="Q2046">
            <v>3395</v>
          </cell>
          <cell r="R2046" t="str">
            <v>Asia-Pacific (APAC)</v>
          </cell>
          <cell r="S2046" t="str">
            <v>Head of ANZ</v>
          </cell>
        </row>
        <row r="2047">
          <cell r="A2047" t="str">
            <v>100406-HK-101</v>
          </cell>
          <cell r="B2047">
            <v>43586</v>
          </cell>
          <cell r="C2047" t="str">
            <v>Existing MSA</v>
          </cell>
          <cell r="D2047">
            <v>43460</v>
          </cell>
          <cell r="E2047">
            <v>43983</v>
          </cell>
          <cell r="F2047" t="str">
            <v>Calabrio</v>
          </cell>
          <cell r="G2047" t="str">
            <v>HK</v>
          </cell>
          <cell r="H2047" t="str">
            <v>Hong Kong (China)</v>
          </cell>
          <cell r="I2047" t="str">
            <v>GP Entity</v>
          </cell>
          <cell r="J2047">
            <v>43586</v>
          </cell>
          <cell r="K2047">
            <v>43353</v>
          </cell>
          <cell r="Q2047">
            <v>2388</v>
          </cell>
          <cell r="R2047" t="str">
            <v>Asia-Pacific (APAC)</v>
          </cell>
          <cell r="S2047" t="str">
            <v>Level 1 Customer Support Engineer</v>
          </cell>
        </row>
        <row r="2048">
          <cell r="A2048" t="str">
            <v>100629-AU-101</v>
          </cell>
          <cell r="B2048">
            <v>43721</v>
          </cell>
          <cell r="C2048" t="str">
            <v>Existing MSA</v>
          </cell>
          <cell r="D2048">
            <v>43711</v>
          </cell>
          <cell r="E2048">
            <v>43983</v>
          </cell>
          <cell r="F2048" t="str">
            <v>iClassPro</v>
          </cell>
          <cell r="G2048" t="str">
            <v>AU</v>
          </cell>
          <cell r="H2048" t="str">
            <v>Australia</v>
          </cell>
          <cell r="I2048" t="str">
            <v>GP Entity</v>
          </cell>
          <cell r="J2048">
            <v>43721</v>
          </cell>
          <cell r="K2048">
            <v>43711</v>
          </cell>
          <cell r="Q2048">
            <v>3191</v>
          </cell>
          <cell r="R2048" t="str">
            <v>Asia-Pacific (APAC)</v>
          </cell>
          <cell r="S2048" t="str">
            <v>Business Development Specialist</v>
          </cell>
        </row>
        <row r="2049">
          <cell r="A2049" t="str">
            <v>100600-HK-101</v>
          </cell>
          <cell r="B2049">
            <v>43709</v>
          </cell>
          <cell r="C2049" t="str">
            <v>Existing MSA</v>
          </cell>
          <cell r="D2049">
            <v>43636</v>
          </cell>
          <cell r="E2049">
            <v>43983</v>
          </cell>
          <cell r="F2049" t="str">
            <v>AtScale</v>
          </cell>
          <cell r="G2049" t="str">
            <v>HK</v>
          </cell>
          <cell r="H2049" t="str">
            <v>Hong Kong (China)</v>
          </cell>
          <cell r="I2049" t="str">
            <v>GP Entity</v>
          </cell>
          <cell r="J2049">
            <v>43709</v>
          </cell>
          <cell r="K2049">
            <v>43636</v>
          </cell>
          <cell r="Q2049">
            <v>2982</v>
          </cell>
          <cell r="R2049" t="str">
            <v>Asia-Pacific (APAC)</v>
          </cell>
          <cell r="S2049" t="str">
            <v>Sales Engineer</v>
          </cell>
        </row>
        <row r="2050">
          <cell r="A2050" t="str">
            <v>100479-AU-102</v>
          </cell>
          <cell r="B2050">
            <v>43759</v>
          </cell>
          <cell r="C2050" t="str">
            <v>Existing MSA</v>
          </cell>
          <cell r="D2050">
            <v>43492</v>
          </cell>
          <cell r="E2050">
            <v>43983</v>
          </cell>
          <cell r="F2050" t="str">
            <v>ClickDimension LLC</v>
          </cell>
          <cell r="G2050" t="str">
            <v>AU</v>
          </cell>
          <cell r="H2050" t="str">
            <v>Australia</v>
          </cell>
          <cell r="I2050" t="str">
            <v>GP Entity</v>
          </cell>
          <cell r="J2050">
            <v>43759</v>
          </cell>
          <cell r="K2050">
            <v>43419</v>
          </cell>
          <cell r="Q2050">
            <v>3236</v>
          </cell>
          <cell r="R2050" t="str">
            <v>Asia-Pacific (APAC)</v>
          </cell>
          <cell r="S2050" t="str">
            <v>Territory Channel Manager</v>
          </cell>
        </row>
        <row r="2051">
          <cell r="A2051" t="str">
            <v>100450-HK-101</v>
          </cell>
          <cell r="B2051">
            <v>43678</v>
          </cell>
          <cell r="C2051" t="str">
            <v>Existing MSA</v>
          </cell>
          <cell r="D2051">
            <v>43543</v>
          </cell>
          <cell r="E2051">
            <v>43983</v>
          </cell>
          <cell r="F2051" t="str">
            <v>Risk Management Solutions, Inc</v>
          </cell>
          <cell r="G2051" t="str">
            <v>HK</v>
          </cell>
          <cell r="H2051" t="str">
            <v>Hong Kong (China)</v>
          </cell>
          <cell r="I2051" t="str">
            <v>GP Entity</v>
          </cell>
          <cell r="J2051">
            <v>43617</v>
          </cell>
          <cell r="K2051">
            <v>43454</v>
          </cell>
          <cell r="Q2051">
            <v>2357</v>
          </cell>
          <cell r="R2051" t="str">
            <v>Asia-Pacific (APAC)</v>
          </cell>
          <cell r="S2051" t="str">
            <v>Managing Director, APAC</v>
          </cell>
        </row>
        <row r="2052">
          <cell r="A2052" t="str">
            <v>100479-AU-101</v>
          </cell>
          <cell r="B2052">
            <v>43549</v>
          </cell>
          <cell r="C2052" t="str">
            <v>Existing MSA</v>
          </cell>
          <cell r="D2052">
            <v>43492</v>
          </cell>
          <cell r="E2052">
            <v>43983</v>
          </cell>
          <cell r="F2052" t="str">
            <v>ClickDimension LLC</v>
          </cell>
          <cell r="G2052" t="str">
            <v>AU</v>
          </cell>
          <cell r="H2052" t="str">
            <v>Australia</v>
          </cell>
          <cell r="I2052" t="str">
            <v>GP Entity</v>
          </cell>
          <cell r="K2052">
            <v>43419</v>
          </cell>
          <cell r="Q2052">
            <v>2131</v>
          </cell>
          <cell r="R2052" t="str">
            <v>Asia-Pacific (APAC)</v>
          </cell>
          <cell r="S2052" t="str">
            <v>Senior Presales Consultant</v>
          </cell>
        </row>
        <row r="2053">
          <cell r="A2053" t="str">
            <v>100409-KR-102</v>
          </cell>
          <cell r="B2053">
            <v>43546</v>
          </cell>
          <cell r="C2053" t="str">
            <v>Existing MSA</v>
          </cell>
          <cell r="D2053">
            <v>43395</v>
          </cell>
          <cell r="E2053">
            <v>43983</v>
          </cell>
          <cell r="F2053" t="str">
            <v>Altia, Inc</v>
          </cell>
          <cell r="G2053" t="str">
            <v>KR</v>
          </cell>
          <cell r="H2053" t="str">
            <v>South Korea</v>
          </cell>
          <cell r="I2053" t="str">
            <v>GP Entity</v>
          </cell>
          <cell r="J2053">
            <v>43497</v>
          </cell>
          <cell r="K2053">
            <v>43395</v>
          </cell>
          <cell r="Q2053">
            <v>2044</v>
          </cell>
          <cell r="R2053" t="str">
            <v>Asia-Pacific (APAC)</v>
          </cell>
          <cell r="S2053" t="str">
            <v>Director of Sales, South Korea</v>
          </cell>
        </row>
        <row r="2054">
          <cell r="A2054" t="str">
            <v>100499-SG-103</v>
          </cell>
          <cell r="B2054">
            <v>43717</v>
          </cell>
          <cell r="C2054" t="str">
            <v>Existing MSA</v>
          </cell>
          <cell r="D2054">
            <v>43595</v>
          </cell>
          <cell r="E2054">
            <v>43983</v>
          </cell>
          <cell r="F2054" t="str">
            <v>Dataiku</v>
          </cell>
          <cell r="G2054" t="str">
            <v>SG</v>
          </cell>
          <cell r="H2054" t="str">
            <v>Singapore</v>
          </cell>
          <cell r="I2054" t="str">
            <v>GP Entity</v>
          </cell>
          <cell r="J2054">
            <v>43696</v>
          </cell>
          <cell r="K2054">
            <v>43535</v>
          </cell>
          <cell r="Q2054">
            <v>2779</v>
          </cell>
          <cell r="R2054" t="str">
            <v>Asia-Pacific (APAC)</v>
          </cell>
          <cell r="S2054" t="str">
            <v>Business Development Specialist - Singapore</v>
          </cell>
        </row>
        <row r="2055">
          <cell r="A2055" t="str">
            <v>100461-SG-102</v>
          </cell>
          <cell r="B2055">
            <v>43680</v>
          </cell>
          <cell r="C2055" t="str">
            <v>Existing MSA</v>
          </cell>
          <cell r="D2055">
            <v>43522</v>
          </cell>
          <cell r="E2055">
            <v>43983</v>
          </cell>
          <cell r="F2055" t="str">
            <v>Thycotic Software</v>
          </cell>
          <cell r="G2055" t="str">
            <v>SG</v>
          </cell>
          <cell r="H2055" t="str">
            <v>Singapore</v>
          </cell>
          <cell r="I2055" t="str">
            <v>GP Entity</v>
          </cell>
          <cell r="J2055">
            <v>43682</v>
          </cell>
          <cell r="K2055">
            <v>43453</v>
          </cell>
          <cell r="Q2055">
            <v>3012</v>
          </cell>
          <cell r="R2055" t="str">
            <v>Asia-Pacific (APAC)</v>
          </cell>
          <cell r="S2055" t="str">
            <v>Enterprise Sales Executive</v>
          </cell>
        </row>
        <row r="2056">
          <cell r="A2056" t="str">
            <v>100600-SG-104</v>
          </cell>
          <cell r="B2056">
            <v>43739</v>
          </cell>
          <cell r="C2056" t="str">
            <v>Existing MSA</v>
          </cell>
          <cell r="D2056">
            <v>43636</v>
          </cell>
          <cell r="E2056">
            <v>43983</v>
          </cell>
          <cell r="F2056" t="str">
            <v>AtScale</v>
          </cell>
          <cell r="G2056" t="str">
            <v>SG</v>
          </cell>
          <cell r="H2056" t="str">
            <v>Singapore</v>
          </cell>
          <cell r="I2056" t="str">
            <v>GP Entity</v>
          </cell>
          <cell r="J2056">
            <v>43738</v>
          </cell>
          <cell r="K2056">
            <v>43636</v>
          </cell>
          <cell r="Q2056">
            <v>3213</v>
          </cell>
          <cell r="R2056" t="str">
            <v>Asia-Pacific (APAC)</v>
          </cell>
          <cell r="S2056" t="str">
            <v>Customer Success Manager, APAC</v>
          </cell>
        </row>
        <row r="2057">
          <cell r="A2057" t="str">
            <v>100450-SG-102</v>
          </cell>
          <cell r="B2057">
            <v>43766</v>
          </cell>
          <cell r="C2057" t="str">
            <v>Existing MSA</v>
          </cell>
          <cell r="D2057">
            <v>43454</v>
          </cell>
          <cell r="E2057">
            <v>43983</v>
          </cell>
          <cell r="F2057" t="str">
            <v>Risk Management Solutions, Inc</v>
          </cell>
          <cell r="G2057" t="str">
            <v>SG</v>
          </cell>
          <cell r="H2057" t="str">
            <v>Singapore</v>
          </cell>
          <cell r="I2057" t="str">
            <v>GP Entity</v>
          </cell>
          <cell r="J2057">
            <v>43766</v>
          </cell>
          <cell r="K2057">
            <v>43454</v>
          </cell>
          <cell r="Q2057">
            <v>3356</v>
          </cell>
          <cell r="R2057" t="str">
            <v>Asia-Pacific (APAC)</v>
          </cell>
          <cell r="S2057" t="str">
            <v>Field Marketing Manager (APAC)</v>
          </cell>
        </row>
        <row r="2058">
          <cell r="A2058" t="str">
            <v>100461-MY-101</v>
          </cell>
          <cell r="B2058">
            <v>43780</v>
          </cell>
          <cell r="C2058" t="str">
            <v>Existing MSA</v>
          </cell>
          <cell r="D2058">
            <v>43746</v>
          </cell>
          <cell r="E2058">
            <v>43983</v>
          </cell>
          <cell r="F2058" t="str">
            <v>Thycotic Software</v>
          </cell>
          <cell r="G2058" t="str">
            <v>MY</v>
          </cell>
          <cell r="H2058" t="str">
            <v>Malaysia</v>
          </cell>
          <cell r="I2058" t="str">
            <v>GP Entity</v>
          </cell>
          <cell r="J2058">
            <v>43780</v>
          </cell>
          <cell r="K2058">
            <v>43453</v>
          </cell>
          <cell r="Q2058">
            <v>3379</v>
          </cell>
          <cell r="R2058" t="str">
            <v>Asia-Pacific (APAC)</v>
          </cell>
          <cell r="S2058" t="str">
            <v>Sales Engineer</v>
          </cell>
        </row>
        <row r="2059">
          <cell r="A2059" t="str">
            <v>100078-ID-103</v>
          </cell>
          <cell r="B2059">
            <v>43697</v>
          </cell>
          <cell r="C2059" t="str">
            <v>Existing MSA</v>
          </cell>
          <cell r="D2059">
            <v>41523</v>
          </cell>
          <cell r="E2059">
            <v>43983</v>
          </cell>
          <cell r="F2059" t="str">
            <v>InfoBlox</v>
          </cell>
          <cell r="G2059" t="str">
            <v>ID</v>
          </cell>
          <cell r="H2059" t="str">
            <v>Indonesia</v>
          </cell>
          <cell r="I2059" t="str">
            <v>GP Entity</v>
          </cell>
          <cell r="J2059">
            <v>43697</v>
          </cell>
          <cell r="K2059">
            <v>41523</v>
          </cell>
          <cell r="Q2059">
            <v>2990</v>
          </cell>
          <cell r="R2059" t="str">
            <v>Asia-Pacific (APAC)</v>
          </cell>
          <cell r="S2059" t="str">
            <v>Senior Presales Engineer - Indonesia</v>
          </cell>
        </row>
        <row r="2060">
          <cell r="A2060" t="str">
            <v>100078-ID-104</v>
          </cell>
          <cell r="B2060">
            <v>43697</v>
          </cell>
          <cell r="C2060" t="str">
            <v>Existing MSA</v>
          </cell>
          <cell r="D2060">
            <v>41523</v>
          </cell>
          <cell r="E2060">
            <v>43983</v>
          </cell>
          <cell r="F2060" t="str">
            <v>InfoBlox</v>
          </cell>
          <cell r="G2060" t="str">
            <v>ID</v>
          </cell>
          <cell r="H2060" t="str">
            <v>Indonesia</v>
          </cell>
          <cell r="I2060" t="str">
            <v>GP Entity</v>
          </cell>
          <cell r="J2060">
            <v>43697</v>
          </cell>
          <cell r="K2060">
            <v>41523</v>
          </cell>
          <cell r="Q2060">
            <v>3046</v>
          </cell>
          <cell r="R2060" t="str">
            <v>Asia-Pacific (APAC)</v>
          </cell>
          <cell r="S2060" t="str">
            <v>Territory Account Manager - Indonesia</v>
          </cell>
        </row>
        <row r="2061">
          <cell r="A2061" t="str">
            <v>100600-AU-101</v>
          </cell>
          <cell r="B2061">
            <v>43739</v>
          </cell>
          <cell r="C2061" t="str">
            <v>Existing MSA</v>
          </cell>
          <cell r="D2061">
            <v>43636</v>
          </cell>
          <cell r="E2061">
            <v>43983</v>
          </cell>
          <cell r="F2061" t="str">
            <v>AtScale</v>
          </cell>
          <cell r="G2061" t="str">
            <v>AU</v>
          </cell>
          <cell r="H2061" t="str">
            <v>Australia</v>
          </cell>
          <cell r="I2061" t="str">
            <v>GP Entity</v>
          </cell>
          <cell r="J2061">
            <v>43739</v>
          </cell>
          <cell r="K2061">
            <v>43636</v>
          </cell>
          <cell r="Q2061">
            <v>2976</v>
          </cell>
          <cell r="R2061" t="str">
            <v>Asia-Pacific (APAC)</v>
          </cell>
          <cell r="S2061" t="str">
            <v>Senior Software Engineer</v>
          </cell>
        </row>
        <row r="2062">
          <cell r="A2062" t="str">
            <v>100600-AU-103</v>
          </cell>
          <cell r="B2062">
            <v>43781</v>
          </cell>
          <cell r="C2062" t="str">
            <v>Existing MSA</v>
          </cell>
          <cell r="D2062">
            <v>43636</v>
          </cell>
          <cell r="E2062">
            <v>43983</v>
          </cell>
          <cell r="F2062" t="str">
            <v>AtScale</v>
          </cell>
          <cell r="G2062" t="str">
            <v>AU</v>
          </cell>
          <cell r="H2062" t="str">
            <v>Australia</v>
          </cell>
          <cell r="I2062" t="str">
            <v>GP Entity</v>
          </cell>
          <cell r="J2062">
            <v>43781</v>
          </cell>
          <cell r="K2062">
            <v>43636</v>
          </cell>
          <cell r="Q2062">
            <v>3366</v>
          </cell>
          <cell r="R2062" t="str">
            <v>Asia-Pacific (APAC)</v>
          </cell>
          <cell r="S2062" t="str">
            <v>Technical Support Engineer</v>
          </cell>
        </row>
        <row r="2063">
          <cell r="A2063" t="str">
            <v>100667-KR-102</v>
          </cell>
          <cell r="B2063">
            <v>43850</v>
          </cell>
          <cell r="C2063" t="str">
            <v>Existing MSA</v>
          </cell>
          <cell r="D2063">
            <v>43707</v>
          </cell>
          <cell r="E2063">
            <v>43983</v>
          </cell>
          <cell r="F2063" t="str">
            <v>Velodyne</v>
          </cell>
          <cell r="G2063" t="str">
            <v>KR</v>
          </cell>
          <cell r="H2063" t="str">
            <v>South Korea</v>
          </cell>
          <cell r="I2063" t="str">
            <v>GP Entity</v>
          </cell>
          <cell r="J2063">
            <v>43836</v>
          </cell>
          <cell r="K2063">
            <v>43711</v>
          </cell>
          <cell r="Q2063">
            <v>3851</v>
          </cell>
          <cell r="R2063" t="str">
            <v>Asia-Pacific (APAC)</v>
          </cell>
          <cell r="S2063" t="str">
            <v>Technical Product Engineer</v>
          </cell>
        </row>
        <row r="2064">
          <cell r="A2064" t="str">
            <v>100667-KR-101</v>
          </cell>
          <cell r="B2064">
            <v>43786</v>
          </cell>
          <cell r="C2064" t="str">
            <v>Existing MSA</v>
          </cell>
          <cell r="D2064">
            <v>43707</v>
          </cell>
          <cell r="E2064">
            <v>43983</v>
          </cell>
          <cell r="F2064" t="str">
            <v>Velodyne</v>
          </cell>
          <cell r="G2064" t="str">
            <v>KR</v>
          </cell>
          <cell r="H2064" t="str">
            <v>South Korea</v>
          </cell>
          <cell r="I2064" t="str">
            <v>GP Entity</v>
          </cell>
          <cell r="J2064">
            <v>43761</v>
          </cell>
          <cell r="K2064">
            <v>43711</v>
          </cell>
          <cell r="Q2064">
            <v>3339</v>
          </cell>
          <cell r="R2064" t="str">
            <v>Asia-Pacific (APAC)</v>
          </cell>
          <cell r="S2064" t="str">
            <v>General Manager</v>
          </cell>
        </row>
        <row r="2065">
          <cell r="A2065" t="str">
            <v>100001-CN-109</v>
          </cell>
          <cell r="B2065">
            <v>43831</v>
          </cell>
          <cell r="C2065" t="str">
            <v>Existing MSA</v>
          </cell>
          <cell r="D2065">
            <v>42242</v>
          </cell>
          <cell r="E2065">
            <v>43891</v>
          </cell>
          <cell r="F2065" t="str">
            <v>10X Genomics</v>
          </cell>
          <cell r="G2065" t="str">
            <v>CN</v>
          </cell>
          <cell r="H2065" t="str">
            <v>China</v>
          </cell>
          <cell r="I2065" t="str">
            <v>GP Entity</v>
          </cell>
          <cell r="J2065">
            <v>43822</v>
          </cell>
          <cell r="K2065">
            <v>42242</v>
          </cell>
          <cell r="Q2065">
            <v>3632</v>
          </cell>
          <cell r="R2065" t="str">
            <v>Asia-Pacific (APAC)</v>
          </cell>
          <cell r="S2065" t="str">
            <v>Sales Manager, South China</v>
          </cell>
        </row>
        <row r="2066">
          <cell r="A2066" t="str">
            <v>100001-CN-110</v>
          </cell>
          <cell r="B2066">
            <v>43831</v>
          </cell>
          <cell r="C2066" t="str">
            <v>Existing MSA</v>
          </cell>
          <cell r="D2066">
            <v>42242</v>
          </cell>
          <cell r="E2066">
            <v>43891</v>
          </cell>
          <cell r="F2066" t="str">
            <v>10X Genomics</v>
          </cell>
          <cell r="G2066" t="str">
            <v>CN</v>
          </cell>
          <cell r="H2066" t="str">
            <v>China</v>
          </cell>
          <cell r="I2066" t="str">
            <v>GP Entity</v>
          </cell>
          <cell r="J2066">
            <v>43822</v>
          </cell>
          <cell r="K2066">
            <v>42242</v>
          </cell>
          <cell r="Q2066">
            <v>3705</v>
          </cell>
          <cell r="R2066" t="str">
            <v>Asia-Pacific (APAC)</v>
          </cell>
          <cell r="S2066" t="str">
            <v>Event Marketing Manager, China</v>
          </cell>
        </row>
        <row r="2067">
          <cell r="A2067" t="str">
            <v>100570-CN-101</v>
          </cell>
          <cell r="B2067">
            <v>43654</v>
          </cell>
          <cell r="C2067" t="str">
            <v>Existing MSA</v>
          </cell>
          <cell r="D2067">
            <v>43627</v>
          </cell>
          <cell r="E2067">
            <v>43891</v>
          </cell>
          <cell r="F2067" t="str">
            <v>Astera</v>
          </cell>
          <cell r="G2067" t="str">
            <v>CN</v>
          </cell>
          <cell r="H2067" t="str">
            <v>China</v>
          </cell>
          <cell r="I2067" t="str">
            <v>GP Entity</v>
          </cell>
          <cell r="J2067">
            <v>43654</v>
          </cell>
          <cell r="K2067">
            <v>43627</v>
          </cell>
          <cell r="Q2067">
            <v>2773</v>
          </cell>
          <cell r="R2067" t="str">
            <v>Asia-Pacific (APAC)</v>
          </cell>
          <cell r="S2067" t="str">
            <v>Member of Technical Staff</v>
          </cell>
        </row>
        <row r="2068">
          <cell r="A2068" t="str">
            <v>100570-TW-101</v>
          </cell>
          <cell r="B2068">
            <v>43759</v>
          </cell>
          <cell r="C2068" t="str">
            <v>Existing MSA</v>
          </cell>
          <cell r="D2068">
            <v>43627</v>
          </cell>
          <cell r="E2068">
            <v>43891</v>
          </cell>
          <cell r="F2068" t="str">
            <v>Astera</v>
          </cell>
          <cell r="G2068" t="str">
            <v>TW</v>
          </cell>
          <cell r="H2068" t="str">
            <v>Taiwan</v>
          </cell>
          <cell r="I2068" t="str">
            <v>GP Entity</v>
          </cell>
          <cell r="J2068">
            <v>43759</v>
          </cell>
          <cell r="K2068">
            <v>43627</v>
          </cell>
          <cell r="Q2068">
            <v>3254</v>
          </cell>
          <cell r="R2068" t="str">
            <v>Asia-Pacific (APAC)</v>
          </cell>
          <cell r="S2068" t="str">
            <v>Member of Technical Staff</v>
          </cell>
        </row>
        <row r="2069">
          <cell r="A2069" t="str">
            <v>100607-CN-101</v>
          </cell>
          <cell r="B2069">
            <v>43709</v>
          </cell>
          <cell r="C2069" t="str">
            <v>Existing MSA</v>
          </cell>
          <cell r="D2069">
            <v>43683</v>
          </cell>
          <cell r="E2069">
            <v>43891</v>
          </cell>
          <cell r="F2069" t="str">
            <v>Duolingo</v>
          </cell>
          <cell r="G2069" t="str">
            <v>CN</v>
          </cell>
          <cell r="H2069" t="str">
            <v>China</v>
          </cell>
          <cell r="I2069" t="str">
            <v>GP Entity</v>
          </cell>
          <cell r="J2069">
            <v>43696</v>
          </cell>
          <cell r="K2069">
            <v>43683</v>
          </cell>
          <cell r="Q2069">
            <v>3071</v>
          </cell>
          <cell r="R2069" t="str">
            <v>Asia-Pacific (APAC)</v>
          </cell>
          <cell r="S2069" t="str">
            <v>Product manager</v>
          </cell>
        </row>
        <row r="2070">
          <cell r="A2070" t="str">
            <v>100418-JP-103</v>
          </cell>
          <cell r="B2070">
            <v>43800</v>
          </cell>
          <cell r="C2070" t="str">
            <v>Existing MSA</v>
          </cell>
          <cell r="D2070">
            <v>43404</v>
          </cell>
          <cell r="E2070">
            <v>43891</v>
          </cell>
          <cell r="F2070" t="str">
            <v>Luminoso</v>
          </cell>
          <cell r="G2070" t="str">
            <v>JP</v>
          </cell>
          <cell r="H2070" t="str">
            <v>Japan</v>
          </cell>
          <cell r="I2070" t="str">
            <v>GP Entity</v>
          </cell>
          <cell r="J2070">
            <v>43800</v>
          </cell>
          <cell r="K2070">
            <v>43404</v>
          </cell>
          <cell r="Q2070">
            <v>3302</v>
          </cell>
          <cell r="R2070" t="str">
            <v>Asia-Pacific (APAC)</v>
          </cell>
          <cell r="S2070" t="str">
            <v>Sales Engineer</v>
          </cell>
        </row>
        <row r="2071">
          <cell r="A2071" t="str">
            <v>100368-SG-103</v>
          </cell>
          <cell r="B2071">
            <v>43709</v>
          </cell>
          <cell r="C2071" t="str">
            <v>Existing MSA</v>
          </cell>
          <cell r="D2071">
            <v>43314</v>
          </cell>
          <cell r="E2071">
            <v>43891</v>
          </cell>
          <cell r="F2071" t="str">
            <v>LogicBay Corporation</v>
          </cell>
          <cell r="G2071" t="str">
            <v>SG</v>
          </cell>
          <cell r="H2071" t="str">
            <v>Singapore</v>
          </cell>
          <cell r="I2071" t="str">
            <v>GP Entity</v>
          </cell>
          <cell r="J2071">
            <v>43709</v>
          </cell>
          <cell r="K2071">
            <v>43314</v>
          </cell>
          <cell r="Q2071">
            <v>3004</v>
          </cell>
          <cell r="R2071" t="str">
            <v>Asia-Pacific (APAC)</v>
          </cell>
          <cell r="S2071" t="str">
            <v>Global Dealer Learning Technical Consultant and Dealer Performance Center Administrator</v>
          </cell>
        </row>
        <row r="2072">
          <cell r="A2072" t="str">
            <v>100593-BR-102</v>
          </cell>
          <cell r="B2072">
            <v>43745</v>
          </cell>
          <cell r="C2072" t="str">
            <v>Existing MSA</v>
          </cell>
          <cell r="D2072">
            <v>43777</v>
          </cell>
          <cell r="E2072">
            <v>43862</v>
          </cell>
          <cell r="F2072" t="str">
            <v>Knotel</v>
          </cell>
          <cell r="G2072" t="str">
            <v>BR</v>
          </cell>
          <cell r="H2072" t="str">
            <v>Brazil</v>
          </cell>
          <cell r="I2072" t="str">
            <v>GP Entity</v>
          </cell>
          <cell r="K2072">
            <v>43661</v>
          </cell>
          <cell r="Q2072">
            <v>3168</v>
          </cell>
          <cell r="R2072" t="str">
            <v>Latin America (LATAM)</v>
          </cell>
          <cell r="S2072" t="str">
            <v>Account Executive</v>
          </cell>
        </row>
        <row r="2073">
          <cell r="A2073" t="str">
            <v>100593-BR-103</v>
          </cell>
          <cell r="B2073">
            <v>43754</v>
          </cell>
          <cell r="C2073" t="str">
            <v>Existing MSA</v>
          </cell>
          <cell r="D2073">
            <v>43777</v>
          </cell>
          <cell r="E2073">
            <v>43862</v>
          </cell>
          <cell r="F2073" t="str">
            <v>Knotel</v>
          </cell>
          <cell r="G2073" t="str">
            <v>BR</v>
          </cell>
          <cell r="H2073" t="str">
            <v>Brazil</v>
          </cell>
          <cell r="I2073" t="str">
            <v>GP Entity</v>
          </cell>
          <cell r="J2073">
            <v>43739</v>
          </cell>
          <cell r="K2073">
            <v>43661</v>
          </cell>
          <cell r="Q2073">
            <v>3170</v>
          </cell>
          <cell r="R2073" t="str">
            <v>Latin America (LATAM)</v>
          </cell>
          <cell r="S2073" t="str">
            <v>General Manager</v>
          </cell>
        </row>
        <row r="2074">
          <cell r="A2074" t="str">
            <v>100309-MX-108</v>
          </cell>
          <cell r="B2074">
            <v>43689</v>
          </cell>
          <cell r="C2074" t="str">
            <v>Existing MSA</v>
          </cell>
          <cell r="D2074">
            <v>43679</v>
          </cell>
          <cell r="E2074">
            <v>43862</v>
          </cell>
          <cell r="F2074" t="str">
            <v>JUUL</v>
          </cell>
          <cell r="G2074" t="str">
            <v>MX</v>
          </cell>
          <cell r="H2074" t="str">
            <v>Mexico</v>
          </cell>
          <cell r="I2074" t="str">
            <v>GP Entity</v>
          </cell>
          <cell r="J2074">
            <v>43689</v>
          </cell>
          <cell r="K2074">
            <v>43207</v>
          </cell>
          <cell r="Q2074">
            <v>2975</v>
          </cell>
          <cell r="R2074" t="str">
            <v>Latin America (LATAM)</v>
          </cell>
          <cell r="S2074" t="str">
            <v>Senior Supplier Quality Engineer</v>
          </cell>
        </row>
        <row r="2075">
          <cell r="A2075" t="str">
            <v>100309-MX-109</v>
          </cell>
          <cell r="B2075">
            <v>43689</v>
          </cell>
          <cell r="C2075" t="str">
            <v>Existing MSA</v>
          </cell>
          <cell r="D2075">
            <v>43679</v>
          </cell>
          <cell r="E2075">
            <v>43862</v>
          </cell>
          <cell r="F2075" t="str">
            <v>JUUL</v>
          </cell>
          <cell r="G2075" t="str">
            <v>MX</v>
          </cell>
          <cell r="H2075" t="str">
            <v>Mexico</v>
          </cell>
          <cell r="I2075" t="str">
            <v>GP Entity</v>
          </cell>
          <cell r="J2075">
            <v>43689</v>
          </cell>
          <cell r="K2075">
            <v>43207</v>
          </cell>
          <cell r="Q2075">
            <v>3032</v>
          </cell>
          <cell r="R2075" t="str">
            <v>Latin America (LATAM)</v>
          </cell>
          <cell r="S2075" t="str">
            <v>Senior Supplier Quality Engineer</v>
          </cell>
        </row>
        <row r="2076">
          <cell r="A2076" t="str">
            <v>100309-PE-101</v>
          </cell>
          <cell r="B2076">
            <v>43738</v>
          </cell>
          <cell r="C2076" t="str">
            <v>Existing MSA</v>
          </cell>
          <cell r="D2076">
            <v>43594</v>
          </cell>
          <cell r="E2076">
            <v>43862</v>
          </cell>
          <cell r="F2076" t="str">
            <v>JUUL</v>
          </cell>
          <cell r="G2076" t="str">
            <v>PE</v>
          </cell>
          <cell r="H2076" t="str">
            <v>Peru</v>
          </cell>
          <cell r="I2076" t="str">
            <v>GP Entity</v>
          </cell>
          <cell r="J2076">
            <v>43738</v>
          </cell>
          <cell r="K2076">
            <v>43207</v>
          </cell>
          <cell r="Q2076">
            <v>3152</v>
          </cell>
          <cell r="R2076" t="str">
            <v>Latin America (LATAM)</v>
          </cell>
          <cell r="S2076" t="str">
            <v>Sr. Manager, Public Policy</v>
          </cell>
        </row>
        <row r="2077">
          <cell r="A2077" t="str">
            <v>100309-MX-101</v>
          </cell>
          <cell r="B2077">
            <v>43528</v>
          </cell>
          <cell r="C2077" t="str">
            <v>Existing MSA</v>
          </cell>
          <cell r="D2077">
            <v>43679</v>
          </cell>
          <cell r="E2077">
            <v>43862</v>
          </cell>
          <cell r="F2077" t="str">
            <v>JUUL</v>
          </cell>
          <cell r="G2077" t="str">
            <v>MX</v>
          </cell>
          <cell r="H2077" t="str">
            <v>Mexico</v>
          </cell>
          <cell r="I2077" t="str">
            <v>GP Entity</v>
          </cell>
          <cell r="J2077">
            <v>43557</v>
          </cell>
          <cell r="K2077">
            <v>43207</v>
          </cell>
          <cell r="M2077">
            <v>43424</v>
          </cell>
          <cell r="P2077">
            <v>43424</v>
          </cell>
          <cell r="Q2077">
            <v>1785</v>
          </cell>
          <cell r="R2077" t="str">
            <v>Latin America (LATAM)</v>
          </cell>
          <cell r="S2077" t="str">
            <v>VP of Latam, Government Affairs</v>
          </cell>
        </row>
        <row r="2078">
          <cell r="A2078" t="str">
            <v>100309-MX-107</v>
          </cell>
          <cell r="B2078">
            <v>43668</v>
          </cell>
          <cell r="C2078" t="str">
            <v>Existing MSA</v>
          </cell>
          <cell r="D2078">
            <v>43679</v>
          </cell>
          <cell r="E2078">
            <v>43862</v>
          </cell>
          <cell r="F2078" t="str">
            <v>JUUL</v>
          </cell>
          <cell r="G2078" t="str">
            <v>MX</v>
          </cell>
          <cell r="H2078" t="str">
            <v>Mexico</v>
          </cell>
          <cell r="I2078" t="str">
            <v>GP Entity</v>
          </cell>
          <cell r="J2078">
            <v>43668</v>
          </cell>
          <cell r="K2078">
            <v>43207</v>
          </cell>
          <cell r="Q2078">
            <v>2823</v>
          </cell>
          <cell r="R2078" t="str">
            <v>Latin America (LATAM)</v>
          </cell>
          <cell r="S2078" t="str">
            <v>Senior Director, Communications – Latin America</v>
          </cell>
        </row>
        <row r="2079">
          <cell r="A2079" t="str">
            <v>100309-MX-104</v>
          </cell>
          <cell r="B2079">
            <v>43556</v>
          </cell>
          <cell r="C2079" t="str">
            <v>Existing MSA</v>
          </cell>
          <cell r="D2079">
            <v>43679</v>
          </cell>
          <cell r="E2079">
            <v>43862</v>
          </cell>
          <cell r="F2079" t="str">
            <v>JUUL</v>
          </cell>
          <cell r="G2079" t="str">
            <v>MX</v>
          </cell>
          <cell r="H2079" t="str">
            <v>Mexico</v>
          </cell>
          <cell r="I2079" t="str">
            <v>GP Entity</v>
          </cell>
          <cell r="J2079">
            <v>43549</v>
          </cell>
          <cell r="K2079">
            <v>43207</v>
          </cell>
          <cell r="Q2079">
            <v>2228</v>
          </cell>
          <cell r="R2079" t="str">
            <v>Latin America (LATAM)</v>
          </cell>
          <cell r="S2079" t="str">
            <v>Principal Supplier Quality Engineer</v>
          </cell>
        </row>
        <row r="2080">
          <cell r="A2080" t="str">
            <v>100309-MX-105</v>
          </cell>
          <cell r="B2080">
            <v>43556</v>
          </cell>
          <cell r="C2080" t="str">
            <v>Existing MSA</v>
          </cell>
          <cell r="D2080">
            <v>43679</v>
          </cell>
          <cell r="E2080">
            <v>43862</v>
          </cell>
          <cell r="F2080" t="str">
            <v>JUUL</v>
          </cell>
          <cell r="G2080" t="str">
            <v>MX</v>
          </cell>
          <cell r="H2080" t="str">
            <v>Mexico</v>
          </cell>
          <cell r="I2080" t="str">
            <v>GP Entity</v>
          </cell>
          <cell r="K2080">
            <v>43207</v>
          </cell>
          <cell r="Q2080">
            <v>2331</v>
          </cell>
          <cell r="R2080" t="str">
            <v>Latin America (LATAM)</v>
          </cell>
          <cell r="S2080" t="str">
            <v>Sr. Manager, Public Policy</v>
          </cell>
        </row>
        <row r="2081">
          <cell r="A2081" t="str">
            <v>100309-CO-101</v>
          </cell>
          <cell r="B2081">
            <v>43709</v>
          </cell>
          <cell r="C2081" t="str">
            <v>Existing MSA</v>
          </cell>
          <cell r="D2081">
            <v>43679</v>
          </cell>
          <cell r="E2081">
            <v>43862</v>
          </cell>
          <cell r="F2081" t="str">
            <v>JUUL</v>
          </cell>
          <cell r="G2081" t="str">
            <v>CO</v>
          </cell>
          <cell r="H2081" t="str">
            <v>Colombia</v>
          </cell>
          <cell r="I2081" t="str">
            <v>GP Entity</v>
          </cell>
          <cell r="J2081">
            <v>43696</v>
          </cell>
          <cell r="K2081">
            <v>43207</v>
          </cell>
          <cell r="Q2081">
            <v>3034</v>
          </cell>
          <cell r="R2081" t="str">
            <v>Latin America (LATAM)</v>
          </cell>
          <cell r="S2081" t="str">
            <v>Public Policy Manager</v>
          </cell>
        </row>
        <row r="2082">
          <cell r="A2082" t="str">
            <v>100309-CO-102</v>
          </cell>
          <cell r="B2082">
            <v>43709</v>
          </cell>
          <cell r="C2082" t="str">
            <v>Existing MSA</v>
          </cell>
          <cell r="D2082">
            <v>43679</v>
          </cell>
          <cell r="E2082">
            <v>43862</v>
          </cell>
          <cell r="F2082" t="str">
            <v>JUUL</v>
          </cell>
          <cell r="G2082" t="str">
            <v>CO</v>
          </cell>
          <cell r="H2082" t="str">
            <v>Colombia</v>
          </cell>
          <cell r="I2082" t="str">
            <v>GP Entity</v>
          </cell>
          <cell r="J2082">
            <v>43696</v>
          </cell>
          <cell r="K2082">
            <v>43207</v>
          </cell>
          <cell r="Q2082">
            <v>3035</v>
          </cell>
          <cell r="R2082" t="str">
            <v>Latin America (LATAM)</v>
          </cell>
          <cell r="S2082" t="str">
            <v>Sr. Manager, Public Policy</v>
          </cell>
        </row>
        <row r="2083">
          <cell r="A2083" t="str">
            <v>100309-MX-101</v>
          </cell>
          <cell r="B2083">
            <v>43528</v>
          </cell>
          <cell r="C2083" t="str">
            <v>Existing MSA</v>
          </cell>
          <cell r="D2083">
            <v>43679</v>
          </cell>
          <cell r="E2083">
            <v>43891</v>
          </cell>
          <cell r="F2083" t="str">
            <v>JUUL</v>
          </cell>
          <cell r="G2083" t="str">
            <v>MX</v>
          </cell>
          <cell r="H2083" t="str">
            <v>Mexico</v>
          </cell>
          <cell r="I2083" t="str">
            <v>GP Entity</v>
          </cell>
          <cell r="J2083">
            <v>43557</v>
          </cell>
          <cell r="K2083">
            <v>43207</v>
          </cell>
          <cell r="M2083">
            <v>43424</v>
          </cell>
          <cell r="P2083">
            <v>43424</v>
          </cell>
          <cell r="Q2083">
            <v>1785</v>
          </cell>
          <cell r="R2083" t="str">
            <v>Latin America (LATAM)</v>
          </cell>
          <cell r="S2083" t="str">
            <v>VP of Latam, Government Affairs</v>
          </cell>
        </row>
        <row r="2084">
          <cell r="A2084" t="str">
            <v>100309-MX-104</v>
          </cell>
          <cell r="B2084">
            <v>43556</v>
          </cell>
          <cell r="C2084" t="str">
            <v>Existing MSA</v>
          </cell>
          <cell r="D2084">
            <v>43679</v>
          </cell>
          <cell r="E2084">
            <v>43891</v>
          </cell>
          <cell r="F2084" t="str">
            <v>JUUL</v>
          </cell>
          <cell r="G2084" t="str">
            <v>MX</v>
          </cell>
          <cell r="H2084" t="str">
            <v>Mexico</v>
          </cell>
          <cell r="I2084" t="str">
            <v>GP Entity</v>
          </cell>
          <cell r="J2084">
            <v>43549</v>
          </cell>
          <cell r="K2084">
            <v>43207</v>
          </cell>
          <cell r="Q2084">
            <v>2228</v>
          </cell>
          <cell r="R2084" t="str">
            <v>Latin America (LATAM)</v>
          </cell>
          <cell r="S2084" t="str">
            <v>Principal Supplier Quality Engineer</v>
          </cell>
        </row>
        <row r="2085">
          <cell r="A2085" t="str">
            <v>100309-MX-105</v>
          </cell>
          <cell r="B2085">
            <v>43556</v>
          </cell>
          <cell r="C2085" t="str">
            <v>Existing MSA</v>
          </cell>
          <cell r="D2085">
            <v>43679</v>
          </cell>
          <cell r="E2085">
            <v>43891</v>
          </cell>
          <cell r="F2085" t="str">
            <v>JUUL</v>
          </cell>
          <cell r="G2085" t="str">
            <v>MX</v>
          </cell>
          <cell r="H2085" t="str">
            <v>Mexico</v>
          </cell>
          <cell r="I2085" t="str">
            <v>GP Entity</v>
          </cell>
          <cell r="K2085">
            <v>43207</v>
          </cell>
          <cell r="Q2085">
            <v>2331</v>
          </cell>
          <cell r="R2085" t="str">
            <v>Latin America (LATAM)</v>
          </cell>
          <cell r="S2085" t="str">
            <v>Sr. Manager, Public Policy</v>
          </cell>
        </row>
        <row r="2086">
          <cell r="A2086" t="str">
            <v>100034-MX-105</v>
          </cell>
          <cell r="B2086">
            <v>43586</v>
          </cell>
          <cell r="C2086" t="str">
            <v>Existing MSA</v>
          </cell>
          <cell r="D2086">
            <v>41991</v>
          </cell>
          <cell r="E2086">
            <v>43862</v>
          </cell>
          <cell r="F2086" t="str">
            <v>ChargePoint</v>
          </cell>
          <cell r="G2086" t="str">
            <v>MX</v>
          </cell>
          <cell r="H2086" t="str">
            <v>Mexico</v>
          </cell>
          <cell r="I2086" t="str">
            <v>GP Entity</v>
          </cell>
          <cell r="J2086">
            <v>43586</v>
          </cell>
          <cell r="K2086">
            <v>41991</v>
          </cell>
          <cell r="Q2086">
            <v>2450</v>
          </cell>
          <cell r="R2086" t="str">
            <v>Latin America (LATAM)</v>
          </cell>
          <cell r="S2086" t="str">
            <v>Operations Programer Manager, NPI</v>
          </cell>
        </row>
        <row r="2087">
          <cell r="A2087" t="str">
            <v>100034-MX-106</v>
          </cell>
          <cell r="B2087">
            <v>43627</v>
          </cell>
          <cell r="C2087" t="str">
            <v>Existing MSA</v>
          </cell>
          <cell r="D2087">
            <v>41991</v>
          </cell>
          <cell r="E2087">
            <v>43862</v>
          </cell>
          <cell r="F2087" t="str">
            <v>ChargePoint</v>
          </cell>
          <cell r="G2087" t="str">
            <v>MX</v>
          </cell>
          <cell r="H2087" t="str">
            <v>Mexico</v>
          </cell>
          <cell r="I2087" t="str">
            <v>GP Entity</v>
          </cell>
          <cell r="K2087">
            <v>41991</v>
          </cell>
          <cell r="Q2087">
            <v>2652</v>
          </cell>
          <cell r="R2087" t="str">
            <v>Latin America (LATAM)</v>
          </cell>
          <cell r="S2087" t="str">
            <v>Factory Manufacturing Quality Engineer</v>
          </cell>
        </row>
        <row r="2088">
          <cell r="A2088" t="str">
            <v>100034-MX-104</v>
          </cell>
          <cell r="B2088">
            <v>43536</v>
          </cell>
          <cell r="C2088" t="str">
            <v>Existing MSA</v>
          </cell>
          <cell r="D2088">
            <v>41991</v>
          </cell>
          <cell r="E2088">
            <v>43862</v>
          </cell>
          <cell r="F2088" t="str">
            <v>ChargePoint</v>
          </cell>
          <cell r="G2088" t="str">
            <v>MX</v>
          </cell>
          <cell r="H2088" t="str">
            <v>Mexico</v>
          </cell>
          <cell r="I2088" t="str">
            <v>GP Entity</v>
          </cell>
          <cell r="K2088">
            <v>41991</v>
          </cell>
          <cell r="Q2088">
            <v>2198</v>
          </cell>
          <cell r="R2088" t="str">
            <v>Latin America (LATAM)</v>
          </cell>
          <cell r="S2088" t="str">
            <v>Supply Chain Materials Program Manager</v>
          </cell>
        </row>
        <row r="2089">
          <cell r="A2089" t="str">
            <v>100034-MX-105</v>
          </cell>
          <cell r="B2089">
            <v>43586</v>
          </cell>
          <cell r="C2089" t="str">
            <v>Existing MSA</v>
          </cell>
          <cell r="D2089">
            <v>41991</v>
          </cell>
          <cell r="E2089">
            <v>43891</v>
          </cell>
          <cell r="F2089" t="str">
            <v>ChargePoint</v>
          </cell>
          <cell r="G2089" t="str">
            <v>MX</v>
          </cell>
          <cell r="H2089" t="str">
            <v>Mexico</v>
          </cell>
          <cell r="I2089" t="str">
            <v>GP Entity</v>
          </cell>
          <cell r="J2089">
            <v>43586</v>
          </cell>
          <cell r="K2089">
            <v>41991</v>
          </cell>
          <cell r="Q2089">
            <v>2450</v>
          </cell>
          <cell r="R2089" t="str">
            <v>Latin America (LATAM)</v>
          </cell>
          <cell r="S2089" t="str">
            <v>Operations Programer Manager, NPI</v>
          </cell>
        </row>
        <row r="2090">
          <cell r="A2090" t="str">
            <v>100034-MX-106</v>
          </cell>
          <cell r="B2090">
            <v>43627</v>
          </cell>
          <cell r="C2090" t="str">
            <v>Existing MSA</v>
          </cell>
          <cell r="D2090">
            <v>41991</v>
          </cell>
          <cell r="E2090">
            <v>43891</v>
          </cell>
          <cell r="F2090" t="str">
            <v>ChargePoint</v>
          </cell>
          <cell r="G2090" t="str">
            <v>MX</v>
          </cell>
          <cell r="H2090" t="str">
            <v>Mexico</v>
          </cell>
          <cell r="I2090" t="str">
            <v>GP Entity</v>
          </cell>
          <cell r="K2090">
            <v>41991</v>
          </cell>
          <cell r="Q2090">
            <v>2652</v>
          </cell>
          <cell r="R2090" t="str">
            <v>Latin America (LATAM)</v>
          </cell>
          <cell r="S2090" t="str">
            <v>Factory Manufacturing Quality Engineer</v>
          </cell>
        </row>
        <row r="2091">
          <cell r="A2091" t="str">
            <v>100034-MX-104</v>
          </cell>
          <cell r="B2091">
            <v>43536</v>
          </cell>
          <cell r="C2091" t="str">
            <v>Existing MSA</v>
          </cell>
          <cell r="D2091">
            <v>41991</v>
          </cell>
          <cell r="E2091">
            <v>43891</v>
          </cell>
          <cell r="F2091" t="str">
            <v>ChargePoint</v>
          </cell>
          <cell r="G2091" t="str">
            <v>MX</v>
          </cell>
          <cell r="H2091" t="str">
            <v>Mexico</v>
          </cell>
          <cell r="I2091" t="str">
            <v>GP Entity</v>
          </cell>
          <cell r="K2091">
            <v>41991</v>
          </cell>
          <cell r="Q2091">
            <v>2198</v>
          </cell>
          <cell r="R2091" t="str">
            <v>Latin America (LATAM)</v>
          </cell>
          <cell r="S2091" t="str">
            <v>Supply Chain Materials Program Manager</v>
          </cell>
        </row>
        <row r="2092">
          <cell r="A2092" t="str">
            <v>100248-MX-102</v>
          </cell>
          <cell r="B2092">
            <v>43801</v>
          </cell>
          <cell r="C2092" t="str">
            <v>Existing MSA</v>
          </cell>
          <cell r="D2092">
            <v>43006</v>
          </cell>
          <cell r="E2092">
            <v>43862</v>
          </cell>
          <cell r="F2092" t="str">
            <v>Open Government Partnership</v>
          </cell>
          <cell r="G2092" t="str">
            <v>MX</v>
          </cell>
          <cell r="H2092" t="str">
            <v>Mexico</v>
          </cell>
          <cell r="I2092" t="str">
            <v>GP Entity</v>
          </cell>
          <cell r="J2092">
            <v>43801</v>
          </cell>
          <cell r="K2092">
            <v>43006</v>
          </cell>
          <cell r="Q2092">
            <v>3488</v>
          </cell>
          <cell r="R2092" t="str">
            <v>Latin America (LATAM)</v>
          </cell>
          <cell r="S2092" t="str">
            <v>Senior Program Officer, Americas</v>
          </cell>
        </row>
        <row r="2093">
          <cell r="A2093" t="str">
            <v>100290-BR-102</v>
          </cell>
          <cell r="B2093">
            <v>43542</v>
          </cell>
          <cell r="C2093" t="str">
            <v>Existing MSA</v>
          </cell>
          <cell r="D2093">
            <v>43384</v>
          </cell>
          <cell r="E2093">
            <v>43862</v>
          </cell>
          <cell r="F2093" t="str">
            <v>Acquia</v>
          </cell>
          <cell r="G2093" t="str">
            <v>BR</v>
          </cell>
          <cell r="H2093" t="str">
            <v>Brazil</v>
          </cell>
          <cell r="I2093" t="str">
            <v>GP Entity</v>
          </cell>
          <cell r="J2093">
            <v>43542</v>
          </cell>
          <cell r="K2093">
            <v>43165</v>
          </cell>
          <cell r="Q2093">
            <v>2243</v>
          </cell>
          <cell r="R2093" t="str">
            <v>Latin America (LATAM)</v>
          </cell>
          <cell r="S2093" t="str">
            <v>Regional Partner Manager, LatAm</v>
          </cell>
        </row>
        <row r="2094">
          <cell r="A2094" t="str">
            <v>100462-BR-101</v>
          </cell>
          <cell r="B2094">
            <v>43605</v>
          </cell>
          <cell r="C2094" t="str">
            <v>Existing MSA</v>
          </cell>
          <cell r="D2094">
            <v>43577</v>
          </cell>
          <cell r="E2094">
            <v>43862</v>
          </cell>
          <cell r="F2094" t="str">
            <v>Vlocity</v>
          </cell>
          <cell r="G2094" t="str">
            <v>BR</v>
          </cell>
          <cell r="H2094" t="str">
            <v>Brazil</v>
          </cell>
          <cell r="I2094" t="str">
            <v>GP Entity</v>
          </cell>
          <cell r="J2094">
            <v>43598</v>
          </cell>
          <cell r="K2094">
            <v>43447</v>
          </cell>
          <cell r="Q2094">
            <v>2515</v>
          </cell>
          <cell r="R2094" t="str">
            <v>Latin America (LATAM)</v>
          </cell>
          <cell r="S2094" t="str">
            <v>Regional Vice President</v>
          </cell>
        </row>
        <row r="2095">
          <cell r="A2095" t="str">
            <v>100462-BR-102</v>
          </cell>
          <cell r="B2095">
            <v>43613</v>
          </cell>
          <cell r="C2095" t="str">
            <v>Existing MSA</v>
          </cell>
          <cell r="D2095">
            <v>43577</v>
          </cell>
          <cell r="E2095">
            <v>43862</v>
          </cell>
          <cell r="F2095" t="str">
            <v>Vlocity</v>
          </cell>
          <cell r="G2095" t="str">
            <v>BR</v>
          </cell>
          <cell r="H2095" t="str">
            <v>Brazil</v>
          </cell>
          <cell r="I2095" t="str">
            <v>GP Entity</v>
          </cell>
          <cell r="J2095">
            <v>43605</v>
          </cell>
          <cell r="K2095">
            <v>43447</v>
          </cell>
          <cell r="Q2095">
            <v>2553</v>
          </cell>
          <cell r="R2095" t="str">
            <v>Latin America (LATAM)</v>
          </cell>
          <cell r="S2095" t="str">
            <v>Regional Vice President</v>
          </cell>
        </row>
        <row r="2096">
          <cell r="A2096" t="str">
            <v>100462-BR-103</v>
          </cell>
          <cell r="B2096">
            <v>43630</v>
          </cell>
          <cell r="C2096" t="str">
            <v>Existing MSA</v>
          </cell>
          <cell r="D2096">
            <v>43577</v>
          </cell>
          <cell r="E2096">
            <v>43862</v>
          </cell>
          <cell r="F2096" t="str">
            <v>Vlocity</v>
          </cell>
          <cell r="G2096" t="str">
            <v>BR</v>
          </cell>
          <cell r="H2096" t="str">
            <v>Brazil</v>
          </cell>
          <cell r="I2096" t="str">
            <v>GP Entity</v>
          </cell>
          <cell r="J2096">
            <v>43633</v>
          </cell>
          <cell r="K2096">
            <v>43447</v>
          </cell>
          <cell r="Q2096">
            <v>2696</v>
          </cell>
          <cell r="R2096" t="str">
            <v>Latin America (LATAM)</v>
          </cell>
          <cell r="S2096" t="str">
            <v>Principal Solutions Consultant</v>
          </cell>
        </row>
        <row r="2097">
          <cell r="A2097" t="str">
            <v>100462-BR-104</v>
          </cell>
          <cell r="B2097">
            <v>43682</v>
          </cell>
          <cell r="C2097" t="str">
            <v>Existing MSA</v>
          </cell>
          <cell r="D2097">
            <v>43577</v>
          </cell>
          <cell r="E2097">
            <v>43862</v>
          </cell>
          <cell r="F2097" t="str">
            <v>Vlocity</v>
          </cell>
          <cell r="G2097" t="str">
            <v>BR</v>
          </cell>
          <cell r="H2097" t="str">
            <v>Brazil</v>
          </cell>
          <cell r="I2097" t="str">
            <v>GP Entity</v>
          </cell>
          <cell r="J2097">
            <v>43682</v>
          </cell>
          <cell r="K2097">
            <v>43447</v>
          </cell>
          <cell r="Q2097">
            <v>2916</v>
          </cell>
          <cell r="R2097" t="str">
            <v>Latin America (LATAM)</v>
          </cell>
          <cell r="S2097" t="str">
            <v>Senior Solutions Consultant</v>
          </cell>
        </row>
        <row r="2098">
          <cell r="A2098" t="str">
            <v>100462-BR-105</v>
          </cell>
          <cell r="B2098">
            <v>43717</v>
          </cell>
          <cell r="C2098" t="str">
            <v>Existing MSA</v>
          </cell>
          <cell r="D2098">
            <v>43577</v>
          </cell>
          <cell r="E2098">
            <v>43862</v>
          </cell>
          <cell r="F2098" t="str">
            <v>Vlocity</v>
          </cell>
          <cell r="G2098" t="str">
            <v>BR</v>
          </cell>
          <cell r="H2098" t="str">
            <v>Brazil</v>
          </cell>
          <cell r="I2098" t="str">
            <v>GP Entity</v>
          </cell>
          <cell r="K2098">
            <v>43447</v>
          </cell>
          <cell r="Q2098">
            <v>2980</v>
          </cell>
          <cell r="R2098" t="str">
            <v>Latin America (LATAM)</v>
          </cell>
          <cell r="S2098" t="str">
            <v>Program Architect</v>
          </cell>
        </row>
        <row r="2099">
          <cell r="A2099" t="str">
            <v>100462-BR-106</v>
          </cell>
          <cell r="B2099">
            <v>43711</v>
          </cell>
          <cell r="C2099" t="str">
            <v>Existing MSA</v>
          </cell>
          <cell r="D2099">
            <v>43577</v>
          </cell>
          <cell r="E2099">
            <v>43862</v>
          </cell>
          <cell r="F2099" t="str">
            <v>Vlocity</v>
          </cell>
          <cell r="G2099" t="str">
            <v>BR</v>
          </cell>
          <cell r="H2099" t="str">
            <v>Brazil</v>
          </cell>
          <cell r="I2099" t="str">
            <v>GP Entity</v>
          </cell>
          <cell r="K2099">
            <v>43447</v>
          </cell>
          <cell r="Q2099">
            <v>3065</v>
          </cell>
          <cell r="R2099" t="str">
            <v>Latin America (LATAM)</v>
          </cell>
          <cell r="S2099" t="str">
            <v>Delivery Manager</v>
          </cell>
        </row>
        <row r="2100">
          <cell r="A2100" t="str">
            <v>100655-BR-101</v>
          </cell>
          <cell r="B2100">
            <v>43753</v>
          </cell>
          <cell r="C2100" t="str">
            <v>Existing MSA</v>
          </cell>
          <cell r="D2100">
            <v>43727</v>
          </cell>
          <cell r="E2100">
            <v>43862</v>
          </cell>
          <cell r="F2100" t="str">
            <v>Revolut</v>
          </cell>
          <cell r="G2100" t="str">
            <v>BR</v>
          </cell>
          <cell r="H2100" t="str">
            <v>Brazil</v>
          </cell>
          <cell r="I2100" t="str">
            <v>GP Entity</v>
          </cell>
          <cell r="J2100">
            <v>43753</v>
          </cell>
          <cell r="K2100">
            <v>43727</v>
          </cell>
          <cell r="Q2100">
            <v>3287</v>
          </cell>
          <cell r="R2100" t="str">
            <v>Latin America (LATAM)</v>
          </cell>
          <cell r="S2100" t="str">
            <v>Head of Recruitment</v>
          </cell>
        </row>
        <row r="2101">
          <cell r="A2101" t="str">
            <v>100462-CO-102</v>
          </cell>
          <cell r="B2101">
            <v>43626</v>
          </cell>
          <cell r="C2101" t="str">
            <v>Existing MSA</v>
          </cell>
          <cell r="D2101">
            <v>43564</v>
          </cell>
          <cell r="E2101">
            <v>43862</v>
          </cell>
          <cell r="F2101" t="str">
            <v>Vlocity</v>
          </cell>
          <cell r="G2101" t="str">
            <v>CO</v>
          </cell>
          <cell r="H2101" t="str">
            <v>Colombia</v>
          </cell>
          <cell r="I2101" t="str">
            <v>GP Entity</v>
          </cell>
          <cell r="K2101">
            <v>43447</v>
          </cell>
          <cell r="Q2101">
            <v>2701</v>
          </cell>
          <cell r="R2101" t="str">
            <v>Latin America (LATAM)</v>
          </cell>
          <cell r="S2101" t="str">
            <v>Senior Solutions Consultant</v>
          </cell>
        </row>
        <row r="2102">
          <cell r="A2102" t="str">
            <v>100462-CO-103</v>
          </cell>
          <cell r="B2102">
            <v>43633</v>
          </cell>
          <cell r="C2102" t="str">
            <v>Existing MSA</v>
          </cell>
          <cell r="D2102">
            <v>43564</v>
          </cell>
          <cell r="E2102">
            <v>43862</v>
          </cell>
          <cell r="F2102" t="str">
            <v>Vlocity</v>
          </cell>
          <cell r="G2102" t="str">
            <v>CO</v>
          </cell>
          <cell r="H2102" t="str">
            <v>Colombia</v>
          </cell>
          <cell r="I2102" t="str">
            <v>GP Entity</v>
          </cell>
          <cell r="J2102">
            <v>43633</v>
          </cell>
          <cell r="K2102">
            <v>43447</v>
          </cell>
          <cell r="Q2102">
            <v>2702</v>
          </cell>
          <cell r="R2102" t="str">
            <v>Latin America (LATAM)</v>
          </cell>
          <cell r="S2102" t="str">
            <v>Senior Solutions Consultant</v>
          </cell>
        </row>
        <row r="2103">
          <cell r="A2103" t="str">
            <v>100453-MX-103</v>
          </cell>
          <cell r="B2103">
            <v>43514</v>
          </cell>
          <cell r="C2103" t="str">
            <v>Existing MSA</v>
          </cell>
          <cell r="D2103">
            <v>43454</v>
          </cell>
          <cell r="E2103">
            <v>43862</v>
          </cell>
          <cell r="F2103" t="str">
            <v>SalesLoft</v>
          </cell>
          <cell r="G2103" t="str">
            <v>MX</v>
          </cell>
          <cell r="H2103" t="str">
            <v>Mexico</v>
          </cell>
          <cell r="I2103" t="str">
            <v>GP Entity</v>
          </cell>
          <cell r="J2103">
            <v>43514</v>
          </cell>
          <cell r="K2103">
            <v>43454</v>
          </cell>
          <cell r="Q2103">
            <v>2102</v>
          </cell>
          <cell r="R2103" t="str">
            <v>Latin America (LATAM)</v>
          </cell>
          <cell r="S2103" t="str">
            <v>QA Engineer</v>
          </cell>
        </row>
        <row r="2104">
          <cell r="A2104" t="str">
            <v>100484-MX-101</v>
          </cell>
          <cell r="B2104">
            <v>43535</v>
          </cell>
          <cell r="C2104" t="str">
            <v>Existing MSA</v>
          </cell>
          <cell r="D2104">
            <v>43511</v>
          </cell>
          <cell r="E2104">
            <v>43862</v>
          </cell>
          <cell r="F2104" t="str">
            <v>UiPath, Inc</v>
          </cell>
          <cell r="G2104" t="str">
            <v>MX</v>
          </cell>
          <cell r="H2104" t="str">
            <v>Mexico</v>
          </cell>
          <cell r="I2104" t="str">
            <v>GP Entity</v>
          </cell>
          <cell r="J2104">
            <v>43535</v>
          </cell>
          <cell r="K2104">
            <v>43511</v>
          </cell>
          <cell r="Q2104">
            <v>2199</v>
          </cell>
          <cell r="R2104" t="str">
            <v>Latin America (LATAM)</v>
          </cell>
          <cell r="S2104" t="str">
            <v>Senior Sales Representative</v>
          </cell>
        </row>
        <row r="2105">
          <cell r="A2105" t="str">
            <v>100484-MX-102</v>
          </cell>
          <cell r="B2105">
            <v>43563</v>
          </cell>
          <cell r="C2105" t="str">
            <v>Existing MSA</v>
          </cell>
          <cell r="D2105">
            <v>43511</v>
          </cell>
          <cell r="E2105">
            <v>43862</v>
          </cell>
          <cell r="F2105" t="str">
            <v>UiPath, Inc</v>
          </cell>
          <cell r="G2105" t="str">
            <v>MX</v>
          </cell>
          <cell r="H2105" t="str">
            <v>Mexico</v>
          </cell>
          <cell r="I2105" t="str">
            <v>GP Entity</v>
          </cell>
          <cell r="J2105">
            <v>43563</v>
          </cell>
          <cell r="K2105">
            <v>43511</v>
          </cell>
          <cell r="Q2105">
            <v>2362</v>
          </cell>
          <cell r="R2105" t="str">
            <v>Latin America (LATAM)</v>
          </cell>
          <cell r="S2105" t="str">
            <v>Senior Sales Representative</v>
          </cell>
        </row>
        <row r="2106">
          <cell r="A2106" t="str">
            <v>100453-MX-105</v>
          </cell>
          <cell r="B2106">
            <v>43711</v>
          </cell>
          <cell r="C2106" t="str">
            <v>Existing MSA</v>
          </cell>
          <cell r="D2106">
            <v>43454</v>
          </cell>
          <cell r="E2106">
            <v>43862</v>
          </cell>
          <cell r="F2106" t="str">
            <v>SalesLoft</v>
          </cell>
          <cell r="G2106" t="str">
            <v>MX</v>
          </cell>
          <cell r="H2106" t="str">
            <v>Mexico</v>
          </cell>
          <cell r="I2106" t="str">
            <v>GP Entity</v>
          </cell>
          <cell r="J2106">
            <v>43711</v>
          </cell>
          <cell r="K2106">
            <v>43454</v>
          </cell>
          <cell r="Q2106">
            <v>3095</v>
          </cell>
          <cell r="R2106" t="str">
            <v>Latin America (LATAM)</v>
          </cell>
          <cell r="S2106" t="str">
            <v>Full-Stack Software Engineer</v>
          </cell>
        </row>
        <row r="2107">
          <cell r="A2107" t="str">
            <v>100453-MX-106</v>
          </cell>
          <cell r="B2107">
            <v>43787</v>
          </cell>
          <cell r="C2107" t="str">
            <v>Existing MSA</v>
          </cell>
          <cell r="D2107">
            <v>43454</v>
          </cell>
          <cell r="E2107">
            <v>43862</v>
          </cell>
          <cell r="F2107" t="str">
            <v>SalesLoft</v>
          </cell>
          <cell r="G2107" t="str">
            <v>MX</v>
          </cell>
          <cell r="H2107" t="str">
            <v>Mexico</v>
          </cell>
          <cell r="I2107" t="str">
            <v>GP Entity</v>
          </cell>
          <cell r="J2107">
            <v>43787</v>
          </cell>
          <cell r="K2107">
            <v>43454</v>
          </cell>
          <cell r="Q2107">
            <v>3405</v>
          </cell>
          <cell r="R2107" t="str">
            <v>Latin America (LATAM)</v>
          </cell>
          <cell r="S2107" t="str">
            <v>Senior QA Engineer</v>
          </cell>
        </row>
        <row r="2108">
          <cell r="A2108" t="str">
            <v>100470-AR-101</v>
          </cell>
          <cell r="B2108">
            <v>43570</v>
          </cell>
          <cell r="C2108" t="str">
            <v>Existing MSA</v>
          </cell>
          <cell r="D2108">
            <v>43483</v>
          </cell>
          <cell r="E2108">
            <v>43862</v>
          </cell>
          <cell r="F2108" t="str">
            <v>Copperleaf</v>
          </cell>
          <cell r="G2108" t="str">
            <v>AR</v>
          </cell>
          <cell r="H2108" t="str">
            <v>Argentina</v>
          </cell>
          <cell r="I2108" t="str">
            <v>GP Entity</v>
          </cell>
          <cell r="J2108">
            <v>43556</v>
          </cell>
          <cell r="K2108">
            <v>43483</v>
          </cell>
          <cell r="Q2108">
            <v>2065</v>
          </cell>
          <cell r="R2108" t="str">
            <v>Latin America (LATAM)</v>
          </cell>
          <cell r="S2108" t="str">
            <v>Account Executive – Latin America</v>
          </cell>
        </row>
        <row r="2109">
          <cell r="A2109" t="str">
            <v>100462-CL-101</v>
          </cell>
          <cell r="B2109">
            <v>43647</v>
          </cell>
          <cell r="C2109" t="str">
            <v>Existing MSA</v>
          </cell>
          <cell r="D2109">
            <v>43585</v>
          </cell>
          <cell r="E2109">
            <v>43862</v>
          </cell>
          <cell r="F2109" t="str">
            <v>Vlocity</v>
          </cell>
          <cell r="G2109" t="str">
            <v>CL</v>
          </cell>
          <cell r="H2109" t="str">
            <v>Chile</v>
          </cell>
          <cell r="I2109" t="str">
            <v>GP Entity</v>
          </cell>
          <cell r="J2109">
            <v>43640</v>
          </cell>
          <cell r="K2109">
            <v>43447</v>
          </cell>
          <cell r="Q2109">
            <v>2729</v>
          </cell>
          <cell r="R2109" t="str">
            <v>Latin America (LATAM)</v>
          </cell>
          <cell r="S2109" t="str">
            <v>Regional Vice President Sales</v>
          </cell>
        </row>
        <row r="2110">
          <cell r="A2110" t="str">
            <v>100462-CO-101</v>
          </cell>
          <cell r="B2110">
            <v>43605</v>
          </cell>
          <cell r="C2110" t="str">
            <v>Existing MSA</v>
          </cell>
          <cell r="D2110">
            <v>43564</v>
          </cell>
          <cell r="E2110">
            <v>43862</v>
          </cell>
          <cell r="F2110" t="str">
            <v>Vlocity</v>
          </cell>
          <cell r="G2110" t="str">
            <v>CO</v>
          </cell>
          <cell r="H2110" t="str">
            <v>Colombia</v>
          </cell>
          <cell r="I2110" t="str">
            <v>GP Entity</v>
          </cell>
          <cell r="J2110">
            <v>43581</v>
          </cell>
          <cell r="K2110">
            <v>43447</v>
          </cell>
          <cell r="Q2110">
            <v>2460</v>
          </cell>
          <cell r="R2110" t="str">
            <v>Latin America (LATAM)</v>
          </cell>
          <cell r="S2110" t="str">
            <v>Regional Vice President of Sales</v>
          </cell>
        </row>
        <row r="2111">
          <cell r="A2111" t="str">
            <v>100028-CO-104</v>
          </cell>
          <cell r="B2111">
            <v>43626</v>
          </cell>
          <cell r="C2111" t="str">
            <v>Existing MSA</v>
          </cell>
          <cell r="D2111">
            <v>42130</v>
          </cell>
          <cell r="E2111">
            <v>43862</v>
          </cell>
          <cell r="F2111" t="str">
            <v>Casa Communications Ltd.</v>
          </cell>
          <cell r="G2111" t="str">
            <v>CO</v>
          </cell>
          <cell r="H2111" t="str">
            <v>Colombia</v>
          </cell>
          <cell r="I2111" t="str">
            <v>GP Entity</v>
          </cell>
          <cell r="J2111">
            <v>43626</v>
          </cell>
          <cell r="K2111">
            <v>42130</v>
          </cell>
          <cell r="Q2111">
            <v>2604</v>
          </cell>
          <cell r="R2111" t="str">
            <v>Latin America (LATAM)</v>
          </cell>
          <cell r="S2111" t="str">
            <v>Senior Systems Engineer</v>
          </cell>
        </row>
        <row r="2112">
          <cell r="A2112" t="str">
            <v>100290-BR-102</v>
          </cell>
          <cell r="B2112">
            <v>43542</v>
          </cell>
          <cell r="C2112" t="str">
            <v>Existing MSA</v>
          </cell>
          <cell r="D2112">
            <v>43384</v>
          </cell>
          <cell r="E2112">
            <v>43891</v>
          </cell>
          <cell r="F2112" t="str">
            <v>Acquia</v>
          </cell>
          <cell r="G2112" t="str">
            <v>BR</v>
          </cell>
          <cell r="H2112" t="str">
            <v>Brazil</v>
          </cell>
          <cell r="I2112" t="str">
            <v>GP Entity</v>
          </cell>
          <cell r="J2112">
            <v>43542</v>
          </cell>
          <cell r="K2112">
            <v>43165</v>
          </cell>
          <cell r="Q2112">
            <v>2243</v>
          </cell>
          <cell r="R2112" t="str">
            <v>Latin America (LATAM)</v>
          </cell>
          <cell r="S2112" t="str">
            <v>Regional Partner Manager, LatAm</v>
          </cell>
        </row>
        <row r="2113">
          <cell r="A2113" t="str">
            <v>100462-BR-101</v>
          </cell>
          <cell r="B2113">
            <v>43605</v>
          </cell>
          <cell r="C2113" t="str">
            <v>Existing MSA</v>
          </cell>
          <cell r="D2113">
            <v>43577</v>
          </cell>
          <cell r="E2113">
            <v>43891</v>
          </cell>
          <cell r="F2113" t="str">
            <v>Vlocity</v>
          </cell>
          <cell r="G2113" t="str">
            <v>BR</v>
          </cell>
          <cell r="H2113" t="str">
            <v>Brazil</v>
          </cell>
          <cell r="I2113" t="str">
            <v>GP Entity</v>
          </cell>
          <cell r="J2113">
            <v>43598</v>
          </cell>
          <cell r="K2113">
            <v>43447</v>
          </cell>
          <cell r="Q2113">
            <v>2515</v>
          </cell>
          <cell r="R2113" t="str">
            <v>Latin America (LATAM)</v>
          </cell>
          <cell r="S2113" t="str">
            <v>Regional Vice President</v>
          </cell>
        </row>
        <row r="2114">
          <cell r="A2114" t="str">
            <v>100462-BR-102</v>
          </cell>
          <cell r="B2114">
            <v>43613</v>
          </cell>
          <cell r="C2114" t="str">
            <v>Existing MSA</v>
          </cell>
          <cell r="D2114">
            <v>43577</v>
          </cell>
          <cell r="E2114">
            <v>43891</v>
          </cell>
          <cell r="F2114" t="str">
            <v>Vlocity</v>
          </cell>
          <cell r="G2114" t="str">
            <v>BR</v>
          </cell>
          <cell r="H2114" t="str">
            <v>Brazil</v>
          </cell>
          <cell r="I2114" t="str">
            <v>GP Entity</v>
          </cell>
          <cell r="J2114">
            <v>43605</v>
          </cell>
          <cell r="K2114">
            <v>43447</v>
          </cell>
          <cell r="Q2114">
            <v>2553</v>
          </cell>
          <cell r="R2114" t="str">
            <v>Latin America (LATAM)</v>
          </cell>
          <cell r="S2114" t="str">
            <v>Regional Vice President</v>
          </cell>
        </row>
        <row r="2115">
          <cell r="A2115" t="str">
            <v>100462-BR-103</v>
          </cell>
          <cell r="B2115">
            <v>43630</v>
          </cell>
          <cell r="C2115" t="str">
            <v>Existing MSA</v>
          </cell>
          <cell r="D2115">
            <v>43577</v>
          </cell>
          <cell r="E2115">
            <v>43891</v>
          </cell>
          <cell r="F2115" t="str">
            <v>Vlocity</v>
          </cell>
          <cell r="G2115" t="str">
            <v>BR</v>
          </cell>
          <cell r="H2115" t="str">
            <v>Brazil</v>
          </cell>
          <cell r="I2115" t="str">
            <v>GP Entity</v>
          </cell>
          <cell r="J2115">
            <v>43633</v>
          </cell>
          <cell r="K2115">
            <v>43447</v>
          </cell>
          <cell r="Q2115">
            <v>2696</v>
          </cell>
          <cell r="R2115" t="str">
            <v>Latin America (LATAM)</v>
          </cell>
          <cell r="S2115" t="str">
            <v>Principal Solutions Consultant</v>
          </cell>
        </row>
        <row r="2116">
          <cell r="A2116" t="str">
            <v>100462-CO-102</v>
          </cell>
          <cell r="B2116">
            <v>43626</v>
          </cell>
          <cell r="C2116" t="str">
            <v>Existing MSA</v>
          </cell>
          <cell r="D2116">
            <v>43564</v>
          </cell>
          <cell r="E2116">
            <v>43891</v>
          </cell>
          <cell r="F2116" t="str">
            <v>Vlocity</v>
          </cell>
          <cell r="G2116" t="str">
            <v>CO</v>
          </cell>
          <cell r="H2116" t="str">
            <v>Colombia</v>
          </cell>
          <cell r="I2116" t="str">
            <v>GP Entity</v>
          </cell>
          <cell r="K2116">
            <v>43447</v>
          </cell>
          <cell r="Q2116">
            <v>2701</v>
          </cell>
          <cell r="R2116" t="str">
            <v>Latin America (LATAM)</v>
          </cell>
          <cell r="S2116" t="str">
            <v>Senior Solutions Consultant</v>
          </cell>
        </row>
        <row r="2117">
          <cell r="A2117" t="str">
            <v>100462-CO-103</v>
          </cell>
          <cell r="B2117">
            <v>43633</v>
          </cell>
          <cell r="C2117" t="str">
            <v>Existing MSA</v>
          </cell>
          <cell r="D2117">
            <v>43564</v>
          </cell>
          <cell r="E2117">
            <v>43891</v>
          </cell>
          <cell r="F2117" t="str">
            <v>Vlocity</v>
          </cell>
          <cell r="G2117" t="str">
            <v>CO</v>
          </cell>
          <cell r="H2117" t="str">
            <v>Colombia</v>
          </cell>
          <cell r="I2117" t="str">
            <v>GP Entity</v>
          </cell>
          <cell r="J2117">
            <v>43633</v>
          </cell>
          <cell r="K2117">
            <v>43447</v>
          </cell>
          <cell r="Q2117">
            <v>2702</v>
          </cell>
          <cell r="R2117" t="str">
            <v>Latin America (LATAM)</v>
          </cell>
          <cell r="S2117" t="str">
            <v>Senior Solutions Consultant</v>
          </cell>
        </row>
        <row r="2118">
          <cell r="A2118" t="str">
            <v>100453-MX-103</v>
          </cell>
          <cell r="B2118">
            <v>43514</v>
          </cell>
          <cell r="C2118" t="str">
            <v>Existing MSA</v>
          </cell>
          <cell r="D2118">
            <v>43454</v>
          </cell>
          <cell r="E2118">
            <v>43891</v>
          </cell>
          <cell r="F2118" t="str">
            <v>SalesLoft</v>
          </cell>
          <cell r="G2118" t="str">
            <v>MX</v>
          </cell>
          <cell r="H2118" t="str">
            <v>Mexico</v>
          </cell>
          <cell r="I2118" t="str">
            <v>GP Entity</v>
          </cell>
          <cell r="J2118">
            <v>43514</v>
          </cell>
          <cell r="K2118">
            <v>43454</v>
          </cell>
          <cell r="Q2118">
            <v>2102</v>
          </cell>
          <cell r="R2118" t="str">
            <v>Latin America (LATAM)</v>
          </cell>
          <cell r="S2118" t="str">
            <v>QA Engineer</v>
          </cell>
        </row>
        <row r="2119">
          <cell r="A2119" t="str">
            <v>100484-MX-101</v>
          </cell>
          <cell r="B2119">
            <v>43535</v>
          </cell>
          <cell r="C2119" t="str">
            <v>Existing MSA</v>
          </cell>
          <cell r="D2119">
            <v>43511</v>
          </cell>
          <cell r="E2119">
            <v>43891</v>
          </cell>
          <cell r="F2119" t="str">
            <v>UiPath, Inc</v>
          </cell>
          <cell r="G2119" t="str">
            <v>MX</v>
          </cell>
          <cell r="H2119" t="str">
            <v>Mexico</v>
          </cell>
          <cell r="I2119" t="str">
            <v>GP Entity</v>
          </cell>
          <cell r="J2119">
            <v>43535</v>
          </cell>
          <cell r="K2119">
            <v>43511</v>
          </cell>
          <cell r="Q2119">
            <v>2199</v>
          </cell>
          <cell r="R2119" t="str">
            <v>Latin America (LATAM)</v>
          </cell>
          <cell r="S2119" t="str">
            <v>Senior Sales Representative</v>
          </cell>
        </row>
        <row r="2120">
          <cell r="A2120" t="str">
            <v>100484-MX-102</v>
          </cell>
          <cell r="B2120">
            <v>43563</v>
          </cell>
          <cell r="C2120" t="str">
            <v>Existing MSA</v>
          </cell>
          <cell r="D2120">
            <v>43511</v>
          </cell>
          <cell r="E2120">
            <v>43891</v>
          </cell>
          <cell r="F2120" t="str">
            <v>UiPath, Inc</v>
          </cell>
          <cell r="G2120" t="str">
            <v>MX</v>
          </cell>
          <cell r="H2120" t="str">
            <v>Mexico</v>
          </cell>
          <cell r="I2120" t="str">
            <v>GP Entity</v>
          </cell>
          <cell r="J2120">
            <v>43563</v>
          </cell>
          <cell r="K2120">
            <v>43511</v>
          </cell>
          <cell r="Q2120">
            <v>2362</v>
          </cell>
          <cell r="R2120" t="str">
            <v>Latin America (LATAM)</v>
          </cell>
          <cell r="S2120" t="str">
            <v>Senior Sales Representative</v>
          </cell>
        </row>
        <row r="2121">
          <cell r="A2121" t="str">
            <v>100470-AR-101</v>
          </cell>
          <cell r="B2121">
            <v>43570</v>
          </cell>
          <cell r="C2121" t="str">
            <v>Existing MSA</v>
          </cell>
          <cell r="D2121">
            <v>43483</v>
          </cell>
          <cell r="E2121">
            <v>43891</v>
          </cell>
          <cell r="F2121" t="str">
            <v>Copperleaf</v>
          </cell>
          <cell r="G2121" t="str">
            <v>AR</v>
          </cell>
          <cell r="H2121" t="str">
            <v>Argentina</v>
          </cell>
          <cell r="I2121" t="str">
            <v>GP Entity</v>
          </cell>
          <cell r="J2121">
            <v>43556</v>
          </cell>
          <cell r="K2121">
            <v>43483</v>
          </cell>
          <cell r="Q2121">
            <v>2065</v>
          </cell>
          <cell r="R2121" t="str">
            <v>Latin America (LATAM)</v>
          </cell>
          <cell r="S2121" t="str">
            <v>Account Executive – Latin America</v>
          </cell>
        </row>
        <row r="2122">
          <cell r="A2122" t="str">
            <v>100462-CO-101</v>
          </cell>
          <cell r="B2122">
            <v>43605</v>
          </cell>
          <cell r="C2122" t="str">
            <v>Existing MSA</v>
          </cell>
          <cell r="D2122">
            <v>43564</v>
          </cell>
          <cell r="E2122">
            <v>43891</v>
          </cell>
          <cell r="F2122" t="str">
            <v>Vlocity</v>
          </cell>
          <cell r="G2122" t="str">
            <v>CO</v>
          </cell>
          <cell r="H2122" t="str">
            <v>Colombia</v>
          </cell>
          <cell r="I2122" t="str">
            <v>GP Entity</v>
          </cell>
          <cell r="J2122">
            <v>43581</v>
          </cell>
          <cell r="K2122">
            <v>43447</v>
          </cell>
          <cell r="Q2122">
            <v>2460</v>
          </cell>
          <cell r="R2122" t="str">
            <v>Latin America (LATAM)</v>
          </cell>
          <cell r="S2122" t="str">
            <v>Regional Vice President of Sales</v>
          </cell>
        </row>
        <row r="2123">
          <cell r="A2123" t="str">
            <v>100028-CO-104</v>
          </cell>
          <cell r="B2123">
            <v>43626</v>
          </cell>
          <cell r="C2123" t="str">
            <v>Existing MSA</v>
          </cell>
          <cell r="D2123">
            <v>42130</v>
          </cell>
          <cell r="E2123">
            <v>43891</v>
          </cell>
          <cell r="F2123" t="str">
            <v>Casa Communications Ltd.</v>
          </cell>
          <cell r="G2123" t="str">
            <v>CO</v>
          </cell>
          <cell r="H2123" t="str">
            <v>Colombia</v>
          </cell>
          <cell r="I2123" t="str">
            <v>GP Entity</v>
          </cell>
          <cell r="J2123">
            <v>43626</v>
          </cell>
          <cell r="K2123">
            <v>42130</v>
          </cell>
          <cell r="Q2123">
            <v>2604</v>
          </cell>
          <cell r="R2123" t="str">
            <v>Latin America (LATAM)</v>
          </cell>
          <cell r="S2123" t="str">
            <v>Senior Systems Engineer</v>
          </cell>
        </row>
        <row r="2124">
          <cell r="A2124" t="str">
            <v>100649-BR-101</v>
          </cell>
          <cell r="B2124">
            <v>43770</v>
          </cell>
          <cell r="C2124" t="str">
            <v>Existing MSA</v>
          </cell>
          <cell r="D2124">
            <v>43727</v>
          </cell>
          <cell r="E2124">
            <v>43862</v>
          </cell>
          <cell r="F2124" t="str">
            <v>The Internet Society</v>
          </cell>
          <cell r="G2124" t="str">
            <v>BR</v>
          </cell>
          <cell r="H2124" t="str">
            <v>Brazil</v>
          </cell>
          <cell r="I2124" t="str">
            <v>GP Entity</v>
          </cell>
          <cell r="J2124">
            <v>43770</v>
          </cell>
          <cell r="K2124">
            <v>43727</v>
          </cell>
          <cell r="Q2124">
            <v>3257</v>
          </cell>
          <cell r="R2124" t="str">
            <v>Latin America (LATAM)</v>
          </cell>
          <cell r="S2124" t="str">
            <v>Regional Policy Manager</v>
          </cell>
        </row>
        <row r="2125">
          <cell r="A2125" t="str">
            <v>100352-MX-106</v>
          </cell>
          <cell r="B2125">
            <v>43601</v>
          </cell>
          <cell r="C2125" t="str">
            <v>Existing MSA</v>
          </cell>
          <cell r="D2125">
            <v>43299</v>
          </cell>
          <cell r="E2125">
            <v>43862</v>
          </cell>
          <cell r="F2125" t="str">
            <v>Synamedia Limited</v>
          </cell>
          <cell r="G2125" t="str">
            <v>MX</v>
          </cell>
          <cell r="H2125" t="str">
            <v>Mexico</v>
          </cell>
          <cell r="I2125" t="str">
            <v>GP Entity</v>
          </cell>
          <cell r="J2125">
            <v>43601</v>
          </cell>
          <cell r="K2125">
            <v>43277</v>
          </cell>
          <cell r="Q2125">
            <v>2486</v>
          </cell>
          <cell r="R2125" t="str">
            <v>Latin America (LATAM)</v>
          </cell>
          <cell r="S2125" t="str">
            <v>Project Manager</v>
          </cell>
        </row>
        <row r="2126">
          <cell r="A2126" t="str">
            <v>100576-MX-101</v>
          </cell>
          <cell r="B2126">
            <v>43678</v>
          </cell>
          <cell r="C2126" t="str">
            <v>Existing MSA</v>
          </cell>
          <cell r="D2126">
            <v>43602</v>
          </cell>
          <cell r="E2126">
            <v>43862</v>
          </cell>
          <cell r="F2126" t="str">
            <v>Tempo Communications, Inc.</v>
          </cell>
          <cell r="G2126" t="str">
            <v>MX</v>
          </cell>
          <cell r="H2126" t="str">
            <v>Mexico</v>
          </cell>
          <cell r="I2126" t="str">
            <v>GP Entity</v>
          </cell>
          <cell r="J2126">
            <v>43678</v>
          </cell>
          <cell r="K2126">
            <v>43602</v>
          </cell>
          <cell r="Q2126">
            <v>2633</v>
          </cell>
          <cell r="R2126" t="str">
            <v>Latin America (LATAM)</v>
          </cell>
          <cell r="S2126" t="str">
            <v>Territory Sales Manager – Latin America</v>
          </cell>
        </row>
        <row r="2127">
          <cell r="A2127" t="str">
            <v>100649-MX-101</v>
          </cell>
          <cell r="B2127">
            <v>43770</v>
          </cell>
          <cell r="C2127" t="str">
            <v>Existing MSA</v>
          </cell>
          <cell r="D2127">
            <v>43740</v>
          </cell>
          <cell r="E2127">
            <v>43862</v>
          </cell>
          <cell r="F2127" t="str">
            <v>The Internet Society</v>
          </cell>
          <cell r="G2127" t="str">
            <v>MX</v>
          </cell>
          <cell r="H2127" t="str">
            <v>Mexico</v>
          </cell>
          <cell r="I2127" t="str">
            <v>GP Entity</v>
          </cell>
          <cell r="J2127">
            <v>43770</v>
          </cell>
          <cell r="K2127">
            <v>43727</v>
          </cell>
          <cell r="Q2127">
            <v>3372</v>
          </cell>
          <cell r="R2127" t="str">
            <v>Latin America (LATAM)</v>
          </cell>
          <cell r="S2127" t="str">
            <v>Outreach Manager</v>
          </cell>
        </row>
        <row r="2128">
          <cell r="A2128" t="str">
            <v>100352-AR-102</v>
          </cell>
          <cell r="B2128">
            <v>43761</v>
          </cell>
          <cell r="C2128" t="str">
            <v>Existing MSA</v>
          </cell>
          <cell r="D2128">
            <v>43480</v>
          </cell>
          <cell r="E2128">
            <v>43862</v>
          </cell>
          <cell r="F2128" t="str">
            <v>Synamedia Limited</v>
          </cell>
          <cell r="G2128" t="str">
            <v>AR</v>
          </cell>
          <cell r="H2128" t="str">
            <v>Argentina</v>
          </cell>
          <cell r="I2128" t="str">
            <v>GP Entity</v>
          </cell>
          <cell r="K2128">
            <v>43277</v>
          </cell>
          <cell r="Q2128">
            <v>3155</v>
          </cell>
          <cell r="R2128" t="str">
            <v>Latin America (LATAM)</v>
          </cell>
          <cell r="S2128" t="str">
            <v>Sales Engineer</v>
          </cell>
        </row>
        <row r="2129">
          <cell r="A2129" t="str">
            <v>100534-MX-101</v>
          </cell>
          <cell r="B2129">
            <v>43586</v>
          </cell>
          <cell r="C2129" t="str">
            <v>Existing MSA</v>
          </cell>
          <cell r="D2129">
            <v>43570</v>
          </cell>
          <cell r="E2129">
            <v>43862</v>
          </cell>
          <cell r="F2129" t="str">
            <v>Zoom Video Communications</v>
          </cell>
          <cell r="G2129" t="str">
            <v>MX</v>
          </cell>
          <cell r="H2129" t="str">
            <v>Mexico</v>
          </cell>
          <cell r="I2129" t="str">
            <v>GP Entity</v>
          </cell>
          <cell r="J2129">
            <v>43586</v>
          </cell>
          <cell r="K2129">
            <v>43570</v>
          </cell>
          <cell r="Q2129">
            <v>2508</v>
          </cell>
          <cell r="R2129" t="str">
            <v>Latin America (LATAM)</v>
          </cell>
          <cell r="S2129" t="str">
            <v>Sales Engineer</v>
          </cell>
        </row>
        <row r="2130">
          <cell r="A2130" t="str">
            <v>100352-MX-106</v>
          </cell>
          <cell r="B2130">
            <v>43601</v>
          </cell>
          <cell r="C2130" t="str">
            <v>Existing MSA</v>
          </cell>
          <cell r="D2130">
            <v>43299</v>
          </cell>
          <cell r="E2130">
            <v>43891</v>
          </cell>
          <cell r="F2130" t="str">
            <v>Synamedia Limited</v>
          </cell>
          <cell r="G2130" t="str">
            <v>MX</v>
          </cell>
          <cell r="H2130" t="str">
            <v>Mexico</v>
          </cell>
          <cell r="I2130" t="str">
            <v>GP Entity</v>
          </cell>
          <cell r="J2130">
            <v>43601</v>
          </cell>
          <cell r="K2130">
            <v>43277</v>
          </cell>
          <cell r="Q2130">
            <v>2486</v>
          </cell>
          <cell r="R2130" t="str">
            <v>Latin America (LATAM)</v>
          </cell>
          <cell r="S2130" t="str">
            <v>Project Manager</v>
          </cell>
        </row>
        <row r="2131">
          <cell r="A2131" t="str">
            <v>100576-MX-101</v>
          </cell>
          <cell r="B2131">
            <v>43678</v>
          </cell>
          <cell r="C2131" t="str">
            <v>Existing MSA</v>
          </cell>
          <cell r="D2131">
            <v>43602</v>
          </cell>
          <cell r="E2131">
            <v>43891</v>
          </cell>
          <cell r="F2131" t="str">
            <v>Tempo Communications, Inc.</v>
          </cell>
          <cell r="G2131" t="str">
            <v>MX</v>
          </cell>
          <cell r="H2131" t="str">
            <v>Mexico</v>
          </cell>
          <cell r="I2131" t="str">
            <v>GP Entity</v>
          </cell>
          <cell r="J2131">
            <v>43678</v>
          </cell>
          <cell r="K2131">
            <v>43602</v>
          </cell>
          <cell r="Q2131">
            <v>2633</v>
          </cell>
          <cell r="R2131" t="str">
            <v>Latin America (LATAM)</v>
          </cell>
          <cell r="S2131" t="str">
            <v>Territory Sales Manager – Latin America</v>
          </cell>
        </row>
        <row r="2132">
          <cell r="A2132" t="str">
            <v>100534-MX-101</v>
          </cell>
          <cell r="B2132">
            <v>43586</v>
          </cell>
          <cell r="C2132" t="str">
            <v>Existing MSA</v>
          </cell>
          <cell r="D2132">
            <v>43570</v>
          </cell>
          <cell r="E2132">
            <v>43891</v>
          </cell>
          <cell r="F2132" t="str">
            <v>Zoom Video Communications</v>
          </cell>
          <cell r="G2132" t="str">
            <v>MX</v>
          </cell>
          <cell r="H2132" t="str">
            <v>Mexico</v>
          </cell>
          <cell r="I2132" t="str">
            <v>GP Entity</v>
          </cell>
          <cell r="J2132">
            <v>43586</v>
          </cell>
          <cell r="K2132">
            <v>43570</v>
          </cell>
          <cell r="Q2132">
            <v>2508</v>
          </cell>
          <cell r="R2132" t="str">
            <v>Latin America (LATAM)</v>
          </cell>
          <cell r="S2132" t="str">
            <v>Sales Engineer</v>
          </cell>
        </row>
        <row r="2133">
          <cell r="A2133" t="str">
            <v>100666-MX-101</v>
          </cell>
          <cell r="B2133">
            <v>43801</v>
          </cell>
          <cell r="C2133" t="str">
            <v>Existing MSA</v>
          </cell>
          <cell r="D2133">
            <v>43734</v>
          </cell>
          <cell r="E2133">
            <v>43862</v>
          </cell>
          <cell r="F2133" t="str">
            <v>Zero Mass Water</v>
          </cell>
          <cell r="G2133" t="str">
            <v>MX</v>
          </cell>
          <cell r="H2133" t="str">
            <v>Mexico</v>
          </cell>
          <cell r="I2133" t="str">
            <v>GP Entity</v>
          </cell>
          <cell r="J2133">
            <v>43801</v>
          </cell>
          <cell r="K2133">
            <v>43764</v>
          </cell>
          <cell r="Q2133">
            <v>3328</v>
          </cell>
          <cell r="R2133" t="str">
            <v>Latin America (LATAM)</v>
          </cell>
          <cell r="S2133" t="str">
            <v>Business Development Manager, Mexico</v>
          </cell>
        </row>
        <row r="2134">
          <cell r="A2134" t="str">
            <v>100666-MX-102</v>
          </cell>
          <cell r="B2134">
            <v>43801</v>
          </cell>
          <cell r="C2134" t="str">
            <v>Existing MSA</v>
          </cell>
          <cell r="D2134">
            <v>43734</v>
          </cell>
          <cell r="E2134">
            <v>43862</v>
          </cell>
          <cell r="F2134" t="str">
            <v>Zero Mass Water</v>
          </cell>
          <cell r="G2134" t="str">
            <v>MX</v>
          </cell>
          <cell r="H2134" t="str">
            <v>Mexico</v>
          </cell>
          <cell r="I2134" t="str">
            <v>GP Entity</v>
          </cell>
          <cell r="J2134">
            <v>43801</v>
          </cell>
          <cell r="K2134">
            <v>43764</v>
          </cell>
          <cell r="Q2134">
            <v>3329</v>
          </cell>
          <cell r="R2134" t="str">
            <v>Latin America (LATAM)</v>
          </cell>
          <cell r="S2134" t="str">
            <v>Business Development Director, Mexico</v>
          </cell>
        </row>
        <row r="2135">
          <cell r="A2135" t="str">
            <v>100647-MX-101</v>
          </cell>
          <cell r="B2135">
            <v>43748</v>
          </cell>
          <cell r="C2135" t="str">
            <v>Existing MSA</v>
          </cell>
          <cell r="D2135">
            <v>43714</v>
          </cell>
          <cell r="E2135">
            <v>43862</v>
          </cell>
          <cell r="F2135" t="str">
            <v>EasyPay Finance</v>
          </cell>
          <cell r="G2135" t="str">
            <v>MX</v>
          </cell>
          <cell r="H2135" t="str">
            <v>Mexico</v>
          </cell>
          <cell r="I2135" t="str">
            <v>GP Entity</v>
          </cell>
          <cell r="J2135">
            <v>43748</v>
          </cell>
          <cell r="K2135">
            <v>43714</v>
          </cell>
          <cell r="Q2135">
            <v>3207</v>
          </cell>
          <cell r="R2135" t="str">
            <v>Latin America (LATAM)</v>
          </cell>
          <cell r="S2135" t="str">
            <v>Software Engineer</v>
          </cell>
        </row>
        <row r="2136">
          <cell r="A2136" t="str">
            <v>100647-MX-102</v>
          </cell>
          <cell r="B2136">
            <v>43748</v>
          </cell>
          <cell r="C2136" t="str">
            <v>Existing MSA</v>
          </cell>
          <cell r="D2136">
            <v>43714</v>
          </cell>
          <cell r="E2136">
            <v>43862</v>
          </cell>
          <cell r="F2136" t="str">
            <v>EasyPay Finance</v>
          </cell>
          <cell r="G2136" t="str">
            <v>MX</v>
          </cell>
          <cell r="H2136" t="str">
            <v>Mexico</v>
          </cell>
          <cell r="I2136" t="str">
            <v>GP Entity</v>
          </cell>
          <cell r="J2136">
            <v>43748</v>
          </cell>
          <cell r="K2136">
            <v>43714</v>
          </cell>
          <cell r="Q2136">
            <v>3212</v>
          </cell>
          <cell r="R2136" t="str">
            <v>Latin America (LATAM)</v>
          </cell>
          <cell r="S2136" t="str">
            <v>Software Engineer</v>
          </cell>
        </row>
        <row r="2137">
          <cell r="A2137" t="str">
            <v>100156-PE-101</v>
          </cell>
          <cell r="B2137">
            <v>43631</v>
          </cell>
          <cell r="C2137" t="str">
            <v>Existing MSA</v>
          </cell>
          <cell r="D2137">
            <v>43585</v>
          </cell>
          <cell r="E2137">
            <v>43862</v>
          </cell>
          <cell r="F2137" t="str">
            <v>Sustainable Fisheries Partnership (SFP)</v>
          </cell>
          <cell r="G2137" t="str">
            <v>PE</v>
          </cell>
          <cell r="H2137" t="str">
            <v>Peru</v>
          </cell>
          <cell r="I2137" t="str">
            <v>GP Entity</v>
          </cell>
          <cell r="J2137">
            <v>43617</v>
          </cell>
          <cell r="K2137">
            <v>42795</v>
          </cell>
          <cell r="Q2137">
            <v>2537</v>
          </cell>
          <cell r="R2137" t="str">
            <v>Latin America (LATAM)</v>
          </cell>
          <cell r="S2137" t="str">
            <v>Deputy Latin America Fisheries Director</v>
          </cell>
        </row>
        <row r="2138">
          <cell r="A2138" t="str">
            <v>100156-PE-101</v>
          </cell>
          <cell r="B2138">
            <v>43631</v>
          </cell>
          <cell r="C2138" t="str">
            <v>Existing MSA</v>
          </cell>
          <cell r="D2138">
            <v>43585</v>
          </cell>
          <cell r="E2138">
            <v>43891</v>
          </cell>
          <cell r="F2138" t="str">
            <v>Sustainable Fisheries Partnership (SFP)</v>
          </cell>
          <cell r="G2138" t="str">
            <v>PE</v>
          </cell>
          <cell r="H2138" t="str">
            <v>Peru</v>
          </cell>
          <cell r="I2138" t="str">
            <v>GP Entity</v>
          </cell>
          <cell r="J2138">
            <v>43617</v>
          </cell>
          <cell r="K2138">
            <v>42795</v>
          </cell>
          <cell r="Q2138">
            <v>2537</v>
          </cell>
          <cell r="R2138" t="str">
            <v>Latin America (LATAM)</v>
          </cell>
          <cell r="S2138" t="str">
            <v>Deputy Latin America Fisheries Director</v>
          </cell>
        </row>
        <row r="2139">
          <cell r="A2139" t="str">
            <v>100337-BR-101</v>
          </cell>
          <cell r="B2139">
            <v>43556</v>
          </cell>
          <cell r="C2139" t="str">
            <v>Existing MSA</v>
          </cell>
          <cell r="D2139">
            <v>43494</v>
          </cell>
          <cell r="E2139">
            <v>43862</v>
          </cell>
          <cell r="F2139" t="str">
            <v>Markforged</v>
          </cell>
          <cell r="G2139" t="str">
            <v>BR</v>
          </cell>
          <cell r="H2139" t="str">
            <v>Brazil</v>
          </cell>
          <cell r="I2139" t="str">
            <v>GP Entity</v>
          </cell>
          <cell r="J2139">
            <v>43556</v>
          </cell>
          <cell r="K2139">
            <v>43249</v>
          </cell>
          <cell r="Q2139">
            <v>2127</v>
          </cell>
          <cell r="R2139" t="str">
            <v>Latin America (LATAM)</v>
          </cell>
          <cell r="S2139" t="str">
            <v>Regional Channel Manager</v>
          </cell>
        </row>
        <row r="2140">
          <cell r="A2140" t="str">
            <v>100337-BR-101</v>
          </cell>
          <cell r="B2140">
            <v>43556</v>
          </cell>
          <cell r="C2140" t="str">
            <v>Existing MSA</v>
          </cell>
          <cell r="D2140">
            <v>43494</v>
          </cell>
          <cell r="E2140">
            <v>43891</v>
          </cell>
          <cell r="F2140" t="str">
            <v>Markforged</v>
          </cell>
          <cell r="G2140" t="str">
            <v>BR</v>
          </cell>
          <cell r="H2140" t="str">
            <v>Brazil</v>
          </cell>
          <cell r="I2140" t="str">
            <v>GP Entity</v>
          </cell>
          <cell r="J2140">
            <v>43556</v>
          </cell>
          <cell r="K2140">
            <v>43249</v>
          </cell>
          <cell r="Q2140">
            <v>2127</v>
          </cell>
          <cell r="R2140" t="str">
            <v>Latin America (LATAM)</v>
          </cell>
          <cell r="S2140" t="str">
            <v>Regional Channel Manager</v>
          </cell>
        </row>
        <row r="2141">
          <cell r="A2141" t="str">
            <v>100378-BR-101</v>
          </cell>
          <cell r="B2141">
            <v>43647</v>
          </cell>
          <cell r="C2141" t="str">
            <v>Existing MSA</v>
          </cell>
          <cell r="D2141">
            <v>43630</v>
          </cell>
          <cell r="E2141">
            <v>43862</v>
          </cell>
          <cell r="F2141" t="str">
            <v>The Medical Affairs Company (TMAC)</v>
          </cell>
          <cell r="G2141" t="str">
            <v>BR</v>
          </cell>
          <cell r="H2141" t="str">
            <v>Brazil</v>
          </cell>
          <cell r="I2141" t="str">
            <v>GP Entity</v>
          </cell>
          <cell r="J2141">
            <v>43647</v>
          </cell>
          <cell r="K2141">
            <v>43325</v>
          </cell>
          <cell r="Q2141">
            <v>2813</v>
          </cell>
          <cell r="R2141" t="str">
            <v>Latin America (LATAM)</v>
          </cell>
          <cell r="S2141" t="str">
            <v>Clinical Trial Liaison</v>
          </cell>
        </row>
        <row r="2142">
          <cell r="A2142" t="str">
            <v>100731-BR-101</v>
          </cell>
          <cell r="B2142">
            <v>43843</v>
          </cell>
          <cell r="C2142" t="str">
            <v>Existing MSA</v>
          </cell>
          <cell r="D2142">
            <v>43551</v>
          </cell>
          <cell r="E2142">
            <v>43891</v>
          </cell>
          <cell r="F2142" t="str">
            <v>IAAPA</v>
          </cell>
          <cell r="G2142" t="str">
            <v>BR</v>
          </cell>
          <cell r="H2142" t="str">
            <v>Brazil</v>
          </cell>
          <cell r="I2142" t="str">
            <v>GP Entity</v>
          </cell>
          <cell r="J2142">
            <v>43843</v>
          </cell>
          <cell r="K2142">
            <v>43551</v>
          </cell>
          <cell r="Q2142">
            <v>2415</v>
          </cell>
          <cell r="R2142" t="str">
            <v>Latin America (LATAM)</v>
          </cell>
          <cell r="S2142" t="str">
            <v>Manager, Membership, Education, and Events – Brazil</v>
          </cell>
        </row>
        <row r="2143">
          <cell r="A2143" t="str">
            <v>100461-BR-101</v>
          </cell>
          <cell r="B2143">
            <v>43577</v>
          </cell>
          <cell r="C2143" t="str">
            <v>Existing MSA</v>
          </cell>
          <cell r="D2143">
            <v>43542</v>
          </cell>
          <cell r="E2143">
            <v>43862</v>
          </cell>
          <cell r="F2143" t="str">
            <v>Thycotic Software</v>
          </cell>
          <cell r="G2143" t="str">
            <v>BR</v>
          </cell>
          <cell r="H2143" t="str">
            <v>Brazil</v>
          </cell>
          <cell r="I2143" t="str">
            <v>GP Entity</v>
          </cell>
          <cell r="J2143">
            <v>43570</v>
          </cell>
          <cell r="K2143">
            <v>43453</v>
          </cell>
          <cell r="Q2143">
            <v>2364</v>
          </cell>
          <cell r="R2143" t="str">
            <v>Latin America (LATAM)</v>
          </cell>
          <cell r="S2143" t="str">
            <v>Regional Sales Director (LATAM)</v>
          </cell>
        </row>
        <row r="2144">
          <cell r="A2144" t="str">
            <v>100394-BR-105</v>
          </cell>
          <cell r="B2144">
            <v>43619</v>
          </cell>
          <cell r="C2144" t="str">
            <v>Existing MSA</v>
          </cell>
          <cell r="D2144">
            <v>43361</v>
          </cell>
          <cell r="E2144">
            <v>43862</v>
          </cell>
          <cell r="F2144" t="str">
            <v>ActiveCampaign</v>
          </cell>
          <cell r="G2144" t="str">
            <v>BR</v>
          </cell>
          <cell r="H2144" t="str">
            <v>Brazil</v>
          </cell>
          <cell r="I2144" t="str">
            <v>GP Entity</v>
          </cell>
          <cell r="J2144">
            <v>43617</v>
          </cell>
          <cell r="K2144">
            <v>43361</v>
          </cell>
          <cell r="Q2144">
            <v>2550</v>
          </cell>
          <cell r="R2144" t="str">
            <v>Latin America (LATAM)</v>
          </cell>
          <cell r="S2144" t="str">
            <v>Sales Development Representative</v>
          </cell>
        </row>
        <row r="2145">
          <cell r="A2145" t="str">
            <v>100394-BR-106</v>
          </cell>
          <cell r="B2145">
            <v>43619</v>
          </cell>
          <cell r="C2145" t="str">
            <v>Existing MSA</v>
          </cell>
          <cell r="D2145">
            <v>43361</v>
          </cell>
          <cell r="E2145">
            <v>43862</v>
          </cell>
          <cell r="F2145" t="str">
            <v>ActiveCampaign</v>
          </cell>
          <cell r="G2145" t="str">
            <v>BR</v>
          </cell>
          <cell r="H2145" t="str">
            <v>Brazil</v>
          </cell>
          <cell r="I2145" t="str">
            <v>GP Entity</v>
          </cell>
          <cell r="J2145">
            <v>43619</v>
          </cell>
          <cell r="K2145">
            <v>43361</v>
          </cell>
          <cell r="Q2145">
            <v>2581</v>
          </cell>
          <cell r="R2145" t="str">
            <v>Latin America (LATAM)</v>
          </cell>
          <cell r="S2145" t="str">
            <v>Sales Development Representative</v>
          </cell>
        </row>
        <row r="2146">
          <cell r="A2146" t="str">
            <v>100394-BR-107</v>
          </cell>
          <cell r="B2146">
            <v>43738</v>
          </cell>
          <cell r="C2146" t="str">
            <v>Existing MSA</v>
          </cell>
          <cell r="D2146">
            <v>43361</v>
          </cell>
          <cell r="E2146">
            <v>43862</v>
          </cell>
          <cell r="F2146" t="str">
            <v>ActiveCampaign</v>
          </cell>
          <cell r="G2146" t="str">
            <v>BR</v>
          </cell>
          <cell r="H2146" t="str">
            <v>Brazil</v>
          </cell>
          <cell r="I2146" t="str">
            <v>GP Entity</v>
          </cell>
          <cell r="K2146">
            <v>43361</v>
          </cell>
          <cell r="Q2146">
            <v>3129</v>
          </cell>
          <cell r="R2146" t="str">
            <v>Latin America (LATAM)</v>
          </cell>
          <cell r="S2146" t="str">
            <v>Account Executive</v>
          </cell>
        </row>
        <row r="2147">
          <cell r="A2147" t="str">
            <v>100394-BR-108</v>
          </cell>
          <cell r="B2147">
            <v>43752</v>
          </cell>
          <cell r="C2147" t="str">
            <v>Existing MSA</v>
          </cell>
          <cell r="D2147">
            <v>43361</v>
          </cell>
          <cell r="E2147">
            <v>43862</v>
          </cell>
          <cell r="F2147" t="str">
            <v>ActiveCampaign</v>
          </cell>
          <cell r="G2147" t="str">
            <v>BR</v>
          </cell>
          <cell r="H2147" t="str">
            <v>Brazil</v>
          </cell>
          <cell r="I2147" t="str">
            <v>GP Entity</v>
          </cell>
          <cell r="J2147">
            <v>43738</v>
          </cell>
          <cell r="K2147">
            <v>43361</v>
          </cell>
          <cell r="Q2147">
            <v>3163</v>
          </cell>
          <cell r="R2147" t="str">
            <v>Latin America (LATAM)</v>
          </cell>
          <cell r="S2147" t="str">
            <v>Customer Onboarding Specialist</v>
          </cell>
        </row>
        <row r="2148">
          <cell r="A2148" t="str">
            <v>100394-BR-109</v>
          </cell>
          <cell r="B2148">
            <v>43738</v>
          </cell>
          <cell r="C2148" t="str">
            <v>Existing MSA</v>
          </cell>
          <cell r="D2148">
            <v>43361</v>
          </cell>
          <cell r="E2148">
            <v>43862</v>
          </cell>
          <cell r="F2148" t="str">
            <v>ActiveCampaign</v>
          </cell>
          <cell r="G2148" t="str">
            <v>BR</v>
          </cell>
          <cell r="H2148" t="str">
            <v>Brazil</v>
          </cell>
          <cell r="I2148" t="str">
            <v>GP Entity</v>
          </cell>
          <cell r="J2148">
            <v>43738</v>
          </cell>
          <cell r="K2148">
            <v>43361</v>
          </cell>
          <cell r="Q2148">
            <v>3164</v>
          </cell>
          <cell r="R2148" t="str">
            <v>Latin America (LATAM)</v>
          </cell>
          <cell r="S2148" t="str">
            <v>Outbound Account Executive</v>
          </cell>
        </row>
        <row r="2149">
          <cell r="A2149" t="str">
            <v>100394-BR-110</v>
          </cell>
          <cell r="B2149">
            <v>43752</v>
          </cell>
          <cell r="C2149" t="str">
            <v>Existing MSA</v>
          </cell>
          <cell r="D2149">
            <v>43361</v>
          </cell>
          <cell r="E2149">
            <v>43862</v>
          </cell>
          <cell r="F2149" t="str">
            <v>ActiveCampaign</v>
          </cell>
          <cell r="G2149" t="str">
            <v>BR</v>
          </cell>
          <cell r="H2149" t="str">
            <v>Brazil</v>
          </cell>
          <cell r="I2149" t="str">
            <v>GP Entity</v>
          </cell>
          <cell r="K2149">
            <v>43361</v>
          </cell>
          <cell r="Q2149">
            <v>3223</v>
          </cell>
          <cell r="R2149" t="str">
            <v>Latin America (LATAM)</v>
          </cell>
          <cell r="S2149" t="str">
            <v>Customer Onboarding Specialist</v>
          </cell>
        </row>
        <row r="2150">
          <cell r="A2150" t="str">
            <v>100609-BR-101</v>
          </cell>
          <cell r="B2150">
            <v>43739</v>
          </cell>
          <cell r="C2150" t="str">
            <v>Existing MSA</v>
          </cell>
          <cell r="D2150">
            <v>43686</v>
          </cell>
          <cell r="E2150">
            <v>43862</v>
          </cell>
          <cell r="F2150" t="str">
            <v>TeamViewer</v>
          </cell>
          <cell r="G2150" t="str">
            <v>BR</v>
          </cell>
          <cell r="H2150" t="str">
            <v>Brazil</v>
          </cell>
          <cell r="I2150" t="str">
            <v>GP Entity</v>
          </cell>
          <cell r="J2150">
            <v>43738</v>
          </cell>
          <cell r="K2150">
            <v>43686</v>
          </cell>
          <cell r="Q2150">
            <v>3239</v>
          </cell>
          <cell r="R2150" t="str">
            <v>Latin America (LATAM)</v>
          </cell>
          <cell r="S2150" t="str">
            <v>Channel Sales Manager</v>
          </cell>
        </row>
        <row r="2151">
          <cell r="A2151" t="str">
            <v>100394-BR-111</v>
          </cell>
          <cell r="B2151">
            <v>43801</v>
          </cell>
          <cell r="C2151" t="str">
            <v>Existing MSA</v>
          </cell>
          <cell r="D2151">
            <v>43361</v>
          </cell>
          <cell r="E2151">
            <v>43862</v>
          </cell>
          <cell r="F2151" t="str">
            <v>ActiveCampaign</v>
          </cell>
          <cell r="G2151" t="str">
            <v>BR</v>
          </cell>
          <cell r="H2151" t="str">
            <v>Brazil</v>
          </cell>
          <cell r="I2151" t="str">
            <v>GP Entity</v>
          </cell>
          <cell r="J2151">
            <v>43801</v>
          </cell>
          <cell r="K2151">
            <v>43361</v>
          </cell>
          <cell r="Q2151">
            <v>3417</v>
          </cell>
          <cell r="R2151" t="str">
            <v>Latin America (LATAM)</v>
          </cell>
          <cell r="S2151" t="str">
            <v>Business Development Representative</v>
          </cell>
        </row>
        <row r="2152">
          <cell r="A2152" t="str">
            <v>100394-BR-112</v>
          </cell>
          <cell r="B2152">
            <v>43801</v>
          </cell>
          <cell r="C2152" t="str">
            <v>Existing MSA</v>
          </cell>
          <cell r="D2152">
            <v>43361</v>
          </cell>
          <cell r="E2152">
            <v>43862</v>
          </cell>
          <cell r="F2152" t="str">
            <v>ActiveCampaign</v>
          </cell>
          <cell r="G2152" t="str">
            <v>BR</v>
          </cell>
          <cell r="H2152" t="str">
            <v>Brazil</v>
          </cell>
          <cell r="I2152" t="str">
            <v>GP Entity</v>
          </cell>
          <cell r="J2152">
            <v>43801</v>
          </cell>
          <cell r="K2152">
            <v>43361</v>
          </cell>
          <cell r="Q2152">
            <v>3418</v>
          </cell>
          <cell r="R2152" t="str">
            <v>Latin America (LATAM)</v>
          </cell>
          <cell r="S2152" t="str">
            <v>Sales Development Representative</v>
          </cell>
        </row>
        <row r="2153">
          <cell r="A2153" t="str">
            <v>100461-BR-101</v>
          </cell>
          <cell r="B2153">
            <v>43577</v>
          </cell>
          <cell r="C2153" t="str">
            <v>Existing MSA</v>
          </cell>
          <cell r="D2153">
            <v>43542</v>
          </cell>
          <cell r="E2153">
            <v>43891</v>
          </cell>
          <cell r="F2153" t="str">
            <v>Thycotic Software</v>
          </cell>
          <cell r="G2153" t="str">
            <v>BR</v>
          </cell>
          <cell r="H2153" t="str">
            <v>Brazil</v>
          </cell>
          <cell r="I2153" t="str">
            <v>GP Entity</v>
          </cell>
          <cell r="J2153">
            <v>43570</v>
          </cell>
          <cell r="K2153">
            <v>43453</v>
          </cell>
          <cell r="Q2153">
            <v>2364</v>
          </cell>
          <cell r="R2153" t="str">
            <v>Latin America (LATAM)</v>
          </cell>
          <cell r="S2153" t="str">
            <v>Regional Sales Director (LATAM)</v>
          </cell>
        </row>
        <row r="2154">
          <cell r="A2154" t="str">
            <v>100394-BR-105</v>
          </cell>
          <cell r="B2154">
            <v>43619</v>
          </cell>
          <cell r="C2154" t="str">
            <v>Existing MSA</v>
          </cell>
          <cell r="D2154">
            <v>43361</v>
          </cell>
          <cell r="E2154">
            <v>43891</v>
          </cell>
          <cell r="F2154" t="str">
            <v>ActiveCampaign</v>
          </cell>
          <cell r="G2154" t="str">
            <v>BR</v>
          </cell>
          <cell r="H2154" t="str">
            <v>Brazil</v>
          </cell>
          <cell r="I2154" t="str">
            <v>GP Entity</v>
          </cell>
          <cell r="J2154">
            <v>43617</v>
          </cell>
          <cell r="K2154">
            <v>43361</v>
          </cell>
          <cell r="Q2154">
            <v>2550</v>
          </cell>
          <cell r="R2154" t="str">
            <v>Latin America (LATAM)</v>
          </cell>
          <cell r="S2154" t="str">
            <v>Sales Development Representative</v>
          </cell>
        </row>
        <row r="2155">
          <cell r="A2155" t="str">
            <v>100394-BR-106</v>
          </cell>
          <cell r="B2155">
            <v>43619</v>
          </cell>
          <cell r="C2155" t="str">
            <v>Existing MSA</v>
          </cell>
          <cell r="D2155">
            <v>43361</v>
          </cell>
          <cell r="E2155">
            <v>43891</v>
          </cell>
          <cell r="F2155" t="str">
            <v>ActiveCampaign</v>
          </cell>
          <cell r="G2155" t="str">
            <v>BR</v>
          </cell>
          <cell r="H2155" t="str">
            <v>Brazil</v>
          </cell>
          <cell r="I2155" t="str">
            <v>GP Entity</v>
          </cell>
          <cell r="J2155">
            <v>43619</v>
          </cell>
          <cell r="K2155">
            <v>43361</v>
          </cell>
          <cell r="Q2155">
            <v>2581</v>
          </cell>
          <cell r="R2155" t="str">
            <v>Latin America (LATAM)</v>
          </cell>
          <cell r="S2155" t="str">
            <v>Sales Development Representative</v>
          </cell>
        </row>
        <row r="2156">
          <cell r="A2156" t="str">
            <v>100564-BR-101</v>
          </cell>
          <cell r="B2156">
            <v>43710</v>
          </cell>
          <cell r="C2156" t="str">
            <v>Existing MSA</v>
          </cell>
          <cell r="D2156">
            <v>43681</v>
          </cell>
          <cell r="E2156">
            <v>43862</v>
          </cell>
          <cell r="F2156" t="str">
            <v>Parrot Analytics</v>
          </cell>
          <cell r="G2156" t="str">
            <v>BR</v>
          </cell>
          <cell r="H2156" t="str">
            <v>Brazil</v>
          </cell>
          <cell r="I2156" t="str">
            <v>GP Entity</v>
          </cell>
          <cell r="J2156">
            <v>43710</v>
          </cell>
          <cell r="K2156">
            <v>43615</v>
          </cell>
          <cell r="Q2156">
            <v>3076</v>
          </cell>
          <cell r="R2156" t="str">
            <v>Latin America (LATAM)</v>
          </cell>
          <cell r="S2156" t="str">
            <v>Senior Partner Insights Analyst</v>
          </cell>
        </row>
        <row r="2157">
          <cell r="A2157" t="str">
            <v>100564-MX-101</v>
          </cell>
          <cell r="B2157">
            <v>43719</v>
          </cell>
          <cell r="C2157" t="str">
            <v>Existing MSA</v>
          </cell>
          <cell r="D2157">
            <v>43681</v>
          </cell>
          <cell r="E2157">
            <v>43862</v>
          </cell>
          <cell r="F2157" t="str">
            <v>Parrot Analytics</v>
          </cell>
          <cell r="G2157" t="str">
            <v>MX</v>
          </cell>
          <cell r="H2157" t="str">
            <v>Mexico</v>
          </cell>
          <cell r="I2157" t="str">
            <v>GP Entity</v>
          </cell>
          <cell r="J2157">
            <v>43719</v>
          </cell>
          <cell r="K2157">
            <v>43615</v>
          </cell>
          <cell r="Q2157">
            <v>3100</v>
          </cell>
          <cell r="R2157" t="str">
            <v>Latin America (LATAM)</v>
          </cell>
          <cell r="S2157" t="str">
            <v>Partner Insights Analyst</v>
          </cell>
        </row>
        <row r="2158">
          <cell r="A2158" t="str">
            <v>100685-BR-101</v>
          </cell>
          <cell r="B2158">
            <v>43790</v>
          </cell>
          <cell r="C2158" t="str">
            <v>Existing MSA</v>
          </cell>
          <cell r="D2158">
            <v>43775</v>
          </cell>
          <cell r="E2158">
            <v>43862</v>
          </cell>
          <cell r="F2158" t="str">
            <v>Workforce Science Associates</v>
          </cell>
          <cell r="G2158" t="str">
            <v>BR</v>
          </cell>
          <cell r="H2158" t="str">
            <v>Brazil</v>
          </cell>
          <cell r="I2158" t="str">
            <v>GP Entity</v>
          </cell>
          <cell r="K2158">
            <v>43775</v>
          </cell>
          <cell r="Q2158">
            <v>3507</v>
          </cell>
          <cell r="R2158" t="str">
            <v>Latin America (LATAM)</v>
          </cell>
          <cell r="S2158" t="str">
            <v>Project Manager</v>
          </cell>
        </row>
        <row r="2159">
          <cell r="A2159" t="str">
            <v>100467-PE-101</v>
          </cell>
          <cell r="B2159">
            <v>43556</v>
          </cell>
          <cell r="C2159" t="str">
            <v>Existing MSA</v>
          </cell>
          <cell r="D2159">
            <v>43452</v>
          </cell>
          <cell r="E2159">
            <v>43862</v>
          </cell>
          <cell r="F2159" t="str">
            <v>Hayward</v>
          </cell>
          <cell r="G2159" t="str">
            <v>PE</v>
          </cell>
          <cell r="H2159" t="str">
            <v>Peru</v>
          </cell>
          <cell r="I2159" t="str">
            <v>GP Entity</v>
          </cell>
          <cell r="J2159">
            <v>43556</v>
          </cell>
          <cell r="K2159">
            <v>43452</v>
          </cell>
          <cell r="Q2159">
            <v>2112</v>
          </cell>
          <cell r="R2159" t="str">
            <v>Latin America (LATAM)</v>
          </cell>
          <cell r="S2159" t="str">
            <v>District Sales Manager – Latin America</v>
          </cell>
        </row>
        <row r="2160">
          <cell r="A2160" t="str">
            <v>100567-MX-102</v>
          </cell>
          <cell r="B2160">
            <v>43617</v>
          </cell>
          <cell r="C2160" t="str">
            <v>Existing MSA</v>
          </cell>
          <cell r="D2160">
            <v>43622</v>
          </cell>
          <cell r="E2160">
            <v>43862</v>
          </cell>
          <cell r="F2160" t="str">
            <v>DFO Global</v>
          </cell>
          <cell r="G2160" t="str">
            <v>MX</v>
          </cell>
          <cell r="H2160" t="str">
            <v>Mexico</v>
          </cell>
          <cell r="I2160" t="str">
            <v>GP Entity</v>
          </cell>
          <cell r="J2160">
            <v>43617</v>
          </cell>
          <cell r="K2160">
            <v>43622</v>
          </cell>
          <cell r="Q2160">
            <v>2741</v>
          </cell>
          <cell r="R2160" t="str">
            <v>Latin America (LATAM)</v>
          </cell>
          <cell r="S2160" t="str">
            <v>SEO Developer</v>
          </cell>
        </row>
        <row r="2161">
          <cell r="A2161" t="str">
            <v>100567-MX-103</v>
          </cell>
          <cell r="B2161">
            <v>43617</v>
          </cell>
          <cell r="C2161" t="str">
            <v>Existing MSA</v>
          </cell>
          <cell r="D2161">
            <v>43622</v>
          </cell>
          <cell r="E2161">
            <v>43862</v>
          </cell>
          <cell r="F2161" t="str">
            <v>DFO Global</v>
          </cell>
          <cell r="G2161" t="str">
            <v>MX</v>
          </cell>
          <cell r="H2161" t="str">
            <v>Mexico</v>
          </cell>
          <cell r="I2161" t="str">
            <v>GP Entity</v>
          </cell>
          <cell r="J2161">
            <v>43617</v>
          </cell>
          <cell r="K2161">
            <v>43622</v>
          </cell>
          <cell r="Q2161">
            <v>2742</v>
          </cell>
          <cell r="R2161" t="str">
            <v>Latin America (LATAM)</v>
          </cell>
          <cell r="S2161" t="str">
            <v>SEO Developer</v>
          </cell>
        </row>
        <row r="2162">
          <cell r="A2162" t="str">
            <v>100567-MX-104</v>
          </cell>
          <cell r="B2162">
            <v>43617</v>
          </cell>
          <cell r="C2162" t="str">
            <v>Existing MSA</v>
          </cell>
          <cell r="D2162">
            <v>43622</v>
          </cell>
          <cell r="E2162">
            <v>43862</v>
          </cell>
          <cell r="F2162" t="str">
            <v>DFO Global</v>
          </cell>
          <cell r="G2162" t="str">
            <v>MX</v>
          </cell>
          <cell r="H2162" t="str">
            <v>Mexico</v>
          </cell>
          <cell r="I2162" t="str">
            <v>GP Entity</v>
          </cell>
          <cell r="J2162">
            <v>43617</v>
          </cell>
          <cell r="K2162">
            <v>43622</v>
          </cell>
          <cell r="Q2162">
            <v>2743</v>
          </cell>
          <cell r="R2162" t="str">
            <v>Latin America (LATAM)</v>
          </cell>
          <cell r="S2162" t="str">
            <v>Junior Media Buyer</v>
          </cell>
        </row>
        <row r="2163">
          <cell r="A2163" t="str">
            <v>100467-MX-101</v>
          </cell>
          <cell r="B2163">
            <v>43556</v>
          </cell>
          <cell r="C2163" t="str">
            <v>Existing MSA</v>
          </cell>
          <cell r="D2163">
            <v>43452</v>
          </cell>
          <cell r="E2163">
            <v>43862</v>
          </cell>
          <cell r="F2163" t="str">
            <v>Hayward</v>
          </cell>
          <cell r="G2163" t="str">
            <v>MX</v>
          </cell>
          <cell r="H2163" t="str">
            <v>Mexico</v>
          </cell>
          <cell r="I2163" t="str">
            <v>GP Entity</v>
          </cell>
          <cell r="J2163">
            <v>43556</v>
          </cell>
          <cell r="K2163">
            <v>43452</v>
          </cell>
          <cell r="Q2163">
            <v>2247</v>
          </cell>
          <cell r="R2163" t="str">
            <v>Latin America (LATAM)</v>
          </cell>
          <cell r="S2163" t="str">
            <v>District Sales Manager</v>
          </cell>
        </row>
        <row r="2164">
          <cell r="A2164" t="str">
            <v>100467-CO-102</v>
          </cell>
          <cell r="B2164">
            <v>43586</v>
          </cell>
          <cell r="C2164" t="str">
            <v>Existing MSA</v>
          </cell>
          <cell r="D2164">
            <v>43452</v>
          </cell>
          <cell r="E2164">
            <v>43862</v>
          </cell>
          <cell r="F2164" t="str">
            <v>Hayward</v>
          </cell>
          <cell r="G2164" t="str">
            <v>CO</v>
          </cell>
          <cell r="H2164" t="str">
            <v>Colombia</v>
          </cell>
          <cell r="I2164" t="str">
            <v>GP Entity</v>
          </cell>
          <cell r="K2164">
            <v>43452</v>
          </cell>
          <cell r="Q2164">
            <v>2248</v>
          </cell>
          <cell r="R2164" t="str">
            <v>Latin America (LATAM)</v>
          </cell>
          <cell r="S2164" t="str">
            <v>District Sales Manager</v>
          </cell>
        </row>
        <row r="2165">
          <cell r="A2165" t="str">
            <v>100467-PE-101</v>
          </cell>
          <cell r="B2165">
            <v>43556</v>
          </cell>
          <cell r="C2165" t="str">
            <v>Existing MSA</v>
          </cell>
          <cell r="D2165">
            <v>43452</v>
          </cell>
          <cell r="E2165">
            <v>43891</v>
          </cell>
          <cell r="F2165" t="str">
            <v>Hayward</v>
          </cell>
          <cell r="G2165" t="str">
            <v>PE</v>
          </cell>
          <cell r="H2165" t="str">
            <v>Peru</v>
          </cell>
          <cell r="I2165" t="str">
            <v>GP Entity</v>
          </cell>
          <cell r="J2165">
            <v>43556</v>
          </cell>
          <cell r="K2165">
            <v>43452</v>
          </cell>
          <cell r="Q2165">
            <v>2112</v>
          </cell>
          <cell r="R2165" t="str">
            <v>Latin America (LATAM)</v>
          </cell>
          <cell r="S2165" t="str">
            <v>District Sales Manager – Latin America</v>
          </cell>
        </row>
        <row r="2166">
          <cell r="A2166" t="str">
            <v>100467-MX-101</v>
          </cell>
          <cell r="B2166">
            <v>43556</v>
          </cell>
          <cell r="C2166" t="str">
            <v>Existing MSA</v>
          </cell>
          <cell r="D2166">
            <v>43452</v>
          </cell>
          <cell r="E2166">
            <v>43891</v>
          </cell>
          <cell r="F2166" t="str">
            <v>Hayward</v>
          </cell>
          <cell r="G2166" t="str">
            <v>MX</v>
          </cell>
          <cell r="H2166" t="str">
            <v>Mexico</v>
          </cell>
          <cell r="I2166" t="str">
            <v>GP Entity</v>
          </cell>
          <cell r="J2166">
            <v>43556</v>
          </cell>
          <cell r="K2166">
            <v>43452</v>
          </cell>
          <cell r="Q2166">
            <v>2247</v>
          </cell>
          <cell r="R2166" t="str">
            <v>Latin America (LATAM)</v>
          </cell>
          <cell r="S2166" t="str">
            <v>District Sales Manager</v>
          </cell>
        </row>
        <row r="2167">
          <cell r="A2167" t="str">
            <v>100467-CO-102</v>
          </cell>
          <cell r="B2167">
            <v>43586</v>
          </cell>
          <cell r="C2167" t="str">
            <v>Existing MSA</v>
          </cell>
          <cell r="D2167">
            <v>43452</v>
          </cell>
          <cell r="E2167">
            <v>43891</v>
          </cell>
          <cell r="F2167" t="str">
            <v>Hayward</v>
          </cell>
          <cell r="G2167" t="str">
            <v>CO</v>
          </cell>
          <cell r="H2167" t="str">
            <v>Colombia</v>
          </cell>
          <cell r="I2167" t="str">
            <v>GP Entity</v>
          </cell>
          <cell r="K2167">
            <v>43452</v>
          </cell>
          <cell r="Q2167">
            <v>2248</v>
          </cell>
          <cell r="R2167" t="str">
            <v>Latin America (LATAM)</v>
          </cell>
          <cell r="S2167" t="str">
            <v>District Sales Manager</v>
          </cell>
        </row>
        <row r="2168">
          <cell r="A2168" t="str">
            <v>100704-MX-101</v>
          </cell>
          <cell r="B2168">
            <v>43808</v>
          </cell>
          <cell r="C2168" t="str">
            <v>Existing MSA</v>
          </cell>
          <cell r="D2168">
            <v>43796</v>
          </cell>
          <cell r="E2168">
            <v>43862</v>
          </cell>
          <cell r="F2168" t="str">
            <v>St Johns Packaging</v>
          </cell>
          <cell r="G2168" t="str">
            <v>MX</v>
          </cell>
          <cell r="H2168" t="str">
            <v>Mexico</v>
          </cell>
          <cell r="I2168" t="str">
            <v>GP Entity</v>
          </cell>
          <cell r="J2168">
            <v>43808</v>
          </cell>
          <cell r="K2168">
            <v>43796</v>
          </cell>
          <cell r="Q2168">
            <v>3661</v>
          </cell>
          <cell r="R2168" t="str">
            <v>Latin America (LATAM)</v>
          </cell>
          <cell r="S2168" t="str">
            <v>Project Manager</v>
          </cell>
        </row>
        <row r="2169">
          <cell r="A2169" t="str">
            <v>100382-CO-102</v>
          </cell>
          <cell r="B2169">
            <v>43528</v>
          </cell>
          <cell r="C2169" t="str">
            <v>Existing MSA</v>
          </cell>
          <cell r="D2169">
            <v>43341</v>
          </cell>
          <cell r="E2169">
            <v>43862</v>
          </cell>
          <cell r="F2169" t="str">
            <v>Sage Publications</v>
          </cell>
          <cell r="G2169" t="str">
            <v>CO</v>
          </cell>
          <cell r="H2169" t="str">
            <v>Colombia</v>
          </cell>
          <cell r="I2169" t="str">
            <v>GP Entity</v>
          </cell>
          <cell r="K2169">
            <v>43342</v>
          </cell>
          <cell r="Q2169">
            <v>2195</v>
          </cell>
          <cell r="R2169" t="str">
            <v>Latin America (LATAM)</v>
          </cell>
          <cell r="S2169" t="str">
            <v>Marketing Executive, Field</v>
          </cell>
        </row>
        <row r="2170">
          <cell r="A2170" t="str">
            <v>100382-CO-102</v>
          </cell>
          <cell r="B2170">
            <v>43528</v>
          </cell>
          <cell r="C2170" t="str">
            <v>Existing MSA</v>
          </cell>
          <cell r="D2170">
            <v>43341</v>
          </cell>
          <cell r="E2170">
            <v>43891</v>
          </cell>
          <cell r="F2170" t="str">
            <v>Sage Publications</v>
          </cell>
          <cell r="G2170" t="str">
            <v>CO</v>
          </cell>
          <cell r="H2170" t="str">
            <v>Colombia</v>
          </cell>
          <cell r="I2170" t="str">
            <v>GP Entity</v>
          </cell>
          <cell r="K2170">
            <v>43342</v>
          </cell>
          <cell r="Q2170">
            <v>2195</v>
          </cell>
          <cell r="R2170" t="str">
            <v>Latin America (LATAM)</v>
          </cell>
          <cell r="S2170" t="str">
            <v>Marketing Executive, Field</v>
          </cell>
        </row>
        <row r="2171">
          <cell r="A2171" t="str">
            <v>100652-MX-101</v>
          </cell>
          <cell r="B2171">
            <v>43745</v>
          </cell>
          <cell r="C2171" t="str">
            <v>Existing MSA</v>
          </cell>
          <cell r="D2171">
            <v>43718</v>
          </cell>
          <cell r="E2171">
            <v>43862</v>
          </cell>
          <cell r="F2171" t="str">
            <v>Levvel</v>
          </cell>
          <cell r="G2171" t="str">
            <v>MX</v>
          </cell>
          <cell r="H2171" t="str">
            <v>Mexico</v>
          </cell>
          <cell r="I2171" t="str">
            <v>GP Entity</v>
          </cell>
          <cell r="J2171">
            <v>43745</v>
          </cell>
          <cell r="K2171">
            <v>43718</v>
          </cell>
          <cell r="Q2171">
            <v>3242</v>
          </cell>
          <cell r="R2171" t="str">
            <v>Latin America (LATAM)</v>
          </cell>
          <cell r="S2171" t="str">
            <v>Senior Engineering Consultant</v>
          </cell>
        </row>
        <row r="2172">
          <cell r="A2172" t="str">
            <v>100141-BR-102</v>
          </cell>
          <cell r="B2172">
            <v>43689</v>
          </cell>
          <cell r="C2172" t="str">
            <v>Existing MSA</v>
          </cell>
          <cell r="D2172">
            <v>43353</v>
          </cell>
          <cell r="E2172">
            <v>43862</v>
          </cell>
          <cell r="F2172" t="str">
            <v>Rocket Software</v>
          </cell>
          <cell r="G2172" t="str">
            <v>BR</v>
          </cell>
          <cell r="H2172" t="str">
            <v>Brazil</v>
          </cell>
          <cell r="I2172" t="str">
            <v>GP Entity</v>
          </cell>
          <cell r="K2172">
            <v>42271</v>
          </cell>
          <cell r="Q2172">
            <v>3047</v>
          </cell>
          <cell r="R2172" t="str">
            <v>Latin America (LATAM)</v>
          </cell>
          <cell r="S2172" t="str">
            <v>Principal Solutions Advisor</v>
          </cell>
        </row>
        <row r="2173">
          <cell r="A2173" t="str">
            <v>100082-BR-105</v>
          </cell>
          <cell r="B2173">
            <v>43525</v>
          </cell>
          <cell r="C2173" t="str">
            <v>Existing MSA</v>
          </cell>
          <cell r="D2173">
            <v>42586</v>
          </cell>
          <cell r="E2173">
            <v>43862</v>
          </cell>
          <cell r="F2173" t="str">
            <v>Innovative Seed Solutions (ISS)</v>
          </cell>
          <cell r="G2173" t="str">
            <v>BR</v>
          </cell>
          <cell r="H2173" t="str">
            <v>Brazil</v>
          </cell>
          <cell r="I2173" t="str">
            <v>GP Entity</v>
          </cell>
          <cell r="K2173">
            <v>42586</v>
          </cell>
          <cell r="Q2173">
            <v>2183</v>
          </cell>
          <cell r="R2173" t="str">
            <v>Latin America (LATAM)</v>
          </cell>
          <cell r="S2173" t="str">
            <v>South America Business Manager</v>
          </cell>
        </row>
        <row r="2174">
          <cell r="A2174" t="str">
            <v>100082-BR-105</v>
          </cell>
          <cell r="B2174">
            <v>43525</v>
          </cell>
          <cell r="C2174" t="str">
            <v>Existing MSA</v>
          </cell>
          <cell r="D2174">
            <v>42586</v>
          </cell>
          <cell r="E2174">
            <v>43891</v>
          </cell>
          <cell r="F2174" t="str">
            <v>Innovative Seed Solutions (ISS)</v>
          </cell>
          <cell r="G2174" t="str">
            <v>BR</v>
          </cell>
          <cell r="H2174" t="str">
            <v>Brazil</v>
          </cell>
          <cell r="I2174" t="str">
            <v>GP Entity</v>
          </cell>
          <cell r="K2174">
            <v>42586</v>
          </cell>
          <cell r="Q2174">
            <v>2183</v>
          </cell>
          <cell r="R2174" t="str">
            <v>Latin America (LATAM)</v>
          </cell>
          <cell r="S2174" t="str">
            <v>South America Business Manager</v>
          </cell>
        </row>
        <row r="2175">
          <cell r="A2175" t="str">
            <v>100590-MX-101</v>
          </cell>
          <cell r="B2175">
            <v>43678</v>
          </cell>
          <cell r="C2175" t="str">
            <v>Existing MSA</v>
          </cell>
          <cell r="D2175">
            <v>43678</v>
          </cell>
          <cell r="E2175">
            <v>43862</v>
          </cell>
          <cell r="F2175" t="str">
            <v>Ebara</v>
          </cell>
          <cell r="G2175" t="str">
            <v>MX</v>
          </cell>
          <cell r="H2175" t="str">
            <v>Mexico</v>
          </cell>
          <cell r="I2175" t="str">
            <v>GP Entity</v>
          </cell>
          <cell r="J2175">
            <v>43678</v>
          </cell>
          <cell r="K2175">
            <v>43647</v>
          </cell>
          <cell r="Q2175">
            <v>2880</v>
          </cell>
          <cell r="R2175" t="str">
            <v>Latin America (LATAM)</v>
          </cell>
          <cell r="S2175" t="str">
            <v>Sales Manager</v>
          </cell>
        </row>
        <row r="2176">
          <cell r="A2176" t="str">
            <v>100677-MX-101</v>
          </cell>
          <cell r="B2176">
            <v>43787</v>
          </cell>
          <cell r="C2176" t="str">
            <v>Existing MSA</v>
          </cell>
          <cell r="D2176">
            <v>43756</v>
          </cell>
          <cell r="E2176">
            <v>43862</v>
          </cell>
          <cell r="F2176" t="str">
            <v>Tasco</v>
          </cell>
          <cell r="G2176" t="str">
            <v>MX</v>
          </cell>
          <cell r="H2176" t="str">
            <v>Mexico</v>
          </cell>
          <cell r="I2176" t="str">
            <v>GP Entity</v>
          </cell>
          <cell r="J2176">
            <v>43787</v>
          </cell>
          <cell r="K2176">
            <v>43756</v>
          </cell>
          <cell r="Q2176">
            <v>3412</v>
          </cell>
          <cell r="R2176" t="str">
            <v>Latin America (LATAM)</v>
          </cell>
          <cell r="S2176" t="str">
            <v>Assistant Account Manager</v>
          </cell>
        </row>
        <row r="2177">
          <cell r="A2177" t="str">
            <v>100559-BR-101</v>
          </cell>
          <cell r="B2177">
            <v>43647</v>
          </cell>
          <cell r="C2177" t="str">
            <v>Existing MSA</v>
          </cell>
          <cell r="D2177">
            <v>43614</v>
          </cell>
          <cell r="E2177">
            <v>43862</v>
          </cell>
          <cell r="F2177" t="str">
            <v>Xingda LLC</v>
          </cell>
          <cell r="G2177" t="str">
            <v>BR</v>
          </cell>
          <cell r="H2177" t="str">
            <v>Brazil</v>
          </cell>
          <cell r="I2177" t="str">
            <v>GP Entity</v>
          </cell>
          <cell r="J2177">
            <v>43626</v>
          </cell>
          <cell r="K2177">
            <v>43614</v>
          </cell>
          <cell r="Q2177">
            <v>2692</v>
          </cell>
          <cell r="R2177" t="str">
            <v>Latin America (LATAM)</v>
          </cell>
          <cell r="S2177" t="str">
            <v>Technical Support&amp; Customer Services Manager</v>
          </cell>
        </row>
        <row r="2178">
          <cell r="A2178" t="str">
            <v>100559-BR-101</v>
          </cell>
          <cell r="B2178">
            <v>43647</v>
          </cell>
          <cell r="C2178" t="str">
            <v>Existing MSA</v>
          </cell>
          <cell r="D2178">
            <v>43614</v>
          </cell>
          <cell r="E2178">
            <v>43891</v>
          </cell>
          <cell r="F2178" t="str">
            <v>Xingda LLC</v>
          </cell>
          <cell r="G2178" t="str">
            <v>BR</v>
          </cell>
          <cell r="H2178" t="str">
            <v>Brazil</v>
          </cell>
          <cell r="I2178" t="str">
            <v>GP Entity</v>
          </cell>
          <cell r="J2178">
            <v>43626</v>
          </cell>
          <cell r="K2178">
            <v>43614</v>
          </cell>
          <cell r="Q2178">
            <v>2692</v>
          </cell>
          <cell r="R2178" t="str">
            <v>Latin America (LATAM)</v>
          </cell>
          <cell r="S2178" t="str">
            <v>Technical Support&amp; Customer Services Manager</v>
          </cell>
        </row>
        <row r="2179">
          <cell r="A2179" t="str">
            <v>100411-BR-101</v>
          </cell>
          <cell r="B2179">
            <v>43497</v>
          </cell>
          <cell r="C2179" t="str">
            <v>Existing MSA</v>
          </cell>
          <cell r="D2179">
            <v>43383</v>
          </cell>
          <cell r="E2179">
            <v>43862</v>
          </cell>
          <cell r="F2179" t="str">
            <v>Brahmin Leather Works, LLC</v>
          </cell>
          <cell r="G2179" t="str">
            <v>BR</v>
          </cell>
          <cell r="H2179" t="str">
            <v>Brazil</v>
          </cell>
          <cell r="I2179" t="str">
            <v>GP Entity</v>
          </cell>
          <cell r="J2179">
            <v>43416</v>
          </cell>
          <cell r="K2179">
            <v>43383</v>
          </cell>
          <cell r="Q2179">
            <v>1683</v>
          </cell>
          <cell r="R2179" t="str">
            <v>Latin America (LATAM)</v>
          </cell>
          <cell r="S2179" t="str">
            <v>Leather Technician</v>
          </cell>
        </row>
        <row r="2180">
          <cell r="A2180" t="str">
            <v>100411-BR-101</v>
          </cell>
          <cell r="B2180">
            <v>43497</v>
          </cell>
          <cell r="C2180" t="str">
            <v>Existing MSA</v>
          </cell>
          <cell r="D2180">
            <v>43383</v>
          </cell>
          <cell r="E2180">
            <v>43891</v>
          </cell>
          <cell r="F2180" t="str">
            <v>Brahmin Leather Works, LLC</v>
          </cell>
          <cell r="G2180" t="str">
            <v>BR</v>
          </cell>
          <cell r="H2180" t="str">
            <v>Brazil</v>
          </cell>
          <cell r="I2180" t="str">
            <v>GP Entity</v>
          </cell>
          <cell r="J2180">
            <v>43416</v>
          </cell>
          <cell r="K2180">
            <v>43383</v>
          </cell>
          <cell r="Q2180">
            <v>1683</v>
          </cell>
          <cell r="R2180" t="str">
            <v>Latin America (LATAM)</v>
          </cell>
          <cell r="S2180" t="str">
            <v>Leather Technician</v>
          </cell>
        </row>
        <row r="2181">
          <cell r="A2181" t="str">
            <v>100034-MX-102</v>
          </cell>
          <cell r="B2181">
            <v>43248</v>
          </cell>
          <cell r="C2181" t="str">
            <v>Existing MSA</v>
          </cell>
          <cell r="D2181">
            <v>41991</v>
          </cell>
          <cell r="E2181">
            <v>43862</v>
          </cell>
          <cell r="F2181" t="str">
            <v>ChargePoint</v>
          </cell>
          <cell r="G2181" t="str">
            <v>MX</v>
          </cell>
          <cell r="H2181" t="str">
            <v>Mexico</v>
          </cell>
          <cell r="I2181" t="str">
            <v>GP Entity</v>
          </cell>
          <cell r="K2181">
            <v>41991</v>
          </cell>
          <cell r="Q2181">
            <v>1156</v>
          </cell>
          <cell r="R2181" t="str">
            <v>Latin America (LATAM)</v>
          </cell>
          <cell r="S2181" t="str">
            <v>Factory Test Engineer</v>
          </cell>
        </row>
        <row r="2182">
          <cell r="A2182" t="str">
            <v>100034-MX-102</v>
          </cell>
          <cell r="B2182">
            <v>43248</v>
          </cell>
          <cell r="C2182" t="str">
            <v>Existing MSA</v>
          </cell>
          <cell r="D2182">
            <v>41991</v>
          </cell>
          <cell r="E2182">
            <v>43891</v>
          </cell>
          <cell r="F2182" t="str">
            <v>ChargePoint</v>
          </cell>
          <cell r="G2182" t="str">
            <v>MX</v>
          </cell>
          <cell r="H2182" t="str">
            <v>Mexico</v>
          </cell>
          <cell r="I2182" t="str">
            <v>GP Entity</v>
          </cell>
          <cell r="K2182">
            <v>41991</v>
          </cell>
          <cell r="Q2182">
            <v>1156</v>
          </cell>
          <cell r="R2182" t="str">
            <v>Latin America (LATAM)</v>
          </cell>
          <cell r="S2182" t="str">
            <v>Factory Test Engineer</v>
          </cell>
        </row>
        <row r="2183">
          <cell r="A2183" t="str">
            <v>100290-BR-101</v>
          </cell>
          <cell r="B2183">
            <v>43405</v>
          </cell>
          <cell r="C2183" t="str">
            <v>Existing MSA</v>
          </cell>
          <cell r="D2183">
            <v>43384</v>
          </cell>
          <cell r="E2183">
            <v>43862</v>
          </cell>
          <cell r="F2183" t="str">
            <v>Acquia</v>
          </cell>
          <cell r="G2183" t="str">
            <v>BR</v>
          </cell>
          <cell r="H2183" t="str">
            <v>Brazil</v>
          </cell>
          <cell r="I2183" t="str">
            <v>GP Entity</v>
          </cell>
          <cell r="J2183">
            <v>43405</v>
          </cell>
          <cell r="K2183">
            <v>43165</v>
          </cell>
          <cell r="Q2183">
            <v>1619</v>
          </cell>
          <cell r="R2183" t="str">
            <v>Latin America (LATAM)</v>
          </cell>
          <cell r="S2183" t="str">
            <v>Senior Solutions Architect</v>
          </cell>
        </row>
        <row r="2184">
          <cell r="A2184" t="str">
            <v>100453-MX-101</v>
          </cell>
          <cell r="B2184">
            <v>43481</v>
          </cell>
          <cell r="C2184" t="str">
            <v>Existing MSA</v>
          </cell>
          <cell r="D2184">
            <v>43454</v>
          </cell>
          <cell r="E2184">
            <v>43862</v>
          </cell>
          <cell r="F2184" t="str">
            <v>SalesLoft</v>
          </cell>
          <cell r="G2184" t="str">
            <v>MX</v>
          </cell>
          <cell r="H2184" t="str">
            <v>Mexico</v>
          </cell>
          <cell r="I2184" t="str">
            <v>GP Entity</v>
          </cell>
          <cell r="K2184">
            <v>43454</v>
          </cell>
          <cell r="Q2184">
            <v>1959</v>
          </cell>
          <cell r="R2184" t="str">
            <v>Latin America (LATAM)</v>
          </cell>
          <cell r="S2184" t="str">
            <v>Full Stack Software Engineer</v>
          </cell>
        </row>
        <row r="2185">
          <cell r="A2185" t="str">
            <v>100453-MX-102</v>
          </cell>
          <cell r="B2185">
            <v>43481</v>
          </cell>
          <cell r="C2185" t="str">
            <v>Existing MSA</v>
          </cell>
          <cell r="D2185">
            <v>43454</v>
          </cell>
          <cell r="E2185">
            <v>43862</v>
          </cell>
          <cell r="F2185" t="str">
            <v>SalesLoft</v>
          </cell>
          <cell r="G2185" t="str">
            <v>MX</v>
          </cell>
          <cell r="H2185" t="str">
            <v>Mexico</v>
          </cell>
          <cell r="I2185" t="str">
            <v>GP Entity</v>
          </cell>
          <cell r="K2185">
            <v>43454</v>
          </cell>
          <cell r="Q2185">
            <v>1960</v>
          </cell>
          <cell r="R2185" t="str">
            <v>Latin America (LATAM)</v>
          </cell>
          <cell r="S2185" t="str">
            <v>UI Engineer</v>
          </cell>
        </row>
        <row r="2186">
          <cell r="A2186" t="str">
            <v>100290-BR-101</v>
          </cell>
          <cell r="B2186">
            <v>43405</v>
          </cell>
          <cell r="C2186" t="str">
            <v>Existing MSA</v>
          </cell>
          <cell r="D2186">
            <v>43384</v>
          </cell>
          <cell r="E2186">
            <v>43891</v>
          </cell>
          <cell r="F2186" t="str">
            <v>Acquia</v>
          </cell>
          <cell r="G2186" t="str">
            <v>BR</v>
          </cell>
          <cell r="H2186" t="str">
            <v>Brazil</v>
          </cell>
          <cell r="I2186" t="str">
            <v>GP Entity</v>
          </cell>
          <cell r="J2186">
            <v>43405</v>
          </cell>
          <cell r="K2186">
            <v>43165</v>
          </cell>
          <cell r="Q2186">
            <v>1619</v>
          </cell>
          <cell r="R2186" t="str">
            <v>Latin America (LATAM)</v>
          </cell>
          <cell r="S2186" t="str">
            <v>Senior Solutions Architect</v>
          </cell>
        </row>
        <row r="2187">
          <cell r="A2187" t="str">
            <v>100453-MX-101</v>
          </cell>
          <cell r="B2187">
            <v>43481</v>
          </cell>
          <cell r="C2187" t="str">
            <v>Existing MSA</v>
          </cell>
          <cell r="D2187">
            <v>43454</v>
          </cell>
          <cell r="E2187">
            <v>43891</v>
          </cell>
          <cell r="F2187" t="str">
            <v>SalesLoft</v>
          </cell>
          <cell r="G2187" t="str">
            <v>MX</v>
          </cell>
          <cell r="H2187" t="str">
            <v>Mexico</v>
          </cell>
          <cell r="I2187" t="str">
            <v>GP Entity</v>
          </cell>
          <cell r="K2187">
            <v>43454</v>
          </cell>
          <cell r="Q2187">
            <v>1959</v>
          </cell>
          <cell r="R2187" t="str">
            <v>Latin America (LATAM)</v>
          </cell>
          <cell r="S2187" t="str">
            <v>Full Stack Software Engineer</v>
          </cell>
        </row>
        <row r="2188">
          <cell r="A2188" t="str">
            <v>100453-MX-102</v>
          </cell>
          <cell r="B2188">
            <v>43481</v>
          </cell>
          <cell r="C2188" t="str">
            <v>Existing MSA</v>
          </cell>
          <cell r="D2188">
            <v>43454</v>
          </cell>
          <cell r="E2188">
            <v>43891</v>
          </cell>
          <cell r="F2188" t="str">
            <v>SalesLoft</v>
          </cell>
          <cell r="G2188" t="str">
            <v>MX</v>
          </cell>
          <cell r="H2188" t="str">
            <v>Mexico</v>
          </cell>
          <cell r="I2188" t="str">
            <v>GP Entity</v>
          </cell>
          <cell r="K2188">
            <v>43454</v>
          </cell>
          <cell r="Q2188">
            <v>1960</v>
          </cell>
          <cell r="R2188" t="str">
            <v>Latin America (LATAM)</v>
          </cell>
          <cell r="S2188" t="str">
            <v>UI Engineer</v>
          </cell>
        </row>
        <row r="2189">
          <cell r="A2189" t="str">
            <v>100352-MX-102</v>
          </cell>
          <cell r="B2189">
            <v>43405</v>
          </cell>
          <cell r="C2189" t="str">
            <v>Existing MSA</v>
          </cell>
          <cell r="D2189">
            <v>43299</v>
          </cell>
          <cell r="E2189">
            <v>43862</v>
          </cell>
          <cell r="F2189" t="str">
            <v>Synamedia Limited</v>
          </cell>
          <cell r="G2189" t="str">
            <v>MX</v>
          </cell>
          <cell r="H2189" t="str">
            <v>Mexico</v>
          </cell>
          <cell r="I2189" t="str">
            <v>GP Entity</v>
          </cell>
          <cell r="K2189">
            <v>43277</v>
          </cell>
          <cell r="Q2189">
            <v>1385</v>
          </cell>
          <cell r="R2189" t="str">
            <v>Latin America (LATAM)</v>
          </cell>
          <cell r="S2189" t="str">
            <v>Consulting Engineer</v>
          </cell>
        </row>
        <row r="2190">
          <cell r="A2190" t="str">
            <v>100352-MX-103</v>
          </cell>
          <cell r="B2190">
            <v>43405</v>
          </cell>
          <cell r="C2190" t="str">
            <v>Existing MSA</v>
          </cell>
          <cell r="D2190">
            <v>43299</v>
          </cell>
          <cell r="E2190">
            <v>43862</v>
          </cell>
          <cell r="F2190" t="str">
            <v>Synamedia Limited</v>
          </cell>
          <cell r="G2190" t="str">
            <v>MX</v>
          </cell>
          <cell r="H2190" t="str">
            <v>Mexico</v>
          </cell>
          <cell r="I2190" t="str">
            <v>GP Entity</v>
          </cell>
          <cell r="K2190">
            <v>43277</v>
          </cell>
          <cell r="Q2190">
            <v>1386</v>
          </cell>
          <cell r="R2190" t="str">
            <v>Latin America (LATAM)</v>
          </cell>
          <cell r="S2190" t="str">
            <v>Engineer Customer Support</v>
          </cell>
        </row>
        <row r="2191">
          <cell r="A2191" t="str">
            <v>100352-MX-105</v>
          </cell>
          <cell r="B2191">
            <v>43405</v>
          </cell>
          <cell r="C2191" t="str">
            <v>Existing MSA</v>
          </cell>
          <cell r="D2191">
            <v>43299</v>
          </cell>
          <cell r="E2191">
            <v>43862</v>
          </cell>
          <cell r="F2191" t="str">
            <v>Synamedia Limited</v>
          </cell>
          <cell r="G2191" t="str">
            <v>MX</v>
          </cell>
          <cell r="H2191" t="str">
            <v>Mexico</v>
          </cell>
          <cell r="I2191" t="str">
            <v>GP Entity</v>
          </cell>
          <cell r="K2191">
            <v>43277</v>
          </cell>
          <cell r="Q2191">
            <v>1388</v>
          </cell>
          <cell r="R2191" t="str">
            <v>Latin America (LATAM)</v>
          </cell>
          <cell r="S2191" t="str">
            <v>Consulting Engineer</v>
          </cell>
        </row>
        <row r="2192">
          <cell r="A2192" t="str">
            <v>100352-MX-102</v>
          </cell>
          <cell r="B2192">
            <v>43405</v>
          </cell>
          <cell r="C2192" t="str">
            <v>Existing MSA</v>
          </cell>
          <cell r="D2192">
            <v>43299</v>
          </cell>
          <cell r="E2192">
            <v>43891</v>
          </cell>
          <cell r="F2192" t="str">
            <v>Synamedia Limited</v>
          </cell>
          <cell r="G2192" t="str">
            <v>MX</v>
          </cell>
          <cell r="H2192" t="str">
            <v>Mexico</v>
          </cell>
          <cell r="I2192" t="str">
            <v>GP Entity</v>
          </cell>
          <cell r="K2192">
            <v>43277</v>
          </cell>
          <cell r="Q2192">
            <v>1385</v>
          </cell>
          <cell r="R2192" t="str">
            <v>Latin America (LATAM)</v>
          </cell>
          <cell r="S2192" t="str">
            <v>Consulting Engineer</v>
          </cell>
        </row>
        <row r="2193">
          <cell r="A2193" t="str">
            <v>100352-MX-103</v>
          </cell>
          <cell r="B2193">
            <v>43405</v>
          </cell>
          <cell r="C2193" t="str">
            <v>Existing MSA</v>
          </cell>
          <cell r="D2193">
            <v>43299</v>
          </cell>
          <cell r="E2193">
            <v>43891</v>
          </cell>
          <cell r="F2193" t="str">
            <v>Synamedia Limited</v>
          </cell>
          <cell r="G2193" t="str">
            <v>MX</v>
          </cell>
          <cell r="H2193" t="str">
            <v>Mexico</v>
          </cell>
          <cell r="I2193" t="str">
            <v>GP Entity</v>
          </cell>
          <cell r="K2193">
            <v>43277</v>
          </cell>
          <cell r="Q2193">
            <v>1386</v>
          </cell>
          <cell r="R2193" t="str">
            <v>Latin America (LATAM)</v>
          </cell>
          <cell r="S2193" t="str">
            <v>Engineer Customer Support</v>
          </cell>
        </row>
        <row r="2194">
          <cell r="A2194" t="str">
            <v>100352-MX-105</v>
          </cell>
          <cell r="B2194">
            <v>43405</v>
          </cell>
          <cell r="C2194" t="str">
            <v>Existing MSA</v>
          </cell>
          <cell r="D2194">
            <v>43299</v>
          </cell>
          <cell r="E2194">
            <v>43891</v>
          </cell>
          <cell r="F2194" t="str">
            <v>Synamedia Limited</v>
          </cell>
          <cell r="G2194" t="str">
            <v>MX</v>
          </cell>
          <cell r="H2194" t="str">
            <v>Mexico</v>
          </cell>
          <cell r="I2194" t="str">
            <v>GP Entity</v>
          </cell>
          <cell r="K2194">
            <v>43277</v>
          </cell>
          <cell r="Q2194">
            <v>1388</v>
          </cell>
          <cell r="R2194" t="str">
            <v>Latin America (LATAM)</v>
          </cell>
          <cell r="S2194" t="str">
            <v>Consulting Engineer</v>
          </cell>
        </row>
        <row r="2195">
          <cell r="A2195" t="str">
            <v>100082-MX-107</v>
          </cell>
          <cell r="B2195">
            <v>42614</v>
          </cell>
          <cell r="C2195" t="str">
            <v>Existing MSA</v>
          </cell>
          <cell r="D2195">
            <v>42586</v>
          </cell>
          <cell r="E2195">
            <v>43862</v>
          </cell>
          <cell r="F2195" t="str">
            <v>Innovative Seed Solutions (ISS)</v>
          </cell>
          <cell r="G2195" t="str">
            <v>MX</v>
          </cell>
          <cell r="H2195" t="str">
            <v>Mexico</v>
          </cell>
          <cell r="I2195" t="str">
            <v>GP Entity</v>
          </cell>
          <cell r="K2195">
            <v>42586</v>
          </cell>
          <cell r="Q2195">
            <v>200</v>
          </cell>
          <cell r="R2195" t="str">
            <v>Latin America (LATAM)</v>
          </cell>
          <cell r="S2195" t="str">
            <v>Testing Research Assistant II</v>
          </cell>
          <cell r="T2195">
            <v>43435</v>
          </cell>
        </row>
        <row r="2196">
          <cell r="A2196" t="str">
            <v>100082-MX-108</v>
          </cell>
          <cell r="B2196">
            <v>42614</v>
          </cell>
          <cell r="C2196" t="str">
            <v>Existing MSA</v>
          </cell>
          <cell r="D2196">
            <v>42586</v>
          </cell>
          <cell r="E2196">
            <v>43862</v>
          </cell>
          <cell r="F2196" t="str">
            <v>Innovative Seed Solutions (ISS)</v>
          </cell>
          <cell r="G2196" t="str">
            <v>MX</v>
          </cell>
          <cell r="H2196" t="str">
            <v>Mexico</v>
          </cell>
          <cell r="I2196" t="str">
            <v>GP Entity</v>
          </cell>
          <cell r="K2196">
            <v>42586</v>
          </cell>
          <cell r="Q2196">
            <v>210</v>
          </cell>
          <cell r="R2196" t="str">
            <v>Latin America (LATAM)</v>
          </cell>
          <cell r="S2196" t="str">
            <v>Research Technician</v>
          </cell>
          <cell r="T2196">
            <v>43435</v>
          </cell>
        </row>
        <row r="2197">
          <cell r="A2197" t="str">
            <v>100082-MX-107</v>
          </cell>
          <cell r="B2197">
            <v>42614</v>
          </cell>
          <cell r="C2197" t="str">
            <v>Existing MSA</v>
          </cell>
          <cell r="D2197">
            <v>42586</v>
          </cell>
          <cell r="E2197">
            <v>43891</v>
          </cell>
          <cell r="F2197" t="str">
            <v>Innovative Seed Solutions (ISS)</v>
          </cell>
          <cell r="G2197" t="str">
            <v>MX</v>
          </cell>
          <cell r="H2197" t="str">
            <v>Mexico</v>
          </cell>
          <cell r="I2197" t="str">
            <v>GP Entity</v>
          </cell>
          <cell r="K2197">
            <v>42586</v>
          </cell>
          <cell r="Q2197">
            <v>200</v>
          </cell>
          <cell r="R2197" t="str">
            <v>Latin America (LATAM)</v>
          </cell>
          <cell r="S2197" t="str">
            <v>Testing Research Assistant II</v>
          </cell>
          <cell r="T2197">
            <v>43435</v>
          </cell>
        </row>
        <row r="2198">
          <cell r="A2198" t="str">
            <v>100082-MX-108</v>
          </cell>
          <cell r="B2198">
            <v>42614</v>
          </cell>
          <cell r="C2198" t="str">
            <v>Existing MSA</v>
          </cell>
          <cell r="D2198">
            <v>42586</v>
          </cell>
          <cell r="E2198">
            <v>43891</v>
          </cell>
          <cell r="F2198" t="str">
            <v>Innovative Seed Solutions (ISS)</v>
          </cell>
          <cell r="G2198" t="str">
            <v>MX</v>
          </cell>
          <cell r="H2198" t="str">
            <v>Mexico</v>
          </cell>
          <cell r="I2198" t="str">
            <v>GP Entity</v>
          </cell>
          <cell r="K2198">
            <v>42586</v>
          </cell>
          <cell r="Q2198">
            <v>210</v>
          </cell>
          <cell r="R2198" t="str">
            <v>Latin America (LATAM)</v>
          </cell>
          <cell r="S2198" t="str">
            <v>Research Technician</v>
          </cell>
          <cell r="T2198">
            <v>43435</v>
          </cell>
        </row>
        <row r="2199">
          <cell r="A2199" t="str">
            <v>100127-PE-102</v>
          </cell>
          <cell r="B2199">
            <v>42691</v>
          </cell>
          <cell r="C2199" t="str">
            <v>Existing MSA</v>
          </cell>
          <cell r="D2199">
            <v>42635</v>
          </cell>
          <cell r="E2199">
            <v>43862</v>
          </cell>
          <cell r="F2199" t="str">
            <v>Quest</v>
          </cell>
          <cell r="G2199" t="str">
            <v>PE</v>
          </cell>
          <cell r="H2199" t="str">
            <v>Peru</v>
          </cell>
          <cell r="I2199" t="str">
            <v>GP Entity</v>
          </cell>
          <cell r="K2199">
            <v>42635</v>
          </cell>
          <cell r="Q2199">
            <v>246</v>
          </cell>
          <cell r="R2199" t="str">
            <v>Latin America (LATAM)</v>
          </cell>
          <cell r="S2199" t="str">
            <v>Financial Analysis Sr. Advisor</v>
          </cell>
          <cell r="T2199">
            <v>43647</v>
          </cell>
        </row>
        <row r="2200">
          <cell r="A2200" t="str">
            <v>100127-PE-102</v>
          </cell>
          <cell r="B2200">
            <v>42691</v>
          </cell>
          <cell r="C2200" t="str">
            <v>Existing MSA</v>
          </cell>
          <cell r="D2200">
            <v>42635</v>
          </cell>
          <cell r="E2200">
            <v>43891</v>
          </cell>
          <cell r="F2200" t="str">
            <v>Quest</v>
          </cell>
          <cell r="G2200" t="str">
            <v>PE</v>
          </cell>
          <cell r="H2200" t="str">
            <v>Peru</v>
          </cell>
          <cell r="I2200" t="str">
            <v>GP Entity</v>
          </cell>
          <cell r="K2200">
            <v>42635</v>
          </cell>
          <cell r="Q2200">
            <v>246</v>
          </cell>
          <cell r="R2200" t="str">
            <v>Latin America (LATAM)</v>
          </cell>
          <cell r="S2200" t="str">
            <v>Financial Analysis Sr. Advisor</v>
          </cell>
          <cell r="T2200">
            <v>43647</v>
          </cell>
        </row>
        <row r="2201">
          <cell r="A2201" t="str">
            <v>100193-MX-102</v>
          </cell>
          <cell r="B2201">
            <v>43313</v>
          </cell>
          <cell r="C2201" t="str">
            <v>Existing MSA</v>
          </cell>
          <cell r="D2201">
            <v>43018</v>
          </cell>
          <cell r="E2201">
            <v>43862</v>
          </cell>
          <cell r="F2201" t="str">
            <v>Acceleration Partners</v>
          </cell>
          <cell r="G2201" t="str">
            <v>MX</v>
          </cell>
          <cell r="H2201" t="str">
            <v>Mexico</v>
          </cell>
          <cell r="I2201" t="str">
            <v>GP Entity</v>
          </cell>
          <cell r="K2201">
            <v>42898</v>
          </cell>
          <cell r="Q2201">
            <v>1361</v>
          </cell>
          <cell r="R2201" t="str">
            <v>Latin America (LATAM)</v>
          </cell>
          <cell r="S2201" t="str">
            <v>Associate, Affiliate Marketing - LATAM</v>
          </cell>
        </row>
        <row r="2202">
          <cell r="A2202" t="str">
            <v>100193-MX-102</v>
          </cell>
          <cell r="B2202">
            <v>43313</v>
          </cell>
          <cell r="C2202" t="str">
            <v>Existing MSA</v>
          </cell>
          <cell r="D2202">
            <v>43018</v>
          </cell>
          <cell r="E2202">
            <v>43891</v>
          </cell>
          <cell r="F2202" t="str">
            <v>Acceleration Partners</v>
          </cell>
          <cell r="G2202" t="str">
            <v>MX</v>
          </cell>
          <cell r="H2202" t="str">
            <v>Mexico</v>
          </cell>
          <cell r="I2202" t="str">
            <v>GP Entity</v>
          </cell>
          <cell r="K2202">
            <v>42898</v>
          </cell>
          <cell r="Q2202">
            <v>1361</v>
          </cell>
          <cell r="R2202" t="str">
            <v>Latin America (LATAM)</v>
          </cell>
          <cell r="S2202" t="str">
            <v>Associate, Affiliate Marketing - LATAM</v>
          </cell>
        </row>
        <row r="2203">
          <cell r="A2203" t="str">
            <v>100360-MX-102</v>
          </cell>
          <cell r="B2203">
            <v>43374</v>
          </cell>
          <cell r="C2203" t="str">
            <v>Existing MSA</v>
          </cell>
          <cell r="D2203">
            <v>43277</v>
          </cell>
          <cell r="E2203">
            <v>43862</v>
          </cell>
          <cell r="F2203" t="str">
            <v>TaylorMade Golf</v>
          </cell>
          <cell r="G2203" t="str">
            <v>MX</v>
          </cell>
          <cell r="H2203" t="str">
            <v>Mexico</v>
          </cell>
          <cell r="I2203" t="str">
            <v>GP Entity</v>
          </cell>
          <cell r="J2203">
            <v>43374</v>
          </cell>
          <cell r="K2203">
            <v>43276</v>
          </cell>
          <cell r="Q2203">
            <v>1458</v>
          </cell>
          <cell r="R2203" t="str">
            <v>Latin America (LATAM)</v>
          </cell>
          <cell r="S2203" t="str">
            <v>Associate Marketing Manager, Latin America</v>
          </cell>
        </row>
        <row r="2204">
          <cell r="A2204" t="str">
            <v>100360-MX-102</v>
          </cell>
          <cell r="B2204">
            <v>43374</v>
          </cell>
          <cell r="C2204" t="str">
            <v>Existing MSA</v>
          </cell>
          <cell r="D2204">
            <v>43277</v>
          </cell>
          <cell r="E2204">
            <v>43891</v>
          </cell>
          <cell r="F2204" t="str">
            <v>TaylorMade Golf</v>
          </cell>
          <cell r="G2204" t="str">
            <v>MX</v>
          </cell>
          <cell r="H2204" t="str">
            <v>Mexico</v>
          </cell>
          <cell r="I2204" t="str">
            <v>GP Entity</v>
          </cell>
          <cell r="J2204">
            <v>43374</v>
          </cell>
          <cell r="K2204">
            <v>43276</v>
          </cell>
          <cell r="Q2204">
            <v>1458</v>
          </cell>
          <cell r="R2204" t="str">
            <v>Latin America (LATAM)</v>
          </cell>
          <cell r="S2204" t="str">
            <v>Associate Marketing Manager, Latin America</v>
          </cell>
        </row>
        <row r="2205">
          <cell r="A2205" t="str">
            <v>100401-MX-101</v>
          </cell>
          <cell r="B2205">
            <v>43395</v>
          </cell>
          <cell r="C2205" t="str">
            <v>Existing MSA</v>
          </cell>
          <cell r="D2205">
            <v>43376</v>
          </cell>
          <cell r="E2205">
            <v>43862</v>
          </cell>
          <cell r="F2205" t="str">
            <v>Northern Consortium UK Limited</v>
          </cell>
          <cell r="G2205" t="str">
            <v>MX</v>
          </cell>
          <cell r="H2205" t="str">
            <v>Mexico</v>
          </cell>
          <cell r="I2205" t="str">
            <v>GP Entity</v>
          </cell>
          <cell r="K2205">
            <v>43376</v>
          </cell>
          <cell r="Q2205">
            <v>1588</v>
          </cell>
          <cell r="R2205" t="str">
            <v>Latin America (LATAM)</v>
          </cell>
          <cell r="S2205" t="str">
            <v>Market Development Manager</v>
          </cell>
        </row>
        <row r="2206">
          <cell r="A2206" t="str">
            <v>100401-MX-101</v>
          </cell>
          <cell r="B2206">
            <v>43395</v>
          </cell>
          <cell r="C2206" t="str">
            <v>Existing MSA</v>
          </cell>
          <cell r="D2206">
            <v>43376</v>
          </cell>
          <cell r="E2206">
            <v>43891</v>
          </cell>
          <cell r="F2206" t="str">
            <v>Northern Consortium UK Limited</v>
          </cell>
          <cell r="G2206" t="str">
            <v>MX</v>
          </cell>
          <cell r="H2206" t="str">
            <v>Mexico</v>
          </cell>
          <cell r="I2206" t="str">
            <v>GP Entity</v>
          </cell>
          <cell r="K2206">
            <v>43376</v>
          </cell>
          <cell r="Q2206">
            <v>1588</v>
          </cell>
          <cell r="R2206" t="str">
            <v>Latin America (LATAM)</v>
          </cell>
          <cell r="S2206" t="str">
            <v>Market Development Manager</v>
          </cell>
        </row>
        <row r="2207">
          <cell r="A2207" t="str">
            <v>100593-BR-101</v>
          </cell>
          <cell r="B2207">
            <v>43689</v>
          </cell>
          <cell r="C2207" t="str">
            <v>Existing MSA</v>
          </cell>
          <cell r="D2207">
            <v>43777</v>
          </cell>
          <cell r="E2207">
            <v>43862</v>
          </cell>
          <cell r="F2207" t="str">
            <v>Knotel</v>
          </cell>
          <cell r="G2207" t="str">
            <v>BR</v>
          </cell>
          <cell r="H2207" t="str">
            <v>Brazil</v>
          </cell>
          <cell r="I2207" t="str">
            <v>GP Entity</v>
          </cell>
          <cell r="J2207">
            <v>43683</v>
          </cell>
          <cell r="K2207">
            <v>43661</v>
          </cell>
          <cell r="Q2207">
            <v>2983</v>
          </cell>
          <cell r="R2207" t="str">
            <v>Latin America (LATAM)</v>
          </cell>
          <cell r="S2207" t="str">
            <v>Senior Project Manager</v>
          </cell>
        </row>
        <row r="2208">
          <cell r="A2208" t="str">
            <v>100309-MX-103</v>
          </cell>
          <cell r="B2208">
            <v>43508</v>
          </cell>
          <cell r="C2208" t="str">
            <v>Existing MSA</v>
          </cell>
          <cell r="D2208">
            <v>43679</v>
          </cell>
          <cell r="E2208">
            <v>43862</v>
          </cell>
          <cell r="F2208" t="str">
            <v>JUUL</v>
          </cell>
          <cell r="G2208" t="str">
            <v>MX</v>
          </cell>
          <cell r="H2208" t="str">
            <v>Mexico</v>
          </cell>
          <cell r="I2208" t="str">
            <v>GP Entity</v>
          </cell>
          <cell r="K2208">
            <v>43207</v>
          </cell>
          <cell r="Q2208">
            <v>2066</v>
          </cell>
          <cell r="R2208" t="str">
            <v>Latin America (LATAM)</v>
          </cell>
          <cell r="S2208" t="str">
            <v>Operations Program Manager</v>
          </cell>
        </row>
        <row r="2209">
          <cell r="A2209" t="str">
            <v>100309-MX-103</v>
          </cell>
          <cell r="B2209">
            <v>43508</v>
          </cell>
          <cell r="C2209" t="str">
            <v>Existing MSA</v>
          </cell>
          <cell r="D2209">
            <v>43679</v>
          </cell>
          <cell r="E2209">
            <v>43891</v>
          </cell>
          <cell r="F2209" t="str">
            <v>JUUL</v>
          </cell>
          <cell r="G2209" t="str">
            <v>MX</v>
          </cell>
          <cell r="H2209" t="str">
            <v>Mexico</v>
          </cell>
          <cell r="I2209" t="str">
            <v>GP Entity</v>
          </cell>
          <cell r="K2209">
            <v>43207</v>
          </cell>
          <cell r="Q2209">
            <v>2066</v>
          </cell>
          <cell r="R2209" t="str">
            <v>Latin America (LATAM)</v>
          </cell>
          <cell r="S2209" t="str">
            <v>Operations Program Manager</v>
          </cell>
        </row>
        <row r="2210">
          <cell r="A2210" t="str">
            <v>100136-MX-102</v>
          </cell>
          <cell r="B2210">
            <v>42186</v>
          </cell>
          <cell r="C2210" t="str">
            <v>Existing MSA</v>
          </cell>
          <cell r="D2210">
            <v>42082</v>
          </cell>
          <cell r="E2210">
            <v>43862</v>
          </cell>
          <cell r="F2210" t="str">
            <v>Restoration Robotics</v>
          </cell>
          <cell r="G2210" t="str">
            <v>MX</v>
          </cell>
          <cell r="H2210" t="str">
            <v>Mexico</v>
          </cell>
          <cell r="I2210" t="str">
            <v>GP Entity</v>
          </cell>
          <cell r="K2210">
            <v>42082</v>
          </cell>
          <cell r="N2210" t="str">
            <v>Claudia</v>
          </cell>
          <cell r="O2210" t="str">
            <v>Ramos</v>
          </cell>
          <cell r="Q2210">
            <v>83</v>
          </cell>
          <cell r="R2210" t="str">
            <v>Latin America (LATAM)</v>
          </cell>
          <cell r="S2210" t="str">
            <v>Senior Clinical Specialist LAM</v>
          </cell>
          <cell r="T2210">
            <v>43344</v>
          </cell>
        </row>
        <row r="2211">
          <cell r="A2211" t="str">
            <v>100136-MX-102</v>
          </cell>
          <cell r="B2211">
            <v>42186</v>
          </cell>
          <cell r="C2211" t="str">
            <v>Existing MSA</v>
          </cell>
          <cell r="D2211">
            <v>42082</v>
          </cell>
          <cell r="E2211">
            <v>43891</v>
          </cell>
          <cell r="F2211" t="str">
            <v>Restoration Robotics</v>
          </cell>
          <cell r="G2211" t="str">
            <v>MX</v>
          </cell>
          <cell r="H2211" t="str">
            <v>Mexico</v>
          </cell>
          <cell r="I2211" t="str">
            <v>GP Entity</v>
          </cell>
          <cell r="K2211">
            <v>42082</v>
          </cell>
          <cell r="N2211" t="str">
            <v>Claudia</v>
          </cell>
          <cell r="O2211" t="str">
            <v>Ramos</v>
          </cell>
          <cell r="Q2211">
            <v>83</v>
          </cell>
          <cell r="R2211" t="str">
            <v>Latin America (LATAM)</v>
          </cell>
          <cell r="S2211" t="str">
            <v>Senior Clinical Specialist LAM</v>
          </cell>
          <cell r="T2211">
            <v>43344</v>
          </cell>
        </row>
        <row r="2212">
          <cell r="A2212" t="str">
            <v>100248-MX-101</v>
          </cell>
          <cell r="B2212">
            <v>43192</v>
          </cell>
          <cell r="C2212" t="str">
            <v>Existing MSA</v>
          </cell>
          <cell r="D2212">
            <v>43006</v>
          </cell>
          <cell r="E2212">
            <v>43862</v>
          </cell>
          <cell r="F2212" t="str">
            <v>Open Government Partnership</v>
          </cell>
          <cell r="G2212" t="str">
            <v>MX</v>
          </cell>
          <cell r="H2212" t="str">
            <v>Mexico</v>
          </cell>
          <cell r="I2212" t="str">
            <v>GP Entity</v>
          </cell>
          <cell r="K2212">
            <v>43006</v>
          </cell>
          <cell r="Q2212">
            <v>944</v>
          </cell>
          <cell r="R2212" t="str">
            <v>Latin America (LATAM)</v>
          </cell>
          <cell r="S2212" t="str">
            <v>Senior Program Officer</v>
          </cell>
        </row>
        <row r="2213">
          <cell r="A2213" t="str">
            <v>100248-MX-101</v>
          </cell>
          <cell r="B2213">
            <v>43192</v>
          </cell>
          <cell r="C2213" t="str">
            <v>Existing MSA</v>
          </cell>
          <cell r="D2213">
            <v>43006</v>
          </cell>
          <cell r="E2213">
            <v>43891</v>
          </cell>
          <cell r="F2213" t="str">
            <v>Open Government Partnership</v>
          </cell>
          <cell r="G2213" t="str">
            <v>MX</v>
          </cell>
          <cell r="H2213" t="str">
            <v>Mexico</v>
          </cell>
          <cell r="I2213" t="str">
            <v>GP Entity</v>
          </cell>
          <cell r="K2213">
            <v>43006</v>
          </cell>
          <cell r="Q2213">
            <v>944</v>
          </cell>
          <cell r="R2213" t="str">
            <v>Latin America (LATAM)</v>
          </cell>
          <cell r="S2213" t="str">
            <v>Senior Program Officer</v>
          </cell>
        </row>
        <row r="2214">
          <cell r="A2214" t="str">
            <v>100248-AR-102</v>
          </cell>
          <cell r="B2214">
            <v>43080</v>
          </cell>
          <cell r="C2214" t="str">
            <v>Existing MSA</v>
          </cell>
          <cell r="D2214">
            <v>43012</v>
          </cell>
          <cell r="E2214">
            <v>43862</v>
          </cell>
          <cell r="F2214" t="str">
            <v>Open Government Partnership</v>
          </cell>
          <cell r="G2214" t="str">
            <v>AR</v>
          </cell>
          <cell r="H2214" t="str">
            <v>Argentina</v>
          </cell>
          <cell r="I2214" t="str">
            <v>GP Entity</v>
          </cell>
          <cell r="K2214">
            <v>43006</v>
          </cell>
          <cell r="Q2214">
            <v>827</v>
          </cell>
          <cell r="R2214" t="str">
            <v>Latin America (LATAM)</v>
          </cell>
          <cell r="S2214" t="str">
            <v>Americas Government Support Officer</v>
          </cell>
          <cell r="T2214">
            <v>43313</v>
          </cell>
        </row>
        <row r="2215">
          <cell r="A2215" t="str">
            <v>100248-AR-102</v>
          </cell>
          <cell r="B2215">
            <v>43080</v>
          </cell>
          <cell r="C2215" t="str">
            <v>Existing MSA</v>
          </cell>
          <cell r="D2215">
            <v>43012</v>
          </cell>
          <cell r="E2215">
            <v>43891</v>
          </cell>
          <cell r="F2215" t="str">
            <v>Open Government Partnership</v>
          </cell>
          <cell r="G2215" t="str">
            <v>AR</v>
          </cell>
          <cell r="H2215" t="str">
            <v>Argentina</v>
          </cell>
          <cell r="I2215" t="str">
            <v>GP Entity</v>
          </cell>
          <cell r="K2215">
            <v>43006</v>
          </cell>
          <cell r="Q2215">
            <v>827</v>
          </cell>
          <cell r="R2215" t="str">
            <v>Latin America (LATAM)</v>
          </cell>
          <cell r="S2215" t="str">
            <v>Americas Government Support Officer</v>
          </cell>
          <cell r="T2215">
            <v>43313</v>
          </cell>
        </row>
        <row r="2216">
          <cell r="A2216" t="str">
            <v>100092-MX-101</v>
          </cell>
          <cell r="B2216">
            <v>43160</v>
          </cell>
          <cell r="C2216" t="str">
            <v>Existing MSA</v>
          </cell>
          <cell r="D2216">
            <v>43116</v>
          </cell>
          <cell r="E2216">
            <v>43862</v>
          </cell>
          <cell r="F2216" t="str">
            <v>Kickstarter</v>
          </cell>
          <cell r="G2216" t="str">
            <v>MX</v>
          </cell>
          <cell r="H2216" t="str">
            <v>Mexico</v>
          </cell>
          <cell r="I2216" t="str">
            <v>GP Entity</v>
          </cell>
          <cell r="K2216">
            <v>42793</v>
          </cell>
          <cell r="Q2216">
            <v>963</v>
          </cell>
          <cell r="R2216" t="str">
            <v>Latin America (LATAM)</v>
          </cell>
          <cell r="S2216" t="str">
            <v>Mexico Creative Community Outreach Specialist</v>
          </cell>
        </row>
        <row r="2217">
          <cell r="A2217" t="str">
            <v>100092-MX-101</v>
          </cell>
          <cell r="B2217">
            <v>43160</v>
          </cell>
          <cell r="C2217" t="str">
            <v>Existing MSA</v>
          </cell>
          <cell r="D2217">
            <v>43116</v>
          </cell>
          <cell r="E2217">
            <v>43891</v>
          </cell>
          <cell r="F2217" t="str">
            <v>Kickstarter</v>
          </cell>
          <cell r="G2217" t="str">
            <v>MX</v>
          </cell>
          <cell r="H2217" t="str">
            <v>Mexico</v>
          </cell>
          <cell r="I2217" t="str">
            <v>GP Entity</v>
          </cell>
          <cell r="K2217">
            <v>42793</v>
          </cell>
          <cell r="Q2217">
            <v>963</v>
          </cell>
          <cell r="R2217" t="str">
            <v>Latin America (LATAM)</v>
          </cell>
          <cell r="S2217" t="str">
            <v>Mexico Creative Community Outreach Specialist</v>
          </cell>
        </row>
        <row r="2218">
          <cell r="A2218" t="str">
            <v>100214-MX-101</v>
          </cell>
          <cell r="B2218">
            <v>43515</v>
          </cell>
          <cell r="C2218" t="str">
            <v>Existing MSA</v>
          </cell>
          <cell r="D2218">
            <v>43481</v>
          </cell>
          <cell r="E2218">
            <v>43862</v>
          </cell>
          <cell r="F2218" t="str">
            <v>Fanatics Honduras Holdings, Inc</v>
          </cell>
          <cell r="G2218" t="str">
            <v>MX</v>
          </cell>
          <cell r="H2218" t="str">
            <v>Mexico</v>
          </cell>
          <cell r="I2218" t="str">
            <v>GP Entity</v>
          </cell>
          <cell r="K2218">
            <v>42930</v>
          </cell>
          <cell r="Q2218">
            <v>2088</v>
          </cell>
          <cell r="R2218" t="str">
            <v>Latin America (LATAM)</v>
          </cell>
          <cell r="S2218" t="str">
            <v>Social Compliance Latin America Regional Manager</v>
          </cell>
        </row>
        <row r="2219">
          <cell r="A2219" t="str">
            <v>100214-MX-101</v>
          </cell>
          <cell r="B2219">
            <v>43515</v>
          </cell>
          <cell r="C2219" t="str">
            <v>Existing MSA</v>
          </cell>
          <cell r="D2219">
            <v>43481</v>
          </cell>
          <cell r="E2219">
            <v>43891</v>
          </cell>
          <cell r="F2219" t="str">
            <v>Fanatics Honduras Holdings, Inc</v>
          </cell>
          <cell r="G2219" t="str">
            <v>MX</v>
          </cell>
          <cell r="H2219" t="str">
            <v>Mexico</v>
          </cell>
          <cell r="I2219" t="str">
            <v>GP Entity</v>
          </cell>
          <cell r="K2219">
            <v>42930</v>
          </cell>
          <cell r="Q2219">
            <v>2088</v>
          </cell>
          <cell r="R2219" t="str">
            <v>Latin America (LATAM)</v>
          </cell>
          <cell r="S2219" t="str">
            <v>Social Compliance Latin America Regional Manager</v>
          </cell>
        </row>
        <row r="2220">
          <cell r="A2220" t="str">
            <v>100028-CO-103</v>
          </cell>
          <cell r="B2220">
            <v>43344</v>
          </cell>
          <cell r="C2220" t="str">
            <v>Existing MSA</v>
          </cell>
          <cell r="D2220">
            <v>42130</v>
          </cell>
          <cell r="E2220">
            <v>43862</v>
          </cell>
          <cell r="F2220" t="str">
            <v>Casa Communications Ltd.</v>
          </cell>
          <cell r="G2220" t="str">
            <v>CO</v>
          </cell>
          <cell r="H2220" t="str">
            <v>Colombia</v>
          </cell>
          <cell r="I2220" t="str">
            <v>GP Entity</v>
          </cell>
          <cell r="K2220">
            <v>42130</v>
          </cell>
          <cell r="Q2220">
            <v>1439</v>
          </cell>
          <cell r="R2220" t="str">
            <v>Latin America (LATAM)</v>
          </cell>
          <cell r="S2220" t="str">
            <v>Customer Program Manager (CALA region)</v>
          </cell>
        </row>
        <row r="2221">
          <cell r="A2221" t="str">
            <v>100028-CO-103</v>
          </cell>
          <cell r="B2221">
            <v>43344</v>
          </cell>
          <cell r="C2221" t="str">
            <v>Existing MSA</v>
          </cell>
          <cell r="D2221">
            <v>42130</v>
          </cell>
          <cell r="E2221">
            <v>43891</v>
          </cell>
          <cell r="F2221" t="str">
            <v>Casa Communications Ltd.</v>
          </cell>
          <cell r="G2221" t="str">
            <v>CO</v>
          </cell>
          <cell r="H2221" t="str">
            <v>Colombia</v>
          </cell>
          <cell r="I2221" t="str">
            <v>GP Entity</v>
          </cell>
          <cell r="K2221">
            <v>42130</v>
          </cell>
          <cell r="Q2221">
            <v>1439</v>
          </cell>
          <cell r="R2221" t="str">
            <v>Latin America (LATAM)</v>
          </cell>
          <cell r="S2221" t="str">
            <v>Customer Program Manager (CALA region)</v>
          </cell>
        </row>
        <row r="2222">
          <cell r="A2222" t="str">
            <v>100394-BR-103</v>
          </cell>
          <cell r="B2222">
            <v>43500</v>
          </cell>
          <cell r="C2222" t="str">
            <v>Existing MSA</v>
          </cell>
          <cell r="D2222">
            <v>43361</v>
          </cell>
          <cell r="E2222">
            <v>43862</v>
          </cell>
          <cell r="F2222" t="str">
            <v>ActiveCampaign</v>
          </cell>
          <cell r="G2222" t="str">
            <v>BR</v>
          </cell>
          <cell r="H2222" t="str">
            <v>Brazil</v>
          </cell>
          <cell r="I2222" t="str">
            <v>GP Entity</v>
          </cell>
          <cell r="K2222">
            <v>43361</v>
          </cell>
          <cell r="Q2222">
            <v>1961</v>
          </cell>
          <cell r="R2222" t="str">
            <v>Latin America (LATAM)</v>
          </cell>
          <cell r="S2222" t="str">
            <v>Customer Enablement Representative</v>
          </cell>
        </row>
        <row r="2223">
          <cell r="A2223" t="str">
            <v>100394-BR-103</v>
          </cell>
          <cell r="B2223">
            <v>43500</v>
          </cell>
          <cell r="C2223" t="str">
            <v>Existing MSA</v>
          </cell>
          <cell r="D2223">
            <v>43361</v>
          </cell>
          <cell r="E2223">
            <v>43891</v>
          </cell>
          <cell r="F2223" t="str">
            <v>ActiveCampaign</v>
          </cell>
          <cell r="G2223" t="str">
            <v>BR</v>
          </cell>
          <cell r="H2223" t="str">
            <v>Brazil</v>
          </cell>
          <cell r="I2223" t="str">
            <v>GP Entity</v>
          </cell>
          <cell r="K2223">
            <v>43361</v>
          </cell>
          <cell r="Q2223">
            <v>1961</v>
          </cell>
          <cell r="R2223" t="str">
            <v>Latin America (LATAM)</v>
          </cell>
          <cell r="S2223" t="str">
            <v>Customer Enablement Representative</v>
          </cell>
        </row>
        <row r="2224">
          <cell r="A2224" t="str">
            <v>100398-AR-101</v>
          </cell>
          <cell r="B2224">
            <v>43374</v>
          </cell>
          <cell r="C2224" t="str">
            <v>Existing MSA</v>
          </cell>
          <cell r="D2224">
            <v>43368</v>
          </cell>
          <cell r="E2224">
            <v>43862</v>
          </cell>
          <cell r="F2224" t="str">
            <v>Acumed LLC</v>
          </cell>
          <cell r="G2224" t="str">
            <v>AR</v>
          </cell>
          <cell r="H2224" t="str">
            <v>Argentina</v>
          </cell>
          <cell r="I2224" t="str">
            <v>GP Entity</v>
          </cell>
          <cell r="K2224">
            <v>43368</v>
          </cell>
          <cell r="Q2224">
            <v>1552</v>
          </cell>
          <cell r="R2224" t="str">
            <v>Latin America (LATAM)</v>
          </cell>
          <cell r="S2224" t="str">
            <v>International Regional Business Manager, Latam</v>
          </cell>
        </row>
        <row r="2225">
          <cell r="A2225" t="str">
            <v>100398-AR-101</v>
          </cell>
          <cell r="B2225">
            <v>43374</v>
          </cell>
          <cell r="C2225" t="str">
            <v>Existing MSA</v>
          </cell>
          <cell r="D2225">
            <v>43368</v>
          </cell>
          <cell r="E2225">
            <v>43891</v>
          </cell>
          <cell r="F2225" t="str">
            <v>Acumed LLC</v>
          </cell>
          <cell r="G2225" t="str">
            <v>AR</v>
          </cell>
          <cell r="H2225" t="str">
            <v>Argentina</v>
          </cell>
          <cell r="I2225" t="str">
            <v>GP Entity</v>
          </cell>
          <cell r="K2225">
            <v>43368</v>
          </cell>
          <cell r="Q2225">
            <v>1552</v>
          </cell>
          <cell r="R2225" t="str">
            <v>Latin America (LATAM)</v>
          </cell>
          <cell r="S2225" t="str">
            <v>International Regional Business Manager, Latam</v>
          </cell>
        </row>
        <row r="2226">
          <cell r="A2226" t="str">
            <v>100141-BR-101</v>
          </cell>
          <cell r="B2226">
            <v>43374</v>
          </cell>
          <cell r="C2226" t="str">
            <v>Existing MSA</v>
          </cell>
          <cell r="D2226">
            <v>43353</v>
          </cell>
          <cell r="E2226">
            <v>43862</v>
          </cell>
          <cell r="F2226" t="str">
            <v>Rocket Software</v>
          </cell>
          <cell r="G2226" t="str">
            <v>BR</v>
          </cell>
          <cell r="H2226" t="str">
            <v>Brazil</v>
          </cell>
          <cell r="I2226" t="str">
            <v>GP Entity</v>
          </cell>
          <cell r="J2226">
            <v>43374</v>
          </cell>
          <cell r="K2226">
            <v>42271</v>
          </cell>
          <cell r="Q2226">
            <v>1503</v>
          </cell>
          <cell r="R2226" t="str">
            <v>Latin America (LATAM)</v>
          </cell>
          <cell r="S2226" t="str">
            <v>Senior Solution Advisor</v>
          </cell>
        </row>
        <row r="2227">
          <cell r="A2227" t="str">
            <v>100141-BR-101</v>
          </cell>
          <cell r="B2227">
            <v>43374</v>
          </cell>
          <cell r="C2227" t="str">
            <v>Existing MSA</v>
          </cell>
          <cell r="D2227">
            <v>43353</v>
          </cell>
          <cell r="E2227">
            <v>43891</v>
          </cell>
          <cell r="F2227" t="str">
            <v>Rocket Software</v>
          </cell>
          <cell r="G2227" t="str">
            <v>BR</v>
          </cell>
          <cell r="H2227" t="str">
            <v>Brazil</v>
          </cell>
          <cell r="I2227" t="str">
            <v>GP Entity</v>
          </cell>
          <cell r="J2227">
            <v>43374</v>
          </cell>
          <cell r="K2227">
            <v>42271</v>
          </cell>
          <cell r="Q2227">
            <v>1503</v>
          </cell>
          <cell r="R2227" t="str">
            <v>Latin America (LATAM)</v>
          </cell>
          <cell r="S2227" t="str">
            <v>Senior Solution Advisor</v>
          </cell>
        </row>
        <row r="2228">
          <cell r="A2228" t="str">
            <v>100041-CO-102</v>
          </cell>
          <cell r="B2228">
            <v>42311</v>
          </cell>
          <cell r="C2228" t="str">
            <v>Existing MSA</v>
          </cell>
          <cell r="D2228">
            <v>43419</v>
          </cell>
          <cell r="E2228">
            <v>43862</v>
          </cell>
          <cell r="F2228" t="str">
            <v>Control4</v>
          </cell>
          <cell r="G2228" t="str">
            <v>CO</v>
          </cell>
          <cell r="H2228" t="str">
            <v>Colombia</v>
          </cell>
          <cell r="I2228" t="str">
            <v>GP Entity</v>
          </cell>
          <cell r="K2228">
            <v>41963</v>
          </cell>
          <cell r="Q2228">
            <v>62</v>
          </cell>
          <cell r="R2228" t="str">
            <v>Latin America (LATAM)</v>
          </cell>
          <cell r="S2228" t="str">
            <v>Technical Field Manager</v>
          </cell>
          <cell r="T2228">
            <v>43556</v>
          </cell>
        </row>
        <row r="2229">
          <cell r="A2229" t="str">
            <v>100041-CO-102</v>
          </cell>
          <cell r="B2229">
            <v>42311</v>
          </cell>
          <cell r="C2229" t="str">
            <v>Existing MSA</v>
          </cell>
          <cell r="D2229">
            <v>43419</v>
          </cell>
          <cell r="E2229">
            <v>43891</v>
          </cell>
          <cell r="F2229" t="str">
            <v>Control4</v>
          </cell>
          <cell r="G2229" t="str">
            <v>CO</v>
          </cell>
          <cell r="H2229" t="str">
            <v>Colombia</v>
          </cell>
          <cell r="I2229" t="str">
            <v>GP Entity</v>
          </cell>
          <cell r="K2229">
            <v>41963</v>
          </cell>
          <cell r="Q2229">
            <v>62</v>
          </cell>
          <cell r="R2229" t="str">
            <v>Latin America (LATAM)</v>
          </cell>
          <cell r="S2229" t="str">
            <v>Technical Field Manager</v>
          </cell>
          <cell r="T2229">
            <v>43556</v>
          </cell>
        </row>
        <row r="2230">
          <cell r="A2230" t="str">
            <v>100082-MX-109</v>
          </cell>
          <cell r="B2230">
            <v>43221</v>
          </cell>
          <cell r="C2230" t="str">
            <v>Existing MSA</v>
          </cell>
          <cell r="D2230">
            <v>42586</v>
          </cell>
          <cell r="E2230">
            <v>43862</v>
          </cell>
          <cell r="F2230" t="str">
            <v>Innovative Seed Solutions (ISS)</v>
          </cell>
          <cell r="G2230" t="str">
            <v>MX</v>
          </cell>
          <cell r="H2230" t="str">
            <v>Mexico</v>
          </cell>
          <cell r="I2230" t="str">
            <v>GP Entity</v>
          </cell>
          <cell r="K2230">
            <v>42586</v>
          </cell>
          <cell r="Q2230">
            <v>1138</v>
          </cell>
          <cell r="R2230" t="str">
            <v>Latin America (LATAM)</v>
          </cell>
          <cell r="S2230" t="str">
            <v>Sorghum Testing  Assistant</v>
          </cell>
          <cell r="T2230">
            <v>43435</v>
          </cell>
        </row>
        <row r="2231">
          <cell r="A2231" t="str">
            <v>100082-MX-109</v>
          </cell>
          <cell r="B2231">
            <v>43221</v>
          </cell>
          <cell r="C2231" t="str">
            <v>Existing MSA</v>
          </cell>
          <cell r="D2231">
            <v>42586</v>
          </cell>
          <cell r="E2231">
            <v>43891</v>
          </cell>
          <cell r="F2231" t="str">
            <v>Innovative Seed Solutions (ISS)</v>
          </cell>
          <cell r="G2231" t="str">
            <v>MX</v>
          </cell>
          <cell r="H2231" t="str">
            <v>Mexico</v>
          </cell>
          <cell r="I2231" t="str">
            <v>GP Entity</v>
          </cell>
          <cell r="K2231">
            <v>42586</v>
          </cell>
          <cell r="Q2231">
            <v>1138</v>
          </cell>
          <cell r="R2231" t="str">
            <v>Latin America (LATAM)</v>
          </cell>
          <cell r="S2231" t="str">
            <v>Sorghum Testing  Assistant</v>
          </cell>
          <cell r="T2231">
            <v>43435</v>
          </cell>
        </row>
        <row r="2232">
          <cell r="A2232" t="str">
            <v>100045-MX-102</v>
          </cell>
          <cell r="B2232">
            <v>42338</v>
          </cell>
          <cell r="C2232" t="str">
            <v>Existing MSA</v>
          </cell>
          <cell r="D2232">
            <v>42341</v>
          </cell>
          <cell r="E2232">
            <v>43862</v>
          </cell>
          <cell r="F2232" t="str">
            <v>Dassault Falcon Jet</v>
          </cell>
          <cell r="G2232" t="str">
            <v>MX</v>
          </cell>
          <cell r="H2232" t="str">
            <v>Mexico</v>
          </cell>
          <cell r="I2232" t="str">
            <v>GP Entity</v>
          </cell>
          <cell r="K2232">
            <v>42307</v>
          </cell>
          <cell r="Q2232">
            <v>19</v>
          </cell>
          <cell r="R2232" t="str">
            <v>Latin America (LATAM)</v>
          </cell>
          <cell r="S2232" t="str">
            <v>Field Technical Representative</v>
          </cell>
          <cell r="T2232">
            <v>43344</v>
          </cell>
        </row>
        <row r="2233">
          <cell r="A2233" t="str">
            <v>100045-MX-102</v>
          </cell>
          <cell r="B2233">
            <v>42338</v>
          </cell>
          <cell r="C2233" t="str">
            <v>Existing MSA</v>
          </cell>
          <cell r="D2233">
            <v>42341</v>
          </cell>
          <cell r="E2233">
            <v>43891</v>
          </cell>
          <cell r="F2233" t="str">
            <v>Dassault Falcon Jet</v>
          </cell>
          <cell r="G2233" t="str">
            <v>MX</v>
          </cell>
          <cell r="H2233" t="str">
            <v>Mexico</v>
          </cell>
          <cell r="I2233" t="str">
            <v>GP Entity</v>
          </cell>
          <cell r="K2233">
            <v>42307</v>
          </cell>
          <cell r="Q2233">
            <v>19</v>
          </cell>
          <cell r="R2233" t="str">
            <v>Latin America (LATAM)</v>
          </cell>
          <cell r="S2233" t="str">
            <v>Field Technical Representative</v>
          </cell>
          <cell r="T2233">
            <v>43344</v>
          </cell>
        </row>
        <row r="2234">
          <cell r="A2234" t="str">
            <v>100412-BR-101</v>
          </cell>
          <cell r="B2234">
            <v>43423</v>
          </cell>
          <cell r="C2234" t="str">
            <v>Existing MSA</v>
          </cell>
          <cell r="D2234">
            <v>43397</v>
          </cell>
          <cell r="E2234">
            <v>43862</v>
          </cell>
          <cell r="F2234" t="str">
            <v>EquiLend</v>
          </cell>
          <cell r="G2234" t="str">
            <v>BR</v>
          </cell>
          <cell r="H2234" t="str">
            <v>Brazil</v>
          </cell>
          <cell r="I2234" t="str">
            <v>GP Entity</v>
          </cell>
          <cell r="J2234">
            <v>43423</v>
          </cell>
          <cell r="K2234">
            <v>43397</v>
          </cell>
          <cell r="Q2234">
            <v>1681</v>
          </cell>
          <cell r="R2234" t="str">
            <v>Latin America (LATAM)</v>
          </cell>
          <cell r="S2234" t="str">
            <v>Client Services Associate</v>
          </cell>
        </row>
        <row r="2235">
          <cell r="A2235" t="str">
            <v>100412-BR-101</v>
          </cell>
          <cell r="B2235">
            <v>43423</v>
          </cell>
          <cell r="C2235" t="str">
            <v>Existing MSA</v>
          </cell>
          <cell r="D2235">
            <v>43397</v>
          </cell>
          <cell r="E2235">
            <v>43891</v>
          </cell>
          <cell r="F2235" t="str">
            <v>EquiLend</v>
          </cell>
          <cell r="G2235" t="str">
            <v>BR</v>
          </cell>
          <cell r="H2235" t="str">
            <v>Brazil</v>
          </cell>
          <cell r="I2235" t="str">
            <v>GP Entity</v>
          </cell>
          <cell r="J2235">
            <v>43423</v>
          </cell>
          <cell r="K2235">
            <v>43397</v>
          </cell>
          <cell r="Q2235">
            <v>1681</v>
          </cell>
          <cell r="R2235" t="str">
            <v>Latin America (LATAM)</v>
          </cell>
          <cell r="S2235" t="str">
            <v>Client Services Associate</v>
          </cell>
        </row>
        <row r="2236">
          <cell r="A2236" t="str">
            <v>100052-PE-105</v>
          </cell>
          <cell r="B2236">
            <v>42835</v>
          </cell>
          <cell r="C2236" t="str">
            <v>Existing MSA</v>
          </cell>
          <cell r="D2236">
            <v>42822</v>
          </cell>
          <cell r="E2236">
            <v>43862</v>
          </cell>
          <cell r="F2236" t="str">
            <v>Elevated Resources</v>
          </cell>
          <cell r="G2236" t="str">
            <v>PE</v>
          </cell>
          <cell r="H2236" t="str">
            <v>Peru</v>
          </cell>
          <cell r="I2236" t="str">
            <v>GP Entity</v>
          </cell>
          <cell r="K2236">
            <v>42822</v>
          </cell>
          <cell r="Q2236">
            <v>372</v>
          </cell>
          <cell r="R2236" t="str">
            <v>Latin America (LATAM)</v>
          </cell>
          <cell r="S2236" t="str">
            <v>Country Sales Manager</v>
          </cell>
          <cell r="T2236">
            <v>43678</v>
          </cell>
        </row>
        <row r="2237">
          <cell r="A2237" t="str">
            <v>100052-PE-104</v>
          </cell>
          <cell r="B2237">
            <v>42961</v>
          </cell>
          <cell r="C2237" t="str">
            <v>Existing MSA</v>
          </cell>
          <cell r="D2237">
            <v>42822</v>
          </cell>
          <cell r="E2237">
            <v>43862</v>
          </cell>
          <cell r="F2237" t="str">
            <v>Elevated Resources</v>
          </cell>
          <cell r="G2237" t="str">
            <v>PE</v>
          </cell>
          <cell r="H2237" t="str">
            <v>Peru</v>
          </cell>
          <cell r="I2237" t="str">
            <v>GP Entity</v>
          </cell>
          <cell r="K2237">
            <v>42822</v>
          </cell>
          <cell r="Q2237">
            <v>655</v>
          </cell>
          <cell r="R2237" t="str">
            <v>Latin America (LATAM)</v>
          </cell>
          <cell r="S2237" t="str">
            <v>Country Sales Manager - Peru</v>
          </cell>
          <cell r="T2237">
            <v>43678</v>
          </cell>
        </row>
        <row r="2238">
          <cell r="A2238" t="str">
            <v>100052-PE-105</v>
          </cell>
          <cell r="B2238">
            <v>42835</v>
          </cell>
          <cell r="C2238" t="str">
            <v>Existing MSA</v>
          </cell>
          <cell r="D2238">
            <v>42822</v>
          </cell>
          <cell r="E2238">
            <v>43891</v>
          </cell>
          <cell r="F2238" t="str">
            <v>Elevated Resources</v>
          </cell>
          <cell r="G2238" t="str">
            <v>PE</v>
          </cell>
          <cell r="H2238" t="str">
            <v>Peru</v>
          </cell>
          <cell r="I2238" t="str">
            <v>GP Entity</v>
          </cell>
          <cell r="K2238">
            <v>42822</v>
          </cell>
          <cell r="Q2238">
            <v>372</v>
          </cell>
          <cell r="R2238" t="str">
            <v>Latin America (LATAM)</v>
          </cell>
          <cell r="S2238" t="str">
            <v>Country Sales Manager</v>
          </cell>
          <cell r="T2238">
            <v>43678</v>
          </cell>
        </row>
        <row r="2239">
          <cell r="A2239" t="str">
            <v>100052-PE-104</v>
          </cell>
          <cell r="B2239">
            <v>42961</v>
          </cell>
          <cell r="C2239" t="str">
            <v>Existing MSA</v>
          </cell>
          <cell r="D2239">
            <v>42822</v>
          </cell>
          <cell r="E2239">
            <v>43891</v>
          </cell>
          <cell r="F2239" t="str">
            <v>Elevated Resources</v>
          </cell>
          <cell r="G2239" t="str">
            <v>PE</v>
          </cell>
          <cell r="H2239" t="str">
            <v>Peru</v>
          </cell>
          <cell r="I2239" t="str">
            <v>GP Entity</v>
          </cell>
          <cell r="K2239">
            <v>42822</v>
          </cell>
          <cell r="Q2239">
            <v>655</v>
          </cell>
          <cell r="R2239" t="str">
            <v>Latin America (LATAM)</v>
          </cell>
          <cell r="S2239" t="str">
            <v>Country Sales Manager - Peru</v>
          </cell>
          <cell r="T2239">
            <v>43678</v>
          </cell>
        </row>
        <row r="2240">
          <cell r="A2240" t="str">
            <v>100052-PE-103</v>
          </cell>
          <cell r="B2240">
            <v>43252</v>
          </cell>
          <cell r="C2240" t="str">
            <v>Existing MSA</v>
          </cell>
          <cell r="D2240">
            <v>42822</v>
          </cell>
          <cell r="E2240">
            <v>43862</v>
          </cell>
          <cell r="F2240" t="str">
            <v>Elevated Resources</v>
          </cell>
          <cell r="G2240" t="str">
            <v>PE</v>
          </cell>
          <cell r="H2240" t="str">
            <v>Peru</v>
          </cell>
          <cell r="I2240" t="str">
            <v>GP Entity</v>
          </cell>
          <cell r="K2240">
            <v>42822</v>
          </cell>
          <cell r="Q2240">
            <v>1129</v>
          </cell>
          <cell r="R2240" t="str">
            <v>Latin America (LATAM)</v>
          </cell>
          <cell r="S2240" t="str">
            <v>Account Manager - Latin America</v>
          </cell>
          <cell r="T2240">
            <v>43739</v>
          </cell>
        </row>
        <row r="2241">
          <cell r="A2241" t="str">
            <v>100052-PE-103</v>
          </cell>
          <cell r="B2241">
            <v>43252</v>
          </cell>
          <cell r="C2241" t="str">
            <v>Existing MSA</v>
          </cell>
          <cell r="D2241">
            <v>42822</v>
          </cell>
          <cell r="E2241">
            <v>43891</v>
          </cell>
          <cell r="F2241" t="str">
            <v>Elevated Resources</v>
          </cell>
          <cell r="G2241" t="str">
            <v>PE</v>
          </cell>
          <cell r="H2241" t="str">
            <v>Peru</v>
          </cell>
          <cell r="I2241" t="str">
            <v>GP Entity</v>
          </cell>
          <cell r="K2241">
            <v>42822</v>
          </cell>
          <cell r="Q2241">
            <v>1129</v>
          </cell>
          <cell r="R2241" t="str">
            <v>Latin America (LATAM)</v>
          </cell>
          <cell r="S2241" t="str">
            <v>Account Manager - Latin America</v>
          </cell>
          <cell r="T2241">
            <v>43739</v>
          </cell>
        </row>
        <row r="2242">
          <cell r="A2242" t="str">
            <v>100271-BR-101</v>
          </cell>
          <cell r="B2242">
            <v>43525</v>
          </cell>
          <cell r="C2242" t="str">
            <v>Existing MSA</v>
          </cell>
          <cell r="D2242">
            <v>43503</v>
          </cell>
          <cell r="E2242">
            <v>43862</v>
          </cell>
          <cell r="F2242" t="str">
            <v>Ziff Davis</v>
          </cell>
          <cell r="G2242" t="str">
            <v>BR</v>
          </cell>
          <cell r="H2242" t="str">
            <v>Brazil</v>
          </cell>
          <cell r="I2242" t="str">
            <v>GP Entity</v>
          </cell>
          <cell r="K2242">
            <v>43091</v>
          </cell>
          <cell r="Q2242">
            <v>2189</v>
          </cell>
          <cell r="R2242" t="str">
            <v>Latin America (LATAM)</v>
          </cell>
          <cell r="S2242" t="str">
            <v>Sales Director</v>
          </cell>
        </row>
        <row r="2243">
          <cell r="A2243" t="str">
            <v>100271-BR-101</v>
          </cell>
          <cell r="B2243">
            <v>43525</v>
          </cell>
          <cell r="C2243" t="str">
            <v>Existing MSA</v>
          </cell>
          <cell r="D2243">
            <v>43503</v>
          </cell>
          <cell r="E2243">
            <v>43891</v>
          </cell>
          <cell r="F2243" t="str">
            <v>Ziff Davis</v>
          </cell>
          <cell r="G2243" t="str">
            <v>BR</v>
          </cell>
          <cell r="H2243" t="str">
            <v>Brazil</v>
          </cell>
          <cell r="I2243" t="str">
            <v>GP Entity</v>
          </cell>
          <cell r="K2243">
            <v>43091</v>
          </cell>
          <cell r="Q2243">
            <v>2189</v>
          </cell>
          <cell r="R2243" t="str">
            <v>Latin America (LATAM)</v>
          </cell>
          <cell r="S2243" t="str">
            <v>Sales Director</v>
          </cell>
        </row>
        <row r="2244">
          <cell r="A2244" t="str">
            <v>100388-BR-101</v>
          </cell>
          <cell r="B2244">
            <v>43623</v>
          </cell>
          <cell r="C2244" t="str">
            <v>Existing MSA</v>
          </cell>
          <cell r="D2244">
            <v>43560</v>
          </cell>
          <cell r="E2244">
            <v>43862</v>
          </cell>
          <cell r="F2244" t="str">
            <v>Planet</v>
          </cell>
          <cell r="G2244" t="str">
            <v>BR</v>
          </cell>
          <cell r="H2244" t="str">
            <v>Brazil</v>
          </cell>
          <cell r="I2244" t="str">
            <v>GP Entity</v>
          </cell>
          <cell r="K2244">
            <v>43329</v>
          </cell>
          <cell r="Q2244">
            <v>2636</v>
          </cell>
          <cell r="R2244" t="str">
            <v>Latin America (LATAM)</v>
          </cell>
          <cell r="S2244" t="str">
            <v>Account Executive, Brazil</v>
          </cell>
        </row>
        <row r="2245">
          <cell r="A2245" t="str">
            <v>100339-MX-101</v>
          </cell>
          <cell r="B2245">
            <v>43269</v>
          </cell>
          <cell r="C2245" t="str">
            <v>Existing MSA</v>
          </cell>
          <cell r="D2245">
            <v>43241</v>
          </cell>
          <cell r="E2245">
            <v>43862</v>
          </cell>
          <cell r="F2245" t="str">
            <v>Relayr</v>
          </cell>
          <cell r="G2245" t="str">
            <v>MX</v>
          </cell>
          <cell r="H2245" t="str">
            <v>Mexico</v>
          </cell>
          <cell r="I2245" t="str">
            <v>GP Entity</v>
          </cell>
          <cell r="K2245">
            <v>43241</v>
          </cell>
          <cell r="Q2245">
            <v>1239</v>
          </cell>
          <cell r="R2245" t="str">
            <v>Latin America (LATAM)</v>
          </cell>
          <cell r="S2245" t="str">
            <v>Senior Account Executive</v>
          </cell>
        </row>
        <row r="2246">
          <cell r="A2246" t="str">
            <v>100428-MX-101</v>
          </cell>
          <cell r="B2246">
            <v>43437</v>
          </cell>
          <cell r="C2246" t="str">
            <v>Existing MSA</v>
          </cell>
          <cell r="D2246">
            <v>43421</v>
          </cell>
          <cell r="E2246">
            <v>43862</v>
          </cell>
          <cell r="F2246" t="str">
            <v>JW Player</v>
          </cell>
          <cell r="G2246" t="str">
            <v>MX</v>
          </cell>
          <cell r="H2246" t="str">
            <v>Mexico</v>
          </cell>
          <cell r="I2246" t="str">
            <v>GP Entity</v>
          </cell>
          <cell r="J2246">
            <v>43437</v>
          </cell>
          <cell r="K2246">
            <v>43421</v>
          </cell>
          <cell r="Q2246">
            <v>1784</v>
          </cell>
          <cell r="R2246" t="str">
            <v>Latin America (LATAM)</v>
          </cell>
          <cell r="S2246" t="str">
            <v>Account Executive</v>
          </cell>
        </row>
        <row r="2247">
          <cell r="A2247" t="str">
            <v>100290-MX-101</v>
          </cell>
          <cell r="B2247">
            <v>43472</v>
          </cell>
          <cell r="C2247" t="str">
            <v>Existing MSA</v>
          </cell>
          <cell r="D2247">
            <v>43432</v>
          </cell>
          <cell r="E2247">
            <v>43862</v>
          </cell>
          <cell r="F2247" t="str">
            <v>Acquia</v>
          </cell>
          <cell r="G2247" t="str">
            <v>MX</v>
          </cell>
          <cell r="H2247" t="str">
            <v>Mexico</v>
          </cell>
          <cell r="I2247" t="str">
            <v>GP Entity</v>
          </cell>
          <cell r="J2247">
            <v>43472</v>
          </cell>
          <cell r="K2247">
            <v>43165</v>
          </cell>
          <cell r="Q2247">
            <v>1823</v>
          </cell>
          <cell r="R2247" t="str">
            <v>Latin America (LATAM)</v>
          </cell>
          <cell r="S2247" t="str">
            <v>Senior Enterprise Account Executive</v>
          </cell>
        </row>
        <row r="2248">
          <cell r="A2248" t="str">
            <v>100388-AR-101</v>
          </cell>
          <cell r="B2248">
            <v>43360</v>
          </cell>
          <cell r="C2248" t="str">
            <v>Existing MSA</v>
          </cell>
          <cell r="D2248">
            <v>43329</v>
          </cell>
          <cell r="E2248">
            <v>43862</v>
          </cell>
          <cell r="F2248" t="str">
            <v>Planet</v>
          </cell>
          <cell r="G2248" t="str">
            <v>AR</v>
          </cell>
          <cell r="H2248" t="str">
            <v>Argentina</v>
          </cell>
          <cell r="I2248" t="str">
            <v>GP Entity</v>
          </cell>
          <cell r="J2248">
            <v>43374</v>
          </cell>
          <cell r="K2248">
            <v>43329</v>
          </cell>
          <cell r="Q2248">
            <v>1462</v>
          </cell>
          <cell r="R2248" t="str">
            <v>Latin America (LATAM)</v>
          </cell>
          <cell r="S2248" t="str">
            <v>Account Manager, Customer Success LATAM</v>
          </cell>
        </row>
        <row r="2249">
          <cell r="A2249" t="str">
            <v>100388-AR-102</v>
          </cell>
          <cell r="B2249">
            <v>43374</v>
          </cell>
          <cell r="C2249" t="str">
            <v>Existing MSA</v>
          </cell>
          <cell r="D2249">
            <v>43329</v>
          </cell>
          <cell r="E2249">
            <v>43862</v>
          </cell>
          <cell r="F2249" t="str">
            <v>Planet</v>
          </cell>
          <cell r="G2249" t="str">
            <v>AR</v>
          </cell>
          <cell r="H2249" t="str">
            <v>Argentina</v>
          </cell>
          <cell r="I2249" t="str">
            <v>GP Entity</v>
          </cell>
          <cell r="K2249">
            <v>43329</v>
          </cell>
          <cell r="Q2249">
            <v>1501</v>
          </cell>
          <cell r="R2249" t="str">
            <v>Latin America (LATAM)</v>
          </cell>
          <cell r="S2249" t="str">
            <v>Account Executive</v>
          </cell>
        </row>
        <row r="2250">
          <cell r="A2250" t="str">
            <v>100388-BR-101</v>
          </cell>
          <cell r="B2250">
            <v>43623</v>
          </cell>
          <cell r="C2250" t="str">
            <v>Existing MSA</v>
          </cell>
          <cell r="D2250">
            <v>43560</v>
          </cell>
          <cell r="E2250">
            <v>43891</v>
          </cell>
          <cell r="F2250" t="str">
            <v>Planet</v>
          </cell>
          <cell r="G2250" t="str">
            <v>BR</v>
          </cell>
          <cell r="H2250" t="str">
            <v>Brazil</v>
          </cell>
          <cell r="I2250" t="str">
            <v>GP Entity</v>
          </cell>
          <cell r="K2250">
            <v>43329</v>
          </cell>
          <cell r="Q2250">
            <v>2636</v>
          </cell>
          <cell r="R2250" t="str">
            <v>Latin America (LATAM)</v>
          </cell>
          <cell r="S2250" t="str">
            <v>Account Executive, Brazil</v>
          </cell>
        </row>
        <row r="2251">
          <cell r="A2251" t="str">
            <v>100339-MX-101</v>
          </cell>
          <cell r="B2251">
            <v>43269</v>
          </cell>
          <cell r="C2251" t="str">
            <v>Existing MSA</v>
          </cell>
          <cell r="D2251">
            <v>43241</v>
          </cell>
          <cell r="E2251">
            <v>43891</v>
          </cell>
          <cell r="F2251" t="str">
            <v>Relayr</v>
          </cell>
          <cell r="G2251" t="str">
            <v>MX</v>
          </cell>
          <cell r="H2251" t="str">
            <v>Mexico</v>
          </cell>
          <cell r="I2251" t="str">
            <v>GP Entity</v>
          </cell>
          <cell r="K2251">
            <v>43241</v>
          </cell>
          <cell r="Q2251">
            <v>1239</v>
          </cell>
          <cell r="R2251" t="str">
            <v>Latin America (LATAM)</v>
          </cell>
          <cell r="S2251" t="str">
            <v>Senior Account Executive</v>
          </cell>
        </row>
        <row r="2252">
          <cell r="A2252" t="str">
            <v>100428-MX-101</v>
          </cell>
          <cell r="B2252">
            <v>43437</v>
          </cell>
          <cell r="C2252" t="str">
            <v>Existing MSA</v>
          </cell>
          <cell r="D2252">
            <v>43421</v>
          </cell>
          <cell r="E2252">
            <v>43891</v>
          </cell>
          <cell r="F2252" t="str">
            <v>JW Player</v>
          </cell>
          <cell r="G2252" t="str">
            <v>MX</v>
          </cell>
          <cell r="H2252" t="str">
            <v>Mexico</v>
          </cell>
          <cell r="I2252" t="str">
            <v>GP Entity</v>
          </cell>
          <cell r="J2252">
            <v>43437</v>
          </cell>
          <cell r="K2252">
            <v>43421</v>
          </cell>
          <cell r="Q2252">
            <v>1784</v>
          </cell>
          <cell r="R2252" t="str">
            <v>Latin America (LATAM)</v>
          </cell>
          <cell r="S2252" t="str">
            <v>Account Executive</v>
          </cell>
        </row>
        <row r="2253">
          <cell r="A2253" t="str">
            <v>100290-MX-101</v>
          </cell>
          <cell r="B2253">
            <v>43472</v>
          </cell>
          <cell r="C2253" t="str">
            <v>Existing MSA</v>
          </cell>
          <cell r="D2253">
            <v>43432</v>
          </cell>
          <cell r="E2253">
            <v>43891</v>
          </cell>
          <cell r="F2253" t="str">
            <v>Acquia</v>
          </cell>
          <cell r="G2253" t="str">
            <v>MX</v>
          </cell>
          <cell r="H2253" t="str">
            <v>Mexico</v>
          </cell>
          <cell r="I2253" t="str">
            <v>GP Entity</v>
          </cell>
          <cell r="J2253">
            <v>43472</v>
          </cell>
          <cell r="K2253">
            <v>43165</v>
          </cell>
          <cell r="Q2253">
            <v>1823</v>
          </cell>
          <cell r="R2253" t="str">
            <v>Latin America (LATAM)</v>
          </cell>
          <cell r="S2253" t="str">
            <v>Senior Enterprise Account Executive</v>
          </cell>
        </row>
        <row r="2254">
          <cell r="A2254" t="str">
            <v>100388-AR-101</v>
          </cell>
          <cell r="B2254">
            <v>43360</v>
          </cell>
          <cell r="C2254" t="str">
            <v>Existing MSA</v>
          </cell>
          <cell r="D2254">
            <v>43329</v>
          </cell>
          <cell r="E2254">
            <v>43891</v>
          </cell>
          <cell r="F2254" t="str">
            <v>Planet</v>
          </cell>
          <cell r="G2254" t="str">
            <v>AR</v>
          </cell>
          <cell r="H2254" t="str">
            <v>Argentina</v>
          </cell>
          <cell r="I2254" t="str">
            <v>GP Entity</v>
          </cell>
          <cell r="J2254">
            <v>43374</v>
          </cell>
          <cell r="K2254">
            <v>43329</v>
          </cell>
          <cell r="Q2254">
            <v>1462</v>
          </cell>
          <cell r="R2254" t="str">
            <v>Latin America (LATAM)</v>
          </cell>
          <cell r="S2254" t="str">
            <v>Account Manager, Customer Success LATAM</v>
          </cell>
        </row>
        <row r="2255">
          <cell r="A2255" t="str">
            <v>100388-AR-102</v>
          </cell>
          <cell r="B2255">
            <v>43374</v>
          </cell>
          <cell r="C2255" t="str">
            <v>Existing MSA</v>
          </cell>
          <cell r="D2255">
            <v>43329</v>
          </cell>
          <cell r="E2255">
            <v>43891</v>
          </cell>
          <cell r="F2255" t="str">
            <v>Planet</v>
          </cell>
          <cell r="G2255" t="str">
            <v>AR</v>
          </cell>
          <cell r="H2255" t="str">
            <v>Argentina</v>
          </cell>
          <cell r="I2255" t="str">
            <v>GP Entity</v>
          </cell>
          <cell r="K2255">
            <v>43329</v>
          </cell>
          <cell r="Q2255">
            <v>1501</v>
          </cell>
          <cell r="R2255" t="str">
            <v>Latin America (LATAM)</v>
          </cell>
          <cell r="S2255" t="str">
            <v>Account Executive</v>
          </cell>
        </row>
        <row r="2256">
          <cell r="A2256" t="str">
            <v>100352-MX-101</v>
          </cell>
          <cell r="B2256">
            <v>43405</v>
          </cell>
          <cell r="C2256" t="str">
            <v>Existing MSA</v>
          </cell>
          <cell r="D2256">
            <v>43299</v>
          </cell>
          <cell r="E2256">
            <v>43862</v>
          </cell>
          <cell r="F2256" t="str">
            <v>Synamedia Limited</v>
          </cell>
          <cell r="G2256" t="str">
            <v>MX</v>
          </cell>
          <cell r="H2256" t="str">
            <v>Mexico</v>
          </cell>
          <cell r="I2256" t="str">
            <v>GP Entity</v>
          </cell>
          <cell r="K2256">
            <v>43277</v>
          </cell>
          <cell r="Q2256">
            <v>1384</v>
          </cell>
          <cell r="R2256" t="str">
            <v>Latin America (LATAM)</v>
          </cell>
          <cell r="S2256" t="str">
            <v>Sales Business Development Manager</v>
          </cell>
        </row>
        <row r="2257">
          <cell r="A2257" t="str">
            <v>100352-AR-101</v>
          </cell>
          <cell r="B2257">
            <v>43497</v>
          </cell>
          <cell r="C2257" t="str">
            <v>Existing MSA</v>
          </cell>
          <cell r="D2257">
            <v>43480</v>
          </cell>
          <cell r="E2257">
            <v>43862</v>
          </cell>
          <cell r="F2257" t="str">
            <v>Synamedia Limited</v>
          </cell>
          <cell r="G2257" t="str">
            <v>AR</v>
          </cell>
          <cell r="H2257" t="str">
            <v>Argentina</v>
          </cell>
          <cell r="I2257" t="str">
            <v>GP Entity</v>
          </cell>
          <cell r="K2257">
            <v>43277</v>
          </cell>
          <cell r="Q2257">
            <v>2048</v>
          </cell>
          <cell r="R2257" t="str">
            <v>Latin America (LATAM)</v>
          </cell>
          <cell r="S2257" t="str">
            <v>Sales Manager</v>
          </cell>
        </row>
        <row r="2258">
          <cell r="A2258" t="str">
            <v>100352-MX-101</v>
          </cell>
          <cell r="B2258">
            <v>43405</v>
          </cell>
          <cell r="C2258" t="str">
            <v>Existing MSA</v>
          </cell>
          <cell r="D2258">
            <v>43299</v>
          </cell>
          <cell r="E2258">
            <v>43891</v>
          </cell>
          <cell r="F2258" t="str">
            <v>Synamedia Limited</v>
          </cell>
          <cell r="G2258" t="str">
            <v>MX</v>
          </cell>
          <cell r="H2258" t="str">
            <v>Mexico</v>
          </cell>
          <cell r="I2258" t="str">
            <v>GP Entity</v>
          </cell>
          <cell r="K2258">
            <v>43277</v>
          </cell>
          <cell r="Q2258">
            <v>1384</v>
          </cell>
          <cell r="R2258" t="str">
            <v>Latin America (LATAM)</v>
          </cell>
          <cell r="S2258" t="str">
            <v>Sales Business Development Manager</v>
          </cell>
        </row>
        <row r="2259">
          <cell r="A2259" t="str">
            <v>100352-AR-101</v>
          </cell>
          <cell r="B2259">
            <v>43497</v>
          </cell>
          <cell r="C2259" t="str">
            <v>Existing MSA</v>
          </cell>
          <cell r="D2259">
            <v>43480</v>
          </cell>
          <cell r="E2259">
            <v>43891</v>
          </cell>
          <cell r="F2259" t="str">
            <v>Synamedia Limited</v>
          </cell>
          <cell r="G2259" t="str">
            <v>AR</v>
          </cell>
          <cell r="H2259" t="str">
            <v>Argentina</v>
          </cell>
          <cell r="I2259" t="str">
            <v>GP Entity</v>
          </cell>
          <cell r="K2259">
            <v>43277</v>
          </cell>
          <cell r="Q2259">
            <v>2048</v>
          </cell>
          <cell r="R2259" t="str">
            <v>Latin America (LATAM)</v>
          </cell>
          <cell r="S2259" t="str">
            <v>Sales Manager</v>
          </cell>
        </row>
        <row r="2260">
          <cell r="A2260" t="str">
            <v>100387-BR-101</v>
          </cell>
          <cell r="B2260">
            <v>43374</v>
          </cell>
          <cell r="C2260" t="str">
            <v>Existing MSA</v>
          </cell>
          <cell r="D2260">
            <v>43332</v>
          </cell>
          <cell r="E2260">
            <v>43862</v>
          </cell>
          <cell r="F2260" t="str">
            <v>Adept Fasteners, Inc.</v>
          </cell>
          <cell r="G2260" t="str">
            <v>BR</v>
          </cell>
          <cell r="H2260" t="str">
            <v>Brazil</v>
          </cell>
          <cell r="I2260" t="str">
            <v>GP Entity</v>
          </cell>
          <cell r="J2260">
            <v>43374</v>
          </cell>
          <cell r="K2260">
            <v>43332</v>
          </cell>
          <cell r="Q2260">
            <v>1470</v>
          </cell>
          <cell r="R2260" t="str">
            <v>Latin America (LATAM)</v>
          </cell>
          <cell r="S2260" t="str">
            <v>Business Development Manager</v>
          </cell>
        </row>
        <row r="2261">
          <cell r="A2261" t="str">
            <v>100348-BR-101</v>
          </cell>
          <cell r="B2261">
            <v>43283</v>
          </cell>
          <cell r="C2261" t="str">
            <v>Existing MSA</v>
          </cell>
          <cell r="D2261">
            <v>43257</v>
          </cell>
          <cell r="E2261">
            <v>43862</v>
          </cell>
          <cell r="F2261" t="str">
            <v>Des-Case</v>
          </cell>
          <cell r="G2261" t="str">
            <v>BR</v>
          </cell>
          <cell r="H2261" t="str">
            <v>Brazil</v>
          </cell>
          <cell r="I2261" t="str">
            <v>GP Entity</v>
          </cell>
          <cell r="K2261">
            <v>43257</v>
          </cell>
          <cell r="Q2261">
            <v>1262</v>
          </cell>
          <cell r="R2261" t="str">
            <v>Latin America (LATAM)</v>
          </cell>
          <cell r="S2261" t="str">
            <v>Regional Sales Manager</v>
          </cell>
        </row>
        <row r="2262">
          <cell r="A2262" t="str">
            <v>100387-BR-101</v>
          </cell>
          <cell r="B2262">
            <v>43374</v>
          </cell>
          <cell r="C2262" t="str">
            <v>Existing MSA</v>
          </cell>
          <cell r="D2262">
            <v>43332</v>
          </cell>
          <cell r="E2262">
            <v>43891</v>
          </cell>
          <cell r="F2262" t="str">
            <v>Adept Fasteners, Inc.</v>
          </cell>
          <cell r="G2262" t="str">
            <v>BR</v>
          </cell>
          <cell r="H2262" t="str">
            <v>Brazil</v>
          </cell>
          <cell r="I2262" t="str">
            <v>GP Entity</v>
          </cell>
          <cell r="J2262">
            <v>43374</v>
          </cell>
          <cell r="K2262">
            <v>43332</v>
          </cell>
          <cell r="Q2262">
            <v>1470</v>
          </cell>
          <cell r="R2262" t="str">
            <v>Latin America (LATAM)</v>
          </cell>
          <cell r="S2262" t="str">
            <v>Business Development Manager</v>
          </cell>
        </row>
        <row r="2263">
          <cell r="A2263" t="str">
            <v>100348-BR-101</v>
          </cell>
          <cell r="B2263">
            <v>43283</v>
          </cell>
          <cell r="C2263" t="str">
            <v>Existing MSA</v>
          </cell>
          <cell r="D2263">
            <v>43257</v>
          </cell>
          <cell r="E2263">
            <v>43891</v>
          </cell>
          <cell r="F2263" t="str">
            <v>Des-Case</v>
          </cell>
          <cell r="G2263" t="str">
            <v>BR</v>
          </cell>
          <cell r="H2263" t="str">
            <v>Brazil</v>
          </cell>
          <cell r="I2263" t="str">
            <v>GP Entity</v>
          </cell>
          <cell r="K2263">
            <v>43257</v>
          </cell>
          <cell r="Q2263">
            <v>1262</v>
          </cell>
          <cell r="R2263" t="str">
            <v>Latin America (LATAM)</v>
          </cell>
          <cell r="S2263" t="str">
            <v>Regional Sales Manager</v>
          </cell>
        </row>
        <row r="2264">
          <cell r="A2264" t="str">
            <v>100169-BR-103</v>
          </cell>
          <cell r="B2264">
            <v>43196</v>
          </cell>
          <cell r="C2264" t="str">
            <v>Existing MSA</v>
          </cell>
          <cell r="D2264">
            <v>42515</v>
          </cell>
          <cell r="E2264">
            <v>43862</v>
          </cell>
          <cell r="F2264" t="str">
            <v>Vapotherm</v>
          </cell>
          <cell r="G2264" t="str">
            <v>BR</v>
          </cell>
          <cell r="H2264" t="str">
            <v>Brazil</v>
          </cell>
          <cell r="I2264" t="str">
            <v>GP Entity</v>
          </cell>
          <cell r="K2264">
            <v>42515</v>
          </cell>
          <cell r="Q2264">
            <v>1041</v>
          </cell>
          <cell r="R2264" t="str">
            <v>Latin America (LATAM)</v>
          </cell>
          <cell r="S2264" t="str">
            <v>Sales Director - LATAM</v>
          </cell>
        </row>
        <row r="2265">
          <cell r="A2265" t="str">
            <v>100169-BR-103</v>
          </cell>
          <cell r="B2265">
            <v>43196</v>
          </cell>
          <cell r="C2265" t="str">
            <v>Existing MSA</v>
          </cell>
          <cell r="D2265">
            <v>42515</v>
          </cell>
          <cell r="E2265">
            <v>43891</v>
          </cell>
          <cell r="F2265" t="str">
            <v>Vapotherm</v>
          </cell>
          <cell r="G2265" t="str">
            <v>BR</v>
          </cell>
          <cell r="H2265" t="str">
            <v>Brazil</v>
          </cell>
          <cell r="I2265" t="str">
            <v>GP Entity</v>
          </cell>
          <cell r="K2265">
            <v>42515</v>
          </cell>
          <cell r="Q2265">
            <v>1041</v>
          </cell>
          <cell r="R2265" t="str">
            <v>Latin America (LATAM)</v>
          </cell>
          <cell r="S2265" t="str">
            <v>Sales Director - LATAM</v>
          </cell>
        </row>
        <row r="2266">
          <cell r="A2266" t="str">
            <v>100169-BR-104</v>
          </cell>
          <cell r="B2266">
            <v>42552</v>
          </cell>
          <cell r="C2266" t="str">
            <v>Existing MSA</v>
          </cell>
          <cell r="D2266">
            <v>42515</v>
          </cell>
          <cell r="E2266">
            <v>43862</v>
          </cell>
          <cell r="F2266" t="str">
            <v>Vapotherm</v>
          </cell>
          <cell r="G2266" t="str">
            <v>BR</v>
          </cell>
          <cell r="H2266" t="str">
            <v>Brazil</v>
          </cell>
          <cell r="I2266" t="str">
            <v>GP Entity</v>
          </cell>
          <cell r="K2266">
            <v>42515</v>
          </cell>
          <cell r="Q2266">
            <v>172</v>
          </cell>
          <cell r="R2266" t="str">
            <v>Latin America (LATAM)</v>
          </cell>
          <cell r="S2266" t="str">
            <v>Sales Manager</v>
          </cell>
          <cell r="T2266">
            <v>43709</v>
          </cell>
        </row>
        <row r="2267">
          <cell r="A2267" t="str">
            <v>100169-BR-104</v>
          </cell>
          <cell r="B2267">
            <v>42552</v>
          </cell>
          <cell r="C2267" t="str">
            <v>Existing MSA</v>
          </cell>
          <cell r="D2267">
            <v>42515</v>
          </cell>
          <cell r="E2267">
            <v>43891</v>
          </cell>
          <cell r="F2267" t="str">
            <v>Vapotherm</v>
          </cell>
          <cell r="G2267" t="str">
            <v>BR</v>
          </cell>
          <cell r="H2267" t="str">
            <v>Brazil</v>
          </cell>
          <cell r="I2267" t="str">
            <v>GP Entity</v>
          </cell>
          <cell r="K2267">
            <v>42515</v>
          </cell>
          <cell r="Q2267">
            <v>172</v>
          </cell>
          <cell r="R2267" t="str">
            <v>Latin America (LATAM)</v>
          </cell>
          <cell r="S2267" t="str">
            <v>Sales Manager</v>
          </cell>
          <cell r="T2267">
            <v>43709</v>
          </cell>
        </row>
        <row r="2268">
          <cell r="A2268" t="str">
            <v>100360-MX-103</v>
          </cell>
          <cell r="B2268">
            <v>43389</v>
          </cell>
          <cell r="C2268" t="str">
            <v>Existing MSA</v>
          </cell>
          <cell r="D2268">
            <v>43277</v>
          </cell>
          <cell r="E2268">
            <v>43862</v>
          </cell>
          <cell r="F2268" t="str">
            <v>TaylorMade Golf</v>
          </cell>
          <cell r="G2268" t="str">
            <v>MX</v>
          </cell>
          <cell r="H2268" t="str">
            <v>Mexico</v>
          </cell>
          <cell r="I2268" t="str">
            <v>GP Entity</v>
          </cell>
          <cell r="J2268">
            <v>43374</v>
          </cell>
          <cell r="K2268">
            <v>43276</v>
          </cell>
          <cell r="Q2268">
            <v>1459</v>
          </cell>
          <cell r="R2268" t="str">
            <v>Latin America (LATAM)</v>
          </cell>
          <cell r="S2268" t="str">
            <v>Sales Territory Manager</v>
          </cell>
        </row>
        <row r="2269">
          <cell r="A2269" t="str">
            <v>100360-MX-103</v>
          </cell>
          <cell r="B2269">
            <v>43389</v>
          </cell>
          <cell r="C2269" t="str">
            <v>Existing MSA</v>
          </cell>
          <cell r="D2269">
            <v>43277</v>
          </cell>
          <cell r="E2269">
            <v>43891</v>
          </cell>
          <cell r="F2269" t="str">
            <v>TaylorMade Golf</v>
          </cell>
          <cell r="G2269" t="str">
            <v>MX</v>
          </cell>
          <cell r="H2269" t="str">
            <v>Mexico</v>
          </cell>
          <cell r="I2269" t="str">
            <v>GP Entity</v>
          </cell>
          <cell r="J2269">
            <v>43374</v>
          </cell>
          <cell r="K2269">
            <v>43276</v>
          </cell>
          <cell r="Q2269">
            <v>1459</v>
          </cell>
          <cell r="R2269" t="str">
            <v>Latin America (LATAM)</v>
          </cell>
          <cell r="S2269" t="str">
            <v>Sales Territory Manager</v>
          </cell>
        </row>
        <row r="2270">
          <cell r="A2270" t="str">
            <v>100394-BR-101</v>
          </cell>
          <cell r="B2270">
            <v>43381</v>
          </cell>
          <cell r="C2270" t="str">
            <v>Existing MSA</v>
          </cell>
          <cell r="D2270">
            <v>43361</v>
          </cell>
          <cell r="E2270">
            <v>43862</v>
          </cell>
          <cell r="F2270" t="str">
            <v>ActiveCampaign</v>
          </cell>
          <cell r="G2270" t="str">
            <v>BR</v>
          </cell>
          <cell r="H2270" t="str">
            <v>Brazil</v>
          </cell>
          <cell r="I2270" t="str">
            <v>GP Entity</v>
          </cell>
          <cell r="J2270">
            <v>43381</v>
          </cell>
          <cell r="K2270">
            <v>43361</v>
          </cell>
          <cell r="Q2270">
            <v>1533</v>
          </cell>
          <cell r="R2270" t="str">
            <v>Latin America (LATAM)</v>
          </cell>
          <cell r="S2270" t="str">
            <v>Account Executive</v>
          </cell>
        </row>
        <row r="2271">
          <cell r="A2271" t="str">
            <v>100394-BR-102</v>
          </cell>
          <cell r="B2271">
            <v>43430</v>
          </cell>
          <cell r="C2271" t="str">
            <v>Existing MSA</v>
          </cell>
          <cell r="D2271">
            <v>43361</v>
          </cell>
          <cell r="E2271">
            <v>43862</v>
          </cell>
          <cell r="F2271" t="str">
            <v>ActiveCampaign</v>
          </cell>
          <cell r="G2271" t="str">
            <v>BR</v>
          </cell>
          <cell r="H2271" t="str">
            <v>Brazil</v>
          </cell>
          <cell r="I2271" t="str">
            <v>GP Entity</v>
          </cell>
          <cell r="J2271">
            <v>43430</v>
          </cell>
          <cell r="K2271">
            <v>43361</v>
          </cell>
          <cell r="Q2271">
            <v>1640</v>
          </cell>
          <cell r="R2271" t="str">
            <v>Latin America (LATAM)</v>
          </cell>
          <cell r="S2271" t="str">
            <v>Account Executive</v>
          </cell>
        </row>
        <row r="2272">
          <cell r="A2272" t="str">
            <v>100394-BR-104</v>
          </cell>
          <cell r="B2272">
            <v>43472</v>
          </cell>
          <cell r="C2272" t="str">
            <v>Existing MSA</v>
          </cell>
          <cell r="D2272">
            <v>43361</v>
          </cell>
          <cell r="E2272">
            <v>43862</v>
          </cell>
          <cell r="F2272" t="str">
            <v>ActiveCampaign</v>
          </cell>
          <cell r="G2272" t="str">
            <v>BR</v>
          </cell>
          <cell r="H2272" t="str">
            <v>Brazil</v>
          </cell>
          <cell r="I2272" t="str">
            <v>GP Entity</v>
          </cell>
          <cell r="K2272">
            <v>43361</v>
          </cell>
          <cell r="Q2272">
            <v>1962</v>
          </cell>
          <cell r="R2272" t="str">
            <v>Latin America (LATAM)</v>
          </cell>
          <cell r="S2272" t="str">
            <v>Account Manager</v>
          </cell>
        </row>
        <row r="2273">
          <cell r="A2273" t="str">
            <v>100394-BR-101</v>
          </cell>
          <cell r="B2273">
            <v>43381</v>
          </cell>
          <cell r="C2273" t="str">
            <v>Existing MSA</v>
          </cell>
          <cell r="D2273">
            <v>43361</v>
          </cell>
          <cell r="E2273">
            <v>43891</v>
          </cell>
          <cell r="F2273" t="str">
            <v>ActiveCampaign</v>
          </cell>
          <cell r="G2273" t="str">
            <v>BR</v>
          </cell>
          <cell r="H2273" t="str">
            <v>Brazil</v>
          </cell>
          <cell r="I2273" t="str">
            <v>GP Entity</v>
          </cell>
          <cell r="J2273">
            <v>43381</v>
          </cell>
          <cell r="K2273">
            <v>43361</v>
          </cell>
          <cell r="Q2273">
            <v>1533</v>
          </cell>
          <cell r="R2273" t="str">
            <v>Latin America (LATAM)</v>
          </cell>
          <cell r="S2273" t="str">
            <v>Account Executive</v>
          </cell>
        </row>
        <row r="2274">
          <cell r="A2274" t="str">
            <v>100394-BR-102</v>
          </cell>
          <cell r="B2274">
            <v>43430</v>
          </cell>
          <cell r="C2274" t="str">
            <v>Existing MSA</v>
          </cell>
          <cell r="D2274">
            <v>43361</v>
          </cell>
          <cell r="E2274">
            <v>43891</v>
          </cell>
          <cell r="F2274" t="str">
            <v>ActiveCampaign</v>
          </cell>
          <cell r="G2274" t="str">
            <v>BR</v>
          </cell>
          <cell r="H2274" t="str">
            <v>Brazil</v>
          </cell>
          <cell r="I2274" t="str">
            <v>GP Entity</v>
          </cell>
          <cell r="J2274">
            <v>43430</v>
          </cell>
          <cell r="K2274">
            <v>43361</v>
          </cell>
          <cell r="Q2274">
            <v>1640</v>
          </cell>
          <cell r="R2274" t="str">
            <v>Latin America (LATAM)</v>
          </cell>
          <cell r="S2274" t="str">
            <v>Account Executive</v>
          </cell>
        </row>
        <row r="2275">
          <cell r="A2275" t="str">
            <v>100394-BR-104</v>
          </cell>
          <cell r="B2275">
            <v>43472</v>
          </cell>
          <cell r="C2275" t="str">
            <v>Existing MSA</v>
          </cell>
          <cell r="D2275">
            <v>43361</v>
          </cell>
          <cell r="E2275">
            <v>43891</v>
          </cell>
          <cell r="F2275" t="str">
            <v>ActiveCampaign</v>
          </cell>
          <cell r="G2275" t="str">
            <v>BR</v>
          </cell>
          <cell r="H2275" t="str">
            <v>Brazil</v>
          </cell>
          <cell r="I2275" t="str">
            <v>GP Entity</v>
          </cell>
          <cell r="K2275">
            <v>43361</v>
          </cell>
          <cell r="Q2275">
            <v>1962</v>
          </cell>
          <cell r="R2275" t="str">
            <v>Latin America (LATAM)</v>
          </cell>
          <cell r="S2275" t="str">
            <v>Account Manager</v>
          </cell>
        </row>
        <row r="2276">
          <cell r="A2276" t="str">
            <v>100443-BR-102</v>
          </cell>
          <cell r="B2276">
            <v>43467</v>
          </cell>
          <cell r="C2276" t="str">
            <v>Existing MSA</v>
          </cell>
          <cell r="D2276">
            <v>43440</v>
          </cell>
          <cell r="E2276">
            <v>43862</v>
          </cell>
          <cell r="F2276" t="str">
            <v>SOLiD Gear, Inc.</v>
          </cell>
          <cell r="G2276" t="str">
            <v>BR</v>
          </cell>
          <cell r="H2276" t="str">
            <v>Brazil</v>
          </cell>
          <cell r="I2276" t="str">
            <v>GP Entity</v>
          </cell>
          <cell r="J2276">
            <v>43467</v>
          </cell>
          <cell r="K2276">
            <v>43440</v>
          </cell>
          <cell r="Q2276">
            <v>1876</v>
          </cell>
          <cell r="R2276" t="str">
            <v>Latin America (LATAM)</v>
          </cell>
          <cell r="S2276" t="str">
            <v>Director, Business Development</v>
          </cell>
        </row>
        <row r="2277">
          <cell r="A2277" t="str">
            <v>100443-MX-101</v>
          </cell>
          <cell r="B2277">
            <v>43467</v>
          </cell>
          <cell r="C2277" t="str">
            <v>Existing MSA</v>
          </cell>
          <cell r="D2277">
            <v>43440</v>
          </cell>
          <cell r="E2277">
            <v>43862</v>
          </cell>
          <cell r="F2277" t="str">
            <v>SOLiD Gear, Inc.</v>
          </cell>
          <cell r="G2277" t="str">
            <v>MX</v>
          </cell>
          <cell r="H2277" t="str">
            <v>Mexico</v>
          </cell>
          <cell r="I2277" t="str">
            <v>GP Entity</v>
          </cell>
          <cell r="K2277">
            <v>43440</v>
          </cell>
          <cell r="Q2277">
            <v>1880</v>
          </cell>
          <cell r="R2277" t="str">
            <v>Latin America (LATAM)</v>
          </cell>
          <cell r="S2277" t="str">
            <v>Director, Business Development</v>
          </cell>
        </row>
        <row r="2278">
          <cell r="A2278" t="str">
            <v>100443-BR-102</v>
          </cell>
          <cell r="B2278">
            <v>43467</v>
          </cell>
          <cell r="C2278" t="str">
            <v>Existing MSA</v>
          </cell>
          <cell r="D2278">
            <v>43440</v>
          </cell>
          <cell r="E2278">
            <v>43891</v>
          </cell>
          <cell r="F2278" t="str">
            <v>SOLiD Gear, Inc.</v>
          </cell>
          <cell r="G2278" t="str">
            <v>BR</v>
          </cell>
          <cell r="H2278" t="str">
            <v>Brazil</v>
          </cell>
          <cell r="I2278" t="str">
            <v>GP Entity</v>
          </cell>
          <cell r="J2278">
            <v>43467</v>
          </cell>
          <cell r="K2278">
            <v>43440</v>
          </cell>
          <cell r="Q2278">
            <v>1876</v>
          </cell>
          <cell r="R2278" t="str">
            <v>Latin America (LATAM)</v>
          </cell>
          <cell r="S2278" t="str">
            <v>Director, Business Development</v>
          </cell>
        </row>
        <row r="2279">
          <cell r="A2279" t="str">
            <v>100443-MX-101</v>
          </cell>
          <cell r="B2279">
            <v>43467</v>
          </cell>
          <cell r="C2279" t="str">
            <v>Existing MSA</v>
          </cell>
          <cell r="D2279">
            <v>43440</v>
          </cell>
          <cell r="E2279">
            <v>43891</v>
          </cell>
          <cell r="F2279" t="str">
            <v>SOLiD Gear, Inc.</v>
          </cell>
          <cell r="G2279" t="str">
            <v>MX</v>
          </cell>
          <cell r="H2279" t="str">
            <v>Mexico</v>
          </cell>
          <cell r="I2279" t="str">
            <v>GP Entity</v>
          </cell>
          <cell r="K2279">
            <v>43440</v>
          </cell>
          <cell r="Q2279">
            <v>1880</v>
          </cell>
          <cell r="R2279" t="str">
            <v>Latin America (LATAM)</v>
          </cell>
          <cell r="S2279" t="str">
            <v>Director, Business Development</v>
          </cell>
        </row>
        <row r="2280">
          <cell r="A2280" t="str">
            <v>100382-CO-101</v>
          </cell>
          <cell r="B2280">
            <v>43374</v>
          </cell>
          <cell r="C2280" t="str">
            <v>Existing MSA</v>
          </cell>
          <cell r="D2280">
            <v>43341</v>
          </cell>
          <cell r="E2280">
            <v>43862</v>
          </cell>
          <cell r="F2280" t="str">
            <v>Sage Publications</v>
          </cell>
          <cell r="G2280" t="str">
            <v>CO</v>
          </cell>
          <cell r="H2280" t="str">
            <v>Colombia</v>
          </cell>
          <cell r="I2280" t="str">
            <v>GP Entity</v>
          </cell>
          <cell r="J2280">
            <v>43374</v>
          </cell>
          <cell r="K2280">
            <v>43342</v>
          </cell>
          <cell r="Q2280">
            <v>1480</v>
          </cell>
          <cell r="R2280" t="str">
            <v>Latin America (LATAM)</v>
          </cell>
          <cell r="S2280" t="str">
            <v>Area Sales Manager</v>
          </cell>
        </row>
        <row r="2281">
          <cell r="A2281" t="str">
            <v>100382-CO-101</v>
          </cell>
          <cell r="B2281">
            <v>43374</v>
          </cell>
          <cell r="C2281" t="str">
            <v>Existing MSA</v>
          </cell>
          <cell r="D2281">
            <v>43341</v>
          </cell>
          <cell r="E2281">
            <v>43891</v>
          </cell>
          <cell r="F2281" t="str">
            <v>Sage Publications</v>
          </cell>
          <cell r="G2281" t="str">
            <v>CO</v>
          </cell>
          <cell r="H2281" t="str">
            <v>Colombia</v>
          </cell>
          <cell r="I2281" t="str">
            <v>GP Entity</v>
          </cell>
          <cell r="J2281">
            <v>43374</v>
          </cell>
          <cell r="K2281">
            <v>43342</v>
          </cell>
          <cell r="Q2281">
            <v>1480</v>
          </cell>
          <cell r="R2281" t="str">
            <v>Latin America (LATAM)</v>
          </cell>
          <cell r="S2281" t="str">
            <v>Area Sales Manager</v>
          </cell>
        </row>
        <row r="2282">
          <cell r="A2282" t="str">
            <v>100424-PE-101</v>
          </cell>
          <cell r="B2282">
            <v>43467</v>
          </cell>
          <cell r="C2282" t="str">
            <v>Existing MSA</v>
          </cell>
          <cell r="D2282">
            <v>43413</v>
          </cell>
          <cell r="E2282">
            <v>43862</v>
          </cell>
          <cell r="F2282" t="str">
            <v>Troy Corporation</v>
          </cell>
          <cell r="G2282" t="str">
            <v>PE</v>
          </cell>
          <cell r="H2282" t="str">
            <v>Peru</v>
          </cell>
          <cell r="I2282" t="str">
            <v>GP Entity</v>
          </cell>
          <cell r="K2282">
            <v>43413</v>
          </cell>
          <cell r="Q2282">
            <v>1746</v>
          </cell>
          <cell r="R2282" t="str">
            <v>Latin America (LATAM)</v>
          </cell>
          <cell r="S2282" t="str">
            <v>Regional Sales Manager</v>
          </cell>
        </row>
        <row r="2283">
          <cell r="A2283" t="str">
            <v>100424-PE-101</v>
          </cell>
          <cell r="B2283">
            <v>43467</v>
          </cell>
          <cell r="C2283" t="str">
            <v>Existing MSA</v>
          </cell>
          <cell r="D2283">
            <v>43413</v>
          </cell>
          <cell r="E2283">
            <v>43891</v>
          </cell>
          <cell r="F2283" t="str">
            <v>Troy Corporation</v>
          </cell>
          <cell r="G2283" t="str">
            <v>PE</v>
          </cell>
          <cell r="H2283" t="str">
            <v>Peru</v>
          </cell>
          <cell r="I2283" t="str">
            <v>GP Entity</v>
          </cell>
          <cell r="K2283">
            <v>43413</v>
          </cell>
          <cell r="Q2283">
            <v>1746</v>
          </cell>
          <cell r="R2283" t="str">
            <v>Latin America (LATAM)</v>
          </cell>
          <cell r="S2283" t="str">
            <v>Regional Sales Manager</v>
          </cell>
        </row>
        <row r="2284">
          <cell r="A2284" t="str">
            <v>100152-MX-103</v>
          </cell>
          <cell r="B2284">
            <v>42156</v>
          </cell>
          <cell r="C2284" t="str">
            <v>Existing MSA</v>
          </cell>
          <cell r="D2284">
            <v>42060</v>
          </cell>
          <cell r="E2284">
            <v>43862</v>
          </cell>
          <cell r="F2284" t="str">
            <v>Star Micronics America</v>
          </cell>
          <cell r="G2284" t="str">
            <v>MX</v>
          </cell>
          <cell r="H2284" t="str">
            <v>Mexico</v>
          </cell>
          <cell r="I2284" t="str">
            <v>GP Entity</v>
          </cell>
          <cell r="K2284">
            <v>42060</v>
          </cell>
          <cell r="Q2284">
            <v>140</v>
          </cell>
          <cell r="R2284" t="str">
            <v>Latin America (LATAM)</v>
          </cell>
          <cell r="S2284" t="str">
            <v>Territory Manager</v>
          </cell>
          <cell r="T2284">
            <v>43374</v>
          </cell>
        </row>
        <row r="2285">
          <cell r="A2285" t="str">
            <v>100152-MX-104</v>
          </cell>
          <cell r="B2285">
            <v>42461</v>
          </cell>
          <cell r="C2285" t="str">
            <v>Existing MSA</v>
          </cell>
          <cell r="D2285">
            <v>42060</v>
          </cell>
          <cell r="E2285">
            <v>43862</v>
          </cell>
          <cell r="F2285" t="str">
            <v>Star Micronics America</v>
          </cell>
          <cell r="G2285" t="str">
            <v>MX</v>
          </cell>
          <cell r="H2285" t="str">
            <v>Mexico</v>
          </cell>
          <cell r="I2285" t="str">
            <v>GP Entity</v>
          </cell>
          <cell r="K2285">
            <v>42060</v>
          </cell>
          <cell r="Q2285">
            <v>141</v>
          </cell>
          <cell r="R2285" t="str">
            <v>Latin America (LATAM)</v>
          </cell>
          <cell r="S2285" t="str">
            <v>Account Sales Executive</v>
          </cell>
          <cell r="T2285">
            <v>43374</v>
          </cell>
        </row>
        <row r="2286">
          <cell r="A2286" t="str">
            <v>100152-MX-103</v>
          </cell>
          <cell r="B2286">
            <v>42156</v>
          </cell>
          <cell r="C2286" t="str">
            <v>Existing MSA</v>
          </cell>
          <cell r="D2286">
            <v>42060</v>
          </cell>
          <cell r="E2286">
            <v>43891</v>
          </cell>
          <cell r="F2286" t="str">
            <v>Star Micronics America</v>
          </cell>
          <cell r="G2286" t="str">
            <v>MX</v>
          </cell>
          <cell r="H2286" t="str">
            <v>Mexico</v>
          </cell>
          <cell r="I2286" t="str">
            <v>GP Entity</v>
          </cell>
          <cell r="K2286">
            <v>42060</v>
          </cell>
          <cell r="Q2286">
            <v>140</v>
          </cell>
          <cell r="R2286" t="str">
            <v>Latin America (LATAM)</v>
          </cell>
          <cell r="S2286" t="str">
            <v>Territory Manager</v>
          </cell>
          <cell r="T2286">
            <v>43374</v>
          </cell>
        </row>
        <row r="2287">
          <cell r="A2287" t="str">
            <v>100152-MX-104</v>
          </cell>
          <cell r="B2287">
            <v>42461</v>
          </cell>
          <cell r="C2287" t="str">
            <v>Existing MSA</v>
          </cell>
          <cell r="D2287">
            <v>42060</v>
          </cell>
          <cell r="E2287">
            <v>43891</v>
          </cell>
          <cell r="F2287" t="str">
            <v>Star Micronics America</v>
          </cell>
          <cell r="G2287" t="str">
            <v>MX</v>
          </cell>
          <cell r="H2287" t="str">
            <v>Mexico</v>
          </cell>
          <cell r="I2287" t="str">
            <v>GP Entity</v>
          </cell>
          <cell r="K2287">
            <v>42060</v>
          </cell>
          <cell r="Q2287">
            <v>141</v>
          </cell>
          <cell r="R2287" t="str">
            <v>Latin America (LATAM)</v>
          </cell>
          <cell r="S2287" t="str">
            <v>Account Sales Executive</v>
          </cell>
          <cell r="T2287">
            <v>43374</v>
          </cell>
        </row>
        <row r="2288">
          <cell r="A2288" t="str">
            <v>100050-MX-102</v>
          </cell>
          <cell r="B2288">
            <v>41953</v>
          </cell>
          <cell r="C2288" t="str">
            <v>Existing MSA</v>
          </cell>
          <cell r="D2288">
            <v>41897</v>
          </cell>
          <cell r="E2288">
            <v>43862</v>
          </cell>
          <cell r="F2288" t="str">
            <v>Dupps</v>
          </cell>
          <cell r="G2288" t="str">
            <v>MX</v>
          </cell>
          <cell r="H2288" t="str">
            <v>Mexico</v>
          </cell>
          <cell r="I2288" t="str">
            <v>GP Entity</v>
          </cell>
          <cell r="K2288">
            <v>41897</v>
          </cell>
          <cell r="Q2288">
            <v>21</v>
          </cell>
          <cell r="R2288" t="str">
            <v>Latin America (LATAM)</v>
          </cell>
          <cell r="S2288" t="str">
            <v>Regional Sales/Customer Service Representative</v>
          </cell>
          <cell r="T2288">
            <v>43374</v>
          </cell>
        </row>
        <row r="2289">
          <cell r="A2289" t="str">
            <v>100050-MX-102</v>
          </cell>
          <cell r="B2289">
            <v>41953</v>
          </cell>
          <cell r="C2289" t="str">
            <v>Existing MSA</v>
          </cell>
          <cell r="D2289">
            <v>41897</v>
          </cell>
          <cell r="E2289">
            <v>43891</v>
          </cell>
          <cell r="F2289" t="str">
            <v>Dupps</v>
          </cell>
          <cell r="G2289" t="str">
            <v>MX</v>
          </cell>
          <cell r="H2289" t="str">
            <v>Mexico</v>
          </cell>
          <cell r="I2289" t="str">
            <v>GP Entity</v>
          </cell>
          <cell r="K2289">
            <v>41897</v>
          </cell>
          <cell r="Q2289">
            <v>21</v>
          </cell>
          <cell r="R2289" t="str">
            <v>Latin America (LATAM)</v>
          </cell>
          <cell r="S2289" t="str">
            <v>Regional Sales/Customer Service Representative</v>
          </cell>
          <cell r="T2289">
            <v>43374</v>
          </cell>
        </row>
        <row r="2290">
          <cell r="A2290" t="str">
            <v>100352-MX-104</v>
          </cell>
          <cell r="B2290">
            <v>43405</v>
          </cell>
          <cell r="C2290" t="str">
            <v>Existing MSA</v>
          </cell>
          <cell r="D2290">
            <v>43299</v>
          </cell>
          <cell r="E2290">
            <v>43862</v>
          </cell>
          <cell r="F2290" t="str">
            <v>Synamedia Limited</v>
          </cell>
          <cell r="G2290" t="str">
            <v>MX</v>
          </cell>
          <cell r="H2290" t="str">
            <v>Mexico</v>
          </cell>
          <cell r="I2290" t="str">
            <v>GP Entity</v>
          </cell>
          <cell r="K2290">
            <v>43277</v>
          </cell>
          <cell r="Q2290">
            <v>1387</v>
          </cell>
          <cell r="R2290" t="str">
            <v>Latin America (LATAM)</v>
          </cell>
          <cell r="S2290" t="str">
            <v>Customer Support Engineer</v>
          </cell>
        </row>
        <row r="2291">
          <cell r="A2291" t="str">
            <v>100352-MX-104</v>
          </cell>
          <cell r="B2291">
            <v>43405</v>
          </cell>
          <cell r="C2291" t="str">
            <v>Existing MSA</v>
          </cell>
          <cell r="D2291">
            <v>43299</v>
          </cell>
          <cell r="E2291">
            <v>43891</v>
          </cell>
          <cell r="F2291" t="str">
            <v>Synamedia Limited</v>
          </cell>
          <cell r="G2291" t="str">
            <v>MX</v>
          </cell>
          <cell r="H2291" t="str">
            <v>Mexico</v>
          </cell>
          <cell r="I2291" t="str">
            <v>GP Entity</v>
          </cell>
          <cell r="K2291">
            <v>43277</v>
          </cell>
          <cell r="Q2291">
            <v>1387</v>
          </cell>
          <cell r="R2291" t="str">
            <v>Latin America (LATAM)</v>
          </cell>
          <cell r="S2291" t="str">
            <v>Customer Support Engineer</v>
          </cell>
        </row>
        <row r="2292">
          <cell r="A2292" t="str">
            <v>100443-BR-101</v>
          </cell>
          <cell r="B2292">
            <v>43467</v>
          </cell>
          <cell r="C2292" t="str">
            <v>Existing MSA</v>
          </cell>
          <cell r="D2292">
            <v>43440</v>
          </cell>
          <cell r="E2292">
            <v>43862</v>
          </cell>
          <cell r="F2292" t="str">
            <v>SOLiD Gear, Inc.</v>
          </cell>
          <cell r="G2292" t="str">
            <v>BR</v>
          </cell>
          <cell r="H2292" t="str">
            <v>Brazil</v>
          </cell>
          <cell r="I2292" t="str">
            <v>GP Entity</v>
          </cell>
          <cell r="J2292">
            <v>43467</v>
          </cell>
          <cell r="K2292">
            <v>43440</v>
          </cell>
          <cell r="Q2292">
            <v>1875</v>
          </cell>
          <cell r="R2292" t="str">
            <v>Latin America (LATAM)</v>
          </cell>
          <cell r="S2292" t="str">
            <v>RF Sales Engineer</v>
          </cell>
        </row>
        <row r="2293">
          <cell r="A2293" t="str">
            <v>100443-MX-102</v>
          </cell>
          <cell r="B2293">
            <v>43467</v>
          </cell>
          <cell r="C2293" t="str">
            <v>Existing MSA</v>
          </cell>
          <cell r="D2293">
            <v>43440</v>
          </cell>
          <cell r="E2293">
            <v>43862</v>
          </cell>
          <cell r="F2293" t="str">
            <v>SOLiD Gear, Inc.</v>
          </cell>
          <cell r="G2293" t="str">
            <v>MX</v>
          </cell>
          <cell r="H2293" t="str">
            <v>Mexico</v>
          </cell>
          <cell r="I2293" t="str">
            <v>GP Entity</v>
          </cell>
          <cell r="K2293">
            <v>43440</v>
          </cell>
          <cell r="Q2293">
            <v>1881</v>
          </cell>
          <cell r="R2293" t="str">
            <v>Latin America (LATAM)</v>
          </cell>
          <cell r="S2293" t="str">
            <v>RF Sales Engineer</v>
          </cell>
        </row>
        <row r="2294">
          <cell r="A2294" t="str">
            <v>100443-BR-101</v>
          </cell>
          <cell r="B2294">
            <v>43467</v>
          </cell>
          <cell r="C2294" t="str">
            <v>Existing MSA</v>
          </cell>
          <cell r="D2294">
            <v>43440</v>
          </cell>
          <cell r="E2294">
            <v>43891</v>
          </cell>
          <cell r="F2294" t="str">
            <v>SOLiD Gear, Inc.</v>
          </cell>
          <cell r="G2294" t="str">
            <v>BR</v>
          </cell>
          <cell r="H2294" t="str">
            <v>Brazil</v>
          </cell>
          <cell r="I2294" t="str">
            <v>GP Entity</v>
          </cell>
          <cell r="J2294">
            <v>43467</v>
          </cell>
          <cell r="K2294">
            <v>43440</v>
          </cell>
          <cell r="Q2294">
            <v>1875</v>
          </cell>
          <cell r="R2294" t="str">
            <v>Latin America (LATAM)</v>
          </cell>
          <cell r="S2294" t="str">
            <v>RF Sales Engineer</v>
          </cell>
        </row>
        <row r="2295">
          <cell r="A2295" t="str">
            <v>100443-MX-102</v>
          </cell>
          <cell r="B2295">
            <v>43467</v>
          </cell>
          <cell r="C2295" t="str">
            <v>Existing MSA</v>
          </cell>
          <cell r="D2295">
            <v>43440</v>
          </cell>
          <cell r="E2295">
            <v>43891</v>
          </cell>
          <cell r="F2295" t="str">
            <v>SOLiD Gear, Inc.</v>
          </cell>
          <cell r="G2295" t="str">
            <v>MX</v>
          </cell>
          <cell r="H2295" t="str">
            <v>Mexico</v>
          </cell>
          <cell r="I2295" t="str">
            <v>GP Entity</v>
          </cell>
          <cell r="K2295">
            <v>43440</v>
          </cell>
          <cell r="Q2295">
            <v>1881</v>
          </cell>
          <cell r="R2295" t="str">
            <v>Latin America (LATAM)</v>
          </cell>
          <cell r="S2295" t="str">
            <v>RF Sales Engineer</v>
          </cell>
        </row>
        <row r="2296">
          <cell r="A2296" t="str">
            <v>100207-BR-102</v>
          </cell>
          <cell r="B2296">
            <v>43040</v>
          </cell>
          <cell r="C2296" t="str">
            <v>Existing MSA</v>
          </cell>
          <cell r="D2296">
            <v>42908</v>
          </cell>
          <cell r="E2296">
            <v>43862</v>
          </cell>
          <cell r="F2296" t="str">
            <v>Fellowes Brands</v>
          </cell>
          <cell r="G2296" t="str">
            <v>BR</v>
          </cell>
          <cell r="H2296" t="str">
            <v>Brazil</v>
          </cell>
          <cell r="I2296" t="str">
            <v>GP Entity</v>
          </cell>
          <cell r="K2296">
            <v>42908</v>
          </cell>
          <cell r="Q2296">
            <v>664</v>
          </cell>
          <cell r="R2296" t="str">
            <v>Latin America (LATAM)</v>
          </cell>
          <cell r="S2296" t="str">
            <v>Sales Manager</v>
          </cell>
          <cell r="T2296">
            <v>43435</v>
          </cell>
        </row>
        <row r="2297">
          <cell r="A2297" t="str">
            <v>100207-BR-102</v>
          </cell>
          <cell r="B2297">
            <v>43040</v>
          </cell>
          <cell r="C2297" t="str">
            <v>Existing MSA</v>
          </cell>
          <cell r="D2297">
            <v>42908</v>
          </cell>
          <cell r="E2297">
            <v>43891</v>
          </cell>
          <cell r="F2297" t="str">
            <v>Fellowes Brands</v>
          </cell>
          <cell r="G2297" t="str">
            <v>BR</v>
          </cell>
          <cell r="H2297" t="str">
            <v>Brazil</v>
          </cell>
          <cell r="I2297" t="str">
            <v>GP Entity</v>
          </cell>
          <cell r="K2297">
            <v>42908</v>
          </cell>
          <cell r="Q2297">
            <v>664</v>
          </cell>
          <cell r="R2297" t="str">
            <v>Latin America (LATAM)</v>
          </cell>
          <cell r="S2297" t="str">
            <v>Sales Manager</v>
          </cell>
          <cell r="T2297">
            <v>43435</v>
          </cell>
        </row>
        <row r="2298">
          <cell r="A2298" t="str">
            <v>100193-MX-101</v>
          </cell>
          <cell r="B2298">
            <v>43018</v>
          </cell>
          <cell r="C2298" t="str">
            <v>Existing MSA</v>
          </cell>
          <cell r="D2298">
            <v>43018</v>
          </cell>
          <cell r="E2298">
            <v>43862</v>
          </cell>
          <cell r="F2298" t="str">
            <v>Acceleration Partners</v>
          </cell>
          <cell r="G2298" t="str">
            <v>MX</v>
          </cell>
          <cell r="H2298" t="str">
            <v>Mexico</v>
          </cell>
          <cell r="I2298" t="str">
            <v>GP Entity</v>
          </cell>
          <cell r="K2298">
            <v>42898</v>
          </cell>
          <cell r="Q2298">
            <v>758</v>
          </cell>
          <cell r="R2298" t="str">
            <v>Latin America (LATAM)</v>
          </cell>
          <cell r="S2298" t="str">
            <v>Associate</v>
          </cell>
        </row>
        <row r="2299">
          <cell r="A2299" t="str">
            <v>100193-MX-101</v>
          </cell>
          <cell r="B2299">
            <v>43018</v>
          </cell>
          <cell r="C2299" t="str">
            <v>Existing MSA</v>
          </cell>
          <cell r="D2299">
            <v>43018</v>
          </cell>
          <cell r="E2299">
            <v>43891</v>
          </cell>
          <cell r="F2299" t="str">
            <v>Acceleration Partners</v>
          </cell>
          <cell r="G2299" t="str">
            <v>MX</v>
          </cell>
          <cell r="H2299" t="str">
            <v>Mexico</v>
          </cell>
          <cell r="I2299" t="str">
            <v>GP Entity</v>
          </cell>
          <cell r="K2299">
            <v>42898</v>
          </cell>
          <cell r="Q2299">
            <v>758</v>
          </cell>
          <cell r="R2299" t="str">
            <v>Latin America (LATAM)</v>
          </cell>
          <cell r="S2299" t="str">
            <v>Associate</v>
          </cell>
        </row>
        <row r="2300">
          <cell r="A2300" t="str">
            <v>100360-MX-101</v>
          </cell>
          <cell r="B2300">
            <v>43374</v>
          </cell>
          <cell r="C2300" t="str">
            <v>Existing MSA</v>
          </cell>
          <cell r="D2300">
            <v>43277</v>
          </cell>
          <cell r="E2300">
            <v>43862</v>
          </cell>
          <cell r="F2300" t="str">
            <v>TaylorMade Golf</v>
          </cell>
          <cell r="G2300" t="str">
            <v>MX</v>
          </cell>
          <cell r="H2300" t="str">
            <v>Mexico</v>
          </cell>
          <cell r="I2300" t="str">
            <v>GP Entity</v>
          </cell>
          <cell r="J2300">
            <v>43374</v>
          </cell>
          <cell r="K2300">
            <v>43276</v>
          </cell>
          <cell r="Q2300">
            <v>1457</v>
          </cell>
          <cell r="R2300" t="str">
            <v>Latin America (LATAM)</v>
          </cell>
          <cell r="S2300" t="str">
            <v>tba</v>
          </cell>
        </row>
        <row r="2301">
          <cell r="A2301" t="str">
            <v>100360-MX-101</v>
          </cell>
          <cell r="B2301">
            <v>43374</v>
          </cell>
          <cell r="C2301" t="str">
            <v>Existing MSA</v>
          </cell>
          <cell r="D2301">
            <v>43277</v>
          </cell>
          <cell r="E2301">
            <v>43891</v>
          </cell>
          <cell r="F2301" t="str">
            <v>TaylorMade Golf</v>
          </cell>
          <cell r="G2301" t="str">
            <v>MX</v>
          </cell>
          <cell r="H2301" t="str">
            <v>Mexico</v>
          </cell>
          <cell r="I2301" t="str">
            <v>GP Entity</v>
          </cell>
          <cell r="J2301">
            <v>43374</v>
          </cell>
          <cell r="K2301">
            <v>43276</v>
          </cell>
          <cell r="Q2301">
            <v>1457</v>
          </cell>
          <cell r="R2301" t="str">
            <v>Latin America (LATAM)</v>
          </cell>
          <cell r="S2301" t="str">
            <v>tba</v>
          </cell>
        </row>
        <row r="2302">
          <cell r="A2302" t="str">
            <v>100082-MX-106</v>
          </cell>
          <cell r="B2302">
            <v>42614</v>
          </cell>
          <cell r="C2302" t="str">
            <v>Existing MSA</v>
          </cell>
          <cell r="D2302">
            <v>42586</v>
          </cell>
          <cell r="E2302">
            <v>43862</v>
          </cell>
          <cell r="F2302" t="str">
            <v>Innovative Seed Solutions (ISS)</v>
          </cell>
          <cell r="G2302" t="str">
            <v>MX</v>
          </cell>
          <cell r="H2302" t="str">
            <v>Mexico</v>
          </cell>
          <cell r="I2302" t="str">
            <v>GP Entity</v>
          </cell>
          <cell r="K2302">
            <v>42586</v>
          </cell>
          <cell r="Q2302">
            <v>199</v>
          </cell>
          <cell r="R2302" t="str">
            <v>Latin America (LATAM)</v>
          </cell>
          <cell r="S2302" t="str">
            <v>LAN Sorghum Breeder Lead</v>
          </cell>
          <cell r="T2302">
            <v>43435</v>
          </cell>
        </row>
        <row r="2303">
          <cell r="A2303" t="str">
            <v>100082-MX-106</v>
          </cell>
          <cell r="B2303">
            <v>42614</v>
          </cell>
          <cell r="C2303" t="str">
            <v>Existing MSA</v>
          </cell>
          <cell r="D2303">
            <v>42586</v>
          </cell>
          <cell r="E2303">
            <v>43891</v>
          </cell>
          <cell r="F2303" t="str">
            <v>Innovative Seed Solutions (ISS)</v>
          </cell>
          <cell r="G2303" t="str">
            <v>MX</v>
          </cell>
          <cell r="H2303" t="str">
            <v>Mexico</v>
          </cell>
          <cell r="I2303" t="str">
            <v>GP Entity</v>
          </cell>
          <cell r="K2303">
            <v>42586</v>
          </cell>
          <cell r="Q2303">
            <v>199</v>
          </cell>
          <cell r="R2303" t="str">
            <v>Latin America (LATAM)</v>
          </cell>
          <cell r="S2303" t="str">
            <v>LAN Sorghum Breeder Lead</v>
          </cell>
          <cell r="T2303">
            <v>43435</v>
          </cell>
        </row>
        <row r="2304">
          <cell r="A2304" t="str">
            <v>100224-ZA-101</v>
          </cell>
          <cell r="B2304">
            <v>43787</v>
          </cell>
          <cell r="C2304" t="str">
            <v>Existing MSA</v>
          </cell>
          <cell r="D2304">
            <v>43759</v>
          </cell>
          <cell r="E2304">
            <v>43862</v>
          </cell>
          <cell r="F2304" t="str">
            <v>OneStream Software</v>
          </cell>
          <cell r="G2304" t="str">
            <v>ZA</v>
          </cell>
          <cell r="H2304" t="str">
            <v>South Africa</v>
          </cell>
          <cell r="I2304" t="str">
            <v>GP Entity</v>
          </cell>
          <cell r="J2304">
            <v>43787</v>
          </cell>
          <cell r="K2304">
            <v>42958</v>
          </cell>
          <cell r="Q2304">
            <v>3416</v>
          </cell>
          <cell r="R2304" t="str">
            <v>Middle East / Africa (MEA)</v>
          </cell>
          <cell r="S2304" t="str">
            <v>Senior Consultant</v>
          </cell>
        </row>
        <row r="2305">
          <cell r="A2305" t="str">
            <v>100224-ZA-102</v>
          </cell>
          <cell r="B2305">
            <v>43800</v>
          </cell>
          <cell r="C2305" t="str">
            <v>Existing MSA</v>
          </cell>
          <cell r="D2305">
            <v>43759</v>
          </cell>
          <cell r="E2305">
            <v>43862</v>
          </cell>
          <cell r="F2305" t="str">
            <v>OneStream Software</v>
          </cell>
          <cell r="G2305" t="str">
            <v>ZA</v>
          </cell>
          <cell r="H2305" t="str">
            <v>South Africa</v>
          </cell>
          <cell r="I2305" t="str">
            <v>GP Entity</v>
          </cell>
          <cell r="K2305">
            <v>42958</v>
          </cell>
          <cell r="Q2305">
            <v>3469</v>
          </cell>
          <cell r="R2305" t="str">
            <v>Middle East / Africa (MEA)</v>
          </cell>
          <cell r="S2305" t="str">
            <v>Senior Consultant</v>
          </cell>
        </row>
        <row r="2306">
          <cell r="A2306" t="str">
            <v>100224-ZA-103</v>
          </cell>
          <cell r="B2306">
            <v>43800</v>
          </cell>
          <cell r="C2306" t="str">
            <v>Existing MSA</v>
          </cell>
          <cell r="D2306">
            <v>43759</v>
          </cell>
          <cell r="E2306">
            <v>43862</v>
          </cell>
          <cell r="F2306" t="str">
            <v>OneStream Software</v>
          </cell>
          <cell r="G2306" t="str">
            <v>ZA</v>
          </cell>
          <cell r="H2306" t="str">
            <v>South Africa</v>
          </cell>
          <cell r="I2306" t="str">
            <v>GP Entity</v>
          </cell>
          <cell r="K2306">
            <v>42958</v>
          </cell>
          <cell r="Q2306">
            <v>3470</v>
          </cell>
          <cell r="R2306" t="str">
            <v>Middle East / Africa (MEA)</v>
          </cell>
          <cell r="S2306" t="str">
            <v>Sales Manager</v>
          </cell>
        </row>
        <row r="2307">
          <cell r="A2307" t="str">
            <v>100453-ZA-101</v>
          </cell>
          <cell r="B2307">
            <v>43654</v>
          </cell>
          <cell r="C2307" t="str">
            <v>Existing MSA</v>
          </cell>
          <cell r="D2307">
            <v>43608</v>
          </cell>
          <cell r="E2307">
            <v>43862</v>
          </cell>
          <cell r="F2307" t="str">
            <v>SalesLoft</v>
          </cell>
          <cell r="G2307" t="str">
            <v>ZA</v>
          </cell>
          <cell r="H2307" t="str">
            <v>South Africa</v>
          </cell>
          <cell r="I2307" t="str">
            <v>GP Entity</v>
          </cell>
          <cell r="J2307">
            <v>43654</v>
          </cell>
          <cell r="K2307">
            <v>43454</v>
          </cell>
          <cell r="Q2307">
            <v>2650</v>
          </cell>
          <cell r="R2307" t="str">
            <v>Middle East / Africa (MEA)</v>
          </cell>
          <cell r="S2307" t="str">
            <v>Systems Engineer</v>
          </cell>
        </row>
        <row r="2308">
          <cell r="A2308" t="str">
            <v>100462-AE-101</v>
          </cell>
          <cell r="B2308">
            <v>43741</v>
          </cell>
          <cell r="C2308" t="str">
            <v>Existing MSA</v>
          </cell>
          <cell r="D2308">
            <v>43592</v>
          </cell>
          <cell r="E2308">
            <v>43862</v>
          </cell>
          <cell r="F2308" t="str">
            <v>Vlocity</v>
          </cell>
          <cell r="G2308" t="str">
            <v>AE</v>
          </cell>
          <cell r="H2308" t="str">
            <v>United Arab Emirates</v>
          </cell>
          <cell r="I2308" t="str">
            <v>GP Entity</v>
          </cell>
          <cell r="J2308">
            <v>43633</v>
          </cell>
          <cell r="K2308">
            <v>43447</v>
          </cell>
          <cell r="Q2308">
            <v>2744</v>
          </cell>
          <cell r="R2308" t="str">
            <v>Middle East / Africa (MEA)</v>
          </cell>
          <cell r="S2308" t="str">
            <v>Sales Director Communications &amp; Media MEA</v>
          </cell>
        </row>
        <row r="2309">
          <cell r="A2309" t="str">
            <v>100470-AE-101</v>
          </cell>
          <cell r="B2309">
            <v>43831</v>
          </cell>
          <cell r="C2309" t="str">
            <v>Existing MSA</v>
          </cell>
          <cell r="D2309">
            <v>43759</v>
          </cell>
          <cell r="E2309">
            <v>43862</v>
          </cell>
          <cell r="F2309" t="str">
            <v>Copperleaf</v>
          </cell>
          <cell r="G2309" t="str">
            <v>AE</v>
          </cell>
          <cell r="H2309" t="str">
            <v>United Arab Emirates</v>
          </cell>
          <cell r="I2309" t="str">
            <v>GP Entity</v>
          </cell>
          <cell r="J2309">
            <v>43773</v>
          </cell>
          <cell r="K2309">
            <v>43483</v>
          </cell>
          <cell r="Q2309">
            <v>3422</v>
          </cell>
          <cell r="R2309" t="str">
            <v>Middle East / Africa (MEA)</v>
          </cell>
          <cell r="S2309" t="str">
            <v>Senior Sales Director</v>
          </cell>
        </row>
        <row r="2310">
          <cell r="A2310" t="str">
            <v>100453-ZA-101</v>
          </cell>
          <cell r="B2310">
            <v>43654</v>
          </cell>
          <cell r="C2310" t="str">
            <v>Existing MSA</v>
          </cell>
          <cell r="D2310">
            <v>43608</v>
          </cell>
          <cell r="E2310">
            <v>43891</v>
          </cell>
          <cell r="F2310" t="str">
            <v>SalesLoft</v>
          </cell>
          <cell r="G2310" t="str">
            <v>ZA</v>
          </cell>
          <cell r="H2310" t="str">
            <v>South Africa</v>
          </cell>
          <cell r="I2310" t="str">
            <v>GP Entity</v>
          </cell>
          <cell r="J2310">
            <v>43654</v>
          </cell>
          <cell r="K2310">
            <v>43454</v>
          </cell>
          <cell r="Q2310">
            <v>2650</v>
          </cell>
          <cell r="R2310" t="str">
            <v>Middle East / Africa (MEA)</v>
          </cell>
          <cell r="S2310" t="str">
            <v>Systems Engineer</v>
          </cell>
        </row>
        <row r="2311">
          <cell r="A2311" t="str">
            <v>100352-AE-108</v>
          </cell>
          <cell r="B2311">
            <v>43716</v>
          </cell>
          <cell r="C2311" t="str">
            <v>Existing MSA</v>
          </cell>
          <cell r="D2311">
            <v>43277</v>
          </cell>
          <cell r="E2311">
            <v>43862</v>
          </cell>
          <cell r="F2311" t="str">
            <v>Synamedia Limited</v>
          </cell>
          <cell r="G2311" t="str">
            <v>AE</v>
          </cell>
          <cell r="H2311" t="str">
            <v>United Arab Emirates</v>
          </cell>
          <cell r="I2311" t="str">
            <v>GP Entity</v>
          </cell>
          <cell r="K2311">
            <v>43277</v>
          </cell>
          <cell r="Q2311">
            <v>2932</v>
          </cell>
          <cell r="R2311" t="str">
            <v>Middle East / Africa (MEA)</v>
          </cell>
          <cell r="S2311" t="str">
            <v>Project Manager</v>
          </cell>
        </row>
        <row r="2312">
          <cell r="A2312" t="str">
            <v>100352-AE-105</v>
          </cell>
          <cell r="B2312">
            <v>43647</v>
          </cell>
          <cell r="C2312" t="str">
            <v>Existing MSA</v>
          </cell>
          <cell r="D2312">
            <v>43277</v>
          </cell>
          <cell r="E2312">
            <v>43862</v>
          </cell>
          <cell r="F2312" t="str">
            <v>Synamedia Limited</v>
          </cell>
          <cell r="G2312" t="str">
            <v>AE</v>
          </cell>
          <cell r="H2312" t="str">
            <v>United Arab Emirates</v>
          </cell>
          <cell r="I2312" t="str">
            <v>GP Entity</v>
          </cell>
          <cell r="J2312">
            <v>43472</v>
          </cell>
          <cell r="K2312">
            <v>43277</v>
          </cell>
          <cell r="Q2312">
            <v>2045</v>
          </cell>
          <cell r="R2312" t="str">
            <v>Middle East / Africa (MEA)</v>
          </cell>
          <cell r="S2312" t="str">
            <v>Sales Director</v>
          </cell>
        </row>
        <row r="2313">
          <cell r="A2313" t="str">
            <v>100352-AE-106</v>
          </cell>
          <cell r="B2313">
            <v>43647</v>
          </cell>
          <cell r="C2313" t="str">
            <v>Existing MSA</v>
          </cell>
          <cell r="D2313">
            <v>43277</v>
          </cell>
          <cell r="E2313">
            <v>43862</v>
          </cell>
          <cell r="F2313" t="str">
            <v>Synamedia Limited</v>
          </cell>
          <cell r="G2313" t="str">
            <v>AE</v>
          </cell>
          <cell r="H2313" t="str">
            <v>United Arab Emirates</v>
          </cell>
          <cell r="I2313" t="str">
            <v>GP Entity</v>
          </cell>
          <cell r="J2313">
            <v>43586</v>
          </cell>
          <cell r="K2313">
            <v>43277</v>
          </cell>
          <cell r="Q2313">
            <v>2420</v>
          </cell>
          <cell r="R2313" t="str">
            <v>Middle East / Africa (MEA)</v>
          </cell>
          <cell r="S2313" t="str">
            <v>Program Manager</v>
          </cell>
        </row>
        <row r="2314">
          <cell r="A2314" t="str">
            <v>100352-AE-107</v>
          </cell>
          <cell r="B2314">
            <v>43632</v>
          </cell>
          <cell r="C2314" t="str">
            <v>Existing MSA</v>
          </cell>
          <cell r="D2314">
            <v>43277</v>
          </cell>
          <cell r="E2314">
            <v>43862</v>
          </cell>
          <cell r="F2314" t="str">
            <v>Synamedia Limited</v>
          </cell>
          <cell r="G2314" t="str">
            <v>AE</v>
          </cell>
          <cell r="H2314" t="str">
            <v>United Arab Emirates</v>
          </cell>
          <cell r="I2314" t="str">
            <v>GP Entity</v>
          </cell>
          <cell r="J2314">
            <v>43586</v>
          </cell>
          <cell r="K2314">
            <v>43277</v>
          </cell>
          <cell r="Q2314">
            <v>2421</v>
          </cell>
          <cell r="R2314" t="str">
            <v>Middle East / Africa (MEA)</v>
          </cell>
          <cell r="S2314" t="str">
            <v>Deployment and Service Assurance Engineer</v>
          </cell>
        </row>
        <row r="2315">
          <cell r="A2315" t="str">
            <v>100352-AE-105</v>
          </cell>
          <cell r="B2315">
            <v>43647</v>
          </cell>
          <cell r="C2315" t="str">
            <v>Existing MSA</v>
          </cell>
          <cell r="D2315">
            <v>43277</v>
          </cell>
          <cell r="E2315">
            <v>43891</v>
          </cell>
          <cell r="F2315" t="str">
            <v>Synamedia Limited</v>
          </cell>
          <cell r="G2315" t="str">
            <v>AE</v>
          </cell>
          <cell r="H2315" t="str">
            <v>United Arab Emirates</v>
          </cell>
          <cell r="I2315" t="str">
            <v>GP Entity</v>
          </cell>
          <cell r="J2315">
            <v>43472</v>
          </cell>
          <cell r="K2315">
            <v>43277</v>
          </cell>
          <cell r="Q2315">
            <v>2045</v>
          </cell>
          <cell r="R2315" t="str">
            <v>Middle East / Africa (MEA)</v>
          </cell>
          <cell r="S2315" t="str">
            <v>Sales Director</v>
          </cell>
        </row>
        <row r="2316">
          <cell r="A2316" t="str">
            <v>100352-AE-106</v>
          </cell>
          <cell r="B2316">
            <v>43647</v>
          </cell>
          <cell r="C2316" t="str">
            <v>Existing MSA</v>
          </cell>
          <cell r="D2316">
            <v>43277</v>
          </cell>
          <cell r="E2316">
            <v>43891</v>
          </cell>
          <cell r="F2316" t="str">
            <v>Synamedia Limited</v>
          </cell>
          <cell r="G2316" t="str">
            <v>AE</v>
          </cell>
          <cell r="H2316" t="str">
            <v>United Arab Emirates</v>
          </cell>
          <cell r="I2316" t="str">
            <v>GP Entity</v>
          </cell>
          <cell r="J2316">
            <v>43586</v>
          </cell>
          <cell r="K2316">
            <v>43277</v>
          </cell>
          <cell r="Q2316">
            <v>2420</v>
          </cell>
          <cell r="R2316" t="str">
            <v>Middle East / Africa (MEA)</v>
          </cell>
          <cell r="S2316" t="str">
            <v>Program Manager</v>
          </cell>
        </row>
        <row r="2317">
          <cell r="A2317" t="str">
            <v>100352-AE-107</v>
          </cell>
          <cell r="B2317">
            <v>43632</v>
          </cell>
          <cell r="C2317" t="str">
            <v>Existing MSA</v>
          </cell>
          <cell r="D2317">
            <v>43277</v>
          </cell>
          <cell r="E2317">
            <v>43891</v>
          </cell>
          <cell r="F2317" t="str">
            <v>Synamedia Limited</v>
          </cell>
          <cell r="G2317" t="str">
            <v>AE</v>
          </cell>
          <cell r="H2317" t="str">
            <v>United Arab Emirates</v>
          </cell>
          <cell r="I2317" t="str">
            <v>GP Entity</v>
          </cell>
          <cell r="J2317">
            <v>43586</v>
          </cell>
          <cell r="K2317">
            <v>43277</v>
          </cell>
          <cell r="Q2317">
            <v>2421</v>
          </cell>
          <cell r="R2317" t="str">
            <v>Middle East / Africa (MEA)</v>
          </cell>
          <cell r="S2317" t="str">
            <v>Deployment and Service Assurance Engineer</v>
          </cell>
        </row>
        <row r="2318">
          <cell r="A2318" t="str">
            <v>100171-AE-106</v>
          </cell>
          <cell r="B2318">
            <v>43741</v>
          </cell>
          <cell r="C2318" t="str">
            <v>Existing MSA</v>
          </cell>
          <cell r="D2318">
            <v>43607</v>
          </cell>
          <cell r="E2318">
            <v>43862</v>
          </cell>
          <cell r="F2318" t="str">
            <v>WeWork</v>
          </cell>
          <cell r="G2318" t="str">
            <v>AE</v>
          </cell>
          <cell r="H2318" t="str">
            <v>United Arab Emirates</v>
          </cell>
          <cell r="I2318" t="str">
            <v>GP Entity</v>
          </cell>
          <cell r="J2318">
            <v>43717</v>
          </cell>
          <cell r="K2318">
            <v>42327</v>
          </cell>
          <cell r="Q2318">
            <v>3027</v>
          </cell>
          <cell r="R2318" t="str">
            <v>Middle East / Africa (MEA)</v>
          </cell>
          <cell r="S2318" t="str">
            <v>Senior Account Executive</v>
          </cell>
        </row>
        <row r="2319">
          <cell r="A2319" t="str">
            <v>100171-AE-107</v>
          </cell>
          <cell r="B2319">
            <v>43739</v>
          </cell>
          <cell r="C2319" t="str">
            <v>Existing MSA</v>
          </cell>
          <cell r="D2319">
            <v>43607</v>
          </cell>
          <cell r="E2319">
            <v>43862</v>
          </cell>
          <cell r="F2319" t="str">
            <v>WeWork</v>
          </cell>
          <cell r="G2319" t="str">
            <v>AE</v>
          </cell>
          <cell r="H2319" t="str">
            <v>United Arab Emirates</v>
          </cell>
          <cell r="I2319" t="str">
            <v>GP Entity</v>
          </cell>
          <cell r="J2319">
            <v>43717</v>
          </cell>
          <cell r="K2319">
            <v>42327</v>
          </cell>
          <cell r="Q2319">
            <v>3028</v>
          </cell>
          <cell r="R2319" t="str">
            <v>Middle East / Africa (MEA)</v>
          </cell>
          <cell r="S2319" t="str">
            <v>Expansion Account Executive</v>
          </cell>
        </row>
        <row r="2320">
          <cell r="A2320" t="str">
            <v>100171-AE-109</v>
          </cell>
          <cell r="B2320">
            <v>43831</v>
          </cell>
          <cell r="C2320" t="str">
            <v>Existing MSA</v>
          </cell>
          <cell r="D2320">
            <v>43607</v>
          </cell>
          <cell r="E2320">
            <v>43862</v>
          </cell>
          <cell r="F2320" t="str">
            <v>WeWork</v>
          </cell>
          <cell r="G2320" t="str">
            <v>AE</v>
          </cell>
          <cell r="H2320" t="str">
            <v>United Arab Emirates</v>
          </cell>
          <cell r="I2320" t="str">
            <v>GP Entity</v>
          </cell>
          <cell r="J2320">
            <v>43710</v>
          </cell>
          <cell r="K2320">
            <v>42327</v>
          </cell>
          <cell r="Q2320">
            <v>3053</v>
          </cell>
          <cell r="R2320" t="str">
            <v>Middle East / Africa (MEA)</v>
          </cell>
          <cell r="S2320" t="str">
            <v>Community Lead</v>
          </cell>
        </row>
        <row r="2321">
          <cell r="A2321" t="str">
            <v>100171-AE-110</v>
          </cell>
          <cell r="B2321">
            <v>43831</v>
          </cell>
          <cell r="C2321" t="str">
            <v>Existing MSA</v>
          </cell>
          <cell r="D2321">
            <v>43607</v>
          </cell>
          <cell r="E2321">
            <v>43862</v>
          </cell>
          <cell r="F2321" t="str">
            <v>WeWork</v>
          </cell>
          <cell r="G2321" t="str">
            <v>AE</v>
          </cell>
          <cell r="H2321" t="str">
            <v>United Arab Emirates</v>
          </cell>
          <cell r="I2321" t="str">
            <v>GP Entity</v>
          </cell>
          <cell r="J2321">
            <v>43710</v>
          </cell>
          <cell r="K2321">
            <v>42327</v>
          </cell>
          <cell r="Q2321">
            <v>3054</v>
          </cell>
          <cell r="R2321" t="str">
            <v>Middle East / Africa (MEA)</v>
          </cell>
          <cell r="S2321" t="str">
            <v>Community Lead</v>
          </cell>
        </row>
        <row r="2322">
          <cell r="A2322" t="str">
            <v>100171-AE-111</v>
          </cell>
          <cell r="B2322">
            <v>43748</v>
          </cell>
          <cell r="C2322" t="str">
            <v>Existing MSA</v>
          </cell>
          <cell r="D2322">
            <v>43607</v>
          </cell>
          <cell r="E2322">
            <v>43862</v>
          </cell>
          <cell r="F2322" t="str">
            <v>WeWork</v>
          </cell>
          <cell r="G2322" t="str">
            <v>AE</v>
          </cell>
          <cell r="H2322" t="str">
            <v>United Arab Emirates</v>
          </cell>
          <cell r="I2322" t="str">
            <v>GP Entity</v>
          </cell>
          <cell r="J2322">
            <v>43710</v>
          </cell>
          <cell r="K2322">
            <v>42327</v>
          </cell>
          <cell r="Q2322">
            <v>3055</v>
          </cell>
          <cell r="R2322" t="str">
            <v>Middle East / Africa (MEA)</v>
          </cell>
          <cell r="S2322" t="str">
            <v>Community Lead</v>
          </cell>
        </row>
        <row r="2323">
          <cell r="A2323" t="str">
            <v>100171-AE-112</v>
          </cell>
          <cell r="B2323">
            <v>43770</v>
          </cell>
          <cell r="C2323" t="str">
            <v>Existing MSA</v>
          </cell>
          <cell r="D2323">
            <v>43607</v>
          </cell>
          <cell r="E2323">
            <v>43862</v>
          </cell>
          <cell r="F2323" t="str">
            <v>WeWork</v>
          </cell>
          <cell r="G2323" t="str">
            <v>AE</v>
          </cell>
          <cell r="H2323" t="str">
            <v>United Arab Emirates</v>
          </cell>
          <cell r="I2323" t="str">
            <v>GP Entity</v>
          </cell>
          <cell r="J2323">
            <v>43710</v>
          </cell>
          <cell r="K2323">
            <v>42327</v>
          </cell>
          <cell r="Q2323">
            <v>3056</v>
          </cell>
          <cell r="R2323" t="str">
            <v>Middle East / Africa (MEA)</v>
          </cell>
          <cell r="S2323" t="str">
            <v>Community Manager</v>
          </cell>
        </row>
        <row r="2324">
          <cell r="A2324" t="str">
            <v>100171-AE-113</v>
          </cell>
          <cell r="B2324">
            <v>43748</v>
          </cell>
          <cell r="C2324" t="str">
            <v>Existing MSA</v>
          </cell>
          <cell r="D2324">
            <v>43607</v>
          </cell>
          <cell r="E2324">
            <v>43862</v>
          </cell>
          <cell r="F2324" t="str">
            <v>WeWork</v>
          </cell>
          <cell r="G2324" t="str">
            <v>AE</v>
          </cell>
          <cell r="H2324" t="str">
            <v>United Arab Emirates</v>
          </cell>
          <cell r="I2324" t="str">
            <v>GP Entity</v>
          </cell>
          <cell r="J2324">
            <v>43710</v>
          </cell>
          <cell r="K2324">
            <v>42327</v>
          </cell>
          <cell r="Q2324">
            <v>3057</v>
          </cell>
          <cell r="R2324" t="str">
            <v>Middle East / Africa (MEA)</v>
          </cell>
          <cell r="S2324" t="str">
            <v>Community Manager</v>
          </cell>
        </row>
        <row r="2325">
          <cell r="A2325" t="str">
            <v>100171-AE-114</v>
          </cell>
          <cell r="B2325">
            <v>43748</v>
          </cell>
          <cell r="C2325" t="str">
            <v>Existing MSA</v>
          </cell>
          <cell r="D2325">
            <v>43607</v>
          </cell>
          <cell r="E2325">
            <v>43862</v>
          </cell>
          <cell r="F2325" t="str">
            <v>WeWork</v>
          </cell>
          <cell r="G2325" t="str">
            <v>AE</v>
          </cell>
          <cell r="H2325" t="str">
            <v>United Arab Emirates</v>
          </cell>
          <cell r="I2325" t="str">
            <v>GP Entity</v>
          </cell>
          <cell r="J2325">
            <v>43710</v>
          </cell>
          <cell r="K2325">
            <v>42327</v>
          </cell>
          <cell r="Q2325">
            <v>3058</v>
          </cell>
          <cell r="R2325" t="str">
            <v>Middle East / Africa (MEA)</v>
          </cell>
          <cell r="S2325" t="str">
            <v>Community Lead</v>
          </cell>
        </row>
        <row r="2326">
          <cell r="A2326" t="str">
            <v>100171-AE-102</v>
          </cell>
          <cell r="B2326">
            <v>43678</v>
          </cell>
          <cell r="C2326" t="str">
            <v>Existing MSA</v>
          </cell>
          <cell r="D2326">
            <v>43607</v>
          </cell>
          <cell r="E2326">
            <v>43862</v>
          </cell>
          <cell r="F2326" t="str">
            <v>WeWork</v>
          </cell>
          <cell r="G2326" t="str">
            <v>AE</v>
          </cell>
          <cell r="H2326" t="str">
            <v>United Arab Emirates</v>
          </cell>
          <cell r="I2326" t="str">
            <v>GP Entity</v>
          </cell>
          <cell r="J2326">
            <v>43647</v>
          </cell>
          <cell r="K2326">
            <v>42327</v>
          </cell>
          <cell r="Q2326">
            <v>2615</v>
          </cell>
          <cell r="R2326" t="str">
            <v>Middle East / Africa (MEA)</v>
          </cell>
          <cell r="S2326" t="str">
            <v>General Manager UAE</v>
          </cell>
        </row>
        <row r="2327">
          <cell r="A2327" t="str">
            <v>100171-AE-103</v>
          </cell>
          <cell r="B2327">
            <v>43724</v>
          </cell>
          <cell r="C2327" t="str">
            <v>Existing MSA</v>
          </cell>
          <cell r="D2327">
            <v>43607</v>
          </cell>
          <cell r="E2327">
            <v>43862</v>
          </cell>
          <cell r="F2327" t="str">
            <v>WeWork</v>
          </cell>
          <cell r="G2327" t="str">
            <v>AE</v>
          </cell>
          <cell r="H2327" t="str">
            <v>United Arab Emirates</v>
          </cell>
          <cell r="I2327" t="str">
            <v>GP Entity</v>
          </cell>
          <cell r="J2327">
            <v>43660</v>
          </cell>
          <cell r="K2327">
            <v>42327</v>
          </cell>
          <cell r="Q2327">
            <v>2685</v>
          </cell>
          <cell r="R2327" t="str">
            <v>Middle East / Africa (MEA)</v>
          </cell>
          <cell r="S2327" t="str">
            <v>Legal Counsel: Middle East and Africa</v>
          </cell>
        </row>
        <row r="2328">
          <cell r="A2328" t="str">
            <v>100171-AE-102</v>
          </cell>
          <cell r="B2328">
            <v>43678</v>
          </cell>
          <cell r="C2328" t="str">
            <v>Existing MSA</v>
          </cell>
          <cell r="D2328">
            <v>43607</v>
          </cell>
          <cell r="E2328">
            <v>43891</v>
          </cell>
          <cell r="F2328" t="str">
            <v>WeWork</v>
          </cell>
          <cell r="G2328" t="str">
            <v>AE</v>
          </cell>
          <cell r="H2328" t="str">
            <v>United Arab Emirates</v>
          </cell>
          <cell r="I2328" t="str">
            <v>GP Entity</v>
          </cell>
          <cell r="J2328">
            <v>43647</v>
          </cell>
          <cell r="K2328">
            <v>42327</v>
          </cell>
          <cell r="Q2328">
            <v>2615</v>
          </cell>
          <cell r="R2328" t="str">
            <v>Middle East / Africa (MEA)</v>
          </cell>
          <cell r="S2328" t="str">
            <v>General Manager UAE</v>
          </cell>
        </row>
        <row r="2329">
          <cell r="A2329" t="str">
            <v>100171-AE-103</v>
          </cell>
          <cell r="B2329">
            <v>43724</v>
          </cell>
          <cell r="C2329" t="str">
            <v>Existing MSA</v>
          </cell>
          <cell r="D2329">
            <v>43607</v>
          </cell>
          <cell r="E2329">
            <v>43891</v>
          </cell>
          <cell r="F2329" t="str">
            <v>WeWork</v>
          </cell>
          <cell r="G2329" t="str">
            <v>AE</v>
          </cell>
          <cell r="H2329" t="str">
            <v>United Arab Emirates</v>
          </cell>
          <cell r="I2329" t="str">
            <v>GP Entity</v>
          </cell>
          <cell r="J2329">
            <v>43660</v>
          </cell>
          <cell r="K2329">
            <v>42327</v>
          </cell>
          <cell r="Q2329">
            <v>2685</v>
          </cell>
          <cell r="R2329" t="str">
            <v>Middle East / Africa (MEA)</v>
          </cell>
          <cell r="S2329" t="str">
            <v>Legal Counsel: Middle East and Africa</v>
          </cell>
        </row>
        <row r="2330">
          <cell r="A2330" t="str">
            <v>100552-AE-101</v>
          </cell>
          <cell r="B2330">
            <v>43678</v>
          </cell>
          <cell r="C2330" t="str">
            <v>Existing MSA</v>
          </cell>
          <cell r="D2330">
            <v>43559</v>
          </cell>
          <cell r="E2330">
            <v>43862</v>
          </cell>
          <cell r="F2330" t="str">
            <v>Reesmarx</v>
          </cell>
          <cell r="G2330" t="str">
            <v>AE</v>
          </cell>
          <cell r="H2330" t="str">
            <v>United Arab Emirates</v>
          </cell>
          <cell r="I2330" t="str">
            <v>GP Entity</v>
          </cell>
          <cell r="J2330">
            <v>43647</v>
          </cell>
          <cell r="K2330">
            <v>43559</v>
          </cell>
          <cell r="Q2330">
            <v>2538</v>
          </cell>
          <cell r="R2330" t="str">
            <v>Middle East / Africa (MEA)</v>
          </cell>
          <cell r="S2330" t="str">
            <v>Resourcing Consultant, International</v>
          </cell>
        </row>
        <row r="2331">
          <cell r="A2331" t="str">
            <v>100552-AE-101</v>
          </cell>
          <cell r="B2331">
            <v>43678</v>
          </cell>
          <cell r="C2331" t="str">
            <v>Existing MSA</v>
          </cell>
          <cell r="D2331">
            <v>43559</v>
          </cell>
          <cell r="E2331">
            <v>43891</v>
          </cell>
          <cell r="F2331" t="str">
            <v>Reesmarx</v>
          </cell>
          <cell r="G2331" t="str">
            <v>AE</v>
          </cell>
          <cell r="H2331" t="str">
            <v>United Arab Emirates</v>
          </cell>
          <cell r="I2331" t="str">
            <v>GP Entity</v>
          </cell>
          <cell r="J2331">
            <v>43647</v>
          </cell>
          <cell r="K2331">
            <v>43559</v>
          </cell>
          <cell r="Q2331">
            <v>2538</v>
          </cell>
          <cell r="R2331" t="str">
            <v>Middle East / Africa (MEA)</v>
          </cell>
          <cell r="S2331" t="str">
            <v>Resourcing Consultant, International</v>
          </cell>
        </row>
        <row r="2332">
          <cell r="A2332" t="str">
            <v>100078-ZA-107</v>
          </cell>
          <cell r="B2332">
            <v>43710</v>
          </cell>
          <cell r="C2332" t="str">
            <v>Existing MSA</v>
          </cell>
          <cell r="D2332">
            <v>41523</v>
          </cell>
          <cell r="E2332">
            <v>43862</v>
          </cell>
          <cell r="F2332" t="str">
            <v>InfoBlox</v>
          </cell>
          <cell r="G2332" t="str">
            <v>ZA</v>
          </cell>
          <cell r="H2332" t="str">
            <v>South Africa</v>
          </cell>
          <cell r="I2332" t="str">
            <v>GP Entity</v>
          </cell>
          <cell r="J2332">
            <v>43696</v>
          </cell>
          <cell r="K2332">
            <v>41523</v>
          </cell>
          <cell r="Q2332">
            <v>2944</v>
          </cell>
          <cell r="R2332" t="str">
            <v>Middle East / Africa (MEA)</v>
          </cell>
          <cell r="S2332" t="str">
            <v>Named Account Manager</v>
          </cell>
        </row>
        <row r="2333">
          <cell r="A2333" t="str">
            <v>100461-AE-103</v>
          </cell>
          <cell r="B2333">
            <v>43751</v>
          </cell>
          <cell r="C2333" t="str">
            <v>Existing MSA</v>
          </cell>
          <cell r="D2333">
            <v>43522</v>
          </cell>
          <cell r="E2333">
            <v>43862</v>
          </cell>
          <cell r="F2333" t="str">
            <v>Thycotic Software</v>
          </cell>
          <cell r="G2333" t="str">
            <v>AE</v>
          </cell>
          <cell r="H2333" t="str">
            <v>United Arab Emirates</v>
          </cell>
          <cell r="I2333" t="str">
            <v>GP Entity</v>
          </cell>
          <cell r="J2333">
            <v>43745</v>
          </cell>
          <cell r="K2333">
            <v>43453</v>
          </cell>
          <cell r="Q2333">
            <v>2873</v>
          </cell>
          <cell r="R2333" t="str">
            <v>Middle East / Africa (MEA)</v>
          </cell>
          <cell r="S2333" t="str">
            <v>Enterprise Sales Executive</v>
          </cell>
        </row>
        <row r="2334">
          <cell r="A2334" t="str">
            <v>100461-AE-101</v>
          </cell>
          <cell r="B2334">
            <v>43621</v>
          </cell>
          <cell r="C2334" t="str">
            <v>Existing MSA</v>
          </cell>
          <cell r="D2334">
            <v>43522</v>
          </cell>
          <cell r="E2334">
            <v>43862</v>
          </cell>
          <cell r="F2334" t="str">
            <v>Thycotic Software</v>
          </cell>
          <cell r="G2334" t="str">
            <v>AE</v>
          </cell>
          <cell r="H2334" t="str">
            <v>United Arab Emirates</v>
          </cell>
          <cell r="I2334" t="str">
            <v>GP Entity</v>
          </cell>
          <cell r="J2334">
            <v>43604</v>
          </cell>
          <cell r="K2334">
            <v>43453</v>
          </cell>
          <cell r="Q2334">
            <v>2246</v>
          </cell>
          <cell r="R2334" t="str">
            <v>Middle East / Africa (MEA)</v>
          </cell>
          <cell r="S2334" t="str">
            <v>Professional Services Consultant</v>
          </cell>
        </row>
        <row r="2335">
          <cell r="A2335" t="str">
            <v>100461-AE-102</v>
          </cell>
          <cell r="B2335">
            <v>43723</v>
          </cell>
          <cell r="C2335" t="str">
            <v>Existing MSA</v>
          </cell>
          <cell r="D2335">
            <v>43522</v>
          </cell>
          <cell r="E2335">
            <v>43862</v>
          </cell>
          <cell r="F2335" t="str">
            <v>Thycotic Software</v>
          </cell>
          <cell r="G2335" t="str">
            <v>AE</v>
          </cell>
          <cell r="H2335" t="str">
            <v>United Arab Emirates</v>
          </cell>
          <cell r="I2335" t="str">
            <v>GP Entity</v>
          </cell>
          <cell r="J2335">
            <v>43682</v>
          </cell>
          <cell r="K2335">
            <v>43453</v>
          </cell>
          <cell r="Q2335">
            <v>2811</v>
          </cell>
          <cell r="R2335" t="str">
            <v>Middle East / Africa (MEA)</v>
          </cell>
          <cell r="S2335" t="str">
            <v>Professional Services Project Manager</v>
          </cell>
        </row>
        <row r="2336">
          <cell r="A2336" t="str">
            <v>100461-AE-101</v>
          </cell>
          <cell r="B2336">
            <v>43621</v>
          </cell>
          <cell r="C2336" t="str">
            <v>Existing MSA</v>
          </cell>
          <cell r="D2336">
            <v>43522</v>
          </cell>
          <cell r="E2336">
            <v>43891</v>
          </cell>
          <cell r="F2336" t="str">
            <v>Thycotic Software</v>
          </cell>
          <cell r="G2336" t="str">
            <v>AE</v>
          </cell>
          <cell r="H2336" t="str">
            <v>United Arab Emirates</v>
          </cell>
          <cell r="I2336" t="str">
            <v>GP Entity</v>
          </cell>
          <cell r="J2336">
            <v>43604</v>
          </cell>
          <cell r="K2336">
            <v>43453</v>
          </cell>
          <cell r="Q2336">
            <v>2246</v>
          </cell>
          <cell r="R2336" t="str">
            <v>Middle East / Africa (MEA)</v>
          </cell>
          <cell r="S2336" t="str">
            <v>Professional Services Consultant</v>
          </cell>
        </row>
        <row r="2337">
          <cell r="A2337" t="str">
            <v>100498-AE-101</v>
          </cell>
          <cell r="B2337">
            <v>43599</v>
          </cell>
          <cell r="C2337" t="str">
            <v>Existing MSA</v>
          </cell>
          <cell r="D2337">
            <v>43530</v>
          </cell>
          <cell r="E2337">
            <v>43862</v>
          </cell>
          <cell r="F2337" t="str">
            <v>Miraclon Corporation</v>
          </cell>
          <cell r="G2337" t="str">
            <v>AE</v>
          </cell>
          <cell r="H2337" t="str">
            <v>United Arab Emirates</v>
          </cell>
          <cell r="I2337" t="str">
            <v>GP Entity</v>
          </cell>
          <cell r="J2337">
            <v>43572</v>
          </cell>
          <cell r="K2337">
            <v>43530</v>
          </cell>
          <cell r="Q2337">
            <v>2306</v>
          </cell>
          <cell r="R2337" t="str">
            <v>Middle East / Africa (MEA)</v>
          </cell>
          <cell r="S2337" t="str">
            <v>Sales Manager, MEAF &amp; EE, Packaging Division</v>
          </cell>
        </row>
        <row r="2338">
          <cell r="A2338" t="str">
            <v>100498-AE-101</v>
          </cell>
          <cell r="B2338">
            <v>43599</v>
          </cell>
          <cell r="C2338" t="str">
            <v>Existing MSA</v>
          </cell>
          <cell r="D2338">
            <v>43530</v>
          </cell>
          <cell r="E2338">
            <v>43891</v>
          </cell>
          <cell r="F2338" t="str">
            <v>Miraclon Corporation</v>
          </cell>
          <cell r="G2338" t="str">
            <v>AE</v>
          </cell>
          <cell r="H2338" t="str">
            <v>United Arab Emirates</v>
          </cell>
          <cell r="I2338" t="str">
            <v>GP Entity</v>
          </cell>
          <cell r="J2338">
            <v>43572</v>
          </cell>
          <cell r="K2338">
            <v>43530</v>
          </cell>
          <cell r="Q2338">
            <v>2306</v>
          </cell>
          <cell r="R2338" t="str">
            <v>Middle East / Africa (MEA)</v>
          </cell>
          <cell r="S2338" t="str">
            <v>Sales Manager, MEAF &amp; EE, Packaging Division</v>
          </cell>
        </row>
        <row r="2339">
          <cell r="A2339" t="str">
            <v>100062-AE-107</v>
          </cell>
          <cell r="B2339">
            <v>43487</v>
          </cell>
          <cell r="C2339" t="str">
            <v>Existing MSA</v>
          </cell>
          <cell r="D2339">
            <v>41661</v>
          </cell>
          <cell r="E2339">
            <v>43862</v>
          </cell>
          <cell r="F2339" t="str">
            <v>Fidelis</v>
          </cell>
          <cell r="G2339" t="str">
            <v>AE</v>
          </cell>
          <cell r="H2339" t="str">
            <v>United Arab Emirates</v>
          </cell>
          <cell r="I2339" t="str">
            <v>GP Entity</v>
          </cell>
          <cell r="J2339">
            <v>43435</v>
          </cell>
          <cell r="K2339">
            <v>41661</v>
          </cell>
          <cell r="Q2339">
            <v>1789</v>
          </cell>
          <cell r="R2339" t="str">
            <v>Middle East / Africa (MEA)</v>
          </cell>
          <cell r="S2339" t="str">
            <v>Technical Manager</v>
          </cell>
        </row>
        <row r="2340">
          <cell r="A2340" t="str">
            <v>100062-AE-107</v>
          </cell>
          <cell r="B2340">
            <v>43487</v>
          </cell>
          <cell r="C2340" t="str">
            <v>Existing MSA</v>
          </cell>
          <cell r="D2340">
            <v>41661</v>
          </cell>
          <cell r="E2340">
            <v>43891</v>
          </cell>
          <cell r="F2340" t="str">
            <v>Fidelis</v>
          </cell>
          <cell r="G2340" t="str">
            <v>AE</v>
          </cell>
          <cell r="H2340" t="str">
            <v>United Arab Emirates</v>
          </cell>
          <cell r="I2340" t="str">
            <v>GP Entity</v>
          </cell>
          <cell r="J2340">
            <v>43435</v>
          </cell>
          <cell r="K2340">
            <v>41661</v>
          </cell>
          <cell r="Q2340">
            <v>1789</v>
          </cell>
          <cell r="R2340" t="str">
            <v>Middle East / Africa (MEA)</v>
          </cell>
          <cell r="S2340" t="str">
            <v>Technical Manager</v>
          </cell>
        </row>
        <row r="2341">
          <cell r="A2341" t="str">
            <v>100248-ZA-101</v>
          </cell>
          <cell r="B2341">
            <v>43132</v>
          </cell>
          <cell r="C2341" t="str">
            <v>Existing MSA</v>
          </cell>
          <cell r="D2341">
            <v>43012</v>
          </cell>
          <cell r="E2341">
            <v>43862</v>
          </cell>
          <cell r="F2341" t="str">
            <v>Open Government Partnership</v>
          </cell>
          <cell r="G2341" t="str">
            <v>ZA</v>
          </cell>
          <cell r="H2341" t="str">
            <v>South Africa</v>
          </cell>
          <cell r="I2341" t="str">
            <v>GP Entity</v>
          </cell>
          <cell r="K2341">
            <v>43006</v>
          </cell>
          <cell r="Q2341">
            <v>836</v>
          </cell>
          <cell r="R2341" t="str">
            <v>Middle East / Africa (MEA)</v>
          </cell>
          <cell r="S2341" t="str">
            <v>Senior Program Officer</v>
          </cell>
        </row>
        <row r="2342">
          <cell r="A2342" t="str">
            <v>100248-ZA-101</v>
          </cell>
          <cell r="B2342">
            <v>43132</v>
          </cell>
          <cell r="C2342" t="str">
            <v>Existing MSA</v>
          </cell>
          <cell r="D2342">
            <v>43012</v>
          </cell>
          <cell r="E2342">
            <v>43891</v>
          </cell>
          <cell r="F2342" t="str">
            <v>Open Government Partnership</v>
          </cell>
          <cell r="G2342" t="str">
            <v>ZA</v>
          </cell>
          <cell r="H2342" t="str">
            <v>South Africa</v>
          </cell>
          <cell r="I2342" t="str">
            <v>GP Entity</v>
          </cell>
          <cell r="K2342">
            <v>43006</v>
          </cell>
          <cell r="Q2342">
            <v>836</v>
          </cell>
          <cell r="R2342" t="str">
            <v>Middle East / Africa (MEA)</v>
          </cell>
          <cell r="S2342" t="str">
            <v>Senior Program Officer</v>
          </cell>
        </row>
        <row r="2343">
          <cell r="A2343" t="str">
            <v>100298-ZA-101</v>
          </cell>
          <cell r="B2343">
            <v>43283</v>
          </cell>
          <cell r="C2343" t="str">
            <v>Existing MSA</v>
          </cell>
          <cell r="D2343">
            <v>43166</v>
          </cell>
          <cell r="E2343">
            <v>43862</v>
          </cell>
          <cell r="F2343" t="str">
            <v>Dolby</v>
          </cell>
          <cell r="G2343" t="str">
            <v>ZA</v>
          </cell>
          <cell r="H2343" t="str">
            <v>South Africa</v>
          </cell>
          <cell r="I2343" t="str">
            <v>GP Entity</v>
          </cell>
          <cell r="K2343">
            <v>43166</v>
          </cell>
          <cell r="Q2343">
            <v>1043</v>
          </cell>
          <cell r="R2343" t="str">
            <v>Middle East / Africa (MEA)</v>
          </cell>
          <cell r="S2343" t="str">
            <v>Sr. Manager, Operator &amp; OEM Sales, Africa</v>
          </cell>
        </row>
        <row r="2344">
          <cell r="A2344" t="str">
            <v>100298-ZA-101</v>
          </cell>
          <cell r="B2344">
            <v>43283</v>
          </cell>
          <cell r="C2344" t="str">
            <v>Existing MSA</v>
          </cell>
          <cell r="D2344">
            <v>43166</v>
          </cell>
          <cell r="E2344">
            <v>43891</v>
          </cell>
          <cell r="F2344" t="str">
            <v>Dolby</v>
          </cell>
          <cell r="G2344" t="str">
            <v>ZA</v>
          </cell>
          <cell r="H2344" t="str">
            <v>South Africa</v>
          </cell>
          <cell r="I2344" t="str">
            <v>GP Entity</v>
          </cell>
          <cell r="K2344">
            <v>43166</v>
          </cell>
          <cell r="Q2344">
            <v>1043</v>
          </cell>
          <cell r="R2344" t="str">
            <v>Middle East / Africa (MEA)</v>
          </cell>
          <cell r="S2344" t="str">
            <v>Sr. Manager, Operator &amp; OEM Sales, Africa</v>
          </cell>
        </row>
        <row r="2345">
          <cell r="A2345" t="str">
            <v>100388-AE-101</v>
          </cell>
          <cell r="B2345">
            <v>43510</v>
          </cell>
          <cell r="C2345" t="str">
            <v>Existing MSA</v>
          </cell>
          <cell r="D2345">
            <v>43418</v>
          </cell>
          <cell r="E2345">
            <v>43862</v>
          </cell>
          <cell r="F2345" t="str">
            <v>Planet</v>
          </cell>
          <cell r="G2345" t="str">
            <v>AE</v>
          </cell>
          <cell r="H2345" t="str">
            <v>United Arab Emirates</v>
          </cell>
          <cell r="I2345" t="str">
            <v>GP Entity</v>
          </cell>
          <cell r="J2345">
            <v>43500</v>
          </cell>
          <cell r="K2345">
            <v>43329</v>
          </cell>
          <cell r="Q2345">
            <v>1766</v>
          </cell>
          <cell r="R2345" t="str">
            <v>Middle East / Africa (MEA)</v>
          </cell>
          <cell r="S2345" t="str">
            <v>Regional Sales Director Middle East</v>
          </cell>
        </row>
        <row r="2346">
          <cell r="A2346" t="str">
            <v>100388-ZA-101</v>
          </cell>
          <cell r="B2346">
            <v>43745</v>
          </cell>
          <cell r="C2346" t="str">
            <v>Existing MSA</v>
          </cell>
          <cell r="D2346">
            <v>43560</v>
          </cell>
          <cell r="E2346">
            <v>43862</v>
          </cell>
          <cell r="F2346" t="str">
            <v>Planet</v>
          </cell>
          <cell r="G2346" t="str">
            <v>ZA</v>
          </cell>
          <cell r="H2346" t="str">
            <v>South Africa</v>
          </cell>
          <cell r="I2346" t="str">
            <v>GP Entity</v>
          </cell>
          <cell r="J2346">
            <v>43745</v>
          </cell>
          <cell r="K2346">
            <v>43329</v>
          </cell>
          <cell r="Q2346">
            <v>3117</v>
          </cell>
          <cell r="R2346" t="str">
            <v>Middle East / Africa (MEA)</v>
          </cell>
          <cell r="S2346" t="str">
            <v>Account Executive, Africa</v>
          </cell>
        </row>
        <row r="2347">
          <cell r="A2347" t="str">
            <v>100388-AE-101</v>
          </cell>
          <cell r="B2347">
            <v>43510</v>
          </cell>
          <cell r="C2347" t="str">
            <v>Existing MSA</v>
          </cell>
          <cell r="D2347">
            <v>43418</v>
          </cell>
          <cell r="E2347">
            <v>43891</v>
          </cell>
          <cell r="F2347" t="str">
            <v>Planet</v>
          </cell>
          <cell r="G2347" t="str">
            <v>AE</v>
          </cell>
          <cell r="H2347" t="str">
            <v>United Arab Emirates</v>
          </cell>
          <cell r="I2347" t="str">
            <v>GP Entity</v>
          </cell>
          <cell r="J2347">
            <v>43500</v>
          </cell>
          <cell r="K2347">
            <v>43329</v>
          </cell>
          <cell r="Q2347">
            <v>1766</v>
          </cell>
          <cell r="R2347" t="str">
            <v>Middle East / Africa (MEA)</v>
          </cell>
          <cell r="S2347" t="str">
            <v>Regional Sales Director Middle East</v>
          </cell>
        </row>
        <row r="2348">
          <cell r="A2348" t="str">
            <v>100352-AE-104</v>
          </cell>
          <cell r="B2348">
            <v>43509</v>
          </cell>
          <cell r="C2348" t="str">
            <v>Existing MSA</v>
          </cell>
          <cell r="D2348">
            <v>43277</v>
          </cell>
          <cell r="E2348">
            <v>43862</v>
          </cell>
          <cell r="F2348" t="str">
            <v>Synamedia Limited</v>
          </cell>
          <cell r="G2348" t="str">
            <v>AE</v>
          </cell>
          <cell r="H2348" t="str">
            <v>United Arab Emirates</v>
          </cell>
          <cell r="I2348" t="str">
            <v>GP Entity</v>
          </cell>
          <cell r="J2348">
            <v>43466</v>
          </cell>
          <cell r="K2348">
            <v>43277</v>
          </cell>
          <cell r="Q2348">
            <v>1756</v>
          </cell>
          <cell r="R2348" t="str">
            <v>Middle East / Africa (MEA)</v>
          </cell>
          <cell r="S2348" t="str">
            <v>Customer Architect</v>
          </cell>
        </row>
        <row r="2349">
          <cell r="A2349" t="str">
            <v>100352-AE-104</v>
          </cell>
          <cell r="B2349">
            <v>43509</v>
          </cell>
          <cell r="C2349" t="str">
            <v>Existing MSA</v>
          </cell>
          <cell r="D2349">
            <v>43277</v>
          </cell>
          <cell r="E2349">
            <v>43891</v>
          </cell>
          <cell r="F2349" t="str">
            <v>Synamedia Limited</v>
          </cell>
          <cell r="G2349" t="str">
            <v>AE</v>
          </cell>
          <cell r="H2349" t="str">
            <v>United Arab Emirates</v>
          </cell>
          <cell r="I2349" t="str">
            <v>GP Entity</v>
          </cell>
          <cell r="J2349">
            <v>43466</v>
          </cell>
          <cell r="K2349">
            <v>43277</v>
          </cell>
          <cell r="Q2349">
            <v>1756</v>
          </cell>
          <cell r="R2349" t="str">
            <v>Middle East / Africa (MEA)</v>
          </cell>
          <cell r="S2349" t="str">
            <v>Customer Architect</v>
          </cell>
        </row>
        <row r="2350">
          <cell r="A2350" t="str">
            <v>100335-ZA-102</v>
          </cell>
          <cell r="B2350">
            <v>43717</v>
          </cell>
          <cell r="C2350" t="str">
            <v>Existing MSA</v>
          </cell>
          <cell r="D2350">
            <v>43237</v>
          </cell>
          <cell r="E2350">
            <v>43862</v>
          </cell>
          <cell r="F2350" t="str">
            <v>Concentra</v>
          </cell>
          <cell r="G2350" t="str">
            <v>ZA</v>
          </cell>
          <cell r="H2350" t="str">
            <v>South Africa</v>
          </cell>
          <cell r="I2350" t="str">
            <v>GP Entity</v>
          </cell>
          <cell r="J2350">
            <v>43717</v>
          </cell>
          <cell r="K2350">
            <v>43237</v>
          </cell>
          <cell r="Q2350">
            <v>3148</v>
          </cell>
          <cell r="R2350" t="str">
            <v>Middle East / Africa (MEA)</v>
          </cell>
          <cell r="S2350" t="str">
            <v>Business Development Consultant</v>
          </cell>
        </row>
        <row r="2351">
          <cell r="A2351" t="str">
            <v>100423-AE-101</v>
          </cell>
          <cell r="B2351">
            <v>43452</v>
          </cell>
          <cell r="C2351" t="str">
            <v>Existing MSA</v>
          </cell>
          <cell r="D2351">
            <v>43396</v>
          </cell>
          <cell r="E2351">
            <v>43862</v>
          </cell>
          <cell r="F2351" t="str">
            <v>NiTeo</v>
          </cell>
          <cell r="G2351" t="str">
            <v>AE</v>
          </cell>
          <cell r="H2351" t="str">
            <v>United Arab Emirates</v>
          </cell>
          <cell r="I2351" t="str">
            <v>GP Entity</v>
          </cell>
          <cell r="J2351">
            <v>43412</v>
          </cell>
          <cell r="K2351">
            <v>43396</v>
          </cell>
          <cell r="Q2351">
            <v>1680</v>
          </cell>
          <cell r="R2351" t="str">
            <v>Middle East / Africa (MEA)</v>
          </cell>
          <cell r="S2351" t="str">
            <v>Sales Manager</v>
          </cell>
        </row>
        <row r="2352">
          <cell r="A2352" t="str">
            <v>100423-AE-101</v>
          </cell>
          <cell r="B2352">
            <v>43452</v>
          </cell>
          <cell r="C2352" t="str">
            <v>Existing MSA</v>
          </cell>
          <cell r="D2352">
            <v>43396</v>
          </cell>
          <cell r="E2352">
            <v>43891</v>
          </cell>
          <cell r="F2352" t="str">
            <v>NiTeo</v>
          </cell>
          <cell r="G2352" t="str">
            <v>AE</v>
          </cell>
          <cell r="H2352" t="str">
            <v>United Arab Emirates</v>
          </cell>
          <cell r="I2352" t="str">
            <v>GP Entity</v>
          </cell>
          <cell r="J2352">
            <v>43412</v>
          </cell>
          <cell r="K2352">
            <v>43396</v>
          </cell>
          <cell r="Q2352">
            <v>1680</v>
          </cell>
          <cell r="R2352" t="str">
            <v>Middle East / Africa (MEA)</v>
          </cell>
          <cell r="S2352" t="str">
            <v>Sales Manager</v>
          </cell>
        </row>
        <row r="2353">
          <cell r="A2353" t="str">
            <v>100388-AE-102</v>
          </cell>
          <cell r="B2353">
            <v>43513</v>
          </cell>
          <cell r="C2353" t="str">
            <v>Existing MSA</v>
          </cell>
          <cell r="D2353">
            <v>43418</v>
          </cell>
          <cell r="E2353">
            <v>43862</v>
          </cell>
          <cell r="F2353" t="str">
            <v>Planet</v>
          </cell>
          <cell r="G2353" t="str">
            <v>AE</v>
          </cell>
          <cell r="H2353" t="str">
            <v>United Arab Emirates</v>
          </cell>
          <cell r="I2353" t="str">
            <v>GP Entity</v>
          </cell>
          <cell r="J2353">
            <v>43493</v>
          </cell>
          <cell r="K2353">
            <v>43329</v>
          </cell>
          <cell r="Q2353">
            <v>1918</v>
          </cell>
          <cell r="R2353" t="str">
            <v>Middle East / Africa (MEA)</v>
          </cell>
          <cell r="S2353" t="str">
            <v>Sales Engineer, MEA</v>
          </cell>
        </row>
        <row r="2354">
          <cell r="A2354" t="str">
            <v>100388-AE-102</v>
          </cell>
          <cell r="B2354">
            <v>43513</v>
          </cell>
          <cell r="C2354" t="str">
            <v>Existing MSA</v>
          </cell>
          <cell r="D2354">
            <v>43418</v>
          </cell>
          <cell r="E2354">
            <v>43891</v>
          </cell>
          <cell r="F2354" t="str">
            <v>Planet</v>
          </cell>
          <cell r="G2354" t="str">
            <v>AE</v>
          </cell>
          <cell r="H2354" t="str">
            <v>United Arab Emirates</v>
          </cell>
          <cell r="I2354" t="str">
            <v>GP Entity</v>
          </cell>
          <cell r="J2354">
            <v>43493</v>
          </cell>
          <cell r="K2354">
            <v>43329</v>
          </cell>
          <cell r="Q2354">
            <v>1918</v>
          </cell>
          <cell r="R2354" t="str">
            <v>Middle East / Africa (MEA)</v>
          </cell>
          <cell r="S2354" t="str">
            <v>Sales Engineer, MEA</v>
          </cell>
        </row>
        <row r="2355">
          <cell r="A2355" t="str">
            <v>100078-ZA-106</v>
          </cell>
          <cell r="B2355">
            <v>43497</v>
          </cell>
          <cell r="C2355" t="str">
            <v>Existing MSA</v>
          </cell>
          <cell r="D2355">
            <v>41523</v>
          </cell>
          <cell r="E2355">
            <v>43862</v>
          </cell>
          <cell r="F2355" t="str">
            <v>InfoBlox</v>
          </cell>
          <cell r="G2355" t="str">
            <v>ZA</v>
          </cell>
          <cell r="H2355" t="str">
            <v>South Africa</v>
          </cell>
          <cell r="I2355" t="str">
            <v>GP Entity</v>
          </cell>
          <cell r="J2355">
            <v>43521</v>
          </cell>
          <cell r="K2355">
            <v>41523</v>
          </cell>
          <cell r="Q2355">
            <v>2138</v>
          </cell>
          <cell r="R2355" t="str">
            <v>Middle East / Africa (MEA)</v>
          </cell>
          <cell r="S2355" t="str">
            <v>Senior Pre-Sales Engineer</v>
          </cell>
        </row>
        <row r="2356">
          <cell r="A2356" t="str">
            <v>100078-ZA-106</v>
          </cell>
          <cell r="B2356">
            <v>43497</v>
          </cell>
          <cell r="C2356" t="str">
            <v>Existing MSA</v>
          </cell>
          <cell r="D2356">
            <v>41523</v>
          </cell>
          <cell r="E2356">
            <v>43891</v>
          </cell>
          <cell r="F2356" t="str">
            <v>InfoBlox</v>
          </cell>
          <cell r="G2356" t="str">
            <v>ZA</v>
          </cell>
          <cell r="H2356" t="str">
            <v>South Africa</v>
          </cell>
          <cell r="I2356" t="str">
            <v>GP Entity</v>
          </cell>
          <cell r="J2356">
            <v>43521</v>
          </cell>
          <cell r="K2356">
            <v>41523</v>
          </cell>
          <cell r="Q2356">
            <v>2138</v>
          </cell>
          <cell r="R2356" t="str">
            <v>Middle East / Africa (MEA)</v>
          </cell>
          <cell r="S2356" t="str">
            <v>Senior Pre-Sales Engineer</v>
          </cell>
        </row>
        <row r="2357">
          <cell r="A2357" t="str">
            <v>100062-AE-103</v>
          </cell>
          <cell r="B2357">
            <v>42338</v>
          </cell>
          <cell r="C2357" t="str">
            <v>Existing MSA</v>
          </cell>
          <cell r="D2357">
            <v>41661</v>
          </cell>
          <cell r="E2357">
            <v>43862</v>
          </cell>
          <cell r="F2357" t="str">
            <v>Fidelis</v>
          </cell>
          <cell r="G2357" t="str">
            <v>AE</v>
          </cell>
          <cell r="H2357" t="str">
            <v>United Arab Emirates</v>
          </cell>
          <cell r="I2357" t="str">
            <v>GP Entity</v>
          </cell>
          <cell r="K2357">
            <v>41661</v>
          </cell>
          <cell r="Q2357">
            <v>89</v>
          </cell>
          <cell r="R2357" t="str">
            <v>Middle East / Africa (MEA)</v>
          </cell>
          <cell r="S2357" t="str">
            <v>Senior Pre-Sales Engineer</v>
          </cell>
          <cell r="T2357">
            <v>43800</v>
          </cell>
        </row>
        <row r="2358">
          <cell r="A2358" t="str">
            <v>100062-AE-103</v>
          </cell>
          <cell r="B2358">
            <v>42338</v>
          </cell>
          <cell r="C2358" t="str">
            <v>Existing MSA</v>
          </cell>
          <cell r="D2358">
            <v>41661</v>
          </cell>
          <cell r="E2358">
            <v>43891</v>
          </cell>
          <cell r="F2358" t="str">
            <v>Fidelis</v>
          </cell>
          <cell r="G2358" t="str">
            <v>AE</v>
          </cell>
          <cell r="H2358" t="str">
            <v>United Arab Emirates</v>
          </cell>
          <cell r="I2358" t="str">
            <v>GP Entity</v>
          </cell>
          <cell r="K2358">
            <v>41661</v>
          </cell>
          <cell r="Q2358">
            <v>89</v>
          </cell>
          <cell r="R2358" t="str">
            <v>Middle East / Africa (MEA)</v>
          </cell>
          <cell r="S2358" t="str">
            <v>Senior Pre-Sales Engineer</v>
          </cell>
          <cell r="T2358">
            <v>43800</v>
          </cell>
        </row>
        <row r="2359">
          <cell r="A2359" t="str">
            <v>100512-ZA-101</v>
          </cell>
          <cell r="B2359">
            <v>43556</v>
          </cell>
          <cell r="C2359" t="str">
            <v>Existing MSA</v>
          </cell>
          <cell r="D2359">
            <v>43485</v>
          </cell>
          <cell r="E2359">
            <v>43862</v>
          </cell>
          <cell r="F2359" t="str">
            <v>Change Global Investment</v>
          </cell>
          <cell r="G2359" t="str">
            <v>ZA</v>
          </cell>
          <cell r="H2359" t="str">
            <v>South Africa</v>
          </cell>
          <cell r="I2359" t="str">
            <v>GP Entity</v>
          </cell>
          <cell r="K2359">
            <v>43485</v>
          </cell>
          <cell r="Q2359">
            <v>2175</v>
          </cell>
          <cell r="R2359" t="str">
            <v>Middle East / Africa (MEA)</v>
          </cell>
          <cell r="S2359" t="str">
            <v>Investment Analyst</v>
          </cell>
        </row>
        <row r="2360">
          <cell r="A2360" t="str">
            <v>100512-ZA-101</v>
          </cell>
          <cell r="B2360">
            <v>43556</v>
          </cell>
          <cell r="C2360" t="str">
            <v>Existing MSA</v>
          </cell>
          <cell r="D2360">
            <v>43485</v>
          </cell>
          <cell r="E2360">
            <v>43891</v>
          </cell>
          <cell r="F2360" t="str">
            <v>Change Global Investment</v>
          </cell>
          <cell r="G2360" t="str">
            <v>ZA</v>
          </cell>
          <cell r="H2360" t="str">
            <v>South Africa</v>
          </cell>
          <cell r="I2360" t="str">
            <v>GP Entity</v>
          </cell>
          <cell r="K2360">
            <v>43485</v>
          </cell>
          <cell r="Q2360">
            <v>2175</v>
          </cell>
          <cell r="R2360" t="str">
            <v>Middle East / Africa (MEA)</v>
          </cell>
          <cell r="S2360" t="str">
            <v>Investment Analyst</v>
          </cell>
        </row>
        <row r="2361">
          <cell r="A2361" t="str">
            <v>100239-CA-103</v>
          </cell>
          <cell r="B2361">
            <v>43682</v>
          </cell>
          <cell r="C2361" t="str">
            <v>Existing MSA</v>
          </cell>
          <cell r="D2361">
            <v>42978</v>
          </cell>
          <cell r="E2361">
            <v>43862</v>
          </cell>
          <cell r="F2361" t="str">
            <v>HomeServe USA</v>
          </cell>
          <cell r="G2361" t="str">
            <v>CA</v>
          </cell>
          <cell r="H2361" t="str">
            <v>Canada</v>
          </cell>
          <cell r="I2361" t="str">
            <v>GP Entity</v>
          </cell>
          <cell r="J2361">
            <v>43682</v>
          </cell>
          <cell r="K2361">
            <v>42978</v>
          </cell>
          <cell r="Q2361">
            <v>2912</v>
          </cell>
          <cell r="R2361" t="str">
            <v>North America (NA)</v>
          </cell>
          <cell r="S2361" t="str">
            <v>Digital Analytics Manager</v>
          </cell>
        </row>
        <row r="2362">
          <cell r="A2362" t="str">
            <v>100668-CA-101</v>
          </cell>
          <cell r="B2362">
            <v>43766</v>
          </cell>
          <cell r="C2362" t="str">
            <v>Existing MSA</v>
          </cell>
          <cell r="D2362">
            <v>43706</v>
          </cell>
          <cell r="E2362">
            <v>43862</v>
          </cell>
          <cell r="F2362" t="str">
            <v>Palmer Holland</v>
          </cell>
          <cell r="G2362" t="str">
            <v>CA</v>
          </cell>
          <cell r="H2362" t="str">
            <v>Canada</v>
          </cell>
          <cell r="I2362" t="str">
            <v>GP Entity</v>
          </cell>
          <cell r="K2362">
            <v>43706</v>
          </cell>
          <cell r="Q2362">
            <v>3354</v>
          </cell>
          <cell r="R2362" t="str">
            <v>North America (NA)</v>
          </cell>
          <cell r="S2362" t="str">
            <v>Account Executive</v>
          </cell>
        </row>
        <row r="2363">
          <cell r="A2363" t="str">
            <v>100730-CA-101</v>
          </cell>
          <cell r="B2363">
            <v>43831</v>
          </cell>
          <cell r="C2363" t="str">
            <v>Existing MSA</v>
          </cell>
          <cell r="D2363">
            <v>43809</v>
          </cell>
          <cell r="E2363">
            <v>43862</v>
          </cell>
          <cell r="F2363" t="str">
            <v>Wells Enterprises</v>
          </cell>
          <cell r="G2363" t="str">
            <v>CA</v>
          </cell>
          <cell r="H2363" t="str">
            <v>Canada</v>
          </cell>
          <cell r="I2363" t="str">
            <v>GP Entity</v>
          </cell>
          <cell r="J2363">
            <v>43831</v>
          </cell>
          <cell r="K2363">
            <v>43809</v>
          </cell>
          <cell r="Q2363">
            <v>3781</v>
          </cell>
          <cell r="R2363" t="str">
            <v>North America (NA)</v>
          </cell>
          <cell r="S2363" t="str">
            <v>Business Development Manager - Canada</v>
          </cell>
        </row>
        <row r="2364">
          <cell r="A2364" t="str">
            <v>100485-CA-101</v>
          </cell>
          <cell r="B2364">
            <v>43525</v>
          </cell>
          <cell r="C2364" t="str">
            <v>Existing MSA</v>
          </cell>
          <cell r="D2364">
            <v>43518</v>
          </cell>
          <cell r="E2364">
            <v>43862</v>
          </cell>
          <cell r="F2364" t="str">
            <v>Proof Trading, Inc</v>
          </cell>
          <cell r="G2364" t="str">
            <v>CA</v>
          </cell>
          <cell r="H2364" t="str">
            <v>Canada</v>
          </cell>
          <cell r="I2364" t="str">
            <v>GP Entity</v>
          </cell>
          <cell r="J2364">
            <v>43525</v>
          </cell>
          <cell r="K2364">
            <v>43518</v>
          </cell>
          <cell r="Q2364">
            <v>2232</v>
          </cell>
          <cell r="R2364" t="str">
            <v>North America (NA)</v>
          </cell>
          <cell r="S2364" t="str">
            <v>UX Engineer</v>
          </cell>
        </row>
        <row r="2365">
          <cell r="A2365" t="str">
            <v>100486-CA-101</v>
          </cell>
          <cell r="B2365">
            <v>43525</v>
          </cell>
          <cell r="C2365" t="str">
            <v>Existing MSA</v>
          </cell>
          <cell r="D2365">
            <v>43521</v>
          </cell>
          <cell r="E2365">
            <v>43862</v>
          </cell>
          <cell r="F2365" t="str">
            <v>Edelbrock</v>
          </cell>
          <cell r="G2365" t="str">
            <v>CA</v>
          </cell>
          <cell r="H2365" t="str">
            <v>Canada</v>
          </cell>
          <cell r="I2365" t="str">
            <v>GP Entity</v>
          </cell>
          <cell r="K2365">
            <v>43438</v>
          </cell>
          <cell r="Q2365">
            <v>2244</v>
          </cell>
          <cell r="R2365" t="str">
            <v>North America (NA)</v>
          </cell>
          <cell r="S2365" t="str">
            <v>Regional Account Sales Manager</v>
          </cell>
        </row>
        <row r="2366">
          <cell r="A2366" t="str">
            <v>100642-CA-101</v>
          </cell>
          <cell r="B2366">
            <v>43800</v>
          </cell>
          <cell r="C2366" t="str">
            <v>Existing MSA</v>
          </cell>
          <cell r="D2366">
            <v>43718</v>
          </cell>
          <cell r="E2366">
            <v>43862</v>
          </cell>
          <cell r="F2366" t="str">
            <v>Unirisc</v>
          </cell>
          <cell r="G2366" t="str">
            <v>CA</v>
          </cell>
          <cell r="H2366" t="str">
            <v>Canada</v>
          </cell>
          <cell r="I2366" t="str">
            <v>GP Entity</v>
          </cell>
          <cell r="J2366">
            <v>43800</v>
          </cell>
          <cell r="K2366">
            <v>43722</v>
          </cell>
          <cell r="Q2366">
            <v>3312</v>
          </cell>
          <cell r="R2366" t="str">
            <v>North America (NA)</v>
          </cell>
          <cell r="S2366" t="str">
            <v>Adjuster, Claims Resolution, Quality</v>
          </cell>
        </row>
        <row r="2367">
          <cell r="A2367" t="str">
            <v>100642-CA-102</v>
          </cell>
          <cell r="B2367">
            <v>43800</v>
          </cell>
          <cell r="C2367" t="str">
            <v>Existing MSA</v>
          </cell>
          <cell r="D2367">
            <v>43718</v>
          </cell>
          <cell r="E2367">
            <v>43862</v>
          </cell>
          <cell r="F2367" t="str">
            <v>Unirisc</v>
          </cell>
          <cell r="G2367" t="str">
            <v>CA</v>
          </cell>
          <cell r="H2367" t="str">
            <v>Canada</v>
          </cell>
          <cell r="I2367" t="str">
            <v>GP Entity</v>
          </cell>
          <cell r="J2367">
            <v>43800</v>
          </cell>
          <cell r="K2367">
            <v>43722</v>
          </cell>
          <cell r="Q2367">
            <v>3313</v>
          </cell>
          <cell r="R2367" t="str">
            <v>North America (NA)</v>
          </cell>
          <cell r="S2367" t="str">
            <v>Senior Adjuster, Claims Resolution, Quality</v>
          </cell>
        </row>
        <row r="2368">
          <cell r="A2368" t="str">
            <v>100719-CA-101</v>
          </cell>
          <cell r="B2368">
            <v>43831</v>
          </cell>
          <cell r="C2368" t="str">
            <v>Existing MSA</v>
          </cell>
          <cell r="D2368">
            <v>43803</v>
          </cell>
          <cell r="E2368">
            <v>43862</v>
          </cell>
          <cell r="F2368" t="str">
            <v>Redbridge</v>
          </cell>
          <cell r="G2368" t="str">
            <v>CA</v>
          </cell>
          <cell r="H2368" t="str">
            <v>Canada</v>
          </cell>
          <cell r="I2368" t="str">
            <v>GP Entity</v>
          </cell>
          <cell r="J2368">
            <v>43831</v>
          </cell>
          <cell r="K2368">
            <v>43803</v>
          </cell>
          <cell r="Q2368">
            <v>3768</v>
          </cell>
          <cell r="R2368" t="str">
            <v>North America (NA)</v>
          </cell>
          <cell r="S2368" t="str">
            <v>Director - Relationship Manager</v>
          </cell>
        </row>
        <row r="2369">
          <cell r="A2369" t="str">
            <v>100485-CA-101</v>
          </cell>
          <cell r="B2369">
            <v>43525</v>
          </cell>
          <cell r="C2369" t="str">
            <v>Existing MSA</v>
          </cell>
          <cell r="D2369">
            <v>43518</v>
          </cell>
          <cell r="E2369">
            <v>43891</v>
          </cell>
          <cell r="F2369" t="str">
            <v>Proof Trading, Inc</v>
          </cell>
          <cell r="G2369" t="str">
            <v>CA</v>
          </cell>
          <cell r="H2369" t="str">
            <v>Canada</v>
          </cell>
          <cell r="I2369" t="str">
            <v>GP Entity</v>
          </cell>
          <cell r="J2369">
            <v>43525</v>
          </cell>
          <cell r="K2369">
            <v>43518</v>
          </cell>
          <cell r="Q2369">
            <v>2232</v>
          </cell>
          <cell r="R2369" t="str">
            <v>North America (NA)</v>
          </cell>
          <cell r="S2369" t="str">
            <v>UX Engineer</v>
          </cell>
        </row>
        <row r="2370">
          <cell r="A2370" t="str">
            <v>100486-CA-101</v>
          </cell>
          <cell r="B2370">
            <v>43525</v>
          </cell>
          <cell r="C2370" t="str">
            <v>Existing MSA</v>
          </cell>
          <cell r="D2370">
            <v>43521</v>
          </cell>
          <cell r="E2370">
            <v>43891</v>
          </cell>
          <cell r="F2370" t="str">
            <v>Edelbrock</v>
          </cell>
          <cell r="G2370" t="str">
            <v>CA</v>
          </cell>
          <cell r="H2370" t="str">
            <v>Canada</v>
          </cell>
          <cell r="I2370" t="str">
            <v>GP Entity</v>
          </cell>
          <cell r="K2370">
            <v>43438</v>
          </cell>
          <cell r="Q2370">
            <v>2244</v>
          </cell>
          <cell r="R2370" t="str">
            <v>North America (NA)</v>
          </cell>
          <cell r="S2370" t="str">
            <v>Regional Account Sales Manager</v>
          </cell>
        </row>
        <row r="2371">
          <cell r="A2371" t="str">
            <v>100611-CA-101</v>
          </cell>
          <cell r="B2371">
            <v>43787</v>
          </cell>
          <cell r="C2371" t="str">
            <v>Existing MSA</v>
          </cell>
          <cell r="D2371">
            <v>43690</v>
          </cell>
          <cell r="E2371">
            <v>43862</v>
          </cell>
          <cell r="F2371" t="str">
            <v>Califia Farms</v>
          </cell>
          <cell r="G2371" t="str">
            <v>CA</v>
          </cell>
          <cell r="H2371" t="str">
            <v>Canada</v>
          </cell>
          <cell r="I2371" t="str">
            <v>GP Entity</v>
          </cell>
          <cell r="J2371">
            <v>43710</v>
          </cell>
          <cell r="K2371">
            <v>43690</v>
          </cell>
          <cell r="Q2371">
            <v>3102</v>
          </cell>
          <cell r="R2371" t="str">
            <v>North America (NA)</v>
          </cell>
          <cell r="S2371" t="str">
            <v>Director of Sales, Canada</v>
          </cell>
        </row>
        <row r="2372">
          <cell r="A2372" t="str">
            <v>100641-CA-101</v>
          </cell>
          <cell r="B2372">
            <v>43754</v>
          </cell>
          <cell r="C2372" t="str">
            <v>Existing MSA</v>
          </cell>
          <cell r="D2372">
            <v>43724</v>
          </cell>
          <cell r="E2372">
            <v>43862</v>
          </cell>
          <cell r="F2372" t="str">
            <v>Finlay's</v>
          </cell>
          <cell r="G2372" t="str">
            <v>CA</v>
          </cell>
          <cell r="H2372" t="str">
            <v>Canada</v>
          </cell>
          <cell r="I2372" t="str">
            <v>GP Entity</v>
          </cell>
          <cell r="J2372">
            <v>43745</v>
          </cell>
          <cell r="K2372">
            <v>43724</v>
          </cell>
          <cell r="Q2372">
            <v>3285</v>
          </cell>
          <cell r="R2372" t="str">
            <v>North America (NA)</v>
          </cell>
          <cell r="S2372" t="str">
            <v>Senior Account Executive-Canada</v>
          </cell>
        </row>
        <row r="2373">
          <cell r="A2373" t="str">
            <v>100598-CA-101</v>
          </cell>
          <cell r="B2373">
            <v>43693</v>
          </cell>
          <cell r="C2373" t="str">
            <v>Existing MSA</v>
          </cell>
          <cell r="D2373">
            <v>43643</v>
          </cell>
          <cell r="E2373">
            <v>43862</v>
          </cell>
          <cell r="F2373" t="str">
            <v>Biokinetix</v>
          </cell>
          <cell r="G2373" t="str">
            <v>CA</v>
          </cell>
          <cell r="H2373" t="str">
            <v>Canada</v>
          </cell>
          <cell r="I2373" t="str">
            <v>GP Entity</v>
          </cell>
          <cell r="J2373">
            <v>43678</v>
          </cell>
          <cell r="K2373">
            <v>43643</v>
          </cell>
          <cell r="Q2373">
            <v>2863</v>
          </cell>
          <cell r="R2373" t="str">
            <v>North America (NA)</v>
          </cell>
          <cell r="S2373" t="str">
            <v>Injury Prevention Program Supervisor, Canada</v>
          </cell>
        </row>
        <row r="2374">
          <cell r="A2374" t="str">
            <v>100598-CA-107</v>
          </cell>
          <cell r="B2374">
            <v>43773</v>
          </cell>
          <cell r="C2374" t="str">
            <v>Existing MSA</v>
          </cell>
          <cell r="D2374">
            <v>43643</v>
          </cell>
          <cell r="E2374">
            <v>43862</v>
          </cell>
          <cell r="F2374" t="str">
            <v>Biokinetix</v>
          </cell>
          <cell r="G2374" t="str">
            <v>CA</v>
          </cell>
          <cell r="H2374" t="str">
            <v>Canada</v>
          </cell>
          <cell r="I2374" t="str">
            <v>GP Entity</v>
          </cell>
          <cell r="J2374">
            <v>43773</v>
          </cell>
          <cell r="K2374">
            <v>43643</v>
          </cell>
          <cell r="Q2374">
            <v>3391</v>
          </cell>
          <cell r="R2374" t="str">
            <v>North America (NA)</v>
          </cell>
          <cell r="S2374" t="str">
            <v>Injury Prevention Program Manager</v>
          </cell>
        </row>
        <row r="2375">
          <cell r="A2375" t="str">
            <v>100542-CA-101</v>
          </cell>
          <cell r="B2375">
            <v>43617</v>
          </cell>
          <cell r="C2375" t="str">
            <v>Existing MSA</v>
          </cell>
          <cell r="D2375">
            <v>43571</v>
          </cell>
          <cell r="E2375">
            <v>43862</v>
          </cell>
          <cell r="F2375" t="str">
            <v>Millhouse Corporation</v>
          </cell>
          <cell r="G2375" t="str">
            <v>CA</v>
          </cell>
          <cell r="H2375" t="str">
            <v>Canada</v>
          </cell>
          <cell r="I2375" t="str">
            <v>GP Entity</v>
          </cell>
          <cell r="J2375">
            <v>43605</v>
          </cell>
          <cell r="K2375">
            <v>43571</v>
          </cell>
          <cell r="Q2375">
            <v>2478</v>
          </cell>
          <cell r="R2375" t="str">
            <v>North America (NA)</v>
          </cell>
          <cell r="S2375" t="str">
            <v>Manager in Transportation</v>
          </cell>
        </row>
        <row r="2376">
          <cell r="A2376" t="str">
            <v>100542-CA-101</v>
          </cell>
          <cell r="B2376">
            <v>43617</v>
          </cell>
          <cell r="C2376" t="str">
            <v>Existing MSA</v>
          </cell>
          <cell r="D2376">
            <v>43571</v>
          </cell>
          <cell r="E2376">
            <v>43891</v>
          </cell>
          <cell r="F2376" t="str">
            <v>Millhouse Corporation</v>
          </cell>
          <cell r="G2376" t="str">
            <v>CA</v>
          </cell>
          <cell r="H2376" t="str">
            <v>Canada</v>
          </cell>
          <cell r="I2376" t="str">
            <v>GP Entity</v>
          </cell>
          <cell r="J2376">
            <v>43605</v>
          </cell>
          <cell r="K2376">
            <v>43571</v>
          </cell>
          <cell r="Q2376">
            <v>2478</v>
          </cell>
          <cell r="R2376" t="str">
            <v>North America (NA)</v>
          </cell>
          <cell r="S2376" t="str">
            <v>Manager in Transportation</v>
          </cell>
        </row>
        <row r="2377">
          <cell r="A2377" t="str">
            <v>100216-CA-102</v>
          </cell>
          <cell r="B2377">
            <v>43787</v>
          </cell>
          <cell r="C2377" t="str">
            <v>Existing MSA</v>
          </cell>
          <cell r="D2377">
            <v>42955</v>
          </cell>
          <cell r="E2377">
            <v>43862</v>
          </cell>
          <cell r="F2377" t="str">
            <v>Protenus, Inc.</v>
          </cell>
          <cell r="G2377" t="str">
            <v>CA</v>
          </cell>
          <cell r="H2377" t="str">
            <v>Canada</v>
          </cell>
          <cell r="I2377" t="str">
            <v>GP Entity</v>
          </cell>
          <cell r="J2377">
            <v>43773</v>
          </cell>
          <cell r="K2377">
            <v>42955</v>
          </cell>
          <cell r="Q2377">
            <v>3402</v>
          </cell>
          <cell r="R2377" t="str">
            <v>North America (NA)</v>
          </cell>
          <cell r="S2377" t="str">
            <v>Senior Health Data Engineer</v>
          </cell>
        </row>
        <row r="2378">
          <cell r="A2378" t="str">
            <v>100325-CA-102</v>
          </cell>
          <cell r="B2378">
            <v>43815</v>
          </cell>
          <cell r="C2378" t="str">
            <v>Existing MSA</v>
          </cell>
          <cell r="D2378">
            <v>43600</v>
          </cell>
          <cell r="E2378">
            <v>43862</v>
          </cell>
          <cell r="F2378" t="str">
            <v>NewsCred</v>
          </cell>
          <cell r="G2378" t="str">
            <v>CA</v>
          </cell>
          <cell r="H2378" t="str">
            <v>Canada</v>
          </cell>
          <cell r="I2378" t="str">
            <v>GP Entity</v>
          </cell>
          <cell r="J2378">
            <v>43803</v>
          </cell>
          <cell r="K2378">
            <v>43158</v>
          </cell>
          <cell r="Q2378">
            <v>3609</v>
          </cell>
          <cell r="R2378" t="str">
            <v>North America (NA)</v>
          </cell>
          <cell r="S2378" t="str">
            <v>Head of Support</v>
          </cell>
        </row>
        <row r="2379">
          <cell r="A2379" t="str">
            <v>100593-CA-103</v>
          </cell>
          <cell r="B2379">
            <v>43773</v>
          </cell>
          <cell r="C2379" t="str">
            <v>Existing MSA</v>
          </cell>
          <cell r="D2379">
            <v>43777</v>
          </cell>
          <cell r="E2379">
            <v>43862</v>
          </cell>
          <cell r="F2379" t="str">
            <v>Knotel</v>
          </cell>
          <cell r="G2379" t="str">
            <v>CA</v>
          </cell>
          <cell r="H2379" t="str">
            <v>Canada</v>
          </cell>
          <cell r="I2379" t="str">
            <v>GP Entity</v>
          </cell>
          <cell r="K2379">
            <v>43661</v>
          </cell>
          <cell r="Q2379">
            <v>3308</v>
          </cell>
          <cell r="R2379" t="str">
            <v>North America (NA)</v>
          </cell>
          <cell r="S2379" t="str">
            <v>Account Executive</v>
          </cell>
        </row>
        <row r="2380">
          <cell r="A2380" t="str">
            <v>100539-CA-101</v>
          </cell>
          <cell r="B2380">
            <v>43626</v>
          </cell>
          <cell r="C2380" t="str">
            <v>Existing MSA</v>
          </cell>
          <cell r="D2380">
            <v>43585</v>
          </cell>
          <cell r="E2380">
            <v>43862</v>
          </cell>
          <cell r="F2380" t="str">
            <v>Lifesize</v>
          </cell>
          <cell r="G2380" t="str">
            <v>CA</v>
          </cell>
          <cell r="H2380" t="str">
            <v>Canada</v>
          </cell>
          <cell r="I2380" t="str">
            <v>GP Entity</v>
          </cell>
          <cell r="J2380">
            <v>43626</v>
          </cell>
          <cell r="K2380">
            <v>43585</v>
          </cell>
          <cell r="Q2380">
            <v>2713</v>
          </cell>
          <cell r="R2380" t="str">
            <v>North America (NA)</v>
          </cell>
          <cell r="S2380" t="str">
            <v>Regional Sales Representative, Canada</v>
          </cell>
        </row>
        <row r="2381">
          <cell r="A2381" t="str">
            <v>100309-PR-101</v>
          </cell>
          <cell r="B2381">
            <v>43696</v>
          </cell>
          <cell r="C2381" t="str">
            <v>Existing MSA</v>
          </cell>
          <cell r="D2381">
            <v>43571</v>
          </cell>
          <cell r="E2381">
            <v>43862</v>
          </cell>
          <cell r="F2381" t="str">
            <v>JUUL</v>
          </cell>
          <cell r="G2381" t="str">
            <v>PR</v>
          </cell>
          <cell r="H2381" t="str">
            <v>Puerto Rico (USA)</v>
          </cell>
          <cell r="I2381" t="str">
            <v>GP Entity</v>
          </cell>
          <cell r="J2381">
            <v>43682</v>
          </cell>
          <cell r="K2381">
            <v>43207</v>
          </cell>
          <cell r="Q2381">
            <v>2602</v>
          </cell>
          <cell r="R2381" t="str">
            <v>North America (NA)</v>
          </cell>
          <cell r="S2381" t="str">
            <v>Senior Director, Silicon and Sensors</v>
          </cell>
        </row>
        <row r="2382">
          <cell r="A2382" t="str">
            <v>100309-PR-101</v>
          </cell>
          <cell r="B2382">
            <v>43696</v>
          </cell>
          <cell r="C2382" t="str">
            <v>Existing MSA</v>
          </cell>
          <cell r="D2382">
            <v>43571</v>
          </cell>
          <cell r="E2382">
            <v>43891</v>
          </cell>
          <cell r="F2382" t="str">
            <v>JUUL</v>
          </cell>
          <cell r="G2382" t="str">
            <v>PR</v>
          </cell>
          <cell r="H2382" t="str">
            <v>Puerto Rico (USA)</v>
          </cell>
          <cell r="I2382" t="str">
            <v>GP Entity</v>
          </cell>
          <cell r="J2382">
            <v>43682</v>
          </cell>
          <cell r="K2382">
            <v>43207</v>
          </cell>
          <cell r="Q2382">
            <v>2602</v>
          </cell>
          <cell r="R2382" t="str">
            <v>North America (NA)</v>
          </cell>
          <cell r="S2382" t="str">
            <v>Senior Director, Silicon and Sensors</v>
          </cell>
        </row>
        <row r="2383">
          <cell r="A2383" t="str">
            <v>100523-CA-101</v>
          </cell>
          <cell r="B2383">
            <v>43626</v>
          </cell>
          <cell r="C2383" t="str">
            <v>Existing MSA</v>
          </cell>
          <cell r="D2383">
            <v>43549</v>
          </cell>
          <cell r="E2383">
            <v>43862</v>
          </cell>
          <cell r="F2383" t="str">
            <v>University Support Services, LLC</v>
          </cell>
          <cell r="G2383" t="str">
            <v>CA</v>
          </cell>
          <cell r="H2383" t="str">
            <v>Canada</v>
          </cell>
          <cell r="I2383" t="str">
            <v>GP Entity</v>
          </cell>
          <cell r="J2383">
            <v>43617</v>
          </cell>
          <cell r="K2383">
            <v>43539</v>
          </cell>
          <cell r="Q2383">
            <v>2560</v>
          </cell>
          <cell r="R2383" t="str">
            <v>North America (NA)</v>
          </cell>
          <cell r="S2383" t="str">
            <v>Associate Director, Admissions, Canada</v>
          </cell>
        </row>
        <row r="2384">
          <cell r="A2384" t="str">
            <v>100523-CA-102</v>
          </cell>
          <cell r="B2384">
            <v>43617</v>
          </cell>
          <cell r="C2384" t="str">
            <v>Existing MSA</v>
          </cell>
          <cell r="D2384">
            <v>43549</v>
          </cell>
          <cell r="E2384">
            <v>43862</v>
          </cell>
          <cell r="F2384" t="str">
            <v>University Support Services, LLC</v>
          </cell>
          <cell r="G2384" t="str">
            <v>CA</v>
          </cell>
          <cell r="H2384" t="str">
            <v>Canada</v>
          </cell>
          <cell r="I2384" t="str">
            <v>GP Entity</v>
          </cell>
          <cell r="J2384">
            <v>43617</v>
          </cell>
          <cell r="K2384">
            <v>43539</v>
          </cell>
          <cell r="Q2384">
            <v>2561</v>
          </cell>
          <cell r="R2384" t="str">
            <v>North America (NA)</v>
          </cell>
          <cell r="S2384" t="str">
            <v>Assistant Director of Recruitment</v>
          </cell>
        </row>
        <row r="2385">
          <cell r="A2385" t="str">
            <v>100523-CA-103</v>
          </cell>
          <cell r="B2385">
            <v>43617</v>
          </cell>
          <cell r="C2385" t="str">
            <v>Existing MSA</v>
          </cell>
          <cell r="D2385">
            <v>43549</v>
          </cell>
          <cell r="E2385">
            <v>43862</v>
          </cell>
          <cell r="F2385" t="str">
            <v>University Support Services, LLC</v>
          </cell>
          <cell r="G2385" t="str">
            <v>CA</v>
          </cell>
          <cell r="H2385" t="str">
            <v>Canada</v>
          </cell>
          <cell r="I2385" t="str">
            <v>GP Entity</v>
          </cell>
          <cell r="J2385">
            <v>43617</v>
          </cell>
          <cell r="K2385">
            <v>43539</v>
          </cell>
          <cell r="Q2385">
            <v>2577</v>
          </cell>
          <cell r="R2385" t="str">
            <v>North America (NA)</v>
          </cell>
          <cell r="S2385" t="str">
            <v>Director of Admission, Canada</v>
          </cell>
        </row>
        <row r="2386">
          <cell r="A2386" t="str">
            <v>100523-CA-104</v>
          </cell>
          <cell r="B2386">
            <v>43617</v>
          </cell>
          <cell r="C2386" t="str">
            <v>Existing MSA</v>
          </cell>
          <cell r="D2386">
            <v>43549</v>
          </cell>
          <cell r="E2386">
            <v>43862</v>
          </cell>
          <cell r="F2386" t="str">
            <v>University Support Services, LLC</v>
          </cell>
          <cell r="G2386" t="str">
            <v>CA</v>
          </cell>
          <cell r="H2386" t="str">
            <v>Canada</v>
          </cell>
          <cell r="I2386" t="str">
            <v>GP Entity</v>
          </cell>
          <cell r="J2386">
            <v>43617</v>
          </cell>
          <cell r="K2386">
            <v>43539</v>
          </cell>
          <cell r="Q2386">
            <v>2578</v>
          </cell>
          <cell r="R2386" t="str">
            <v>North America (NA)</v>
          </cell>
          <cell r="S2386" t="str">
            <v>Director of Admission, Canada</v>
          </cell>
        </row>
        <row r="2387">
          <cell r="A2387" t="str">
            <v>100523-CA-105</v>
          </cell>
          <cell r="B2387">
            <v>43662</v>
          </cell>
          <cell r="C2387" t="str">
            <v>Existing MSA</v>
          </cell>
          <cell r="D2387">
            <v>43549</v>
          </cell>
          <cell r="E2387">
            <v>43862</v>
          </cell>
          <cell r="F2387" t="str">
            <v>University Support Services, LLC</v>
          </cell>
          <cell r="G2387" t="str">
            <v>CA</v>
          </cell>
          <cell r="H2387" t="str">
            <v>Canada</v>
          </cell>
          <cell r="I2387" t="str">
            <v>GP Entity</v>
          </cell>
          <cell r="K2387">
            <v>43539</v>
          </cell>
          <cell r="Q2387">
            <v>2847</v>
          </cell>
          <cell r="R2387" t="str">
            <v>North America (NA)</v>
          </cell>
          <cell r="S2387" t="str">
            <v>Assistant Director of Recruitment</v>
          </cell>
        </row>
        <row r="2388">
          <cell r="A2388" t="str">
            <v>100523-CA-101</v>
          </cell>
          <cell r="B2388">
            <v>43626</v>
          </cell>
          <cell r="C2388" t="str">
            <v>Existing MSA</v>
          </cell>
          <cell r="D2388">
            <v>43549</v>
          </cell>
          <cell r="E2388">
            <v>43891</v>
          </cell>
          <cell r="F2388" t="str">
            <v>University Support Services, LLC</v>
          </cell>
          <cell r="G2388" t="str">
            <v>CA</v>
          </cell>
          <cell r="H2388" t="str">
            <v>Canada</v>
          </cell>
          <cell r="I2388" t="str">
            <v>GP Entity</v>
          </cell>
          <cell r="J2388">
            <v>43617</v>
          </cell>
          <cell r="K2388">
            <v>43539</v>
          </cell>
          <cell r="Q2388">
            <v>2560</v>
          </cell>
          <cell r="R2388" t="str">
            <v>North America (NA)</v>
          </cell>
          <cell r="S2388" t="str">
            <v>Associate Director, Admissions, Canada</v>
          </cell>
        </row>
        <row r="2389">
          <cell r="A2389" t="str">
            <v>100523-CA-102</v>
          </cell>
          <cell r="B2389">
            <v>43617</v>
          </cell>
          <cell r="C2389" t="str">
            <v>Existing MSA</v>
          </cell>
          <cell r="D2389">
            <v>43549</v>
          </cell>
          <cell r="E2389">
            <v>43891</v>
          </cell>
          <cell r="F2389" t="str">
            <v>University Support Services, LLC</v>
          </cell>
          <cell r="G2389" t="str">
            <v>CA</v>
          </cell>
          <cell r="H2389" t="str">
            <v>Canada</v>
          </cell>
          <cell r="I2389" t="str">
            <v>GP Entity</v>
          </cell>
          <cell r="J2389">
            <v>43617</v>
          </cell>
          <cell r="K2389">
            <v>43539</v>
          </cell>
          <cell r="Q2389">
            <v>2561</v>
          </cell>
          <cell r="R2389" t="str">
            <v>North America (NA)</v>
          </cell>
          <cell r="S2389" t="str">
            <v>Assistant Director of Recruitment</v>
          </cell>
        </row>
        <row r="2390">
          <cell r="A2390" t="str">
            <v>100523-CA-103</v>
          </cell>
          <cell r="B2390">
            <v>43617</v>
          </cell>
          <cell r="C2390" t="str">
            <v>Existing MSA</v>
          </cell>
          <cell r="D2390">
            <v>43549</v>
          </cell>
          <cell r="E2390">
            <v>43891</v>
          </cell>
          <cell r="F2390" t="str">
            <v>University Support Services, LLC</v>
          </cell>
          <cell r="G2390" t="str">
            <v>CA</v>
          </cell>
          <cell r="H2390" t="str">
            <v>Canada</v>
          </cell>
          <cell r="I2390" t="str">
            <v>GP Entity</v>
          </cell>
          <cell r="J2390">
            <v>43617</v>
          </cell>
          <cell r="K2390">
            <v>43539</v>
          </cell>
          <cell r="Q2390">
            <v>2577</v>
          </cell>
          <cell r="R2390" t="str">
            <v>North America (NA)</v>
          </cell>
          <cell r="S2390" t="str">
            <v>Director of Admission, Canada</v>
          </cell>
        </row>
        <row r="2391">
          <cell r="A2391" t="str">
            <v>100523-CA-104</v>
          </cell>
          <cell r="B2391">
            <v>43617</v>
          </cell>
          <cell r="C2391" t="str">
            <v>Existing MSA</v>
          </cell>
          <cell r="D2391">
            <v>43549</v>
          </cell>
          <cell r="E2391">
            <v>43891</v>
          </cell>
          <cell r="F2391" t="str">
            <v>University Support Services, LLC</v>
          </cell>
          <cell r="G2391" t="str">
            <v>CA</v>
          </cell>
          <cell r="H2391" t="str">
            <v>Canada</v>
          </cell>
          <cell r="I2391" t="str">
            <v>GP Entity</v>
          </cell>
          <cell r="J2391">
            <v>43617</v>
          </cell>
          <cell r="K2391">
            <v>43539</v>
          </cell>
          <cell r="Q2391">
            <v>2578</v>
          </cell>
          <cell r="R2391" t="str">
            <v>North America (NA)</v>
          </cell>
          <cell r="S2391" t="str">
            <v>Director of Admission, Canada</v>
          </cell>
        </row>
        <row r="2392">
          <cell r="A2392" t="str">
            <v>100034-CA-106</v>
          </cell>
          <cell r="B2392">
            <v>43633</v>
          </cell>
          <cell r="C2392" t="str">
            <v>Existing MSA</v>
          </cell>
          <cell r="D2392">
            <v>41991</v>
          </cell>
          <cell r="E2392">
            <v>43862</v>
          </cell>
          <cell r="F2392" t="str">
            <v>ChargePoint</v>
          </cell>
          <cell r="G2392" t="str">
            <v>CA</v>
          </cell>
          <cell r="H2392" t="str">
            <v>Canada</v>
          </cell>
          <cell r="I2392" t="str">
            <v>GP Entity</v>
          </cell>
          <cell r="K2392">
            <v>41991</v>
          </cell>
          <cell r="Q2392">
            <v>2671</v>
          </cell>
          <cell r="R2392" t="str">
            <v>North America (NA)</v>
          </cell>
          <cell r="S2392" t="str">
            <v>Account Executive</v>
          </cell>
        </row>
        <row r="2393">
          <cell r="A2393" t="str">
            <v>100034-CA-106</v>
          </cell>
          <cell r="B2393">
            <v>43633</v>
          </cell>
          <cell r="C2393" t="str">
            <v>Existing MSA</v>
          </cell>
          <cell r="D2393">
            <v>41991</v>
          </cell>
          <cell r="E2393">
            <v>43891</v>
          </cell>
          <cell r="F2393" t="str">
            <v>ChargePoint</v>
          </cell>
          <cell r="G2393" t="str">
            <v>CA</v>
          </cell>
          <cell r="H2393" t="str">
            <v>Canada</v>
          </cell>
          <cell r="I2393" t="str">
            <v>GP Entity</v>
          </cell>
          <cell r="K2393">
            <v>41991</v>
          </cell>
          <cell r="Q2393">
            <v>2671</v>
          </cell>
          <cell r="R2393" t="str">
            <v>North America (NA)</v>
          </cell>
          <cell r="S2393" t="str">
            <v>Account Executive</v>
          </cell>
        </row>
        <row r="2394">
          <cell r="A2394" t="str">
            <v>100592-CA-101</v>
          </cell>
          <cell r="B2394">
            <v>43710</v>
          </cell>
          <cell r="C2394" t="str">
            <v>Existing MSA</v>
          </cell>
          <cell r="D2394">
            <v>43640</v>
          </cell>
          <cell r="E2394">
            <v>43862</v>
          </cell>
          <cell r="F2394" t="str">
            <v>EcoDigital, LLC</v>
          </cell>
          <cell r="G2394" t="str">
            <v>CA</v>
          </cell>
          <cell r="H2394" t="str">
            <v>Canada</v>
          </cell>
          <cell r="I2394" t="str">
            <v>GP Entity</v>
          </cell>
          <cell r="J2394">
            <v>43710</v>
          </cell>
          <cell r="K2394">
            <v>43640</v>
          </cell>
          <cell r="Q2394">
            <v>2939</v>
          </cell>
          <cell r="R2394" t="str">
            <v>North America (NA)</v>
          </cell>
          <cell r="S2394" t="str">
            <v>Software Developer 4</v>
          </cell>
        </row>
        <row r="2395">
          <cell r="A2395" t="str">
            <v>100592-CA-102</v>
          </cell>
          <cell r="B2395">
            <v>43710</v>
          </cell>
          <cell r="C2395" t="str">
            <v>Existing MSA</v>
          </cell>
          <cell r="D2395">
            <v>43640</v>
          </cell>
          <cell r="E2395">
            <v>43862</v>
          </cell>
          <cell r="F2395" t="str">
            <v>EcoDigital, LLC</v>
          </cell>
          <cell r="G2395" t="str">
            <v>CA</v>
          </cell>
          <cell r="H2395" t="str">
            <v>Canada</v>
          </cell>
          <cell r="I2395" t="str">
            <v>GP Entity</v>
          </cell>
          <cell r="J2395">
            <v>43710</v>
          </cell>
          <cell r="K2395">
            <v>43640</v>
          </cell>
          <cell r="Q2395">
            <v>2940</v>
          </cell>
          <cell r="R2395" t="str">
            <v>North America (NA)</v>
          </cell>
          <cell r="S2395" t="str">
            <v>QA Analyst 4-ProdDev</v>
          </cell>
        </row>
        <row r="2396">
          <cell r="A2396" t="str">
            <v>100630-CA-101</v>
          </cell>
          <cell r="B2396">
            <v>43773</v>
          </cell>
          <cell r="C2396" t="str">
            <v>Existing MSA</v>
          </cell>
          <cell r="D2396">
            <v>43705</v>
          </cell>
          <cell r="E2396">
            <v>43862</v>
          </cell>
          <cell r="F2396" t="str">
            <v>Persyst</v>
          </cell>
          <cell r="G2396" t="str">
            <v>CA</v>
          </cell>
          <cell r="H2396" t="str">
            <v>Canada</v>
          </cell>
          <cell r="I2396" t="str">
            <v>GP Entity</v>
          </cell>
          <cell r="J2396">
            <v>43773</v>
          </cell>
          <cell r="K2396">
            <v>43630</v>
          </cell>
          <cell r="Q2396">
            <v>3453</v>
          </cell>
          <cell r="R2396" t="str">
            <v>North America (NA)</v>
          </cell>
          <cell r="S2396" t="str">
            <v>Clinical Data Scientist</v>
          </cell>
        </row>
        <row r="2397">
          <cell r="A2397" t="str">
            <v>100504-CA-101</v>
          </cell>
          <cell r="B2397">
            <v>43586</v>
          </cell>
          <cell r="C2397" t="str">
            <v>Existing MSA</v>
          </cell>
          <cell r="D2397">
            <v>43482</v>
          </cell>
          <cell r="E2397">
            <v>43862</v>
          </cell>
          <cell r="F2397" t="str">
            <v>Vita Bidco</v>
          </cell>
          <cell r="G2397" t="str">
            <v>CA</v>
          </cell>
          <cell r="H2397" t="str">
            <v>Canada</v>
          </cell>
          <cell r="I2397" t="str">
            <v>GP Entity</v>
          </cell>
          <cell r="J2397">
            <v>43586</v>
          </cell>
          <cell r="K2397">
            <v>43482</v>
          </cell>
          <cell r="Q2397">
            <v>2365</v>
          </cell>
          <cell r="R2397" t="str">
            <v>North America (NA)</v>
          </cell>
          <cell r="S2397" t="str">
            <v>Director, Engineering</v>
          </cell>
        </row>
        <row r="2398">
          <cell r="A2398" t="str">
            <v>100504-CA-101</v>
          </cell>
          <cell r="B2398">
            <v>43586</v>
          </cell>
          <cell r="C2398" t="str">
            <v>Existing MSA</v>
          </cell>
          <cell r="D2398">
            <v>43482</v>
          </cell>
          <cell r="E2398">
            <v>43891</v>
          </cell>
          <cell r="F2398" t="str">
            <v>Vita Bidco</v>
          </cell>
          <cell r="G2398" t="str">
            <v>CA</v>
          </cell>
          <cell r="H2398" t="str">
            <v>Canada</v>
          </cell>
          <cell r="I2398" t="str">
            <v>GP Entity</v>
          </cell>
          <cell r="J2398">
            <v>43586</v>
          </cell>
          <cell r="K2398">
            <v>43482</v>
          </cell>
          <cell r="Q2398">
            <v>2365</v>
          </cell>
          <cell r="R2398" t="str">
            <v>North America (NA)</v>
          </cell>
          <cell r="S2398" t="str">
            <v>Director, Engineering</v>
          </cell>
        </row>
        <row r="2399">
          <cell r="A2399" t="str">
            <v>100220-CA-102</v>
          </cell>
          <cell r="B2399">
            <v>43570</v>
          </cell>
          <cell r="C2399" t="str">
            <v>Existing MSA</v>
          </cell>
          <cell r="D2399">
            <v>43280</v>
          </cell>
          <cell r="E2399">
            <v>43862</v>
          </cell>
          <cell r="F2399" t="str">
            <v>Model N</v>
          </cell>
          <cell r="G2399" t="str">
            <v>CA</v>
          </cell>
          <cell r="H2399" t="str">
            <v>Canada</v>
          </cell>
          <cell r="I2399" t="str">
            <v>GP Entity</v>
          </cell>
          <cell r="K2399">
            <v>42961</v>
          </cell>
          <cell r="Q2399">
            <v>2379</v>
          </cell>
          <cell r="R2399" t="str">
            <v>North America (NA)</v>
          </cell>
          <cell r="S2399" t="str">
            <v>Senior Quality Assurance Engineer 2</v>
          </cell>
        </row>
        <row r="2400">
          <cell r="A2400" t="str">
            <v>100459-CA-101</v>
          </cell>
          <cell r="B2400">
            <v>43717</v>
          </cell>
          <cell r="C2400" t="str">
            <v>Existing MSA</v>
          </cell>
          <cell r="D2400">
            <v>43699</v>
          </cell>
          <cell r="E2400">
            <v>43862</v>
          </cell>
          <cell r="F2400" t="str">
            <v>SevenRooms</v>
          </cell>
          <cell r="G2400" t="str">
            <v>CA</v>
          </cell>
          <cell r="H2400" t="str">
            <v>Canada</v>
          </cell>
          <cell r="I2400" t="str">
            <v>GP Entity</v>
          </cell>
          <cell r="J2400">
            <v>43711</v>
          </cell>
          <cell r="K2400">
            <v>43461</v>
          </cell>
          <cell r="Q2400">
            <v>3133</v>
          </cell>
          <cell r="R2400" t="str">
            <v>North America (NA)</v>
          </cell>
          <cell r="S2400" t="str">
            <v>Account Executive, Dining Sales</v>
          </cell>
        </row>
        <row r="2401">
          <cell r="A2401" t="str">
            <v>100220-CA-102</v>
          </cell>
          <cell r="B2401">
            <v>43570</v>
          </cell>
          <cell r="C2401" t="str">
            <v>Existing MSA</v>
          </cell>
          <cell r="D2401">
            <v>43280</v>
          </cell>
          <cell r="E2401">
            <v>43891</v>
          </cell>
          <cell r="F2401" t="str">
            <v>Model N</v>
          </cell>
          <cell r="G2401" t="str">
            <v>CA</v>
          </cell>
          <cell r="H2401" t="str">
            <v>Canada</v>
          </cell>
          <cell r="I2401" t="str">
            <v>GP Entity</v>
          </cell>
          <cell r="K2401">
            <v>42961</v>
          </cell>
          <cell r="Q2401">
            <v>2379</v>
          </cell>
          <cell r="R2401" t="str">
            <v>North America (NA)</v>
          </cell>
          <cell r="S2401" t="str">
            <v>Senior Quality Assurance Engineer 2</v>
          </cell>
        </row>
        <row r="2402">
          <cell r="A2402" t="str">
            <v>100576-CA-101</v>
          </cell>
          <cell r="B2402">
            <v>43678</v>
          </cell>
          <cell r="C2402" t="str">
            <v>Existing MSA</v>
          </cell>
          <cell r="D2402">
            <v>43602</v>
          </cell>
          <cell r="E2402">
            <v>43862</v>
          </cell>
          <cell r="F2402" t="str">
            <v>Tempo Communications, Inc.</v>
          </cell>
          <cell r="G2402" t="str">
            <v>CA</v>
          </cell>
          <cell r="H2402" t="str">
            <v>Canada</v>
          </cell>
          <cell r="I2402" t="str">
            <v>GP Entity</v>
          </cell>
          <cell r="J2402">
            <v>43678</v>
          </cell>
          <cell r="K2402">
            <v>43602</v>
          </cell>
          <cell r="Q2402">
            <v>2632</v>
          </cell>
          <cell r="R2402" t="str">
            <v>North America (NA)</v>
          </cell>
          <cell r="S2402" t="str">
            <v>Product Manager</v>
          </cell>
        </row>
        <row r="2403">
          <cell r="A2403" t="str">
            <v>100576-CA-102</v>
          </cell>
          <cell r="B2403">
            <v>43678</v>
          </cell>
          <cell r="C2403" t="str">
            <v>Existing MSA</v>
          </cell>
          <cell r="D2403">
            <v>43602</v>
          </cell>
          <cell r="E2403">
            <v>43862</v>
          </cell>
          <cell r="F2403" t="str">
            <v>Tempo Communications, Inc.</v>
          </cell>
          <cell r="G2403" t="str">
            <v>CA</v>
          </cell>
          <cell r="H2403" t="str">
            <v>Canada</v>
          </cell>
          <cell r="I2403" t="str">
            <v>GP Entity</v>
          </cell>
          <cell r="J2403">
            <v>43678</v>
          </cell>
          <cell r="K2403">
            <v>43602</v>
          </cell>
          <cell r="Q2403">
            <v>2634</v>
          </cell>
          <cell r="R2403" t="str">
            <v>North America (NA)</v>
          </cell>
          <cell r="S2403" t="str">
            <v>Regional Sales Manager - Canada</v>
          </cell>
        </row>
        <row r="2404">
          <cell r="A2404" t="str">
            <v>100576-CA-101</v>
          </cell>
          <cell r="B2404">
            <v>43678</v>
          </cell>
          <cell r="C2404" t="str">
            <v>Existing MSA</v>
          </cell>
          <cell r="D2404">
            <v>43602</v>
          </cell>
          <cell r="E2404">
            <v>43891</v>
          </cell>
          <cell r="F2404" t="str">
            <v>Tempo Communications, Inc.</v>
          </cell>
          <cell r="G2404" t="str">
            <v>CA</v>
          </cell>
          <cell r="H2404" t="str">
            <v>Canada</v>
          </cell>
          <cell r="I2404" t="str">
            <v>GP Entity</v>
          </cell>
          <cell r="J2404">
            <v>43678</v>
          </cell>
          <cell r="K2404">
            <v>43602</v>
          </cell>
          <cell r="Q2404">
            <v>2632</v>
          </cell>
          <cell r="R2404" t="str">
            <v>North America (NA)</v>
          </cell>
          <cell r="S2404" t="str">
            <v>Product Manager</v>
          </cell>
        </row>
        <row r="2405">
          <cell r="A2405" t="str">
            <v>100576-CA-102</v>
          </cell>
          <cell r="B2405">
            <v>43678</v>
          </cell>
          <cell r="C2405" t="str">
            <v>Existing MSA</v>
          </cell>
          <cell r="D2405">
            <v>43602</v>
          </cell>
          <cell r="E2405">
            <v>43891</v>
          </cell>
          <cell r="F2405" t="str">
            <v>Tempo Communications, Inc.</v>
          </cell>
          <cell r="G2405" t="str">
            <v>CA</v>
          </cell>
          <cell r="H2405" t="str">
            <v>Canada</v>
          </cell>
          <cell r="I2405" t="str">
            <v>GP Entity</v>
          </cell>
          <cell r="J2405">
            <v>43678</v>
          </cell>
          <cell r="K2405">
            <v>43602</v>
          </cell>
          <cell r="Q2405">
            <v>2634</v>
          </cell>
          <cell r="R2405" t="str">
            <v>North America (NA)</v>
          </cell>
          <cell r="S2405" t="str">
            <v>Regional Sales Manager - Canada</v>
          </cell>
        </row>
        <row r="2406">
          <cell r="A2406" t="str">
            <v>100541-CA-101</v>
          </cell>
          <cell r="B2406">
            <v>43831</v>
          </cell>
          <cell r="C2406" t="str">
            <v>Existing MSA</v>
          </cell>
          <cell r="D2406">
            <v>43784</v>
          </cell>
          <cell r="E2406">
            <v>43862</v>
          </cell>
          <cell r="F2406" t="str">
            <v>Hydrolix</v>
          </cell>
          <cell r="G2406" t="str">
            <v>CA</v>
          </cell>
          <cell r="H2406" t="str">
            <v>Canada</v>
          </cell>
          <cell r="I2406" t="str">
            <v>GP Entity</v>
          </cell>
          <cell r="J2406">
            <v>43831</v>
          </cell>
          <cell r="K2406">
            <v>43585</v>
          </cell>
          <cell r="Q2406">
            <v>3651</v>
          </cell>
          <cell r="R2406" t="str">
            <v>North America (NA)</v>
          </cell>
          <cell r="S2406" t="str">
            <v>Senior Software Engineer</v>
          </cell>
        </row>
        <row r="2407">
          <cell r="A2407" t="str">
            <v>100682-CA-101</v>
          </cell>
          <cell r="B2407">
            <v>43773</v>
          </cell>
          <cell r="C2407" t="str">
            <v>Existing MSA</v>
          </cell>
          <cell r="D2407">
            <v>43760</v>
          </cell>
          <cell r="E2407">
            <v>43862</v>
          </cell>
          <cell r="F2407" t="str">
            <v>Coim</v>
          </cell>
          <cell r="G2407" t="str">
            <v>CA</v>
          </cell>
          <cell r="H2407" t="str">
            <v>Canada</v>
          </cell>
          <cell r="I2407" t="str">
            <v>GP Entity</v>
          </cell>
          <cell r="J2407">
            <v>43770</v>
          </cell>
          <cell r="K2407">
            <v>43760</v>
          </cell>
          <cell r="Q2407">
            <v>3424</v>
          </cell>
          <cell r="R2407" t="str">
            <v>North America (NA)</v>
          </cell>
          <cell r="S2407" t="str">
            <v>Sales Area Manager</v>
          </cell>
        </row>
        <row r="2408">
          <cell r="A2408" t="str">
            <v>100336-CA-102</v>
          </cell>
          <cell r="B2408">
            <v>43626</v>
          </cell>
          <cell r="C2408" t="str">
            <v>Existing MSA</v>
          </cell>
          <cell r="D2408">
            <v>43251</v>
          </cell>
          <cell r="E2408">
            <v>43862</v>
          </cell>
          <cell r="F2408" t="str">
            <v>Intecrowd</v>
          </cell>
          <cell r="G2408" t="str">
            <v>CA</v>
          </cell>
          <cell r="H2408" t="str">
            <v>Canada</v>
          </cell>
          <cell r="I2408" t="str">
            <v>GP Entity</v>
          </cell>
          <cell r="J2408">
            <v>43619</v>
          </cell>
          <cell r="K2408">
            <v>43251</v>
          </cell>
          <cell r="Q2408">
            <v>2622</v>
          </cell>
          <cell r="R2408" t="str">
            <v>North America (NA)</v>
          </cell>
          <cell r="S2408" t="str">
            <v>Assistant Consultant</v>
          </cell>
        </row>
        <row r="2409">
          <cell r="A2409" t="str">
            <v>100336-CA-103</v>
          </cell>
          <cell r="B2409">
            <v>43647</v>
          </cell>
          <cell r="C2409" t="str">
            <v>Existing MSA</v>
          </cell>
          <cell r="D2409">
            <v>43251</v>
          </cell>
          <cell r="E2409">
            <v>43862</v>
          </cell>
          <cell r="F2409" t="str">
            <v>Intecrowd</v>
          </cell>
          <cell r="G2409" t="str">
            <v>CA</v>
          </cell>
          <cell r="H2409" t="str">
            <v>Canada</v>
          </cell>
          <cell r="I2409" t="str">
            <v>GP Entity</v>
          </cell>
          <cell r="J2409">
            <v>43647</v>
          </cell>
          <cell r="K2409">
            <v>43251</v>
          </cell>
          <cell r="Q2409">
            <v>2825</v>
          </cell>
          <cell r="R2409" t="str">
            <v>North America (NA)</v>
          </cell>
          <cell r="S2409" t="str">
            <v>Integration Consultant</v>
          </cell>
        </row>
        <row r="2410">
          <cell r="A2410" t="str">
            <v>100336-CA-104</v>
          </cell>
          <cell r="B2410">
            <v>43791</v>
          </cell>
          <cell r="C2410" t="str">
            <v>Existing MSA</v>
          </cell>
          <cell r="D2410">
            <v>43251</v>
          </cell>
          <cell r="E2410">
            <v>43862</v>
          </cell>
          <cell r="F2410" t="str">
            <v>Intecrowd</v>
          </cell>
          <cell r="G2410" t="str">
            <v>CA</v>
          </cell>
          <cell r="H2410" t="str">
            <v>Canada</v>
          </cell>
          <cell r="I2410" t="str">
            <v>GP Entity</v>
          </cell>
          <cell r="J2410">
            <v>43791</v>
          </cell>
          <cell r="K2410">
            <v>43251</v>
          </cell>
          <cell r="Q2410">
            <v>3528</v>
          </cell>
          <cell r="R2410" t="str">
            <v>North America (NA)</v>
          </cell>
          <cell r="S2410" t="str">
            <v>Associate Consultant</v>
          </cell>
        </row>
        <row r="2411">
          <cell r="A2411" t="str">
            <v>100336-CA-102</v>
          </cell>
          <cell r="B2411">
            <v>43626</v>
          </cell>
          <cell r="C2411" t="str">
            <v>Existing MSA</v>
          </cell>
          <cell r="D2411">
            <v>43251</v>
          </cell>
          <cell r="E2411">
            <v>43891</v>
          </cell>
          <cell r="F2411" t="str">
            <v>Intecrowd</v>
          </cell>
          <cell r="G2411" t="str">
            <v>CA</v>
          </cell>
          <cell r="H2411" t="str">
            <v>Canada</v>
          </cell>
          <cell r="I2411" t="str">
            <v>GP Entity</v>
          </cell>
          <cell r="J2411">
            <v>43619</v>
          </cell>
          <cell r="K2411">
            <v>43251</v>
          </cell>
          <cell r="Q2411">
            <v>2622</v>
          </cell>
          <cell r="R2411" t="str">
            <v>North America (NA)</v>
          </cell>
          <cell r="S2411" t="str">
            <v>Assistant Consultant</v>
          </cell>
        </row>
        <row r="2412">
          <cell r="A2412" t="str">
            <v>100387-CA-102</v>
          </cell>
          <cell r="B2412">
            <v>43693</v>
          </cell>
          <cell r="C2412" t="str">
            <v>Existing MSA</v>
          </cell>
          <cell r="D2412">
            <v>43566</v>
          </cell>
          <cell r="E2412">
            <v>43862</v>
          </cell>
          <cell r="F2412" t="str">
            <v>Adept Fasteners, Inc.</v>
          </cell>
          <cell r="G2412" t="str">
            <v>CA</v>
          </cell>
          <cell r="H2412" t="str">
            <v>Canada</v>
          </cell>
          <cell r="I2412" t="str">
            <v>GP Entity</v>
          </cell>
          <cell r="J2412">
            <v>43678</v>
          </cell>
          <cell r="K2412">
            <v>43332</v>
          </cell>
          <cell r="Q2412">
            <v>2922</v>
          </cell>
          <cell r="R2412" t="str">
            <v>North America (NA)</v>
          </cell>
          <cell r="S2412" t="str">
            <v>Sales Representative</v>
          </cell>
        </row>
        <row r="2413">
          <cell r="A2413" t="str">
            <v>100387-CA-103</v>
          </cell>
          <cell r="B2413">
            <v>43717</v>
          </cell>
          <cell r="C2413" t="str">
            <v>Existing MSA</v>
          </cell>
          <cell r="D2413">
            <v>43566</v>
          </cell>
          <cell r="E2413">
            <v>43862</v>
          </cell>
          <cell r="F2413" t="str">
            <v>Adept Fasteners, Inc.</v>
          </cell>
          <cell r="G2413" t="str">
            <v>CA</v>
          </cell>
          <cell r="H2413" t="str">
            <v>Canada</v>
          </cell>
          <cell r="I2413" t="str">
            <v>GP Entity</v>
          </cell>
          <cell r="J2413">
            <v>43717</v>
          </cell>
          <cell r="K2413">
            <v>43332</v>
          </cell>
          <cell r="Q2413">
            <v>3111</v>
          </cell>
          <cell r="R2413" t="str">
            <v>North America (NA)</v>
          </cell>
          <cell r="S2413" t="str">
            <v>Sales Representative</v>
          </cell>
        </row>
        <row r="2414">
          <cell r="A2414" t="str">
            <v>100634-CA-101</v>
          </cell>
          <cell r="B2414">
            <v>43739</v>
          </cell>
          <cell r="C2414" t="str">
            <v>Existing MSA</v>
          </cell>
          <cell r="D2414">
            <v>43693</v>
          </cell>
          <cell r="E2414">
            <v>43862</v>
          </cell>
          <cell r="F2414" t="str">
            <v>DeRoyal</v>
          </cell>
          <cell r="G2414" t="str">
            <v>CA</v>
          </cell>
          <cell r="H2414" t="str">
            <v>Canada</v>
          </cell>
          <cell r="I2414" t="str">
            <v>GP Entity</v>
          </cell>
          <cell r="K2414">
            <v>43693</v>
          </cell>
          <cell r="Q2414">
            <v>3173</v>
          </cell>
          <cell r="R2414" t="str">
            <v>North America (NA)</v>
          </cell>
          <cell r="S2414" t="str">
            <v>International Territory Manager</v>
          </cell>
        </row>
        <row r="2415">
          <cell r="A2415" t="str">
            <v>100378-CA-101</v>
          </cell>
          <cell r="B2415">
            <v>43801</v>
          </cell>
          <cell r="C2415" t="str">
            <v>Existing MSA</v>
          </cell>
          <cell r="D2415">
            <v>43766</v>
          </cell>
          <cell r="E2415">
            <v>43862</v>
          </cell>
          <cell r="F2415" t="str">
            <v>The Medical Affairs Company (TMAC)</v>
          </cell>
          <cell r="G2415" t="str">
            <v>CA</v>
          </cell>
          <cell r="H2415" t="str">
            <v>Canada</v>
          </cell>
          <cell r="I2415" t="str">
            <v>GP Entity</v>
          </cell>
          <cell r="J2415">
            <v>43801</v>
          </cell>
          <cell r="K2415">
            <v>43325</v>
          </cell>
          <cell r="Q2415">
            <v>3479</v>
          </cell>
          <cell r="R2415" t="str">
            <v>North America (NA)</v>
          </cell>
          <cell r="S2415" t="str">
            <v>Clinical Trial Liaison</v>
          </cell>
        </row>
        <row r="2416">
          <cell r="A2416" t="str">
            <v>100661-CA-101</v>
          </cell>
          <cell r="B2416">
            <v>43815</v>
          </cell>
          <cell r="C2416" t="str">
            <v>Existing MSA</v>
          </cell>
          <cell r="D2416">
            <v>43775</v>
          </cell>
          <cell r="E2416">
            <v>43862</v>
          </cell>
          <cell r="F2416" t="str">
            <v>Harness</v>
          </cell>
          <cell r="G2416" t="str">
            <v>CA</v>
          </cell>
          <cell r="H2416" t="str">
            <v>Canada</v>
          </cell>
          <cell r="I2416" t="str">
            <v>GP Entity</v>
          </cell>
          <cell r="J2416">
            <v>43815</v>
          </cell>
          <cell r="K2416">
            <v>43732</v>
          </cell>
          <cell r="Q2416">
            <v>3685</v>
          </cell>
          <cell r="R2416" t="str">
            <v>North America (NA)</v>
          </cell>
          <cell r="S2416" t="str">
            <v>Enterprise Sales Manager</v>
          </cell>
        </row>
        <row r="2417">
          <cell r="A2417" t="str">
            <v>100625-CA-101</v>
          </cell>
          <cell r="B2417">
            <v>43831</v>
          </cell>
          <cell r="C2417" t="str">
            <v>Existing MSA</v>
          </cell>
          <cell r="D2417">
            <v>43810</v>
          </cell>
          <cell r="E2417">
            <v>43862</v>
          </cell>
          <cell r="F2417" t="str">
            <v>DigiCert</v>
          </cell>
          <cell r="G2417" t="str">
            <v>CA</v>
          </cell>
          <cell r="H2417" t="str">
            <v>Canada</v>
          </cell>
          <cell r="I2417" t="str">
            <v>GP Entity</v>
          </cell>
          <cell r="J2417">
            <v>43831</v>
          </cell>
          <cell r="K2417">
            <v>43689</v>
          </cell>
          <cell r="Q2417">
            <v>3751</v>
          </cell>
          <cell r="R2417" t="str">
            <v>North America (NA)</v>
          </cell>
          <cell r="S2417" t="str">
            <v>Technical Writer</v>
          </cell>
        </row>
        <row r="2418">
          <cell r="A2418" t="str">
            <v>100499-CA-101</v>
          </cell>
          <cell r="B2418">
            <v>43584</v>
          </cell>
          <cell r="C2418" t="str">
            <v>Existing MSA</v>
          </cell>
          <cell r="D2418">
            <v>43535</v>
          </cell>
          <cell r="E2418">
            <v>43862</v>
          </cell>
          <cell r="F2418" t="str">
            <v>Dataiku</v>
          </cell>
          <cell r="G2418" t="str">
            <v>CA</v>
          </cell>
          <cell r="H2418" t="str">
            <v>Canada</v>
          </cell>
          <cell r="I2418" t="str">
            <v>GP Entity</v>
          </cell>
          <cell r="J2418">
            <v>43563</v>
          </cell>
          <cell r="K2418">
            <v>43535</v>
          </cell>
          <cell r="Q2418">
            <v>2305</v>
          </cell>
          <cell r="R2418" t="str">
            <v>North America (NA)</v>
          </cell>
          <cell r="S2418" t="str">
            <v>Director of User Advocacy</v>
          </cell>
        </row>
        <row r="2419">
          <cell r="A2419" t="str">
            <v>100499-CA-102</v>
          </cell>
          <cell r="B2419">
            <v>43598</v>
          </cell>
          <cell r="C2419" t="str">
            <v>Existing MSA</v>
          </cell>
          <cell r="D2419">
            <v>43535</v>
          </cell>
          <cell r="E2419">
            <v>43862</v>
          </cell>
          <cell r="F2419" t="str">
            <v>Dataiku</v>
          </cell>
          <cell r="G2419" t="str">
            <v>CA</v>
          </cell>
          <cell r="H2419" t="str">
            <v>Canada</v>
          </cell>
          <cell r="I2419" t="str">
            <v>GP Entity</v>
          </cell>
          <cell r="J2419">
            <v>43598</v>
          </cell>
          <cell r="K2419">
            <v>43535</v>
          </cell>
          <cell r="Q2419">
            <v>2514</v>
          </cell>
          <cell r="R2419" t="str">
            <v>North America (NA)</v>
          </cell>
          <cell r="S2419" t="str">
            <v>Canada Country Manager</v>
          </cell>
        </row>
        <row r="2420">
          <cell r="A2420" t="str">
            <v>100499-CA-103</v>
          </cell>
          <cell r="B2420">
            <v>43712</v>
          </cell>
          <cell r="C2420" t="str">
            <v>Existing MSA</v>
          </cell>
          <cell r="D2420">
            <v>43535</v>
          </cell>
          <cell r="E2420">
            <v>43862</v>
          </cell>
          <cell r="F2420" t="str">
            <v>Dataiku</v>
          </cell>
          <cell r="G2420" t="str">
            <v>CA</v>
          </cell>
          <cell r="H2420" t="str">
            <v>Canada</v>
          </cell>
          <cell r="I2420" t="str">
            <v>GP Entity</v>
          </cell>
          <cell r="J2420">
            <v>43711</v>
          </cell>
          <cell r="K2420">
            <v>43535</v>
          </cell>
          <cell r="Q2420">
            <v>2892</v>
          </cell>
          <cell r="R2420" t="str">
            <v>North America (NA)</v>
          </cell>
          <cell r="S2420" t="str">
            <v>Enterprise Customer Success Manager</v>
          </cell>
        </row>
        <row r="2421">
          <cell r="A2421" t="str">
            <v>100499-CA-104</v>
          </cell>
          <cell r="B2421">
            <v>43709</v>
          </cell>
          <cell r="C2421" t="str">
            <v>Existing MSA</v>
          </cell>
          <cell r="D2421">
            <v>43535</v>
          </cell>
          <cell r="E2421">
            <v>43862</v>
          </cell>
          <cell r="F2421" t="str">
            <v>Dataiku</v>
          </cell>
          <cell r="G2421" t="str">
            <v>CA</v>
          </cell>
          <cell r="H2421" t="str">
            <v>Canada</v>
          </cell>
          <cell r="I2421" t="str">
            <v>GP Entity</v>
          </cell>
          <cell r="J2421">
            <v>43672</v>
          </cell>
          <cell r="K2421">
            <v>43535</v>
          </cell>
          <cell r="Q2421">
            <v>3023</v>
          </cell>
          <cell r="R2421" t="str">
            <v>North America (NA)</v>
          </cell>
          <cell r="S2421" t="str">
            <v>Senior Account Excecutive</v>
          </cell>
        </row>
        <row r="2422">
          <cell r="A2422" t="str">
            <v>100499-CA-105</v>
          </cell>
          <cell r="B2422">
            <v>43693</v>
          </cell>
          <cell r="C2422" t="str">
            <v>Existing MSA</v>
          </cell>
          <cell r="D2422">
            <v>43535</v>
          </cell>
          <cell r="E2422">
            <v>43862</v>
          </cell>
          <cell r="F2422" t="str">
            <v>Dataiku</v>
          </cell>
          <cell r="G2422" t="str">
            <v>CA</v>
          </cell>
          <cell r="H2422" t="str">
            <v>Canada</v>
          </cell>
          <cell r="I2422" t="str">
            <v>GP Entity</v>
          </cell>
          <cell r="J2422">
            <v>43703</v>
          </cell>
          <cell r="K2422">
            <v>43535</v>
          </cell>
          <cell r="Q2422">
            <v>3069</v>
          </cell>
          <cell r="R2422" t="str">
            <v>North America (NA)</v>
          </cell>
          <cell r="S2422" t="str">
            <v>Account Executive</v>
          </cell>
        </row>
        <row r="2423">
          <cell r="A2423" t="str">
            <v>100609-CA-101</v>
          </cell>
          <cell r="B2423">
            <v>43696</v>
          </cell>
          <cell r="C2423" t="str">
            <v>Existing MSA</v>
          </cell>
          <cell r="D2423">
            <v>43686</v>
          </cell>
          <cell r="E2423">
            <v>43862</v>
          </cell>
          <cell r="F2423" t="str">
            <v>TeamViewer</v>
          </cell>
          <cell r="G2423" t="str">
            <v>CA</v>
          </cell>
          <cell r="H2423" t="str">
            <v>Canada</v>
          </cell>
          <cell r="I2423" t="str">
            <v>GP Entity</v>
          </cell>
          <cell r="K2423">
            <v>43686</v>
          </cell>
          <cell r="Q2423">
            <v>3087</v>
          </cell>
          <cell r="R2423" t="str">
            <v>North America (NA)</v>
          </cell>
          <cell r="S2423" t="str">
            <v>Channel Sales Manager</v>
          </cell>
        </row>
        <row r="2424">
          <cell r="A2424" t="str">
            <v>100499-CA-106</v>
          </cell>
          <cell r="B2424">
            <v>43724</v>
          </cell>
          <cell r="C2424" t="str">
            <v>Existing MSA</v>
          </cell>
          <cell r="D2424">
            <v>43535</v>
          </cell>
          <cell r="E2424">
            <v>43862</v>
          </cell>
          <cell r="F2424" t="str">
            <v>Dataiku</v>
          </cell>
          <cell r="G2424" t="str">
            <v>CA</v>
          </cell>
          <cell r="H2424" t="str">
            <v>Canada</v>
          </cell>
          <cell r="I2424" t="str">
            <v>GP Entity</v>
          </cell>
          <cell r="J2424">
            <v>43724</v>
          </cell>
          <cell r="K2424">
            <v>43535</v>
          </cell>
          <cell r="Q2424">
            <v>3091</v>
          </cell>
          <cell r="R2424" t="str">
            <v>North America (NA)</v>
          </cell>
          <cell r="S2424" t="str">
            <v>Senior Director, Market Strategy</v>
          </cell>
        </row>
        <row r="2425">
          <cell r="A2425" t="str">
            <v>100499-CA-107</v>
          </cell>
          <cell r="B2425">
            <v>43724</v>
          </cell>
          <cell r="C2425" t="str">
            <v>Existing MSA</v>
          </cell>
          <cell r="D2425">
            <v>43535</v>
          </cell>
          <cell r="E2425">
            <v>43862</v>
          </cell>
          <cell r="F2425" t="str">
            <v>Dataiku</v>
          </cell>
          <cell r="G2425" t="str">
            <v>CA</v>
          </cell>
          <cell r="H2425" t="str">
            <v>Canada</v>
          </cell>
          <cell r="I2425" t="str">
            <v>GP Entity</v>
          </cell>
          <cell r="J2425">
            <v>43724</v>
          </cell>
          <cell r="K2425">
            <v>43535</v>
          </cell>
          <cell r="Q2425">
            <v>3157</v>
          </cell>
          <cell r="R2425" t="str">
            <v>North America (NA)</v>
          </cell>
          <cell r="S2425" t="str">
            <v>Senior Community Manager</v>
          </cell>
        </row>
        <row r="2426">
          <cell r="A2426" t="str">
            <v>100370-CA-101</v>
          </cell>
          <cell r="B2426">
            <v>43754</v>
          </cell>
          <cell r="C2426" t="str">
            <v>Existing MSA</v>
          </cell>
          <cell r="D2426">
            <v>43739</v>
          </cell>
          <cell r="E2426">
            <v>43862</v>
          </cell>
          <cell r="F2426" t="str">
            <v>Salt Stack</v>
          </cell>
          <cell r="G2426" t="str">
            <v>CA</v>
          </cell>
          <cell r="H2426" t="str">
            <v>Canada</v>
          </cell>
          <cell r="I2426" t="str">
            <v>GP Entity</v>
          </cell>
          <cell r="J2426">
            <v>43752</v>
          </cell>
          <cell r="K2426">
            <v>43319</v>
          </cell>
          <cell r="Q2426">
            <v>3335</v>
          </cell>
          <cell r="R2426" t="str">
            <v>North America (NA)</v>
          </cell>
          <cell r="S2426" t="str">
            <v>Production Support Engineer</v>
          </cell>
        </row>
        <row r="2427">
          <cell r="A2427" t="str">
            <v>100609-CA-102</v>
          </cell>
          <cell r="B2427">
            <v>43780</v>
          </cell>
          <cell r="C2427" t="str">
            <v>Existing MSA</v>
          </cell>
          <cell r="D2427">
            <v>43686</v>
          </cell>
          <cell r="E2427">
            <v>43862</v>
          </cell>
          <cell r="F2427" t="str">
            <v>TeamViewer</v>
          </cell>
          <cell r="G2427" t="str">
            <v>CA</v>
          </cell>
          <cell r="H2427" t="str">
            <v>Canada</v>
          </cell>
          <cell r="I2427" t="str">
            <v>GP Entity</v>
          </cell>
          <cell r="J2427">
            <v>43780</v>
          </cell>
          <cell r="K2427">
            <v>43686</v>
          </cell>
          <cell r="Q2427">
            <v>3360</v>
          </cell>
          <cell r="R2427" t="str">
            <v>North America (NA)</v>
          </cell>
          <cell r="S2427" t="str">
            <v>National Enterprise Account Executive</v>
          </cell>
        </row>
        <row r="2428">
          <cell r="A2428" t="str">
            <v>100499-CA-101</v>
          </cell>
          <cell r="B2428">
            <v>43584</v>
          </cell>
          <cell r="C2428" t="str">
            <v>Existing MSA</v>
          </cell>
          <cell r="D2428">
            <v>43535</v>
          </cell>
          <cell r="E2428">
            <v>43891</v>
          </cell>
          <cell r="F2428" t="str">
            <v>Dataiku</v>
          </cell>
          <cell r="G2428" t="str">
            <v>CA</v>
          </cell>
          <cell r="H2428" t="str">
            <v>Canada</v>
          </cell>
          <cell r="I2428" t="str">
            <v>GP Entity</v>
          </cell>
          <cell r="J2428">
            <v>43563</v>
          </cell>
          <cell r="K2428">
            <v>43535</v>
          </cell>
          <cell r="Q2428">
            <v>2305</v>
          </cell>
          <cell r="R2428" t="str">
            <v>North America (NA)</v>
          </cell>
          <cell r="S2428" t="str">
            <v>Director of User Advocacy</v>
          </cell>
        </row>
        <row r="2429">
          <cell r="A2429" t="str">
            <v>100499-CA-102</v>
          </cell>
          <cell r="B2429">
            <v>43598</v>
          </cell>
          <cell r="C2429" t="str">
            <v>Existing MSA</v>
          </cell>
          <cell r="D2429">
            <v>43535</v>
          </cell>
          <cell r="E2429">
            <v>43891</v>
          </cell>
          <cell r="F2429" t="str">
            <v>Dataiku</v>
          </cell>
          <cell r="G2429" t="str">
            <v>CA</v>
          </cell>
          <cell r="H2429" t="str">
            <v>Canada</v>
          </cell>
          <cell r="I2429" t="str">
            <v>GP Entity</v>
          </cell>
          <cell r="J2429">
            <v>43598</v>
          </cell>
          <cell r="K2429">
            <v>43535</v>
          </cell>
          <cell r="Q2429">
            <v>2514</v>
          </cell>
          <cell r="R2429" t="str">
            <v>North America (NA)</v>
          </cell>
          <cell r="S2429" t="str">
            <v>Canada Country Manager</v>
          </cell>
        </row>
        <row r="2430">
          <cell r="A2430" t="str">
            <v>100602-CA-101</v>
          </cell>
          <cell r="B2430">
            <v>43711</v>
          </cell>
          <cell r="C2430" t="str">
            <v>Existing MSA</v>
          </cell>
          <cell r="D2430">
            <v>43671</v>
          </cell>
          <cell r="E2430">
            <v>43862</v>
          </cell>
          <cell r="F2430" t="str">
            <v>Marlink</v>
          </cell>
          <cell r="G2430" t="str">
            <v>CA</v>
          </cell>
          <cell r="H2430" t="str">
            <v>Canada</v>
          </cell>
          <cell r="I2430" t="str">
            <v>GP Entity</v>
          </cell>
          <cell r="J2430">
            <v>43710</v>
          </cell>
          <cell r="K2430">
            <v>43671</v>
          </cell>
          <cell r="Q2430">
            <v>2998</v>
          </cell>
          <cell r="R2430" t="str">
            <v>North America (NA)</v>
          </cell>
          <cell r="S2430" t="str">
            <v>Senior Account Manager</v>
          </cell>
        </row>
        <row r="2431">
          <cell r="A2431" t="str">
            <v>100602-CA-102</v>
          </cell>
          <cell r="B2431">
            <v>43738</v>
          </cell>
          <cell r="C2431" t="str">
            <v>Existing MSA</v>
          </cell>
          <cell r="D2431">
            <v>43671</v>
          </cell>
          <cell r="E2431">
            <v>43862</v>
          </cell>
          <cell r="F2431" t="str">
            <v>Marlink</v>
          </cell>
          <cell r="G2431" t="str">
            <v>CA</v>
          </cell>
          <cell r="H2431" t="str">
            <v>Canada</v>
          </cell>
          <cell r="I2431" t="str">
            <v>GP Entity</v>
          </cell>
          <cell r="J2431">
            <v>43710</v>
          </cell>
          <cell r="K2431">
            <v>43671</v>
          </cell>
          <cell r="Q2431">
            <v>3014</v>
          </cell>
          <cell r="R2431" t="str">
            <v>North America (NA)</v>
          </cell>
          <cell r="S2431" t="str">
            <v>Regional Sales Manager</v>
          </cell>
        </row>
        <row r="2432">
          <cell r="A2432" t="str">
            <v>100001-CA-104</v>
          </cell>
          <cell r="B2432">
            <v>43662</v>
          </cell>
          <cell r="C2432" t="str">
            <v>Existing MSA</v>
          </cell>
          <cell r="D2432">
            <v>42242</v>
          </cell>
          <cell r="E2432">
            <v>43862</v>
          </cell>
          <cell r="F2432" t="str">
            <v>10X Genomics</v>
          </cell>
          <cell r="G2432" t="str">
            <v>CA</v>
          </cell>
          <cell r="H2432" t="str">
            <v>Canada</v>
          </cell>
          <cell r="I2432" t="str">
            <v>GP Entity</v>
          </cell>
          <cell r="J2432">
            <v>43654</v>
          </cell>
          <cell r="K2432">
            <v>42242</v>
          </cell>
          <cell r="Q2432">
            <v>2842</v>
          </cell>
          <cell r="R2432" t="str">
            <v>North America (NA)</v>
          </cell>
          <cell r="S2432" t="str">
            <v>Technical Sales Specialist</v>
          </cell>
        </row>
        <row r="2433">
          <cell r="A2433" t="str">
            <v>100001-CA-105</v>
          </cell>
          <cell r="B2433">
            <v>43711</v>
          </cell>
          <cell r="C2433" t="str">
            <v>Existing MSA</v>
          </cell>
          <cell r="D2433">
            <v>42242</v>
          </cell>
          <cell r="E2433">
            <v>43862</v>
          </cell>
          <cell r="F2433" t="str">
            <v>10X Genomics</v>
          </cell>
          <cell r="G2433" t="str">
            <v>CA</v>
          </cell>
          <cell r="H2433" t="str">
            <v>Canada</v>
          </cell>
          <cell r="I2433" t="str">
            <v>GP Entity</v>
          </cell>
          <cell r="J2433">
            <v>43711</v>
          </cell>
          <cell r="K2433">
            <v>42242</v>
          </cell>
          <cell r="Q2433">
            <v>2985</v>
          </cell>
          <cell r="R2433" t="str">
            <v>North America (NA)</v>
          </cell>
          <cell r="S2433" t="str">
            <v>Senior Computational Biologist</v>
          </cell>
        </row>
        <row r="2434">
          <cell r="A2434" t="str">
            <v>100001-CA-106</v>
          </cell>
          <cell r="B2434">
            <v>43724</v>
          </cell>
          <cell r="C2434" t="str">
            <v>Existing MSA</v>
          </cell>
          <cell r="D2434">
            <v>42242</v>
          </cell>
          <cell r="E2434">
            <v>43862</v>
          </cell>
          <cell r="F2434" t="str">
            <v>10X Genomics</v>
          </cell>
          <cell r="G2434" t="str">
            <v>CA</v>
          </cell>
          <cell r="H2434" t="str">
            <v>Canada</v>
          </cell>
          <cell r="I2434" t="str">
            <v>GP Entity</v>
          </cell>
          <cell r="J2434">
            <v>43717</v>
          </cell>
          <cell r="K2434">
            <v>42242</v>
          </cell>
          <cell r="Q2434">
            <v>3150</v>
          </cell>
          <cell r="R2434" t="str">
            <v>North America (NA)</v>
          </cell>
          <cell r="S2434" t="str">
            <v>Sales Executive</v>
          </cell>
        </row>
        <row r="2435">
          <cell r="A2435" t="str">
            <v>100658-CA-101</v>
          </cell>
          <cell r="B2435">
            <v>43787</v>
          </cell>
          <cell r="C2435" t="str">
            <v>Existing MSA</v>
          </cell>
          <cell r="D2435">
            <v>43725</v>
          </cell>
          <cell r="E2435">
            <v>43862</v>
          </cell>
          <cell r="F2435" t="str">
            <v>Takeoff Technologies</v>
          </cell>
          <cell r="G2435" t="str">
            <v>CA</v>
          </cell>
          <cell r="H2435" t="str">
            <v>Canada</v>
          </cell>
          <cell r="I2435" t="str">
            <v>GP Entity</v>
          </cell>
          <cell r="J2435">
            <v>43787</v>
          </cell>
          <cell r="K2435">
            <v>43725</v>
          </cell>
          <cell r="Q2435">
            <v>3241</v>
          </cell>
          <cell r="R2435" t="str">
            <v>North America (NA)</v>
          </cell>
          <cell r="S2435" t="str">
            <v>Site Leader</v>
          </cell>
        </row>
        <row r="2436">
          <cell r="A2436" t="str">
            <v>100707-CA-102</v>
          </cell>
          <cell r="B2436">
            <v>43831</v>
          </cell>
          <cell r="C2436" t="str">
            <v>Existing MSA</v>
          </cell>
          <cell r="D2436">
            <v>43794</v>
          </cell>
          <cell r="E2436">
            <v>43862</v>
          </cell>
          <cell r="F2436" t="str">
            <v>SV Academy</v>
          </cell>
          <cell r="G2436" t="str">
            <v>CA</v>
          </cell>
          <cell r="H2436" t="str">
            <v>Canada</v>
          </cell>
          <cell r="I2436" t="str">
            <v>GP Entity</v>
          </cell>
          <cell r="J2436">
            <v>43831</v>
          </cell>
          <cell r="K2436">
            <v>43794</v>
          </cell>
          <cell r="Q2436">
            <v>3698</v>
          </cell>
          <cell r="R2436" t="str">
            <v>North America (NA)</v>
          </cell>
          <cell r="S2436" t="str">
            <v>Senior Fullstack Developer</v>
          </cell>
        </row>
        <row r="2437">
          <cell r="A2437" t="str">
            <v>100707-CA-107</v>
          </cell>
          <cell r="B2437">
            <v>43831</v>
          </cell>
          <cell r="C2437" t="str">
            <v>Existing MSA</v>
          </cell>
          <cell r="D2437">
            <v>43794</v>
          </cell>
          <cell r="E2437">
            <v>43862</v>
          </cell>
          <cell r="F2437" t="str">
            <v>SV Academy</v>
          </cell>
          <cell r="G2437" t="str">
            <v>CA</v>
          </cell>
          <cell r="H2437" t="str">
            <v>Canada</v>
          </cell>
          <cell r="I2437" t="str">
            <v>GP Entity</v>
          </cell>
          <cell r="J2437">
            <v>43831</v>
          </cell>
          <cell r="K2437">
            <v>43794</v>
          </cell>
          <cell r="Q2437">
            <v>3703</v>
          </cell>
          <cell r="R2437" t="str">
            <v>North America (NA)</v>
          </cell>
          <cell r="S2437" t="str">
            <v>Head of Fellowship and Career Success</v>
          </cell>
        </row>
        <row r="2438">
          <cell r="A2438" t="str">
            <v>100707-CA-108</v>
          </cell>
          <cell r="B2438">
            <v>43831</v>
          </cell>
          <cell r="C2438" t="str">
            <v>Existing MSA</v>
          </cell>
          <cell r="D2438">
            <v>43794</v>
          </cell>
          <cell r="E2438">
            <v>43862</v>
          </cell>
          <cell r="F2438" t="str">
            <v>SV Academy</v>
          </cell>
          <cell r="G2438" t="str">
            <v>CA</v>
          </cell>
          <cell r="H2438" t="str">
            <v>Canada</v>
          </cell>
          <cell r="I2438" t="str">
            <v>GP Entity</v>
          </cell>
          <cell r="J2438">
            <v>43831</v>
          </cell>
          <cell r="K2438">
            <v>43794</v>
          </cell>
          <cell r="Q2438">
            <v>3704</v>
          </cell>
          <cell r="R2438" t="str">
            <v>North America (NA)</v>
          </cell>
          <cell r="S2438" t="str">
            <v>Employee Enablement Manager</v>
          </cell>
        </row>
        <row r="2439">
          <cell r="A2439" t="str">
            <v>100707-CA-103</v>
          </cell>
          <cell r="B2439">
            <v>43831</v>
          </cell>
          <cell r="C2439" t="str">
            <v>Existing MSA</v>
          </cell>
          <cell r="D2439">
            <v>43794</v>
          </cell>
          <cell r="E2439">
            <v>43862</v>
          </cell>
          <cell r="F2439" t="str">
            <v>SV Academy</v>
          </cell>
          <cell r="G2439" t="str">
            <v>CA</v>
          </cell>
          <cell r="H2439" t="str">
            <v>Canada</v>
          </cell>
          <cell r="I2439" t="str">
            <v>GP Entity</v>
          </cell>
          <cell r="J2439">
            <v>43831</v>
          </cell>
          <cell r="K2439">
            <v>43794</v>
          </cell>
          <cell r="Q2439">
            <v>3699</v>
          </cell>
          <cell r="R2439" t="str">
            <v>North America (NA)</v>
          </cell>
          <cell r="S2439" t="str">
            <v>Curriculum Design Manager</v>
          </cell>
        </row>
        <row r="2440">
          <cell r="A2440" t="str">
            <v>100707-CA-110</v>
          </cell>
          <cell r="B2440">
            <v>43831</v>
          </cell>
          <cell r="C2440" t="str">
            <v>Existing MSA</v>
          </cell>
          <cell r="D2440">
            <v>43794</v>
          </cell>
          <cell r="E2440">
            <v>43862</v>
          </cell>
          <cell r="F2440" t="str">
            <v>SV Academy</v>
          </cell>
          <cell r="G2440" t="str">
            <v>CA</v>
          </cell>
          <cell r="H2440" t="str">
            <v>Canada</v>
          </cell>
          <cell r="I2440" t="str">
            <v>GP Entity</v>
          </cell>
          <cell r="J2440">
            <v>43831</v>
          </cell>
          <cell r="K2440">
            <v>43794</v>
          </cell>
          <cell r="Q2440">
            <v>3717</v>
          </cell>
          <cell r="R2440" t="str">
            <v>North America (NA)</v>
          </cell>
          <cell r="S2440" t="str">
            <v>Fullstack Application Developer</v>
          </cell>
        </row>
        <row r="2441">
          <cell r="A2441" t="str">
            <v>100707-CA-112</v>
          </cell>
          <cell r="B2441">
            <v>43831</v>
          </cell>
          <cell r="C2441" t="str">
            <v>Existing MSA</v>
          </cell>
          <cell r="D2441">
            <v>43794</v>
          </cell>
          <cell r="E2441">
            <v>43862</v>
          </cell>
          <cell r="F2441" t="str">
            <v>SV Academy</v>
          </cell>
          <cell r="G2441" t="str">
            <v>CA</v>
          </cell>
          <cell r="H2441" t="str">
            <v>Canada</v>
          </cell>
          <cell r="I2441" t="str">
            <v>GP Entity</v>
          </cell>
          <cell r="J2441">
            <v>43831</v>
          </cell>
          <cell r="K2441">
            <v>43794</v>
          </cell>
          <cell r="Q2441">
            <v>3726</v>
          </cell>
          <cell r="R2441" t="str">
            <v>North America (NA)</v>
          </cell>
          <cell r="S2441" t="str">
            <v>Head of Technology</v>
          </cell>
        </row>
        <row r="2442">
          <cell r="A2442" t="str">
            <v>100364-CA-105</v>
          </cell>
          <cell r="B2442">
            <v>43586</v>
          </cell>
          <cell r="C2442" t="str">
            <v>Existing MSA</v>
          </cell>
          <cell r="D2442">
            <v>43307</v>
          </cell>
          <cell r="E2442">
            <v>43862</v>
          </cell>
          <cell r="F2442" t="str">
            <v>Ancient Nutrition</v>
          </cell>
          <cell r="G2442" t="str">
            <v>CA</v>
          </cell>
          <cell r="H2442" t="str">
            <v>Canada</v>
          </cell>
          <cell r="I2442" t="str">
            <v>GP Entity</v>
          </cell>
          <cell r="J2442">
            <v>43586</v>
          </cell>
          <cell r="K2442">
            <v>43308</v>
          </cell>
          <cell r="Q2442">
            <v>2464</v>
          </cell>
          <cell r="R2442" t="str">
            <v>North America (NA)</v>
          </cell>
          <cell r="S2442" t="str">
            <v>Director of Financial Planning and Analysis</v>
          </cell>
        </row>
        <row r="2443">
          <cell r="A2443" t="str">
            <v>100364-CA-106</v>
          </cell>
          <cell r="B2443">
            <v>43661</v>
          </cell>
          <cell r="C2443" t="str">
            <v>Existing MSA</v>
          </cell>
          <cell r="D2443">
            <v>43307</v>
          </cell>
          <cell r="E2443">
            <v>43862</v>
          </cell>
          <cell r="F2443" t="str">
            <v>Ancient Nutrition</v>
          </cell>
          <cell r="G2443" t="str">
            <v>CA</v>
          </cell>
          <cell r="H2443" t="str">
            <v>Canada</v>
          </cell>
          <cell r="I2443" t="str">
            <v>GP Entity</v>
          </cell>
          <cell r="J2443">
            <v>43661</v>
          </cell>
          <cell r="K2443">
            <v>43308</v>
          </cell>
          <cell r="Q2443">
            <v>2748</v>
          </cell>
          <cell r="R2443" t="str">
            <v>North America (NA)</v>
          </cell>
          <cell r="S2443" t="str">
            <v>Senior FBA Manager</v>
          </cell>
        </row>
        <row r="2444">
          <cell r="A2444" t="str">
            <v>100364-CA-107</v>
          </cell>
          <cell r="B2444">
            <v>43808</v>
          </cell>
          <cell r="C2444" t="str">
            <v>Existing MSA</v>
          </cell>
          <cell r="D2444">
            <v>43307</v>
          </cell>
          <cell r="E2444">
            <v>43862</v>
          </cell>
          <cell r="F2444" t="str">
            <v>Ancient Nutrition</v>
          </cell>
          <cell r="G2444" t="str">
            <v>CA</v>
          </cell>
          <cell r="H2444" t="str">
            <v>Canada</v>
          </cell>
          <cell r="I2444" t="str">
            <v>GP Entity</v>
          </cell>
          <cell r="J2444">
            <v>43808</v>
          </cell>
          <cell r="K2444">
            <v>43308</v>
          </cell>
          <cell r="Q2444">
            <v>3601</v>
          </cell>
          <cell r="R2444" t="str">
            <v>North America (NA)</v>
          </cell>
          <cell r="S2444" t="str">
            <v>Director of E-Commerce Canada</v>
          </cell>
        </row>
        <row r="2445">
          <cell r="A2445" t="str">
            <v>100364-CA-105</v>
          </cell>
          <cell r="B2445">
            <v>43586</v>
          </cell>
          <cell r="C2445" t="str">
            <v>Existing MSA</v>
          </cell>
          <cell r="D2445">
            <v>43307</v>
          </cell>
          <cell r="E2445">
            <v>43891</v>
          </cell>
          <cell r="F2445" t="str">
            <v>Ancient Nutrition</v>
          </cell>
          <cell r="G2445" t="str">
            <v>CA</v>
          </cell>
          <cell r="H2445" t="str">
            <v>Canada</v>
          </cell>
          <cell r="I2445" t="str">
            <v>GP Entity</v>
          </cell>
          <cell r="J2445">
            <v>43586</v>
          </cell>
          <cell r="K2445">
            <v>43308</v>
          </cell>
          <cell r="Q2445">
            <v>2464</v>
          </cell>
          <cell r="R2445" t="str">
            <v>North America (NA)</v>
          </cell>
          <cell r="S2445" t="str">
            <v>Director of Financial Planning and Analysis</v>
          </cell>
        </row>
        <row r="2446">
          <cell r="A2446" t="str">
            <v>100591-CA-101</v>
          </cell>
          <cell r="B2446">
            <v>43693</v>
          </cell>
          <cell r="C2446" t="str">
            <v>Existing MSA</v>
          </cell>
          <cell r="D2446">
            <v>43644</v>
          </cell>
          <cell r="E2446">
            <v>43862</v>
          </cell>
          <cell r="F2446" t="str">
            <v>Getac</v>
          </cell>
          <cell r="G2446" t="str">
            <v>CA</v>
          </cell>
          <cell r="H2446" t="str">
            <v>Canada</v>
          </cell>
          <cell r="I2446" t="str">
            <v>GP Entity</v>
          </cell>
          <cell r="K2446">
            <v>43644</v>
          </cell>
          <cell r="Q2446">
            <v>2902</v>
          </cell>
          <cell r="R2446" t="str">
            <v>North America (NA)</v>
          </cell>
          <cell r="S2446" t="str">
            <v>Regional Sales Manager – Canada West Enterprise/Public Sector</v>
          </cell>
        </row>
        <row r="2447">
          <cell r="A2447" t="str">
            <v>100591-CA-102</v>
          </cell>
          <cell r="B2447">
            <v>43693</v>
          </cell>
          <cell r="C2447" t="str">
            <v>Existing MSA</v>
          </cell>
          <cell r="D2447">
            <v>43644</v>
          </cell>
          <cell r="E2447">
            <v>43862</v>
          </cell>
          <cell r="F2447" t="str">
            <v>Getac</v>
          </cell>
          <cell r="G2447" t="str">
            <v>CA</v>
          </cell>
          <cell r="H2447" t="str">
            <v>Canada</v>
          </cell>
          <cell r="I2447" t="str">
            <v>GP Entity</v>
          </cell>
          <cell r="K2447">
            <v>43644</v>
          </cell>
          <cell r="Q2447">
            <v>2903</v>
          </cell>
          <cell r="R2447" t="str">
            <v>North America (NA)</v>
          </cell>
          <cell r="S2447" t="str">
            <v>Regional Sales Manager – Canada Enterprise/Public Sector</v>
          </cell>
        </row>
        <row r="2448">
          <cell r="A2448" t="str">
            <v>100549-CA-101</v>
          </cell>
          <cell r="B2448">
            <v>43617</v>
          </cell>
          <cell r="C2448" t="str">
            <v>Existing MSA</v>
          </cell>
          <cell r="D2448">
            <v>43593</v>
          </cell>
          <cell r="E2448">
            <v>43862</v>
          </cell>
          <cell r="F2448" t="str">
            <v>Quil Health</v>
          </cell>
          <cell r="G2448" t="str">
            <v>CA</v>
          </cell>
          <cell r="H2448" t="str">
            <v>Canada</v>
          </cell>
          <cell r="I2448" t="str">
            <v>GP Entity</v>
          </cell>
          <cell r="J2448">
            <v>43617</v>
          </cell>
          <cell r="Q2448">
            <v>2601</v>
          </cell>
          <cell r="R2448" t="str">
            <v>North America (NA)</v>
          </cell>
          <cell r="S2448" t="str">
            <v>Controller</v>
          </cell>
        </row>
        <row r="2449">
          <cell r="A2449" t="str">
            <v>100549-CA-101</v>
          </cell>
          <cell r="B2449">
            <v>43617</v>
          </cell>
          <cell r="C2449" t="str">
            <v>Existing MSA</v>
          </cell>
          <cell r="D2449">
            <v>43593</v>
          </cell>
          <cell r="E2449">
            <v>43891</v>
          </cell>
          <cell r="F2449" t="str">
            <v>Quil Health</v>
          </cell>
          <cell r="G2449" t="str">
            <v>CA</v>
          </cell>
          <cell r="H2449" t="str">
            <v>Canada</v>
          </cell>
          <cell r="I2449" t="str">
            <v>GP Entity</v>
          </cell>
          <cell r="J2449">
            <v>43617</v>
          </cell>
          <cell r="Q2449">
            <v>2601</v>
          </cell>
          <cell r="R2449" t="str">
            <v>North America (NA)</v>
          </cell>
          <cell r="S2449" t="str">
            <v>Controller</v>
          </cell>
        </row>
        <row r="2450">
          <cell r="A2450" t="str">
            <v>100506-CA-101</v>
          </cell>
          <cell r="B2450">
            <v>43586</v>
          </cell>
          <cell r="C2450" t="str">
            <v>Existing MSA</v>
          </cell>
          <cell r="D2450">
            <v>43545</v>
          </cell>
          <cell r="E2450">
            <v>43862</v>
          </cell>
          <cell r="F2450" t="str">
            <v>Cavotec USA</v>
          </cell>
          <cell r="G2450" t="str">
            <v>CA</v>
          </cell>
          <cell r="H2450" t="str">
            <v>Canada</v>
          </cell>
          <cell r="I2450" t="str">
            <v>GP Entity</v>
          </cell>
          <cell r="J2450">
            <v>43556</v>
          </cell>
          <cell r="K2450">
            <v>43545</v>
          </cell>
          <cell r="Q2450">
            <v>2359</v>
          </cell>
          <cell r="R2450" t="str">
            <v>North America (NA)</v>
          </cell>
          <cell r="S2450" t="str">
            <v>Senior Field Service Technician</v>
          </cell>
        </row>
        <row r="2451">
          <cell r="A2451" t="str">
            <v>100506-CA-102</v>
          </cell>
          <cell r="B2451">
            <v>43586</v>
          </cell>
          <cell r="C2451" t="str">
            <v>Existing MSA</v>
          </cell>
          <cell r="D2451">
            <v>43545</v>
          </cell>
          <cell r="E2451">
            <v>43862</v>
          </cell>
          <cell r="F2451" t="str">
            <v>Cavotec USA</v>
          </cell>
          <cell r="G2451" t="str">
            <v>CA</v>
          </cell>
          <cell r="H2451" t="str">
            <v>Canada</v>
          </cell>
          <cell r="I2451" t="str">
            <v>GP Entity</v>
          </cell>
          <cell r="J2451">
            <v>43556</v>
          </cell>
          <cell r="K2451">
            <v>43545</v>
          </cell>
          <cell r="Q2451">
            <v>2360</v>
          </cell>
          <cell r="R2451" t="str">
            <v>North America (NA)</v>
          </cell>
          <cell r="S2451" t="str">
            <v>Sales Engineer</v>
          </cell>
        </row>
        <row r="2452">
          <cell r="A2452" t="str">
            <v>100506-CA-101</v>
          </cell>
          <cell r="B2452">
            <v>43586</v>
          </cell>
          <cell r="C2452" t="str">
            <v>Existing MSA</v>
          </cell>
          <cell r="D2452">
            <v>43545</v>
          </cell>
          <cell r="E2452">
            <v>43891</v>
          </cell>
          <cell r="F2452" t="str">
            <v>Cavotec USA</v>
          </cell>
          <cell r="G2452" t="str">
            <v>CA</v>
          </cell>
          <cell r="H2452" t="str">
            <v>Canada</v>
          </cell>
          <cell r="I2452" t="str">
            <v>GP Entity</v>
          </cell>
          <cell r="J2452">
            <v>43556</v>
          </cell>
          <cell r="K2452">
            <v>43545</v>
          </cell>
          <cell r="Q2452">
            <v>2359</v>
          </cell>
          <cell r="R2452" t="str">
            <v>North America (NA)</v>
          </cell>
          <cell r="S2452" t="str">
            <v>Senior Field Service Technician</v>
          </cell>
        </row>
        <row r="2453">
          <cell r="A2453" t="str">
            <v>100506-CA-102</v>
          </cell>
          <cell r="B2453">
            <v>43586</v>
          </cell>
          <cell r="C2453" t="str">
            <v>Existing MSA</v>
          </cell>
          <cell r="D2453">
            <v>43545</v>
          </cell>
          <cell r="E2453">
            <v>43891</v>
          </cell>
          <cell r="F2453" t="str">
            <v>Cavotec USA</v>
          </cell>
          <cell r="G2453" t="str">
            <v>CA</v>
          </cell>
          <cell r="H2453" t="str">
            <v>Canada</v>
          </cell>
          <cell r="I2453" t="str">
            <v>GP Entity</v>
          </cell>
          <cell r="J2453">
            <v>43556</v>
          </cell>
          <cell r="K2453">
            <v>43545</v>
          </cell>
          <cell r="Q2453">
            <v>2360</v>
          </cell>
          <cell r="R2453" t="str">
            <v>North America (NA)</v>
          </cell>
          <cell r="S2453" t="str">
            <v>Sales Engineer</v>
          </cell>
        </row>
        <row r="2454">
          <cell r="A2454" t="str">
            <v>100698-CA-101</v>
          </cell>
          <cell r="B2454">
            <v>43831</v>
          </cell>
          <cell r="C2454" t="str">
            <v>Existing MSA</v>
          </cell>
          <cell r="D2454">
            <v>43770</v>
          </cell>
          <cell r="E2454">
            <v>43862</v>
          </cell>
          <cell r="F2454" t="str">
            <v>Blue Acorn</v>
          </cell>
          <cell r="G2454" t="str">
            <v>CA</v>
          </cell>
          <cell r="H2454" t="str">
            <v>Canada</v>
          </cell>
          <cell r="I2454" t="str">
            <v>GP Entity</v>
          </cell>
          <cell r="J2454">
            <v>43831</v>
          </cell>
          <cell r="K2454">
            <v>43770</v>
          </cell>
          <cell r="Q2454">
            <v>3570</v>
          </cell>
          <cell r="R2454" t="str">
            <v>North America (NA)</v>
          </cell>
          <cell r="S2454" t="str">
            <v>Front End Engineer</v>
          </cell>
        </row>
        <row r="2455">
          <cell r="A2455" t="str">
            <v>100698-CA-102</v>
          </cell>
          <cell r="B2455">
            <v>43831</v>
          </cell>
          <cell r="C2455" t="str">
            <v>Existing MSA</v>
          </cell>
          <cell r="D2455">
            <v>43770</v>
          </cell>
          <cell r="E2455">
            <v>43862</v>
          </cell>
          <cell r="F2455" t="str">
            <v>Blue Acorn</v>
          </cell>
          <cell r="G2455" t="str">
            <v>CA</v>
          </cell>
          <cell r="H2455" t="str">
            <v>Canada</v>
          </cell>
          <cell r="I2455" t="str">
            <v>GP Entity</v>
          </cell>
          <cell r="J2455">
            <v>43831</v>
          </cell>
          <cell r="K2455">
            <v>43770</v>
          </cell>
          <cell r="Q2455">
            <v>3619</v>
          </cell>
          <cell r="R2455" t="str">
            <v>North America (NA)</v>
          </cell>
          <cell r="S2455" t="str">
            <v>Technical Architect</v>
          </cell>
        </row>
        <row r="2456">
          <cell r="A2456" t="str">
            <v>100698-CA-103</v>
          </cell>
          <cell r="B2456">
            <v>43831</v>
          </cell>
          <cell r="C2456" t="str">
            <v>Existing MSA</v>
          </cell>
          <cell r="D2456">
            <v>43770</v>
          </cell>
          <cell r="E2456">
            <v>43862</v>
          </cell>
          <cell r="F2456" t="str">
            <v>Blue Acorn</v>
          </cell>
          <cell r="G2456" t="str">
            <v>CA</v>
          </cell>
          <cell r="H2456" t="str">
            <v>Canada</v>
          </cell>
          <cell r="I2456" t="str">
            <v>GP Entity</v>
          </cell>
          <cell r="J2456">
            <v>43831</v>
          </cell>
          <cell r="K2456">
            <v>43770</v>
          </cell>
          <cell r="Q2456">
            <v>3623</v>
          </cell>
          <cell r="R2456" t="str">
            <v>North America (NA)</v>
          </cell>
          <cell r="S2456" t="str">
            <v>Senior Applications Engineer</v>
          </cell>
        </row>
        <row r="2457">
          <cell r="A2457" t="str">
            <v>100554-CA-101</v>
          </cell>
          <cell r="B2457">
            <v>43647</v>
          </cell>
          <cell r="C2457" t="str">
            <v>Existing MSA</v>
          </cell>
          <cell r="D2457">
            <v>43585</v>
          </cell>
          <cell r="E2457">
            <v>43862</v>
          </cell>
          <cell r="F2457" t="str">
            <v>Qnergy</v>
          </cell>
          <cell r="G2457" t="str">
            <v>CA</v>
          </cell>
          <cell r="H2457" t="str">
            <v>Canada</v>
          </cell>
          <cell r="I2457" t="str">
            <v>GP Entity</v>
          </cell>
          <cell r="J2457">
            <v>43647</v>
          </cell>
          <cell r="K2457">
            <v>43585</v>
          </cell>
          <cell r="Q2457">
            <v>2645</v>
          </cell>
          <cell r="R2457" t="str">
            <v>North America (NA)</v>
          </cell>
          <cell r="S2457" t="str">
            <v>Sales Manager-Canada</v>
          </cell>
        </row>
        <row r="2458">
          <cell r="A2458" t="str">
            <v>100554-CA-101</v>
          </cell>
          <cell r="B2458">
            <v>43647</v>
          </cell>
          <cell r="C2458" t="str">
            <v>Existing MSA</v>
          </cell>
          <cell r="D2458">
            <v>43585</v>
          </cell>
          <cell r="E2458">
            <v>43891</v>
          </cell>
          <cell r="F2458" t="str">
            <v>Qnergy</v>
          </cell>
          <cell r="G2458" t="str">
            <v>CA</v>
          </cell>
          <cell r="H2458" t="str">
            <v>Canada</v>
          </cell>
          <cell r="I2458" t="str">
            <v>GP Entity</v>
          </cell>
          <cell r="J2458">
            <v>43647</v>
          </cell>
          <cell r="K2458">
            <v>43585</v>
          </cell>
          <cell r="Q2458">
            <v>2645</v>
          </cell>
          <cell r="R2458" t="str">
            <v>North America (NA)</v>
          </cell>
          <cell r="S2458" t="str">
            <v>Sales Manager-Canada</v>
          </cell>
        </row>
        <row r="2459">
          <cell r="A2459" t="str">
            <v>100683-CA-101</v>
          </cell>
          <cell r="B2459">
            <v>43815</v>
          </cell>
          <cell r="C2459" t="str">
            <v>Existing MSA</v>
          </cell>
          <cell r="D2459">
            <v>43766</v>
          </cell>
          <cell r="E2459">
            <v>43862</v>
          </cell>
          <cell r="F2459" t="str">
            <v>Aparavi Software</v>
          </cell>
          <cell r="G2459" t="str">
            <v>CA</v>
          </cell>
          <cell r="H2459" t="str">
            <v>Canada</v>
          </cell>
          <cell r="I2459" t="str">
            <v>GP Entity</v>
          </cell>
          <cell r="J2459">
            <v>43775</v>
          </cell>
          <cell r="K2459">
            <v>43766</v>
          </cell>
          <cell r="Q2459">
            <v>3474</v>
          </cell>
          <cell r="R2459" t="str">
            <v>North America (NA)</v>
          </cell>
          <cell r="S2459" t="str">
            <v>Software Architect</v>
          </cell>
        </row>
        <row r="2460">
          <cell r="A2460" t="str">
            <v>100451-CA-104</v>
          </cell>
          <cell r="B2460">
            <v>43525</v>
          </cell>
          <cell r="C2460" t="str">
            <v>Existing MSA</v>
          </cell>
          <cell r="D2460">
            <v>43447</v>
          </cell>
          <cell r="E2460">
            <v>43862</v>
          </cell>
          <cell r="F2460" t="str">
            <v>Buffer, Inc</v>
          </cell>
          <cell r="G2460" t="str">
            <v>CA</v>
          </cell>
          <cell r="H2460" t="str">
            <v>Canada</v>
          </cell>
          <cell r="I2460" t="str">
            <v>GP Entity</v>
          </cell>
          <cell r="J2460">
            <v>43525</v>
          </cell>
          <cell r="K2460">
            <v>43447</v>
          </cell>
          <cell r="Q2460">
            <v>1952</v>
          </cell>
          <cell r="R2460" t="str">
            <v>North America (NA)</v>
          </cell>
          <cell r="S2460" t="str">
            <v>Product Manager</v>
          </cell>
        </row>
        <row r="2461">
          <cell r="A2461" t="str">
            <v>100451-CA-105</v>
          </cell>
          <cell r="B2461">
            <v>43525</v>
          </cell>
          <cell r="C2461" t="str">
            <v>Existing MSA</v>
          </cell>
          <cell r="D2461">
            <v>43447</v>
          </cell>
          <cell r="E2461">
            <v>43862</v>
          </cell>
          <cell r="F2461" t="str">
            <v>Buffer, Inc</v>
          </cell>
          <cell r="G2461" t="str">
            <v>CA</v>
          </cell>
          <cell r="H2461" t="str">
            <v>Canada</v>
          </cell>
          <cell r="I2461" t="str">
            <v>GP Entity</v>
          </cell>
          <cell r="J2461">
            <v>43525</v>
          </cell>
          <cell r="K2461">
            <v>43447</v>
          </cell>
          <cell r="Q2461">
            <v>1953</v>
          </cell>
          <cell r="R2461" t="str">
            <v>North America (NA)</v>
          </cell>
          <cell r="S2461" t="str">
            <v>Customer Advocate</v>
          </cell>
        </row>
        <row r="2462">
          <cell r="A2462" t="str">
            <v>100451-CA-106</v>
          </cell>
          <cell r="B2462">
            <v>43525</v>
          </cell>
          <cell r="C2462" t="str">
            <v>Existing MSA</v>
          </cell>
          <cell r="D2462">
            <v>43447</v>
          </cell>
          <cell r="E2462">
            <v>43862</v>
          </cell>
          <cell r="F2462" t="str">
            <v>Buffer, Inc</v>
          </cell>
          <cell r="G2462" t="str">
            <v>CA</v>
          </cell>
          <cell r="H2462" t="str">
            <v>Canada</v>
          </cell>
          <cell r="I2462" t="str">
            <v>GP Entity</v>
          </cell>
          <cell r="K2462">
            <v>43447</v>
          </cell>
          <cell r="Q2462">
            <v>1955</v>
          </cell>
          <cell r="R2462" t="str">
            <v>North America (NA)</v>
          </cell>
          <cell r="S2462" t="str">
            <v>Product Designer, Mobile</v>
          </cell>
        </row>
        <row r="2463">
          <cell r="A2463" t="str">
            <v>100451-CA-104</v>
          </cell>
          <cell r="B2463">
            <v>43525</v>
          </cell>
          <cell r="C2463" t="str">
            <v>Existing MSA</v>
          </cell>
          <cell r="D2463">
            <v>43447</v>
          </cell>
          <cell r="E2463">
            <v>43891</v>
          </cell>
          <cell r="F2463" t="str">
            <v>Buffer, Inc</v>
          </cell>
          <cell r="G2463" t="str">
            <v>CA</v>
          </cell>
          <cell r="H2463" t="str">
            <v>Canada</v>
          </cell>
          <cell r="I2463" t="str">
            <v>GP Entity</v>
          </cell>
          <cell r="J2463">
            <v>43525</v>
          </cell>
          <cell r="K2463">
            <v>43447</v>
          </cell>
          <cell r="Q2463">
            <v>1952</v>
          </cell>
          <cell r="R2463" t="str">
            <v>North America (NA)</v>
          </cell>
          <cell r="S2463" t="str">
            <v>Product Manager</v>
          </cell>
        </row>
        <row r="2464">
          <cell r="A2464" t="str">
            <v>100451-CA-105</v>
          </cell>
          <cell r="B2464">
            <v>43525</v>
          </cell>
          <cell r="C2464" t="str">
            <v>Existing MSA</v>
          </cell>
          <cell r="D2464">
            <v>43447</v>
          </cell>
          <cell r="E2464">
            <v>43891</v>
          </cell>
          <cell r="F2464" t="str">
            <v>Buffer, Inc</v>
          </cell>
          <cell r="G2464" t="str">
            <v>CA</v>
          </cell>
          <cell r="H2464" t="str">
            <v>Canada</v>
          </cell>
          <cell r="I2464" t="str">
            <v>GP Entity</v>
          </cell>
          <cell r="J2464">
            <v>43525</v>
          </cell>
          <cell r="K2464">
            <v>43447</v>
          </cell>
          <cell r="Q2464">
            <v>1953</v>
          </cell>
          <cell r="R2464" t="str">
            <v>North America (NA)</v>
          </cell>
          <cell r="S2464" t="str">
            <v>Customer Advocate</v>
          </cell>
        </row>
        <row r="2465">
          <cell r="A2465" t="str">
            <v>100451-CA-106</v>
          </cell>
          <cell r="B2465">
            <v>43525</v>
          </cell>
          <cell r="C2465" t="str">
            <v>Existing MSA</v>
          </cell>
          <cell r="D2465">
            <v>43447</v>
          </cell>
          <cell r="E2465">
            <v>43891</v>
          </cell>
          <cell r="F2465" t="str">
            <v>Buffer, Inc</v>
          </cell>
          <cell r="G2465" t="str">
            <v>CA</v>
          </cell>
          <cell r="H2465" t="str">
            <v>Canada</v>
          </cell>
          <cell r="I2465" t="str">
            <v>GP Entity</v>
          </cell>
          <cell r="K2465">
            <v>43447</v>
          </cell>
          <cell r="Q2465">
            <v>1955</v>
          </cell>
          <cell r="R2465" t="str">
            <v>North America (NA)</v>
          </cell>
          <cell r="S2465" t="str">
            <v>Product Designer, Mobile</v>
          </cell>
        </row>
        <row r="2466">
          <cell r="A2466" t="str">
            <v>100711-CA-101</v>
          </cell>
          <cell r="B2466">
            <v>43800</v>
          </cell>
          <cell r="C2466" t="str">
            <v>Existing MSA</v>
          </cell>
          <cell r="D2466">
            <v>43770</v>
          </cell>
          <cell r="E2466">
            <v>43862</v>
          </cell>
          <cell r="F2466" t="str">
            <v>Augustech</v>
          </cell>
          <cell r="G2466" t="str">
            <v>CA</v>
          </cell>
          <cell r="H2466" t="str">
            <v>Canada</v>
          </cell>
          <cell r="I2466" t="str">
            <v>GP Entity</v>
          </cell>
          <cell r="K2466">
            <v>43770</v>
          </cell>
          <cell r="Q2466">
            <v>3719</v>
          </cell>
          <cell r="R2466" t="str">
            <v>North America (NA)</v>
          </cell>
          <cell r="S2466" t="str">
            <v>Tech Escalation Lead</v>
          </cell>
        </row>
        <row r="2467">
          <cell r="A2467" t="str">
            <v>100711-CA-102</v>
          </cell>
          <cell r="B2467">
            <v>43800</v>
          </cell>
          <cell r="C2467" t="str">
            <v>Existing MSA</v>
          </cell>
          <cell r="D2467">
            <v>43770</v>
          </cell>
          <cell r="E2467">
            <v>43862</v>
          </cell>
          <cell r="F2467" t="str">
            <v>Augustech</v>
          </cell>
          <cell r="G2467" t="str">
            <v>CA</v>
          </cell>
          <cell r="H2467" t="str">
            <v>Canada</v>
          </cell>
          <cell r="I2467" t="str">
            <v>GP Entity</v>
          </cell>
          <cell r="K2467">
            <v>43770</v>
          </cell>
          <cell r="Q2467">
            <v>3721</v>
          </cell>
          <cell r="R2467" t="str">
            <v>North America (NA)</v>
          </cell>
          <cell r="S2467" t="str">
            <v>Tech Escalation Lead</v>
          </cell>
        </row>
        <row r="2468">
          <cell r="A2468" t="str">
            <v>100566-CA-101</v>
          </cell>
          <cell r="B2468">
            <v>43632</v>
          </cell>
          <cell r="C2468" t="str">
            <v>Existing MSA</v>
          </cell>
          <cell r="D2468">
            <v>43581</v>
          </cell>
          <cell r="E2468">
            <v>43862</v>
          </cell>
          <cell r="F2468" t="str">
            <v>NV5</v>
          </cell>
          <cell r="G2468" t="str">
            <v>CA</v>
          </cell>
          <cell r="H2468" t="str">
            <v>Canada</v>
          </cell>
          <cell r="I2468" t="str">
            <v>GP Entity</v>
          </cell>
          <cell r="K2468">
            <v>43581</v>
          </cell>
          <cell r="Q2468">
            <v>2594</v>
          </cell>
          <cell r="R2468" t="str">
            <v>North America (NA)</v>
          </cell>
          <cell r="S2468" t="str">
            <v>LiDAR Technician</v>
          </cell>
        </row>
        <row r="2469">
          <cell r="A2469" t="str">
            <v>100215-CA-102</v>
          </cell>
          <cell r="B2469">
            <v>43710</v>
          </cell>
          <cell r="C2469" t="str">
            <v>Existing MSA</v>
          </cell>
          <cell r="D2469">
            <v>42942</v>
          </cell>
          <cell r="E2469">
            <v>43862</v>
          </cell>
          <cell r="F2469" t="str">
            <v>Forensic Risk Alliance</v>
          </cell>
          <cell r="G2469" t="str">
            <v>CA</v>
          </cell>
          <cell r="H2469" t="str">
            <v>Canada</v>
          </cell>
          <cell r="I2469" t="str">
            <v>GP Entity</v>
          </cell>
          <cell r="J2469">
            <v>43696</v>
          </cell>
          <cell r="K2469">
            <v>42942</v>
          </cell>
          <cell r="Q2469">
            <v>3067</v>
          </cell>
          <cell r="R2469" t="str">
            <v>North America (NA)</v>
          </cell>
          <cell r="S2469" t="str">
            <v>Manager</v>
          </cell>
        </row>
        <row r="2470">
          <cell r="A2470" t="str">
            <v>100566-CA-101</v>
          </cell>
          <cell r="B2470">
            <v>43632</v>
          </cell>
          <cell r="C2470" t="str">
            <v>Existing MSA</v>
          </cell>
          <cell r="D2470">
            <v>43581</v>
          </cell>
          <cell r="E2470">
            <v>43891</v>
          </cell>
          <cell r="F2470" t="str">
            <v>NV5</v>
          </cell>
          <cell r="G2470" t="str">
            <v>CA</v>
          </cell>
          <cell r="H2470" t="str">
            <v>Canada</v>
          </cell>
          <cell r="I2470" t="str">
            <v>GP Entity</v>
          </cell>
          <cell r="K2470">
            <v>43581</v>
          </cell>
          <cell r="Q2470">
            <v>2594</v>
          </cell>
          <cell r="R2470" t="str">
            <v>North America (NA)</v>
          </cell>
          <cell r="S2470" t="str">
            <v>LiDAR Technician</v>
          </cell>
        </row>
        <row r="2471">
          <cell r="A2471" t="str">
            <v>100663-CA-101</v>
          </cell>
          <cell r="B2471">
            <v>43754</v>
          </cell>
          <cell r="C2471" t="str">
            <v>Existing MSA</v>
          </cell>
          <cell r="D2471">
            <v>43724</v>
          </cell>
          <cell r="E2471">
            <v>43862</v>
          </cell>
          <cell r="F2471" t="str">
            <v>Karat</v>
          </cell>
          <cell r="G2471" t="str">
            <v>CA</v>
          </cell>
          <cell r="H2471" t="str">
            <v>Canada</v>
          </cell>
          <cell r="I2471" t="str">
            <v>GP Entity</v>
          </cell>
          <cell r="J2471">
            <v>43745</v>
          </cell>
          <cell r="K2471">
            <v>43728</v>
          </cell>
          <cell r="Q2471">
            <v>3259</v>
          </cell>
          <cell r="R2471" t="str">
            <v>North America (NA)</v>
          </cell>
          <cell r="S2471" t="str">
            <v>Sales Leader</v>
          </cell>
        </row>
        <row r="2472">
          <cell r="A2472" t="str">
            <v>100663-CA-102</v>
          </cell>
          <cell r="B2472">
            <v>43787</v>
          </cell>
          <cell r="C2472" t="str">
            <v>Existing MSA</v>
          </cell>
          <cell r="D2472">
            <v>43724</v>
          </cell>
          <cell r="E2472">
            <v>43862</v>
          </cell>
          <cell r="F2472" t="str">
            <v>Karat</v>
          </cell>
          <cell r="G2472" t="str">
            <v>CA</v>
          </cell>
          <cell r="H2472" t="str">
            <v>Canada</v>
          </cell>
          <cell r="I2472" t="str">
            <v>GP Entity</v>
          </cell>
          <cell r="J2472">
            <v>43787</v>
          </cell>
          <cell r="K2472">
            <v>43728</v>
          </cell>
          <cell r="Q2472">
            <v>3493</v>
          </cell>
          <cell r="R2472" t="str">
            <v>North America (NA)</v>
          </cell>
          <cell r="S2472" t="str">
            <v>Technical Program Manager, Content Alignment</v>
          </cell>
        </row>
        <row r="2473">
          <cell r="A2473" t="str">
            <v>100507-CA-101</v>
          </cell>
          <cell r="B2473">
            <v>43591</v>
          </cell>
          <cell r="C2473" t="str">
            <v>Existing MSA</v>
          </cell>
          <cell r="D2473">
            <v>43501</v>
          </cell>
          <cell r="E2473">
            <v>43862</v>
          </cell>
          <cell r="F2473" t="str">
            <v>Monotype</v>
          </cell>
          <cell r="G2473" t="str">
            <v>CA</v>
          </cell>
          <cell r="H2473" t="str">
            <v>Canada</v>
          </cell>
          <cell r="I2473" t="str">
            <v>GP Entity</v>
          </cell>
          <cell r="J2473">
            <v>43570</v>
          </cell>
          <cell r="K2473">
            <v>43501</v>
          </cell>
          <cell r="Q2473">
            <v>2375</v>
          </cell>
          <cell r="R2473" t="str">
            <v>North America (NA)</v>
          </cell>
          <cell r="S2473" t="str">
            <v>Enterprise Sales Manager</v>
          </cell>
        </row>
        <row r="2474">
          <cell r="A2474" t="str">
            <v>100507-CA-102</v>
          </cell>
          <cell r="B2474">
            <v>43591</v>
          </cell>
          <cell r="C2474" t="str">
            <v>Existing MSA</v>
          </cell>
          <cell r="D2474">
            <v>43501</v>
          </cell>
          <cell r="E2474">
            <v>43862</v>
          </cell>
          <cell r="F2474" t="str">
            <v>Monotype</v>
          </cell>
          <cell r="G2474" t="str">
            <v>CA</v>
          </cell>
          <cell r="H2474" t="str">
            <v>Canada</v>
          </cell>
          <cell r="I2474" t="str">
            <v>GP Entity</v>
          </cell>
          <cell r="K2474">
            <v>43501</v>
          </cell>
          <cell r="Q2474">
            <v>2470</v>
          </cell>
          <cell r="R2474" t="str">
            <v>North America (NA)</v>
          </cell>
          <cell r="S2474" t="str">
            <v>Enterprise Sales Manager</v>
          </cell>
        </row>
        <row r="2475">
          <cell r="A2475" t="str">
            <v>100507-CA-101</v>
          </cell>
          <cell r="B2475">
            <v>43591</v>
          </cell>
          <cell r="C2475" t="str">
            <v>Existing MSA</v>
          </cell>
          <cell r="D2475">
            <v>43501</v>
          </cell>
          <cell r="E2475">
            <v>43891</v>
          </cell>
          <cell r="F2475" t="str">
            <v>Monotype</v>
          </cell>
          <cell r="G2475" t="str">
            <v>CA</v>
          </cell>
          <cell r="H2475" t="str">
            <v>Canada</v>
          </cell>
          <cell r="I2475" t="str">
            <v>GP Entity</v>
          </cell>
          <cell r="J2475">
            <v>43570</v>
          </cell>
          <cell r="K2475">
            <v>43501</v>
          </cell>
          <cell r="Q2475">
            <v>2375</v>
          </cell>
          <cell r="R2475" t="str">
            <v>North America (NA)</v>
          </cell>
          <cell r="S2475" t="str">
            <v>Enterprise Sales Manager</v>
          </cell>
        </row>
        <row r="2476">
          <cell r="A2476" t="str">
            <v>100507-CA-102</v>
          </cell>
          <cell r="B2476">
            <v>43591</v>
          </cell>
          <cell r="C2476" t="str">
            <v>Existing MSA</v>
          </cell>
          <cell r="D2476">
            <v>43501</v>
          </cell>
          <cell r="E2476">
            <v>43891</v>
          </cell>
          <cell r="F2476" t="str">
            <v>Monotype</v>
          </cell>
          <cell r="G2476" t="str">
            <v>CA</v>
          </cell>
          <cell r="H2476" t="str">
            <v>Canada</v>
          </cell>
          <cell r="I2476" t="str">
            <v>GP Entity</v>
          </cell>
          <cell r="K2476">
            <v>43501</v>
          </cell>
          <cell r="Q2476">
            <v>2470</v>
          </cell>
          <cell r="R2476" t="str">
            <v>North America (NA)</v>
          </cell>
          <cell r="S2476" t="str">
            <v>Enterprise Sales Manager</v>
          </cell>
        </row>
        <row r="2477">
          <cell r="A2477" t="str">
            <v>100617-CA-101</v>
          </cell>
          <cell r="B2477">
            <v>43711</v>
          </cell>
          <cell r="C2477" t="str">
            <v>Existing MSA</v>
          </cell>
          <cell r="D2477">
            <v>43696</v>
          </cell>
          <cell r="E2477">
            <v>43862</v>
          </cell>
          <cell r="F2477" t="str">
            <v>Measurabl</v>
          </cell>
          <cell r="G2477" t="str">
            <v>CA</v>
          </cell>
          <cell r="H2477" t="str">
            <v>Canada</v>
          </cell>
          <cell r="I2477" t="str">
            <v>GP Entity</v>
          </cell>
          <cell r="J2477">
            <v>43711</v>
          </cell>
          <cell r="K2477">
            <v>43696</v>
          </cell>
          <cell r="Q2477">
            <v>3120</v>
          </cell>
          <cell r="R2477" t="str">
            <v>North America (NA)</v>
          </cell>
          <cell r="S2477" t="str">
            <v>Data Operations Analyst</v>
          </cell>
        </row>
        <row r="2478">
          <cell r="A2478" t="str">
            <v>100636-CA-101</v>
          </cell>
          <cell r="B2478">
            <v>43740</v>
          </cell>
          <cell r="C2478" t="str">
            <v>Existing MSA</v>
          </cell>
          <cell r="D2478">
            <v>43717</v>
          </cell>
          <cell r="E2478">
            <v>43862</v>
          </cell>
          <cell r="F2478" t="str">
            <v>Spincar</v>
          </cell>
          <cell r="G2478" t="str">
            <v>CA</v>
          </cell>
          <cell r="H2478" t="str">
            <v>Canada</v>
          </cell>
          <cell r="I2478" t="str">
            <v>GP Entity</v>
          </cell>
          <cell r="J2478">
            <v>43731</v>
          </cell>
          <cell r="K2478">
            <v>43717</v>
          </cell>
          <cell r="Q2478">
            <v>3197</v>
          </cell>
          <cell r="R2478" t="str">
            <v>North America (NA)</v>
          </cell>
          <cell r="S2478" t="str">
            <v>Executive Sales Manager</v>
          </cell>
        </row>
        <row r="2479">
          <cell r="A2479" t="str">
            <v>100653-CA-101</v>
          </cell>
          <cell r="B2479">
            <v>43754</v>
          </cell>
          <cell r="C2479" t="str">
            <v>Existing MSA</v>
          </cell>
          <cell r="D2479">
            <v>43725</v>
          </cell>
          <cell r="E2479">
            <v>43862</v>
          </cell>
          <cell r="F2479" t="str">
            <v>Loop Returns</v>
          </cell>
          <cell r="G2479" t="str">
            <v>CA</v>
          </cell>
          <cell r="H2479" t="str">
            <v>Canada</v>
          </cell>
          <cell r="I2479" t="str">
            <v>GP Entity</v>
          </cell>
          <cell r="J2479">
            <v>43739</v>
          </cell>
          <cell r="K2479">
            <v>43725</v>
          </cell>
          <cell r="Q2479">
            <v>3274</v>
          </cell>
          <cell r="R2479" t="str">
            <v>North America (NA)</v>
          </cell>
          <cell r="S2479" t="str">
            <v>Director of Sales &amp; Marketing</v>
          </cell>
        </row>
        <row r="2480">
          <cell r="A2480" t="str">
            <v>100653-CA-102</v>
          </cell>
          <cell r="B2480">
            <v>43754</v>
          </cell>
          <cell r="C2480" t="str">
            <v>Existing MSA</v>
          </cell>
          <cell r="D2480">
            <v>43725</v>
          </cell>
          <cell r="E2480">
            <v>43862</v>
          </cell>
          <cell r="F2480" t="str">
            <v>Loop Returns</v>
          </cell>
          <cell r="G2480" t="str">
            <v>CA</v>
          </cell>
          <cell r="H2480" t="str">
            <v>Canada</v>
          </cell>
          <cell r="I2480" t="str">
            <v>GP Entity</v>
          </cell>
          <cell r="J2480">
            <v>43739</v>
          </cell>
          <cell r="K2480">
            <v>43725</v>
          </cell>
          <cell r="Q2480">
            <v>3275</v>
          </cell>
          <cell r="R2480" t="str">
            <v>North America (NA)</v>
          </cell>
          <cell r="S2480" t="str">
            <v>Account Executive</v>
          </cell>
        </row>
        <row r="2481">
          <cell r="A2481" t="str">
            <v>100530-CA-101</v>
          </cell>
          <cell r="B2481">
            <v>43760</v>
          </cell>
          <cell r="C2481" t="str">
            <v>Existing MSA</v>
          </cell>
          <cell r="D2481">
            <v>43732</v>
          </cell>
          <cell r="E2481">
            <v>43862</v>
          </cell>
          <cell r="F2481" t="str">
            <v>LightStep, Inc</v>
          </cell>
          <cell r="G2481" t="str">
            <v>CA</v>
          </cell>
          <cell r="H2481" t="str">
            <v>Canada</v>
          </cell>
          <cell r="I2481" t="str">
            <v>GP Entity</v>
          </cell>
          <cell r="J2481">
            <v>43760</v>
          </cell>
          <cell r="K2481">
            <v>43551</v>
          </cell>
          <cell r="Q2481">
            <v>3281</v>
          </cell>
          <cell r="R2481" t="str">
            <v>North America (NA)</v>
          </cell>
          <cell r="S2481" t="str">
            <v>Open Source Software Engineer</v>
          </cell>
        </row>
        <row r="2482">
          <cell r="A2482" t="str">
            <v>100653-CA-103</v>
          </cell>
          <cell r="B2482">
            <v>43800</v>
          </cell>
          <cell r="C2482" t="str">
            <v>Existing MSA</v>
          </cell>
          <cell r="D2482">
            <v>43725</v>
          </cell>
          <cell r="E2482">
            <v>43862</v>
          </cell>
          <cell r="F2482" t="str">
            <v>Loop Returns</v>
          </cell>
          <cell r="G2482" t="str">
            <v>CA</v>
          </cell>
          <cell r="H2482" t="str">
            <v>Canada</v>
          </cell>
          <cell r="I2482" t="str">
            <v>GP Entity</v>
          </cell>
          <cell r="J2482">
            <v>43794</v>
          </cell>
          <cell r="K2482">
            <v>43725</v>
          </cell>
          <cell r="Q2482">
            <v>3552</v>
          </cell>
          <cell r="R2482" t="str">
            <v>North America (NA)</v>
          </cell>
          <cell r="S2482" t="str">
            <v>Marketing Manager</v>
          </cell>
        </row>
        <row r="2483">
          <cell r="A2483" t="str">
            <v>100454-CA-105</v>
          </cell>
          <cell r="B2483">
            <v>43542</v>
          </cell>
          <cell r="C2483" t="str">
            <v>Existing MSA</v>
          </cell>
          <cell r="D2483">
            <v>43454</v>
          </cell>
          <cell r="E2483">
            <v>43862</v>
          </cell>
          <cell r="F2483" t="str">
            <v>Murad</v>
          </cell>
          <cell r="G2483" t="str">
            <v>CA</v>
          </cell>
          <cell r="H2483" t="str">
            <v>Canada</v>
          </cell>
          <cell r="I2483" t="str">
            <v>GP Entity</v>
          </cell>
          <cell r="J2483">
            <v>43535</v>
          </cell>
          <cell r="K2483">
            <v>43454</v>
          </cell>
          <cell r="Q2483">
            <v>2236</v>
          </cell>
          <cell r="R2483" t="str">
            <v>North America (NA)</v>
          </cell>
          <cell r="S2483" t="str">
            <v>Sales and Education Executive</v>
          </cell>
        </row>
        <row r="2484">
          <cell r="A2484" t="str">
            <v>100454-CA-105</v>
          </cell>
          <cell r="B2484">
            <v>43542</v>
          </cell>
          <cell r="C2484" t="str">
            <v>Existing MSA</v>
          </cell>
          <cell r="D2484">
            <v>43454</v>
          </cell>
          <cell r="E2484">
            <v>43891</v>
          </cell>
          <cell r="F2484" t="str">
            <v>Murad</v>
          </cell>
          <cell r="G2484" t="str">
            <v>CA</v>
          </cell>
          <cell r="H2484" t="str">
            <v>Canada</v>
          </cell>
          <cell r="I2484" t="str">
            <v>GP Entity</v>
          </cell>
          <cell r="J2484">
            <v>43535</v>
          </cell>
          <cell r="K2484">
            <v>43454</v>
          </cell>
          <cell r="Q2484">
            <v>2236</v>
          </cell>
          <cell r="R2484" t="str">
            <v>North America (NA)</v>
          </cell>
          <cell r="S2484" t="str">
            <v>Sales and Education Executive</v>
          </cell>
        </row>
        <row r="2485">
          <cell r="A2485" t="str">
            <v>100586-CA-101</v>
          </cell>
          <cell r="B2485">
            <v>43678</v>
          </cell>
          <cell r="C2485" t="str">
            <v>Existing MSA</v>
          </cell>
          <cell r="D2485">
            <v>43676</v>
          </cell>
          <cell r="E2485">
            <v>43862</v>
          </cell>
          <cell r="F2485" t="str">
            <v>Eko</v>
          </cell>
          <cell r="G2485" t="str">
            <v>CA</v>
          </cell>
          <cell r="H2485" t="str">
            <v>Canada</v>
          </cell>
          <cell r="I2485" t="str">
            <v>GP Entity</v>
          </cell>
          <cell r="J2485">
            <v>43668</v>
          </cell>
          <cell r="K2485">
            <v>43676</v>
          </cell>
          <cell r="Q2485">
            <v>2879</v>
          </cell>
          <cell r="R2485" t="str">
            <v>North America (NA)</v>
          </cell>
          <cell r="S2485" t="str">
            <v>Director, Wholesale and Channel Partnerships</v>
          </cell>
        </row>
        <row r="2486">
          <cell r="A2486" t="str">
            <v>100500-CA-101</v>
          </cell>
          <cell r="B2486">
            <v>43586</v>
          </cell>
          <cell r="C2486" t="str">
            <v>Existing MSA</v>
          </cell>
          <cell r="D2486">
            <v>43524</v>
          </cell>
          <cell r="E2486">
            <v>43862</v>
          </cell>
          <cell r="F2486" t="str">
            <v>Island Romance Holidays</v>
          </cell>
          <cell r="G2486" t="str">
            <v>CA</v>
          </cell>
          <cell r="H2486" t="str">
            <v>Canada</v>
          </cell>
          <cell r="I2486" t="str">
            <v>GP Entity</v>
          </cell>
          <cell r="J2486">
            <v>43556</v>
          </cell>
          <cell r="K2486">
            <v>43524</v>
          </cell>
          <cell r="Q2486">
            <v>2300</v>
          </cell>
          <cell r="R2486" t="str">
            <v>North America (NA)</v>
          </cell>
          <cell r="S2486" t="str">
            <v>Director, Canadian Sales</v>
          </cell>
        </row>
        <row r="2487">
          <cell r="A2487" t="str">
            <v>100605-CA-101</v>
          </cell>
          <cell r="B2487">
            <v>43738</v>
          </cell>
          <cell r="C2487" t="str">
            <v>Existing MSA</v>
          </cell>
          <cell r="D2487">
            <v>43630</v>
          </cell>
          <cell r="E2487">
            <v>43862</v>
          </cell>
          <cell r="F2487" t="str">
            <v>Plastics Pipe Institute</v>
          </cell>
          <cell r="G2487" t="str">
            <v>CA</v>
          </cell>
          <cell r="H2487" t="str">
            <v>Canada</v>
          </cell>
          <cell r="I2487" t="str">
            <v>GP Entity</v>
          </cell>
          <cell r="J2487">
            <v>43711</v>
          </cell>
          <cell r="K2487">
            <v>43630</v>
          </cell>
          <cell r="Q2487">
            <v>3060</v>
          </cell>
          <cell r="R2487" t="str">
            <v>North America (NA)</v>
          </cell>
          <cell r="S2487" t="str">
            <v>Technical Director</v>
          </cell>
        </row>
        <row r="2488">
          <cell r="A2488" t="str">
            <v>100500-CA-101</v>
          </cell>
          <cell r="B2488">
            <v>43586</v>
          </cell>
          <cell r="C2488" t="str">
            <v>Existing MSA</v>
          </cell>
          <cell r="D2488">
            <v>43524</v>
          </cell>
          <cell r="E2488">
            <v>43891</v>
          </cell>
          <cell r="F2488" t="str">
            <v>Island Romance Holidays</v>
          </cell>
          <cell r="G2488" t="str">
            <v>CA</v>
          </cell>
          <cell r="H2488" t="str">
            <v>Canada</v>
          </cell>
          <cell r="I2488" t="str">
            <v>GP Entity</v>
          </cell>
          <cell r="J2488">
            <v>43556</v>
          </cell>
          <cell r="K2488">
            <v>43524</v>
          </cell>
          <cell r="Q2488">
            <v>2300</v>
          </cell>
          <cell r="R2488" t="str">
            <v>North America (NA)</v>
          </cell>
          <cell r="S2488" t="str">
            <v>Director, Canadian Sales</v>
          </cell>
        </row>
        <row r="2489">
          <cell r="A2489" t="str">
            <v>100521-CA-101</v>
          </cell>
          <cell r="B2489">
            <v>43586</v>
          </cell>
          <cell r="C2489" t="str">
            <v>Existing MSA</v>
          </cell>
          <cell r="D2489">
            <v>43545</v>
          </cell>
          <cell r="E2489">
            <v>43862</v>
          </cell>
          <cell r="F2489" t="str">
            <v>ScaleFactor</v>
          </cell>
          <cell r="G2489" t="str">
            <v>CA</v>
          </cell>
          <cell r="H2489" t="str">
            <v>Canada</v>
          </cell>
          <cell r="I2489" t="str">
            <v>GP Entity</v>
          </cell>
          <cell r="K2489">
            <v>43545</v>
          </cell>
          <cell r="Q2489">
            <v>2447</v>
          </cell>
          <cell r="R2489" t="str">
            <v>North America (NA)</v>
          </cell>
          <cell r="S2489" t="str">
            <v>Junior Software Developer</v>
          </cell>
        </row>
        <row r="2490">
          <cell r="A2490" t="str">
            <v>100521-CA-101</v>
          </cell>
          <cell r="B2490">
            <v>43586</v>
          </cell>
          <cell r="C2490" t="str">
            <v>Existing MSA</v>
          </cell>
          <cell r="D2490">
            <v>43545</v>
          </cell>
          <cell r="E2490">
            <v>43891</v>
          </cell>
          <cell r="F2490" t="str">
            <v>ScaleFactor</v>
          </cell>
          <cell r="G2490" t="str">
            <v>CA</v>
          </cell>
          <cell r="H2490" t="str">
            <v>Canada</v>
          </cell>
          <cell r="I2490" t="str">
            <v>GP Entity</v>
          </cell>
          <cell r="K2490">
            <v>43545</v>
          </cell>
          <cell r="Q2490">
            <v>2447</v>
          </cell>
          <cell r="R2490" t="str">
            <v>North America (NA)</v>
          </cell>
          <cell r="S2490" t="str">
            <v>Junior Software Developer</v>
          </cell>
        </row>
        <row r="2491">
          <cell r="A2491" t="str">
            <v>100216-CA-101</v>
          </cell>
          <cell r="B2491">
            <v>42968</v>
          </cell>
          <cell r="C2491" t="str">
            <v>Existing MSA</v>
          </cell>
          <cell r="D2491">
            <v>42955</v>
          </cell>
          <cell r="E2491">
            <v>43862</v>
          </cell>
          <cell r="F2491" t="str">
            <v>Protenus, Inc.</v>
          </cell>
          <cell r="G2491" t="str">
            <v>CA</v>
          </cell>
          <cell r="H2491" t="str">
            <v>Canada</v>
          </cell>
          <cell r="I2491" t="str">
            <v>GP Entity</v>
          </cell>
          <cell r="K2491">
            <v>42955</v>
          </cell>
          <cell r="Q2491">
            <v>697</v>
          </cell>
          <cell r="R2491" t="str">
            <v>North America (NA)</v>
          </cell>
          <cell r="S2491" t="str">
            <v>Senior Data Engineer</v>
          </cell>
        </row>
        <row r="2492">
          <cell r="A2492" t="str">
            <v>100216-CA-101</v>
          </cell>
          <cell r="B2492">
            <v>42968</v>
          </cell>
          <cell r="C2492" t="str">
            <v>Existing MSA</v>
          </cell>
          <cell r="D2492">
            <v>42955</v>
          </cell>
          <cell r="E2492">
            <v>43891</v>
          </cell>
          <cell r="F2492" t="str">
            <v>Protenus, Inc.</v>
          </cell>
          <cell r="G2492" t="str">
            <v>CA</v>
          </cell>
          <cell r="H2492" t="str">
            <v>Canada</v>
          </cell>
          <cell r="I2492" t="str">
            <v>GP Entity</v>
          </cell>
          <cell r="K2492">
            <v>42955</v>
          </cell>
          <cell r="Q2492">
            <v>697</v>
          </cell>
          <cell r="R2492" t="str">
            <v>North America (NA)</v>
          </cell>
          <cell r="S2492" t="str">
            <v>Senior Data Engineer</v>
          </cell>
        </row>
        <row r="2493">
          <cell r="A2493" t="str">
            <v>100064-CA-102</v>
          </cell>
          <cell r="B2493">
            <v>43497</v>
          </cell>
          <cell r="C2493" t="str">
            <v>Existing MSA</v>
          </cell>
          <cell r="D2493">
            <v>43075</v>
          </cell>
          <cell r="E2493">
            <v>43862</v>
          </cell>
          <cell r="F2493" t="str">
            <v>Flashpoint</v>
          </cell>
          <cell r="G2493" t="str">
            <v>CA</v>
          </cell>
          <cell r="H2493" t="str">
            <v>Canada</v>
          </cell>
          <cell r="I2493" t="str">
            <v>GP Entity</v>
          </cell>
          <cell r="J2493">
            <v>43497</v>
          </cell>
          <cell r="K2493">
            <v>42731</v>
          </cell>
          <cell r="Q2493">
            <v>2001</v>
          </cell>
          <cell r="R2493" t="str">
            <v>North America (NA)</v>
          </cell>
          <cell r="S2493" t="str">
            <v>Software Engineer II</v>
          </cell>
        </row>
        <row r="2494">
          <cell r="A2494" t="str">
            <v>100064-CA-102</v>
          </cell>
          <cell r="B2494">
            <v>43497</v>
          </cell>
          <cell r="C2494" t="str">
            <v>Existing MSA</v>
          </cell>
          <cell r="D2494">
            <v>43075</v>
          </cell>
          <cell r="E2494">
            <v>43891</v>
          </cell>
          <cell r="F2494" t="str">
            <v>Flashpoint</v>
          </cell>
          <cell r="G2494" t="str">
            <v>CA</v>
          </cell>
          <cell r="H2494" t="str">
            <v>Canada</v>
          </cell>
          <cell r="I2494" t="str">
            <v>GP Entity</v>
          </cell>
          <cell r="J2494">
            <v>43497</v>
          </cell>
          <cell r="K2494">
            <v>42731</v>
          </cell>
          <cell r="Q2494">
            <v>2001</v>
          </cell>
          <cell r="R2494" t="str">
            <v>North America (NA)</v>
          </cell>
          <cell r="S2494" t="str">
            <v>Software Engineer II</v>
          </cell>
        </row>
        <row r="2495">
          <cell r="A2495" t="str">
            <v>100260-CA-101</v>
          </cell>
          <cell r="B2495">
            <v>43102</v>
          </cell>
          <cell r="C2495" t="str">
            <v>Existing MSA</v>
          </cell>
          <cell r="D2495">
            <v>43069</v>
          </cell>
          <cell r="E2495">
            <v>43862</v>
          </cell>
          <cell r="F2495" t="str">
            <v>Evidation Health</v>
          </cell>
          <cell r="G2495" t="str">
            <v>CA</v>
          </cell>
          <cell r="H2495" t="str">
            <v>Canada</v>
          </cell>
          <cell r="I2495" t="str">
            <v>GP Entity</v>
          </cell>
          <cell r="K2495">
            <v>43069</v>
          </cell>
          <cell r="Q2495">
            <v>895</v>
          </cell>
          <cell r="R2495" t="str">
            <v>North America (NA)</v>
          </cell>
          <cell r="S2495" t="str">
            <v>Software Engineer</v>
          </cell>
        </row>
        <row r="2496">
          <cell r="A2496" t="str">
            <v>100260-CA-101</v>
          </cell>
          <cell r="B2496">
            <v>43102</v>
          </cell>
          <cell r="C2496" t="str">
            <v>Existing MSA</v>
          </cell>
          <cell r="D2496">
            <v>43069</v>
          </cell>
          <cell r="E2496">
            <v>43891</v>
          </cell>
          <cell r="F2496" t="str">
            <v>Evidation Health</v>
          </cell>
          <cell r="G2496" t="str">
            <v>CA</v>
          </cell>
          <cell r="H2496" t="str">
            <v>Canada</v>
          </cell>
          <cell r="I2496" t="str">
            <v>GP Entity</v>
          </cell>
          <cell r="K2496">
            <v>43069</v>
          </cell>
          <cell r="Q2496">
            <v>895</v>
          </cell>
          <cell r="R2496" t="str">
            <v>North America (NA)</v>
          </cell>
          <cell r="S2496" t="str">
            <v>Software Engineer</v>
          </cell>
        </row>
        <row r="2497">
          <cell r="A2497" t="str">
            <v>100445-CA-101</v>
          </cell>
          <cell r="B2497">
            <v>43482</v>
          </cell>
          <cell r="C2497" t="str">
            <v>Existing MSA</v>
          </cell>
          <cell r="D2497">
            <v>43445</v>
          </cell>
          <cell r="E2497">
            <v>43862</v>
          </cell>
          <cell r="F2497" t="str">
            <v>Clubhouse</v>
          </cell>
          <cell r="G2497" t="str">
            <v>CA</v>
          </cell>
          <cell r="H2497" t="str">
            <v>Canada</v>
          </cell>
          <cell r="I2497" t="str">
            <v>GP Entity</v>
          </cell>
          <cell r="K2497">
            <v>43445</v>
          </cell>
          <cell r="Q2497">
            <v>1895</v>
          </cell>
          <cell r="R2497" t="str">
            <v>North America (NA)</v>
          </cell>
          <cell r="S2497" t="str">
            <v>Software Engineer</v>
          </cell>
        </row>
        <row r="2498">
          <cell r="A2498" t="str">
            <v>100445-CA-101</v>
          </cell>
          <cell r="B2498">
            <v>43482</v>
          </cell>
          <cell r="C2498" t="str">
            <v>Existing MSA</v>
          </cell>
          <cell r="D2498">
            <v>43445</v>
          </cell>
          <cell r="E2498">
            <v>43891</v>
          </cell>
          <cell r="F2498" t="str">
            <v>Clubhouse</v>
          </cell>
          <cell r="G2498" t="str">
            <v>CA</v>
          </cell>
          <cell r="H2498" t="str">
            <v>Canada</v>
          </cell>
          <cell r="I2498" t="str">
            <v>GP Entity</v>
          </cell>
          <cell r="K2498">
            <v>43445</v>
          </cell>
          <cell r="Q2498">
            <v>1895</v>
          </cell>
          <cell r="R2498" t="str">
            <v>North America (NA)</v>
          </cell>
          <cell r="S2498" t="str">
            <v>Software Engineer</v>
          </cell>
        </row>
        <row r="2499">
          <cell r="A2499" t="str">
            <v>100018-CA-104</v>
          </cell>
          <cell r="B2499">
            <v>42157</v>
          </cell>
          <cell r="C2499" t="str">
            <v>Existing MSA</v>
          </cell>
          <cell r="D2499">
            <v>42072</v>
          </cell>
          <cell r="E2499">
            <v>43862</v>
          </cell>
          <cell r="F2499" t="str">
            <v>Auth0</v>
          </cell>
          <cell r="G2499" t="str">
            <v>CA</v>
          </cell>
          <cell r="H2499" t="str">
            <v>Canada</v>
          </cell>
          <cell r="I2499" t="str">
            <v>GP Entity</v>
          </cell>
          <cell r="K2499">
            <v>42072</v>
          </cell>
          <cell r="Q2499">
            <v>17</v>
          </cell>
          <cell r="R2499" t="str">
            <v>North America (NA)</v>
          </cell>
          <cell r="S2499" t="str">
            <v>Software Engineer</v>
          </cell>
          <cell r="T2499">
            <v>43252</v>
          </cell>
        </row>
        <row r="2500">
          <cell r="A2500" t="str">
            <v>100018-CA-105</v>
          </cell>
          <cell r="B2500">
            <v>42415</v>
          </cell>
          <cell r="C2500" t="str">
            <v>Existing MSA</v>
          </cell>
          <cell r="D2500">
            <v>42072</v>
          </cell>
          <cell r="E2500">
            <v>43862</v>
          </cell>
          <cell r="F2500" t="str">
            <v>Auth0</v>
          </cell>
          <cell r="G2500" t="str">
            <v>CA</v>
          </cell>
          <cell r="H2500" t="str">
            <v>Canada</v>
          </cell>
          <cell r="I2500" t="str">
            <v>GP Entity</v>
          </cell>
          <cell r="K2500">
            <v>42072</v>
          </cell>
          <cell r="Q2500">
            <v>29</v>
          </cell>
          <cell r="R2500" t="str">
            <v>North America (NA)</v>
          </cell>
          <cell r="S2500" t="str">
            <v>Site Reliability Engineer</v>
          </cell>
          <cell r="T2500">
            <v>43252</v>
          </cell>
        </row>
        <row r="2501">
          <cell r="A2501" t="str">
            <v>100018-CA-104</v>
          </cell>
          <cell r="B2501">
            <v>42157</v>
          </cell>
          <cell r="C2501" t="str">
            <v>Existing MSA</v>
          </cell>
          <cell r="D2501">
            <v>42072</v>
          </cell>
          <cell r="E2501">
            <v>43891</v>
          </cell>
          <cell r="F2501" t="str">
            <v>Auth0</v>
          </cell>
          <cell r="G2501" t="str">
            <v>CA</v>
          </cell>
          <cell r="H2501" t="str">
            <v>Canada</v>
          </cell>
          <cell r="I2501" t="str">
            <v>GP Entity</v>
          </cell>
          <cell r="K2501">
            <v>42072</v>
          </cell>
          <cell r="Q2501">
            <v>17</v>
          </cell>
          <cell r="R2501" t="str">
            <v>North America (NA)</v>
          </cell>
          <cell r="S2501" t="str">
            <v>Software Engineer</v>
          </cell>
          <cell r="T2501">
            <v>43252</v>
          </cell>
        </row>
        <row r="2502">
          <cell r="A2502" t="str">
            <v>100018-CA-105</v>
          </cell>
          <cell r="B2502">
            <v>42415</v>
          </cell>
          <cell r="C2502" t="str">
            <v>Existing MSA</v>
          </cell>
          <cell r="D2502">
            <v>42072</v>
          </cell>
          <cell r="E2502">
            <v>43891</v>
          </cell>
          <cell r="F2502" t="str">
            <v>Auth0</v>
          </cell>
          <cell r="G2502" t="str">
            <v>CA</v>
          </cell>
          <cell r="H2502" t="str">
            <v>Canada</v>
          </cell>
          <cell r="I2502" t="str">
            <v>GP Entity</v>
          </cell>
          <cell r="K2502">
            <v>42072</v>
          </cell>
          <cell r="Q2502">
            <v>29</v>
          </cell>
          <cell r="R2502" t="str">
            <v>North America (NA)</v>
          </cell>
          <cell r="S2502" t="str">
            <v>Site Reliability Engineer</v>
          </cell>
          <cell r="T2502">
            <v>43252</v>
          </cell>
        </row>
        <row r="2503">
          <cell r="A2503" t="str">
            <v>100416-CA-101</v>
          </cell>
          <cell r="B2503">
            <v>43435</v>
          </cell>
          <cell r="C2503" t="str">
            <v>Existing MSA</v>
          </cell>
          <cell r="D2503">
            <v>43397</v>
          </cell>
          <cell r="E2503">
            <v>43862</v>
          </cell>
          <cell r="F2503" t="str">
            <v>Atlanta Braves</v>
          </cell>
          <cell r="G2503" t="str">
            <v>CA</v>
          </cell>
          <cell r="H2503" t="str">
            <v>Canada</v>
          </cell>
          <cell r="I2503" t="str">
            <v>GP Entity</v>
          </cell>
          <cell r="K2503">
            <v>43397</v>
          </cell>
          <cell r="Q2503">
            <v>1703</v>
          </cell>
          <cell r="R2503" t="str">
            <v>North America (NA)</v>
          </cell>
          <cell r="S2503" t="str">
            <v>Data Architect, Research &amp; Development</v>
          </cell>
        </row>
        <row r="2504">
          <cell r="A2504" t="str">
            <v>100416-CA-101</v>
          </cell>
          <cell r="B2504">
            <v>43435</v>
          </cell>
          <cell r="C2504" t="str">
            <v>Existing MSA</v>
          </cell>
          <cell r="D2504">
            <v>43397</v>
          </cell>
          <cell r="E2504">
            <v>43891</v>
          </cell>
          <cell r="F2504" t="str">
            <v>Atlanta Braves</v>
          </cell>
          <cell r="G2504" t="str">
            <v>CA</v>
          </cell>
          <cell r="H2504" t="str">
            <v>Canada</v>
          </cell>
          <cell r="I2504" t="str">
            <v>GP Entity</v>
          </cell>
          <cell r="K2504">
            <v>43397</v>
          </cell>
          <cell r="Q2504">
            <v>1703</v>
          </cell>
          <cell r="R2504" t="str">
            <v>North America (NA)</v>
          </cell>
          <cell r="S2504" t="str">
            <v>Data Architect, Research &amp; Development</v>
          </cell>
        </row>
        <row r="2505">
          <cell r="A2505" t="str">
            <v>100001-CA-103</v>
          </cell>
          <cell r="B2505">
            <v>43451</v>
          </cell>
          <cell r="C2505" t="str">
            <v>Existing MSA</v>
          </cell>
          <cell r="D2505">
            <v>42242</v>
          </cell>
          <cell r="E2505">
            <v>43862</v>
          </cell>
          <cell r="F2505" t="str">
            <v>10X Genomics</v>
          </cell>
          <cell r="G2505" t="str">
            <v>CA</v>
          </cell>
          <cell r="H2505" t="str">
            <v>Canada</v>
          </cell>
          <cell r="I2505" t="str">
            <v>GP Entity</v>
          </cell>
          <cell r="K2505">
            <v>42242</v>
          </cell>
          <cell r="Q2505">
            <v>1725</v>
          </cell>
          <cell r="R2505" t="str">
            <v>North America (NA)</v>
          </cell>
          <cell r="S2505" t="str">
            <v>Staff Field Application Scientist</v>
          </cell>
        </row>
        <row r="2506">
          <cell r="A2506" t="str">
            <v>100001-CA-103</v>
          </cell>
          <cell r="B2506">
            <v>43451</v>
          </cell>
          <cell r="C2506" t="str">
            <v>Existing MSA</v>
          </cell>
          <cell r="D2506">
            <v>42242</v>
          </cell>
          <cell r="E2506">
            <v>43891</v>
          </cell>
          <cell r="F2506" t="str">
            <v>10X Genomics</v>
          </cell>
          <cell r="G2506" t="str">
            <v>CA</v>
          </cell>
          <cell r="H2506" t="str">
            <v>Canada</v>
          </cell>
          <cell r="I2506" t="str">
            <v>GP Entity</v>
          </cell>
          <cell r="K2506">
            <v>42242</v>
          </cell>
          <cell r="Q2506">
            <v>1725</v>
          </cell>
          <cell r="R2506" t="str">
            <v>North America (NA)</v>
          </cell>
          <cell r="S2506" t="str">
            <v>Staff Field Application Scientist</v>
          </cell>
        </row>
        <row r="2507">
          <cell r="A2507" t="str">
            <v>100448-CA-101</v>
          </cell>
          <cell r="B2507">
            <v>43466</v>
          </cell>
          <cell r="C2507" t="str">
            <v>Existing MSA</v>
          </cell>
          <cell r="D2507">
            <v>43446</v>
          </cell>
          <cell r="E2507">
            <v>43862</v>
          </cell>
          <cell r="F2507" t="str">
            <v>Palomar Technologies, Inc.</v>
          </cell>
          <cell r="G2507" t="str">
            <v>CA</v>
          </cell>
          <cell r="H2507" t="str">
            <v>Canada</v>
          </cell>
          <cell r="I2507" t="str">
            <v>GP Entity</v>
          </cell>
          <cell r="K2507">
            <v>43446</v>
          </cell>
          <cell r="Q2507">
            <v>1929</v>
          </cell>
          <cell r="R2507" t="str">
            <v>North America (NA)</v>
          </cell>
          <cell r="S2507" t="str">
            <v>Technical Support Specialist</v>
          </cell>
        </row>
        <row r="2508">
          <cell r="A2508" t="str">
            <v>100448-CA-101</v>
          </cell>
          <cell r="B2508">
            <v>43466</v>
          </cell>
          <cell r="C2508" t="str">
            <v>Existing MSA</v>
          </cell>
          <cell r="D2508">
            <v>43446</v>
          </cell>
          <cell r="E2508">
            <v>43891</v>
          </cell>
          <cell r="F2508" t="str">
            <v>Palomar Technologies, Inc.</v>
          </cell>
          <cell r="G2508" t="str">
            <v>CA</v>
          </cell>
          <cell r="H2508" t="str">
            <v>Canada</v>
          </cell>
          <cell r="I2508" t="str">
            <v>GP Entity</v>
          </cell>
          <cell r="K2508">
            <v>43446</v>
          </cell>
          <cell r="Q2508">
            <v>1929</v>
          </cell>
          <cell r="R2508" t="str">
            <v>North America (NA)</v>
          </cell>
          <cell r="S2508" t="str">
            <v>Technical Support Specialist</v>
          </cell>
        </row>
        <row r="2509">
          <cell r="A2509" t="str">
            <v>100254-CA-101</v>
          </cell>
          <cell r="B2509">
            <v>43122</v>
          </cell>
          <cell r="C2509" t="str">
            <v>Existing MSA</v>
          </cell>
          <cell r="D2509">
            <v>43052</v>
          </cell>
          <cell r="E2509">
            <v>43862</v>
          </cell>
          <cell r="F2509" t="str">
            <v>IPTE</v>
          </cell>
          <cell r="G2509" t="str">
            <v>CA</v>
          </cell>
          <cell r="H2509" t="str">
            <v>Canada</v>
          </cell>
          <cell r="I2509" t="str">
            <v>GP Entity</v>
          </cell>
          <cell r="K2509">
            <v>43052</v>
          </cell>
          <cell r="Q2509">
            <v>867</v>
          </cell>
          <cell r="R2509" t="str">
            <v>North America (NA)</v>
          </cell>
          <cell r="S2509" t="str">
            <v>Test Engineer</v>
          </cell>
        </row>
        <row r="2510">
          <cell r="A2510" t="str">
            <v>100254-CA-101</v>
          </cell>
          <cell r="B2510">
            <v>43122</v>
          </cell>
          <cell r="C2510" t="str">
            <v>Existing MSA</v>
          </cell>
          <cell r="D2510">
            <v>43052</v>
          </cell>
          <cell r="E2510">
            <v>43891</v>
          </cell>
          <cell r="F2510" t="str">
            <v>IPTE</v>
          </cell>
          <cell r="G2510" t="str">
            <v>CA</v>
          </cell>
          <cell r="H2510" t="str">
            <v>Canada</v>
          </cell>
          <cell r="I2510" t="str">
            <v>GP Entity</v>
          </cell>
          <cell r="K2510">
            <v>43052</v>
          </cell>
          <cell r="Q2510">
            <v>867</v>
          </cell>
          <cell r="R2510" t="str">
            <v>North America (NA)</v>
          </cell>
          <cell r="S2510" t="str">
            <v>Test Engineer</v>
          </cell>
        </row>
        <row r="2511">
          <cell r="A2511" t="str">
            <v>100432-CA-102</v>
          </cell>
          <cell r="B2511">
            <v>43466</v>
          </cell>
          <cell r="C2511" t="str">
            <v>Existing MSA</v>
          </cell>
          <cell r="D2511">
            <v>43427</v>
          </cell>
          <cell r="E2511">
            <v>43862</v>
          </cell>
          <cell r="F2511" t="str">
            <v>Kadena LLC</v>
          </cell>
          <cell r="G2511" t="str">
            <v>CA</v>
          </cell>
          <cell r="H2511" t="str">
            <v>Canada</v>
          </cell>
          <cell r="I2511" t="str">
            <v>GP Entity</v>
          </cell>
          <cell r="K2511">
            <v>43427</v>
          </cell>
          <cell r="Q2511">
            <v>1862</v>
          </cell>
          <cell r="R2511" t="str">
            <v>North America (NA)</v>
          </cell>
          <cell r="S2511" t="str">
            <v>Haskell Software Engineer</v>
          </cell>
        </row>
        <row r="2512">
          <cell r="A2512" t="str">
            <v>100432-CA-102</v>
          </cell>
          <cell r="B2512">
            <v>43466</v>
          </cell>
          <cell r="C2512" t="str">
            <v>Existing MSA</v>
          </cell>
          <cell r="D2512">
            <v>43427</v>
          </cell>
          <cell r="E2512">
            <v>43891</v>
          </cell>
          <cell r="F2512" t="str">
            <v>Kadena LLC</v>
          </cell>
          <cell r="G2512" t="str">
            <v>CA</v>
          </cell>
          <cell r="H2512" t="str">
            <v>Canada</v>
          </cell>
          <cell r="I2512" t="str">
            <v>GP Entity</v>
          </cell>
          <cell r="K2512">
            <v>43427</v>
          </cell>
          <cell r="Q2512">
            <v>1862</v>
          </cell>
          <cell r="R2512" t="str">
            <v>North America (NA)</v>
          </cell>
          <cell r="S2512" t="str">
            <v>Haskell Software Engineer</v>
          </cell>
        </row>
        <row r="2513">
          <cell r="A2513" t="str">
            <v>100347-CA-101</v>
          </cell>
          <cell r="B2513">
            <v>43313</v>
          </cell>
          <cell r="C2513" t="str">
            <v>Existing MSA</v>
          </cell>
          <cell r="D2513">
            <v>43262</v>
          </cell>
          <cell r="E2513">
            <v>43862</v>
          </cell>
          <cell r="F2513" t="str">
            <v>Eluvio, Inc</v>
          </cell>
          <cell r="G2513" t="str">
            <v>CA</v>
          </cell>
          <cell r="H2513" t="str">
            <v>Canada</v>
          </cell>
          <cell r="I2513" t="str">
            <v>GP Entity</v>
          </cell>
          <cell r="K2513">
            <v>43262</v>
          </cell>
          <cell r="Q2513">
            <v>1296</v>
          </cell>
          <cell r="R2513" t="str">
            <v>North America (NA)</v>
          </cell>
          <cell r="S2513" t="str">
            <v>Senior Software Engineer</v>
          </cell>
        </row>
        <row r="2514">
          <cell r="A2514" t="str">
            <v>100347-CA-101</v>
          </cell>
          <cell r="B2514">
            <v>43313</v>
          </cell>
          <cell r="C2514" t="str">
            <v>Existing MSA</v>
          </cell>
          <cell r="D2514">
            <v>43262</v>
          </cell>
          <cell r="E2514">
            <v>43891</v>
          </cell>
          <cell r="F2514" t="str">
            <v>Eluvio, Inc</v>
          </cell>
          <cell r="G2514" t="str">
            <v>CA</v>
          </cell>
          <cell r="H2514" t="str">
            <v>Canada</v>
          </cell>
          <cell r="I2514" t="str">
            <v>GP Entity</v>
          </cell>
          <cell r="K2514">
            <v>43262</v>
          </cell>
          <cell r="Q2514">
            <v>1296</v>
          </cell>
          <cell r="R2514" t="str">
            <v>North America (NA)</v>
          </cell>
          <cell r="S2514" t="str">
            <v>Senior Software Engineer</v>
          </cell>
        </row>
        <row r="2515">
          <cell r="A2515" t="str">
            <v>100601-CA-101</v>
          </cell>
          <cell r="B2515">
            <v>43696</v>
          </cell>
          <cell r="C2515" t="str">
            <v>Existing MSA</v>
          </cell>
          <cell r="D2515">
            <v>43670</v>
          </cell>
          <cell r="E2515">
            <v>43862</v>
          </cell>
          <cell r="F2515" t="str">
            <v>Aspire</v>
          </cell>
          <cell r="G2515" t="str">
            <v>CA</v>
          </cell>
          <cell r="H2515" t="str">
            <v>Canada</v>
          </cell>
          <cell r="I2515" t="str">
            <v>GP Entity</v>
          </cell>
          <cell r="K2515">
            <v>43670</v>
          </cell>
          <cell r="Q2515">
            <v>2986</v>
          </cell>
          <cell r="R2515" t="str">
            <v>North America (NA)</v>
          </cell>
          <cell r="S2515" t="str">
            <v>Implementation Manager</v>
          </cell>
        </row>
        <row r="2516">
          <cell r="A2516" t="str">
            <v>100371-CA-102</v>
          </cell>
          <cell r="B2516">
            <v>43466</v>
          </cell>
          <cell r="C2516" t="str">
            <v>Existing MSA</v>
          </cell>
          <cell r="D2516">
            <v>43342</v>
          </cell>
          <cell r="E2516">
            <v>43862</v>
          </cell>
          <cell r="F2516" t="str">
            <v>Udemy</v>
          </cell>
          <cell r="G2516" t="str">
            <v>CA</v>
          </cell>
          <cell r="H2516" t="str">
            <v>Canada</v>
          </cell>
          <cell r="I2516" t="str">
            <v>GP Entity</v>
          </cell>
          <cell r="K2516">
            <v>43286</v>
          </cell>
          <cell r="Q2516">
            <v>1801</v>
          </cell>
          <cell r="R2516" t="str">
            <v>North America (NA)</v>
          </cell>
          <cell r="S2516" t="str">
            <v>Content Manager</v>
          </cell>
        </row>
        <row r="2517">
          <cell r="A2517" t="str">
            <v>100371-CA-102</v>
          </cell>
          <cell r="B2517">
            <v>43466</v>
          </cell>
          <cell r="C2517" t="str">
            <v>Existing MSA</v>
          </cell>
          <cell r="D2517">
            <v>43342</v>
          </cell>
          <cell r="E2517">
            <v>43891</v>
          </cell>
          <cell r="F2517" t="str">
            <v>Udemy</v>
          </cell>
          <cell r="G2517" t="str">
            <v>CA</v>
          </cell>
          <cell r="H2517" t="str">
            <v>Canada</v>
          </cell>
          <cell r="I2517" t="str">
            <v>GP Entity</v>
          </cell>
          <cell r="K2517">
            <v>43286</v>
          </cell>
          <cell r="Q2517">
            <v>1801</v>
          </cell>
          <cell r="R2517" t="str">
            <v>North America (NA)</v>
          </cell>
          <cell r="S2517" t="str">
            <v>Content Manager</v>
          </cell>
        </row>
        <row r="2518">
          <cell r="A2518" t="str">
            <v>100034-CA-104</v>
          </cell>
          <cell r="B2518">
            <v>43009</v>
          </cell>
          <cell r="C2518" t="str">
            <v>Existing MSA</v>
          </cell>
          <cell r="D2518">
            <v>41991</v>
          </cell>
          <cell r="E2518">
            <v>43862</v>
          </cell>
          <cell r="F2518" t="str">
            <v>ChargePoint</v>
          </cell>
          <cell r="G2518" t="str">
            <v>CA</v>
          </cell>
          <cell r="H2518" t="str">
            <v>Canada</v>
          </cell>
          <cell r="I2518" t="str">
            <v>GP Entity</v>
          </cell>
          <cell r="K2518">
            <v>41991</v>
          </cell>
          <cell r="Q2518">
            <v>729</v>
          </cell>
          <cell r="R2518" t="str">
            <v>North America (NA)</v>
          </cell>
          <cell r="S2518" t="str">
            <v>Director, Public Policy - Canada</v>
          </cell>
        </row>
        <row r="2519">
          <cell r="A2519" t="str">
            <v>100034-CA-104</v>
          </cell>
          <cell r="B2519">
            <v>43009</v>
          </cell>
          <cell r="C2519" t="str">
            <v>Existing MSA</v>
          </cell>
          <cell r="D2519">
            <v>41991</v>
          </cell>
          <cell r="E2519">
            <v>43891</v>
          </cell>
          <cell r="F2519" t="str">
            <v>ChargePoint</v>
          </cell>
          <cell r="G2519" t="str">
            <v>CA</v>
          </cell>
          <cell r="H2519" t="str">
            <v>Canada</v>
          </cell>
          <cell r="I2519" t="str">
            <v>GP Entity</v>
          </cell>
          <cell r="K2519">
            <v>41991</v>
          </cell>
          <cell r="Q2519">
            <v>729</v>
          </cell>
          <cell r="R2519" t="str">
            <v>North America (NA)</v>
          </cell>
          <cell r="S2519" t="str">
            <v>Director, Public Policy - Canada</v>
          </cell>
        </row>
        <row r="2520">
          <cell r="A2520" t="str">
            <v>100220-CA-101</v>
          </cell>
          <cell r="B2520">
            <v>43313</v>
          </cell>
          <cell r="C2520" t="str">
            <v>Existing MSA</v>
          </cell>
          <cell r="D2520">
            <v>43280</v>
          </cell>
          <cell r="E2520">
            <v>43862</v>
          </cell>
          <cell r="F2520" t="str">
            <v>Model N</v>
          </cell>
          <cell r="G2520" t="str">
            <v>CA</v>
          </cell>
          <cell r="H2520" t="str">
            <v>Canada</v>
          </cell>
          <cell r="I2520" t="str">
            <v>GP Entity</v>
          </cell>
          <cell r="K2520">
            <v>42961</v>
          </cell>
          <cell r="Q2520">
            <v>1336</v>
          </cell>
          <cell r="R2520" t="str">
            <v>North America (NA)</v>
          </cell>
          <cell r="S2520" t="str">
            <v>Vice-President, Corporate Strategy</v>
          </cell>
        </row>
        <row r="2521">
          <cell r="A2521" t="str">
            <v>100220-CA-101</v>
          </cell>
          <cell r="B2521">
            <v>43313</v>
          </cell>
          <cell r="C2521" t="str">
            <v>Existing MSA</v>
          </cell>
          <cell r="D2521">
            <v>43280</v>
          </cell>
          <cell r="E2521">
            <v>43891</v>
          </cell>
          <cell r="F2521" t="str">
            <v>Model N</v>
          </cell>
          <cell r="G2521" t="str">
            <v>CA</v>
          </cell>
          <cell r="H2521" t="str">
            <v>Canada</v>
          </cell>
          <cell r="I2521" t="str">
            <v>GP Entity</v>
          </cell>
          <cell r="K2521">
            <v>42961</v>
          </cell>
          <cell r="Q2521">
            <v>1336</v>
          </cell>
          <cell r="R2521" t="str">
            <v>North America (NA)</v>
          </cell>
          <cell r="S2521" t="str">
            <v>Vice-President, Corporate Strategy</v>
          </cell>
        </row>
        <row r="2522">
          <cell r="A2522" t="str">
            <v>100342-CA-101</v>
          </cell>
          <cell r="B2522">
            <v>43296</v>
          </cell>
          <cell r="C2522" t="str">
            <v>Existing MSA</v>
          </cell>
          <cell r="D2522">
            <v>43263</v>
          </cell>
          <cell r="E2522">
            <v>43862</v>
          </cell>
          <cell r="F2522" t="str">
            <v>U.S. Well Services</v>
          </cell>
          <cell r="G2522" t="str">
            <v>CA</v>
          </cell>
          <cell r="H2522" t="str">
            <v>Canada</v>
          </cell>
          <cell r="I2522" t="str">
            <v>GP Entity</v>
          </cell>
          <cell r="K2522">
            <v>43263</v>
          </cell>
          <cell r="Q2522">
            <v>1263</v>
          </cell>
          <cell r="R2522" t="str">
            <v>North America (NA)</v>
          </cell>
          <cell r="S2522" t="str">
            <v>Program Manager IIOT</v>
          </cell>
        </row>
        <row r="2523">
          <cell r="A2523" t="str">
            <v>100342-CA-101</v>
          </cell>
          <cell r="B2523">
            <v>43296</v>
          </cell>
          <cell r="C2523" t="str">
            <v>Existing MSA</v>
          </cell>
          <cell r="D2523">
            <v>43263</v>
          </cell>
          <cell r="E2523">
            <v>43891</v>
          </cell>
          <cell r="F2523" t="str">
            <v>U.S. Well Services</v>
          </cell>
          <cell r="G2523" t="str">
            <v>CA</v>
          </cell>
          <cell r="H2523" t="str">
            <v>Canada</v>
          </cell>
          <cell r="I2523" t="str">
            <v>GP Entity</v>
          </cell>
          <cell r="K2523">
            <v>43263</v>
          </cell>
          <cell r="Q2523">
            <v>1263</v>
          </cell>
          <cell r="R2523" t="str">
            <v>North America (NA)</v>
          </cell>
          <cell r="S2523" t="str">
            <v>Program Manager IIOT</v>
          </cell>
        </row>
        <row r="2524">
          <cell r="A2524" t="str">
            <v>100417-CA-101</v>
          </cell>
          <cell r="B2524">
            <v>43479</v>
          </cell>
          <cell r="C2524" t="str">
            <v>Existing MSA</v>
          </cell>
          <cell r="D2524">
            <v>43362</v>
          </cell>
          <cell r="E2524">
            <v>43862</v>
          </cell>
          <cell r="F2524" t="str">
            <v>Phoenix Technology Group</v>
          </cell>
          <cell r="G2524" t="str">
            <v>CA</v>
          </cell>
          <cell r="H2524" t="str">
            <v>Canada</v>
          </cell>
          <cell r="I2524" t="str">
            <v>GP Entity</v>
          </cell>
          <cell r="K2524">
            <v>43362</v>
          </cell>
          <cell r="Q2524">
            <v>1529</v>
          </cell>
          <cell r="R2524" t="str">
            <v>North America (NA)</v>
          </cell>
          <cell r="S2524" t="str">
            <v>Product Manager</v>
          </cell>
        </row>
        <row r="2525">
          <cell r="A2525" t="str">
            <v>100417-CA-101</v>
          </cell>
          <cell r="B2525">
            <v>43479</v>
          </cell>
          <cell r="C2525" t="str">
            <v>Existing MSA</v>
          </cell>
          <cell r="D2525">
            <v>43362</v>
          </cell>
          <cell r="E2525">
            <v>43891</v>
          </cell>
          <cell r="F2525" t="str">
            <v>Phoenix Technology Group</v>
          </cell>
          <cell r="G2525" t="str">
            <v>CA</v>
          </cell>
          <cell r="H2525" t="str">
            <v>Canada</v>
          </cell>
          <cell r="I2525" t="str">
            <v>GP Entity</v>
          </cell>
          <cell r="K2525">
            <v>43362</v>
          </cell>
          <cell r="Q2525">
            <v>1529</v>
          </cell>
          <cell r="R2525" t="str">
            <v>North America (NA)</v>
          </cell>
          <cell r="S2525" t="str">
            <v>Product Manager</v>
          </cell>
        </row>
        <row r="2526">
          <cell r="A2526" t="str">
            <v>100351-CA-101</v>
          </cell>
          <cell r="B2526">
            <v>43313</v>
          </cell>
          <cell r="C2526" t="str">
            <v>Existing MSA</v>
          </cell>
          <cell r="D2526">
            <v>43244</v>
          </cell>
          <cell r="E2526">
            <v>43862</v>
          </cell>
          <cell r="F2526" t="str">
            <v>Proteus Fund</v>
          </cell>
          <cell r="G2526" t="str">
            <v>CA</v>
          </cell>
          <cell r="H2526" t="str">
            <v>Canada</v>
          </cell>
          <cell r="I2526" t="str">
            <v>GP Entity</v>
          </cell>
          <cell r="K2526">
            <v>43244</v>
          </cell>
          <cell r="Q2526">
            <v>1307</v>
          </cell>
          <cell r="R2526" t="str">
            <v>North America (NA)</v>
          </cell>
          <cell r="S2526" t="str">
            <v>Director, Strategy and Operations, Prevention Collaborative</v>
          </cell>
        </row>
        <row r="2527">
          <cell r="A2527" t="str">
            <v>100351-CA-101</v>
          </cell>
          <cell r="B2527">
            <v>43313</v>
          </cell>
          <cell r="C2527" t="str">
            <v>Existing MSA</v>
          </cell>
          <cell r="D2527">
            <v>43244</v>
          </cell>
          <cell r="E2527">
            <v>43891</v>
          </cell>
          <cell r="F2527" t="str">
            <v>Proteus Fund</v>
          </cell>
          <cell r="G2527" t="str">
            <v>CA</v>
          </cell>
          <cell r="H2527" t="str">
            <v>Canada</v>
          </cell>
          <cell r="I2527" t="str">
            <v>GP Entity</v>
          </cell>
          <cell r="K2527">
            <v>43244</v>
          </cell>
          <cell r="Q2527">
            <v>1307</v>
          </cell>
          <cell r="R2527" t="str">
            <v>North America (NA)</v>
          </cell>
          <cell r="S2527" t="str">
            <v>Director, Strategy and Operations, Prevention Collaborative</v>
          </cell>
        </row>
        <row r="2528">
          <cell r="A2528" t="str">
            <v>100363-CA-101</v>
          </cell>
          <cell r="B2528">
            <v>43332</v>
          </cell>
          <cell r="C2528" t="str">
            <v>Existing MSA</v>
          </cell>
          <cell r="D2528">
            <v>43306</v>
          </cell>
          <cell r="E2528">
            <v>43862</v>
          </cell>
          <cell r="F2528" t="str">
            <v>Figma</v>
          </cell>
          <cell r="G2528" t="str">
            <v>CA</v>
          </cell>
          <cell r="H2528" t="str">
            <v>Canada</v>
          </cell>
          <cell r="I2528" t="str">
            <v>GP Entity</v>
          </cell>
          <cell r="K2528">
            <v>43307</v>
          </cell>
          <cell r="Q2528">
            <v>1407</v>
          </cell>
          <cell r="R2528" t="str">
            <v>North America (NA)</v>
          </cell>
          <cell r="S2528" t="str">
            <v>Designer Advocate</v>
          </cell>
        </row>
        <row r="2529">
          <cell r="A2529" t="str">
            <v>100363-CA-101</v>
          </cell>
          <cell r="B2529">
            <v>43332</v>
          </cell>
          <cell r="C2529" t="str">
            <v>Existing MSA</v>
          </cell>
          <cell r="D2529">
            <v>43306</v>
          </cell>
          <cell r="E2529">
            <v>43891</v>
          </cell>
          <cell r="F2529" t="str">
            <v>Figma</v>
          </cell>
          <cell r="G2529" t="str">
            <v>CA</v>
          </cell>
          <cell r="H2529" t="str">
            <v>Canada</v>
          </cell>
          <cell r="I2529" t="str">
            <v>GP Entity</v>
          </cell>
          <cell r="K2529">
            <v>43307</v>
          </cell>
          <cell r="Q2529">
            <v>1407</v>
          </cell>
          <cell r="R2529" t="str">
            <v>North America (NA)</v>
          </cell>
          <cell r="S2529" t="str">
            <v>Designer Advocate</v>
          </cell>
        </row>
        <row r="2530">
          <cell r="A2530" t="str">
            <v>100364-CA-101</v>
          </cell>
          <cell r="B2530">
            <v>43353</v>
          </cell>
          <cell r="C2530" t="str">
            <v>Existing MSA</v>
          </cell>
          <cell r="D2530">
            <v>43307</v>
          </cell>
          <cell r="E2530">
            <v>43862</v>
          </cell>
          <cell r="F2530" t="str">
            <v>Ancient Nutrition</v>
          </cell>
          <cell r="G2530" t="str">
            <v>CA</v>
          </cell>
          <cell r="H2530" t="str">
            <v>Canada</v>
          </cell>
          <cell r="I2530" t="str">
            <v>GP Entity</v>
          </cell>
          <cell r="K2530">
            <v>43308</v>
          </cell>
          <cell r="Q2530">
            <v>1409</v>
          </cell>
          <cell r="R2530" t="str">
            <v>North America (NA)</v>
          </cell>
          <cell r="S2530" t="str">
            <v>General Manager</v>
          </cell>
        </row>
        <row r="2531">
          <cell r="A2531" t="str">
            <v>100364-CA-102</v>
          </cell>
          <cell r="B2531">
            <v>43339</v>
          </cell>
          <cell r="C2531" t="str">
            <v>Existing MSA</v>
          </cell>
          <cell r="D2531">
            <v>43307</v>
          </cell>
          <cell r="E2531">
            <v>43862</v>
          </cell>
          <cell r="F2531" t="str">
            <v>Ancient Nutrition</v>
          </cell>
          <cell r="G2531" t="str">
            <v>CA</v>
          </cell>
          <cell r="H2531" t="str">
            <v>Canada</v>
          </cell>
          <cell r="I2531" t="str">
            <v>GP Entity</v>
          </cell>
          <cell r="K2531">
            <v>43308</v>
          </cell>
          <cell r="Q2531">
            <v>1410</v>
          </cell>
          <cell r="R2531" t="str">
            <v>North America (NA)</v>
          </cell>
          <cell r="S2531" t="str">
            <v>VP Strategy, Business Analytics and Category Management</v>
          </cell>
        </row>
        <row r="2532">
          <cell r="A2532" t="str">
            <v>100364-CA-101</v>
          </cell>
          <cell r="B2532">
            <v>43353</v>
          </cell>
          <cell r="C2532" t="str">
            <v>Existing MSA</v>
          </cell>
          <cell r="D2532">
            <v>43307</v>
          </cell>
          <cell r="E2532">
            <v>43891</v>
          </cell>
          <cell r="F2532" t="str">
            <v>Ancient Nutrition</v>
          </cell>
          <cell r="G2532" t="str">
            <v>CA</v>
          </cell>
          <cell r="H2532" t="str">
            <v>Canada</v>
          </cell>
          <cell r="I2532" t="str">
            <v>GP Entity</v>
          </cell>
          <cell r="K2532">
            <v>43308</v>
          </cell>
          <cell r="Q2532">
            <v>1409</v>
          </cell>
          <cell r="R2532" t="str">
            <v>North America (NA)</v>
          </cell>
          <cell r="S2532" t="str">
            <v>General Manager</v>
          </cell>
        </row>
        <row r="2533">
          <cell r="A2533" t="str">
            <v>100364-CA-102</v>
          </cell>
          <cell r="B2533">
            <v>43339</v>
          </cell>
          <cell r="C2533" t="str">
            <v>Existing MSA</v>
          </cell>
          <cell r="D2533">
            <v>43307</v>
          </cell>
          <cell r="E2533">
            <v>43891</v>
          </cell>
          <cell r="F2533" t="str">
            <v>Ancient Nutrition</v>
          </cell>
          <cell r="G2533" t="str">
            <v>CA</v>
          </cell>
          <cell r="H2533" t="str">
            <v>Canada</v>
          </cell>
          <cell r="I2533" t="str">
            <v>GP Entity</v>
          </cell>
          <cell r="K2533">
            <v>43308</v>
          </cell>
          <cell r="Q2533">
            <v>1410</v>
          </cell>
          <cell r="R2533" t="str">
            <v>North America (NA)</v>
          </cell>
          <cell r="S2533" t="str">
            <v>VP Strategy, Business Analytics and Category Management</v>
          </cell>
        </row>
        <row r="2534">
          <cell r="A2534" t="str">
            <v>100451-CA-101</v>
          </cell>
          <cell r="B2534">
            <v>43525</v>
          </cell>
          <cell r="C2534" t="str">
            <v>Existing MSA</v>
          </cell>
          <cell r="D2534">
            <v>43447</v>
          </cell>
          <cell r="E2534">
            <v>43862</v>
          </cell>
          <cell r="F2534" t="str">
            <v>Buffer, Inc</v>
          </cell>
          <cell r="G2534" t="str">
            <v>CA</v>
          </cell>
          <cell r="H2534" t="str">
            <v>Canada</v>
          </cell>
          <cell r="I2534" t="str">
            <v>GP Entity</v>
          </cell>
          <cell r="J2534">
            <v>43525</v>
          </cell>
          <cell r="K2534">
            <v>43447</v>
          </cell>
          <cell r="Q2534">
            <v>1949</v>
          </cell>
          <cell r="R2534" t="str">
            <v>North America (NA)</v>
          </cell>
          <cell r="S2534" t="str">
            <v>Software Engineer</v>
          </cell>
        </row>
        <row r="2535">
          <cell r="A2535" t="str">
            <v>100451-CA-102</v>
          </cell>
          <cell r="B2535">
            <v>43525</v>
          </cell>
          <cell r="C2535" t="str">
            <v>Existing MSA</v>
          </cell>
          <cell r="D2535">
            <v>43447</v>
          </cell>
          <cell r="E2535">
            <v>43862</v>
          </cell>
          <cell r="F2535" t="str">
            <v>Buffer, Inc</v>
          </cell>
          <cell r="G2535" t="str">
            <v>CA</v>
          </cell>
          <cell r="H2535" t="str">
            <v>Canada</v>
          </cell>
          <cell r="I2535" t="str">
            <v>GP Entity</v>
          </cell>
          <cell r="J2535">
            <v>43525</v>
          </cell>
          <cell r="K2535">
            <v>43447</v>
          </cell>
          <cell r="Q2535">
            <v>1950</v>
          </cell>
          <cell r="R2535" t="str">
            <v>North America (NA)</v>
          </cell>
          <cell r="S2535" t="str">
            <v>VP of Engineering</v>
          </cell>
        </row>
        <row r="2536">
          <cell r="A2536" t="str">
            <v>100451-CA-101</v>
          </cell>
          <cell r="B2536">
            <v>43525</v>
          </cell>
          <cell r="C2536" t="str">
            <v>Existing MSA</v>
          </cell>
          <cell r="D2536">
            <v>43447</v>
          </cell>
          <cell r="E2536">
            <v>43891</v>
          </cell>
          <cell r="F2536" t="str">
            <v>Buffer, Inc</v>
          </cell>
          <cell r="G2536" t="str">
            <v>CA</v>
          </cell>
          <cell r="H2536" t="str">
            <v>Canada</v>
          </cell>
          <cell r="I2536" t="str">
            <v>GP Entity</v>
          </cell>
          <cell r="J2536">
            <v>43525</v>
          </cell>
          <cell r="K2536">
            <v>43447</v>
          </cell>
          <cell r="Q2536">
            <v>1949</v>
          </cell>
          <cell r="R2536" t="str">
            <v>North America (NA)</v>
          </cell>
          <cell r="S2536" t="str">
            <v>Software Engineer</v>
          </cell>
        </row>
        <row r="2537">
          <cell r="A2537" t="str">
            <v>100451-CA-102</v>
          </cell>
          <cell r="B2537">
            <v>43525</v>
          </cell>
          <cell r="C2537" t="str">
            <v>Existing MSA</v>
          </cell>
          <cell r="D2537">
            <v>43447</v>
          </cell>
          <cell r="E2537">
            <v>43891</v>
          </cell>
          <cell r="F2537" t="str">
            <v>Buffer, Inc</v>
          </cell>
          <cell r="G2537" t="str">
            <v>CA</v>
          </cell>
          <cell r="H2537" t="str">
            <v>Canada</v>
          </cell>
          <cell r="I2537" t="str">
            <v>GP Entity</v>
          </cell>
          <cell r="J2537">
            <v>43525</v>
          </cell>
          <cell r="K2537">
            <v>43447</v>
          </cell>
          <cell r="Q2537">
            <v>1950</v>
          </cell>
          <cell r="R2537" t="str">
            <v>North America (NA)</v>
          </cell>
          <cell r="S2537" t="str">
            <v>VP of Engineering</v>
          </cell>
        </row>
        <row r="2538">
          <cell r="A2538" t="str">
            <v>100185-CA-101</v>
          </cell>
          <cell r="B2538">
            <v>43347</v>
          </cell>
          <cell r="C2538" t="str">
            <v>Existing MSA</v>
          </cell>
          <cell r="D2538">
            <v>43241</v>
          </cell>
          <cell r="E2538">
            <v>43862</v>
          </cell>
          <cell r="F2538" t="str">
            <v>Vista Equity</v>
          </cell>
          <cell r="G2538" t="str">
            <v>CA</v>
          </cell>
          <cell r="H2538" t="str">
            <v>Canada</v>
          </cell>
          <cell r="I2538" t="str">
            <v>GP Entity</v>
          </cell>
          <cell r="K2538">
            <v>42874</v>
          </cell>
          <cell r="Q2538">
            <v>1237</v>
          </cell>
          <cell r="R2538" t="str">
            <v>North America (NA)</v>
          </cell>
          <cell r="S2538" t="str">
            <v>Managing Director, Capital &amp; Partner Solutions</v>
          </cell>
        </row>
        <row r="2539">
          <cell r="A2539" t="str">
            <v>100185-CA-101</v>
          </cell>
          <cell r="B2539">
            <v>43347</v>
          </cell>
          <cell r="C2539" t="str">
            <v>Existing MSA</v>
          </cell>
          <cell r="D2539">
            <v>43241</v>
          </cell>
          <cell r="E2539">
            <v>43891</v>
          </cell>
          <cell r="F2539" t="str">
            <v>Vista Equity</v>
          </cell>
          <cell r="G2539" t="str">
            <v>CA</v>
          </cell>
          <cell r="H2539" t="str">
            <v>Canada</v>
          </cell>
          <cell r="I2539" t="str">
            <v>GP Entity</v>
          </cell>
          <cell r="K2539">
            <v>42874</v>
          </cell>
          <cell r="Q2539">
            <v>1237</v>
          </cell>
          <cell r="R2539" t="str">
            <v>North America (NA)</v>
          </cell>
          <cell r="S2539" t="str">
            <v>Managing Director, Capital &amp; Partner Solutions</v>
          </cell>
        </row>
        <row r="2540">
          <cell r="A2540" t="str">
            <v>100051-CA-101</v>
          </cell>
          <cell r="B2540">
            <v>42809</v>
          </cell>
          <cell r="C2540" t="str">
            <v>Existing MSA</v>
          </cell>
          <cell r="D2540">
            <v>42783</v>
          </cell>
          <cell r="E2540">
            <v>43862</v>
          </cell>
          <cell r="F2540" t="str">
            <v>The Arts Institutes International, LLC</v>
          </cell>
          <cell r="G2540" t="str">
            <v>CA</v>
          </cell>
          <cell r="H2540" t="str">
            <v>Canada</v>
          </cell>
          <cell r="I2540" t="str">
            <v>GP Entity</v>
          </cell>
          <cell r="K2540">
            <v>42783</v>
          </cell>
          <cell r="Q2540">
            <v>334</v>
          </cell>
          <cell r="R2540" t="str">
            <v>North America (NA)</v>
          </cell>
          <cell r="S2540" t="str">
            <v>Vice President Human Resources The Art Institutes</v>
          </cell>
        </row>
        <row r="2541">
          <cell r="A2541" t="str">
            <v>100399-CA-101</v>
          </cell>
          <cell r="B2541">
            <v>43409</v>
          </cell>
          <cell r="C2541" t="str">
            <v>Existing MSA</v>
          </cell>
          <cell r="D2541">
            <v>43373</v>
          </cell>
          <cell r="E2541">
            <v>43862</v>
          </cell>
          <cell r="F2541" t="str">
            <v>Red Nucleus</v>
          </cell>
          <cell r="G2541" t="str">
            <v>CA</v>
          </cell>
          <cell r="H2541" t="str">
            <v>Canada</v>
          </cell>
          <cell r="I2541" t="str">
            <v>GP Entity</v>
          </cell>
          <cell r="K2541">
            <v>43373</v>
          </cell>
          <cell r="Q2541">
            <v>1577</v>
          </cell>
          <cell r="R2541" t="str">
            <v>North America (NA)</v>
          </cell>
          <cell r="S2541" t="str">
            <v>Senior Medical Writer</v>
          </cell>
        </row>
        <row r="2542">
          <cell r="A2542" t="str">
            <v>100051-CA-101</v>
          </cell>
          <cell r="B2542">
            <v>42809</v>
          </cell>
          <cell r="C2542" t="str">
            <v>Existing MSA</v>
          </cell>
          <cell r="D2542">
            <v>42783</v>
          </cell>
          <cell r="E2542">
            <v>43891</v>
          </cell>
          <cell r="F2542" t="str">
            <v>The Arts Institutes International, LLC</v>
          </cell>
          <cell r="G2542" t="str">
            <v>CA</v>
          </cell>
          <cell r="H2542" t="str">
            <v>Canada</v>
          </cell>
          <cell r="I2542" t="str">
            <v>GP Entity</v>
          </cell>
          <cell r="K2542">
            <v>42783</v>
          </cell>
          <cell r="Q2542">
            <v>334</v>
          </cell>
          <cell r="R2542" t="str">
            <v>North America (NA)</v>
          </cell>
          <cell r="S2542" t="str">
            <v>Vice President Human Resources The Art Institutes</v>
          </cell>
        </row>
        <row r="2543">
          <cell r="A2543" t="str">
            <v>100399-CA-101</v>
          </cell>
          <cell r="B2543">
            <v>43409</v>
          </cell>
          <cell r="C2543" t="str">
            <v>Existing MSA</v>
          </cell>
          <cell r="D2543">
            <v>43373</v>
          </cell>
          <cell r="E2543">
            <v>43891</v>
          </cell>
          <cell r="F2543" t="str">
            <v>Red Nucleus</v>
          </cell>
          <cell r="G2543" t="str">
            <v>CA</v>
          </cell>
          <cell r="H2543" t="str">
            <v>Canada</v>
          </cell>
          <cell r="I2543" t="str">
            <v>GP Entity</v>
          </cell>
          <cell r="K2543">
            <v>43373</v>
          </cell>
          <cell r="Q2543">
            <v>1577</v>
          </cell>
          <cell r="R2543" t="str">
            <v>North America (NA)</v>
          </cell>
          <cell r="S2543" t="str">
            <v>Senior Medical Writer</v>
          </cell>
        </row>
        <row r="2544">
          <cell r="A2544" t="str">
            <v>100579-CA-101</v>
          </cell>
          <cell r="B2544">
            <v>43675</v>
          </cell>
          <cell r="C2544" t="str">
            <v>Existing MSA</v>
          </cell>
          <cell r="D2544">
            <v>43626</v>
          </cell>
          <cell r="E2544">
            <v>43862</v>
          </cell>
          <cell r="F2544" t="str">
            <v>IPC International</v>
          </cell>
          <cell r="G2544" t="str">
            <v>CA</v>
          </cell>
          <cell r="H2544" t="str">
            <v>Canada</v>
          </cell>
          <cell r="I2544" t="str">
            <v>GP Entity</v>
          </cell>
          <cell r="J2544">
            <v>43661</v>
          </cell>
          <cell r="K2544">
            <v>43626</v>
          </cell>
          <cell r="Q2544">
            <v>2849</v>
          </cell>
          <cell r="R2544" t="str">
            <v>North America (NA)</v>
          </cell>
          <cell r="S2544" t="str">
            <v>Training Manager</v>
          </cell>
        </row>
        <row r="2545">
          <cell r="A2545" t="str">
            <v>100191-CA-101</v>
          </cell>
          <cell r="B2545">
            <v>42901</v>
          </cell>
          <cell r="C2545" t="str">
            <v>Existing MSA</v>
          </cell>
          <cell r="D2545">
            <v>42891</v>
          </cell>
          <cell r="E2545">
            <v>43862</v>
          </cell>
          <cell r="F2545" t="str">
            <v>Teamstudio Inc.</v>
          </cell>
          <cell r="G2545" t="str">
            <v>CA</v>
          </cell>
          <cell r="H2545" t="str">
            <v>Canada</v>
          </cell>
          <cell r="I2545" t="str">
            <v>GP Entity</v>
          </cell>
          <cell r="K2545">
            <v>42891</v>
          </cell>
          <cell r="Q2545">
            <v>595</v>
          </cell>
          <cell r="R2545" t="str">
            <v>North America (NA)</v>
          </cell>
          <cell r="S2545" t="str">
            <v>Technical Director</v>
          </cell>
        </row>
        <row r="2546">
          <cell r="A2546" t="str">
            <v>100191-CA-101</v>
          </cell>
          <cell r="B2546">
            <v>42901</v>
          </cell>
          <cell r="C2546" t="str">
            <v>Existing MSA</v>
          </cell>
          <cell r="D2546">
            <v>42891</v>
          </cell>
          <cell r="E2546">
            <v>43891</v>
          </cell>
          <cell r="F2546" t="str">
            <v>Teamstudio Inc.</v>
          </cell>
          <cell r="G2546" t="str">
            <v>CA</v>
          </cell>
          <cell r="H2546" t="str">
            <v>Canada</v>
          </cell>
          <cell r="I2546" t="str">
            <v>GP Entity</v>
          </cell>
          <cell r="K2546">
            <v>42891</v>
          </cell>
          <cell r="Q2546">
            <v>595</v>
          </cell>
          <cell r="R2546" t="str">
            <v>North America (NA)</v>
          </cell>
          <cell r="S2546" t="str">
            <v>Technical Director</v>
          </cell>
        </row>
        <row r="2547">
          <cell r="A2547" t="str">
            <v>100421-CA-101</v>
          </cell>
          <cell r="B2547">
            <v>43467</v>
          </cell>
          <cell r="C2547" t="str">
            <v>Existing MSA</v>
          </cell>
          <cell r="D2547">
            <v>43405</v>
          </cell>
          <cell r="E2547">
            <v>43862</v>
          </cell>
          <cell r="F2547" t="str">
            <v>Stanislaus Food Products</v>
          </cell>
          <cell r="G2547" t="str">
            <v>CA</v>
          </cell>
          <cell r="H2547" t="str">
            <v>Canada</v>
          </cell>
          <cell r="I2547" t="str">
            <v>GP Entity</v>
          </cell>
          <cell r="K2547">
            <v>43405</v>
          </cell>
          <cell r="Q2547">
            <v>1727</v>
          </cell>
          <cell r="R2547" t="str">
            <v>North America (NA)</v>
          </cell>
          <cell r="S2547" t="str">
            <v>Pizza &amp; Italian Specialist</v>
          </cell>
        </row>
        <row r="2548">
          <cell r="A2548" t="str">
            <v>100421-CA-101</v>
          </cell>
          <cell r="B2548">
            <v>43467</v>
          </cell>
          <cell r="C2548" t="str">
            <v>Existing MSA</v>
          </cell>
          <cell r="D2548">
            <v>43405</v>
          </cell>
          <cell r="E2548">
            <v>43891</v>
          </cell>
          <cell r="F2548" t="str">
            <v>Stanislaus Food Products</v>
          </cell>
          <cell r="G2548" t="str">
            <v>CA</v>
          </cell>
          <cell r="H2548" t="str">
            <v>Canada</v>
          </cell>
          <cell r="I2548" t="str">
            <v>GP Entity</v>
          </cell>
          <cell r="K2548">
            <v>43405</v>
          </cell>
          <cell r="Q2548">
            <v>1727</v>
          </cell>
          <cell r="R2548" t="str">
            <v>North America (NA)</v>
          </cell>
          <cell r="S2548" t="str">
            <v>Pizza &amp; Italian Specialist</v>
          </cell>
        </row>
        <row r="2549">
          <cell r="A2549" t="str">
            <v>100239-CA-102</v>
          </cell>
          <cell r="B2549">
            <v>43108</v>
          </cell>
          <cell r="C2549" t="str">
            <v>Existing MSA</v>
          </cell>
          <cell r="D2549">
            <v>42978</v>
          </cell>
          <cell r="E2549">
            <v>43862</v>
          </cell>
          <cell r="F2549" t="str">
            <v>HomeServe USA</v>
          </cell>
          <cell r="G2549" t="str">
            <v>CA</v>
          </cell>
          <cell r="H2549" t="str">
            <v>Canada</v>
          </cell>
          <cell r="I2549" t="str">
            <v>GP Entity</v>
          </cell>
          <cell r="K2549">
            <v>42978</v>
          </cell>
          <cell r="Q2549">
            <v>905</v>
          </cell>
          <cell r="R2549" t="str">
            <v>North America (NA)</v>
          </cell>
          <cell r="S2549" t="str">
            <v>Senior Manager Business Development</v>
          </cell>
        </row>
        <row r="2550">
          <cell r="A2550" t="str">
            <v>100239-CA-102</v>
          </cell>
          <cell r="B2550">
            <v>43108</v>
          </cell>
          <cell r="C2550" t="str">
            <v>Existing MSA</v>
          </cell>
          <cell r="D2550">
            <v>42978</v>
          </cell>
          <cell r="E2550">
            <v>43891</v>
          </cell>
          <cell r="F2550" t="str">
            <v>HomeServe USA</v>
          </cell>
          <cell r="G2550" t="str">
            <v>CA</v>
          </cell>
          <cell r="H2550" t="str">
            <v>Canada</v>
          </cell>
          <cell r="I2550" t="str">
            <v>GP Entity</v>
          </cell>
          <cell r="K2550">
            <v>42978</v>
          </cell>
          <cell r="Q2550">
            <v>905</v>
          </cell>
          <cell r="R2550" t="str">
            <v>North America (NA)</v>
          </cell>
          <cell r="S2550" t="str">
            <v>Senior Manager Business Development</v>
          </cell>
        </row>
        <row r="2551">
          <cell r="A2551" t="str">
            <v>100138-CA-101</v>
          </cell>
          <cell r="B2551">
            <v>43252</v>
          </cell>
          <cell r="C2551" t="str">
            <v>Existing MSA</v>
          </cell>
          <cell r="D2551">
            <v>43203</v>
          </cell>
          <cell r="E2551">
            <v>43862</v>
          </cell>
          <cell r="F2551" t="str">
            <v>Rexa</v>
          </cell>
          <cell r="G2551" t="str">
            <v>CA</v>
          </cell>
          <cell r="H2551" t="str">
            <v>Canada</v>
          </cell>
          <cell r="I2551" t="str">
            <v>GP Entity</v>
          </cell>
          <cell r="K2551">
            <v>42723</v>
          </cell>
          <cell r="Q2551">
            <v>1127</v>
          </cell>
          <cell r="R2551" t="str">
            <v>North America (NA)</v>
          </cell>
          <cell r="S2551" t="str">
            <v>Regional Sales Manager</v>
          </cell>
        </row>
        <row r="2552">
          <cell r="A2552" t="str">
            <v>100138-CA-101</v>
          </cell>
          <cell r="B2552">
            <v>43252</v>
          </cell>
          <cell r="C2552" t="str">
            <v>Existing MSA</v>
          </cell>
          <cell r="D2552">
            <v>43203</v>
          </cell>
          <cell r="E2552">
            <v>43891</v>
          </cell>
          <cell r="F2552" t="str">
            <v>Rexa</v>
          </cell>
          <cell r="G2552" t="str">
            <v>CA</v>
          </cell>
          <cell r="H2552" t="str">
            <v>Canada</v>
          </cell>
          <cell r="I2552" t="str">
            <v>GP Entity</v>
          </cell>
          <cell r="K2552">
            <v>42723</v>
          </cell>
          <cell r="Q2552">
            <v>1127</v>
          </cell>
          <cell r="R2552" t="str">
            <v>North America (NA)</v>
          </cell>
          <cell r="S2552" t="str">
            <v>Regional Sales Manager</v>
          </cell>
        </row>
        <row r="2553">
          <cell r="A2553" t="str">
            <v>100593-CA-101</v>
          </cell>
          <cell r="B2553">
            <v>43678</v>
          </cell>
          <cell r="C2553" t="str">
            <v>Existing MSA</v>
          </cell>
          <cell r="D2553">
            <v>43777</v>
          </cell>
          <cell r="E2553">
            <v>43862</v>
          </cell>
          <cell r="F2553" t="str">
            <v>Knotel</v>
          </cell>
          <cell r="G2553" t="str">
            <v>CA</v>
          </cell>
          <cell r="H2553" t="str">
            <v>Canada</v>
          </cell>
          <cell r="I2553" t="str">
            <v>GP Entity</v>
          </cell>
          <cell r="J2553">
            <v>43678</v>
          </cell>
          <cell r="K2553">
            <v>43661</v>
          </cell>
          <cell r="Q2553">
            <v>2953</v>
          </cell>
          <cell r="R2553" t="str">
            <v>North America (NA)</v>
          </cell>
          <cell r="S2553" t="str">
            <v>Account Executive</v>
          </cell>
        </row>
        <row r="2554">
          <cell r="A2554" t="str">
            <v>100353-PR-101</v>
          </cell>
          <cell r="B2554">
            <v>43282</v>
          </cell>
          <cell r="C2554" t="str">
            <v>Existing MSA</v>
          </cell>
          <cell r="D2554">
            <v>43280</v>
          </cell>
          <cell r="E2554">
            <v>43862</v>
          </cell>
          <cell r="F2554" t="str">
            <v>SquareTrade</v>
          </cell>
          <cell r="G2554" t="str">
            <v>PR</v>
          </cell>
          <cell r="H2554" t="str">
            <v>Puerto Rico (USA)</v>
          </cell>
          <cell r="I2554" t="str">
            <v>GP Entity</v>
          </cell>
          <cell r="K2554">
            <v>43280</v>
          </cell>
          <cell r="Q2554">
            <v>1331</v>
          </cell>
          <cell r="R2554" t="str">
            <v>North America (NA)</v>
          </cell>
          <cell r="S2554" t="str">
            <v>Regional Sales Manager</v>
          </cell>
          <cell r="T2554">
            <v>43831</v>
          </cell>
        </row>
        <row r="2555">
          <cell r="A2555" t="str">
            <v>100353-PR-101</v>
          </cell>
          <cell r="B2555">
            <v>43282</v>
          </cell>
          <cell r="C2555" t="str">
            <v>Existing MSA</v>
          </cell>
          <cell r="D2555">
            <v>43280</v>
          </cell>
          <cell r="E2555">
            <v>43891</v>
          </cell>
          <cell r="F2555" t="str">
            <v>SquareTrade</v>
          </cell>
          <cell r="G2555" t="str">
            <v>PR</v>
          </cell>
          <cell r="H2555" t="str">
            <v>Puerto Rico (USA)</v>
          </cell>
          <cell r="I2555" t="str">
            <v>GP Entity</v>
          </cell>
          <cell r="K2555">
            <v>43280</v>
          </cell>
          <cell r="Q2555">
            <v>1331</v>
          </cell>
          <cell r="R2555" t="str">
            <v>North America (NA)</v>
          </cell>
          <cell r="S2555" t="str">
            <v>Regional Sales Manager</v>
          </cell>
          <cell r="T2555">
            <v>43831</v>
          </cell>
        </row>
        <row r="2556">
          <cell r="A2556" t="str">
            <v>100371-CA-101</v>
          </cell>
          <cell r="B2556">
            <v>43339</v>
          </cell>
          <cell r="C2556" t="str">
            <v>Existing MSA</v>
          </cell>
          <cell r="D2556">
            <v>43342</v>
          </cell>
          <cell r="E2556">
            <v>43862</v>
          </cell>
          <cell r="F2556" t="str">
            <v>Udemy</v>
          </cell>
          <cell r="G2556" t="str">
            <v>CA</v>
          </cell>
          <cell r="H2556" t="str">
            <v>Canada</v>
          </cell>
          <cell r="I2556" t="str">
            <v>GP Entity</v>
          </cell>
          <cell r="J2556">
            <v>43339</v>
          </cell>
          <cell r="K2556">
            <v>43286</v>
          </cell>
          <cell r="Q2556">
            <v>1429</v>
          </cell>
          <cell r="R2556" t="str">
            <v>North America (NA)</v>
          </cell>
          <cell r="S2556" t="str">
            <v>Enterprise Account Executive</v>
          </cell>
        </row>
        <row r="2557">
          <cell r="A2557" t="str">
            <v>100371-CA-101</v>
          </cell>
          <cell r="B2557">
            <v>43339</v>
          </cell>
          <cell r="C2557" t="str">
            <v>Existing MSA</v>
          </cell>
          <cell r="D2557">
            <v>43342</v>
          </cell>
          <cell r="E2557">
            <v>43891</v>
          </cell>
          <cell r="F2557" t="str">
            <v>Udemy</v>
          </cell>
          <cell r="G2557" t="str">
            <v>CA</v>
          </cell>
          <cell r="H2557" t="str">
            <v>Canada</v>
          </cell>
          <cell r="I2557" t="str">
            <v>GP Entity</v>
          </cell>
          <cell r="J2557">
            <v>43339</v>
          </cell>
          <cell r="K2557">
            <v>43286</v>
          </cell>
          <cell r="Q2557">
            <v>1429</v>
          </cell>
          <cell r="R2557" t="str">
            <v>North America (NA)</v>
          </cell>
          <cell r="S2557" t="str">
            <v>Enterprise Account Executive</v>
          </cell>
        </row>
        <row r="2558">
          <cell r="A2558" t="str">
            <v>100034-CA-102</v>
          </cell>
          <cell r="B2558">
            <v>42849</v>
          </cell>
          <cell r="C2558" t="str">
            <v>Existing MSA</v>
          </cell>
          <cell r="D2558">
            <v>41991</v>
          </cell>
          <cell r="E2558">
            <v>43862</v>
          </cell>
          <cell r="F2558" t="str">
            <v>ChargePoint</v>
          </cell>
          <cell r="G2558" t="str">
            <v>CA</v>
          </cell>
          <cell r="H2558" t="str">
            <v>Canada</v>
          </cell>
          <cell r="I2558" t="str">
            <v>GP Entity</v>
          </cell>
          <cell r="K2558">
            <v>41991</v>
          </cell>
          <cell r="Q2558">
            <v>367</v>
          </cell>
          <cell r="R2558" t="str">
            <v>North America (NA)</v>
          </cell>
          <cell r="S2558" t="str">
            <v>Account Executive</v>
          </cell>
        </row>
        <row r="2559">
          <cell r="A2559" t="str">
            <v>100034-CA-103</v>
          </cell>
          <cell r="B2559">
            <v>42891</v>
          </cell>
          <cell r="C2559" t="str">
            <v>Existing MSA</v>
          </cell>
          <cell r="D2559">
            <v>41991</v>
          </cell>
          <cell r="E2559">
            <v>43862</v>
          </cell>
          <cell r="F2559" t="str">
            <v>ChargePoint</v>
          </cell>
          <cell r="G2559" t="str">
            <v>CA</v>
          </cell>
          <cell r="H2559" t="str">
            <v>Canada</v>
          </cell>
          <cell r="I2559" t="str">
            <v>GP Entity</v>
          </cell>
          <cell r="K2559">
            <v>41991</v>
          </cell>
          <cell r="Q2559">
            <v>563</v>
          </cell>
          <cell r="R2559" t="str">
            <v>North America (NA)</v>
          </cell>
          <cell r="S2559" t="str">
            <v>Account Executive</v>
          </cell>
        </row>
        <row r="2560">
          <cell r="A2560" t="str">
            <v>100034-CA-102</v>
          </cell>
          <cell r="B2560">
            <v>42849</v>
          </cell>
          <cell r="C2560" t="str">
            <v>Existing MSA</v>
          </cell>
          <cell r="D2560">
            <v>41991</v>
          </cell>
          <cell r="E2560">
            <v>43891</v>
          </cell>
          <cell r="F2560" t="str">
            <v>ChargePoint</v>
          </cell>
          <cell r="G2560" t="str">
            <v>CA</v>
          </cell>
          <cell r="H2560" t="str">
            <v>Canada</v>
          </cell>
          <cell r="I2560" t="str">
            <v>GP Entity</v>
          </cell>
          <cell r="K2560">
            <v>41991</v>
          </cell>
          <cell r="Q2560">
            <v>367</v>
          </cell>
          <cell r="R2560" t="str">
            <v>North America (NA)</v>
          </cell>
          <cell r="S2560" t="str">
            <v>Account Executive</v>
          </cell>
        </row>
        <row r="2561">
          <cell r="A2561" t="str">
            <v>100034-CA-103</v>
          </cell>
          <cell r="B2561">
            <v>42891</v>
          </cell>
          <cell r="C2561" t="str">
            <v>Existing MSA</v>
          </cell>
          <cell r="D2561">
            <v>41991</v>
          </cell>
          <cell r="E2561">
            <v>43891</v>
          </cell>
          <cell r="F2561" t="str">
            <v>ChargePoint</v>
          </cell>
          <cell r="G2561" t="str">
            <v>CA</v>
          </cell>
          <cell r="H2561" t="str">
            <v>Canada</v>
          </cell>
          <cell r="I2561" t="str">
            <v>GP Entity</v>
          </cell>
          <cell r="K2561">
            <v>41991</v>
          </cell>
          <cell r="Q2561">
            <v>563</v>
          </cell>
          <cell r="R2561" t="str">
            <v>North America (NA)</v>
          </cell>
          <cell r="S2561" t="str">
            <v>Account Executive</v>
          </cell>
        </row>
        <row r="2562">
          <cell r="A2562" t="str">
            <v>100217-CA-101</v>
          </cell>
          <cell r="B2562">
            <v>43132</v>
          </cell>
          <cell r="C2562" t="str">
            <v>Existing MSA</v>
          </cell>
          <cell r="D2562">
            <v>43083</v>
          </cell>
          <cell r="E2562">
            <v>43862</v>
          </cell>
          <cell r="F2562" t="str">
            <v>Novamex</v>
          </cell>
          <cell r="G2562" t="str">
            <v>CA</v>
          </cell>
          <cell r="H2562" t="str">
            <v>Canada</v>
          </cell>
          <cell r="I2562" t="str">
            <v>GP Entity</v>
          </cell>
          <cell r="K2562">
            <v>42941</v>
          </cell>
          <cell r="Q2562">
            <v>960</v>
          </cell>
          <cell r="R2562" t="str">
            <v>North America (NA)</v>
          </cell>
          <cell r="S2562" t="str">
            <v>Canada Region Sales Coordinator</v>
          </cell>
        </row>
        <row r="2563">
          <cell r="A2563" t="str">
            <v>100217-CA-101</v>
          </cell>
          <cell r="B2563">
            <v>43132</v>
          </cell>
          <cell r="C2563" t="str">
            <v>Existing MSA</v>
          </cell>
          <cell r="D2563">
            <v>43083</v>
          </cell>
          <cell r="E2563">
            <v>43891</v>
          </cell>
          <cell r="F2563" t="str">
            <v>Novamex</v>
          </cell>
          <cell r="G2563" t="str">
            <v>CA</v>
          </cell>
          <cell r="H2563" t="str">
            <v>Canada</v>
          </cell>
          <cell r="I2563" t="str">
            <v>GP Entity</v>
          </cell>
          <cell r="K2563">
            <v>42941</v>
          </cell>
          <cell r="Q2563">
            <v>960</v>
          </cell>
          <cell r="R2563" t="str">
            <v>North America (NA)</v>
          </cell>
          <cell r="S2563" t="str">
            <v>Canada Region Sales Coordinator</v>
          </cell>
        </row>
        <row r="2564">
          <cell r="A2564" t="str">
            <v>100228-CA-102</v>
          </cell>
          <cell r="B2564">
            <v>43010</v>
          </cell>
          <cell r="C2564" t="str">
            <v>Existing MSA</v>
          </cell>
          <cell r="D2564">
            <v>42969</v>
          </cell>
          <cell r="E2564">
            <v>43862</v>
          </cell>
          <cell r="F2564" t="str">
            <v>Egger Wood Products LLC</v>
          </cell>
          <cell r="G2564" t="str">
            <v>CA</v>
          </cell>
          <cell r="H2564" t="str">
            <v>Canada</v>
          </cell>
          <cell r="I2564" t="str">
            <v>GP Entity</v>
          </cell>
          <cell r="K2564">
            <v>42969</v>
          </cell>
          <cell r="Q2564">
            <v>734</v>
          </cell>
          <cell r="R2564" t="str">
            <v>North America (NA)</v>
          </cell>
          <cell r="S2564" t="str">
            <v>Architect &amp; Design Sales Representative</v>
          </cell>
        </row>
        <row r="2565">
          <cell r="A2565" t="str">
            <v>100228-CA-103</v>
          </cell>
          <cell r="B2565">
            <v>43497</v>
          </cell>
          <cell r="C2565" t="str">
            <v>Existing MSA</v>
          </cell>
          <cell r="D2565">
            <v>42969</v>
          </cell>
          <cell r="E2565">
            <v>43862</v>
          </cell>
          <cell r="F2565" t="str">
            <v>Egger Wood Products LLC</v>
          </cell>
          <cell r="G2565" t="str">
            <v>CA</v>
          </cell>
          <cell r="H2565" t="str">
            <v>Canada</v>
          </cell>
          <cell r="I2565" t="str">
            <v>GP Entity</v>
          </cell>
          <cell r="K2565">
            <v>42969</v>
          </cell>
          <cell r="Q2565">
            <v>1923</v>
          </cell>
          <cell r="R2565" t="str">
            <v>North America (NA)</v>
          </cell>
          <cell r="S2565" t="str">
            <v>Sales Manager MDF Molding</v>
          </cell>
        </row>
        <row r="2566">
          <cell r="A2566" t="str">
            <v>100228-CA-102</v>
          </cell>
          <cell r="B2566">
            <v>43010</v>
          </cell>
          <cell r="C2566" t="str">
            <v>Existing MSA</v>
          </cell>
          <cell r="D2566">
            <v>42969</v>
          </cell>
          <cell r="E2566">
            <v>43891</v>
          </cell>
          <cell r="F2566" t="str">
            <v>Egger Wood Products LLC</v>
          </cell>
          <cell r="G2566" t="str">
            <v>CA</v>
          </cell>
          <cell r="H2566" t="str">
            <v>Canada</v>
          </cell>
          <cell r="I2566" t="str">
            <v>GP Entity</v>
          </cell>
          <cell r="K2566">
            <v>42969</v>
          </cell>
          <cell r="Q2566">
            <v>734</v>
          </cell>
          <cell r="R2566" t="str">
            <v>North America (NA)</v>
          </cell>
          <cell r="S2566" t="str">
            <v>Architect &amp; Design Sales Representative</v>
          </cell>
        </row>
        <row r="2567">
          <cell r="A2567" t="str">
            <v>100228-CA-103</v>
          </cell>
          <cell r="B2567">
            <v>43497</v>
          </cell>
          <cell r="C2567" t="str">
            <v>Existing MSA</v>
          </cell>
          <cell r="D2567">
            <v>42969</v>
          </cell>
          <cell r="E2567">
            <v>43891</v>
          </cell>
          <cell r="F2567" t="str">
            <v>Egger Wood Products LLC</v>
          </cell>
          <cell r="G2567" t="str">
            <v>CA</v>
          </cell>
          <cell r="H2567" t="str">
            <v>Canada</v>
          </cell>
          <cell r="I2567" t="str">
            <v>GP Entity</v>
          </cell>
          <cell r="K2567">
            <v>42969</v>
          </cell>
          <cell r="Q2567">
            <v>1923</v>
          </cell>
          <cell r="R2567" t="str">
            <v>North America (NA)</v>
          </cell>
          <cell r="S2567" t="str">
            <v>Sales Manager MDF Molding</v>
          </cell>
        </row>
        <row r="2568">
          <cell r="A2568" t="str">
            <v>100434-CA-101</v>
          </cell>
          <cell r="B2568">
            <v>43450</v>
          </cell>
          <cell r="C2568" t="str">
            <v>Existing MSA</v>
          </cell>
          <cell r="D2568">
            <v>43423</v>
          </cell>
          <cell r="E2568">
            <v>43862</v>
          </cell>
          <cell r="F2568" t="str">
            <v>Beautyblender</v>
          </cell>
          <cell r="G2568" t="str">
            <v>CA</v>
          </cell>
          <cell r="H2568" t="str">
            <v>Canada</v>
          </cell>
          <cell r="I2568" t="str">
            <v>GP Entity</v>
          </cell>
          <cell r="K2568">
            <v>43423</v>
          </cell>
          <cell r="Q2568">
            <v>1794</v>
          </cell>
          <cell r="R2568" t="str">
            <v>North America (NA)</v>
          </cell>
          <cell r="S2568" t="str">
            <v>Vice-President, Global Sales</v>
          </cell>
        </row>
        <row r="2569">
          <cell r="A2569" t="str">
            <v>100434-CA-101</v>
          </cell>
          <cell r="B2569">
            <v>43450</v>
          </cell>
          <cell r="C2569" t="str">
            <v>Existing MSA</v>
          </cell>
          <cell r="D2569">
            <v>43423</v>
          </cell>
          <cell r="E2569">
            <v>43891</v>
          </cell>
          <cell r="F2569" t="str">
            <v>Beautyblender</v>
          </cell>
          <cell r="G2569" t="str">
            <v>CA</v>
          </cell>
          <cell r="H2569" t="str">
            <v>Canada</v>
          </cell>
          <cell r="I2569" t="str">
            <v>GP Entity</v>
          </cell>
          <cell r="K2569">
            <v>43423</v>
          </cell>
          <cell r="Q2569">
            <v>1794</v>
          </cell>
          <cell r="R2569" t="str">
            <v>North America (NA)</v>
          </cell>
          <cell r="S2569" t="str">
            <v>Vice-President, Global Sales</v>
          </cell>
        </row>
        <row r="2570">
          <cell r="A2570" t="str">
            <v>100299-CA-101</v>
          </cell>
          <cell r="B2570">
            <v>43206</v>
          </cell>
          <cell r="C2570" t="str">
            <v>Existing MSA</v>
          </cell>
          <cell r="D2570">
            <v>43187</v>
          </cell>
          <cell r="E2570">
            <v>43862</v>
          </cell>
          <cell r="F2570" t="str">
            <v>Discover ECHO</v>
          </cell>
          <cell r="G2570" t="str">
            <v>CA</v>
          </cell>
          <cell r="H2570" t="str">
            <v>Canada</v>
          </cell>
          <cell r="I2570" t="str">
            <v>GP Entity</v>
          </cell>
          <cell r="K2570">
            <v>43112</v>
          </cell>
          <cell r="Q2570">
            <v>1078</v>
          </cell>
          <cell r="R2570" t="str">
            <v>North America (NA)</v>
          </cell>
          <cell r="S2570" t="str">
            <v>Regional Sales Manager</v>
          </cell>
        </row>
        <row r="2571">
          <cell r="A2571" t="str">
            <v>100299-CA-101</v>
          </cell>
          <cell r="B2571">
            <v>43206</v>
          </cell>
          <cell r="C2571" t="str">
            <v>Existing MSA</v>
          </cell>
          <cell r="D2571">
            <v>43187</v>
          </cell>
          <cell r="E2571">
            <v>43891</v>
          </cell>
          <cell r="F2571" t="str">
            <v>Discover ECHO</v>
          </cell>
          <cell r="G2571" t="str">
            <v>CA</v>
          </cell>
          <cell r="H2571" t="str">
            <v>Canada</v>
          </cell>
          <cell r="I2571" t="str">
            <v>GP Entity</v>
          </cell>
          <cell r="K2571">
            <v>43112</v>
          </cell>
          <cell r="Q2571">
            <v>1078</v>
          </cell>
          <cell r="R2571" t="str">
            <v>North America (NA)</v>
          </cell>
          <cell r="S2571" t="str">
            <v>Regional Sales Manager</v>
          </cell>
        </row>
        <row r="2572">
          <cell r="A2572" t="str">
            <v>100001-CA-102</v>
          </cell>
          <cell r="B2572">
            <v>42695</v>
          </cell>
          <cell r="C2572" t="str">
            <v>Existing MSA</v>
          </cell>
          <cell r="D2572">
            <v>42242</v>
          </cell>
          <cell r="E2572">
            <v>43862</v>
          </cell>
          <cell r="F2572" t="str">
            <v>10X Genomics</v>
          </cell>
          <cell r="G2572" t="str">
            <v>CA</v>
          </cell>
          <cell r="H2572" t="str">
            <v>Canada</v>
          </cell>
          <cell r="I2572" t="str">
            <v>GP Entity</v>
          </cell>
          <cell r="K2572">
            <v>42242</v>
          </cell>
          <cell r="Q2572">
            <v>220</v>
          </cell>
          <cell r="R2572" t="str">
            <v>North America (NA)</v>
          </cell>
          <cell r="S2572" t="str">
            <v>Sales Executive</v>
          </cell>
          <cell r="T2572">
            <v>43252</v>
          </cell>
        </row>
        <row r="2573">
          <cell r="A2573" t="str">
            <v>100001-CA-102</v>
          </cell>
          <cell r="B2573">
            <v>42695</v>
          </cell>
          <cell r="C2573" t="str">
            <v>Existing MSA</v>
          </cell>
          <cell r="D2573">
            <v>42242</v>
          </cell>
          <cell r="E2573">
            <v>43891</v>
          </cell>
          <cell r="F2573" t="str">
            <v>10X Genomics</v>
          </cell>
          <cell r="G2573" t="str">
            <v>CA</v>
          </cell>
          <cell r="H2573" t="str">
            <v>Canada</v>
          </cell>
          <cell r="I2573" t="str">
            <v>GP Entity</v>
          </cell>
          <cell r="K2573">
            <v>42242</v>
          </cell>
          <cell r="Q2573">
            <v>220</v>
          </cell>
          <cell r="R2573" t="str">
            <v>North America (NA)</v>
          </cell>
          <cell r="S2573" t="str">
            <v>Sales Executive</v>
          </cell>
          <cell r="T2573">
            <v>43252</v>
          </cell>
        </row>
        <row r="2574">
          <cell r="A2574" t="str">
            <v>100346-CA-102</v>
          </cell>
          <cell r="B2574">
            <v>43282</v>
          </cell>
          <cell r="C2574" t="str">
            <v>Existing MSA</v>
          </cell>
          <cell r="D2574">
            <v>43264</v>
          </cell>
          <cell r="E2574">
            <v>43862</v>
          </cell>
          <cell r="F2574" t="str">
            <v>Kalypso</v>
          </cell>
          <cell r="G2574" t="str">
            <v>CA</v>
          </cell>
          <cell r="H2574" t="str">
            <v>Canada</v>
          </cell>
          <cell r="I2574" t="str">
            <v>GP Entity</v>
          </cell>
          <cell r="K2574">
            <v>43264</v>
          </cell>
          <cell r="Q2574">
            <v>1295</v>
          </cell>
          <cell r="R2574" t="str">
            <v>North America (NA)</v>
          </cell>
          <cell r="S2574" t="str">
            <v>Client Services Manager</v>
          </cell>
        </row>
        <row r="2575">
          <cell r="A2575" t="str">
            <v>100346-CA-102</v>
          </cell>
          <cell r="B2575">
            <v>43282</v>
          </cell>
          <cell r="C2575" t="str">
            <v>Existing MSA</v>
          </cell>
          <cell r="D2575">
            <v>43264</v>
          </cell>
          <cell r="E2575">
            <v>43891</v>
          </cell>
          <cell r="F2575" t="str">
            <v>Kalypso</v>
          </cell>
          <cell r="G2575" t="str">
            <v>CA</v>
          </cell>
          <cell r="H2575" t="str">
            <v>Canada</v>
          </cell>
          <cell r="I2575" t="str">
            <v>GP Entity</v>
          </cell>
          <cell r="K2575">
            <v>43264</v>
          </cell>
          <cell r="Q2575">
            <v>1295</v>
          </cell>
          <cell r="R2575" t="str">
            <v>North America (NA)</v>
          </cell>
          <cell r="S2575" t="str">
            <v>Client Services Manager</v>
          </cell>
        </row>
        <row r="2576">
          <cell r="A2576" t="str">
            <v>100364-CA-103</v>
          </cell>
          <cell r="B2576">
            <v>43444</v>
          </cell>
          <cell r="C2576" t="str">
            <v>Existing MSA</v>
          </cell>
          <cell r="D2576">
            <v>43307</v>
          </cell>
          <cell r="E2576">
            <v>43862</v>
          </cell>
          <cell r="F2576" t="str">
            <v>Ancient Nutrition</v>
          </cell>
          <cell r="G2576" t="str">
            <v>CA</v>
          </cell>
          <cell r="H2576" t="str">
            <v>Canada</v>
          </cell>
          <cell r="I2576" t="str">
            <v>GP Entity</v>
          </cell>
          <cell r="K2576">
            <v>43308</v>
          </cell>
          <cell r="Q2576">
            <v>1843</v>
          </cell>
          <cell r="R2576" t="str">
            <v>North America (NA)</v>
          </cell>
          <cell r="S2576" t="str">
            <v>Strategy Manager</v>
          </cell>
        </row>
        <row r="2577">
          <cell r="A2577" t="str">
            <v>100364-CA-103</v>
          </cell>
          <cell r="B2577">
            <v>43444</v>
          </cell>
          <cell r="C2577" t="str">
            <v>Existing MSA</v>
          </cell>
          <cell r="D2577">
            <v>43307</v>
          </cell>
          <cell r="E2577">
            <v>43891</v>
          </cell>
          <cell r="F2577" t="str">
            <v>Ancient Nutrition</v>
          </cell>
          <cell r="G2577" t="str">
            <v>CA</v>
          </cell>
          <cell r="H2577" t="str">
            <v>Canada</v>
          </cell>
          <cell r="I2577" t="str">
            <v>GP Entity</v>
          </cell>
          <cell r="K2577">
            <v>43308</v>
          </cell>
          <cell r="Q2577">
            <v>1843</v>
          </cell>
          <cell r="R2577" t="str">
            <v>North America (NA)</v>
          </cell>
          <cell r="S2577" t="str">
            <v>Strategy Manager</v>
          </cell>
        </row>
        <row r="2578">
          <cell r="A2578" t="str">
            <v>100413-CA-101</v>
          </cell>
          <cell r="B2578">
            <v>43466</v>
          </cell>
          <cell r="C2578" t="str">
            <v>Existing MSA</v>
          </cell>
          <cell r="D2578">
            <v>43403</v>
          </cell>
          <cell r="E2578">
            <v>43862</v>
          </cell>
          <cell r="F2578" t="str">
            <v>Mondi Consumer Goods Packaging</v>
          </cell>
          <cell r="G2578" t="str">
            <v>CA</v>
          </cell>
          <cell r="H2578" t="str">
            <v>Canada</v>
          </cell>
          <cell r="I2578" t="str">
            <v>GP Entity</v>
          </cell>
          <cell r="K2578">
            <v>43403</v>
          </cell>
          <cell r="Q2578">
            <v>1698</v>
          </cell>
          <cell r="R2578" t="str">
            <v>North America (NA)</v>
          </cell>
          <cell r="S2578" t="str">
            <v>Key Account Manager</v>
          </cell>
        </row>
        <row r="2579">
          <cell r="A2579" t="str">
            <v>100413-CA-101</v>
          </cell>
          <cell r="B2579">
            <v>43466</v>
          </cell>
          <cell r="C2579" t="str">
            <v>Existing MSA</v>
          </cell>
          <cell r="D2579">
            <v>43403</v>
          </cell>
          <cell r="E2579">
            <v>43891</v>
          </cell>
          <cell r="F2579" t="str">
            <v>Mondi Consumer Goods Packaging</v>
          </cell>
          <cell r="G2579" t="str">
            <v>CA</v>
          </cell>
          <cell r="H2579" t="str">
            <v>Canada</v>
          </cell>
          <cell r="I2579" t="str">
            <v>GP Entity</v>
          </cell>
          <cell r="K2579">
            <v>43403</v>
          </cell>
          <cell r="Q2579">
            <v>1698</v>
          </cell>
          <cell r="R2579" t="str">
            <v>North America (NA)</v>
          </cell>
          <cell r="S2579" t="str">
            <v>Key Account Manager</v>
          </cell>
        </row>
        <row r="2580">
          <cell r="A2580" t="str">
            <v>100437-CA-101</v>
          </cell>
          <cell r="B2580">
            <v>43466</v>
          </cell>
          <cell r="C2580" t="str">
            <v>Existing MSA</v>
          </cell>
          <cell r="D2580">
            <v>43418</v>
          </cell>
          <cell r="E2580">
            <v>43862</v>
          </cell>
          <cell r="F2580" t="str">
            <v>RDAbbott</v>
          </cell>
          <cell r="G2580" t="str">
            <v>CA</v>
          </cell>
          <cell r="H2580" t="str">
            <v>Canada</v>
          </cell>
          <cell r="I2580" t="str">
            <v>GP Entity</v>
          </cell>
          <cell r="J2580">
            <v>43466</v>
          </cell>
          <cell r="K2580">
            <v>43418</v>
          </cell>
          <cell r="Q2580">
            <v>1818</v>
          </cell>
          <cell r="R2580" t="str">
            <v>North America (NA)</v>
          </cell>
          <cell r="S2580" t="str">
            <v>Canada Sales &amp; Business Manager</v>
          </cell>
        </row>
        <row r="2581">
          <cell r="A2581" t="str">
            <v>100437-CA-101</v>
          </cell>
          <cell r="B2581">
            <v>43466</v>
          </cell>
          <cell r="C2581" t="str">
            <v>Existing MSA</v>
          </cell>
          <cell r="D2581">
            <v>43418</v>
          </cell>
          <cell r="E2581">
            <v>43891</v>
          </cell>
          <cell r="F2581" t="str">
            <v>RDAbbott</v>
          </cell>
          <cell r="G2581" t="str">
            <v>CA</v>
          </cell>
          <cell r="H2581" t="str">
            <v>Canada</v>
          </cell>
          <cell r="I2581" t="str">
            <v>GP Entity</v>
          </cell>
          <cell r="J2581">
            <v>43466</v>
          </cell>
          <cell r="K2581">
            <v>43418</v>
          </cell>
          <cell r="Q2581">
            <v>1818</v>
          </cell>
          <cell r="R2581" t="str">
            <v>North America (NA)</v>
          </cell>
          <cell r="S2581" t="str">
            <v>Canada Sales &amp; Business Manager</v>
          </cell>
        </row>
        <row r="2582">
          <cell r="A2582" t="str">
            <v>100286-CA-101</v>
          </cell>
          <cell r="B2582">
            <v>43160</v>
          </cell>
          <cell r="C2582" t="str">
            <v>Existing MSA</v>
          </cell>
          <cell r="D2582">
            <v>43145</v>
          </cell>
          <cell r="E2582">
            <v>43862</v>
          </cell>
          <cell r="F2582" t="str">
            <v>Bynder, LLC</v>
          </cell>
          <cell r="G2582" t="str">
            <v>CA</v>
          </cell>
          <cell r="H2582" t="str">
            <v>Canada</v>
          </cell>
          <cell r="I2582" t="str">
            <v>GP Entity</v>
          </cell>
          <cell r="K2582">
            <v>43145</v>
          </cell>
          <cell r="Q2582">
            <v>1006</v>
          </cell>
          <cell r="R2582" t="str">
            <v>North America (NA)</v>
          </cell>
          <cell r="S2582" t="str">
            <v>Enterprise Account Executive</v>
          </cell>
        </row>
        <row r="2583">
          <cell r="A2583" t="str">
            <v>100286-CA-101</v>
          </cell>
          <cell r="B2583">
            <v>43160</v>
          </cell>
          <cell r="C2583" t="str">
            <v>Existing MSA</v>
          </cell>
          <cell r="D2583">
            <v>43145</v>
          </cell>
          <cell r="E2583">
            <v>43891</v>
          </cell>
          <cell r="F2583" t="str">
            <v>Bynder, LLC</v>
          </cell>
          <cell r="G2583" t="str">
            <v>CA</v>
          </cell>
          <cell r="H2583" t="str">
            <v>Canada</v>
          </cell>
          <cell r="I2583" t="str">
            <v>GP Entity</v>
          </cell>
          <cell r="K2583">
            <v>43145</v>
          </cell>
          <cell r="Q2583">
            <v>1006</v>
          </cell>
          <cell r="R2583" t="str">
            <v>North America (NA)</v>
          </cell>
          <cell r="S2583" t="str">
            <v>Enterprise Account Executive</v>
          </cell>
        </row>
        <row r="2584">
          <cell r="A2584" t="str">
            <v>100098-CA-102</v>
          </cell>
          <cell r="B2584">
            <v>42268</v>
          </cell>
          <cell r="C2584" t="str">
            <v>Existing MSA</v>
          </cell>
          <cell r="D2584">
            <v>42249</v>
          </cell>
          <cell r="E2584">
            <v>43862</v>
          </cell>
          <cell r="F2584" t="str">
            <v>LiquidPlanner</v>
          </cell>
          <cell r="G2584" t="str">
            <v>CA</v>
          </cell>
          <cell r="H2584" t="str">
            <v>Canada</v>
          </cell>
          <cell r="I2584" t="str">
            <v>GP Entity</v>
          </cell>
          <cell r="K2584">
            <v>42249</v>
          </cell>
          <cell r="Q2584">
            <v>112</v>
          </cell>
          <cell r="R2584" t="str">
            <v>North America (NA)</v>
          </cell>
          <cell r="S2584" t="str">
            <v>Customer Success Consultant</v>
          </cell>
          <cell r="T2584">
            <v>43252</v>
          </cell>
        </row>
        <row r="2585">
          <cell r="A2585" t="str">
            <v>100098-CA-102</v>
          </cell>
          <cell r="B2585">
            <v>42268</v>
          </cell>
          <cell r="C2585" t="str">
            <v>Existing MSA</v>
          </cell>
          <cell r="D2585">
            <v>42249</v>
          </cell>
          <cell r="E2585">
            <v>43891</v>
          </cell>
          <cell r="F2585" t="str">
            <v>LiquidPlanner</v>
          </cell>
          <cell r="G2585" t="str">
            <v>CA</v>
          </cell>
          <cell r="H2585" t="str">
            <v>Canada</v>
          </cell>
          <cell r="I2585" t="str">
            <v>GP Entity</v>
          </cell>
          <cell r="K2585">
            <v>42249</v>
          </cell>
          <cell r="Q2585">
            <v>112</v>
          </cell>
          <cell r="R2585" t="str">
            <v>North America (NA)</v>
          </cell>
          <cell r="S2585" t="str">
            <v>Customer Success Consultant</v>
          </cell>
          <cell r="T2585">
            <v>43252</v>
          </cell>
        </row>
        <row r="2586">
          <cell r="A2586" t="str">
            <v>100314-CA-101</v>
          </cell>
          <cell r="B2586">
            <v>43242</v>
          </cell>
          <cell r="C2586" t="str">
            <v>Existing MSA</v>
          </cell>
          <cell r="D2586">
            <v>43202</v>
          </cell>
          <cell r="E2586">
            <v>43862</v>
          </cell>
          <cell r="F2586" t="str">
            <v>BJG Electronics</v>
          </cell>
          <cell r="G2586" t="str">
            <v>CA</v>
          </cell>
          <cell r="H2586" t="str">
            <v>Canada</v>
          </cell>
          <cell r="I2586" t="str">
            <v>GP Entity</v>
          </cell>
          <cell r="K2586">
            <v>43202</v>
          </cell>
          <cell r="Q2586">
            <v>1121</v>
          </cell>
          <cell r="R2586" t="str">
            <v>North America (NA)</v>
          </cell>
          <cell r="S2586" t="str">
            <v>Inside Sales Representative</v>
          </cell>
        </row>
        <row r="2587">
          <cell r="A2587" t="str">
            <v>100314-CA-101</v>
          </cell>
          <cell r="B2587">
            <v>43242</v>
          </cell>
          <cell r="C2587" t="str">
            <v>Existing MSA</v>
          </cell>
          <cell r="D2587">
            <v>43202</v>
          </cell>
          <cell r="E2587">
            <v>43891</v>
          </cell>
          <cell r="F2587" t="str">
            <v>BJG Electronics</v>
          </cell>
          <cell r="G2587" t="str">
            <v>CA</v>
          </cell>
          <cell r="H2587" t="str">
            <v>Canada</v>
          </cell>
          <cell r="I2587" t="str">
            <v>GP Entity</v>
          </cell>
          <cell r="K2587">
            <v>43202</v>
          </cell>
          <cell r="Q2587">
            <v>1121</v>
          </cell>
          <cell r="R2587" t="str">
            <v>North America (NA)</v>
          </cell>
          <cell r="S2587" t="str">
            <v>Inside Sales Representative</v>
          </cell>
        </row>
        <row r="2588">
          <cell r="A2588" t="str">
            <v>100454-CA-101</v>
          </cell>
          <cell r="B2588">
            <v>43481</v>
          </cell>
          <cell r="C2588" t="str">
            <v>Existing MSA</v>
          </cell>
          <cell r="D2588">
            <v>43454</v>
          </cell>
          <cell r="E2588">
            <v>43862</v>
          </cell>
          <cell r="F2588" t="str">
            <v>Murad</v>
          </cell>
          <cell r="G2588" t="str">
            <v>CA</v>
          </cell>
          <cell r="H2588" t="str">
            <v>Canada</v>
          </cell>
          <cell r="I2588" t="str">
            <v>GP Entity</v>
          </cell>
          <cell r="J2588">
            <v>43466</v>
          </cell>
          <cell r="K2588">
            <v>43454</v>
          </cell>
          <cell r="Q2588">
            <v>1963</v>
          </cell>
          <cell r="R2588" t="str">
            <v>North America (NA)</v>
          </cell>
          <cell r="S2588" t="str">
            <v>Sales and Education Executive</v>
          </cell>
        </row>
        <row r="2589">
          <cell r="A2589" t="str">
            <v>100454-CA-102</v>
          </cell>
          <cell r="B2589">
            <v>43481</v>
          </cell>
          <cell r="C2589" t="str">
            <v>Existing MSA</v>
          </cell>
          <cell r="D2589">
            <v>43454</v>
          </cell>
          <cell r="E2589">
            <v>43862</v>
          </cell>
          <cell r="F2589" t="str">
            <v>Murad</v>
          </cell>
          <cell r="G2589" t="str">
            <v>CA</v>
          </cell>
          <cell r="H2589" t="str">
            <v>Canada</v>
          </cell>
          <cell r="I2589" t="str">
            <v>GP Entity</v>
          </cell>
          <cell r="J2589">
            <v>43466</v>
          </cell>
          <cell r="K2589">
            <v>43454</v>
          </cell>
          <cell r="Q2589">
            <v>1964</v>
          </cell>
          <cell r="R2589" t="str">
            <v>North America (NA)</v>
          </cell>
          <cell r="S2589" t="str">
            <v>Sales and Education Executive</v>
          </cell>
        </row>
        <row r="2590">
          <cell r="A2590" t="str">
            <v>100454-CA-101</v>
          </cell>
          <cell r="B2590">
            <v>43481</v>
          </cell>
          <cell r="C2590" t="str">
            <v>Existing MSA</v>
          </cell>
          <cell r="D2590">
            <v>43454</v>
          </cell>
          <cell r="E2590">
            <v>43891</v>
          </cell>
          <cell r="F2590" t="str">
            <v>Murad</v>
          </cell>
          <cell r="G2590" t="str">
            <v>CA</v>
          </cell>
          <cell r="H2590" t="str">
            <v>Canada</v>
          </cell>
          <cell r="I2590" t="str">
            <v>GP Entity</v>
          </cell>
          <cell r="J2590">
            <v>43466</v>
          </cell>
          <cell r="K2590">
            <v>43454</v>
          </cell>
          <cell r="Q2590">
            <v>1963</v>
          </cell>
          <cell r="R2590" t="str">
            <v>North America (NA)</v>
          </cell>
          <cell r="S2590" t="str">
            <v>Sales and Education Executive</v>
          </cell>
        </row>
        <row r="2591">
          <cell r="A2591" t="str">
            <v>100454-CA-102</v>
          </cell>
          <cell r="B2591">
            <v>43481</v>
          </cell>
          <cell r="C2591" t="str">
            <v>Existing MSA</v>
          </cell>
          <cell r="D2591">
            <v>43454</v>
          </cell>
          <cell r="E2591">
            <v>43891</v>
          </cell>
          <cell r="F2591" t="str">
            <v>Murad</v>
          </cell>
          <cell r="G2591" t="str">
            <v>CA</v>
          </cell>
          <cell r="H2591" t="str">
            <v>Canada</v>
          </cell>
          <cell r="I2591" t="str">
            <v>GP Entity</v>
          </cell>
          <cell r="J2591">
            <v>43466</v>
          </cell>
          <cell r="K2591">
            <v>43454</v>
          </cell>
          <cell r="Q2591">
            <v>1964</v>
          </cell>
          <cell r="R2591" t="str">
            <v>North America (NA)</v>
          </cell>
          <cell r="S2591" t="str">
            <v>Sales and Education Executive</v>
          </cell>
        </row>
        <row r="2592">
          <cell r="A2592" t="str">
            <v>100311-CA-101</v>
          </cell>
          <cell r="B2592">
            <v>43224</v>
          </cell>
          <cell r="C2592" t="str">
            <v>Existing MSA</v>
          </cell>
          <cell r="D2592">
            <v>43181</v>
          </cell>
          <cell r="E2592">
            <v>43862</v>
          </cell>
          <cell r="F2592" t="str">
            <v>Wellspring Philanthropic Fund</v>
          </cell>
          <cell r="G2592" t="str">
            <v>CA</v>
          </cell>
          <cell r="H2592" t="str">
            <v>Canada</v>
          </cell>
          <cell r="I2592" t="str">
            <v>GP Entity</v>
          </cell>
          <cell r="K2592">
            <v>43181</v>
          </cell>
          <cell r="Q2592">
            <v>1122</v>
          </cell>
          <cell r="R2592" t="str">
            <v>North America (NA)</v>
          </cell>
          <cell r="S2592" t="str">
            <v>International Human Rights Disability Rights Program Officer</v>
          </cell>
        </row>
        <row r="2593">
          <cell r="A2593" t="str">
            <v>100311-CA-101</v>
          </cell>
          <cell r="B2593">
            <v>43224</v>
          </cell>
          <cell r="C2593" t="str">
            <v>Existing MSA</v>
          </cell>
          <cell r="D2593">
            <v>43181</v>
          </cell>
          <cell r="E2593">
            <v>43891</v>
          </cell>
          <cell r="F2593" t="str">
            <v>Wellspring Philanthropic Fund</v>
          </cell>
          <cell r="G2593" t="str">
            <v>CA</v>
          </cell>
          <cell r="H2593" t="str">
            <v>Canada</v>
          </cell>
          <cell r="I2593" t="str">
            <v>GP Entity</v>
          </cell>
          <cell r="K2593">
            <v>43181</v>
          </cell>
          <cell r="Q2593">
            <v>1122</v>
          </cell>
          <cell r="R2593" t="str">
            <v>North America (NA)</v>
          </cell>
          <cell r="S2593" t="str">
            <v>International Human Rights Disability Rights Program Officer</v>
          </cell>
        </row>
        <row r="2594">
          <cell r="A2594" t="str">
            <v>100346-CA-101</v>
          </cell>
          <cell r="B2594">
            <v>43282</v>
          </cell>
          <cell r="C2594" t="str">
            <v>Existing MSA</v>
          </cell>
          <cell r="D2594">
            <v>43264</v>
          </cell>
          <cell r="E2594">
            <v>43862</v>
          </cell>
          <cell r="F2594" t="str">
            <v>Kalypso</v>
          </cell>
          <cell r="G2594" t="str">
            <v>CA</v>
          </cell>
          <cell r="H2594" t="str">
            <v>Canada</v>
          </cell>
          <cell r="I2594" t="str">
            <v>GP Entity</v>
          </cell>
          <cell r="K2594">
            <v>43264</v>
          </cell>
          <cell r="Q2594">
            <v>1267</v>
          </cell>
          <cell r="R2594" t="str">
            <v>North America (NA)</v>
          </cell>
          <cell r="S2594" t="str">
            <v>Consultant</v>
          </cell>
        </row>
        <row r="2595">
          <cell r="A2595" t="str">
            <v>100346-CA-101</v>
          </cell>
          <cell r="B2595">
            <v>43282</v>
          </cell>
          <cell r="C2595" t="str">
            <v>Existing MSA</v>
          </cell>
          <cell r="D2595">
            <v>43264</v>
          </cell>
          <cell r="E2595">
            <v>43891</v>
          </cell>
          <cell r="F2595" t="str">
            <v>Kalypso</v>
          </cell>
          <cell r="G2595" t="str">
            <v>CA</v>
          </cell>
          <cell r="H2595" t="str">
            <v>Canada</v>
          </cell>
          <cell r="I2595" t="str">
            <v>GP Entity</v>
          </cell>
          <cell r="K2595">
            <v>43264</v>
          </cell>
          <cell r="Q2595">
            <v>1267</v>
          </cell>
          <cell r="R2595" t="str">
            <v>North America (NA)</v>
          </cell>
          <cell r="S2595" t="str">
            <v>Consultant</v>
          </cell>
        </row>
        <row r="2596">
          <cell r="A2596" t="str">
            <v>100215-CA-101</v>
          </cell>
          <cell r="B2596">
            <v>42989</v>
          </cell>
          <cell r="C2596" t="str">
            <v>Existing MSA</v>
          </cell>
          <cell r="D2596">
            <v>42942</v>
          </cell>
          <cell r="E2596">
            <v>43862</v>
          </cell>
          <cell r="F2596" t="str">
            <v>Forensic Risk Alliance</v>
          </cell>
          <cell r="G2596" t="str">
            <v>CA</v>
          </cell>
          <cell r="H2596" t="str">
            <v>Canada</v>
          </cell>
          <cell r="I2596" t="str">
            <v>GP Entity</v>
          </cell>
          <cell r="K2596">
            <v>42942</v>
          </cell>
          <cell r="Q2596">
            <v>678</v>
          </cell>
          <cell r="R2596" t="str">
            <v>North America (NA)</v>
          </cell>
          <cell r="S2596" t="str">
            <v>Associate Director – Forensic Accountant</v>
          </cell>
        </row>
        <row r="2597">
          <cell r="A2597" t="str">
            <v>100215-CA-101</v>
          </cell>
          <cell r="B2597">
            <v>42989</v>
          </cell>
          <cell r="C2597" t="str">
            <v>Existing MSA</v>
          </cell>
          <cell r="D2597">
            <v>42942</v>
          </cell>
          <cell r="E2597">
            <v>43891</v>
          </cell>
          <cell r="F2597" t="str">
            <v>Forensic Risk Alliance</v>
          </cell>
          <cell r="G2597" t="str">
            <v>CA</v>
          </cell>
          <cell r="H2597" t="str">
            <v>Canada</v>
          </cell>
          <cell r="I2597" t="str">
            <v>GP Entity</v>
          </cell>
          <cell r="K2597">
            <v>42942</v>
          </cell>
          <cell r="Q2597">
            <v>678</v>
          </cell>
          <cell r="R2597" t="str">
            <v>North America (NA)</v>
          </cell>
          <cell r="S2597" t="str">
            <v>Associate Director – Forensic Accountant</v>
          </cell>
        </row>
        <row r="2598">
          <cell r="A2598" t="str">
            <v>100469-CA-101</v>
          </cell>
          <cell r="B2598">
            <v>43540</v>
          </cell>
          <cell r="C2598" t="str">
            <v>Existing MSA</v>
          </cell>
          <cell r="D2598">
            <v>43479</v>
          </cell>
          <cell r="E2598">
            <v>43862</v>
          </cell>
          <cell r="F2598" t="str">
            <v>Highfive</v>
          </cell>
          <cell r="G2598" t="str">
            <v>CA</v>
          </cell>
          <cell r="H2598" t="str">
            <v>Canada</v>
          </cell>
          <cell r="I2598" t="str">
            <v>GP Entity</v>
          </cell>
          <cell r="K2598">
            <v>43479</v>
          </cell>
          <cell r="Q2598">
            <v>2128</v>
          </cell>
          <cell r="R2598" t="str">
            <v>North America (NA)</v>
          </cell>
          <cell r="S2598" t="str">
            <v>Managing Director</v>
          </cell>
        </row>
        <row r="2599">
          <cell r="A2599" t="str">
            <v>100469-CA-101</v>
          </cell>
          <cell r="B2599">
            <v>43540</v>
          </cell>
          <cell r="C2599" t="str">
            <v>Existing MSA</v>
          </cell>
          <cell r="D2599">
            <v>43479</v>
          </cell>
          <cell r="E2599">
            <v>43891</v>
          </cell>
          <cell r="F2599" t="str">
            <v>Highfive</v>
          </cell>
          <cell r="G2599" t="str">
            <v>CA</v>
          </cell>
          <cell r="H2599" t="str">
            <v>Canada</v>
          </cell>
          <cell r="I2599" t="str">
            <v>GP Entity</v>
          </cell>
          <cell r="K2599">
            <v>43479</v>
          </cell>
          <cell r="Q2599">
            <v>2128</v>
          </cell>
          <cell r="R2599" t="str">
            <v>North America (NA)</v>
          </cell>
          <cell r="S2599" t="str">
            <v>Managing Director</v>
          </cell>
        </row>
        <row r="2600">
          <cell r="A2600" t="str">
            <v>100309-IN-105</v>
          </cell>
          <cell r="B2600">
            <v>43556</v>
          </cell>
          <cell r="C2600" t="str">
            <v>Existing MSA</v>
          </cell>
          <cell r="D2600">
            <v>43343</v>
          </cell>
          <cell r="E2600">
            <v>43862</v>
          </cell>
          <cell r="F2600" t="str">
            <v>JUUL</v>
          </cell>
          <cell r="G2600" t="str">
            <v>IN</v>
          </cell>
          <cell r="H2600" t="str">
            <v>India</v>
          </cell>
          <cell r="I2600" t="str">
            <v>GP Entity</v>
          </cell>
          <cell r="J2600">
            <v>43525</v>
          </cell>
          <cell r="K2600">
            <v>43207</v>
          </cell>
          <cell r="N2600" t="str">
            <v>Justin</v>
          </cell>
          <cell r="O2600" t="str">
            <v>Hill</v>
          </cell>
          <cell r="P2600">
            <v>43801</v>
          </cell>
          <cell r="Q2600">
            <v>2060</v>
          </cell>
          <cell r="R2600" t="str">
            <v>Asia-Pacific (APAC)</v>
          </cell>
          <cell r="S2600" t="str">
            <v>Head of Trade Marketing, India</v>
          </cell>
        </row>
        <row r="2601">
          <cell r="A2601" t="str">
            <v>100571-SG-102</v>
          </cell>
          <cell r="B2601">
            <v>43709</v>
          </cell>
          <cell r="C2601" t="str">
            <v>Existing MSA</v>
          </cell>
          <cell r="D2601">
            <v>43553</v>
          </cell>
          <cell r="E2601">
            <v>43862</v>
          </cell>
          <cell r="F2601" t="str">
            <v>Nexthink</v>
          </cell>
          <cell r="G2601" t="str">
            <v>SG</v>
          </cell>
          <cell r="H2601" t="str">
            <v>Singapore</v>
          </cell>
          <cell r="I2601" t="str">
            <v>GP Entity</v>
          </cell>
          <cell r="J2601">
            <v>43692</v>
          </cell>
          <cell r="K2601">
            <v>43553</v>
          </cell>
          <cell r="N2601" t="str">
            <v>Claire</v>
          </cell>
          <cell r="O2601" t="str">
            <v>Lee</v>
          </cell>
          <cell r="P2601">
            <v>43818</v>
          </cell>
          <cell r="Q2601">
            <v>2758</v>
          </cell>
          <cell r="R2601" t="str">
            <v>Asia-Pacific (APAC)</v>
          </cell>
          <cell r="S2601" t="str">
            <v>Account Executive</v>
          </cell>
        </row>
        <row r="2602">
          <cell r="A2602" t="str">
            <v>100352-NZ-104</v>
          </cell>
          <cell r="B2602">
            <v>43441</v>
          </cell>
          <cell r="C2602" t="str">
            <v>Existing MSA</v>
          </cell>
          <cell r="D2602">
            <v>43277</v>
          </cell>
          <cell r="E2602">
            <v>43862</v>
          </cell>
          <cell r="F2602" t="str">
            <v>Synamedia Limited</v>
          </cell>
          <cell r="G2602" t="str">
            <v>NZ</v>
          </cell>
          <cell r="H2602" t="str">
            <v>New Zealand</v>
          </cell>
          <cell r="I2602" t="str">
            <v>GP Entity</v>
          </cell>
          <cell r="K2602">
            <v>43277</v>
          </cell>
          <cell r="N2602" t="str">
            <v>Patricia</v>
          </cell>
          <cell r="O2602" t="str">
            <v>Tan</v>
          </cell>
          <cell r="P2602">
            <v>43819</v>
          </cell>
          <cell r="Q2602">
            <v>1313</v>
          </cell>
          <cell r="R2602" t="str">
            <v>Asia-Pacific (APAC)</v>
          </cell>
          <cell r="S2602" t="str">
            <v>Engineer, Software Engineer</v>
          </cell>
          <cell r="T2602">
            <v>43623</v>
          </cell>
        </row>
        <row r="2603">
          <cell r="A2603" t="str">
            <v>100352-NZ-104</v>
          </cell>
          <cell r="B2603">
            <v>43441</v>
          </cell>
          <cell r="C2603" t="str">
            <v>Existing MSA</v>
          </cell>
          <cell r="D2603">
            <v>43277</v>
          </cell>
          <cell r="E2603">
            <v>43891</v>
          </cell>
          <cell r="F2603" t="str">
            <v>Synamedia Limited</v>
          </cell>
          <cell r="G2603" t="str">
            <v>NZ</v>
          </cell>
          <cell r="H2603" t="str">
            <v>New Zealand</v>
          </cell>
          <cell r="I2603" t="str">
            <v>GP Entity</v>
          </cell>
          <cell r="K2603">
            <v>43277</v>
          </cell>
          <cell r="N2603" t="str">
            <v>Patricia</v>
          </cell>
          <cell r="O2603" t="str">
            <v>Tan</v>
          </cell>
          <cell r="P2603">
            <v>43819</v>
          </cell>
          <cell r="Q2603">
            <v>1313</v>
          </cell>
          <cell r="R2603" t="str">
            <v>Asia-Pacific (APAC)</v>
          </cell>
          <cell r="S2603" t="str">
            <v>Engineer, Software Engineer</v>
          </cell>
          <cell r="T2603">
            <v>43623</v>
          </cell>
        </row>
        <row r="2604">
          <cell r="A2604" t="str">
            <v>100505-CN-102</v>
          </cell>
          <cell r="B2604">
            <v>43598</v>
          </cell>
          <cell r="C2604" t="str">
            <v>Existing MSA</v>
          </cell>
          <cell r="D2604">
            <v>43531</v>
          </cell>
          <cell r="E2604">
            <v>43862</v>
          </cell>
          <cell r="F2604" t="str">
            <v>Solaria Corporation</v>
          </cell>
          <cell r="G2604" t="str">
            <v>CN</v>
          </cell>
          <cell r="H2604" t="str">
            <v>China</v>
          </cell>
          <cell r="I2604" t="str">
            <v>GP Entity</v>
          </cell>
          <cell r="J2604">
            <v>43598</v>
          </cell>
          <cell r="K2604">
            <v>43531</v>
          </cell>
          <cell r="N2604" t="str">
            <v>Irving</v>
          </cell>
          <cell r="O2604" t="str">
            <v>Guzman</v>
          </cell>
          <cell r="P2604">
            <v>43769</v>
          </cell>
          <cell r="Q2604">
            <v>2566</v>
          </cell>
          <cell r="R2604" t="str">
            <v>Asia-Pacific (APAC)</v>
          </cell>
          <cell r="S2604" t="str">
            <v>Associate Engineer, Supply Chain Engineering</v>
          </cell>
        </row>
        <row r="2605">
          <cell r="A2605" t="str">
            <v>100505-CN-102</v>
          </cell>
          <cell r="B2605">
            <v>43598</v>
          </cell>
          <cell r="C2605" t="str">
            <v>Existing MSA</v>
          </cell>
          <cell r="D2605">
            <v>43531</v>
          </cell>
          <cell r="E2605">
            <v>43891</v>
          </cell>
          <cell r="F2605" t="str">
            <v>Solaria Corporation</v>
          </cell>
          <cell r="G2605" t="str">
            <v>CN</v>
          </cell>
          <cell r="H2605" t="str">
            <v>China</v>
          </cell>
          <cell r="I2605" t="str">
            <v>GP Entity</v>
          </cell>
          <cell r="J2605">
            <v>43598</v>
          </cell>
          <cell r="K2605">
            <v>43531</v>
          </cell>
          <cell r="N2605" t="str">
            <v>Irving</v>
          </cell>
          <cell r="O2605" t="str">
            <v>Guzman</v>
          </cell>
          <cell r="P2605">
            <v>43769</v>
          </cell>
          <cell r="Q2605">
            <v>2566</v>
          </cell>
          <cell r="R2605" t="str">
            <v>Asia-Pacific (APAC)</v>
          </cell>
          <cell r="S2605" t="str">
            <v>Associate Engineer, Supply Chain Engineering</v>
          </cell>
        </row>
        <row r="2606">
          <cell r="A2606" t="str">
            <v>100564-SG-101</v>
          </cell>
          <cell r="B2606">
            <v>43741</v>
          </cell>
          <cell r="C2606" t="str">
            <v>Existing MSA</v>
          </cell>
          <cell r="D2606">
            <v>43681</v>
          </cell>
          <cell r="E2606">
            <v>43862</v>
          </cell>
          <cell r="F2606" t="str">
            <v>Parrot Analytics</v>
          </cell>
          <cell r="G2606" t="str">
            <v>SG</v>
          </cell>
          <cell r="H2606" t="str">
            <v>Singapore</v>
          </cell>
          <cell r="I2606" t="str">
            <v>GP Entity</v>
          </cell>
          <cell r="J2606">
            <v>43688</v>
          </cell>
          <cell r="K2606">
            <v>43615</v>
          </cell>
          <cell r="N2606" t="str">
            <v>Claire</v>
          </cell>
          <cell r="O2606" t="str">
            <v>Lee</v>
          </cell>
          <cell r="P2606">
            <v>43864</v>
          </cell>
          <cell r="Q2606">
            <v>3074</v>
          </cell>
          <cell r="R2606" t="str">
            <v>Asia-Pacific (APAC)</v>
          </cell>
          <cell r="S2606" t="str">
            <v>Partnerships Director Asia</v>
          </cell>
        </row>
        <row r="2607">
          <cell r="A2607" t="str">
            <v>100569-SG-102</v>
          </cell>
          <cell r="B2607">
            <v>43766</v>
          </cell>
          <cell r="C2607" t="str">
            <v>Existing MSA</v>
          </cell>
          <cell r="D2607">
            <v>43624</v>
          </cell>
          <cell r="E2607">
            <v>43891</v>
          </cell>
          <cell r="F2607" t="str">
            <v>Thought Machine</v>
          </cell>
          <cell r="G2607" t="str">
            <v>SG</v>
          </cell>
          <cell r="H2607" t="str">
            <v>Singapore</v>
          </cell>
          <cell r="I2607" t="str">
            <v>GP Entity</v>
          </cell>
          <cell r="J2607">
            <v>43780</v>
          </cell>
          <cell r="K2607">
            <v>43626</v>
          </cell>
          <cell r="Q2607">
            <v>3108</v>
          </cell>
          <cell r="R2607" t="str">
            <v>Asia-Pacific (APAC)</v>
          </cell>
          <cell r="S2607" t="str">
            <v>Sales Engineer</v>
          </cell>
        </row>
        <row r="2608">
          <cell r="A2608" t="str">
            <v>100001-CN-109</v>
          </cell>
          <cell r="B2608">
            <v>43831</v>
          </cell>
          <cell r="C2608" t="str">
            <v>Existing MSA</v>
          </cell>
          <cell r="D2608">
            <v>42242</v>
          </cell>
          <cell r="E2608">
            <v>43922</v>
          </cell>
          <cell r="F2608" t="str">
            <v>10X Genomics</v>
          </cell>
          <cell r="G2608" t="str">
            <v>CN</v>
          </cell>
          <cell r="H2608" t="str">
            <v>China</v>
          </cell>
          <cell r="I2608" t="str">
            <v>GP Entity</v>
          </cell>
          <cell r="J2608">
            <v>43822</v>
          </cell>
          <cell r="K2608">
            <v>42242</v>
          </cell>
          <cell r="Q2608">
            <v>3632</v>
          </cell>
          <cell r="R2608" t="str">
            <v>Asia-Pacific (APAC)</v>
          </cell>
          <cell r="S2608" t="str">
            <v>Sales Manager, South China</v>
          </cell>
        </row>
        <row r="2609">
          <cell r="A2609" t="str">
            <v>100001-CN-110</v>
          </cell>
          <cell r="B2609">
            <v>43831</v>
          </cell>
          <cell r="C2609" t="str">
            <v>Existing MSA</v>
          </cell>
          <cell r="D2609">
            <v>42242</v>
          </cell>
          <cell r="E2609">
            <v>43922</v>
          </cell>
          <cell r="F2609" t="str">
            <v>10X Genomics</v>
          </cell>
          <cell r="G2609" t="str">
            <v>CN</v>
          </cell>
          <cell r="H2609" t="str">
            <v>China</v>
          </cell>
          <cell r="I2609" t="str">
            <v>GP Entity</v>
          </cell>
          <cell r="J2609">
            <v>43822</v>
          </cell>
          <cell r="K2609">
            <v>42242</v>
          </cell>
          <cell r="Q2609">
            <v>3705</v>
          </cell>
          <cell r="R2609" t="str">
            <v>Asia-Pacific (APAC)</v>
          </cell>
          <cell r="S2609" t="str">
            <v>Event Marketing Manager, China</v>
          </cell>
        </row>
        <row r="2610">
          <cell r="A2610" t="str">
            <v>100001-JP-106</v>
          </cell>
          <cell r="B2610">
            <v>43556</v>
          </cell>
          <cell r="C2610" t="str">
            <v>Existing MSA</v>
          </cell>
          <cell r="D2610">
            <v>42242</v>
          </cell>
          <cell r="E2610">
            <v>43922</v>
          </cell>
          <cell r="F2610" t="str">
            <v>10X Genomics</v>
          </cell>
          <cell r="G2610" t="str">
            <v>JP</v>
          </cell>
          <cell r="H2610" t="str">
            <v>Japan</v>
          </cell>
          <cell r="I2610" t="str">
            <v>GP Entity</v>
          </cell>
          <cell r="J2610">
            <v>43556</v>
          </cell>
          <cell r="K2610">
            <v>42242</v>
          </cell>
          <cell r="Q2610">
            <v>2085</v>
          </cell>
          <cell r="R2610" t="str">
            <v>Asia-Pacific (APAC)</v>
          </cell>
          <cell r="S2610" t="str">
            <v>Field Application Specialist</v>
          </cell>
        </row>
        <row r="2611">
          <cell r="A2611" t="str">
            <v>100658-AU-101</v>
          </cell>
          <cell r="B2611">
            <v>43871</v>
          </cell>
          <cell r="C2611" t="str">
            <v>Existing MSA</v>
          </cell>
          <cell r="D2611">
            <v>43725</v>
          </cell>
          <cell r="E2611">
            <v>43922</v>
          </cell>
          <cell r="F2611" t="str">
            <v>Takeoff Technologies</v>
          </cell>
          <cell r="G2611" t="str">
            <v>AU</v>
          </cell>
          <cell r="H2611" t="str">
            <v>Australia</v>
          </cell>
          <cell r="I2611" t="str">
            <v>GP Entity</v>
          </cell>
          <cell r="J2611">
            <v>43871</v>
          </cell>
          <cell r="K2611">
            <v>43725</v>
          </cell>
          <cell r="Q2611">
            <v>3463</v>
          </cell>
          <cell r="R2611" t="str">
            <v>Asia-Pacific (APAC)</v>
          </cell>
          <cell r="S2611" t="str">
            <v>General Manager, Strategic Accounts Australia &amp; New Zealand</v>
          </cell>
        </row>
        <row r="2612">
          <cell r="A2612" t="str">
            <v>100537-TW-101</v>
          </cell>
          <cell r="B2612">
            <v>43586</v>
          </cell>
          <cell r="C2612" t="str">
            <v>Existing MSA</v>
          </cell>
          <cell r="D2612">
            <v>43566</v>
          </cell>
          <cell r="E2612">
            <v>43922</v>
          </cell>
          <cell r="F2612" t="str">
            <v>Molekule</v>
          </cell>
          <cell r="G2612" t="str">
            <v>TW</v>
          </cell>
          <cell r="H2612" t="str">
            <v>Taiwan</v>
          </cell>
          <cell r="I2612" t="str">
            <v>GP Entity</v>
          </cell>
          <cell r="J2612">
            <v>43586</v>
          </cell>
          <cell r="K2612">
            <v>43566</v>
          </cell>
          <cell r="Q2612">
            <v>2487</v>
          </cell>
          <cell r="R2612" t="str">
            <v>Asia-Pacific (APAC)</v>
          </cell>
          <cell r="S2612" t="str">
            <v>Senior Product Design Manager</v>
          </cell>
        </row>
        <row r="2613">
          <cell r="A2613" t="str">
            <v>100537-TW-102</v>
          </cell>
          <cell r="B2613">
            <v>43586</v>
          </cell>
          <cell r="C2613" t="str">
            <v>Existing MSA</v>
          </cell>
          <cell r="D2613">
            <v>43566</v>
          </cell>
          <cell r="E2613">
            <v>43922</v>
          </cell>
          <cell r="F2613" t="str">
            <v>Molekule</v>
          </cell>
          <cell r="G2613" t="str">
            <v>TW</v>
          </cell>
          <cell r="H2613" t="str">
            <v>Taiwan</v>
          </cell>
          <cell r="I2613" t="str">
            <v>GP Entity</v>
          </cell>
          <cell r="J2613">
            <v>43586</v>
          </cell>
          <cell r="K2613">
            <v>43566</v>
          </cell>
          <cell r="Q2613">
            <v>2575</v>
          </cell>
          <cell r="R2613" t="str">
            <v>Asia-Pacific (APAC)</v>
          </cell>
          <cell r="S2613" t="str">
            <v>Operation Program Manager</v>
          </cell>
        </row>
        <row r="2614">
          <cell r="A2614" t="str">
            <v>100570-CN-101</v>
          </cell>
          <cell r="B2614">
            <v>43654</v>
          </cell>
          <cell r="C2614" t="str">
            <v>Existing MSA</v>
          </cell>
          <cell r="D2614">
            <v>43627</v>
          </cell>
          <cell r="E2614">
            <v>43922</v>
          </cell>
          <cell r="F2614" t="str">
            <v>Astera</v>
          </cell>
          <cell r="G2614" t="str">
            <v>CN</v>
          </cell>
          <cell r="H2614" t="str">
            <v>China</v>
          </cell>
          <cell r="I2614" t="str">
            <v>GP Entity</v>
          </cell>
          <cell r="J2614">
            <v>43654</v>
          </cell>
          <cell r="K2614">
            <v>43627</v>
          </cell>
          <cell r="Q2614">
            <v>2773</v>
          </cell>
          <cell r="R2614" t="str">
            <v>Asia-Pacific (APAC)</v>
          </cell>
          <cell r="S2614" t="str">
            <v>Member of Technical Staff</v>
          </cell>
        </row>
        <row r="2615">
          <cell r="A2615" t="str">
            <v>100570-TW-101</v>
          </cell>
          <cell r="B2615">
            <v>43759</v>
          </cell>
          <cell r="C2615" t="str">
            <v>Existing MSA</v>
          </cell>
          <cell r="D2615">
            <v>43627</v>
          </cell>
          <cell r="E2615">
            <v>43922</v>
          </cell>
          <cell r="F2615" t="str">
            <v>Astera</v>
          </cell>
          <cell r="G2615" t="str">
            <v>TW</v>
          </cell>
          <cell r="H2615" t="str">
            <v>Taiwan</v>
          </cell>
          <cell r="I2615" t="str">
            <v>GP Entity</v>
          </cell>
          <cell r="J2615">
            <v>43759</v>
          </cell>
          <cell r="K2615">
            <v>43627</v>
          </cell>
          <cell r="Q2615">
            <v>3254</v>
          </cell>
          <cell r="R2615" t="str">
            <v>Asia-Pacific (APAC)</v>
          </cell>
          <cell r="S2615" t="str">
            <v>Member of Technical Staff</v>
          </cell>
        </row>
        <row r="2616">
          <cell r="A2616" t="str">
            <v>100607-CN-101</v>
          </cell>
          <cell r="B2616">
            <v>43709</v>
          </cell>
          <cell r="C2616" t="str">
            <v>Existing MSA</v>
          </cell>
          <cell r="D2616">
            <v>43683</v>
          </cell>
          <cell r="E2616">
            <v>43922</v>
          </cell>
          <cell r="F2616" t="str">
            <v>Duolingo</v>
          </cell>
          <cell r="G2616" t="str">
            <v>CN</v>
          </cell>
          <cell r="H2616" t="str">
            <v>China</v>
          </cell>
          <cell r="I2616" t="str">
            <v>GP Entity</v>
          </cell>
          <cell r="J2616">
            <v>43696</v>
          </cell>
          <cell r="K2616">
            <v>43683</v>
          </cell>
          <cell r="Q2616">
            <v>3071</v>
          </cell>
          <cell r="R2616" t="str">
            <v>Asia-Pacific (APAC)</v>
          </cell>
          <cell r="S2616" t="str">
            <v>Product manager</v>
          </cell>
        </row>
        <row r="2617">
          <cell r="A2617" t="str">
            <v>100557-AU-101</v>
          </cell>
          <cell r="B2617">
            <v>43619</v>
          </cell>
          <cell r="C2617" t="str">
            <v>Existing MSA</v>
          </cell>
          <cell r="D2617">
            <v>43602</v>
          </cell>
          <cell r="E2617">
            <v>43922</v>
          </cell>
          <cell r="F2617" t="str">
            <v>Formlabs</v>
          </cell>
          <cell r="G2617" t="str">
            <v>AU</v>
          </cell>
          <cell r="H2617" t="str">
            <v>Australia</v>
          </cell>
          <cell r="I2617" t="str">
            <v>GP Entity</v>
          </cell>
          <cell r="K2617">
            <v>43602</v>
          </cell>
          <cell r="Q2617">
            <v>2657</v>
          </cell>
          <cell r="R2617" t="str">
            <v>Asia-Pacific (APAC)</v>
          </cell>
          <cell r="S2617" t="str">
            <v>Channel Manager</v>
          </cell>
        </row>
        <row r="2618">
          <cell r="A2618" t="str">
            <v>100557-KR-101</v>
          </cell>
          <cell r="B2618">
            <v>43619</v>
          </cell>
          <cell r="C2618" t="str">
            <v>Existing MSA</v>
          </cell>
          <cell r="D2618">
            <v>43602</v>
          </cell>
          <cell r="E2618">
            <v>43922</v>
          </cell>
          <cell r="F2618" t="str">
            <v>Formlabs</v>
          </cell>
          <cell r="G2618" t="str">
            <v>KR</v>
          </cell>
          <cell r="H2618" t="str">
            <v>South Korea</v>
          </cell>
          <cell r="I2618" t="str">
            <v>GP Entity</v>
          </cell>
          <cell r="J2618">
            <v>43619</v>
          </cell>
          <cell r="K2618">
            <v>43602</v>
          </cell>
          <cell r="Q2618">
            <v>2684</v>
          </cell>
          <cell r="R2618" t="str">
            <v>Asia-Pacific (APAC)</v>
          </cell>
          <cell r="S2618" t="str">
            <v>Channel Sales Manager</v>
          </cell>
        </row>
        <row r="2619">
          <cell r="A2619" t="str">
            <v>100418-JP-103</v>
          </cell>
          <cell r="B2619">
            <v>43800</v>
          </cell>
          <cell r="C2619" t="str">
            <v>Existing MSA</v>
          </cell>
          <cell r="D2619">
            <v>43404</v>
          </cell>
          <cell r="E2619">
            <v>43922</v>
          </cell>
          <cell r="F2619" t="str">
            <v>Luminoso</v>
          </cell>
          <cell r="G2619" t="str">
            <v>JP</v>
          </cell>
          <cell r="H2619" t="str">
            <v>Japan</v>
          </cell>
          <cell r="I2619" t="str">
            <v>GP Entity</v>
          </cell>
          <cell r="J2619">
            <v>43800</v>
          </cell>
          <cell r="K2619">
            <v>43404</v>
          </cell>
          <cell r="Q2619">
            <v>3302</v>
          </cell>
          <cell r="R2619" t="str">
            <v>Asia-Pacific (APAC)</v>
          </cell>
          <cell r="S2619" t="str">
            <v>Sales Engineer</v>
          </cell>
        </row>
        <row r="2620">
          <cell r="A2620" t="str">
            <v>100569-SG-104</v>
          </cell>
          <cell r="B2620">
            <v>43864</v>
          </cell>
          <cell r="C2620" t="str">
            <v>Existing MSA</v>
          </cell>
          <cell r="D2620">
            <v>43624</v>
          </cell>
          <cell r="E2620">
            <v>43922</v>
          </cell>
          <cell r="F2620" t="str">
            <v>Thought Machine</v>
          </cell>
          <cell r="G2620" t="str">
            <v>SG</v>
          </cell>
          <cell r="H2620" t="str">
            <v>Singapore</v>
          </cell>
          <cell r="I2620" t="str">
            <v>GP Entity</v>
          </cell>
          <cell r="J2620">
            <v>43850</v>
          </cell>
          <cell r="K2620">
            <v>43626</v>
          </cell>
          <cell r="Q2620">
            <v>3614</v>
          </cell>
          <cell r="R2620" t="str">
            <v>Asia-Pacific (APAC)</v>
          </cell>
          <cell r="S2620" t="str">
            <v>Technical Analyst</v>
          </cell>
        </row>
        <row r="2621">
          <cell r="A2621" t="str">
            <v>100368-SG-103</v>
          </cell>
          <cell r="B2621">
            <v>43709</v>
          </cell>
          <cell r="C2621" t="str">
            <v>Existing MSA</v>
          </cell>
          <cell r="D2621">
            <v>43314</v>
          </cell>
          <cell r="E2621">
            <v>43922</v>
          </cell>
          <cell r="F2621" t="str">
            <v>LogicBay Corporation</v>
          </cell>
          <cell r="G2621" t="str">
            <v>SG</v>
          </cell>
          <cell r="H2621" t="str">
            <v>Singapore</v>
          </cell>
          <cell r="I2621" t="str">
            <v>GP Entity</v>
          </cell>
          <cell r="J2621">
            <v>43709</v>
          </cell>
          <cell r="K2621">
            <v>43314</v>
          </cell>
          <cell r="Q2621">
            <v>3004</v>
          </cell>
          <cell r="R2621" t="str">
            <v>Asia-Pacific (APAC)</v>
          </cell>
          <cell r="S2621" t="str">
            <v>Global Dealer Learning Technical Consultant and Dealer Performance Center Administrator</v>
          </cell>
        </row>
        <row r="2622">
          <cell r="A2622" t="str">
            <v>100569-SG-102</v>
          </cell>
          <cell r="B2622">
            <v>43766</v>
          </cell>
          <cell r="C2622" t="str">
            <v>Existing MSA</v>
          </cell>
          <cell r="D2622">
            <v>43624</v>
          </cell>
          <cell r="E2622">
            <v>43922</v>
          </cell>
          <cell r="F2622" t="str">
            <v>Thought Machine</v>
          </cell>
          <cell r="G2622" t="str">
            <v>SG</v>
          </cell>
          <cell r="H2622" t="str">
            <v>Singapore</v>
          </cell>
          <cell r="I2622" t="str">
            <v>GP Entity</v>
          </cell>
          <cell r="J2622">
            <v>43780</v>
          </cell>
          <cell r="K2622">
            <v>43626</v>
          </cell>
          <cell r="Q2622">
            <v>3108</v>
          </cell>
          <cell r="R2622" t="str">
            <v>Asia-Pacific (APAC)</v>
          </cell>
          <cell r="S2622" t="str">
            <v>Sales Engineer</v>
          </cell>
        </row>
        <row r="2623">
          <cell r="A2623" t="str">
            <v>100701-NZ-101</v>
          </cell>
          <cell r="B2623">
            <v>43871</v>
          </cell>
          <cell r="C2623" t="str">
            <v>Existing MSA</v>
          </cell>
          <cell r="D2623">
            <v>43783</v>
          </cell>
          <cell r="E2623">
            <v>43922</v>
          </cell>
          <cell r="F2623" t="str">
            <v>Skedulo</v>
          </cell>
          <cell r="G2623" t="str">
            <v>NZ</v>
          </cell>
          <cell r="H2623" t="str">
            <v>New Zealand</v>
          </cell>
          <cell r="I2623" t="str">
            <v>GP Entity</v>
          </cell>
          <cell r="J2623">
            <v>43871</v>
          </cell>
          <cell r="K2623">
            <v>43783</v>
          </cell>
          <cell r="Q2623">
            <v>3622</v>
          </cell>
          <cell r="R2623" t="str">
            <v>Asia-Pacific (APAC)</v>
          </cell>
          <cell r="S2623" t="str">
            <v>Customer Success Manager</v>
          </cell>
        </row>
        <row r="2624">
          <cell r="A2624" t="str">
            <v>100430-CN-101</v>
          </cell>
          <cell r="B2624">
            <v>43710</v>
          </cell>
          <cell r="C2624" t="str">
            <v>Existing MSA</v>
          </cell>
          <cell r="D2624">
            <v>43704</v>
          </cell>
          <cell r="E2624">
            <v>43922</v>
          </cell>
          <cell r="F2624" t="str">
            <v>Guerrilla</v>
          </cell>
          <cell r="G2624" t="str">
            <v>CN</v>
          </cell>
          <cell r="H2624" t="str">
            <v>China</v>
          </cell>
          <cell r="I2624" t="str">
            <v>GP Entity</v>
          </cell>
          <cell r="J2624">
            <v>43710</v>
          </cell>
          <cell r="K2624">
            <v>43373</v>
          </cell>
          <cell r="Q2624">
            <v>1603</v>
          </cell>
          <cell r="R2624" t="str">
            <v>Asia-Pacific (APAC)</v>
          </cell>
          <cell r="S2624" t="str">
            <v>Regional Sales Manager</v>
          </cell>
        </row>
        <row r="2625">
          <cell r="A2625" t="str">
            <v>100001-CN-109</v>
          </cell>
          <cell r="B2625">
            <v>43831</v>
          </cell>
          <cell r="C2625" t="str">
            <v>Existing MSA</v>
          </cell>
          <cell r="D2625">
            <v>42242</v>
          </cell>
          <cell r="E2625">
            <v>43952</v>
          </cell>
          <cell r="F2625" t="str">
            <v>10X Genomics</v>
          </cell>
          <cell r="G2625" t="str">
            <v>CN</v>
          </cell>
          <cell r="H2625" t="str">
            <v>China</v>
          </cell>
          <cell r="I2625" t="str">
            <v>GP Entity</v>
          </cell>
          <cell r="J2625">
            <v>43822</v>
          </cell>
          <cell r="K2625">
            <v>42242</v>
          </cell>
          <cell r="Q2625">
            <v>3632</v>
          </cell>
          <cell r="R2625" t="str">
            <v>Asia-Pacific (APAC)</v>
          </cell>
          <cell r="S2625" t="str">
            <v>Sales Manager, South China</v>
          </cell>
        </row>
        <row r="2626">
          <cell r="A2626" t="str">
            <v>100001-CN-110</v>
          </cell>
          <cell r="B2626">
            <v>43831</v>
          </cell>
          <cell r="C2626" t="str">
            <v>Existing MSA</v>
          </cell>
          <cell r="D2626">
            <v>42242</v>
          </cell>
          <cell r="E2626">
            <v>43952</v>
          </cell>
          <cell r="F2626" t="str">
            <v>10X Genomics</v>
          </cell>
          <cell r="G2626" t="str">
            <v>CN</v>
          </cell>
          <cell r="H2626" t="str">
            <v>China</v>
          </cell>
          <cell r="I2626" t="str">
            <v>GP Entity</v>
          </cell>
          <cell r="J2626">
            <v>43822</v>
          </cell>
          <cell r="K2626">
            <v>42242</v>
          </cell>
          <cell r="Q2626">
            <v>3705</v>
          </cell>
          <cell r="R2626" t="str">
            <v>Asia-Pacific (APAC)</v>
          </cell>
          <cell r="S2626" t="str">
            <v>Event Marketing Manager, China</v>
          </cell>
        </row>
        <row r="2627">
          <cell r="A2627" t="str">
            <v>100001-JP-106</v>
          </cell>
          <cell r="B2627">
            <v>43556</v>
          </cell>
          <cell r="C2627" t="str">
            <v>Existing MSA</v>
          </cell>
          <cell r="D2627">
            <v>42242</v>
          </cell>
          <cell r="E2627">
            <v>43952</v>
          </cell>
          <cell r="F2627" t="str">
            <v>10X Genomics</v>
          </cell>
          <cell r="G2627" t="str">
            <v>JP</v>
          </cell>
          <cell r="H2627" t="str">
            <v>Japan</v>
          </cell>
          <cell r="I2627" t="str">
            <v>GP Entity</v>
          </cell>
          <cell r="J2627">
            <v>43556</v>
          </cell>
          <cell r="K2627">
            <v>42242</v>
          </cell>
          <cell r="Q2627">
            <v>2085</v>
          </cell>
          <cell r="R2627" t="str">
            <v>Asia-Pacific (APAC)</v>
          </cell>
          <cell r="S2627" t="str">
            <v>Field Application Specialist</v>
          </cell>
        </row>
        <row r="2628">
          <cell r="A2628" t="str">
            <v>100658-AU-101</v>
          </cell>
          <cell r="B2628">
            <v>43871</v>
          </cell>
          <cell r="C2628" t="str">
            <v>Existing MSA</v>
          </cell>
          <cell r="D2628">
            <v>43725</v>
          </cell>
          <cell r="E2628">
            <v>43952</v>
          </cell>
          <cell r="F2628" t="str">
            <v>Takeoff Technologies</v>
          </cell>
          <cell r="G2628" t="str">
            <v>AU</v>
          </cell>
          <cell r="H2628" t="str">
            <v>Australia</v>
          </cell>
          <cell r="I2628" t="str">
            <v>GP Entity</v>
          </cell>
          <cell r="J2628">
            <v>43871</v>
          </cell>
          <cell r="K2628">
            <v>43725</v>
          </cell>
          <cell r="Q2628">
            <v>3463</v>
          </cell>
          <cell r="R2628" t="str">
            <v>Asia-Pacific (APAC)</v>
          </cell>
          <cell r="S2628" t="str">
            <v>General Manager, Strategic Accounts Australia &amp; New Zealand</v>
          </cell>
        </row>
        <row r="2629">
          <cell r="A2629" t="str">
            <v>100537-TW-101</v>
          </cell>
          <cell r="B2629">
            <v>43586</v>
          </cell>
          <cell r="C2629" t="str">
            <v>Existing MSA</v>
          </cell>
          <cell r="D2629">
            <v>43566</v>
          </cell>
          <cell r="E2629">
            <v>43952</v>
          </cell>
          <cell r="F2629" t="str">
            <v>Molekule</v>
          </cell>
          <cell r="G2629" t="str">
            <v>TW</v>
          </cell>
          <cell r="H2629" t="str">
            <v>Taiwan</v>
          </cell>
          <cell r="I2629" t="str">
            <v>GP Entity</v>
          </cell>
          <cell r="J2629">
            <v>43586</v>
          </cell>
          <cell r="K2629">
            <v>43566</v>
          </cell>
          <cell r="Q2629">
            <v>2487</v>
          </cell>
          <cell r="R2629" t="str">
            <v>Asia-Pacific (APAC)</v>
          </cell>
          <cell r="S2629" t="str">
            <v>Senior Product Design Manager</v>
          </cell>
        </row>
        <row r="2630">
          <cell r="A2630" t="str">
            <v>100537-TW-102</v>
          </cell>
          <cell r="B2630">
            <v>43586</v>
          </cell>
          <cell r="C2630" t="str">
            <v>Existing MSA</v>
          </cell>
          <cell r="D2630">
            <v>43566</v>
          </cell>
          <cell r="E2630">
            <v>43952</v>
          </cell>
          <cell r="F2630" t="str">
            <v>Molekule</v>
          </cell>
          <cell r="G2630" t="str">
            <v>TW</v>
          </cell>
          <cell r="H2630" t="str">
            <v>Taiwan</v>
          </cell>
          <cell r="I2630" t="str">
            <v>GP Entity</v>
          </cell>
          <cell r="J2630">
            <v>43586</v>
          </cell>
          <cell r="K2630">
            <v>43566</v>
          </cell>
          <cell r="Q2630">
            <v>2575</v>
          </cell>
          <cell r="R2630" t="str">
            <v>Asia-Pacific (APAC)</v>
          </cell>
          <cell r="S2630" t="str">
            <v>Operation Program Manager</v>
          </cell>
        </row>
        <row r="2631">
          <cell r="A2631" t="str">
            <v>100570-CN-101</v>
          </cell>
          <cell r="B2631">
            <v>43654</v>
          </cell>
          <cell r="C2631" t="str">
            <v>Existing MSA</v>
          </cell>
          <cell r="D2631">
            <v>43627</v>
          </cell>
          <cell r="E2631">
            <v>43952</v>
          </cell>
          <cell r="F2631" t="str">
            <v>Astera</v>
          </cell>
          <cell r="G2631" t="str">
            <v>CN</v>
          </cell>
          <cell r="H2631" t="str">
            <v>China</v>
          </cell>
          <cell r="I2631" t="str">
            <v>GP Entity</v>
          </cell>
          <cell r="J2631">
            <v>43654</v>
          </cell>
          <cell r="K2631">
            <v>43627</v>
          </cell>
          <cell r="Q2631">
            <v>2773</v>
          </cell>
          <cell r="R2631" t="str">
            <v>Asia-Pacific (APAC)</v>
          </cell>
          <cell r="S2631" t="str">
            <v>Member of Technical Staff</v>
          </cell>
        </row>
        <row r="2632">
          <cell r="A2632" t="str">
            <v>100570-TW-101</v>
          </cell>
          <cell r="B2632">
            <v>43759</v>
          </cell>
          <cell r="C2632" t="str">
            <v>Existing MSA</v>
          </cell>
          <cell r="D2632">
            <v>43627</v>
          </cell>
          <cell r="E2632">
            <v>43952</v>
          </cell>
          <cell r="F2632" t="str">
            <v>Astera</v>
          </cell>
          <cell r="G2632" t="str">
            <v>TW</v>
          </cell>
          <cell r="H2632" t="str">
            <v>Taiwan</v>
          </cell>
          <cell r="I2632" t="str">
            <v>GP Entity</v>
          </cell>
          <cell r="J2632">
            <v>43759</v>
          </cell>
          <cell r="K2632">
            <v>43627</v>
          </cell>
          <cell r="Q2632">
            <v>3254</v>
          </cell>
          <cell r="R2632" t="str">
            <v>Asia-Pacific (APAC)</v>
          </cell>
          <cell r="S2632" t="str">
            <v>Member of Technical Staff</v>
          </cell>
        </row>
        <row r="2633">
          <cell r="A2633" t="str">
            <v>100607-CN-101</v>
          </cell>
          <cell r="B2633">
            <v>43709</v>
          </cell>
          <cell r="C2633" t="str">
            <v>Existing MSA</v>
          </cell>
          <cell r="D2633">
            <v>43683</v>
          </cell>
          <cell r="E2633">
            <v>43952</v>
          </cell>
          <cell r="F2633" t="str">
            <v>Duolingo</v>
          </cell>
          <cell r="G2633" t="str">
            <v>CN</v>
          </cell>
          <cell r="H2633" t="str">
            <v>China</v>
          </cell>
          <cell r="I2633" t="str">
            <v>GP Entity</v>
          </cell>
          <cell r="J2633">
            <v>43696</v>
          </cell>
          <cell r="K2633">
            <v>43683</v>
          </cell>
          <cell r="Q2633">
            <v>3071</v>
          </cell>
          <cell r="R2633" t="str">
            <v>Asia-Pacific (APAC)</v>
          </cell>
          <cell r="S2633" t="str">
            <v>Product manager</v>
          </cell>
        </row>
        <row r="2634">
          <cell r="A2634" t="str">
            <v>100740-JP-101</v>
          </cell>
          <cell r="B2634">
            <v>43892</v>
          </cell>
          <cell r="C2634" t="str">
            <v>Existing MSA</v>
          </cell>
          <cell r="D2634">
            <v>43818</v>
          </cell>
          <cell r="E2634">
            <v>43952</v>
          </cell>
          <cell r="F2634" t="str">
            <v>Profitero, Inc.</v>
          </cell>
          <cell r="G2634" t="str">
            <v>JP</v>
          </cell>
          <cell r="H2634" t="str">
            <v>Japan</v>
          </cell>
          <cell r="I2634" t="str">
            <v>GP Entity</v>
          </cell>
          <cell r="J2634">
            <v>43899</v>
          </cell>
          <cell r="K2634">
            <v>43818</v>
          </cell>
          <cell r="Q2634">
            <v>3846</v>
          </cell>
          <cell r="R2634" t="str">
            <v>Asia-Pacific (APAC)</v>
          </cell>
          <cell r="S2634" t="str">
            <v>Sales Director, Japan</v>
          </cell>
        </row>
        <row r="2635">
          <cell r="A2635" t="str">
            <v>100557-AU-101</v>
          </cell>
          <cell r="B2635">
            <v>43619</v>
          </cell>
          <cell r="C2635" t="str">
            <v>Existing MSA</v>
          </cell>
          <cell r="D2635">
            <v>43602</v>
          </cell>
          <cell r="E2635">
            <v>43952</v>
          </cell>
          <cell r="F2635" t="str">
            <v>Formlabs</v>
          </cell>
          <cell r="G2635" t="str">
            <v>AU</v>
          </cell>
          <cell r="H2635" t="str">
            <v>Australia</v>
          </cell>
          <cell r="I2635" t="str">
            <v>GP Entity</v>
          </cell>
          <cell r="K2635">
            <v>43602</v>
          </cell>
          <cell r="Q2635">
            <v>2657</v>
          </cell>
          <cell r="R2635" t="str">
            <v>Asia-Pacific (APAC)</v>
          </cell>
          <cell r="S2635" t="str">
            <v>Channel Manager</v>
          </cell>
        </row>
        <row r="2636">
          <cell r="A2636" t="str">
            <v>100557-KR-101</v>
          </cell>
          <cell r="B2636">
            <v>43619</v>
          </cell>
          <cell r="C2636" t="str">
            <v>Existing MSA</v>
          </cell>
          <cell r="D2636">
            <v>43602</v>
          </cell>
          <cell r="E2636">
            <v>43952</v>
          </cell>
          <cell r="F2636" t="str">
            <v>Formlabs</v>
          </cell>
          <cell r="G2636" t="str">
            <v>KR</v>
          </cell>
          <cell r="H2636" t="str">
            <v>South Korea</v>
          </cell>
          <cell r="I2636" t="str">
            <v>GP Entity</v>
          </cell>
          <cell r="J2636">
            <v>43619</v>
          </cell>
          <cell r="K2636">
            <v>43602</v>
          </cell>
          <cell r="Q2636">
            <v>2684</v>
          </cell>
          <cell r="R2636" t="str">
            <v>Asia-Pacific (APAC)</v>
          </cell>
          <cell r="S2636" t="str">
            <v>Channel Sales Manager</v>
          </cell>
        </row>
        <row r="2637">
          <cell r="A2637" t="str">
            <v>100418-JP-103</v>
          </cell>
          <cell r="B2637">
            <v>43800</v>
          </cell>
          <cell r="C2637" t="str">
            <v>Existing MSA</v>
          </cell>
          <cell r="D2637">
            <v>43404</v>
          </cell>
          <cell r="E2637">
            <v>43952</v>
          </cell>
          <cell r="F2637" t="str">
            <v>Luminoso</v>
          </cell>
          <cell r="G2637" t="str">
            <v>JP</v>
          </cell>
          <cell r="H2637" t="str">
            <v>Japan</v>
          </cell>
          <cell r="I2637" t="str">
            <v>GP Entity</v>
          </cell>
          <cell r="J2637">
            <v>43800</v>
          </cell>
          <cell r="K2637">
            <v>43404</v>
          </cell>
          <cell r="Q2637">
            <v>3302</v>
          </cell>
          <cell r="R2637" t="str">
            <v>Asia-Pacific (APAC)</v>
          </cell>
          <cell r="S2637" t="str">
            <v>Sales Engineer</v>
          </cell>
        </row>
        <row r="2638">
          <cell r="A2638" t="str">
            <v>100569-SG-104</v>
          </cell>
          <cell r="B2638">
            <v>43864</v>
          </cell>
          <cell r="C2638" t="str">
            <v>Existing MSA</v>
          </cell>
          <cell r="D2638">
            <v>43624</v>
          </cell>
          <cell r="E2638">
            <v>43952</v>
          </cell>
          <cell r="F2638" t="str">
            <v>Thought Machine</v>
          </cell>
          <cell r="G2638" t="str">
            <v>SG</v>
          </cell>
          <cell r="H2638" t="str">
            <v>Singapore</v>
          </cell>
          <cell r="I2638" t="str">
            <v>GP Entity</v>
          </cell>
          <cell r="J2638">
            <v>43850</v>
          </cell>
          <cell r="K2638">
            <v>43626</v>
          </cell>
          <cell r="Q2638">
            <v>3614</v>
          </cell>
          <cell r="R2638" t="str">
            <v>Asia-Pacific (APAC)</v>
          </cell>
          <cell r="S2638" t="str">
            <v>Technical Analyst</v>
          </cell>
        </row>
        <row r="2639">
          <cell r="A2639" t="str">
            <v>100368-SG-103</v>
          </cell>
          <cell r="B2639">
            <v>43709</v>
          </cell>
          <cell r="C2639" t="str">
            <v>Existing MSA</v>
          </cell>
          <cell r="D2639">
            <v>43314</v>
          </cell>
          <cell r="E2639">
            <v>43952</v>
          </cell>
          <cell r="F2639" t="str">
            <v>LogicBay Corporation</v>
          </cell>
          <cell r="G2639" t="str">
            <v>SG</v>
          </cell>
          <cell r="H2639" t="str">
            <v>Singapore</v>
          </cell>
          <cell r="I2639" t="str">
            <v>GP Entity</v>
          </cell>
          <cell r="J2639">
            <v>43709</v>
          </cell>
          <cell r="K2639">
            <v>43314</v>
          </cell>
          <cell r="Q2639">
            <v>3004</v>
          </cell>
          <cell r="R2639" t="str">
            <v>Asia-Pacific (APAC)</v>
          </cell>
          <cell r="S2639" t="str">
            <v>Global Dealer Learning Technical Consultant and Dealer Performance Center Administrator</v>
          </cell>
        </row>
        <row r="2640">
          <cell r="A2640" t="str">
            <v>100569-SG-102</v>
          </cell>
          <cell r="B2640">
            <v>43766</v>
          </cell>
          <cell r="C2640" t="str">
            <v>Existing MSA</v>
          </cell>
          <cell r="D2640">
            <v>43624</v>
          </cell>
          <cell r="E2640">
            <v>43952</v>
          </cell>
          <cell r="F2640" t="str">
            <v>Thought Machine</v>
          </cell>
          <cell r="G2640" t="str">
            <v>SG</v>
          </cell>
          <cell r="H2640" t="str">
            <v>Singapore</v>
          </cell>
          <cell r="I2640" t="str">
            <v>GP Entity</v>
          </cell>
          <cell r="J2640">
            <v>43780</v>
          </cell>
          <cell r="K2640">
            <v>43626</v>
          </cell>
          <cell r="Q2640">
            <v>3108</v>
          </cell>
          <cell r="R2640" t="str">
            <v>Asia-Pacific (APAC)</v>
          </cell>
          <cell r="S2640" t="str">
            <v>Sales Engineer</v>
          </cell>
        </row>
        <row r="2641">
          <cell r="A2641" t="str">
            <v>100701-NZ-101</v>
          </cell>
          <cell r="B2641">
            <v>43871</v>
          </cell>
          <cell r="C2641" t="str">
            <v>Existing MSA</v>
          </cell>
          <cell r="D2641">
            <v>43783</v>
          </cell>
          <cell r="E2641">
            <v>43952</v>
          </cell>
          <cell r="F2641" t="str">
            <v>Skedulo</v>
          </cell>
          <cell r="G2641" t="str">
            <v>NZ</v>
          </cell>
          <cell r="H2641" t="str">
            <v>New Zealand</v>
          </cell>
          <cell r="I2641" t="str">
            <v>GP Entity</v>
          </cell>
          <cell r="J2641">
            <v>43871</v>
          </cell>
          <cell r="K2641">
            <v>43783</v>
          </cell>
          <cell r="Q2641">
            <v>3622</v>
          </cell>
          <cell r="R2641" t="str">
            <v>Asia-Pacific (APAC)</v>
          </cell>
          <cell r="S2641" t="str">
            <v>Customer Success Manager</v>
          </cell>
        </row>
        <row r="2642">
          <cell r="A2642" t="str">
            <v>100430-CN-101</v>
          </cell>
          <cell r="B2642">
            <v>43710</v>
          </cell>
          <cell r="C2642" t="str">
            <v>Existing MSA</v>
          </cell>
          <cell r="D2642">
            <v>43704</v>
          </cell>
          <cell r="E2642">
            <v>43952</v>
          </cell>
          <cell r="F2642" t="str">
            <v>Guerrilla</v>
          </cell>
          <cell r="G2642" t="str">
            <v>CN</v>
          </cell>
          <cell r="H2642" t="str">
            <v>China</v>
          </cell>
          <cell r="I2642" t="str">
            <v>GP Entity</v>
          </cell>
          <cell r="J2642">
            <v>43710</v>
          </cell>
          <cell r="K2642">
            <v>43373</v>
          </cell>
          <cell r="Q2642">
            <v>1603</v>
          </cell>
          <cell r="R2642" t="str">
            <v>Asia-Pacific (APAC)</v>
          </cell>
          <cell r="S2642" t="str">
            <v>Regional Sales Manager</v>
          </cell>
        </row>
        <row r="2643">
          <cell r="A2643" t="str">
            <v>100001-CN-109</v>
          </cell>
          <cell r="B2643">
            <v>43831</v>
          </cell>
          <cell r="C2643" t="str">
            <v>Existing MSA</v>
          </cell>
          <cell r="D2643">
            <v>42242</v>
          </cell>
          <cell r="E2643">
            <v>43983</v>
          </cell>
          <cell r="F2643" t="str">
            <v>10X Genomics</v>
          </cell>
          <cell r="G2643" t="str">
            <v>CN</v>
          </cell>
          <cell r="H2643" t="str">
            <v>China</v>
          </cell>
          <cell r="I2643" t="str">
            <v>GP Entity</v>
          </cell>
          <cell r="J2643">
            <v>43822</v>
          </cell>
          <cell r="K2643">
            <v>42242</v>
          </cell>
          <cell r="Q2643">
            <v>3632</v>
          </cell>
          <cell r="R2643" t="str">
            <v>Asia-Pacific (APAC)</v>
          </cell>
          <cell r="S2643" t="str">
            <v>Sales Manager, South China</v>
          </cell>
        </row>
        <row r="2644">
          <cell r="A2644" t="str">
            <v>100001-CN-110</v>
          </cell>
          <cell r="B2644">
            <v>43831</v>
          </cell>
          <cell r="C2644" t="str">
            <v>Existing MSA</v>
          </cell>
          <cell r="D2644">
            <v>42242</v>
          </cell>
          <cell r="E2644">
            <v>43983</v>
          </cell>
          <cell r="F2644" t="str">
            <v>10X Genomics</v>
          </cell>
          <cell r="G2644" t="str">
            <v>CN</v>
          </cell>
          <cell r="H2644" t="str">
            <v>China</v>
          </cell>
          <cell r="I2644" t="str">
            <v>GP Entity</v>
          </cell>
          <cell r="J2644">
            <v>43822</v>
          </cell>
          <cell r="K2644">
            <v>42242</v>
          </cell>
          <cell r="Q2644">
            <v>3705</v>
          </cell>
          <cell r="R2644" t="str">
            <v>Asia-Pacific (APAC)</v>
          </cell>
          <cell r="S2644" t="str">
            <v>Event Marketing Manager, China</v>
          </cell>
        </row>
        <row r="2645">
          <cell r="A2645" t="str">
            <v>100001-JP-106</v>
          </cell>
          <cell r="B2645">
            <v>43556</v>
          </cell>
          <cell r="C2645" t="str">
            <v>Existing MSA</v>
          </cell>
          <cell r="D2645">
            <v>42242</v>
          </cell>
          <cell r="E2645">
            <v>43983</v>
          </cell>
          <cell r="F2645" t="str">
            <v>10X Genomics</v>
          </cell>
          <cell r="G2645" t="str">
            <v>JP</v>
          </cell>
          <cell r="H2645" t="str">
            <v>Japan</v>
          </cell>
          <cell r="I2645" t="str">
            <v>GP Entity</v>
          </cell>
          <cell r="J2645">
            <v>43556</v>
          </cell>
          <cell r="K2645">
            <v>42242</v>
          </cell>
          <cell r="Q2645">
            <v>2085</v>
          </cell>
          <cell r="R2645" t="str">
            <v>Asia-Pacific (APAC)</v>
          </cell>
          <cell r="S2645" t="str">
            <v>Field Application Specialist</v>
          </cell>
        </row>
        <row r="2646">
          <cell r="A2646" t="str">
            <v>100658-AU-101</v>
          </cell>
          <cell r="B2646">
            <v>43871</v>
          </cell>
          <cell r="C2646" t="str">
            <v>Existing MSA</v>
          </cell>
          <cell r="D2646">
            <v>43725</v>
          </cell>
          <cell r="E2646">
            <v>43983</v>
          </cell>
          <cell r="F2646" t="str">
            <v>Takeoff Technologies</v>
          </cell>
          <cell r="G2646" t="str">
            <v>AU</v>
          </cell>
          <cell r="H2646" t="str">
            <v>Australia</v>
          </cell>
          <cell r="I2646" t="str">
            <v>GP Entity</v>
          </cell>
          <cell r="J2646">
            <v>43871</v>
          </cell>
          <cell r="K2646">
            <v>43725</v>
          </cell>
          <cell r="Q2646">
            <v>3463</v>
          </cell>
          <cell r="R2646" t="str">
            <v>Asia-Pacific (APAC)</v>
          </cell>
          <cell r="S2646" t="str">
            <v>General Manager, Strategic Accounts Australia &amp; New Zealand</v>
          </cell>
        </row>
        <row r="2647">
          <cell r="A2647" t="str">
            <v>100537-TW-101</v>
          </cell>
          <cell r="B2647">
            <v>43586</v>
          </cell>
          <cell r="C2647" t="str">
            <v>Existing MSA</v>
          </cell>
          <cell r="D2647">
            <v>43566</v>
          </cell>
          <cell r="E2647">
            <v>43983</v>
          </cell>
          <cell r="F2647" t="str">
            <v>Molekule</v>
          </cell>
          <cell r="G2647" t="str">
            <v>TW</v>
          </cell>
          <cell r="H2647" t="str">
            <v>Taiwan</v>
          </cell>
          <cell r="I2647" t="str">
            <v>GP Entity</v>
          </cell>
          <cell r="J2647">
            <v>43586</v>
          </cell>
          <cell r="K2647">
            <v>43566</v>
          </cell>
          <cell r="Q2647">
            <v>2487</v>
          </cell>
          <cell r="R2647" t="str">
            <v>Asia-Pacific (APAC)</v>
          </cell>
          <cell r="S2647" t="str">
            <v>Senior Product Design Manager</v>
          </cell>
        </row>
        <row r="2648">
          <cell r="A2648" t="str">
            <v>100537-TW-102</v>
          </cell>
          <cell r="B2648">
            <v>43586</v>
          </cell>
          <cell r="C2648" t="str">
            <v>Existing MSA</v>
          </cell>
          <cell r="D2648">
            <v>43566</v>
          </cell>
          <cell r="E2648">
            <v>43983</v>
          </cell>
          <cell r="F2648" t="str">
            <v>Molekule</v>
          </cell>
          <cell r="G2648" t="str">
            <v>TW</v>
          </cell>
          <cell r="H2648" t="str">
            <v>Taiwan</v>
          </cell>
          <cell r="I2648" t="str">
            <v>GP Entity</v>
          </cell>
          <cell r="J2648">
            <v>43586</v>
          </cell>
          <cell r="K2648">
            <v>43566</v>
          </cell>
          <cell r="Q2648">
            <v>2575</v>
          </cell>
          <cell r="R2648" t="str">
            <v>Asia-Pacific (APAC)</v>
          </cell>
          <cell r="S2648" t="str">
            <v>Operation Program Manager</v>
          </cell>
        </row>
        <row r="2649">
          <cell r="A2649" t="str">
            <v>100570-CN-101</v>
          </cell>
          <cell r="B2649">
            <v>43654</v>
          </cell>
          <cell r="C2649" t="str">
            <v>Existing MSA</v>
          </cell>
          <cell r="D2649">
            <v>43627</v>
          </cell>
          <cell r="E2649">
            <v>43983</v>
          </cell>
          <cell r="F2649" t="str">
            <v>Astera</v>
          </cell>
          <cell r="G2649" t="str">
            <v>CN</v>
          </cell>
          <cell r="H2649" t="str">
            <v>China</v>
          </cell>
          <cell r="I2649" t="str">
            <v>GP Entity</v>
          </cell>
          <cell r="J2649">
            <v>43654</v>
          </cell>
          <cell r="K2649">
            <v>43627</v>
          </cell>
          <cell r="Q2649">
            <v>2773</v>
          </cell>
          <cell r="R2649" t="str">
            <v>Asia-Pacific (APAC)</v>
          </cell>
          <cell r="S2649" t="str">
            <v>Member of Technical Staff</v>
          </cell>
        </row>
        <row r="2650">
          <cell r="A2650" t="str">
            <v>100570-TW-101</v>
          </cell>
          <cell r="B2650">
            <v>43759</v>
          </cell>
          <cell r="C2650" t="str">
            <v>Existing MSA</v>
          </cell>
          <cell r="D2650">
            <v>43627</v>
          </cell>
          <cell r="E2650">
            <v>43983</v>
          </cell>
          <cell r="F2650" t="str">
            <v>Astera</v>
          </cell>
          <cell r="G2650" t="str">
            <v>TW</v>
          </cell>
          <cell r="H2650" t="str">
            <v>Taiwan</v>
          </cell>
          <cell r="I2650" t="str">
            <v>GP Entity</v>
          </cell>
          <cell r="J2650">
            <v>43759</v>
          </cell>
          <cell r="K2650">
            <v>43627</v>
          </cell>
          <cell r="Q2650">
            <v>3254</v>
          </cell>
          <cell r="R2650" t="str">
            <v>Asia-Pacific (APAC)</v>
          </cell>
          <cell r="S2650" t="str">
            <v>Member of Technical Staff</v>
          </cell>
        </row>
        <row r="2651">
          <cell r="A2651" t="str">
            <v>100607-CN-101</v>
          </cell>
          <cell r="B2651">
            <v>43709</v>
          </cell>
          <cell r="C2651" t="str">
            <v>Existing MSA</v>
          </cell>
          <cell r="D2651">
            <v>43683</v>
          </cell>
          <cell r="E2651">
            <v>43983</v>
          </cell>
          <cell r="F2651" t="str">
            <v>Duolingo</v>
          </cell>
          <cell r="G2651" t="str">
            <v>CN</v>
          </cell>
          <cell r="H2651" t="str">
            <v>China</v>
          </cell>
          <cell r="I2651" t="str">
            <v>GP Entity</v>
          </cell>
          <cell r="J2651">
            <v>43696</v>
          </cell>
          <cell r="K2651">
            <v>43683</v>
          </cell>
          <cell r="Q2651">
            <v>3071</v>
          </cell>
          <cell r="R2651" t="str">
            <v>Asia-Pacific (APAC)</v>
          </cell>
          <cell r="S2651" t="str">
            <v>Product manager</v>
          </cell>
        </row>
        <row r="2652">
          <cell r="A2652" t="str">
            <v>100740-JP-101</v>
          </cell>
          <cell r="B2652">
            <v>43892</v>
          </cell>
          <cell r="C2652" t="str">
            <v>Existing MSA</v>
          </cell>
          <cell r="D2652">
            <v>43818</v>
          </cell>
          <cell r="E2652">
            <v>43983</v>
          </cell>
          <cell r="F2652" t="str">
            <v>Profitero, Inc.</v>
          </cell>
          <cell r="G2652" t="str">
            <v>JP</v>
          </cell>
          <cell r="H2652" t="str">
            <v>Japan</v>
          </cell>
          <cell r="I2652" t="str">
            <v>GP Entity</v>
          </cell>
          <cell r="J2652">
            <v>43899</v>
          </cell>
          <cell r="K2652">
            <v>43818</v>
          </cell>
          <cell r="Q2652">
            <v>3846</v>
          </cell>
          <cell r="R2652" t="str">
            <v>Asia-Pacific (APAC)</v>
          </cell>
          <cell r="S2652" t="str">
            <v>Sales Director, Japan</v>
          </cell>
        </row>
        <row r="2653">
          <cell r="A2653" t="str">
            <v>100557-AU-101</v>
          </cell>
          <cell r="B2653">
            <v>43619</v>
          </cell>
          <cell r="C2653" t="str">
            <v>Existing MSA</v>
          </cell>
          <cell r="D2653">
            <v>43602</v>
          </cell>
          <cell r="E2653">
            <v>43983</v>
          </cell>
          <cell r="F2653" t="str">
            <v>Formlabs</v>
          </cell>
          <cell r="G2653" t="str">
            <v>AU</v>
          </cell>
          <cell r="H2653" t="str">
            <v>Australia</v>
          </cell>
          <cell r="I2653" t="str">
            <v>GP Entity</v>
          </cell>
          <cell r="K2653">
            <v>43602</v>
          </cell>
          <cell r="Q2653">
            <v>2657</v>
          </cell>
          <cell r="R2653" t="str">
            <v>Asia-Pacific (APAC)</v>
          </cell>
          <cell r="S2653" t="str">
            <v>Channel Manager</v>
          </cell>
        </row>
        <row r="2654">
          <cell r="A2654" t="str">
            <v>100557-KR-101</v>
          </cell>
          <cell r="B2654">
            <v>43619</v>
          </cell>
          <cell r="C2654" t="str">
            <v>Existing MSA</v>
          </cell>
          <cell r="D2654">
            <v>43602</v>
          </cell>
          <cell r="E2654">
            <v>43983</v>
          </cell>
          <cell r="F2654" t="str">
            <v>Formlabs</v>
          </cell>
          <cell r="G2654" t="str">
            <v>KR</v>
          </cell>
          <cell r="H2654" t="str">
            <v>South Korea</v>
          </cell>
          <cell r="I2654" t="str">
            <v>GP Entity</v>
          </cell>
          <cell r="J2654">
            <v>43619</v>
          </cell>
          <cell r="K2654">
            <v>43602</v>
          </cell>
          <cell r="Q2654">
            <v>2684</v>
          </cell>
          <cell r="R2654" t="str">
            <v>Asia-Pacific (APAC)</v>
          </cell>
          <cell r="S2654" t="str">
            <v>Channel Sales Manager</v>
          </cell>
        </row>
        <row r="2655">
          <cell r="A2655" t="str">
            <v>100418-JP-103</v>
          </cell>
          <cell r="B2655">
            <v>43800</v>
          </cell>
          <cell r="C2655" t="str">
            <v>Existing MSA</v>
          </cell>
          <cell r="D2655">
            <v>43404</v>
          </cell>
          <cell r="E2655">
            <v>43983</v>
          </cell>
          <cell r="F2655" t="str">
            <v>Luminoso</v>
          </cell>
          <cell r="G2655" t="str">
            <v>JP</v>
          </cell>
          <cell r="H2655" t="str">
            <v>Japan</v>
          </cell>
          <cell r="I2655" t="str">
            <v>GP Entity</v>
          </cell>
          <cell r="J2655">
            <v>43800</v>
          </cell>
          <cell r="K2655">
            <v>43404</v>
          </cell>
          <cell r="Q2655">
            <v>3302</v>
          </cell>
          <cell r="R2655" t="str">
            <v>Asia-Pacific (APAC)</v>
          </cell>
          <cell r="S2655" t="str">
            <v>Sales Engineer</v>
          </cell>
        </row>
        <row r="2656">
          <cell r="A2656" t="str">
            <v>100569-SG-104</v>
          </cell>
          <cell r="B2656">
            <v>43864</v>
          </cell>
          <cell r="C2656" t="str">
            <v>Existing MSA</v>
          </cell>
          <cell r="D2656">
            <v>43624</v>
          </cell>
          <cell r="E2656">
            <v>43983</v>
          </cell>
          <cell r="F2656" t="str">
            <v>Thought Machine</v>
          </cell>
          <cell r="G2656" t="str">
            <v>SG</v>
          </cell>
          <cell r="H2656" t="str">
            <v>Singapore</v>
          </cell>
          <cell r="I2656" t="str">
            <v>GP Entity</v>
          </cell>
          <cell r="J2656">
            <v>43850</v>
          </cell>
          <cell r="K2656">
            <v>43626</v>
          </cell>
          <cell r="Q2656">
            <v>3614</v>
          </cell>
          <cell r="R2656" t="str">
            <v>Asia-Pacific (APAC)</v>
          </cell>
          <cell r="S2656" t="str">
            <v>Technical Analyst</v>
          </cell>
        </row>
        <row r="2657">
          <cell r="A2657" t="str">
            <v>100368-SG-103</v>
          </cell>
          <cell r="B2657">
            <v>43709</v>
          </cell>
          <cell r="C2657" t="str">
            <v>Existing MSA</v>
          </cell>
          <cell r="D2657">
            <v>43314</v>
          </cell>
          <cell r="E2657">
            <v>43983</v>
          </cell>
          <cell r="F2657" t="str">
            <v>LogicBay Corporation</v>
          </cell>
          <cell r="G2657" t="str">
            <v>SG</v>
          </cell>
          <cell r="H2657" t="str">
            <v>Singapore</v>
          </cell>
          <cell r="I2657" t="str">
            <v>GP Entity</v>
          </cell>
          <cell r="J2657">
            <v>43709</v>
          </cell>
          <cell r="K2657">
            <v>43314</v>
          </cell>
          <cell r="Q2657">
            <v>3004</v>
          </cell>
          <cell r="R2657" t="str">
            <v>Asia-Pacific (APAC)</v>
          </cell>
          <cell r="S2657" t="str">
            <v>Global Dealer Learning Technical Consultant and Dealer Performance Center Administrator</v>
          </cell>
        </row>
        <row r="2658">
          <cell r="A2658" t="str">
            <v>100569-SG-102</v>
          </cell>
          <cell r="B2658">
            <v>43766</v>
          </cell>
          <cell r="C2658" t="str">
            <v>Existing MSA</v>
          </cell>
          <cell r="D2658">
            <v>43624</v>
          </cell>
          <cell r="E2658">
            <v>43983</v>
          </cell>
          <cell r="F2658" t="str">
            <v>Thought Machine</v>
          </cell>
          <cell r="G2658" t="str">
            <v>SG</v>
          </cell>
          <cell r="H2658" t="str">
            <v>Singapore</v>
          </cell>
          <cell r="I2658" t="str">
            <v>GP Entity</v>
          </cell>
          <cell r="J2658">
            <v>43780</v>
          </cell>
          <cell r="K2658">
            <v>43626</v>
          </cell>
          <cell r="Q2658">
            <v>3108</v>
          </cell>
          <cell r="R2658" t="str">
            <v>Asia-Pacific (APAC)</v>
          </cell>
          <cell r="S2658" t="str">
            <v>Sales Engineer</v>
          </cell>
        </row>
        <row r="2659">
          <cell r="A2659" t="str">
            <v>100701-NZ-101</v>
          </cell>
          <cell r="B2659">
            <v>43871</v>
          </cell>
          <cell r="C2659" t="str">
            <v>Existing MSA</v>
          </cell>
          <cell r="D2659">
            <v>43783</v>
          </cell>
          <cell r="E2659">
            <v>43983</v>
          </cell>
          <cell r="F2659" t="str">
            <v>Skedulo</v>
          </cell>
          <cell r="G2659" t="str">
            <v>NZ</v>
          </cell>
          <cell r="H2659" t="str">
            <v>New Zealand</v>
          </cell>
          <cell r="I2659" t="str">
            <v>GP Entity</v>
          </cell>
          <cell r="J2659">
            <v>43871</v>
          </cell>
          <cell r="K2659">
            <v>43783</v>
          </cell>
          <cell r="Q2659">
            <v>3622</v>
          </cell>
          <cell r="R2659" t="str">
            <v>Asia-Pacific (APAC)</v>
          </cell>
          <cell r="S2659" t="str">
            <v>Customer Success Manager</v>
          </cell>
        </row>
        <row r="2660">
          <cell r="A2660" t="str">
            <v>100430-CN-101</v>
          </cell>
          <cell r="B2660">
            <v>43710</v>
          </cell>
          <cell r="C2660" t="str">
            <v>Existing MSA</v>
          </cell>
          <cell r="D2660">
            <v>43704</v>
          </cell>
          <cell r="E2660">
            <v>43983</v>
          </cell>
          <cell r="F2660" t="str">
            <v>Guerrilla</v>
          </cell>
          <cell r="G2660" t="str">
            <v>CN</v>
          </cell>
          <cell r="H2660" t="str">
            <v>China</v>
          </cell>
          <cell r="I2660" t="str">
            <v>GP Entity</v>
          </cell>
          <cell r="J2660">
            <v>43710</v>
          </cell>
          <cell r="K2660">
            <v>43373</v>
          </cell>
          <cell r="Q2660">
            <v>1603</v>
          </cell>
          <cell r="R2660" t="str">
            <v>Asia-Pacific (APAC)</v>
          </cell>
          <cell r="S2660" t="str">
            <v>Regional Sales Manager</v>
          </cell>
        </row>
        <row r="2661">
          <cell r="A2661" t="str">
            <v>100344-IN-103</v>
          </cell>
          <cell r="B2661">
            <v>43801</v>
          </cell>
          <cell r="C2661" t="str">
            <v>Existing MSA</v>
          </cell>
          <cell r="D2661">
            <v>43259</v>
          </cell>
          <cell r="E2661">
            <v>43891</v>
          </cell>
          <cell r="F2661" t="str">
            <v>Nova Biomedical Corporation</v>
          </cell>
          <cell r="G2661" t="str">
            <v>IN</v>
          </cell>
          <cell r="H2661" t="str">
            <v>India</v>
          </cell>
          <cell r="I2661" t="str">
            <v>GP Entity</v>
          </cell>
          <cell r="J2661">
            <v>43801</v>
          </cell>
          <cell r="K2661">
            <v>43259</v>
          </cell>
          <cell r="Q2661">
            <v>3487</v>
          </cell>
          <cell r="R2661" t="str">
            <v>Asia-Pacific (APAC)</v>
          </cell>
          <cell r="S2661" t="str">
            <v>Sales Operations Manager, India</v>
          </cell>
        </row>
        <row r="2662">
          <cell r="A2662" t="str">
            <v>100463-IN-103</v>
          </cell>
          <cell r="B2662">
            <v>43831</v>
          </cell>
          <cell r="C2662" t="str">
            <v>Existing MSA</v>
          </cell>
          <cell r="D2662">
            <v>43420</v>
          </cell>
          <cell r="E2662">
            <v>43891</v>
          </cell>
          <cell r="F2662" t="str">
            <v>Vista Consulting Group, LLC</v>
          </cell>
          <cell r="G2662" t="str">
            <v>IN</v>
          </cell>
          <cell r="H2662" t="str">
            <v>India</v>
          </cell>
          <cell r="I2662" t="str">
            <v>GP Entity</v>
          </cell>
          <cell r="J2662">
            <v>43831</v>
          </cell>
          <cell r="K2662">
            <v>43420</v>
          </cell>
          <cell r="Q2662">
            <v>3543</v>
          </cell>
          <cell r="R2662" t="str">
            <v>Asia-Pacific (APAC)</v>
          </cell>
          <cell r="S2662" t="str">
            <v>Associate Director, Asia Pacific Center of Excellence</v>
          </cell>
        </row>
        <row r="2663">
          <cell r="A2663" t="str">
            <v>100399-JP-101</v>
          </cell>
          <cell r="B2663">
            <v>43836</v>
          </cell>
          <cell r="C2663" t="str">
            <v>Existing MSA</v>
          </cell>
          <cell r="D2663">
            <v>43787</v>
          </cell>
          <cell r="E2663">
            <v>43891</v>
          </cell>
          <cell r="F2663" t="str">
            <v>Red Nucleus</v>
          </cell>
          <cell r="G2663" t="str">
            <v>JP</v>
          </cell>
          <cell r="H2663" t="str">
            <v>Japan</v>
          </cell>
          <cell r="I2663" t="str">
            <v>GP Entity</v>
          </cell>
          <cell r="J2663">
            <v>43836</v>
          </cell>
          <cell r="K2663">
            <v>43373</v>
          </cell>
          <cell r="Q2663">
            <v>3644</v>
          </cell>
          <cell r="R2663" t="str">
            <v>Asia-Pacific (APAC)</v>
          </cell>
          <cell r="S2663" t="str">
            <v>Associate Partner</v>
          </cell>
        </row>
        <row r="2664">
          <cell r="A2664" t="str">
            <v>100595-IN-101</v>
          </cell>
          <cell r="B2664">
            <v>43739</v>
          </cell>
          <cell r="C2664" t="str">
            <v>Existing MSA</v>
          </cell>
          <cell r="D2664">
            <v>43663</v>
          </cell>
          <cell r="E2664">
            <v>43891</v>
          </cell>
          <cell r="F2664" t="str">
            <v>Henry Schein</v>
          </cell>
          <cell r="G2664" t="str">
            <v>IN</v>
          </cell>
          <cell r="H2664" t="str">
            <v>India</v>
          </cell>
          <cell r="I2664" t="str">
            <v>GP Entity</v>
          </cell>
          <cell r="J2664">
            <v>43738</v>
          </cell>
          <cell r="K2664">
            <v>43663</v>
          </cell>
          <cell r="Q2664">
            <v>2954</v>
          </cell>
          <cell r="R2664" t="str">
            <v>Asia-Pacific (APAC)</v>
          </cell>
          <cell r="S2664" t="str">
            <v>Director, Business Development</v>
          </cell>
        </row>
        <row r="2665">
          <cell r="A2665" t="str">
            <v>100670-NZ-101</v>
          </cell>
          <cell r="B2665">
            <v>43770</v>
          </cell>
          <cell r="C2665" t="str">
            <v>Existing MSA</v>
          </cell>
          <cell r="D2665">
            <v>43735</v>
          </cell>
          <cell r="E2665">
            <v>43891</v>
          </cell>
          <cell r="F2665" t="str">
            <v>IETF</v>
          </cell>
          <cell r="G2665" t="str">
            <v>NZ</v>
          </cell>
          <cell r="H2665" t="str">
            <v>New Zealand</v>
          </cell>
          <cell r="I2665" t="str">
            <v>GP Entity</v>
          </cell>
          <cell r="J2665">
            <v>43759</v>
          </cell>
          <cell r="K2665">
            <v>43735</v>
          </cell>
          <cell r="Q2665">
            <v>3301</v>
          </cell>
          <cell r="R2665" t="str">
            <v>Asia-Pacific (APAC)</v>
          </cell>
          <cell r="S2665" t="str">
            <v>Executive Director, Internet Engineering Task Force (IETF)</v>
          </cell>
        </row>
        <row r="2666">
          <cell r="A2666" t="str">
            <v>100310-KR-102</v>
          </cell>
          <cell r="B2666">
            <v>43831</v>
          </cell>
          <cell r="C2666" t="str">
            <v>Existing MSA</v>
          </cell>
          <cell r="D2666">
            <v>43196</v>
          </cell>
          <cell r="E2666">
            <v>43891</v>
          </cell>
          <cell r="F2666" t="str">
            <v>Pixlee, Inc</v>
          </cell>
          <cell r="G2666" t="str">
            <v>KR</v>
          </cell>
          <cell r="H2666" t="str">
            <v>South Korea</v>
          </cell>
          <cell r="I2666" t="str">
            <v>GP Entity</v>
          </cell>
          <cell r="K2666">
            <v>43196</v>
          </cell>
          <cell r="Q2666">
            <v>3568</v>
          </cell>
          <cell r="R2666" t="str">
            <v>Asia-Pacific (APAC)</v>
          </cell>
          <cell r="S2666" t="str">
            <v>Mobile Lead</v>
          </cell>
        </row>
        <row r="2667">
          <cell r="A2667" t="str">
            <v>100575-AU-101</v>
          </cell>
          <cell r="B2667">
            <v>43661</v>
          </cell>
          <cell r="C2667" t="str">
            <v>Existing MSA</v>
          </cell>
          <cell r="D2667">
            <v>43630</v>
          </cell>
          <cell r="E2667">
            <v>43891</v>
          </cell>
          <cell r="F2667" t="str">
            <v>MARKETING VF LTD</v>
          </cell>
          <cell r="G2667" t="str">
            <v>AU</v>
          </cell>
          <cell r="H2667" t="str">
            <v>Australia</v>
          </cell>
          <cell r="I2667" t="str">
            <v>GP Entity</v>
          </cell>
          <cell r="J2667">
            <v>43661</v>
          </cell>
          <cell r="K2667">
            <v>43630</v>
          </cell>
          <cell r="Q2667">
            <v>2820</v>
          </cell>
          <cell r="R2667" t="str">
            <v>Asia-Pacific (APAC)</v>
          </cell>
          <cell r="S2667" t="str">
            <v>VP Sales Asia Pacific</v>
          </cell>
        </row>
        <row r="2668">
          <cell r="A2668" t="str">
            <v>100344-IN-103</v>
          </cell>
          <cell r="B2668">
            <v>43801</v>
          </cell>
          <cell r="C2668" t="str">
            <v>Existing MSA</v>
          </cell>
          <cell r="D2668">
            <v>43259</v>
          </cell>
          <cell r="E2668">
            <v>43922</v>
          </cell>
          <cell r="F2668" t="str">
            <v>Nova Biomedical Corporation</v>
          </cell>
          <cell r="G2668" t="str">
            <v>IN</v>
          </cell>
          <cell r="H2668" t="str">
            <v>India</v>
          </cell>
          <cell r="I2668" t="str">
            <v>GP Entity</v>
          </cell>
          <cell r="J2668">
            <v>43801</v>
          </cell>
          <cell r="K2668">
            <v>43259</v>
          </cell>
          <cell r="Q2668">
            <v>3487</v>
          </cell>
          <cell r="R2668" t="str">
            <v>Asia-Pacific (APAC)</v>
          </cell>
          <cell r="S2668" t="str">
            <v>Sales Operations Manager, India</v>
          </cell>
        </row>
        <row r="2669">
          <cell r="A2669" t="str">
            <v>100463-IN-103</v>
          </cell>
          <cell r="B2669">
            <v>43831</v>
          </cell>
          <cell r="C2669" t="str">
            <v>Existing MSA</v>
          </cell>
          <cell r="D2669">
            <v>43420</v>
          </cell>
          <cell r="E2669">
            <v>43922</v>
          </cell>
          <cell r="F2669" t="str">
            <v>Vista Consulting Group, LLC</v>
          </cell>
          <cell r="G2669" t="str">
            <v>IN</v>
          </cell>
          <cell r="H2669" t="str">
            <v>India</v>
          </cell>
          <cell r="I2669" t="str">
            <v>GP Entity</v>
          </cell>
          <cell r="J2669">
            <v>43831</v>
          </cell>
          <cell r="K2669">
            <v>43420</v>
          </cell>
          <cell r="Q2669">
            <v>3543</v>
          </cell>
          <cell r="R2669" t="str">
            <v>Asia-Pacific (APAC)</v>
          </cell>
          <cell r="S2669" t="str">
            <v>Associate Director, Asia Pacific Center of Excellence</v>
          </cell>
        </row>
        <row r="2670">
          <cell r="A2670" t="str">
            <v>100399-JP-101</v>
          </cell>
          <cell r="B2670">
            <v>43836</v>
          </cell>
          <cell r="C2670" t="str">
            <v>Existing MSA</v>
          </cell>
          <cell r="D2670">
            <v>43787</v>
          </cell>
          <cell r="E2670">
            <v>43922</v>
          </cell>
          <cell r="F2670" t="str">
            <v>Red Nucleus</v>
          </cell>
          <cell r="G2670" t="str">
            <v>JP</v>
          </cell>
          <cell r="H2670" t="str">
            <v>Japan</v>
          </cell>
          <cell r="I2670" t="str">
            <v>GP Entity</v>
          </cell>
          <cell r="J2670">
            <v>43836</v>
          </cell>
          <cell r="K2670">
            <v>43373</v>
          </cell>
          <cell r="Q2670">
            <v>3644</v>
          </cell>
          <cell r="R2670" t="str">
            <v>Asia-Pacific (APAC)</v>
          </cell>
          <cell r="S2670" t="str">
            <v>Associate Partner</v>
          </cell>
        </row>
        <row r="2671">
          <cell r="A2671" t="str">
            <v>100595-IN-101</v>
          </cell>
          <cell r="B2671">
            <v>43739</v>
          </cell>
          <cell r="C2671" t="str">
            <v>Existing MSA</v>
          </cell>
          <cell r="D2671">
            <v>43663</v>
          </cell>
          <cell r="E2671">
            <v>43922</v>
          </cell>
          <cell r="F2671" t="str">
            <v>Henry Schein</v>
          </cell>
          <cell r="G2671" t="str">
            <v>IN</v>
          </cell>
          <cell r="H2671" t="str">
            <v>India</v>
          </cell>
          <cell r="I2671" t="str">
            <v>GP Entity</v>
          </cell>
          <cell r="J2671">
            <v>43738</v>
          </cell>
          <cell r="K2671">
            <v>43663</v>
          </cell>
          <cell r="Q2671">
            <v>2954</v>
          </cell>
          <cell r="R2671" t="str">
            <v>Asia-Pacific (APAC)</v>
          </cell>
          <cell r="S2671" t="str">
            <v>Director, Business Development</v>
          </cell>
        </row>
        <row r="2672">
          <cell r="A2672" t="str">
            <v>100670-NZ-101</v>
          </cell>
          <cell r="B2672">
            <v>43770</v>
          </cell>
          <cell r="C2672" t="str">
            <v>Existing MSA</v>
          </cell>
          <cell r="D2672">
            <v>43735</v>
          </cell>
          <cell r="E2672">
            <v>43922</v>
          </cell>
          <cell r="F2672" t="str">
            <v>IETF</v>
          </cell>
          <cell r="G2672" t="str">
            <v>NZ</v>
          </cell>
          <cell r="H2672" t="str">
            <v>New Zealand</v>
          </cell>
          <cell r="I2672" t="str">
            <v>GP Entity</v>
          </cell>
          <cell r="J2672">
            <v>43759</v>
          </cell>
          <cell r="K2672">
            <v>43735</v>
          </cell>
          <cell r="Q2672">
            <v>3301</v>
          </cell>
          <cell r="R2672" t="str">
            <v>Asia-Pacific (APAC)</v>
          </cell>
          <cell r="S2672" t="str">
            <v>Executive Director, Internet Engineering Task Force (IETF)</v>
          </cell>
        </row>
        <row r="2673">
          <cell r="A2673" t="str">
            <v>100310-KR-102</v>
          </cell>
          <cell r="B2673">
            <v>43831</v>
          </cell>
          <cell r="C2673" t="str">
            <v>Existing MSA</v>
          </cell>
          <cell r="D2673">
            <v>43196</v>
          </cell>
          <cell r="E2673">
            <v>43922</v>
          </cell>
          <cell r="F2673" t="str">
            <v>Pixlee, Inc</v>
          </cell>
          <cell r="G2673" t="str">
            <v>KR</v>
          </cell>
          <cell r="H2673" t="str">
            <v>South Korea</v>
          </cell>
          <cell r="I2673" t="str">
            <v>GP Entity</v>
          </cell>
          <cell r="K2673">
            <v>43196</v>
          </cell>
          <cell r="Q2673">
            <v>3568</v>
          </cell>
          <cell r="R2673" t="str">
            <v>Asia-Pacific (APAC)</v>
          </cell>
          <cell r="S2673" t="str">
            <v>Mobile Lead</v>
          </cell>
        </row>
        <row r="2674">
          <cell r="A2674" t="str">
            <v>100472-SG-101</v>
          </cell>
          <cell r="B2674">
            <v>43556</v>
          </cell>
          <cell r="C2674" t="str">
            <v>Existing MSA</v>
          </cell>
          <cell r="D2674">
            <v>43479</v>
          </cell>
          <cell r="E2674">
            <v>43922</v>
          </cell>
          <cell r="F2674" t="str">
            <v>PaperCut</v>
          </cell>
          <cell r="G2674" t="str">
            <v>SG</v>
          </cell>
          <cell r="H2674" t="str">
            <v>Singapore</v>
          </cell>
          <cell r="I2674" t="str">
            <v>GP Entity</v>
          </cell>
          <cell r="J2674">
            <v>43556</v>
          </cell>
          <cell r="K2674">
            <v>43479</v>
          </cell>
          <cell r="Q2674">
            <v>2119</v>
          </cell>
          <cell r="R2674" t="str">
            <v>Asia-Pacific (APAC)</v>
          </cell>
          <cell r="S2674" t="str">
            <v>Strategic Partner Manager, ASEAN</v>
          </cell>
        </row>
        <row r="2675">
          <cell r="A2675" t="str">
            <v>100472-SG-102</v>
          </cell>
          <cell r="B2675">
            <v>43556</v>
          </cell>
          <cell r="C2675" t="str">
            <v>Existing MSA</v>
          </cell>
          <cell r="D2675">
            <v>43479</v>
          </cell>
          <cell r="E2675">
            <v>43922</v>
          </cell>
          <cell r="F2675" t="str">
            <v>PaperCut</v>
          </cell>
          <cell r="G2675" t="str">
            <v>SG</v>
          </cell>
          <cell r="H2675" t="str">
            <v>Singapore</v>
          </cell>
          <cell r="I2675" t="str">
            <v>GP Entity</v>
          </cell>
          <cell r="J2675">
            <v>43556</v>
          </cell>
          <cell r="K2675">
            <v>43479</v>
          </cell>
          <cell r="Q2675">
            <v>2120</v>
          </cell>
          <cell r="R2675" t="str">
            <v>Asia-Pacific (APAC)</v>
          </cell>
          <cell r="S2675" t="str">
            <v>Strategic Partner Manager, ASEAN</v>
          </cell>
        </row>
        <row r="2676">
          <cell r="A2676" t="str">
            <v>100575-AU-101</v>
          </cell>
          <cell r="B2676">
            <v>43661</v>
          </cell>
          <cell r="C2676" t="str">
            <v>Existing MSA</v>
          </cell>
          <cell r="D2676">
            <v>43630</v>
          </cell>
          <cell r="E2676">
            <v>43922</v>
          </cell>
          <cell r="F2676" t="str">
            <v>MARKETING VF LTD</v>
          </cell>
          <cell r="G2676" t="str">
            <v>AU</v>
          </cell>
          <cell r="H2676" t="str">
            <v>Australia</v>
          </cell>
          <cell r="I2676" t="str">
            <v>GP Entity</v>
          </cell>
          <cell r="J2676">
            <v>43661</v>
          </cell>
          <cell r="K2676">
            <v>43630</v>
          </cell>
          <cell r="Q2676">
            <v>2820</v>
          </cell>
          <cell r="R2676" t="str">
            <v>Asia-Pacific (APAC)</v>
          </cell>
          <cell r="S2676" t="str">
            <v>VP Sales Asia Pacific</v>
          </cell>
        </row>
        <row r="2677">
          <cell r="A2677" t="str">
            <v>100344-IN-103</v>
          </cell>
          <cell r="B2677">
            <v>43801</v>
          </cell>
          <cell r="C2677" t="str">
            <v>Existing MSA</v>
          </cell>
          <cell r="D2677">
            <v>43259</v>
          </cell>
          <cell r="E2677">
            <v>43952</v>
          </cell>
          <cell r="F2677" t="str">
            <v>Nova Biomedical Corporation</v>
          </cell>
          <cell r="G2677" t="str">
            <v>IN</v>
          </cell>
          <cell r="H2677" t="str">
            <v>India</v>
          </cell>
          <cell r="I2677" t="str">
            <v>GP Entity</v>
          </cell>
          <cell r="J2677">
            <v>43801</v>
          </cell>
          <cell r="K2677">
            <v>43259</v>
          </cell>
          <cell r="Q2677">
            <v>3487</v>
          </cell>
          <cell r="R2677" t="str">
            <v>Asia-Pacific (APAC)</v>
          </cell>
          <cell r="S2677" t="str">
            <v>Sales Operations Manager, India</v>
          </cell>
        </row>
        <row r="2678">
          <cell r="A2678" t="str">
            <v>100463-IN-103</v>
          </cell>
          <cell r="B2678">
            <v>43831</v>
          </cell>
          <cell r="C2678" t="str">
            <v>Existing MSA</v>
          </cell>
          <cell r="D2678">
            <v>43420</v>
          </cell>
          <cell r="E2678">
            <v>43952</v>
          </cell>
          <cell r="F2678" t="str">
            <v>Vista Consulting Group, LLC</v>
          </cell>
          <cell r="G2678" t="str">
            <v>IN</v>
          </cell>
          <cell r="H2678" t="str">
            <v>India</v>
          </cell>
          <cell r="I2678" t="str">
            <v>GP Entity</v>
          </cell>
          <cell r="J2678">
            <v>43831</v>
          </cell>
          <cell r="K2678">
            <v>43420</v>
          </cell>
          <cell r="Q2678">
            <v>3543</v>
          </cell>
          <cell r="R2678" t="str">
            <v>Asia-Pacific (APAC)</v>
          </cell>
          <cell r="S2678" t="str">
            <v>Associate Director, Asia Pacific Center of Excellence</v>
          </cell>
        </row>
        <row r="2679">
          <cell r="A2679" t="str">
            <v>100399-JP-101</v>
          </cell>
          <cell r="B2679">
            <v>43836</v>
          </cell>
          <cell r="C2679" t="str">
            <v>Existing MSA</v>
          </cell>
          <cell r="D2679">
            <v>43787</v>
          </cell>
          <cell r="E2679">
            <v>43952</v>
          </cell>
          <cell r="F2679" t="str">
            <v>Red Nucleus</v>
          </cell>
          <cell r="G2679" t="str">
            <v>JP</v>
          </cell>
          <cell r="H2679" t="str">
            <v>Japan</v>
          </cell>
          <cell r="I2679" t="str">
            <v>GP Entity</v>
          </cell>
          <cell r="J2679">
            <v>43836</v>
          </cell>
          <cell r="K2679">
            <v>43373</v>
          </cell>
          <cell r="Q2679">
            <v>3644</v>
          </cell>
          <cell r="R2679" t="str">
            <v>Asia-Pacific (APAC)</v>
          </cell>
          <cell r="S2679" t="str">
            <v>Associate Partner</v>
          </cell>
        </row>
        <row r="2680">
          <cell r="A2680" t="str">
            <v>100595-IN-101</v>
          </cell>
          <cell r="B2680">
            <v>43739</v>
          </cell>
          <cell r="C2680" t="str">
            <v>Existing MSA</v>
          </cell>
          <cell r="D2680">
            <v>43663</v>
          </cell>
          <cell r="E2680">
            <v>43952</v>
          </cell>
          <cell r="F2680" t="str">
            <v>Henry Schein</v>
          </cell>
          <cell r="G2680" t="str">
            <v>IN</v>
          </cell>
          <cell r="H2680" t="str">
            <v>India</v>
          </cell>
          <cell r="I2680" t="str">
            <v>GP Entity</v>
          </cell>
          <cell r="J2680">
            <v>43738</v>
          </cell>
          <cell r="K2680">
            <v>43663</v>
          </cell>
          <cell r="Q2680">
            <v>2954</v>
          </cell>
          <cell r="R2680" t="str">
            <v>Asia-Pacific (APAC)</v>
          </cell>
          <cell r="S2680" t="str">
            <v>Director, Business Development</v>
          </cell>
        </row>
        <row r="2681">
          <cell r="A2681" t="str">
            <v>100670-NZ-101</v>
          </cell>
          <cell r="B2681">
            <v>43770</v>
          </cell>
          <cell r="C2681" t="str">
            <v>Existing MSA</v>
          </cell>
          <cell r="D2681">
            <v>43735</v>
          </cell>
          <cell r="E2681">
            <v>43952</v>
          </cell>
          <cell r="F2681" t="str">
            <v>IETF</v>
          </cell>
          <cell r="G2681" t="str">
            <v>NZ</v>
          </cell>
          <cell r="H2681" t="str">
            <v>New Zealand</v>
          </cell>
          <cell r="I2681" t="str">
            <v>GP Entity</v>
          </cell>
          <cell r="J2681">
            <v>43759</v>
          </cell>
          <cell r="K2681">
            <v>43735</v>
          </cell>
          <cell r="Q2681">
            <v>3301</v>
          </cell>
          <cell r="R2681" t="str">
            <v>Asia-Pacific (APAC)</v>
          </cell>
          <cell r="S2681" t="str">
            <v>Executive Director, Internet Engineering Task Force (IETF)</v>
          </cell>
        </row>
        <row r="2682">
          <cell r="A2682" t="str">
            <v>100310-KR-102</v>
          </cell>
          <cell r="B2682">
            <v>43831</v>
          </cell>
          <cell r="C2682" t="str">
            <v>Existing MSA</v>
          </cell>
          <cell r="D2682">
            <v>43196</v>
          </cell>
          <cell r="E2682">
            <v>43952</v>
          </cell>
          <cell r="F2682" t="str">
            <v>Pixlee, Inc</v>
          </cell>
          <cell r="G2682" t="str">
            <v>KR</v>
          </cell>
          <cell r="H2682" t="str">
            <v>South Korea</v>
          </cell>
          <cell r="I2682" t="str">
            <v>GP Entity</v>
          </cell>
          <cell r="K2682">
            <v>43196</v>
          </cell>
          <cell r="Q2682">
            <v>3568</v>
          </cell>
          <cell r="R2682" t="str">
            <v>Asia-Pacific (APAC)</v>
          </cell>
          <cell r="S2682" t="str">
            <v>Mobile Lead</v>
          </cell>
        </row>
        <row r="2683">
          <cell r="A2683" t="str">
            <v>100472-SG-101</v>
          </cell>
          <cell r="B2683">
            <v>43556</v>
          </cell>
          <cell r="C2683" t="str">
            <v>Existing MSA</v>
          </cell>
          <cell r="D2683">
            <v>43479</v>
          </cell>
          <cell r="E2683">
            <v>43952</v>
          </cell>
          <cell r="F2683" t="str">
            <v>PaperCut</v>
          </cell>
          <cell r="G2683" t="str">
            <v>SG</v>
          </cell>
          <cell r="H2683" t="str">
            <v>Singapore</v>
          </cell>
          <cell r="I2683" t="str">
            <v>GP Entity</v>
          </cell>
          <cell r="J2683">
            <v>43556</v>
          </cell>
          <cell r="K2683">
            <v>43479</v>
          </cell>
          <cell r="Q2683">
            <v>2119</v>
          </cell>
          <cell r="R2683" t="str">
            <v>Asia-Pacific (APAC)</v>
          </cell>
          <cell r="S2683" t="str">
            <v>Strategic Partner Manager, ASEAN</v>
          </cell>
        </row>
        <row r="2684">
          <cell r="A2684" t="str">
            <v>100472-SG-102</v>
          </cell>
          <cell r="B2684">
            <v>43556</v>
          </cell>
          <cell r="C2684" t="str">
            <v>Existing MSA</v>
          </cell>
          <cell r="D2684">
            <v>43479</v>
          </cell>
          <cell r="E2684">
            <v>43952</v>
          </cell>
          <cell r="F2684" t="str">
            <v>PaperCut</v>
          </cell>
          <cell r="G2684" t="str">
            <v>SG</v>
          </cell>
          <cell r="H2684" t="str">
            <v>Singapore</v>
          </cell>
          <cell r="I2684" t="str">
            <v>GP Entity</v>
          </cell>
          <cell r="J2684">
            <v>43556</v>
          </cell>
          <cell r="K2684">
            <v>43479</v>
          </cell>
          <cell r="Q2684">
            <v>2120</v>
          </cell>
          <cell r="R2684" t="str">
            <v>Asia-Pacific (APAC)</v>
          </cell>
          <cell r="S2684" t="str">
            <v>Strategic Partner Manager, ASEAN</v>
          </cell>
        </row>
        <row r="2685">
          <cell r="A2685" t="str">
            <v>100575-AU-101</v>
          </cell>
          <cell r="B2685">
            <v>43661</v>
          </cell>
          <cell r="C2685" t="str">
            <v>Existing MSA</v>
          </cell>
          <cell r="D2685">
            <v>43630</v>
          </cell>
          <cell r="E2685">
            <v>43952</v>
          </cell>
          <cell r="F2685" t="str">
            <v>MARKETING VF LTD</v>
          </cell>
          <cell r="G2685" t="str">
            <v>AU</v>
          </cell>
          <cell r="H2685" t="str">
            <v>Australia</v>
          </cell>
          <cell r="I2685" t="str">
            <v>GP Entity</v>
          </cell>
          <cell r="J2685">
            <v>43661</v>
          </cell>
          <cell r="K2685">
            <v>43630</v>
          </cell>
          <cell r="Q2685">
            <v>2820</v>
          </cell>
          <cell r="R2685" t="str">
            <v>Asia-Pacific (APAC)</v>
          </cell>
          <cell r="S2685" t="str">
            <v>VP Sales Asia Pacific</v>
          </cell>
        </row>
        <row r="2686">
          <cell r="A2686" t="str">
            <v>100344-IN-103</v>
          </cell>
          <cell r="B2686">
            <v>43801</v>
          </cell>
          <cell r="C2686" t="str">
            <v>Existing MSA</v>
          </cell>
          <cell r="D2686">
            <v>43259</v>
          </cell>
          <cell r="E2686">
            <v>43983</v>
          </cell>
          <cell r="F2686" t="str">
            <v>Nova Biomedical Corporation</v>
          </cell>
          <cell r="G2686" t="str">
            <v>IN</v>
          </cell>
          <cell r="H2686" t="str">
            <v>India</v>
          </cell>
          <cell r="I2686" t="str">
            <v>GP Entity</v>
          </cell>
          <cell r="J2686">
            <v>43801</v>
          </cell>
          <cell r="K2686">
            <v>43259</v>
          </cell>
          <cell r="Q2686">
            <v>3487</v>
          </cell>
          <cell r="R2686" t="str">
            <v>Asia-Pacific (APAC)</v>
          </cell>
          <cell r="S2686" t="str">
            <v>Sales Operations Manager, India</v>
          </cell>
        </row>
        <row r="2687">
          <cell r="A2687" t="str">
            <v>100463-IN-103</v>
          </cell>
          <cell r="B2687">
            <v>43831</v>
          </cell>
          <cell r="C2687" t="str">
            <v>Existing MSA</v>
          </cell>
          <cell r="D2687">
            <v>43420</v>
          </cell>
          <cell r="E2687">
            <v>43983</v>
          </cell>
          <cell r="F2687" t="str">
            <v>Vista Consulting Group, LLC</v>
          </cell>
          <cell r="G2687" t="str">
            <v>IN</v>
          </cell>
          <cell r="H2687" t="str">
            <v>India</v>
          </cell>
          <cell r="I2687" t="str">
            <v>GP Entity</v>
          </cell>
          <cell r="J2687">
            <v>43831</v>
          </cell>
          <cell r="K2687">
            <v>43420</v>
          </cell>
          <cell r="Q2687">
            <v>3543</v>
          </cell>
          <cell r="R2687" t="str">
            <v>Asia-Pacific (APAC)</v>
          </cell>
          <cell r="S2687" t="str">
            <v>Associate Director, Asia Pacific Center of Excellence</v>
          </cell>
        </row>
        <row r="2688">
          <cell r="A2688" t="str">
            <v>100399-JP-101</v>
          </cell>
          <cell r="B2688">
            <v>43836</v>
          </cell>
          <cell r="C2688" t="str">
            <v>Existing MSA</v>
          </cell>
          <cell r="D2688">
            <v>43787</v>
          </cell>
          <cell r="E2688">
            <v>43983</v>
          </cell>
          <cell r="F2688" t="str">
            <v>Red Nucleus</v>
          </cell>
          <cell r="G2688" t="str">
            <v>JP</v>
          </cell>
          <cell r="H2688" t="str">
            <v>Japan</v>
          </cell>
          <cell r="I2688" t="str">
            <v>GP Entity</v>
          </cell>
          <cell r="J2688">
            <v>43836</v>
          </cell>
          <cell r="K2688">
            <v>43373</v>
          </cell>
          <cell r="Q2688">
            <v>3644</v>
          </cell>
          <cell r="R2688" t="str">
            <v>Asia-Pacific (APAC)</v>
          </cell>
          <cell r="S2688" t="str">
            <v>Associate Partner</v>
          </cell>
        </row>
        <row r="2689">
          <cell r="A2689" t="str">
            <v>100595-IN-101</v>
          </cell>
          <cell r="B2689">
            <v>43739</v>
          </cell>
          <cell r="C2689" t="str">
            <v>Existing MSA</v>
          </cell>
          <cell r="D2689">
            <v>43663</v>
          </cell>
          <cell r="E2689">
            <v>43983</v>
          </cell>
          <cell r="F2689" t="str">
            <v>Henry Schein</v>
          </cell>
          <cell r="G2689" t="str">
            <v>IN</v>
          </cell>
          <cell r="H2689" t="str">
            <v>India</v>
          </cell>
          <cell r="I2689" t="str">
            <v>GP Entity</v>
          </cell>
          <cell r="J2689">
            <v>43738</v>
          </cell>
          <cell r="K2689">
            <v>43663</v>
          </cell>
          <cell r="Q2689">
            <v>2954</v>
          </cell>
          <cell r="R2689" t="str">
            <v>Asia-Pacific (APAC)</v>
          </cell>
          <cell r="S2689" t="str">
            <v>Director, Business Development</v>
          </cell>
        </row>
        <row r="2690">
          <cell r="A2690" t="str">
            <v>100670-NZ-101</v>
          </cell>
          <cell r="B2690">
            <v>43770</v>
          </cell>
          <cell r="C2690" t="str">
            <v>Existing MSA</v>
          </cell>
          <cell r="D2690">
            <v>43735</v>
          </cell>
          <cell r="E2690">
            <v>43983</v>
          </cell>
          <cell r="F2690" t="str">
            <v>IETF</v>
          </cell>
          <cell r="G2690" t="str">
            <v>NZ</v>
          </cell>
          <cell r="H2690" t="str">
            <v>New Zealand</v>
          </cell>
          <cell r="I2690" t="str">
            <v>GP Entity</v>
          </cell>
          <cell r="J2690">
            <v>43759</v>
          </cell>
          <cell r="K2690">
            <v>43735</v>
          </cell>
          <cell r="Q2690">
            <v>3301</v>
          </cell>
          <cell r="R2690" t="str">
            <v>Asia-Pacific (APAC)</v>
          </cell>
          <cell r="S2690" t="str">
            <v>Executive Director, Internet Engineering Task Force (IETF)</v>
          </cell>
        </row>
        <row r="2691">
          <cell r="A2691" t="str">
            <v>100310-KR-102</v>
          </cell>
          <cell r="B2691">
            <v>43831</v>
          </cell>
          <cell r="C2691" t="str">
            <v>Existing MSA</v>
          </cell>
          <cell r="D2691">
            <v>43196</v>
          </cell>
          <cell r="E2691">
            <v>43983</v>
          </cell>
          <cell r="F2691" t="str">
            <v>Pixlee, Inc</v>
          </cell>
          <cell r="G2691" t="str">
            <v>KR</v>
          </cell>
          <cell r="H2691" t="str">
            <v>South Korea</v>
          </cell>
          <cell r="I2691" t="str">
            <v>GP Entity</v>
          </cell>
          <cell r="K2691">
            <v>43196</v>
          </cell>
          <cell r="Q2691">
            <v>3568</v>
          </cell>
          <cell r="R2691" t="str">
            <v>Asia-Pacific (APAC)</v>
          </cell>
          <cell r="S2691" t="str">
            <v>Mobile Lead</v>
          </cell>
        </row>
        <row r="2692">
          <cell r="A2692" t="str">
            <v>100472-SG-101</v>
          </cell>
          <cell r="B2692">
            <v>43556</v>
          </cell>
          <cell r="C2692" t="str">
            <v>Existing MSA</v>
          </cell>
          <cell r="D2692">
            <v>43479</v>
          </cell>
          <cell r="E2692">
            <v>43983</v>
          </cell>
          <cell r="F2692" t="str">
            <v>PaperCut</v>
          </cell>
          <cell r="G2692" t="str">
            <v>SG</v>
          </cell>
          <cell r="H2692" t="str">
            <v>Singapore</v>
          </cell>
          <cell r="I2692" t="str">
            <v>GP Entity</v>
          </cell>
          <cell r="J2692">
            <v>43556</v>
          </cell>
          <cell r="K2692">
            <v>43479</v>
          </cell>
          <cell r="Q2692">
            <v>2119</v>
          </cell>
          <cell r="R2692" t="str">
            <v>Asia-Pacific (APAC)</v>
          </cell>
          <cell r="S2692" t="str">
            <v>Strategic Partner Manager, ASEAN</v>
          </cell>
        </row>
        <row r="2693">
          <cell r="A2693" t="str">
            <v>100472-SG-102</v>
          </cell>
          <cell r="B2693">
            <v>43556</v>
          </cell>
          <cell r="C2693" t="str">
            <v>Existing MSA</v>
          </cell>
          <cell r="D2693">
            <v>43479</v>
          </cell>
          <cell r="E2693">
            <v>43983</v>
          </cell>
          <cell r="F2693" t="str">
            <v>PaperCut</v>
          </cell>
          <cell r="G2693" t="str">
            <v>SG</v>
          </cell>
          <cell r="H2693" t="str">
            <v>Singapore</v>
          </cell>
          <cell r="I2693" t="str">
            <v>GP Entity</v>
          </cell>
          <cell r="J2693">
            <v>43556</v>
          </cell>
          <cell r="K2693">
            <v>43479</v>
          </cell>
          <cell r="Q2693">
            <v>2120</v>
          </cell>
          <cell r="R2693" t="str">
            <v>Asia-Pacific (APAC)</v>
          </cell>
          <cell r="S2693" t="str">
            <v>Strategic Partner Manager, ASEAN</v>
          </cell>
        </row>
        <row r="2694">
          <cell r="A2694" t="str">
            <v>100575-AU-101</v>
          </cell>
          <cell r="B2694">
            <v>43661</v>
          </cell>
          <cell r="C2694" t="str">
            <v>Existing MSA</v>
          </cell>
          <cell r="D2694">
            <v>43630</v>
          </cell>
          <cell r="E2694">
            <v>43983</v>
          </cell>
          <cell r="F2694" t="str">
            <v>MARKETING VF LTD</v>
          </cell>
          <cell r="G2694" t="str">
            <v>AU</v>
          </cell>
          <cell r="H2694" t="str">
            <v>Australia</v>
          </cell>
          <cell r="I2694" t="str">
            <v>GP Entity</v>
          </cell>
          <cell r="J2694">
            <v>43661</v>
          </cell>
          <cell r="K2694">
            <v>43630</v>
          </cell>
          <cell r="Q2694">
            <v>2820</v>
          </cell>
          <cell r="R2694" t="str">
            <v>Asia-Pacific (APAC)</v>
          </cell>
          <cell r="S2694" t="str">
            <v>VP Sales Asia Pacific</v>
          </cell>
        </row>
        <row r="2695">
          <cell r="A2695" t="str">
            <v>100623-CN-101</v>
          </cell>
          <cell r="B2695">
            <v>43739</v>
          </cell>
          <cell r="C2695" t="str">
            <v>Existing MSA</v>
          </cell>
          <cell r="D2695">
            <v>43706</v>
          </cell>
          <cell r="E2695">
            <v>43891</v>
          </cell>
          <cell r="F2695" t="str">
            <v>Zildjian</v>
          </cell>
          <cell r="G2695" t="str">
            <v>CN</v>
          </cell>
          <cell r="H2695" t="str">
            <v>China</v>
          </cell>
          <cell r="I2695" t="str">
            <v>GP Entity</v>
          </cell>
          <cell r="J2695">
            <v>43739</v>
          </cell>
          <cell r="K2695">
            <v>43706</v>
          </cell>
          <cell r="Q2695">
            <v>3156</v>
          </cell>
          <cell r="R2695" t="str">
            <v>Asia-Pacific (APAC)</v>
          </cell>
          <cell r="S2695" t="str">
            <v>APAC Regional Manager</v>
          </cell>
        </row>
        <row r="2696">
          <cell r="A2696" t="str">
            <v>100090-KR-104</v>
          </cell>
          <cell r="B2696">
            <v>43678</v>
          </cell>
          <cell r="C2696" t="str">
            <v>Existing MSA</v>
          </cell>
          <cell r="D2696">
            <v>42968</v>
          </cell>
          <cell r="E2696">
            <v>43891</v>
          </cell>
          <cell r="F2696" t="str">
            <v>Joyent</v>
          </cell>
          <cell r="G2696" t="str">
            <v>KR</v>
          </cell>
          <cell r="H2696" t="str">
            <v>South Korea</v>
          </cell>
          <cell r="I2696" t="str">
            <v>GP Entity</v>
          </cell>
          <cell r="J2696">
            <v>43675</v>
          </cell>
          <cell r="K2696">
            <v>42815</v>
          </cell>
          <cell r="Q2696">
            <v>2895</v>
          </cell>
          <cell r="R2696" t="str">
            <v>Asia-Pacific (APAC)</v>
          </cell>
          <cell r="S2696" t="str">
            <v>Software Engineer - Front End</v>
          </cell>
        </row>
        <row r="2697">
          <cell r="A2697" t="str">
            <v>100090-KR-105</v>
          </cell>
          <cell r="B2697">
            <v>43710</v>
          </cell>
          <cell r="C2697" t="str">
            <v>Existing MSA</v>
          </cell>
          <cell r="D2697">
            <v>42968</v>
          </cell>
          <cell r="E2697">
            <v>43891</v>
          </cell>
          <cell r="F2697" t="str">
            <v>Joyent</v>
          </cell>
          <cell r="G2697" t="str">
            <v>KR</v>
          </cell>
          <cell r="H2697" t="str">
            <v>South Korea</v>
          </cell>
          <cell r="I2697" t="str">
            <v>GP Entity</v>
          </cell>
          <cell r="J2697">
            <v>43710</v>
          </cell>
          <cell r="K2697">
            <v>42815</v>
          </cell>
          <cell r="Q2697">
            <v>2921</v>
          </cell>
          <cell r="R2697" t="str">
            <v>Asia-Pacific (APAC)</v>
          </cell>
          <cell r="S2697" t="str">
            <v>Customer Support Engineer</v>
          </cell>
        </row>
        <row r="2698">
          <cell r="A2698" t="str">
            <v>100620-AU-101</v>
          </cell>
          <cell r="B2698">
            <v>43709</v>
          </cell>
          <cell r="C2698" t="str">
            <v>Existing MSA</v>
          </cell>
          <cell r="D2698">
            <v>43703</v>
          </cell>
          <cell r="E2698">
            <v>43891</v>
          </cell>
          <cell r="F2698" t="str">
            <v>GeoNexus</v>
          </cell>
          <cell r="G2698" t="str">
            <v>AU</v>
          </cell>
          <cell r="H2698" t="str">
            <v>Australia</v>
          </cell>
          <cell r="I2698" t="str">
            <v>GP Entity</v>
          </cell>
          <cell r="J2698">
            <v>43713</v>
          </cell>
          <cell r="K2698">
            <v>43703</v>
          </cell>
          <cell r="Q2698">
            <v>3149</v>
          </cell>
          <cell r="R2698" t="str">
            <v>Asia-Pacific (APAC)</v>
          </cell>
          <cell r="S2698" t="str">
            <v>Software Developer</v>
          </cell>
        </row>
        <row r="2699">
          <cell r="A2699" t="str">
            <v>100475-KR-104</v>
          </cell>
          <cell r="B2699">
            <v>43717</v>
          </cell>
          <cell r="C2699" t="str">
            <v>Existing MSA</v>
          </cell>
          <cell r="D2699">
            <v>43482</v>
          </cell>
          <cell r="E2699">
            <v>43891</v>
          </cell>
          <cell r="F2699" t="str">
            <v>Rescale</v>
          </cell>
          <cell r="G2699" t="str">
            <v>KR</v>
          </cell>
          <cell r="H2699" t="str">
            <v>South Korea</v>
          </cell>
          <cell r="I2699" t="str">
            <v>GP Entity</v>
          </cell>
          <cell r="J2699">
            <v>43717</v>
          </cell>
          <cell r="K2699">
            <v>43482</v>
          </cell>
          <cell r="Q2699">
            <v>3083</v>
          </cell>
          <cell r="R2699" t="str">
            <v>Asia-Pacific (APAC)</v>
          </cell>
          <cell r="S2699" t="str">
            <v>Senior Solutions Architect</v>
          </cell>
        </row>
        <row r="2700">
          <cell r="A2700" t="str">
            <v>100475-KR-105</v>
          </cell>
          <cell r="B2700">
            <v>43808</v>
          </cell>
          <cell r="C2700" t="str">
            <v>Existing MSA</v>
          </cell>
          <cell r="D2700">
            <v>43482</v>
          </cell>
          <cell r="E2700">
            <v>43891</v>
          </cell>
          <cell r="F2700" t="str">
            <v>Rescale</v>
          </cell>
          <cell r="G2700" t="str">
            <v>KR</v>
          </cell>
          <cell r="H2700" t="str">
            <v>South Korea</v>
          </cell>
          <cell r="I2700" t="str">
            <v>GP Entity</v>
          </cell>
          <cell r="J2700">
            <v>43808</v>
          </cell>
          <cell r="K2700">
            <v>43482</v>
          </cell>
          <cell r="Q2700">
            <v>3634</v>
          </cell>
          <cell r="R2700" t="str">
            <v>Asia-Pacific (APAC)</v>
          </cell>
          <cell r="S2700" t="str">
            <v>Senior Partner &amp; Account Executive</v>
          </cell>
        </row>
        <row r="2701">
          <cell r="A2701" t="str">
            <v>100684-ID-101</v>
          </cell>
          <cell r="B2701">
            <v>43770</v>
          </cell>
          <cell r="C2701" t="str">
            <v>Existing MSA</v>
          </cell>
          <cell r="D2701">
            <v>43760</v>
          </cell>
          <cell r="E2701">
            <v>43891</v>
          </cell>
          <cell r="F2701" t="str">
            <v>Kinetica</v>
          </cell>
          <cell r="G2701" t="str">
            <v>ID</v>
          </cell>
          <cell r="H2701" t="str">
            <v>Indonesia</v>
          </cell>
          <cell r="I2701" t="str">
            <v>GP Entity</v>
          </cell>
          <cell r="J2701">
            <v>43770</v>
          </cell>
          <cell r="K2701">
            <v>43760</v>
          </cell>
          <cell r="Q2701">
            <v>3489</v>
          </cell>
          <cell r="R2701" t="str">
            <v>Asia-Pacific (APAC)</v>
          </cell>
          <cell r="S2701" t="str">
            <v>Professional Services Consultant</v>
          </cell>
        </row>
        <row r="2702">
          <cell r="A2702" t="str">
            <v>100684-ID-102</v>
          </cell>
          <cell r="B2702">
            <v>43784</v>
          </cell>
          <cell r="C2702" t="str">
            <v>Existing MSA</v>
          </cell>
          <cell r="D2702">
            <v>43760</v>
          </cell>
          <cell r="E2702">
            <v>43891</v>
          </cell>
          <cell r="F2702" t="str">
            <v>Kinetica</v>
          </cell>
          <cell r="G2702" t="str">
            <v>ID</v>
          </cell>
          <cell r="H2702" t="str">
            <v>Indonesia</v>
          </cell>
          <cell r="I2702" t="str">
            <v>GP Entity</v>
          </cell>
          <cell r="J2702">
            <v>43784</v>
          </cell>
          <cell r="K2702">
            <v>43760</v>
          </cell>
          <cell r="Q2702">
            <v>3490</v>
          </cell>
          <cell r="R2702" t="str">
            <v>Asia-Pacific (APAC)</v>
          </cell>
          <cell r="S2702" t="str">
            <v>Professional Services Consultant</v>
          </cell>
        </row>
        <row r="2703">
          <cell r="A2703" t="str">
            <v>100644-AU-101</v>
          </cell>
          <cell r="B2703">
            <v>43739</v>
          </cell>
          <cell r="C2703" t="str">
            <v>Existing MSA</v>
          </cell>
          <cell r="D2703">
            <v>43725</v>
          </cell>
          <cell r="E2703">
            <v>43891</v>
          </cell>
          <cell r="F2703" t="str">
            <v>Socotra, Inc.</v>
          </cell>
          <cell r="G2703" t="str">
            <v>AU</v>
          </cell>
          <cell r="H2703" t="str">
            <v>Australia</v>
          </cell>
          <cell r="I2703" t="str">
            <v>GP Entity</v>
          </cell>
          <cell r="J2703">
            <v>43739</v>
          </cell>
          <cell r="K2703">
            <v>43725</v>
          </cell>
          <cell r="Q2703">
            <v>3246</v>
          </cell>
          <cell r="R2703" t="str">
            <v>Asia-Pacific (APAC)</v>
          </cell>
          <cell r="S2703" t="str">
            <v>Solutions Engineer</v>
          </cell>
        </row>
        <row r="2704">
          <cell r="A2704" t="str">
            <v>100589-JP-101</v>
          </cell>
          <cell r="B2704">
            <v>43696</v>
          </cell>
          <cell r="C2704" t="str">
            <v>Existing MSA</v>
          </cell>
          <cell r="D2704">
            <v>43642</v>
          </cell>
          <cell r="E2704">
            <v>43891</v>
          </cell>
          <cell r="F2704" t="str">
            <v>Blaize</v>
          </cell>
          <cell r="G2704" t="str">
            <v>JP</v>
          </cell>
          <cell r="H2704" t="str">
            <v>Japan</v>
          </cell>
          <cell r="I2704" t="str">
            <v>GP Entity</v>
          </cell>
          <cell r="J2704">
            <v>43678</v>
          </cell>
          <cell r="K2704">
            <v>43642</v>
          </cell>
          <cell r="Q2704">
            <v>2871</v>
          </cell>
          <cell r="R2704" t="str">
            <v>Asia-Pacific (APAC)</v>
          </cell>
          <cell r="S2704" t="str">
            <v>Field Applications Engineer</v>
          </cell>
        </row>
        <row r="2705">
          <cell r="A2705" t="str">
            <v>100341-HK-102</v>
          </cell>
          <cell r="B2705">
            <v>43617</v>
          </cell>
          <cell r="C2705" t="str">
            <v>Existing MSA</v>
          </cell>
          <cell r="D2705">
            <v>43255</v>
          </cell>
          <cell r="E2705">
            <v>43922</v>
          </cell>
          <cell r="F2705" t="str">
            <v>Puff Corporation</v>
          </cell>
          <cell r="G2705" t="str">
            <v>HK</v>
          </cell>
          <cell r="H2705" t="str">
            <v>Hong Kong (China)</v>
          </cell>
          <cell r="I2705" t="str">
            <v>GP Entity</v>
          </cell>
          <cell r="J2705">
            <v>43617</v>
          </cell>
          <cell r="K2705">
            <v>43255</v>
          </cell>
          <cell r="Q2705">
            <v>2584</v>
          </cell>
          <cell r="R2705" t="str">
            <v>Asia-Pacific (APAC)</v>
          </cell>
          <cell r="S2705" t="str">
            <v>Engineering Program Manager</v>
          </cell>
        </row>
        <row r="2706">
          <cell r="A2706" t="str">
            <v>100131-TW-103</v>
          </cell>
          <cell r="B2706">
            <v>43617</v>
          </cell>
          <cell r="C2706" t="str">
            <v>Existing MSA</v>
          </cell>
          <cell r="D2706">
            <v>42871</v>
          </cell>
          <cell r="E2706">
            <v>43922</v>
          </cell>
          <cell r="F2706" t="str">
            <v>Radisys</v>
          </cell>
          <cell r="G2706" t="str">
            <v>TW</v>
          </cell>
          <cell r="H2706" t="str">
            <v>Taiwan</v>
          </cell>
          <cell r="I2706" t="str">
            <v>GP Entity</v>
          </cell>
          <cell r="J2706">
            <v>43619</v>
          </cell>
          <cell r="K2706">
            <v>42845</v>
          </cell>
          <cell r="Q2706">
            <v>2558</v>
          </cell>
          <cell r="R2706" t="str">
            <v>Asia-Pacific (APAC)</v>
          </cell>
          <cell r="S2706" t="str">
            <v>Senior Fields Applications Engineer</v>
          </cell>
        </row>
        <row r="2707">
          <cell r="A2707" t="str">
            <v>100503-AU-101</v>
          </cell>
          <cell r="B2707">
            <v>43570</v>
          </cell>
          <cell r="C2707" t="str">
            <v>Existing MSA</v>
          </cell>
          <cell r="D2707">
            <v>43539</v>
          </cell>
          <cell r="E2707">
            <v>43922</v>
          </cell>
          <cell r="F2707" t="str">
            <v>RDX</v>
          </cell>
          <cell r="G2707" t="str">
            <v>AU</v>
          </cell>
          <cell r="H2707" t="str">
            <v>Australia</v>
          </cell>
          <cell r="I2707" t="str">
            <v>GP Entity</v>
          </cell>
          <cell r="J2707">
            <v>43570</v>
          </cell>
          <cell r="K2707">
            <v>43539</v>
          </cell>
          <cell r="Q2707">
            <v>2318</v>
          </cell>
          <cell r="R2707" t="str">
            <v>Asia-Pacific (APAC)</v>
          </cell>
          <cell r="S2707" t="str">
            <v>Manager, IT Security and Compliance</v>
          </cell>
        </row>
        <row r="2708">
          <cell r="A2708" t="str">
            <v>100623-CN-101</v>
          </cell>
          <cell r="B2708">
            <v>43739</v>
          </cell>
          <cell r="C2708" t="str">
            <v>Existing MSA</v>
          </cell>
          <cell r="D2708">
            <v>43706</v>
          </cell>
          <cell r="E2708">
            <v>43922</v>
          </cell>
          <cell r="F2708" t="str">
            <v>Zildjian</v>
          </cell>
          <cell r="G2708" t="str">
            <v>CN</v>
          </cell>
          <cell r="H2708" t="str">
            <v>China</v>
          </cell>
          <cell r="I2708" t="str">
            <v>GP Entity</v>
          </cell>
          <cell r="J2708">
            <v>43739</v>
          </cell>
          <cell r="K2708">
            <v>43706</v>
          </cell>
          <cell r="Q2708">
            <v>3156</v>
          </cell>
          <cell r="R2708" t="str">
            <v>Asia-Pacific (APAC)</v>
          </cell>
          <cell r="S2708" t="str">
            <v>APAC Regional Manager</v>
          </cell>
        </row>
        <row r="2709">
          <cell r="A2709" t="str">
            <v>100475-KR-102</v>
          </cell>
          <cell r="B2709">
            <v>43535</v>
          </cell>
          <cell r="C2709" t="str">
            <v>Existing MSA</v>
          </cell>
          <cell r="D2709">
            <v>43482</v>
          </cell>
          <cell r="E2709">
            <v>43922</v>
          </cell>
          <cell r="F2709" t="str">
            <v>Rescale</v>
          </cell>
          <cell r="G2709" t="str">
            <v>KR</v>
          </cell>
          <cell r="H2709" t="str">
            <v>South Korea</v>
          </cell>
          <cell r="I2709" t="str">
            <v>GP Entity</v>
          </cell>
          <cell r="J2709">
            <v>43535</v>
          </cell>
          <cell r="K2709">
            <v>43482</v>
          </cell>
          <cell r="Q2709">
            <v>2180</v>
          </cell>
          <cell r="R2709" t="str">
            <v>Asia-Pacific (APAC)</v>
          </cell>
          <cell r="S2709" t="str">
            <v>Account Manager</v>
          </cell>
        </row>
        <row r="2710">
          <cell r="A2710" t="str">
            <v>100090-KR-104</v>
          </cell>
          <cell r="B2710">
            <v>43678</v>
          </cell>
          <cell r="C2710" t="str">
            <v>Existing MSA</v>
          </cell>
          <cell r="D2710">
            <v>42968</v>
          </cell>
          <cell r="E2710">
            <v>43922</v>
          </cell>
          <cell r="F2710" t="str">
            <v>Joyent</v>
          </cell>
          <cell r="G2710" t="str">
            <v>KR</v>
          </cell>
          <cell r="H2710" t="str">
            <v>South Korea</v>
          </cell>
          <cell r="I2710" t="str">
            <v>GP Entity</v>
          </cell>
          <cell r="J2710">
            <v>43675</v>
          </cell>
          <cell r="K2710">
            <v>42815</v>
          </cell>
          <cell r="Q2710">
            <v>2895</v>
          </cell>
          <cell r="R2710" t="str">
            <v>Asia-Pacific (APAC)</v>
          </cell>
          <cell r="S2710" t="str">
            <v>Software Engineer - Front End</v>
          </cell>
        </row>
        <row r="2711">
          <cell r="A2711" t="str">
            <v>100090-KR-105</v>
          </cell>
          <cell r="B2711">
            <v>43710</v>
          </cell>
          <cell r="C2711" t="str">
            <v>Existing MSA</v>
          </cell>
          <cell r="D2711">
            <v>42968</v>
          </cell>
          <cell r="E2711">
            <v>43922</v>
          </cell>
          <cell r="F2711" t="str">
            <v>Joyent</v>
          </cell>
          <cell r="G2711" t="str">
            <v>KR</v>
          </cell>
          <cell r="H2711" t="str">
            <v>South Korea</v>
          </cell>
          <cell r="I2711" t="str">
            <v>GP Entity</v>
          </cell>
          <cell r="J2711">
            <v>43710</v>
          </cell>
          <cell r="K2711">
            <v>42815</v>
          </cell>
          <cell r="Q2711">
            <v>2921</v>
          </cell>
          <cell r="R2711" t="str">
            <v>Asia-Pacific (APAC)</v>
          </cell>
          <cell r="S2711" t="str">
            <v>Customer Support Engineer</v>
          </cell>
        </row>
        <row r="2712">
          <cell r="A2712" t="str">
            <v>100475-KR-101</v>
          </cell>
          <cell r="B2712">
            <v>43528</v>
          </cell>
          <cell r="C2712" t="str">
            <v>Existing MSA</v>
          </cell>
          <cell r="D2712">
            <v>43482</v>
          </cell>
          <cell r="E2712">
            <v>43922</v>
          </cell>
          <cell r="F2712" t="str">
            <v>Rescale</v>
          </cell>
          <cell r="G2712" t="str">
            <v>KR</v>
          </cell>
          <cell r="H2712" t="str">
            <v>South Korea</v>
          </cell>
          <cell r="I2712" t="str">
            <v>GP Entity</v>
          </cell>
          <cell r="J2712">
            <v>43528</v>
          </cell>
          <cell r="K2712">
            <v>43482</v>
          </cell>
          <cell r="Q2712">
            <v>2149</v>
          </cell>
          <cell r="R2712" t="str">
            <v>Asia-Pacific (APAC)</v>
          </cell>
          <cell r="S2712" t="str">
            <v>General Manager Rescale Korea</v>
          </cell>
        </row>
        <row r="2713">
          <cell r="A2713" t="str">
            <v>100620-AU-101</v>
          </cell>
          <cell r="B2713">
            <v>43709</v>
          </cell>
          <cell r="C2713" t="str">
            <v>Existing MSA</v>
          </cell>
          <cell r="D2713">
            <v>43703</v>
          </cell>
          <cell r="E2713">
            <v>43922</v>
          </cell>
          <cell r="F2713" t="str">
            <v>GeoNexus</v>
          </cell>
          <cell r="G2713" t="str">
            <v>AU</v>
          </cell>
          <cell r="H2713" t="str">
            <v>Australia</v>
          </cell>
          <cell r="I2713" t="str">
            <v>GP Entity</v>
          </cell>
          <cell r="J2713">
            <v>43713</v>
          </cell>
          <cell r="K2713">
            <v>43703</v>
          </cell>
          <cell r="Q2713">
            <v>3149</v>
          </cell>
          <cell r="R2713" t="str">
            <v>Asia-Pacific (APAC)</v>
          </cell>
          <cell r="S2713" t="str">
            <v>Software Developer</v>
          </cell>
        </row>
        <row r="2714">
          <cell r="A2714" t="str">
            <v>100475-KR-104</v>
          </cell>
          <cell r="B2714">
            <v>43717</v>
          </cell>
          <cell r="C2714" t="str">
            <v>Existing MSA</v>
          </cell>
          <cell r="D2714">
            <v>43482</v>
          </cell>
          <cell r="E2714">
            <v>43922</v>
          </cell>
          <cell r="F2714" t="str">
            <v>Rescale</v>
          </cell>
          <cell r="G2714" t="str">
            <v>KR</v>
          </cell>
          <cell r="H2714" t="str">
            <v>South Korea</v>
          </cell>
          <cell r="I2714" t="str">
            <v>GP Entity</v>
          </cell>
          <cell r="J2714">
            <v>43717</v>
          </cell>
          <cell r="K2714">
            <v>43482</v>
          </cell>
          <cell r="Q2714">
            <v>3083</v>
          </cell>
          <cell r="R2714" t="str">
            <v>Asia-Pacific (APAC)</v>
          </cell>
          <cell r="S2714" t="str">
            <v>Senior Solutions Architect</v>
          </cell>
        </row>
        <row r="2715">
          <cell r="A2715" t="str">
            <v>100475-KR-105</v>
          </cell>
          <cell r="B2715">
            <v>43808</v>
          </cell>
          <cell r="C2715" t="str">
            <v>Existing MSA</v>
          </cell>
          <cell r="D2715">
            <v>43482</v>
          </cell>
          <cell r="E2715">
            <v>43922</v>
          </cell>
          <cell r="F2715" t="str">
            <v>Rescale</v>
          </cell>
          <cell r="G2715" t="str">
            <v>KR</v>
          </cell>
          <cell r="H2715" t="str">
            <v>South Korea</v>
          </cell>
          <cell r="I2715" t="str">
            <v>GP Entity</v>
          </cell>
          <cell r="J2715">
            <v>43808</v>
          </cell>
          <cell r="K2715">
            <v>43482</v>
          </cell>
          <cell r="Q2715">
            <v>3634</v>
          </cell>
          <cell r="R2715" t="str">
            <v>Asia-Pacific (APAC)</v>
          </cell>
          <cell r="S2715" t="str">
            <v>Senior Partner &amp; Account Executive</v>
          </cell>
        </row>
        <row r="2716">
          <cell r="A2716" t="str">
            <v>100475-KR-106</v>
          </cell>
          <cell r="B2716">
            <v>43871</v>
          </cell>
          <cell r="C2716" t="str">
            <v>Existing MSA</v>
          </cell>
          <cell r="D2716">
            <v>43482</v>
          </cell>
          <cell r="E2716">
            <v>43922</v>
          </cell>
          <cell r="F2716" t="str">
            <v>Rescale</v>
          </cell>
          <cell r="G2716" t="str">
            <v>KR</v>
          </cell>
          <cell r="H2716" t="str">
            <v>South Korea</v>
          </cell>
          <cell r="I2716" t="str">
            <v>GP Entity</v>
          </cell>
          <cell r="J2716">
            <v>43871</v>
          </cell>
          <cell r="K2716">
            <v>43482</v>
          </cell>
          <cell r="Q2716">
            <v>3874</v>
          </cell>
          <cell r="R2716" t="str">
            <v>Asia-Pacific (APAC)</v>
          </cell>
          <cell r="S2716" t="str">
            <v>Senior Account Executive</v>
          </cell>
        </row>
        <row r="2717">
          <cell r="A2717" t="str">
            <v>100684-ID-101</v>
          </cell>
          <cell r="B2717">
            <v>43770</v>
          </cell>
          <cell r="C2717" t="str">
            <v>Existing MSA</v>
          </cell>
          <cell r="D2717">
            <v>43760</v>
          </cell>
          <cell r="E2717">
            <v>43922</v>
          </cell>
          <cell r="F2717" t="str">
            <v>Kinetica</v>
          </cell>
          <cell r="G2717" t="str">
            <v>ID</v>
          </cell>
          <cell r="H2717" t="str">
            <v>Indonesia</v>
          </cell>
          <cell r="I2717" t="str">
            <v>GP Entity</v>
          </cell>
          <cell r="J2717">
            <v>43770</v>
          </cell>
          <cell r="K2717">
            <v>43760</v>
          </cell>
          <cell r="Q2717">
            <v>3489</v>
          </cell>
          <cell r="R2717" t="str">
            <v>Asia-Pacific (APAC)</v>
          </cell>
          <cell r="S2717" t="str">
            <v>Professional Services Consultant</v>
          </cell>
        </row>
        <row r="2718">
          <cell r="A2718" t="str">
            <v>100684-ID-102</v>
          </cell>
          <cell r="B2718">
            <v>43784</v>
          </cell>
          <cell r="C2718" t="str">
            <v>Existing MSA</v>
          </cell>
          <cell r="D2718">
            <v>43760</v>
          </cell>
          <cell r="E2718">
            <v>43922</v>
          </cell>
          <cell r="F2718" t="str">
            <v>Kinetica</v>
          </cell>
          <cell r="G2718" t="str">
            <v>ID</v>
          </cell>
          <cell r="H2718" t="str">
            <v>Indonesia</v>
          </cell>
          <cell r="I2718" t="str">
            <v>GP Entity</v>
          </cell>
          <cell r="J2718">
            <v>43784</v>
          </cell>
          <cell r="K2718">
            <v>43760</v>
          </cell>
          <cell r="Q2718">
            <v>3490</v>
          </cell>
          <cell r="R2718" t="str">
            <v>Asia-Pacific (APAC)</v>
          </cell>
          <cell r="S2718" t="str">
            <v>Professional Services Consultant</v>
          </cell>
        </row>
        <row r="2719">
          <cell r="A2719" t="str">
            <v>100644-AU-101</v>
          </cell>
          <cell r="B2719">
            <v>43739</v>
          </cell>
          <cell r="C2719" t="str">
            <v>Existing MSA</v>
          </cell>
          <cell r="D2719">
            <v>43725</v>
          </cell>
          <cell r="E2719">
            <v>43922</v>
          </cell>
          <cell r="F2719" t="str">
            <v>Socotra, Inc.</v>
          </cell>
          <cell r="G2719" t="str">
            <v>AU</v>
          </cell>
          <cell r="H2719" t="str">
            <v>Australia</v>
          </cell>
          <cell r="I2719" t="str">
            <v>GP Entity</v>
          </cell>
          <cell r="J2719">
            <v>43739</v>
          </cell>
          <cell r="K2719">
            <v>43725</v>
          </cell>
          <cell r="Q2719">
            <v>3246</v>
          </cell>
          <cell r="R2719" t="str">
            <v>Asia-Pacific (APAC)</v>
          </cell>
          <cell r="S2719" t="str">
            <v>Solutions Engineer</v>
          </cell>
        </row>
        <row r="2720">
          <cell r="A2720" t="str">
            <v>100589-JP-101</v>
          </cell>
          <cell r="B2720">
            <v>43696</v>
          </cell>
          <cell r="C2720" t="str">
            <v>Existing MSA</v>
          </cell>
          <cell r="D2720">
            <v>43642</v>
          </cell>
          <cell r="E2720">
            <v>43922</v>
          </cell>
          <cell r="F2720" t="str">
            <v>Blaize</v>
          </cell>
          <cell r="G2720" t="str">
            <v>JP</v>
          </cell>
          <cell r="H2720" t="str">
            <v>Japan</v>
          </cell>
          <cell r="I2720" t="str">
            <v>GP Entity</v>
          </cell>
          <cell r="J2720">
            <v>43678</v>
          </cell>
          <cell r="K2720">
            <v>43642</v>
          </cell>
          <cell r="Q2720">
            <v>2871</v>
          </cell>
          <cell r="R2720" t="str">
            <v>Asia-Pacific (APAC)</v>
          </cell>
          <cell r="S2720" t="str">
            <v>Field Applications Engineer</v>
          </cell>
        </row>
        <row r="2721">
          <cell r="A2721" t="str">
            <v>100341-HK-102</v>
          </cell>
          <cell r="B2721">
            <v>43617</v>
          </cell>
          <cell r="C2721" t="str">
            <v>Existing MSA</v>
          </cell>
          <cell r="D2721">
            <v>43255</v>
          </cell>
          <cell r="E2721">
            <v>43952</v>
          </cell>
          <cell r="F2721" t="str">
            <v>Puff Corporation</v>
          </cell>
          <cell r="G2721" t="str">
            <v>HK</v>
          </cell>
          <cell r="H2721" t="str">
            <v>Hong Kong (China)</v>
          </cell>
          <cell r="I2721" t="str">
            <v>GP Entity</v>
          </cell>
          <cell r="J2721">
            <v>43617</v>
          </cell>
          <cell r="K2721">
            <v>43255</v>
          </cell>
          <cell r="Q2721">
            <v>2584</v>
          </cell>
          <cell r="R2721" t="str">
            <v>Asia-Pacific (APAC)</v>
          </cell>
          <cell r="S2721" t="str">
            <v>Engineering Program Manager</v>
          </cell>
        </row>
        <row r="2722">
          <cell r="A2722" t="str">
            <v>100131-TW-103</v>
          </cell>
          <cell r="B2722">
            <v>43617</v>
          </cell>
          <cell r="C2722" t="str">
            <v>Existing MSA</v>
          </cell>
          <cell r="D2722">
            <v>42871</v>
          </cell>
          <cell r="E2722">
            <v>43952</v>
          </cell>
          <cell r="F2722" t="str">
            <v>Radisys</v>
          </cell>
          <cell r="G2722" t="str">
            <v>TW</v>
          </cell>
          <cell r="H2722" t="str">
            <v>Taiwan</v>
          </cell>
          <cell r="I2722" t="str">
            <v>GP Entity</v>
          </cell>
          <cell r="J2722">
            <v>43619</v>
          </cell>
          <cell r="K2722">
            <v>42845</v>
          </cell>
          <cell r="Q2722">
            <v>2558</v>
          </cell>
          <cell r="R2722" t="str">
            <v>Asia-Pacific (APAC)</v>
          </cell>
          <cell r="S2722" t="str">
            <v>Senior Fields Applications Engineer</v>
          </cell>
        </row>
        <row r="2723">
          <cell r="A2723" t="str">
            <v>100503-AU-101</v>
          </cell>
          <cell r="B2723">
            <v>43570</v>
          </cell>
          <cell r="C2723" t="str">
            <v>Existing MSA</v>
          </cell>
          <cell r="D2723">
            <v>43539</v>
          </cell>
          <cell r="E2723">
            <v>43952</v>
          </cell>
          <cell r="F2723" t="str">
            <v>RDX</v>
          </cell>
          <cell r="G2723" t="str">
            <v>AU</v>
          </cell>
          <cell r="H2723" t="str">
            <v>Australia</v>
          </cell>
          <cell r="I2723" t="str">
            <v>GP Entity</v>
          </cell>
          <cell r="J2723">
            <v>43570</v>
          </cell>
          <cell r="K2723">
            <v>43539</v>
          </cell>
          <cell r="Q2723">
            <v>2318</v>
          </cell>
          <cell r="R2723" t="str">
            <v>Asia-Pacific (APAC)</v>
          </cell>
          <cell r="S2723" t="str">
            <v>Manager, IT Security and Compliance</v>
          </cell>
        </row>
        <row r="2724">
          <cell r="A2724" t="str">
            <v>100623-CN-101</v>
          </cell>
          <cell r="B2724">
            <v>43739</v>
          </cell>
          <cell r="C2724" t="str">
            <v>Existing MSA</v>
          </cell>
          <cell r="D2724">
            <v>43706</v>
          </cell>
          <cell r="E2724">
            <v>43952</v>
          </cell>
          <cell r="F2724" t="str">
            <v>Zildjian</v>
          </cell>
          <cell r="G2724" t="str">
            <v>CN</v>
          </cell>
          <cell r="H2724" t="str">
            <v>China</v>
          </cell>
          <cell r="I2724" t="str">
            <v>GP Entity</v>
          </cell>
          <cell r="J2724">
            <v>43739</v>
          </cell>
          <cell r="K2724">
            <v>43706</v>
          </cell>
          <cell r="Q2724">
            <v>3156</v>
          </cell>
          <cell r="R2724" t="str">
            <v>Asia-Pacific (APAC)</v>
          </cell>
          <cell r="S2724" t="str">
            <v>APAC Regional Manager</v>
          </cell>
        </row>
        <row r="2725">
          <cell r="A2725" t="str">
            <v>100475-KR-102</v>
          </cell>
          <cell r="B2725">
            <v>43535</v>
          </cell>
          <cell r="C2725" t="str">
            <v>Existing MSA</v>
          </cell>
          <cell r="D2725">
            <v>43482</v>
          </cell>
          <cell r="E2725">
            <v>43952</v>
          </cell>
          <cell r="F2725" t="str">
            <v>Rescale</v>
          </cell>
          <cell r="G2725" t="str">
            <v>KR</v>
          </cell>
          <cell r="H2725" t="str">
            <v>South Korea</v>
          </cell>
          <cell r="I2725" t="str">
            <v>GP Entity</v>
          </cell>
          <cell r="J2725">
            <v>43535</v>
          </cell>
          <cell r="K2725">
            <v>43482</v>
          </cell>
          <cell r="Q2725">
            <v>2180</v>
          </cell>
          <cell r="R2725" t="str">
            <v>Asia-Pacific (APAC)</v>
          </cell>
          <cell r="S2725" t="str">
            <v>Account Manager</v>
          </cell>
        </row>
        <row r="2726">
          <cell r="A2726" t="str">
            <v>100090-KR-104</v>
          </cell>
          <cell r="B2726">
            <v>43678</v>
          </cell>
          <cell r="C2726" t="str">
            <v>Existing MSA</v>
          </cell>
          <cell r="D2726">
            <v>42968</v>
          </cell>
          <cell r="E2726">
            <v>43952</v>
          </cell>
          <cell r="F2726" t="str">
            <v>Joyent</v>
          </cell>
          <cell r="G2726" t="str">
            <v>KR</v>
          </cell>
          <cell r="H2726" t="str">
            <v>South Korea</v>
          </cell>
          <cell r="I2726" t="str">
            <v>GP Entity</v>
          </cell>
          <cell r="J2726">
            <v>43675</v>
          </cell>
          <cell r="K2726">
            <v>42815</v>
          </cell>
          <cell r="Q2726">
            <v>2895</v>
          </cell>
          <cell r="R2726" t="str">
            <v>Asia-Pacific (APAC)</v>
          </cell>
          <cell r="S2726" t="str">
            <v>Software Engineer - Front End</v>
          </cell>
        </row>
        <row r="2727">
          <cell r="A2727" t="str">
            <v>100090-KR-105</v>
          </cell>
          <cell r="B2727">
            <v>43710</v>
          </cell>
          <cell r="C2727" t="str">
            <v>Existing MSA</v>
          </cell>
          <cell r="D2727">
            <v>42968</v>
          </cell>
          <cell r="E2727">
            <v>43952</v>
          </cell>
          <cell r="F2727" t="str">
            <v>Joyent</v>
          </cell>
          <cell r="G2727" t="str">
            <v>KR</v>
          </cell>
          <cell r="H2727" t="str">
            <v>South Korea</v>
          </cell>
          <cell r="I2727" t="str">
            <v>GP Entity</v>
          </cell>
          <cell r="J2727">
            <v>43710</v>
          </cell>
          <cell r="K2727">
            <v>42815</v>
          </cell>
          <cell r="Q2727">
            <v>2921</v>
          </cell>
          <cell r="R2727" t="str">
            <v>Asia-Pacific (APAC)</v>
          </cell>
          <cell r="S2727" t="str">
            <v>Customer Support Engineer</v>
          </cell>
        </row>
        <row r="2728">
          <cell r="A2728" t="str">
            <v>100475-KR-101</v>
          </cell>
          <cell r="B2728">
            <v>43528</v>
          </cell>
          <cell r="C2728" t="str">
            <v>Existing MSA</v>
          </cell>
          <cell r="D2728">
            <v>43482</v>
          </cell>
          <cell r="E2728">
            <v>43952</v>
          </cell>
          <cell r="F2728" t="str">
            <v>Rescale</v>
          </cell>
          <cell r="G2728" t="str">
            <v>KR</v>
          </cell>
          <cell r="H2728" t="str">
            <v>South Korea</v>
          </cell>
          <cell r="I2728" t="str">
            <v>GP Entity</v>
          </cell>
          <cell r="J2728">
            <v>43528</v>
          </cell>
          <cell r="K2728">
            <v>43482</v>
          </cell>
          <cell r="Q2728">
            <v>2149</v>
          </cell>
          <cell r="R2728" t="str">
            <v>Asia-Pacific (APAC)</v>
          </cell>
          <cell r="S2728" t="str">
            <v>General Manager Rescale Korea</v>
          </cell>
        </row>
        <row r="2729">
          <cell r="A2729" t="str">
            <v>100620-AU-101</v>
          </cell>
          <cell r="B2729">
            <v>43709</v>
          </cell>
          <cell r="C2729" t="str">
            <v>Existing MSA</v>
          </cell>
          <cell r="D2729">
            <v>43703</v>
          </cell>
          <cell r="E2729">
            <v>43952</v>
          </cell>
          <cell r="F2729" t="str">
            <v>GeoNexus</v>
          </cell>
          <cell r="G2729" t="str">
            <v>AU</v>
          </cell>
          <cell r="H2729" t="str">
            <v>Australia</v>
          </cell>
          <cell r="I2729" t="str">
            <v>GP Entity</v>
          </cell>
          <cell r="J2729">
            <v>43713</v>
          </cell>
          <cell r="K2729">
            <v>43703</v>
          </cell>
          <cell r="Q2729">
            <v>3149</v>
          </cell>
          <cell r="R2729" t="str">
            <v>Asia-Pacific (APAC)</v>
          </cell>
          <cell r="S2729" t="str">
            <v>Software Developer</v>
          </cell>
        </row>
        <row r="2730">
          <cell r="A2730" t="str">
            <v>100475-KR-104</v>
          </cell>
          <cell r="B2730">
            <v>43717</v>
          </cell>
          <cell r="C2730" t="str">
            <v>Existing MSA</v>
          </cell>
          <cell r="D2730">
            <v>43482</v>
          </cell>
          <cell r="E2730">
            <v>43952</v>
          </cell>
          <cell r="F2730" t="str">
            <v>Rescale</v>
          </cell>
          <cell r="G2730" t="str">
            <v>KR</v>
          </cell>
          <cell r="H2730" t="str">
            <v>South Korea</v>
          </cell>
          <cell r="I2730" t="str">
            <v>GP Entity</v>
          </cell>
          <cell r="J2730">
            <v>43717</v>
          </cell>
          <cell r="K2730">
            <v>43482</v>
          </cell>
          <cell r="Q2730">
            <v>3083</v>
          </cell>
          <cell r="R2730" t="str">
            <v>Asia-Pacific (APAC)</v>
          </cell>
          <cell r="S2730" t="str">
            <v>Senior Solutions Architect</v>
          </cell>
        </row>
        <row r="2731">
          <cell r="A2731" t="str">
            <v>100475-KR-105</v>
          </cell>
          <cell r="B2731">
            <v>43808</v>
          </cell>
          <cell r="C2731" t="str">
            <v>Existing MSA</v>
          </cell>
          <cell r="D2731">
            <v>43482</v>
          </cell>
          <cell r="E2731">
            <v>43952</v>
          </cell>
          <cell r="F2731" t="str">
            <v>Rescale</v>
          </cell>
          <cell r="G2731" t="str">
            <v>KR</v>
          </cell>
          <cell r="H2731" t="str">
            <v>South Korea</v>
          </cell>
          <cell r="I2731" t="str">
            <v>GP Entity</v>
          </cell>
          <cell r="J2731">
            <v>43808</v>
          </cell>
          <cell r="K2731">
            <v>43482</v>
          </cell>
          <cell r="Q2731">
            <v>3634</v>
          </cell>
          <cell r="R2731" t="str">
            <v>Asia-Pacific (APAC)</v>
          </cell>
          <cell r="S2731" t="str">
            <v>Senior Partner &amp; Account Executive</v>
          </cell>
        </row>
        <row r="2732">
          <cell r="A2732" t="str">
            <v>100475-KR-106</v>
          </cell>
          <cell r="B2732">
            <v>43871</v>
          </cell>
          <cell r="C2732" t="str">
            <v>Existing MSA</v>
          </cell>
          <cell r="D2732">
            <v>43482</v>
          </cell>
          <cell r="E2732">
            <v>43952</v>
          </cell>
          <cell r="F2732" t="str">
            <v>Rescale</v>
          </cell>
          <cell r="G2732" t="str">
            <v>KR</v>
          </cell>
          <cell r="H2732" t="str">
            <v>South Korea</v>
          </cell>
          <cell r="I2732" t="str">
            <v>GP Entity</v>
          </cell>
          <cell r="J2732">
            <v>43871</v>
          </cell>
          <cell r="K2732">
            <v>43482</v>
          </cell>
          <cell r="Q2732">
            <v>3874</v>
          </cell>
          <cell r="R2732" t="str">
            <v>Asia-Pacific (APAC)</v>
          </cell>
          <cell r="S2732" t="str">
            <v>Senior Account Executive</v>
          </cell>
        </row>
        <row r="2733">
          <cell r="A2733" t="str">
            <v>100475-KR-107</v>
          </cell>
          <cell r="B2733">
            <v>43899</v>
          </cell>
          <cell r="C2733" t="str">
            <v>Existing MSA</v>
          </cell>
          <cell r="D2733">
            <v>43482</v>
          </cell>
          <cell r="E2733">
            <v>43952</v>
          </cell>
          <cell r="F2733" t="str">
            <v>Rescale</v>
          </cell>
          <cell r="G2733" t="str">
            <v>KR</v>
          </cell>
          <cell r="H2733" t="str">
            <v>South Korea</v>
          </cell>
          <cell r="I2733" t="str">
            <v>GP Entity</v>
          </cell>
          <cell r="J2733">
            <v>43899</v>
          </cell>
          <cell r="K2733">
            <v>43482</v>
          </cell>
          <cell r="Q2733">
            <v>4015</v>
          </cell>
          <cell r="R2733" t="str">
            <v>Asia-Pacific (APAC)</v>
          </cell>
          <cell r="S2733" t="str">
            <v>Applications Engineer</v>
          </cell>
        </row>
        <row r="2734">
          <cell r="A2734" t="str">
            <v>100684-ID-101</v>
          </cell>
          <cell r="B2734">
            <v>43770</v>
          </cell>
          <cell r="C2734" t="str">
            <v>Existing MSA</v>
          </cell>
          <cell r="D2734">
            <v>43760</v>
          </cell>
          <cell r="E2734">
            <v>43952</v>
          </cell>
          <cell r="F2734" t="str">
            <v>Kinetica</v>
          </cell>
          <cell r="G2734" t="str">
            <v>ID</v>
          </cell>
          <cell r="H2734" t="str">
            <v>Indonesia</v>
          </cell>
          <cell r="I2734" t="str">
            <v>GP Entity</v>
          </cell>
          <cell r="J2734">
            <v>43770</v>
          </cell>
          <cell r="K2734">
            <v>43760</v>
          </cell>
          <cell r="Q2734">
            <v>3489</v>
          </cell>
          <cell r="R2734" t="str">
            <v>Asia-Pacific (APAC)</v>
          </cell>
          <cell r="S2734" t="str">
            <v>Professional Services Consultant</v>
          </cell>
        </row>
        <row r="2735">
          <cell r="A2735" t="str">
            <v>100684-ID-102</v>
          </cell>
          <cell r="B2735">
            <v>43784</v>
          </cell>
          <cell r="C2735" t="str">
            <v>Existing MSA</v>
          </cell>
          <cell r="D2735">
            <v>43760</v>
          </cell>
          <cell r="E2735">
            <v>43952</v>
          </cell>
          <cell r="F2735" t="str">
            <v>Kinetica</v>
          </cell>
          <cell r="G2735" t="str">
            <v>ID</v>
          </cell>
          <cell r="H2735" t="str">
            <v>Indonesia</v>
          </cell>
          <cell r="I2735" t="str">
            <v>GP Entity</v>
          </cell>
          <cell r="J2735">
            <v>43784</v>
          </cell>
          <cell r="K2735">
            <v>43760</v>
          </cell>
          <cell r="Q2735">
            <v>3490</v>
          </cell>
          <cell r="R2735" t="str">
            <v>Asia-Pacific (APAC)</v>
          </cell>
          <cell r="S2735" t="str">
            <v>Professional Services Consultant</v>
          </cell>
        </row>
        <row r="2736">
          <cell r="A2736" t="str">
            <v>100644-AU-101</v>
          </cell>
          <cell r="B2736">
            <v>43739</v>
          </cell>
          <cell r="C2736" t="str">
            <v>Existing MSA</v>
          </cell>
          <cell r="D2736">
            <v>43725</v>
          </cell>
          <cell r="E2736">
            <v>43952</v>
          </cell>
          <cell r="F2736" t="str">
            <v>Socotra, Inc.</v>
          </cell>
          <cell r="G2736" t="str">
            <v>AU</v>
          </cell>
          <cell r="H2736" t="str">
            <v>Australia</v>
          </cell>
          <cell r="I2736" t="str">
            <v>GP Entity</v>
          </cell>
          <cell r="J2736">
            <v>43739</v>
          </cell>
          <cell r="K2736">
            <v>43725</v>
          </cell>
          <cell r="Q2736">
            <v>3246</v>
          </cell>
          <cell r="R2736" t="str">
            <v>Asia-Pacific (APAC)</v>
          </cell>
          <cell r="S2736" t="str">
            <v>Solutions Engineer</v>
          </cell>
        </row>
        <row r="2737">
          <cell r="A2737" t="str">
            <v>100589-JP-101</v>
          </cell>
          <cell r="B2737">
            <v>43696</v>
          </cell>
          <cell r="C2737" t="str">
            <v>Existing MSA</v>
          </cell>
          <cell r="D2737">
            <v>43642</v>
          </cell>
          <cell r="E2737">
            <v>43952</v>
          </cell>
          <cell r="F2737" t="str">
            <v>Blaize</v>
          </cell>
          <cell r="G2737" t="str">
            <v>JP</v>
          </cell>
          <cell r="H2737" t="str">
            <v>Japan</v>
          </cell>
          <cell r="I2737" t="str">
            <v>GP Entity</v>
          </cell>
          <cell r="J2737">
            <v>43678</v>
          </cell>
          <cell r="K2737">
            <v>43642</v>
          </cell>
          <cell r="Q2737">
            <v>2871</v>
          </cell>
          <cell r="R2737" t="str">
            <v>Asia-Pacific (APAC)</v>
          </cell>
          <cell r="S2737" t="str">
            <v>Field Applications Engineer</v>
          </cell>
        </row>
        <row r="2738">
          <cell r="A2738" t="str">
            <v>100341-HK-102</v>
          </cell>
          <cell r="B2738">
            <v>43617</v>
          </cell>
          <cell r="C2738" t="str">
            <v>Existing MSA</v>
          </cell>
          <cell r="D2738">
            <v>43255</v>
          </cell>
          <cell r="E2738">
            <v>43983</v>
          </cell>
          <cell r="F2738" t="str">
            <v>Puff Corporation</v>
          </cell>
          <cell r="G2738" t="str">
            <v>HK</v>
          </cell>
          <cell r="H2738" t="str">
            <v>Hong Kong (China)</v>
          </cell>
          <cell r="I2738" t="str">
            <v>GP Entity</v>
          </cell>
          <cell r="J2738">
            <v>43617</v>
          </cell>
          <cell r="K2738">
            <v>43255</v>
          </cell>
          <cell r="Q2738">
            <v>2584</v>
          </cell>
          <cell r="R2738" t="str">
            <v>Asia-Pacific (APAC)</v>
          </cell>
          <cell r="S2738" t="str">
            <v>Engineering Program Manager</v>
          </cell>
        </row>
        <row r="2739">
          <cell r="A2739" t="str">
            <v>100131-TW-103</v>
          </cell>
          <cell r="B2739">
            <v>43617</v>
          </cell>
          <cell r="C2739" t="str">
            <v>Existing MSA</v>
          </cell>
          <cell r="D2739">
            <v>42871</v>
          </cell>
          <cell r="E2739">
            <v>43983</v>
          </cell>
          <cell r="F2739" t="str">
            <v>Radisys</v>
          </cell>
          <cell r="G2739" t="str">
            <v>TW</v>
          </cell>
          <cell r="H2739" t="str">
            <v>Taiwan</v>
          </cell>
          <cell r="I2739" t="str">
            <v>GP Entity</v>
          </cell>
          <cell r="J2739">
            <v>43619</v>
          </cell>
          <cell r="K2739">
            <v>42845</v>
          </cell>
          <cell r="Q2739">
            <v>2558</v>
          </cell>
          <cell r="R2739" t="str">
            <v>Asia-Pacific (APAC)</v>
          </cell>
          <cell r="S2739" t="str">
            <v>Senior Fields Applications Engineer</v>
          </cell>
        </row>
        <row r="2740">
          <cell r="A2740" t="str">
            <v>100503-AU-101</v>
          </cell>
          <cell r="B2740">
            <v>43570</v>
          </cell>
          <cell r="C2740" t="str">
            <v>Existing MSA</v>
          </cell>
          <cell r="D2740">
            <v>43539</v>
          </cell>
          <cell r="E2740">
            <v>43983</v>
          </cell>
          <cell r="F2740" t="str">
            <v>RDX</v>
          </cell>
          <cell r="G2740" t="str">
            <v>AU</v>
          </cell>
          <cell r="H2740" t="str">
            <v>Australia</v>
          </cell>
          <cell r="I2740" t="str">
            <v>GP Entity</v>
          </cell>
          <cell r="J2740">
            <v>43570</v>
          </cell>
          <cell r="K2740">
            <v>43539</v>
          </cell>
          <cell r="Q2740">
            <v>2318</v>
          </cell>
          <cell r="R2740" t="str">
            <v>Asia-Pacific (APAC)</v>
          </cell>
          <cell r="S2740" t="str">
            <v>Manager, IT Security and Compliance</v>
          </cell>
        </row>
        <row r="2741">
          <cell r="A2741" t="str">
            <v>100623-CN-101</v>
          </cell>
          <cell r="B2741">
            <v>43739</v>
          </cell>
          <cell r="C2741" t="str">
            <v>Existing MSA</v>
          </cell>
          <cell r="D2741">
            <v>43706</v>
          </cell>
          <cell r="E2741">
            <v>43983</v>
          </cell>
          <cell r="F2741" t="str">
            <v>Zildjian</v>
          </cell>
          <cell r="G2741" t="str">
            <v>CN</v>
          </cell>
          <cell r="H2741" t="str">
            <v>China</v>
          </cell>
          <cell r="I2741" t="str">
            <v>GP Entity</v>
          </cell>
          <cell r="J2741">
            <v>43739</v>
          </cell>
          <cell r="K2741">
            <v>43706</v>
          </cell>
          <cell r="Q2741">
            <v>3156</v>
          </cell>
          <cell r="R2741" t="str">
            <v>Asia-Pacific (APAC)</v>
          </cell>
          <cell r="S2741" t="str">
            <v>APAC Regional Manager</v>
          </cell>
        </row>
        <row r="2742">
          <cell r="A2742" t="str">
            <v>100475-KR-102</v>
          </cell>
          <cell r="B2742">
            <v>43535</v>
          </cell>
          <cell r="C2742" t="str">
            <v>Existing MSA</v>
          </cell>
          <cell r="D2742">
            <v>43482</v>
          </cell>
          <cell r="E2742">
            <v>43983</v>
          </cell>
          <cell r="F2742" t="str">
            <v>Rescale</v>
          </cell>
          <cell r="G2742" t="str">
            <v>KR</v>
          </cell>
          <cell r="H2742" t="str">
            <v>South Korea</v>
          </cell>
          <cell r="I2742" t="str">
            <v>GP Entity</v>
          </cell>
          <cell r="J2742">
            <v>43535</v>
          </cell>
          <cell r="K2742">
            <v>43482</v>
          </cell>
          <cell r="Q2742">
            <v>2180</v>
          </cell>
          <cell r="R2742" t="str">
            <v>Asia-Pacific (APAC)</v>
          </cell>
          <cell r="S2742" t="str">
            <v>Account Manager</v>
          </cell>
        </row>
        <row r="2743">
          <cell r="A2743" t="str">
            <v>100090-KR-104</v>
          </cell>
          <cell r="B2743">
            <v>43678</v>
          </cell>
          <cell r="C2743" t="str">
            <v>Existing MSA</v>
          </cell>
          <cell r="D2743">
            <v>42968</v>
          </cell>
          <cell r="E2743">
            <v>43983</v>
          </cell>
          <cell r="F2743" t="str">
            <v>Joyent</v>
          </cell>
          <cell r="G2743" t="str">
            <v>KR</v>
          </cell>
          <cell r="H2743" t="str">
            <v>South Korea</v>
          </cell>
          <cell r="I2743" t="str">
            <v>GP Entity</v>
          </cell>
          <cell r="J2743">
            <v>43675</v>
          </cell>
          <cell r="K2743">
            <v>42815</v>
          </cell>
          <cell r="Q2743">
            <v>2895</v>
          </cell>
          <cell r="R2743" t="str">
            <v>Asia-Pacific (APAC)</v>
          </cell>
          <cell r="S2743" t="str">
            <v>Software Engineer - Front End</v>
          </cell>
        </row>
        <row r="2744">
          <cell r="A2744" t="str">
            <v>100090-KR-105</v>
          </cell>
          <cell r="B2744">
            <v>43710</v>
          </cell>
          <cell r="C2744" t="str">
            <v>Existing MSA</v>
          </cell>
          <cell r="D2744">
            <v>42968</v>
          </cell>
          <cell r="E2744">
            <v>43983</v>
          </cell>
          <cell r="F2744" t="str">
            <v>Joyent</v>
          </cell>
          <cell r="G2744" t="str">
            <v>KR</v>
          </cell>
          <cell r="H2744" t="str">
            <v>South Korea</v>
          </cell>
          <cell r="I2744" t="str">
            <v>GP Entity</v>
          </cell>
          <cell r="J2744">
            <v>43710</v>
          </cell>
          <cell r="K2744">
            <v>42815</v>
          </cell>
          <cell r="Q2744">
            <v>2921</v>
          </cell>
          <cell r="R2744" t="str">
            <v>Asia-Pacific (APAC)</v>
          </cell>
          <cell r="S2744" t="str">
            <v>Customer Support Engineer</v>
          </cell>
        </row>
        <row r="2745">
          <cell r="A2745" t="str">
            <v>100475-KR-101</v>
          </cell>
          <cell r="B2745">
            <v>43528</v>
          </cell>
          <cell r="C2745" t="str">
            <v>Existing MSA</v>
          </cell>
          <cell r="D2745">
            <v>43482</v>
          </cell>
          <cell r="E2745">
            <v>43983</v>
          </cell>
          <cell r="F2745" t="str">
            <v>Rescale</v>
          </cell>
          <cell r="G2745" t="str">
            <v>KR</v>
          </cell>
          <cell r="H2745" t="str">
            <v>South Korea</v>
          </cell>
          <cell r="I2745" t="str">
            <v>GP Entity</v>
          </cell>
          <cell r="J2745">
            <v>43528</v>
          </cell>
          <cell r="K2745">
            <v>43482</v>
          </cell>
          <cell r="Q2745">
            <v>2149</v>
          </cell>
          <cell r="R2745" t="str">
            <v>Asia-Pacific (APAC)</v>
          </cell>
          <cell r="S2745" t="str">
            <v>General Manager Rescale Korea</v>
          </cell>
        </row>
        <row r="2746">
          <cell r="A2746" t="str">
            <v>100620-AU-101</v>
          </cell>
          <cell r="B2746">
            <v>43709</v>
          </cell>
          <cell r="C2746" t="str">
            <v>Existing MSA</v>
          </cell>
          <cell r="D2746">
            <v>43703</v>
          </cell>
          <cell r="E2746">
            <v>43983</v>
          </cell>
          <cell r="F2746" t="str">
            <v>GeoNexus</v>
          </cell>
          <cell r="G2746" t="str">
            <v>AU</v>
          </cell>
          <cell r="H2746" t="str">
            <v>Australia</v>
          </cell>
          <cell r="I2746" t="str">
            <v>GP Entity</v>
          </cell>
          <cell r="J2746">
            <v>43713</v>
          </cell>
          <cell r="K2746">
            <v>43703</v>
          </cell>
          <cell r="Q2746">
            <v>3149</v>
          </cell>
          <cell r="R2746" t="str">
            <v>Asia-Pacific (APAC)</v>
          </cell>
          <cell r="S2746" t="str">
            <v>Software Developer</v>
          </cell>
        </row>
        <row r="2747">
          <cell r="A2747" t="str">
            <v>100475-KR-104</v>
          </cell>
          <cell r="B2747">
            <v>43717</v>
          </cell>
          <cell r="C2747" t="str">
            <v>Existing MSA</v>
          </cell>
          <cell r="D2747">
            <v>43482</v>
          </cell>
          <cell r="E2747">
            <v>43983</v>
          </cell>
          <cell r="F2747" t="str">
            <v>Rescale</v>
          </cell>
          <cell r="G2747" t="str">
            <v>KR</v>
          </cell>
          <cell r="H2747" t="str">
            <v>South Korea</v>
          </cell>
          <cell r="I2747" t="str">
            <v>GP Entity</v>
          </cell>
          <cell r="J2747">
            <v>43717</v>
          </cell>
          <cell r="K2747">
            <v>43482</v>
          </cell>
          <cell r="Q2747">
            <v>3083</v>
          </cell>
          <cell r="R2747" t="str">
            <v>Asia-Pacific (APAC)</v>
          </cell>
          <cell r="S2747" t="str">
            <v>Senior Solutions Architect</v>
          </cell>
        </row>
        <row r="2748">
          <cell r="A2748" t="str">
            <v>100475-KR-105</v>
          </cell>
          <cell r="B2748">
            <v>43808</v>
          </cell>
          <cell r="C2748" t="str">
            <v>Existing MSA</v>
          </cell>
          <cell r="D2748">
            <v>43482</v>
          </cell>
          <cell r="E2748">
            <v>43983</v>
          </cell>
          <cell r="F2748" t="str">
            <v>Rescale</v>
          </cell>
          <cell r="G2748" t="str">
            <v>KR</v>
          </cell>
          <cell r="H2748" t="str">
            <v>South Korea</v>
          </cell>
          <cell r="I2748" t="str">
            <v>GP Entity</v>
          </cell>
          <cell r="J2748">
            <v>43808</v>
          </cell>
          <cell r="K2748">
            <v>43482</v>
          </cell>
          <cell r="Q2748">
            <v>3634</v>
          </cell>
          <cell r="R2748" t="str">
            <v>Asia-Pacific (APAC)</v>
          </cell>
          <cell r="S2748" t="str">
            <v>Senior Partner &amp; Account Executive</v>
          </cell>
        </row>
        <row r="2749">
          <cell r="A2749" t="str">
            <v>100475-KR-106</v>
          </cell>
          <cell r="B2749">
            <v>43871</v>
          </cell>
          <cell r="C2749" t="str">
            <v>Existing MSA</v>
          </cell>
          <cell r="D2749">
            <v>43482</v>
          </cell>
          <cell r="E2749">
            <v>43983</v>
          </cell>
          <cell r="F2749" t="str">
            <v>Rescale</v>
          </cell>
          <cell r="G2749" t="str">
            <v>KR</v>
          </cell>
          <cell r="H2749" t="str">
            <v>South Korea</v>
          </cell>
          <cell r="I2749" t="str">
            <v>GP Entity</v>
          </cell>
          <cell r="J2749">
            <v>43871</v>
          </cell>
          <cell r="K2749">
            <v>43482</v>
          </cell>
          <cell r="Q2749">
            <v>3874</v>
          </cell>
          <cell r="R2749" t="str">
            <v>Asia-Pacific (APAC)</v>
          </cell>
          <cell r="S2749" t="str">
            <v>Senior Account Executive</v>
          </cell>
        </row>
        <row r="2750">
          <cell r="A2750" t="str">
            <v>100475-KR-107</v>
          </cell>
          <cell r="B2750">
            <v>43899</v>
          </cell>
          <cell r="C2750" t="str">
            <v>Existing MSA</v>
          </cell>
          <cell r="D2750">
            <v>43482</v>
          </cell>
          <cell r="E2750">
            <v>43983</v>
          </cell>
          <cell r="F2750" t="str">
            <v>Rescale</v>
          </cell>
          <cell r="G2750" t="str">
            <v>KR</v>
          </cell>
          <cell r="H2750" t="str">
            <v>South Korea</v>
          </cell>
          <cell r="I2750" t="str">
            <v>GP Entity</v>
          </cell>
          <cell r="J2750">
            <v>43899</v>
          </cell>
          <cell r="K2750">
            <v>43482</v>
          </cell>
          <cell r="Q2750">
            <v>4015</v>
          </cell>
          <cell r="R2750" t="str">
            <v>Asia-Pacific (APAC)</v>
          </cell>
          <cell r="S2750" t="str">
            <v>Applications Engineer</v>
          </cell>
        </row>
        <row r="2751">
          <cell r="A2751" t="str">
            <v>100684-ID-101</v>
          </cell>
          <cell r="B2751">
            <v>43770</v>
          </cell>
          <cell r="C2751" t="str">
            <v>Existing MSA</v>
          </cell>
          <cell r="D2751">
            <v>43760</v>
          </cell>
          <cell r="E2751">
            <v>43983</v>
          </cell>
          <cell r="F2751" t="str">
            <v>Kinetica</v>
          </cell>
          <cell r="G2751" t="str">
            <v>ID</v>
          </cell>
          <cell r="H2751" t="str">
            <v>Indonesia</v>
          </cell>
          <cell r="I2751" t="str">
            <v>GP Entity</v>
          </cell>
          <cell r="J2751">
            <v>43770</v>
          </cell>
          <cell r="K2751">
            <v>43760</v>
          </cell>
          <cell r="Q2751">
            <v>3489</v>
          </cell>
          <cell r="R2751" t="str">
            <v>Asia-Pacific (APAC)</v>
          </cell>
          <cell r="S2751" t="str">
            <v>Professional Services Consultant</v>
          </cell>
        </row>
        <row r="2752">
          <cell r="A2752" t="str">
            <v>100684-ID-102</v>
          </cell>
          <cell r="B2752">
            <v>43784</v>
          </cell>
          <cell r="C2752" t="str">
            <v>Existing MSA</v>
          </cell>
          <cell r="D2752">
            <v>43760</v>
          </cell>
          <cell r="E2752">
            <v>43983</v>
          </cell>
          <cell r="F2752" t="str">
            <v>Kinetica</v>
          </cell>
          <cell r="G2752" t="str">
            <v>ID</v>
          </cell>
          <cell r="H2752" t="str">
            <v>Indonesia</v>
          </cell>
          <cell r="I2752" t="str">
            <v>GP Entity</v>
          </cell>
          <cell r="J2752">
            <v>43784</v>
          </cell>
          <cell r="K2752">
            <v>43760</v>
          </cell>
          <cell r="Q2752">
            <v>3490</v>
          </cell>
          <cell r="R2752" t="str">
            <v>Asia-Pacific (APAC)</v>
          </cell>
          <cell r="S2752" t="str">
            <v>Professional Services Consultant</v>
          </cell>
        </row>
        <row r="2753">
          <cell r="A2753" t="str">
            <v>100644-AU-101</v>
          </cell>
          <cell r="B2753">
            <v>43739</v>
          </cell>
          <cell r="C2753" t="str">
            <v>Existing MSA</v>
          </cell>
          <cell r="D2753">
            <v>43725</v>
          </cell>
          <cell r="E2753">
            <v>43983</v>
          </cell>
          <cell r="F2753" t="str">
            <v>Socotra, Inc.</v>
          </cell>
          <cell r="G2753" t="str">
            <v>AU</v>
          </cell>
          <cell r="H2753" t="str">
            <v>Australia</v>
          </cell>
          <cell r="I2753" t="str">
            <v>GP Entity</v>
          </cell>
          <cell r="J2753">
            <v>43739</v>
          </cell>
          <cell r="K2753">
            <v>43725</v>
          </cell>
          <cell r="Q2753">
            <v>3246</v>
          </cell>
          <cell r="R2753" t="str">
            <v>Asia-Pacific (APAC)</v>
          </cell>
          <cell r="S2753" t="str">
            <v>Solutions Engineer</v>
          </cell>
        </row>
        <row r="2754">
          <cell r="A2754" t="str">
            <v>100589-JP-101</v>
          </cell>
          <cell r="B2754">
            <v>43696</v>
          </cell>
          <cell r="C2754" t="str">
            <v>Existing MSA</v>
          </cell>
          <cell r="D2754">
            <v>43642</v>
          </cell>
          <cell r="E2754">
            <v>43983</v>
          </cell>
          <cell r="F2754" t="str">
            <v>Blaize</v>
          </cell>
          <cell r="G2754" t="str">
            <v>JP</v>
          </cell>
          <cell r="H2754" t="str">
            <v>Japan</v>
          </cell>
          <cell r="I2754" t="str">
            <v>GP Entity</v>
          </cell>
          <cell r="J2754">
            <v>43678</v>
          </cell>
          <cell r="K2754">
            <v>43642</v>
          </cell>
          <cell r="Q2754">
            <v>2871</v>
          </cell>
          <cell r="R2754" t="str">
            <v>Asia-Pacific (APAC)</v>
          </cell>
          <cell r="S2754" t="str">
            <v>Field Applications Engineer</v>
          </cell>
        </row>
        <row r="2755">
          <cell r="A2755" t="str">
            <v>100747-SG-101</v>
          </cell>
          <cell r="B2755">
            <v>43864</v>
          </cell>
          <cell r="C2755" t="str">
            <v>Existing MSA</v>
          </cell>
          <cell r="D2755">
            <v>43809</v>
          </cell>
          <cell r="E2755">
            <v>43922</v>
          </cell>
          <cell r="F2755" t="str">
            <v>Smith and Burgess</v>
          </cell>
          <cell r="G2755" t="str">
            <v>SG</v>
          </cell>
          <cell r="H2755" t="str">
            <v>Singapore</v>
          </cell>
          <cell r="I2755" t="str">
            <v>GP Entity</v>
          </cell>
          <cell r="J2755">
            <v>43864</v>
          </cell>
          <cell r="K2755">
            <v>43809</v>
          </cell>
          <cell r="Q2755">
            <v>3858</v>
          </cell>
          <cell r="R2755" t="str">
            <v>Asia-Pacific (APAC)</v>
          </cell>
          <cell r="S2755" t="str">
            <v>Engineer III</v>
          </cell>
        </row>
        <row r="2756">
          <cell r="A2756" t="str">
            <v>100168-KR-102</v>
          </cell>
          <cell r="B2756">
            <v>42491</v>
          </cell>
          <cell r="C2756" t="str">
            <v>Existing MSA</v>
          </cell>
          <cell r="D2756">
            <v>42460</v>
          </cell>
          <cell r="E2756">
            <v>43922</v>
          </cell>
          <cell r="F2756" t="str">
            <v>UE Systems</v>
          </cell>
          <cell r="G2756" t="str">
            <v>KR</v>
          </cell>
          <cell r="H2756" t="str">
            <v>South Korea</v>
          </cell>
          <cell r="I2756" t="str">
            <v>GP Entity</v>
          </cell>
          <cell r="K2756">
            <v>42460</v>
          </cell>
          <cell r="Q2756">
            <v>153</v>
          </cell>
          <cell r="R2756" t="str">
            <v>Asia-Pacific (APAC)</v>
          </cell>
          <cell r="S2756" t="str">
            <v>Technical Support Engineer</v>
          </cell>
          <cell r="T2756">
            <v>43160</v>
          </cell>
        </row>
        <row r="2757">
          <cell r="A2757" t="str">
            <v>100325-AU-102</v>
          </cell>
          <cell r="B2757">
            <v>43497</v>
          </cell>
          <cell r="C2757" t="str">
            <v>Existing MSA</v>
          </cell>
          <cell r="D2757">
            <v>43227</v>
          </cell>
          <cell r="E2757">
            <v>43922</v>
          </cell>
          <cell r="F2757" t="str">
            <v>NewsCred</v>
          </cell>
          <cell r="G2757" t="str">
            <v>AU</v>
          </cell>
          <cell r="H2757" t="str">
            <v>Australia</v>
          </cell>
          <cell r="I2757" t="str">
            <v>GP Entity</v>
          </cell>
          <cell r="J2757">
            <v>43481</v>
          </cell>
          <cell r="K2757">
            <v>43158</v>
          </cell>
          <cell r="Q2757">
            <v>2033</v>
          </cell>
          <cell r="R2757" t="str">
            <v>Asia-Pacific (APAC)</v>
          </cell>
          <cell r="S2757" t="str">
            <v>Software Engineer</v>
          </cell>
        </row>
        <row r="2758">
          <cell r="A2758" t="str">
            <v>100203-TH-103</v>
          </cell>
          <cell r="B2758">
            <v>42917</v>
          </cell>
          <cell r="C2758" t="str">
            <v>Existing MSA</v>
          </cell>
          <cell r="D2758">
            <v>42915</v>
          </cell>
          <cell r="E2758">
            <v>43922</v>
          </cell>
          <cell r="F2758" t="str">
            <v>TIBCO</v>
          </cell>
          <cell r="G2758" t="str">
            <v>TH</v>
          </cell>
          <cell r="H2758" t="str">
            <v>Thailand</v>
          </cell>
          <cell r="I2758" t="str">
            <v>GP Entity</v>
          </cell>
          <cell r="K2758">
            <v>42915</v>
          </cell>
          <cell r="Q2758">
            <v>631</v>
          </cell>
          <cell r="R2758" t="str">
            <v>Asia-Pacific (APAC)</v>
          </cell>
          <cell r="S2758" t="str">
            <v>Software Dev Senior Engineer</v>
          </cell>
          <cell r="T2758">
            <v>43313</v>
          </cell>
        </row>
        <row r="2759">
          <cell r="A2759" t="str">
            <v>100747-SG-101</v>
          </cell>
          <cell r="B2759">
            <v>43864</v>
          </cell>
          <cell r="C2759" t="str">
            <v>Existing MSA</v>
          </cell>
          <cell r="D2759">
            <v>43809</v>
          </cell>
          <cell r="E2759">
            <v>43952</v>
          </cell>
          <cell r="F2759" t="str">
            <v>Smith and Burgess</v>
          </cell>
          <cell r="G2759" t="str">
            <v>SG</v>
          </cell>
          <cell r="H2759" t="str">
            <v>Singapore</v>
          </cell>
          <cell r="I2759" t="str">
            <v>GP Entity</v>
          </cell>
          <cell r="J2759">
            <v>43864</v>
          </cell>
          <cell r="K2759">
            <v>43809</v>
          </cell>
          <cell r="Q2759">
            <v>3858</v>
          </cell>
          <cell r="R2759" t="str">
            <v>Asia-Pacific (APAC)</v>
          </cell>
          <cell r="S2759" t="str">
            <v>Engineer III</v>
          </cell>
        </row>
        <row r="2760">
          <cell r="A2760" t="str">
            <v>100168-KR-102</v>
          </cell>
          <cell r="B2760">
            <v>42491</v>
          </cell>
          <cell r="C2760" t="str">
            <v>Existing MSA</v>
          </cell>
          <cell r="D2760">
            <v>42460</v>
          </cell>
          <cell r="E2760">
            <v>43952</v>
          </cell>
          <cell r="F2760" t="str">
            <v>UE Systems</v>
          </cell>
          <cell r="G2760" t="str">
            <v>KR</v>
          </cell>
          <cell r="H2760" t="str">
            <v>South Korea</v>
          </cell>
          <cell r="I2760" t="str">
            <v>GP Entity</v>
          </cell>
          <cell r="K2760">
            <v>42460</v>
          </cell>
          <cell r="Q2760">
            <v>153</v>
          </cell>
          <cell r="R2760" t="str">
            <v>Asia-Pacific (APAC)</v>
          </cell>
          <cell r="S2760" t="str">
            <v>Technical Support Engineer</v>
          </cell>
          <cell r="T2760">
            <v>43160</v>
          </cell>
        </row>
        <row r="2761">
          <cell r="A2761" t="str">
            <v>100325-AU-102</v>
          </cell>
          <cell r="B2761">
            <v>43497</v>
          </cell>
          <cell r="C2761" t="str">
            <v>Existing MSA</v>
          </cell>
          <cell r="D2761">
            <v>43227</v>
          </cell>
          <cell r="E2761">
            <v>43952</v>
          </cell>
          <cell r="F2761" t="str">
            <v>NewsCred</v>
          </cell>
          <cell r="G2761" t="str">
            <v>AU</v>
          </cell>
          <cell r="H2761" t="str">
            <v>Australia</v>
          </cell>
          <cell r="I2761" t="str">
            <v>GP Entity</v>
          </cell>
          <cell r="J2761">
            <v>43481</v>
          </cell>
          <cell r="K2761">
            <v>43158</v>
          </cell>
          <cell r="Q2761">
            <v>2033</v>
          </cell>
          <cell r="R2761" t="str">
            <v>Asia-Pacific (APAC)</v>
          </cell>
          <cell r="S2761" t="str">
            <v>Software Engineer</v>
          </cell>
        </row>
        <row r="2762">
          <cell r="A2762" t="str">
            <v>100203-TH-103</v>
          </cell>
          <cell r="B2762">
            <v>42917</v>
          </cell>
          <cell r="C2762" t="str">
            <v>Existing MSA</v>
          </cell>
          <cell r="D2762">
            <v>42915</v>
          </cell>
          <cell r="E2762">
            <v>43952</v>
          </cell>
          <cell r="F2762" t="str">
            <v>TIBCO</v>
          </cell>
          <cell r="G2762" t="str">
            <v>TH</v>
          </cell>
          <cell r="H2762" t="str">
            <v>Thailand</v>
          </cell>
          <cell r="I2762" t="str">
            <v>GP Entity</v>
          </cell>
          <cell r="K2762">
            <v>42915</v>
          </cell>
          <cell r="Q2762">
            <v>631</v>
          </cell>
          <cell r="R2762" t="str">
            <v>Asia-Pacific (APAC)</v>
          </cell>
          <cell r="S2762" t="str">
            <v>Software Dev Senior Engineer</v>
          </cell>
          <cell r="T2762">
            <v>43313</v>
          </cell>
        </row>
        <row r="2763">
          <cell r="A2763" t="str">
            <v>100747-SG-101</v>
          </cell>
          <cell r="B2763">
            <v>43864</v>
          </cell>
          <cell r="C2763" t="str">
            <v>Existing MSA</v>
          </cell>
          <cell r="D2763">
            <v>43809</v>
          </cell>
          <cell r="E2763">
            <v>43983</v>
          </cell>
          <cell r="F2763" t="str">
            <v>Smith and Burgess</v>
          </cell>
          <cell r="G2763" t="str">
            <v>SG</v>
          </cell>
          <cell r="H2763" t="str">
            <v>Singapore</v>
          </cell>
          <cell r="I2763" t="str">
            <v>GP Entity</v>
          </cell>
          <cell r="J2763">
            <v>43864</v>
          </cell>
          <cell r="K2763">
            <v>43809</v>
          </cell>
          <cell r="Q2763">
            <v>3858</v>
          </cell>
          <cell r="R2763" t="str">
            <v>Asia-Pacific (APAC)</v>
          </cell>
          <cell r="S2763" t="str">
            <v>Engineer III</v>
          </cell>
        </row>
        <row r="2764">
          <cell r="A2764" t="str">
            <v>100168-KR-102</v>
          </cell>
          <cell r="B2764">
            <v>42491</v>
          </cell>
          <cell r="C2764" t="str">
            <v>Existing MSA</v>
          </cell>
          <cell r="D2764">
            <v>42460</v>
          </cell>
          <cell r="E2764">
            <v>43983</v>
          </cell>
          <cell r="F2764" t="str">
            <v>UE Systems</v>
          </cell>
          <cell r="G2764" t="str">
            <v>KR</v>
          </cell>
          <cell r="H2764" t="str">
            <v>South Korea</v>
          </cell>
          <cell r="I2764" t="str">
            <v>GP Entity</v>
          </cell>
          <cell r="K2764">
            <v>42460</v>
          </cell>
          <cell r="Q2764">
            <v>153</v>
          </cell>
          <cell r="R2764" t="str">
            <v>Asia-Pacific (APAC)</v>
          </cell>
          <cell r="S2764" t="str">
            <v>Technical Support Engineer</v>
          </cell>
          <cell r="T2764">
            <v>43160</v>
          </cell>
        </row>
        <row r="2765">
          <cell r="A2765" t="str">
            <v>100325-AU-102</v>
          </cell>
          <cell r="B2765">
            <v>43497</v>
          </cell>
          <cell r="C2765" t="str">
            <v>Existing MSA</v>
          </cell>
          <cell r="D2765">
            <v>43227</v>
          </cell>
          <cell r="E2765">
            <v>43983</v>
          </cell>
          <cell r="F2765" t="str">
            <v>NewsCred</v>
          </cell>
          <cell r="G2765" t="str">
            <v>AU</v>
          </cell>
          <cell r="H2765" t="str">
            <v>Australia</v>
          </cell>
          <cell r="I2765" t="str">
            <v>GP Entity</v>
          </cell>
          <cell r="J2765">
            <v>43481</v>
          </cell>
          <cell r="K2765">
            <v>43158</v>
          </cell>
          <cell r="Q2765">
            <v>2033</v>
          </cell>
          <cell r="R2765" t="str">
            <v>Asia-Pacific (APAC)</v>
          </cell>
          <cell r="S2765" t="str">
            <v>Software Engineer</v>
          </cell>
        </row>
        <row r="2766">
          <cell r="A2766" t="str">
            <v>100203-TH-103</v>
          </cell>
          <cell r="B2766">
            <v>42917</v>
          </cell>
          <cell r="C2766" t="str">
            <v>Existing MSA</v>
          </cell>
          <cell r="D2766">
            <v>42915</v>
          </cell>
          <cell r="E2766">
            <v>43983</v>
          </cell>
          <cell r="F2766" t="str">
            <v>TIBCO</v>
          </cell>
          <cell r="G2766" t="str">
            <v>TH</v>
          </cell>
          <cell r="H2766" t="str">
            <v>Thailand</v>
          </cell>
          <cell r="I2766" t="str">
            <v>GP Entity</v>
          </cell>
          <cell r="K2766">
            <v>42915</v>
          </cell>
          <cell r="Q2766">
            <v>631</v>
          </cell>
          <cell r="R2766" t="str">
            <v>Asia-Pacific (APAC)</v>
          </cell>
          <cell r="S2766" t="str">
            <v>Software Dev Senior Engineer</v>
          </cell>
          <cell r="T2766">
            <v>43313</v>
          </cell>
        </row>
        <row r="2767">
          <cell r="A2767" t="str">
            <v>100021-HK-101</v>
          </cell>
          <cell r="B2767">
            <v>43435</v>
          </cell>
          <cell r="C2767" t="str">
            <v>Existing MSA</v>
          </cell>
          <cell r="D2767">
            <v>43403</v>
          </cell>
          <cell r="E2767">
            <v>43922</v>
          </cell>
          <cell r="F2767" t="str">
            <v>Bionano Genomics</v>
          </cell>
          <cell r="G2767" t="str">
            <v>HK</v>
          </cell>
          <cell r="H2767" t="str">
            <v>Hong Kong (China)</v>
          </cell>
          <cell r="I2767" t="str">
            <v>GP Entity</v>
          </cell>
          <cell r="J2767">
            <v>43423</v>
          </cell>
          <cell r="K2767">
            <v>42188</v>
          </cell>
          <cell r="Q2767">
            <v>1693</v>
          </cell>
          <cell r="R2767" t="str">
            <v>Asia-Pacific (APAC)</v>
          </cell>
          <cell r="S2767" t="str">
            <v>Field Bioinformatics Support Scientist, APAC</v>
          </cell>
        </row>
        <row r="2768">
          <cell r="A2768" t="str">
            <v>100188-CN-103</v>
          </cell>
          <cell r="B2768">
            <v>43160</v>
          </cell>
          <cell r="C2768" t="str">
            <v>Existing MSA</v>
          </cell>
          <cell r="D2768">
            <v>43056</v>
          </cell>
          <cell r="E2768">
            <v>43922</v>
          </cell>
          <cell r="F2768" t="str">
            <v>Horizon Discovery</v>
          </cell>
          <cell r="G2768" t="str">
            <v>CN</v>
          </cell>
          <cell r="H2768" t="str">
            <v>China</v>
          </cell>
          <cell r="I2768" t="str">
            <v>GP Entity</v>
          </cell>
          <cell r="K2768">
            <v>42886</v>
          </cell>
          <cell r="Q2768">
            <v>889</v>
          </cell>
          <cell r="R2768" t="str">
            <v>Asia-Pacific (APAC)</v>
          </cell>
          <cell r="S2768" t="str">
            <v>Field Application Leader</v>
          </cell>
          <cell r="T2768">
            <v>43709</v>
          </cell>
        </row>
        <row r="2769">
          <cell r="A2769" t="str">
            <v>100444-AU-101</v>
          </cell>
          <cell r="B2769">
            <v>43466</v>
          </cell>
          <cell r="C2769" t="str">
            <v>Existing MSA</v>
          </cell>
          <cell r="D2769">
            <v>43437</v>
          </cell>
          <cell r="E2769">
            <v>43922</v>
          </cell>
          <cell r="F2769" t="str">
            <v>Online Tech</v>
          </cell>
          <cell r="G2769" t="str">
            <v>AU</v>
          </cell>
          <cell r="H2769" t="str">
            <v>Australia</v>
          </cell>
          <cell r="I2769" t="str">
            <v>GP Entity</v>
          </cell>
          <cell r="K2769">
            <v>43437</v>
          </cell>
          <cell r="Q2769">
            <v>1885</v>
          </cell>
          <cell r="R2769" t="str">
            <v>Asia-Pacific (APAC)</v>
          </cell>
          <cell r="S2769" t="str">
            <v>Cloud Expert Engineer/Automation</v>
          </cell>
        </row>
        <row r="2770">
          <cell r="A2770" t="str">
            <v>100083-JP-101</v>
          </cell>
          <cell r="B2770">
            <v>41884</v>
          </cell>
          <cell r="C2770" t="str">
            <v>Existing MSA</v>
          </cell>
          <cell r="D2770">
            <v>41862</v>
          </cell>
          <cell r="E2770">
            <v>43922</v>
          </cell>
          <cell r="F2770" t="str">
            <v>Intelligent Light</v>
          </cell>
          <cell r="G2770" t="str">
            <v>JP</v>
          </cell>
          <cell r="H2770" t="str">
            <v>Japan</v>
          </cell>
          <cell r="I2770" t="str">
            <v>GP Entity</v>
          </cell>
          <cell r="K2770">
            <v>41862</v>
          </cell>
          <cell r="Q2770">
            <v>104</v>
          </cell>
          <cell r="R2770" t="str">
            <v>Asia-Pacific (APAC)</v>
          </cell>
          <cell r="S2770" t="str">
            <v>Asia-Pacific Application Engineer</v>
          </cell>
        </row>
        <row r="2771">
          <cell r="A2771" t="str">
            <v>100258-AU-102</v>
          </cell>
          <cell r="B2771">
            <v>43678</v>
          </cell>
          <cell r="C2771" t="str">
            <v>Existing MSA</v>
          </cell>
          <cell r="D2771">
            <v>43306</v>
          </cell>
          <cell r="E2771">
            <v>43922</v>
          </cell>
          <cell r="F2771" t="str">
            <v>Cytek Biosciences</v>
          </cell>
          <cell r="G2771" t="str">
            <v>AU</v>
          </cell>
          <cell r="H2771" t="str">
            <v>Australia</v>
          </cell>
          <cell r="I2771" t="str">
            <v>GP Entity</v>
          </cell>
          <cell r="J2771">
            <v>43678</v>
          </cell>
          <cell r="K2771">
            <v>43072</v>
          </cell>
          <cell r="Q2771">
            <v>2582</v>
          </cell>
          <cell r="R2771" t="str">
            <v>Asia-Pacific (APAC)</v>
          </cell>
          <cell r="S2771" t="str">
            <v>Field Services Engineer</v>
          </cell>
        </row>
        <row r="2772">
          <cell r="A2772" t="str">
            <v>100258-SG-101</v>
          </cell>
          <cell r="B2772">
            <v>43082</v>
          </cell>
          <cell r="C2772" t="str">
            <v>Existing MSA</v>
          </cell>
          <cell r="D2772">
            <v>43072</v>
          </cell>
          <cell r="E2772">
            <v>43922</v>
          </cell>
          <cell r="F2772" t="str">
            <v>Cytek Biosciences</v>
          </cell>
          <cell r="G2772" t="str">
            <v>SG</v>
          </cell>
          <cell r="H2772" t="str">
            <v>Singapore</v>
          </cell>
          <cell r="I2772" t="str">
            <v>GP Entity</v>
          </cell>
          <cell r="K2772">
            <v>43072</v>
          </cell>
          <cell r="Q2772">
            <v>880</v>
          </cell>
          <cell r="R2772" t="str">
            <v>Asia-Pacific (APAC)</v>
          </cell>
          <cell r="S2772" t="str">
            <v>Applications Manager (Asia Pacific)</v>
          </cell>
        </row>
        <row r="2773">
          <cell r="A2773" t="str">
            <v>100280-JP-101</v>
          </cell>
          <cell r="B2773">
            <v>43132</v>
          </cell>
          <cell r="C2773" t="str">
            <v>Existing MSA</v>
          </cell>
          <cell r="D2773">
            <v>43121</v>
          </cell>
          <cell r="E2773">
            <v>43922</v>
          </cell>
          <cell r="F2773" t="str">
            <v>PsiQuantum</v>
          </cell>
          <cell r="G2773" t="str">
            <v>JP</v>
          </cell>
          <cell r="H2773" t="str">
            <v>Japan</v>
          </cell>
          <cell r="I2773" t="str">
            <v>GP Entity</v>
          </cell>
          <cell r="K2773">
            <v>43121</v>
          </cell>
          <cell r="Q2773">
            <v>966</v>
          </cell>
          <cell r="R2773" t="str">
            <v>Asia-Pacific (APAC)</v>
          </cell>
          <cell r="S2773" t="str">
            <v>Quantum Architect</v>
          </cell>
        </row>
        <row r="2774">
          <cell r="A2774" t="str">
            <v>100204-KR-102</v>
          </cell>
          <cell r="B2774">
            <v>43160</v>
          </cell>
          <cell r="C2774" t="str">
            <v>Existing MSA</v>
          </cell>
          <cell r="D2774">
            <v>43003</v>
          </cell>
          <cell r="E2774">
            <v>43922</v>
          </cell>
          <cell r="F2774" t="str">
            <v>DataRobot Inc.</v>
          </cell>
          <cell r="G2774" t="str">
            <v>KR</v>
          </cell>
          <cell r="H2774" t="str">
            <v>South Korea</v>
          </cell>
          <cell r="I2774" t="str">
            <v>GP Entity</v>
          </cell>
          <cell r="K2774">
            <v>42908</v>
          </cell>
          <cell r="Q2774">
            <v>977</v>
          </cell>
          <cell r="R2774" t="str">
            <v>Asia-Pacific (APAC)</v>
          </cell>
          <cell r="S2774" t="str">
            <v>Data Scientist</v>
          </cell>
        </row>
        <row r="2775">
          <cell r="A2775" t="str">
            <v>100204-HK-101</v>
          </cell>
          <cell r="B2775">
            <v>43353</v>
          </cell>
          <cell r="C2775" t="str">
            <v>Existing MSA</v>
          </cell>
          <cell r="D2775">
            <v>43231</v>
          </cell>
          <cell r="E2775">
            <v>43922</v>
          </cell>
          <cell r="F2775" t="str">
            <v>DataRobot Inc.</v>
          </cell>
          <cell r="G2775" t="str">
            <v>HK</v>
          </cell>
          <cell r="H2775" t="str">
            <v>Hong Kong (China)</v>
          </cell>
          <cell r="I2775" t="str">
            <v>GP Entity</v>
          </cell>
          <cell r="K2775">
            <v>42908</v>
          </cell>
          <cell r="Q2775">
            <v>1186</v>
          </cell>
          <cell r="R2775" t="str">
            <v>Asia-Pacific (APAC)</v>
          </cell>
          <cell r="S2775" t="str">
            <v>Data Scientist</v>
          </cell>
        </row>
        <row r="2776">
          <cell r="A2776" t="str">
            <v>100352-NZ-103</v>
          </cell>
          <cell r="B2776">
            <v>43441</v>
          </cell>
          <cell r="C2776" t="str">
            <v>Existing MSA</v>
          </cell>
          <cell r="D2776">
            <v>43277</v>
          </cell>
          <cell r="E2776">
            <v>43922</v>
          </cell>
          <cell r="F2776" t="str">
            <v>Synamedia Limited</v>
          </cell>
          <cell r="G2776" t="str">
            <v>NZ</v>
          </cell>
          <cell r="H2776" t="str">
            <v>New Zealand</v>
          </cell>
          <cell r="I2776" t="str">
            <v>GP Entity</v>
          </cell>
          <cell r="K2776">
            <v>43277</v>
          </cell>
          <cell r="Q2776">
            <v>1314</v>
          </cell>
          <cell r="R2776" t="str">
            <v>Asia-Pacific (APAC)</v>
          </cell>
          <cell r="S2776" t="str">
            <v>Engineer, Customer Support</v>
          </cell>
          <cell r="T2776">
            <v>43525</v>
          </cell>
        </row>
        <row r="2777">
          <cell r="A2777" t="str">
            <v>100021-HK-101</v>
          </cell>
          <cell r="B2777">
            <v>43435</v>
          </cell>
          <cell r="C2777" t="str">
            <v>Existing MSA</v>
          </cell>
          <cell r="D2777">
            <v>43403</v>
          </cell>
          <cell r="E2777">
            <v>43952</v>
          </cell>
          <cell r="F2777" t="str">
            <v>Bionano Genomics</v>
          </cell>
          <cell r="G2777" t="str">
            <v>HK</v>
          </cell>
          <cell r="H2777" t="str">
            <v>Hong Kong (China)</v>
          </cell>
          <cell r="I2777" t="str">
            <v>GP Entity</v>
          </cell>
          <cell r="J2777">
            <v>43423</v>
          </cell>
          <cell r="K2777">
            <v>42188</v>
          </cell>
          <cell r="Q2777">
            <v>1693</v>
          </cell>
          <cell r="R2777" t="str">
            <v>Asia-Pacific (APAC)</v>
          </cell>
          <cell r="S2777" t="str">
            <v>Field Bioinformatics Support Scientist, APAC</v>
          </cell>
        </row>
        <row r="2778">
          <cell r="A2778" t="str">
            <v>100188-CN-103</v>
          </cell>
          <cell r="B2778">
            <v>43160</v>
          </cell>
          <cell r="C2778" t="str">
            <v>Existing MSA</v>
          </cell>
          <cell r="D2778">
            <v>43056</v>
          </cell>
          <cell r="E2778">
            <v>43952</v>
          </cell>
          <cell r="F2778" t="str">
            <v>Horizon Discovery</v>
          </cell>
          <cell r="G2778" t="str">
            <v>CN</v>
          </cell>
          <cell r="H2778" t="str">
            <v>China</v>
          </cell>
          <cell r="I2778" t="str">
            <v>GP Entity</v>
          </cell>
          <cell r="K2778">
            <v>42886</v>
          </cell>
          <cell r="Q2778">
            <v>889</v>
          </cell>
          <cell r="R2778" t="str">
            <v>Asia-Pacific (APAC)</v>
          </cell>
          <cell r="S2778" t="str">
            <v>Field Application Leader</v>
          </cell>
          <cell r="T2778">
            <v>43709</v>
          </cell>
        </row>
        <row r="2779">
          <cell r="A2779" t="str">
            <v>100444-AU-101</v>
          </cell>
          <cell r="B2779">
            <v>43466</v>
          </cell>
          <cell r="C2779" t="str">
            <v>Existing MSA</v>
          </cell>
          <cell r="D2779">
            <v>43437</v>
          </cell>
          <cell r="E2779">
            <v>43952</v>
          </cell>
          <cell r="F2779" t="str">
            <v>Online Tech</v>
          </cell>
          <cell r="G2779" t="str">
            <v>AU</v>
          </cell>
          <cell r="H2779" t="str">
            <v>Australia</v>
          </cell>
          <cell r="I2779" t="str">
            <v>GP Entity</v>
          </cell>
          <cell r="K2779">
            <v>43437</v>
          </cell>
          <cell r="Q2779">
            <v>1885</v>
          </cell>
          <cell r="R2779" t="str">
            <v>Asia-Pacific (APAC)</v>
          </cell>
          <cell r="S2779" t="str">
            <v>Cloud Expert Engineer/Automation</v>
          </cell>
        </row>
        <row r="2780">
          <cell r="A2780" t="str">
            <v>100083-JP-101</v>
          </cell>
          <cell r="B2780">
            <v>41884</v>
          </cell>
          <cell r="C2780" t="str">
            <v>Existing MSA</v>
          </cell>
          <cell r="D2780">
            <v>41862</v>
          </cell>
          <cell r="E2780">
            <v>43952</v>
          </cell>
          <cell r="F2780" t="str">
            <v>Intelligent Light</v>
          </cell>
          <cell r="G2780" t="str">
            <v>JP</v>
          </cell>
          <cell r="H2780" t="str">
            <v>Japan</v>
          </cell>
          <cell r="I2780" t="str">
            <v>GP Entity</v>
          </cell>
          <cell r="K2780">
            <v>41862</v>
          </cell>
          <cell r="Q2780">
            <v>104</v>
          </cell>
          <cell r="R2780" t="str">
            <v>Asia-Pacific (APAC)</v>
          </cell>
          <cell r="S2780" t="str">
            <v>Asia-Pacific Application Engineer</v>
          </cell>
        </row>
        <row r="2781">
          <cell r="A2781" t="str">
            <v>100258-AU-102</v>
          </cell>
          <cell r="B2781">
            <v>43678</v>
          </cell>
          <cell r="C2781" t="str">
            <v>Existing MSA</v>
          </cell>
          <cell r="D2781">
            <v>43306</v>
          </cell>
          <cell r="E2781">
            <v>43952</v>
          </cell>
          <cell r="F2781" t="str">
            <v>Cytek Biosciences</v>
          </cell>
          <cell r="G2781" t="str">
            <v>AU</v>
          </cell>
          <cell r="H2781" t="str">
            <v>Australia</v>
          </cell>
          <cell r="I2781" t="str">
            <v>GP Entity</v>
          </cell>
          <cell r="J2781">
            <v>43678</v>
          </cell>
          <cell r="K2781">
            <v>43072</v>
          </cell>
          <cell r="Q2781">
            <v>2582</v>
          </cell>
          <cell r="R2781" t="str">
            <v>Asia-Pacific (APAC)</v>
          </cell>
          <cell r="S2781" t="str">
            <v>Field Services Engineer</v>
          </cell>
        </row>
        <row r="2782">
          <cell r="A2782" t="str">
            <v>100258-SG-101</v>
          </cell>
          <cell r="B2782">
            <v>43082</v>
          </cell>
          <cell r="C2782" t="str">
            <v>Existing MSA</v>
          </cell>
          <cell r="D2782">
            <v>43072</v>
          </cell>
          <cell r="E2782">
            <v>43952</v>
          </cell>
          <cell r="F2782" t="str">
            <v>Cytek Biosciences</v>
          </cell>
          <cell r="G2782" t="str">
            <v>SG</v>
          </cell>
          <cell r="H2782" t="str">
            <v>Singapore</v>
          </cell>
          <cell r="I2782" t="str">
            <v>GP Entity</v>
          </cell>
          <cell r="K2782">
            <v>43072</v>
          </cell>
          <cell r="Q2782">
            <v>880</v>
          </cell>
          <cell r="R2782" t="str">
            <v>Asia-Pacific (APAC)</v>
          </cell>
          <cell r="S2782" t="str">
            <v>Applications Manager (Asia Pacific)</v>
          </cell>
        </row>
        <row r="2783">
          <cell r="A2783" t="str">
            <v>100280-JP-101</v>
          </cell>
          <cell r="B2783">
            <v>43132</v>
          </cell>
          <cell r="C2783" t="str">
            <v>Existing MSA</v>
          </cell>
          <cell r="D2783">
            <v>43121</v>
          </cell>
          <cell r="E2783">
            <v>43952</v>
          </cell>
          <cell r="F2783" t="str">
            <v>PsiQuantum</v>
          </cell>
          <cell r="G2783" t="str">
            <v>JP</v>
          </cell>
          <cell r="H2783" t="str">
            <v>Japan</v>
          </cell>
          <cell r="I2783" t="str">
            <v>GP Entity</v>
          </cell>
          <cell r="K2783">
            <v>43121</v>
          </cell>
          <cell r="Q2783">
            <v>966</v>
          </cell>
          <cell r="R2783" t="str">
            <v>Asia-Pacific (APAC)</v>
          </cell>
          <cell r="S2783" t="str">
            <v>Quantum Architect</v>
          </cell>
        </row>
        <row r="2784">
          <cell r="A2784" t="str">
            <v>100204-KR-102</v>
          </cell>
          <cell r="B2784">
            <v>43160</v>
          </cell>
          <cell r="C2784" t="str">
            <v>Existing MSA</v>
          </cell>
          <cell r="D2784">
            <v>43003</v>
          </cell>
          <cell r="E2784">
            <v>43952</v>
          </cell>
          <cell r="F2784" t="str">
            <v>DataRobot Inc.</v>
          </cell>
          <cell r="G2784" t="str">
            <v>KR</v>
          </cell>
          <cell r="H2784" t="str">
            <v>South Korea</v>
          </cell>
          <cell r="I2784" t="str">
            <v>GP Entity</v>
          </cell>
          <cell r="K2784">
            <v>42908</v>
          </cell>
          <cell r="Q2784">
            <v>977</v>
          </cell>
          <cell r="R2784" t="str">
            <v>Asia-Pacific (APAC)</v>
          </cell>
          <cell r="S2784" t="str">
            <v>Data Scientist</v>
          </cell>
        </row>
        <row r="2785">
          <cell r="A2785" t="str">
            <v>100204-HK-101</v>
          </cell>
          <cell r="B2785">
            <v>43353</v>
          </cell>
          <cell r="C2785" t="str">
            <v>Existing MSA</v>
          </cell>
          <cell r="D2785">
            <v>43231</v>
          </cell>
          <cell r="E2785">
            <v>43952</v>
          </cell>
          <cell r="F2785" t="str">
            <v>DataRobot Inc.</v>
          </cell>
          <cell r="G2785" t="str">
            <v>HK</v>
          </cell>
          <cell r="H2785" t="str">
            <v>Hong Kong (China)</v>
          </cell>
          <cell r="I2785" t="str">
            <v>GP Entity</v>
          </cell>
          <cell r="K2785">
            <v>42908</v>
          </cell>
          <cell r="Q2785">
            <v>1186</v>
          </cell>
          <cell r="R2785" t="str">
            <v>Asia-Pacific (APAC)</v>
          </cell>
          <cell r="S2785" t="str">
            <v>Data Scientist</v>
          </cell>
        </row>
        <row r="2786">
          <cell r="A2786" t="str">
            <v>100352-NZ-103</v>
          </cell>
          <cell r="B2786">
            <v>43441</v>
          </cell>
          <cell r="C2786" t="str">
            <v>Existing MSA</v>
          </cell>
          <cell r="D2786">
            <v>43277</v>
          </cell>
          <cell r="E2786">
            <v>43952</v>
          </cell>
          <cell r="F2786" t="str">
            <v>Synamedia Limited</v>
          </cell>
          <cell r="G2786" t="str">
            <v>NZ</v>
          </cell>
          <cell r="H2786" t="str">
            <v>New Zealand</v>
          </cell>
          <cell r="I2786" t="str">
            <v>GP Entity</v>
          </cell>
          <cell r="K2786">
            <v>43277</v>
          </cell>
          <cell r="Q2786">
            <v>1314</v>
          </cell>
          <cell r="R2786" t="str">
            <v>Asia-Pacific (APAC)</v>
          </cell>
          <cell r="S2786" t="str">
            <v>Engineer, Customer Support</v>
          </cell>
          <cell r="T2786">
            <v>43525</v>
          </cell>
        </row>
        <row r="2787">
          <cell r="A2787" t="str">
            <v>100021-HK-101</v>
          </cell>
          <cell r="B2787">
            <v>43435</v>
          </cell>
          <cell r="C2787" t="str">
            <v>Existing MSA</v>
          </cell>
          <cell r="D2787">
            <v>43403</v>
          </cell>
          <cell r="E2787">
            <v>43983</v>
          </cell>
          <cell r="F2787" t="str">
            <v>Bionano Genomics</v>
          </cell>
          <cell r="G2787" t="str">
            <v>HK</v>
          </cell>
          <cell r="H2787" t="str">
            <v>Hong Kong (China)</v>
          </cell>
          <cell r="I2787" t="str">
            <v>GP Entity</v>
          </cell>
          <cell r="J2787">
            <v>43423</v>
          </cell>
          <cell r="K2787">
            <v>42188</v>
          </cell>
          <cell r="Q2787">
            <v>1693</v>
          </cell>
          <cell r="R2787" t="str">
            <v>Asia-Pacific (APAC)</v>
          </cell>
          <cell r="S2787" t="str">
            <v>Field Bioinformatics Support Scientist, APAC</v>
          </cell>
        </row>
        <row r="2788">
          <cell r="A2788" t="str">
            <v>100188-CN-103</v>
          </cell>
          <cell r="B2788">
            <v>43160</v>
          </cell>
          <cell r="C2788" t="str">
            <v>Existing MSA</v>
          </cell>
          <cell r="D2788">
            <v>43056</v>
          </cell>
          <cell r="E2788">
            <v>43983</v>
          </cell>
          <cell r="F2788" t="str">
            <v>Horizon Discovery</v>
          </cell>
          <cell r="G2788" t="str">
            <v>CN</v>
          </cell>
          <cell r="H2788" t="str">
            <v>China</v>
          </cell>
          <cell r="I2788" t="str">
            <v>GP Entity</v>
          </cell>
          <cell r="K2788">
            <v>42886</v>
          </cell>
          <cell r="Q2788">
            <v>889</v>
          </cell>
          <cell r="R2788" t="str">
            <v>Asia-Pacific (APAC)</v>
          </cell>
          <cell r="S2788" t="str">
            <v>Field Application Leader</v>
          </cell>
          <cell r="T2788">
            <v>43709</v>
          </cell>
        </row>
        <row r="2789">
          <cell r="A2789" t="str">
            <v>100444-AU-101</v>
          </cell>
          <cell r="B2789">
            <v>43466</v>
          </cell>
          <cell r="C2789" t="str">
            <v>Existing MSA</v>
          </cell>
          <cell r="D2789">
            <v>43437</v>
          </cell>
          <cell r="E2789">
            <v>43983</v>
          </cell>
          <cell r="F2789" t="str">
            <v>Online Tech</v>
          </cell>
          <cell r="G2789" t="str">
            <v>AU</v>
          </cell>
          <cell r="H2789" t="str">
            <v>Australia</v>
          </cell>
          <cell r="I2789" t="str">
            <v>GP Entity</v>
          </cell>
          <cell r="K2789">
            <v>43437</v>
          </cell>
          <cell r="Q2789">
            <v>1885</v>
          </cell>
          <cell r="R2789" t="str">
            <v>Asia-Pacific (APAC)</v>
          </cell>
          <cell r="S2789" t="str">
            <v>Cloud Expert Engineer/Automation</v>
          </cell>
        </row>
        <row r="2790">
          <cell r="A2790" t="str">
            <v>100083-JP-101</v>
          </cell>
          <cell r="B2790">
            <v>41884</v>
          </cell>
          <cell r="C2790" t="str">
            <v>Existing MSA</v>
          </cell>
          <cell r="D2790">
            <v>41862</v>
          </cell>
          <cell r="E2790">
            <v>43983</v>
          </cell>
          <cell r="F2790" t="str">
            <v>Intelligent Light</v>
          </cell>
          <cell r="G2790" t="str">
            <v>JP</v>
          </cell>
          <cell r="H2790" t="str">
            <v>Japan</v>
          </cell>
          <cell r="I2790" t="str">
            <v>GP Entity</v>
          </cell>
          <cell r="K2790">
            <v>41862</v>
          </cell>
          <cell r="Q2790">
            <v>104</v>
          </cell>
          <cell r="R2790" t="str">
            <v>Asia-Pacific (APAC)</v>
          </cell>
          <cell r="S2790" t="str">
            <v>Asia-Pacific Application Engineer</v>
          </cell>
        </row>
        <row r="2791">
          <cell r="A2791" t="str">
            <v>100258-AU-102</v>
          </cell>
          <cell r="B2791">
            <v>43678</v>
          </cell>
          <cell r="C2791" t="str">
            <v>Existing MSA</v>
          </cell>
          <cell r="D2791">
            <v>43306</v>
          </cell>
          <cell r="E2791">
            <v>43983</v>
          </cell>
          <cell r="F2791" t="str">
            <v>Cytek Biosciences</v>
          </cell>
          <cell r="G2791" t="str">
            <v>AU</v>
          </cell>
          <cell r="H2791" t="str">
            <v>Australia</v>
          </cell>
          <cell r="I2791" t="str">
            <v>GP Entity</v>
          </cell>
          <cell r="J2791">
            <v>43678</v>
          </cell>
          <cell r="K2791">
            <v>43072</v>
          </cell>
          <cell r="Q2791">
            <v>2582</v>
          </cell>
          <cell r="R2791" t="str">
            <v>Asia-Pacific (APAC)</v>
          </cell>
          <cell r="S2791" t="str">
            <v>Field Services Engineer</v>
          </cell>
        </row>
        <row r="2792">
          <cell r="A2792" t="str">
            <v>100258-SG-101</v>
          </cell>
          <cell r="B2792">
            <v>43082</v>
          </cell>
          <cell r="C2792" t="str">
            <v>Existing MSA</v>
          </cell>
          <cell r="D2792">
            <v>43072</v>
          </cell>
          <cell r="E2792">
            <v>43983</v>
          </cell>
          <cell r="F2792" t="str">
            <v>Cytek Biosciences</v>
          </cell>
          <cell r="G2792" t="str">
            <v>SG</v>
          </cell>
          <cell r="H2792" t="str">
            <v>Singapore</v>
          </cell>
          <cell r="I2792" t="str">
            <v>GP Entity</v>
          </cell>
          <cell r="K2792">
            <v>43072</v>
          </cell>
          <cell r="Q2792">
            <v>880</v>
          </cell>
          <cell r="R2792" t="str">
            <v>Asia-Pacific (APAC)</v>
          </cell>
          <cell r="S2792" t="str">
            <v>Applications Manager (Asia Pacific)</v>
          </cell>
        </row>
        <row r="2793">
          <cell r="A2793" t="str">
            <v>100280-JP-101</v>
          </cell>
          <cell r="B2793">
            <v>43132</v>
          </cell>
          <cell r="C2793" t="str">
            <v>Existing MSA</v>
          </cell>
          <cell r="D2793">
            <v>43121</v>
          </cell>
          <cell r="E2793">
            <v>43983</v>
          </cell>
          <cell r="F2793" t="str">
            <v>PsiQuantum</v>
          </cell>
          <cell r="G2793" t="str">
            <v>JP</v>
          </cell>
          <cell r="H2793" t="str">
            <v>Japan</v>
          </cell>
          <cell r="I2793" t="str">
            <v>GP Entity</v>
          </cell>
          <cell r="K2793">
            <v>43121</v>
          </cell>
          <cell r="Q2793">
            <v>966</v>
          </cell>
          <cell r="R2793" t="str">
            <v>Asia-Pacific (APAC)</v>
          </cell>
          <cell r="S2793" t="str">
            <v>Quantum Architect</v>
          </cell>
        </row>
        <row r="2794">
          <cell r="A2794" t="str">
            <v>100204-KR-102</v>
          </cell>
          <cell r="B2794">
            <v>43160</v>
          </cell>
          <cell r="C2794" t="str">
            <v>Existing MSA</v>
          </cell>
          <cell r="D2794">
            <v>43003</v>
          </cell>
          <cell r="E2794">
            <v>43983</v>
          </cell>
          <cell r="F2794" t="str">
            <v>DataRobot Inc.</v>
          </cell>
          <cell r="G2794" t="str">
            <v>KR</v>
          </cell>
          <cell r="H2794" t="str">
            <v>South Korea</v>
          </cell>
          <cell r="I2794" t="str">
            <v>GP Entity</v>
          </cell>
          <cell r="K2794">
            <v>42908</v>
          </cell>
          <cell r="Q2794">
            <v>977</v>
          </cell>
          <cell r="R2794" t="str">
            <v>Asia-Pacific (APAC)</v>
          </cell>
          <cell r="S2794" t="str">
            <v>Data Scientist</v>
          </cell>
        </row>
        <row r="2795">
          <cell r="A2795" t="str">
            <v>100204-HK-101</v>
          </cell>
          <cell r="B2795">
            <v>43353</v>
          </cell>
          <cell r="C2795" t="str">
            <v>Existing MSA</v>
          </cell>
          <cell r="D2795">
            <v>43231</v>
          </cell>
          <cell r="E2795">
            <v>43983</v>
          </cell>
          <cell r="F2795" t="str">
            <v>DataRobot Inc.</v>
          </cell>
          <cell r="G2795" t="str">
            <v>HK</v>
          </cell>
          <cell r="H2795" t="str">
            <v>Hong Kong (China)</v>
          </cell>
          <cell r="I2795" t="str">
            <v>GP Entity</v>
          </cell>
          <cell r="K2795">
            <v>42908</v>
          </cell>
          <cell r="Q2795">
            <v>1186</v>
          </cell>
          <cell r="R2795" t="str">
            <v>Asia-Pacific (APAC)</v>
          </cell>
          <cell r="S2795" t="str">
            <v>Data Scientist</v>
          </cell>
        </row>
        <row r="2796">
          <cell r="A2796" t="str">
            <v>100352-NZ-103</v>
          </cell>
          <cell r="B2796">
            <v>43441</v>
          </cell>
          <cell r="C2796" t="str">
            <v>Existing MSA</v>
          </cell>
          <cell r="D2796">
            <v>43277</v>
          </cell>
          <cell r="E2796">
            <v>43983</v>
          </cell>
          <cell r="F2796" t="str">
            <v>Synamedia Limited</v>
          </cell>
          <cell r="G2796" t="str">
            <v>NZ</v>
          </cell>
          <cell r="H2796" t="str">
            <v>New Zealand</v>
          </cell>
          <cell r="I2796" t="str">
            <v>GP Entity</v>
          </cell>
          <cell r="K2796">
            <v>43277</v>
          </cell>
          <cell r="Q2796">
            <v>1314</v>
          </cell>
          <cell r="R2796" t="str">
            <v>Asia-Pacific (APAC)</v>
          </cell>
          <cell r="S2796" t="str">
            <v>Engineer, Customer Support</v>
          </cell>
          <cell r="T2796">
            <v>43525</v>
          </cell>
        </row>
        <row r="2797">
          <cell r="A2797" t="str">
            <v>100505-KR-103</v>
          </cell>
          <cell r="B2797">
            <v>43654</v>
          </cell>
          <cell r="C2797" t="str">
            <v>Existing MSA</v>
          </cell>
          <cell r="D2797">
            <v>43531</v>
          </cell>
          <cell r="E2797">
            <v>43891</v>
          </cell>
          <cell r="F2797" t="str">
            <v>Solaria Corporation</v>
          </cell>
          <cell r="G2797" t="str">
            <v>KR</v>
          </cell>
          <cell r="H2797" t="str">
            <v>South Korea</v>
          </cell>
          <cell r="I2797" t="str">
            <v>GP Entity</v>
          </cell>
          <cell r="J2797">
            <v>43624</v>
          </cell>
          <cell r="K2797">
            <v>43531</v>
          </cell>
          <cell r="Q2797">
            <v>2787</v>
          </cell>
          <cell r="R2797" t="str">
            <v>Asia-Pacific (APAC)</v>
          </cell>
          <cell r="S2797" t="str">
            <v>Process Engineer</v>
          </cell>
        </row>
        <row r="2798">
          <cell r="A2798" t="str">
            <v>100505-KR-104</v>
          </cell>
          <cell r="B2798">
            <v>43668</v>
          </cell>
          <cell r="C2798" t="str">
            <v>Existing MSA</v>
          </cell>
          <cell r="D2798">
            <v>43531</v>
          </cell>
          <cell r="E2798">
            <v>43891</v>
          </cell>
          <cell r="F2798" t="str">
            <v>Solaria Corporation</v>
          </cell>
          <cell r="G2798" t="str">
            <v>KR</v>
          </cell>
          <cell r="H2798" t="str">
            <v>South Korea</v>
          </cell>
          <cell r="I2798" t="str">
            <v>GP Entity</v>
          </cell>
          <cell r="J2798">
            <v>43661</v>
          </cell>
          <cell r="K2798">
            <v>43531</v>
          </cell>
          <cell r="Q2798">
            <v>2831</v>
          </cell>
          <cell r="R2798" t="str">
            <v>Asia-Pacific (APAC)</v>
          </cell>
          <cell r="S2798" t="str">
            <v>Automation Engineer</v>
          </cell>
        </row>
        <row r="2799">
          <cell r="A2799" t="str">
            <v>100337-SG-101</v>
          </cell>
          <cell r="B2799">
            <v>43255</v>
          </cell>
          <cell r="C2799" t="str">
            <v>Existing MSA</v>
          </cell>
          <cell r="D2799">
            <v>43249</v>
          </cell>
          <cell r="E2799">
            <v>43922</v>
          </cell>
          <cell r="F2799" t="str">
            <v>Markforged</v>
          </cell>
          <cell r="G2799" t="str">
            <v>SG</v>
          </cell>
          <cell r="H2799" t="str">
            <v>Singapore</v>
          </cell>
          <cell r="I2799" t="str">
            <v>GP Entity</v>
          </cell>
          <cell r="K2799">
            <v>43249</v>
          </cell>
          <cell r="Q2799">
            <v>1256</v>
          </cell>
          <cell r="R2799" t="str">
            <v>Asia-Pacific (APAC)</v>
          </cell>
          <cell r="S2799" t="str">
            <v>Application Engineer</v>
          </cell>
        </row>
        <row r="2800">
          <cell r="A2800" t="str">
            <v>100337-JP-102</v>
          </cell>
          <cell r="B2800">
            <v>43556</v>
          </cell>
          <cell r="C2800" t="str">
            <v>Existing MSA</v>
          </cell>
          <cell r="D2800">
            <v>43249</v>
          </cell>
          <cell r="E2800">
            <v>43922</v>
          </cell>
          <cell r="F2800" t="str">
            <v>Markforged</v>
          </cell>
          <cell r="G2800" t="str">
            <v>JP</v>
          </cell>
          <cell r="H2800" t="str">
            <v>Japan</v>
          </cell>
          <cell r="I2800" t="str">
            <v>GP Entity</v>
          </cell>
          <cell r="J2800">
            <v>43556</v>
          </cell>
          <cell r="K2800">
            <v>43249</v>
          </cell>
          <cell r="Q2800">
            <v>2239</v>
          </cell>
          <cell r="R2800" t="str">
            <v>Asia-Pacific (APAC)</v>
          </cell>
          <cell r="S2800" t="str">
            <v>Application Engineer</v>
          </cell>
        </row>
        <row r="2801">
          <cell r="A2801" t="str">
            <v>100505-KR-103</v>
          </cell>
          <cell r="B2801">
            <v>43654</v>
          </cell>
          <cell r="C2801" t="str">
            <v>Existing MSA</v>
          </cell>
          <cell r="D2801">
            <v>43531</v>
          </cell>
          <cell r="E2801">
            <v>43922</v>
          </cell>
          <cell r="F2801" t="str">
            <v>Solaria Corporation</v>
          </cell>
          <cell r="G2801" t="str">
            <v>KR</v>
          </cell>
          <cell r="H2801" t="str">
            <v>South Korea</v>
          </cell>
          <cell r="I2801" t="str">
            <v>GP Entity</v>
          </cell>
          <cell r="J2801">
            <v>43624</v>
          </cell>
          <cell r="K2801">
            <v>43531</v>
          </cell>
          <cell r="Q2801">
            <v>2787</v>
          </cell>
          <cell r="R2801" t="str">
            <v>Asia-Pacific (APAC)</v>
          </cell>
          <cell r="S2801" t="str">
            <v>Process Engineer</v>
          </cell>
        </row>
        <row r="2802">
          <cell r="A2802" t="str">
            <v>100505-KR-104</v>
          </cell>
          <cell r="B2802">
            <v>43668</v>
          </cell>
          <cell r="C2802" t="str">
            <v>Existing MSA</v>
          </cell>
          <cell r="D2802">
            <v>43531</v>
          </cell>
          <cell r="E2802">
            <v>43922</v>
          </cell>
          <cell r="F2802" t="str">
            <v>Solaria Corporation</v>
          </cell>
          <cell r="G2802" t="str">
            <v>KR</v>
          </cell>
          <cell r="H2802" t="str">
            <v>South Korea</v>
          </cell>
          <cell r="I2802" t="str">
            <v>GP Entity</v>
          </cell>
          <cell r="J2802">
            <v>43661</v>
          </cell>
          <cell r="K2802">
            <v>43531</v>
          </cell>
          <cell r="Q2802">
            <v>2831</v>
          </cell>
          <cell r="R2802" t="str">
            <v>Asia-Pacific (APAC)</v>
          </cell>
          <cell r="S2802" t="str">
            <v>Automation Engineer</v>
          </cell>
        </row>
        <row r="2803">
          <cell r="A2803" t="str">
            <v>100221-HK-101</v>
          </cell>
          <cell r="B2803">
            <v>43040</v>
          </cell>
          <cell r="C2803" t="str">
            <v>Existing MSA</v>
          </cell>
          <cell r="D2803">
            <v>42961</v>
          </cell>
          <cell r="E2803">
            <v>43922</v>
          </cell>
          <cell r="F2803" t="str">
            <v>ViewRay</v>
          </cell>
          <cell r="G2803" t="str">
            <v>HK</v>
          </cell>
          <cell r="H2803" t="str">
            <v>Hong Kong (China)</v>
          </cell>
          <cell r="I2803" t="str">
            <v>GP Entity</v>
          </cell>
          <cell r="K2803">
            <v>42961</v>
          </cell>
          <cell r="Q2803">
            <v>709</v>
          </cell>
          <cell r="R2803" t="str">
            <v>Asia-Pacific (APAC)</v>
          </cell>
          <cell r="S2803" t="str">
            <v>Senior Technical Support Engineer</v>
          </cell>
        </row>
        <row r="2804">
          <cell r="A2804" t="str">
            <v>100464-TW-101</v>
          </cell>
          <cell r="B2804">
            <v>43497</v>
          </cell>
          <cell r="C2804" t="str">
            <v>Existing MSA</v>
          </cell>
          <cell r="D2804">
            <v>43481</v>
          </cell>
          <cell r="E2804">
            <v>43922</v>
          </cell>
          <cell r="F2804" t="str">
            <v>ZAP Surgical Systems</v>
          </cell>
          <cell r="G2804" t="str">
            <v>TW</v>
          </cell>
          <cell r="H2804" t="str">
            <v>Taiwan</v>
          </cell>
          <cell r="I2804" t="str">
            <v>GP Entity</v>
          </cell>
          <cell r="K2804">
            <v>43481</v>
          </cell>
          <cell r="Q2804">
            <v>2087</v>
          </cell>
          <cell r="R2804" t="str">
            <v>Asia-Pacific (APAC)</v>
          </cell>
          <cell r="S2804" t="str">
            <v>Technical Services Manager, Asia</v>
          </cell>
        </row>
        <row r="2805">
          <cell r="A2805" t="str">
            <v>100221-IN-101</v>
          </cell>
          <cell r="B2805">
            <v>43282</v>
          </cell>
          <cell r="C2805" t="str">
            <v>Existing MSA</v>
          </cell>
          <cell r="D2805">
            <v>43256</v>
          </cell>
          <cell r="E2805">
            <v>43922</v>
          </cell>
          <cell r="F2805" t="str">
            <v>ViewRay</v>
          </cell>
          <cell r="G2805" t="str">
            <v>IN</v>
          </cell>
          <cell r="H2805" t="str">
            <v>India</v>
          </cell>
          <cell r="I2805" t="str">
            <v>GP Entity</v>
          </cell>
          <cell r="K2805">
            <v>42961</v>
          </cell>
          <cell r="Q2805">
            <v>1275</v>
          </cell>
          <cell r="R2805" t="str">
            <v>Asia-Pacific (APAC)</v>
          </cell>
          <cell r="S2805" t="str">
            <v>Senior Technical Support Engineer</v>
          </cell>
        </row>
        <row r="2806">
          <cell r="A2806" t="str">
            <v>100409-KR-101</v>
          </cell>
          <cell r="B2806">
            <v>43405</v>
          </cell>
          <cell r="C2806" t="str">
            <v>Existing MSA</v>
          </cell>
          <cell r="D2806">
            <v>43395</v>
          </cell>
          <cell r="E2806">
            <v>43922</v>
          </cell>
          <cell r="F2806" t="str">
            <v>Altia, Inc</v>
          </cell>
          <cell r="G2806" t="str">
            <v>KR</v>
          </cell>
          <cell r="H2806" t="str">
            <v>South Korea</v>
          </cell>
          <cell r="I2806" t="str">
            <v>GP Entity</v>
          </cell>
          <cell r="K2806">
            <v>43395</v>
          </cell>
          <cell r="Q2806">
            <v>1657</v>
          </cell>
          <cell r="R2806" t="str">
            <v>Asia-Pacific (APAC)</v>
          </cell>
          <cell r="S2806" t="str">
            <v>Senior Solutions Architect</v>
          </cell>
        </row>
        <row r="2807">
          <cell r="A2807" t="str">
            <v>100337-SG-101</v>
          </cell>
          <cell r="B2807">
            <v>43255</v>
          </cell>
          <cell r="C2807" t="str">
            <v>Existing MSA</v>
          </cell>
          <cell r="D2807">
            <v>43249</v>
          </cell>
          <cell r="E2807">
            <v>43952</v>
          </cell>
          <cell r="F2807" t="str">
            <v>Markforged</v>
          </cell>
          <cell r="G2807" t="str">
            <v>SG</v>
          </cell>
          <cell r="H2807" t="str">
            <v>Singapore</v>
          </cell>
          <cell r="I2807" t="str">
            <v>GP Entity</v>
          </cell>
          <cell r="K2807">
            <v>43249</v>
          </cell>
          <cell r="Q2807">
            <v>1256</v>
          </cell>
          <cell r="R2807" t="str">
            <v>Asia-Pacific (APAC)</v>
          </cell>
          <cell r="S2807" t="str">
            <v>Application Engineer</v>
          </cell>
        </row>
        <row r="2808">
          <cell r="A2808" t="str">
            <v>100337-JP-102</v>
          </cell>
          <cell r="B2808">
            <v>43556</v>
          </cell>
          <cell r="C2808" t="str">
            <v>Existing MSA</v>
          </cell>
          <cell r="D2808">
            <v>43249</v>
          </cell>
          <cell r="E2808">
            <v>43952</v>
          </cell>
          <cell r="F2808" t="str">
            <v>Markforged</v>
          </cell>
          <cell r="G2808" t="str">
            <v>JP</v>
          </cell>
          <cell r="H2808" t="str">
            <v>Japan</v>
          </cell>
          <cell r="I2808" t="str">
            <v>GP Entity</v>
          </cell>
          <cell r="J2808">
            <v>43556</v>
          </cell>
          <cell r="K2808">
            <v>43249</v>
          </cell>
          <cell r="Q2808">
            <v>2239</v>
          </cell>
          <cell r="R2808" t="str">
            <v>Asia-Pacific (APAC)</v>
          </cell>
          <cell r="S2808" t="str">
            <v>Application Engineer</v>
          </cell>
        </row>
        <row r="2809">
          <cell r="A2809" t="str">
            <v>100505-KR-103</v>
          </cell>
          <cell r="B2809">
            <v>43654</v>
          </cell>
          <cell r="C2809" t="str">
            <v>Existing MSA</v>
          </cell>
          <cell r="D2809">
            <v>43531</v>
          </cell>
          <cell r="E2809">
            <v>43952</v>
          </cell>
          <cell r="F2809" t="str">
            <v>Solaria Corporation</v>
          </cell>
          <cell r="G2809" t="str">
            <v>KR</v>
          </cell>
          <cell r="H2809" t="str">
            <v>South Korea</v>
          </cell>
          <cell r="I2809" t="str">
            <v>GP Entity</v>
          </cell>
          <cell r="J2809">
            <v>43624</v>
          </cell>
          <cell r="K2809">
            <v>43531</v>
          </cell>
          <cell r="Q2809">
            <v>2787</v>
          </cell>
          <cell r="R2809" t="str">
            <v>Asia-Pacific (APAC)</v>
          </cell>
          <cell r="S2809" t="str">
            <v>Process Engineer</v>
          </cell>
        </row>
        <row r="2810">
          <cell r="A2810" t="str">
            <v>100505-KR-104</v>
          </cell>
          <cell r="B2810">
            <v>43668</v>
          </cell>
          <cell r="C2810" t="str">
            <v>Existing MSA</v>
          </cell>
          <cell r="D2810">
            <v>43531</v>
          </cell>
          <cell r="E2810">
            <v>43952</v>
          </cell>
          <cell r="F2810" t="str">
            <v>Solaria Corporation</v>
          </cell>
          <cell r="G2810" t="str">
            <v>KR</v>
          </cell>
          <cell r="H2810" t="str">
            <v>South Korea</v>
          </cell>
          <cell r="I2810" t="str">
            <v>GP Entity</v>
          </cell>
          <cell r="J2810">
            <v>43661</v>
          </cell>
          <cell r="K2810">
            <v>43531</v>
          </cell>
          <cell r="Q2810">
            <v>2831</v>
          </cell>
          <cell r="R2810" t="str">
            <v>Asia-Pacific (APAC)</v>
          </cell>
          <cell r="S2810" t="str">
            <v>Automation Engineer</v>
          </cell>
        </row>
        <row r="2811">
          <cell r="A2811" t="str">
            <v>100221-HK-101</v>
          </cell>
          <cell r="B2811">
            <v>43040</v>
          </cell>
          <cell r="C2811" t="str">
            <v>Existing MSA</v>
          </cell>
          <cell r="D2811">
            <v>42961</v>
          </cell>
          <cell r="E2811">
            <v>43952</v>
          </cell>
          <cell r="F2811" t="str">
            <v>ViewRay</v>
          </cell>
          <cell r="G2811" t="str">
            <v>HK</v>
          </cell>
          <cell r="H2811" t="str">
            <v>Hong Kong (China)</v>
          </cell>
          <cell r="I2811" t="str">
            <v>GP Entity</v>
          </cell>
          <cell r="K2811">
            <v>42961</v>
          </cell>
          <cell r="Q2811">
            <v>709</v>
          </cell>
          <cell r="R2811" t="str">
            <v>Asia-Pacific (APAC)</v>
          </cell>
          <cell r="S2811" t="str">
            <v>Senior Technical Support Engineer</v>
          </cell>
        </row>
        <row r="2812">
          <cell r="A2812" t="str">
            <v>100464-TW-101</v>
          </cell>
          <cell r="B2812">
            <v>43497</v>
          </cell>
          <cell r="C2812" t="str">
            <v>Existing MSA</v>
          </cell>
          <cell r="D2812">
            <v>43481</v>
          </cell>
          <cell r="E2812">
            <v>43952</v>
          </cell>
          <cell r="F2812" t="str">
            <v>ZAP Surgical Systems</v>
          </cell>
          <cell r="G2812" t="str">
            <v>TW</v>
          </cell>
          <cell r="H2812" t="str">
            <v>Taiwan</v>
          </cell>
          <cell r="I2812" t="str">
            <v>GP Entity</v>
          </cell>
          <cell r="K2812">
            <v>43481</v>
          </cell>
          <cell r="Q2812">
            <v>2087</v>
          </cell>
          <cell r="R2812" t="str">
            <v>Asia-Pacific (APAC)</v>
          </cell>
          <cell r="S2812" t="str">
            <v>Technical Services Manager, Asia</v>
          </cell>
        </row>
        <row r="2813">
          <cell r="A2813" t="str">
            <v>100221-IN-101</v>
          </cell>
          <cell r="B2813">
            <v>43282</v>
          </cell>
          <cell r="C2813" t="str">
            <v>Existing MSA</v>
          </cell>
          <cell r="D2813">
            <v>43256</v>
          </cell>
          <cell r="E2813">
            <v>43952</v>
          </cell>
          <cell r="F2813" t="str">
            <v>ViewRay</v>
          </cell>
          <cell r="G2813" t="str">
            <v>IN</v>
          </cell>
          <cell r="H2813" t="str">
            <v>India</v>
          </cell>
          <cell r="I2813" t="str">
            <v>GP Entity</v>
          </cell>
          <cell r="K2813">
            <v>42961</v>
          </cell>
          <cell r="Q2813">
            <v>1275</v>
          </cell>
          <cell r="R2813" t="str">
            <v>Asia-Pacific (APAC)</v>
          </cell>
          <cell r="S2813" t="str">
            <v>Senior Technical Support Engineer</v>
          </cell>
        </row>
        <row r="2814">
          <cell r="A2814" t="str">
            <v>100409-KR-101</v>
          </cell>
          <cell r="B2814">
            <v>43405</v>
          </cell>
          <cell r="C2814" t="str">
            <v>Existing MSA</v>
          </cell>
          <cell r="D2814">
            <v>43395</v>
          </cell>
          <cell r="E2814">
            <v>43952</v>
          </cell>
          <cell r="F2814" t="str">
            <v>Altia, Inc</v>
          </cell>
          <cell r="G2814" t="str">
            <v>KR</v>
          </cell>
          <cell r="H2814" t="str">
            <v>South Korea</v>
          </cell>
          <cell r="I2814" t="str">
            <v>GP Entity</v>
          </cell>
          <cell r="K2814">
            <v>43395</v>
          </cell>
          <cell r="Q2814">
            <v>1657</v>
          </cell>
          <cell r="R2814" t="str">
            <v>Asia-Pacific (APAC)</v>
          </cell>
          <cell r="S2814" t="str">
            <v>Senior Solutions Architect</v>
          </cell>
        </row>
        <row r="2815">
          <cell r="A2815" t="str">
            <v>100337-SG-101</v>
          </cell>
          <cell r="B2815">
            <v>43255</v>
          </cell>
          <cell r="C2815" t="str">
            <v>Existing MSA</v>
          </cell>
          <cell r="D2815">
            <v>43249</v>
          </cell>
          <cell r="E2815">
            <v>43983</v>
          </cell>
          <cell r="F2815" t="str">
            <v>Markforged</v>
          </cell>
          <cell r="G2815" t="str">
            <v>SG</v>
          </cell>
          <cell r="H2815" t="str">
            <v>Singapore</v>
          </cell>
          <cell r="I2815" t="str">
            <v>GP Entity</v>
          </cell>
          <cell r="K2815">
            <v>43249</v>
          </cell>
          <cell r="Q2815">
            <v>1256</v>
          </cell>
          <cell r="R2815" t="str">
            <v>Asia-Pacific (APAC)</v>
          </cell>
          <cell r="S2815" t="str">
            <v>Application Engineer</v>
          </cell>
        </row>
        <row r="2816">
          <cell r="A2816" t="str">
            <v>100337-JP-102</v>
          </cell>
          <cell r="B2816">
            <v>43556</v>
          </cell>
          <cell r="C2816" t="str">
            <v>Existing MSA</v>
          </cell>
          <cell r="D2816">
            <v>43249</v>
          </cell>
          <cell r="E2816">
            <v>43983</v>
          </cell>
          <cell r="F2816" t="str">
            <v>Markforged</v>
          </cell>
          <cell r="G2816" t="str">
            <v>JP</v>
          </cell>
          <cell r="H2816" t="str">
            <v>Japan</v>
          </cell>
          <cell r="I2816" t="str">
            <v>GP Entity</v>
          </cell>
          <cell r="J2816">
            <v>43556</v>
          </cell>
          <cell r="K2816">
            <v>43249</v>
          </cell>
          <cell r="Q2816">
            <v>2239</v>
          </cell>
          <cell r="R2816" t="str">
            <v>Asia-Pacific (APAC)</v>
          </cell>
          <cell r="S2816" t="str">
            <v>Application Engineer</v>
          </cell>
        </row>
        <row r="2817">
          <cell r="A2817" t="str">
            <v>100505-KR-103</v>
          </cell>
          <cell r="B2817">
            <v>43654</v>
          </cell>
          <cell r="C2817" t="str">
            <v>Existing MSA</v>
          </cell>
          <cell r="D2817">
            <v>43531</v>
          </cell>
          <cell r="E2817">
            <v>43983</v>
          </cell>
          <cell r="F2817" t="str">
            <v>Solaria Corporation</v>
          </cell>
          <cell r="G2817" t="str">
            <v>KR</v>
          </cell>
          <cell r="H2817" t="str">
            <v>South Korea</v>
          </cell>
          <cell r="I2817" t="str">
            <v>GP Entity</v>
          </cell>
          <cell r="J2817">
            <v>43624</v>
          </cell>
          <cell r="K2817">
            <v>43531</v>
          </cell>
          <cell r="Q2817">
            <v>2787</v>
          </cell>
          <cell r="R2817" t="str">
            <v>Asia-Pacific (APAC)</v>
          </cell>
          <cell r="S2817" t="str">
            <v>Process Engineer</v>
          </cell>
        </row>
        <row r="2818">
          <cell r="A2818" t="str">
            <v>100505-KR-104</v>
          </cell>
          <cell r="B2818">
            <v>43668</v>
          </cell>
          <cell r="C2818" t="str">
            <v>Existing MSA</v>
          </cell>
          <cell r="D2818">
            <v>43531</v>
          </cell>
          <cell r="E2818">
            <v>43983</v>
          </cell>
          <cell r="F2818" t="str">
            <v>Solaria Corporation</v>
          </cell>
          <cell r="G2818" t="str">
            <v>KR</v>
          </cell>
          <cell r="H2818" t="str">
            <v>South Korea</v>
          </cell>
          <cell r="I2818" t="str">
            <v>GP Entity</v>
          </cell>
          <cell r="J2818">
            <v>43661</v>
          </cell>
          <cell r="K2818">
            <v>43531</v>
          </cell>
          <cell r="Q2818">
            <v>2831</v>
          </cell>
          <cell r="R2818" t="str">
            <v>Asia-Pacific (APAC)</v>
          </cell>
          <cell r="S2818" t="str">
            <v>Automation Engineer</v>
          </cell>
        </row>
        <row r="2819">
          <cell r="A2819" t="str">
            <v>100221-HK-101</v>
          </cell>
          <cell r="B2819">
            <v>43040</v>
          </cell>
          <cell r="C2819" t="str">
            <v>Existing MSA</v>
          </cell>
          <cell r="D2819">
            <v>42961</v>
          </cell>
          <cell r="E2819">
            <v>43983</v>
          </cell>
          <cell r="F2819" t="str">
            <v>ViewRay</v>
          </cell>
          <cell r="G2819" t="str">
            <v>HK</v>
          </cell>
          <cell r="H2819" t="str">
            <v>Hong Kong (China)</v>
          </cell>
          <cell r="I2819" t="str">
            <v>GP Entity</v>
          </cell>
          <cell r="K2819">
            <v>42961</v>
          </cell>
          <cell r="Q2819">
            <v>709</v>
          </cell>
          <cell r="R2819" t="str">
            <v>Asia-Pacific (APAC)</v>
          </cell>
          <cell r="S2819" t="str">
            <v>Senior Technical Support Engineer</v>
          </cell>
        </row>
        <row r="2820">
          <cell r="A2820" t="str">
            <v>100464-TW-101</v>
          </cell>
          <cell r="B2820">
            <v>43497</v>
          </cell>
          <cell r="C2820" t="str">
            <v>Existing MSA</v>
          </cell>
          <cell r="D2820">
            <v>43481</v>
          </cell>
          <cell r="E2820">
            <v>43983</v>
          </cell>
          <cell r="F2820" t="str">
            <v>ZAP Surgical Systems</v>
          </cell>
          <cell r="G2820" t="str">
            <v>TW</v>
          </cell>
          <cell r="H2820" t="str">
            <v>Taiwan</v>
          </cell>
          <cell r="I2820" t="str">
            <v>GP Entity</v>
          </cell>
          <cell r="K2820">
            <v>43481</v>
          </cell>
          <cell r="Q2820">
            <v>2087</v>
          </cell>
          <cell r="R2820" t="str">
            <v>Asia-Pacific (APAC)</v>
          </cell>
          <cell r="S2820" t="str">
            <v>Technical Services Manager, Asia</v>
          </cell>
        </row>
        <row r="2821">
          <cell r="A2821" t="str">
            <v>100221-IN-101</v>
          </cell>
          <cell r="B2821">
            <v>43282</v>
          </cell>
          <cell r="C2821" t="str">
            <v>Existing MSA</v>
          </cell>
          <cell r="D2821">
            <v>43256</v>
          </cell>
          <cell r="E2821">
            <v>43983</v>
          </cell>
          <cell r="F2821" t="str">
            <v>ViewRay</v>
          </cell>
          <cell r="G2821" t="str">
            <v>IN</v>
          </cell>
          <cell r="H2821" t="str">
            <v>India</v>
          </cell>
          <cell r="I2821" t="str">
            <v>GP Entity</v>
          </cell>
          <cell r="K2821">
            <v>42961</v>
          </cell>
          <cell r="Q2821">
            <v>1275</v>
          </cell>
          <cell r="R2821" t="str">
            <v>Asia-Pacific (APAC)</v>
          </cell>
          <cell r="S2821" t="str">
            <v>Senior Technical Support Engineer</v>
          </cell>
        </row>
        <row r="2822">
          <cell r="A2822" t="str">
            <v>100409-KR-101</v>
          </cell>
          <cell r="B2822">
            <v>43405</v>
          </cell>
          <cell r="C2822" t="str">
            <v>Existing MSA</v>
          </cell>
          <cell r="D2822">
            <v>43395</v>
          </cell>
          <cell r="E2822">
            <v>43983</v>
          </cell>
          <cell r="F2822" t="str">
            <v>Altia, Inc</v>
          </cell>
          <cell r="G2822" t="str">
            <v>KR</v>
          </cell>
          <cell r="H2822" t="str">
            <v>South Korea</v>
          </cell>
          <cell r="I2822" t="str">
            <v>GP Entity</v>
          </cell>
          <cell r="K2822">
            <v>43395</v>
          </cell>
          <cell r="Q2822">
            <v>1657</v>
          </cell>
          <cell r="R2822" t="str">
            <v>Asia-Pacific (APAC)</v>
          </cell>
          <cell r="S2822" t="str">
            <v>Senior Solutions Architect</v>
          </cell>
        </row>
        <row r="2823">
          <cell r="A2823" t="str">
            <v>100001-CN-106</v>
          </cell>
          <cell r="B2823">
            <v>43516</v>
          </cell>
          <cell r="C2823" t="str">
            <v>Existing MSA</v>
          </cell>
          <cell r="D2823">
            <v>42242</v>
          </cell>
          <cell r="E2823">
            <v>43922</v>
          </cell>
          <cell r="F2823" t="str">
            <v>10X Genomics</v>
          </cell>
          <cell r="G2823" t="str">
            <v>CN</v>
          </cell>
          <cell r="H2823" t="str">
            <v>China</v>
          </cell>
          <cell r="I2823" t="str">
            <v>GP Entity</v>
          </cell>
          <cell r="J2823">
            <v>43516</v>
          </cell>
          <cell r="K2823">
            <v>42242</v>
          </cell>
          <cell r="Q2823">
            <v>2052</v>
          </cell>
          <cell r="R2823" t="str">
            <v>Asia-Pacific (APAC)</v>
          </cell>
          <cell r="S2823" t="str">
            <v>Senior Field Application Scientist</v>
          </cell>
        </row>
        <row r="2824">
          <cell r="A2824" t="str">
            <v>100391-CN-101</v>
          </cell>
          <cell r="B2824">
            <v>43525</v>
          </cell>
          <cell r="C2824" t="str">
            <v>Existing MSA</v>
          </cell>
          <cell r="D2824">
            <v>43496</v>
          </cell>
          <cell r="E2824">
            <v>43922</v>
          </cell>
          <cell r="F2824" t="str">
            <v>Syntiant Corp</v>
          </cell>
          <cell r="G2824" t="str">
            <v>CN</v>
          </cell>
          <cell r="H2824" t="str">
            <v>China</v>
          </cell>
          <cell r="I2824" t="str">
            <v>GP Entity</v>
          </cell>
          <cell r="J2824">
            <v>43525</v>
          </cell>
          <cell r="K2824">
            <v>43360</v>
          </cell>
          <cell r="Q2824">
            <v>2172</v>
          </cell>
          <cell r="R2824" t="str">
            <v>Asia-Pacific (APAC)</v>
          </cell>
          <cell r="S2824" t="str">
            <v>Member of Technical Staff (Field)</v>
          </cell>
        </row>
        <row r="2825">
          <cell r="A2825" t="str">
            <v>100001-CN-106</v>
          </cell>
          <cell r="B2825">
            <v>43516</v>
          </cell>
          <cell r="C2825" t="str">
            <v>Existing MSA</v>
          </cell>
          <cell r="D2825">
            <v>42242</v>
          </cell>
          <cell r="E2825">
            <v>43952</v>
          </cell>
          <cell r="F2825" t="str">
            <v>10X Genomics</v>
          </cell>
          <cell r="G2825" t="str">
            <v>CN</v>
          </cell>
          <cell r="H2825" t="str">
            <v>China</v>
          </cell>
          <cell r="I2825" t="str">
            <v>GP Entity</v>
          </cell>
          <cell r="J2825">
            <v>43516</v>
          </cell>
          <cell r="K2825">
            <v>42242</v>
          </cell>
          <cell r="Q2825">
            <v>2052</v>
          </cell>
          <cell r="R2825" t="str">
            <v>Asia-Pacific (APAC)</v>
          </cell>
          <cell r="S2825" t="str">
            <v>Senior Field Application Scientist</v>
          </cell>
        </row>
        <row r="2826">
          <cell r="A2826" t="str">
            <v>100391-CN-101</v>
          </cell>
          <cell r="B2826">
            <v>43525</v>
          </cell>
          <cell r="C2826" t="str">
            <v>Existing MSA</v>
          </cell>
          <cell r="D2826">
            <v>43496</v>
          </cell>
          <cell r="E2826">
            <v>43952</v>
          </cell>
          <cell r="F2826" t="str">
            <v>Syntiant Corp</v>
          </cell>
          <cell r="G2826" t="str">
            <v>CN</v>
          </cell>
          <cell r="H2826" t="str">
            <v>China</v>
          </cell>
          <cell r="I2826" t="str">
            <v>GP Entity</v>
          </cell>
          <cell r="J2826">
            <v>43525</v>
          </cell>
          <cell r="K2826">
            <v>43360</v>
          </cell>
          <cell r="Q2826">
            <v>2172</v>
          </cell>
          <cell r="R2826" t="str">
            <v>Asia-Pacific (APAC)</v>
          </cell>
          <cell r="S2826" t="str">
            <v>Member of Technical Staff (Field)</v>
          </cell>
        </row>
        <row r="2827">
          <cell r="A2827" t="str">
            <v>100001-CN-106</v>
          </cell>
          <cell r="B2827">
            <v>43516</v>
          </cell>
          <cell r="C2827" t="str">
            <v>Existing MSA</v>
          </cell>
          <cell r="D2827">
            <v>42242</v>
          </cell>
          <cell r="E2827">
            <v>43983</v>
          </cell>
          <cell r="F2827" t="str">
            <v>10X Genomics</v>
          </cell>
          <cell r="G2827" t="str">
            <v>CN</v>
          </cell>
          <cell r="H2827" t="str">
            <v>China</v>
          </cell>
          <cell r="I2827" t="str">
            <v>GP Entity</v>
          </cell>
          <cell r="J2827">
            <v>43516</v>
          </cell>
          <cell r="K2827">
            <v>42242</v>
          </cell>
          <cell r="Q2827">
            <v>2052</v>
          </cell>
          <cell r="R2827" t="str">
            <v>Asia-Pacific (APAC)</v>
          </cell>
          <cell r="S2827" t="str">
            <v>Senior Field Application Scientist</v>
          </cell>
        </row>
        <row r="2828">
          <cell r="A2828" t="str">
            <v>100391-CN-101</v>
          </cell>
          <cell r="B2828">
            <v>43525</v>
          </cell>
          <cell r="C2828" t="str">
            <v>Existing MSA</v>
          </cell>
          <cell r="D2828">
            <v>43496</v>
          </cell>
          <cell r="E2828">
            <v>43983</v>
          </cell>
          <cell r="F2828" t="str">
            <v>Syntiant Corp</v>
          </cell>
          <cell r="G2828" t="str">
            <v>CN</v>
          </cell>
          <cell r="H2828" t="str">
            <v>China</v>
          </cell>
          <cell r="I2828" t="str">
            <v>GP Entity</v>
          </cell>
          <cell r="J2828">
            <v>43525</v>
          </cell>
          <cell r="K2828">
            <v>43360</v>
          </cell>
          <cell r="Q2828">
            <v>2172</v>
          </cell>
          <cell r="R2828" t="str">
            <v>Asia-Pacific (APAC)</v>
          </cell>
          <cell r="S2828" t="str">
            <v>Member of Technical Staff (Field)</v>
          </cell>
        </row>
        <row r="2829">
          <cell r="A2829" t="str">
            <v>100110-AU-101</v>
          </cell>
          <cell r="B2829">
            <v>42597</v>
          </cell>
          <cell r="C2829" t="str">
            <v>Existing MSA</v>
          </cell>
          <cell r="D2829">
            <v>42174</v>
          </cell>
          <cell r="E2829">
            <v>43922</v>
          </cell>
          <cell r="F2829" t="str">
            <v>Moz</v>
          </cell>
          <cell r="G2829" t="str">
            <v>AU</v>
          </cell>
          <cell r="H2829" t="str">
            <v>Australia</v>
          </cell>
          <cell r="I2829" t="str">
            <v>GP Entity</v>
          </cell>
          <cell r="K2829">
            <v>42174</v>
          </cell>
          <cell r="Q2829">
            <v>191</v>
          </cell>
          <cell r="R2829" t="str">
            <v>Asia-Pacific (APAC)</v>
          </cell>
          <cell r="S2829" t="str">
            <v>Customer Support Engineer</v>
          </cell>
        </row>
        <row r="2830">
          <cell r="A2830" t="str">
            <v>100175-CN-102</v>
          </cell>
          <cell r="B2830">
            <v>43325</v>
          </cell>
          <cell r="C2830" t="str">
            <v>Existing MSA</v>
          </cell>
          <cell r="D2830">
            <v>43293</v>
          </cell>
          <cell r="E2830">
            <v>43922</v>
          </cell>
          <cell r="F2830" t="str">
            <v>YipitData</v>
          </cell>
          <cell r="G2830" t="str">
            <v>CN</v>
          </cell>
          <cell r="H2830" t="str">
            <v>China</v>
          </cell>
          <cell r="I2830" t="str">
            <v>GP Entity</v>
          </cell>
          <cell r="J2830">
            <v>43325</v>
          </cell>
          <cell r="K2830">
            <v>42823</v>
          </cell>
          <cell r="Q2830">
            <v>1413</v>
          </cell>
          <cell r="R2830" t="str">
            <v>Asia-Pacific (APAC)</v>
          </cell>
          <cell r="S2830" t="str">
            <v>Data Product Associate</v>
          </cell>
          <cell r="T2830">
            <v>43709</v>
          </cell>
        </row>
        <row r="2831">
          <cell r="A2831" t="str">
            <v>100358-IN-101</v>
          </cell>
          <cell r="B2831">
            <v>43497</v>
          </cell>
          <cell r="C2831" t="str">
            <v>Existing MSA</v>
          </cell>
          <cell r="D2831">
            <v>43461</v>
          </cell>
          <cell r="E2831">
            <v>43922</v>
          </cell>
          <cell r="F2831" t="str">
            <v>Vyopta Incorporated</v>
          </cell>
          <cell r="G2831" t="str">
            <v>IN</v>
          </cell>
          <cell r="H2831" t="str">
            <v>India</v>
          </cell>
          <cell r="I2831" t="str">
            <v>GP Entity</v>
          </cell>
          <cell r="J2831">
            <v>43481</v>
          </cell>
          <cell r="K2831">
            <v>43264</v>
          </cell>
          <cell r="Q2831">
            <v>1977</v>
          </cell>
          <cell r="R2831" t="str">
            <v>Asia-Pacific (APAC)</v>
          </cell>
          <cell r="S2831" t="str">
            <v>Product Support Engineer</v>
          </cell>
        </row>
        <row r="2832">
          <cell r="A2832" t="str">
            <v>100477-AU-101</v>
          </cell>
          <cell r="B2832">
            <v>43511</v>
          </cell>
          <cell r="C2832" t="str">
            <v>Existing MSA</v>
          </cell>
          <cell r="D2832">
            <v>43500</v>
          </cell>
          <cell r="E2832">
            <v>43922</v>
          </cell>
          <cell r="F2832" t="str">
            <v>KONUX</v>
          </cell>
          <cell r="G2832" t="str">
            <v>AU</v>
          </cell>
          <cell r="H2832" t="str">
            <v>Australia</v>
          </cell>
          <cell r="I2832" t="str">
            <v>GP Entity</v>
          </cell>
          <cell r="K2832">
            <v>43500</v>
          </cell>
          <cell r="Q2832">
            <v>2155</v>
          </cell>
          <cell r="R2832" t="str">
            <v>Asia-Pacific (APAC)</v>
          </cell>
          <cell r="S2832" t="str">
            <v>Senior Data Scientist</v>
          </cell>
        </row>
        <row r="2833">
          <cell r="A2833" t="str">
            <v>100110-AU-101</v>
          </cell>
          <cell r="B2833">
            <v>42597</v>
          </cell>
          <cell r="C2833" t="str">
            <v>Existing MSA</v>
          </cell>
          <cell r="D2833">
            <v>42174</v>
          </cell>
          <cell r="E2833">
            <v>43952</v>
          </cell>
          <cell r="F2833" t="str">
            <v>Moz</v>
          </cell>
          <cell r="G2833" t="str">
            <v>AU</v>
          </cell>
          <cell r="H2833" t="str">
            <v>Australia</v>
          </cell>
          <cell r="I2833" t="str">
            <v>GP Entity</v>
          </cell>
          <cell r="K2833">
            <v>42174</v>
          </cell>
          <cell r="Q2833">
            <v>191</v>
          </cell>
          <cell r="R2833" t="str">
            <v>Asia-Pacific (APAC)</v>
          </cell>
          <cell r="S2833" t="str">
            <v>Customer Support Engineer</v>
          </cell>
        </row>
        <row r="2834">
          <cell r="A2834" t="str">
            <v>100175-CN-102</v>
          </cell>
          <cell r="B2834">
            <v>43325</v>
          </cell>
          <cell r="C2834" t="str">
            <v>Existing MSA</v>
          </cell>
          <cell r="D2834">
            <v>43293</v>
          </cell>
          <cell r="E2834">
            <v>43952</v>
          </cell>
          <cell r="F2834" t="str">
            <v>YipitData</v>
          </cell>
          <cell r="G2834" t="str">
            <v>CN</v>
          </cell>
          <cell r="H2834" t="str">
            <v>China</v>
          </cell>
          <cell r="I2834" t="str">
            <v>GP Entity</v>
          </cell>
          <cell r="J2834">
            <v>43325</v>
          </cell>
          <cell r="K2834">
            <v>42823</v>
          </cell>
          <cell r="Q2834">
            <v>1413</v>
          </cell>
          <cell r="R2834" t="str">
            <v>Asia-Pacific (APAC)</v>
          </cell>
          <cell r="S2834" t="str">
            <v>Data Product Associate</v>
          </cell>
          <cell r="T2834">
            <v>43709</v>
          </cell>
        </row>
        <row r="2835">
          <cell r="A2835" t="str">
            <v>100358-IN-101</v>
          </cell>
          <cell r="B2835">
            <v>43497</v>
          </cell>
          <cell r="C2835" t="str">
            <v>Existing MSA</v>
          </cell>
          <cell r="D2835">
            <v>43461</v>
          </cell>
          <cell r="E2835">
            <v>43952</v>
          </cell>
          <cell r="F2835" t="str">
            <v>Vyopta Incorporated</v>
          </cell>
          <cell r="G2835" t="str">
            <v>IN</v>
          </cell>
          <cell r="H2835" t="str">
            <v>India</v>
          </cell>
          <cell r="I2835" t="str">
            <v>GP Entity</v>
          </cell>
          <cell r="J2835">
            <v>43481</v>
          </cell>
          <cell r="K2835">
            <v>43264</v>
          </cell>
          <cell r="Q2835">
            <v>1977</v>
          </cell>
          <cell r="R2835" t="str">
            <v>Asia-Pacific (APAC)</v>
          </cell>
          <cell r="S2835" t="str">
            <v>Product Support Engineer</v>
          </cell>
        </row>
        <row r="2836">
          <cell r="A2836" t="str">
            <v>100477-AU-101</v>
          </cell>
          <cell r="B2836">
            <v>43511</v>
          </cell>
          <cell r="C2836" t="str">
            <v>Existing MSA</v>
          </cell>
          <cell r="D2836">
            <v>43500</v>
          </cell>
          <cell r="E2836">
            <v>43952</v>
          </cell>
          <cell r="F2836" t="str">
            <v>KONUX</v>
          </cell>
          <cell r="G2836" t="str">
            <v>AU</v>
          </cell>
          <cell r="H2836" t="str">
            <v>Australia</v>
          </cell>
          <cell r="I2836" t="str">
            <v>GP Entity</v>
          </cell>
          <cell r="K2836">
            <v>43500</v>
          </cell>
          <cell r="Q2836">
            <v>2155</v>
          </cell>
          <cell r="R2836" t="str">
            <v>Asia-Pacific (APAC)</v>
          </cell>
          <cell r="S2836" t="str">
            <v>Senior Data Scientist</v>
          </cell>
        </row>
        <row r="2837">
          <cell r="A2837" t="str">
            <v>100110-AU-101</v>
          </cell>
          <cell r="B2837">
            <v>42597</v>
          </cell>
          <cell r="C2837" t="str">
            <v>Existing MSA</v>
          </cell>
          <cell r="D2837">
            <v>42174</v>
          </cell>
          <cell r="E2837">
            <v>43983</v>
          </cell>
          <cell r="F2837" t="str">
            <v>Moz</v>
          </cell>
          <cell r="G2837" t="str">
            <v>AU</v>
          </cell>
          <cell r="H2837" t="str">
            <v>Australia</v>
          </cell>
          <cell r="I2837" t="str">
            <v>GP Entity</v>
          </cell>
          <cell r="K2837">
            <v>42174</v>
          </cell>
          <cell r="Q2837">
            <v>191</v>
          </cell>
          <cell r="R2837" t="str">
            <v>Asia-Pacific (APAC)</v>
          </cell>
          <cell r="S2837" t="str">
            <v>Customer Support Engineer</v>
          </cell>
        </row>
        <row r="2838">
          <cell r="A2838" t="str">
            <v>100175-CN-102</v>
          </cell>
          <cell r="B2838">
            <v>43325</v>
          </cell>
          <cell r="C2838" t="str">
            <v>Existing MSA</v>
          </cell>
          <cell r="D2838">
            <v>43293</v>
          </cell>
          <cell r="E2838">
            <v>43983</v>
          </cell>
          <cell r="F2838" t="str">
            <v>YipitData</v>
          </cell>
          <cell r="G2838" t="str">
            <v>CN</v>
          </cell>
          <cell r="H2838" t="str">
            <v>China</v>
          </cell>
          <cell r="I2838" t="str">
            <v>GP Entity</v>
          </cell>
          <cell r="J2838">
            <v>43325</v>
          </cell>
          <cell r="K2838">
            <v>42823</v>
          </cell>
          <cell r="Q2838">
            <v>1413</v>
          </cell>
          <cell r="R2838" t="str">
            <v>Asia-Pacific (APAC)</v>
          </cell>
          <cell r="S2838" t="str">
            <v>Data Product Associate</v>
          </cell>
          <cell r="T2838">
            <v>43709</v>
          </cell>
        </row>
        <row r="2839">
          <cell r="A2839" t="str">
            <v>100358-IN-101</v>
          </cell>
          <cell r="B2839">
            <v>43497</v>
          </cell>
          <cell r="C2839" t="str">
            <v>Existing MSA</v>
          </cell>
          <cell r="D2839">
            <v>43461</v>
          </cell>
          <cell r="E2839">
            <v>43983</v>
          </cell>
          <cell r="F2839" t="str">
            <v>Vyopta Incorporated</v>
          </cell>
          <cell r="G2839" t="str">
            <v>IN</v>
          </cell>
          <cell r="H2839" t="str">
            <v>India</v>
          </cell>
          <cell r="I2839" t="str">
            <v>GP Entity</v>
          </cell>
          <cell r="J2839">
            <v>43481</v>
          </cell>
          <cell r="K2839">
            <v>43264</v>
          </cell>
          <cell r="Q2839">
            <v>1977</v>
          </cell>
          <cell r="R2839" t="str">
            <v>Asia-Pacific (APAC)</v>
          </cell>
          <cell r="S2839" t="str">
            <v>Product Support Engineer</v>
          </cell>
        </row>
        <row r="2840">
          <cell r="A2840" t="str">
            <v>100477-AU-101</v>
          </cell>
          <cell r="B2840">
            <v>43511</v>
          </cell>
          <cell r="C2840" t="str">
            <v>Existing MSA</v>
          </cell>
          <cell r="D2840">
            <v>43500</v>
          </cell>
          <cell r="E2840">
            <v>43983</v>
          </cell>
          <cell r="F2840" t="str">
            <v>KONUX</v>
          </cell>
          <cell r="G2840" t="str">
            <v>AU</v>
          </cell>
          <cell r="H2840" t="str">
            <v>Australia</v>
          </cell>
          <cell r="I2840" t="str">
            <v>GP Entity</v>
          </cell>
          <cell r="K2840">
            <v>43500</v>
          </cell>
          <cell r="Q2840">
            <v>2155</v>
          </cell>
          <cell r="R2840" t="str">
            <v>Asia-Pacific (APAC)</v>
          </cell>
          <cell r="S2840" t="str">
            <v>Senior Data Scientist</v>
          </cell>
        </row>
        <row r="2841">
          <cell r="A2841" t="str">
            <v>100708-IN-101</v>
          </cell>
          <cell r="B2841">
            <v>43770</v>
          </cell>
          <cell r="C2841" t="str">
            <v>Existing MSA</v>
          </cell>
          <cell r="D2841">
            <v>43801</v>
          </cell>
          <cell r="E2841">
            <v>43891</v>
          </cell>
          <cell r="F2841" t="str">
            <v>Singpost eCommerce</v>
          </cell>
          <cell r="G2841" t="str">
            <v>IN</v>
          </cell>
          <cell r="H2841" t="str">
            <v>India</v>
          </cell>
          <cell r="I2841" t="str">
            <v>GP Entity</v>
          </cell>
          <cell r="J2841">
            <v>43770</v>
          </cell>
          <cell r="K2841">
            <v>43801</v>
          </cell>
          <cell r="Q2841">
            <v>3690</v>
          </cell>
          <cell r="R2841" t="str">
            <v>Asia-Pacific (APAC)</v>
          </cell>
          <cell r="S2841" t="str">
            <v>Integrations Architect</v>
          </cell>
        </row>
        <row r="2842">
          <cell r="A2842" t="str">
            <v>100150-CN-102</v>
          </cell>
          <cell r="B2842">
            <v>42262</v>
          </cell>
          <cell r="C2842" t="str">
            <v>Existing MSA</v>
          </cell>
          <cell r="D2842">
            <v>42251</v>
          </cell>
          <cell r="E2842">
            <v>43922</v>
          </cell>
          <cell r="F2842" t="str">
            <v>Soraa</v>
          </cell>
          <cell r="G2842" t="str">
            <v>CN</v>
          </cell>
          <cell r="H2842" t="str">
            <v>China</v>
          </cell>
          <cell r="I2842" t="str">
            <v>GP Entity</v>
          </cell>
          <cell r="K2842">
            <v>42251</v>
          </cell>
          <cell r="Q2842">
            <v>136</v>
          </cell>
          <cell r="R2842" t="str">
            <v>Asia-Pacific (APAC)</v>
          </cell>
          <cell r="S2842" t="str">
            <v>Manager, Test Engineering</v>
          </cell>
          <cell r="T2842">
            <v>43723</v>
          </cell>
        </row>
        <row r="2843">
          <cell r="A2843" t="str">
            <v>100150-CN-105</v>
          </cell>
          <cell r="B2843">
            <v>43282</v>
          </cell>
          <cell r="C2843" t="str">
            <v>Existing MSA</v>
          </cell>
          <cell r="D2843">
            <v>42251</v>
          </cell>
          <cell r="E2843">
            <v>43922</v>
          </cell>
          <cell r="F2843" t="str">
            <v>Soraa</v>
          </cell>
          <cell r="G2843" t="str">
            <v>CN</v>
          </cell>
          <cell r="H2843" t="str">
            <v>China</v>
          </cell>
          <cell r="I2843" t="str">
            <v>GP Entity</v>
          </cell>
          <cell r="K2843">
            <v>42251</v>
          </cell>
          <cell r="Q2843">
            <v>1277</v>
          </cell>
          <cell r="R2843" t="str">
            <v>Asia-Pacific (APAC)</v>
          </cell>
          <cell r="S2843" t="str">
            <v>Sr. Sustaining Engineer</v>
          </cell>
          <cell r="T2843">
            <v>43800</v>
          </cell>
        </row>
        <row r="2844">
          <cell r="A2844" t="str">
            <v>100104-NZ-102</v>
          </cell>
          <cell r="B2844">
            <v>43070</v>
          </cell>
          <cell r="C2844" t="str">
            <v>Existing MSA</v>
          </cell>
          <cell r="D2844">
            <v>43041</v>
          </cell>
          <cell r="E2844">
            <v>43922</v>
          </cell>
          <cell r="F2844" t="str">
            <v>MeetUp</v>
          </cell>
          <cell r="G2844" t="str">
            <v>NZ</v>
          </cell>
          <cell r="H2844" t="str">
            <v>New Zealand</v>
          </cell>
          <cell r="I2844" t="str">
            <v>GP Entity</v>
          </cell>
          <cell r="K2844">
            <v>42230</v>
          </cell>
          <cell r="Q2844">
            <v>826</v>
          </cell>
          <cell r="R2844" t="str">
            <v>Asia-Pacific (APAC)</v>
          </cell>
          <cell r="S2844" t="str">
            <v>Principal Web Engineer</v>
          </cell>
          <cell r="T2844">
            <v>43525</v>
          </cell>
        </row>
        <row r="2845">
          <cell r="A2845" t="str">
            <v>100708-IN-101</v>
          </cell>
          <cell r="B2845">
            <v>43770</v>
          </cell>
          <cell r="C2845" t="str">
            <v>Existing MSA</v>
          </cell>
          <cell r="D2845">
            <v>43801</v>
          </cell>
          <cell r="E2845">
            <v>43922</v>
          </cell>
          <cell r="F2845" t="str">
            <v>Singpost eCommerce</v>
          </cell>
          <cell r="G2845" t="str">
            <v>IN</v>
          </cell>
          <cell r="H2845" t="str">
            <v>India</v>
          </cell>
          <cell r="I2845" t="str">
            <v>GP Entity</v>
          </cell>
          <cell r="J2845">
            <v>43770</v>
          </cell>
          <cell r="K2845">
            <v>43801</v>
          </cell>
          <cell r="Q2845">
            <v>3690</v>
          </cell>
          <cell r="R2845" t="str">
            <v>Asia-Pacific (APAC)</v>
          </cell>
          <cell r="S2845" t="str">
            <v>Integrations Architect</v>
          </cell>
        </row>
        <row r="2846">
          <cell r="A2846" t="str">
            <v>100150-CN-102</v>
          </cell>
          <cell r="B2846">
            <v>42262</v>
          </cell>
          <cell r="C2846" t="str">
            <v>Existing MSA</v>
          </cell>
          <cell r="D2846">
            <v>42251</v>
          </cell>
          <cell r="E2846">
            <v>43952</v>
          </cell>
          <cell r="F2846" t="str">
            <v>Soraa</v>
          </cell>
          <cell r="G2846" t="str">
            <v>CN</v>
          </cell>
          <cell r="H2846" t="str">
            <v>China</v>
          </cell>
          <cell r="I2846" t="str">
            <v>GP Entity</v>
          </cell>
          <cell r="K2846">
            <v>42251</v>
          </cell>
          <cell r="Q2846">
            <v>136</v>
          </cell>
          <cell r="R2846" t="str">
            <v>Asia-Pacific (APAC)</v>
          </cell>
          <cell r="S2846" t="str">
            <v>Manager, Test Engineering</v>
          </cell>
          <cell r="T2846">
            <v>43723</v>
          </cell>
        </row>
        <row r="2847">
          <cell r="A2847" t="str">
            <v>100150-CN-105</v>
          </cell>
          <cell r="B2847">
            <v>43282</v>
          </cell>
          <cell r="C2847" t="str">
            <v>Existing MSA</v>
          </cell>
          <cell r="D2847">
            <v>42251</v>
          </cell>
          <cell r="E2847">
            <v>43952</v>
          </cell>
          <cell r="F2847" t="str">
            <v>Soraa</v>
          </cell>
          <cell r="G2847" t="str">
            <v>CN</v>
          </cell>
          <cell r="H2847" t="str">
            <v>China</v>
          </cell>
          <cell r="I2847" t="str">
            <v>GP Entity</v>
          </cell>
          <cell r="K2847">
            <v>42251</v>
          </cell>
          <cell r="Q2847">
            <v>1277</v>
          </cell>
          <cell r="R2847" t="str">
            <v>Asia-Pacific (APAC)</v>
          </cell>
          <cell r="S2847" t="str">
            <v>Sr. Sustaining Engineer</v>
          </cell>
          <cell r="T2847">
            <v>43800</v>
          </cell>
        </row>
        <row r="2848">
          <cell r="A2848" t="str">
            <v>100104-NZ-102</v>
          </cell>
          <cell r="B2848">
            <v>43070</v>
          </cell>
          <cell r="C2848" t="str">
            <v>Existing MSA</v>
          </cell>
          <cell r="D2848">
            <v>43041</v>
          </cell>
          <cell r="E2848">
            <v>43952</v>
          </cell>
          <cell r="F2848" t="str">
            <v>MeetUp</v>
          </cell>
          <cell r="G2848" t="str">
            <v>NZ</v>
          </cell>
          <cell r="H2848" t="str">
            <v>New Zealand</v>
          </cell>
          <cell r="I2848" t="str">
            <v>GP Entity</v>
          </cell>
          <cell r="K2848">
            <v>42230</v>
          </cell>
          <cell r="Q2848">
            <v>826</v>
          </cell>
          <cell r="R2848" t="str">
            <v>Asia-Pacific (APAC)</v>
          </cell>
          <cell r="S2848" t="str">
            <v>Principal Web Engineer</v>
          </cell>
          <cell r="T2848">
            <v>43525</v>
          </cell>
        </row>
        <row r="2849">
          <cell r="A2849" t="str">
            <v>100708-IN-101</v>
          </cell>
          <cell r="B2849">
            <v>43770</v>
          </cell>
          <cell r="C2849" t="str">
            <v>Existing MSA</v>
          </cell>
          <cell r="D2849">
            <v>43801</v>
          </cell>
          <cell r="E2849">
            <v>43952</v>
          </cell>
          <cell r="F2849" t="str">
            <v>Singpost eCommerce</v>
          </cell>
          <cell r="G2849" t="str">
            <v>IN</v>
          </cell>
          <cell r="H2849" t="str">
            <v>India</v>
          </cell>
          <cell r="I2849" t="str">
            <v>GP Entity</v>
          </cell>
          <cell r="J2849">
            <v>43770</v>
          </cell>
          <cell r="K2849">
            <v>43801</v>
          </cell>
          <cell r="Q2849">
            <v>3690</v>
          </cell>
          <cell r="R2849" t="str">
            <v>Asia-Pacific (APAC)</v>
          </cell>
          <cell r="S2849" t="str">
            <v>Integrations Architect</v>
          </cell>
        </row>
        <row r="2850">
          <cell r="A2850" t="str">
            <v>100150-CN-102</v>
          </cell>
          <cell r="B2850">
            <v>42262</v>
          </cell>
          <cell r="C2850" t="str">
            <v>Existing MSA</v>
          </cell>
          <cell r="D2850">
            <v>42251</v>
          </cell>
          <cell r="E2850">
            <v>43983</v>
          </cell>
          <cell r="F2850" t="str">
            <v>Soraa</v>
          </cell>
          <cell r="G2850" t="str">
            <v>CN</v>
          </cell>
          <cell r="H2850" t="str">
            <v>China</v>
          </cell>
          <cell r="I2850" t="str">
            <v>GP Entity</v>
          </cell>
          <cell r="K2850">
            <v>42251</v>
          </cell>
          <cell r="Q2850">
            <v>136</v>
          </cell>
          <cell r="R2850" t="str">
            <v>Asia-Pacific (APAC)</v>
          </cell>
          <cell r="S2850" t="str">
            <v>Manager, Test Engineering</v>
          </cell>
          <cell r="T2850">
            <v>43723</v>
          </cell>
        </row>
        <row r="2851">
          <cell r="A2851" t="str">
            <v>100150-CN-105</v>
          </cell>
          <cell r="B2851">
            <v>43282</v>
          </cell>
          <cell r="C2851" t="str">
            <v>Existing MSA</v>
          </cell>
          <cell r="D2851">
            <v>42251</v>
          </cell>
          <cell r="E2851">
            <v>43983</v>
          </cell>
          <cell r="F2851" t="str">
            <v>Soraa</v>
          </cell>
          <cell r="G2851" t="str">
            <v>CN</v>
          </cell>
          <cell r="H2851" t="str">
            <v>China</v>
          </cell>
          <cell r="I2851" t="str">
            <v>GP Entity</v>
          </cell>
          <cell r="K2851">
            <v>42251</v>
          </cell>
          <cell r="Q2851">
            <v>1277</v>
          </cell>
          <cell r="R2851" t="str">
            <v>Asia-Pacific (APAC)</v>
          </cell>
          <cell r="S2851" t="str">
            <v>Sr. Sustaining Engineer</v>
          </cell>
          <cell r="T2851">
            <v>43800</v>
          </cell>
        </row>
        <row r="2852">
          <cell r="A2852" t="str">
            <v>100104-NZ-102</v>
          </cell>
          <cell r="B2852">
            <v>43070</v>
          </cell>
          <cell r="C2852" t="str">
            <v>Existing MSA</v>
          </cell>
          <cell r="D2852">
            <v>43041</v>
          </cell>
          <cell r="E2852">
            <v>43983</v>
          </cell>
          <cell r="F2852" t="str">
            <v>MeetUp</v>
          </cell>
          <cell r="G2852" t="str">
            <v>NZ</v>
          </cell>
          <cell r="H2852" t="str">
            <v>New Zealand</v>
          </cell>
          <cell r="I2852" t="str">
            <v>GP Entity</v>
          </cell>
          <cell r="K2852">
            <v>42230</v>
          </cell>
          <cell r="Q2852">
            <v>826</v>
          </cell>
          <cell r="R2852" t="str">
            <v>Asia-Pacific (APAC)</v>
          </cell>
          <cell r="S2852" t="str">
            <v>Principal Web Engineer</v>
          </cell>
          <cell r="T2852">
            <v>43525</v>
          </cell>
        </row>
        <row r="2853">
          <cell r="A2853" t="str">
            <v>100708-IN-101</v>
          </cell>
          <cell r="B2853">
            <v>43770</v>
          </cell>
          <cell r="C2853" t="str">
            <v>Existing MSA</v>
          </cell>
          <cell r="D2853">
            <v>43801</v>
          </cell>
          <cell r="E2853">
            <v>43983</v>
          </cell>
          <cell r="F2853" t="str">
            <v>Singpost eCommerce</v>
          </cell>
          <cell r="G2853" t="str">
            <v>IN</v>
          </cell>
          <cell r="H2853" t="str">
            <v>India</v>
          </cell>
          <cell r="I2853" t="str">
            <v>GP Entity</v>
          </cell>
          <cell r="J2853">
            <v>43770</v>
          </cell>
          <cell r="K2853">
            <v>43801</v>
          </cell>
          <cell r="Q2853">
            <v>3690</v>
          </cell>
          <cell r="R2853" t="str">
            <v>Asia-Pacific (APAC)</v>
          </cell>
          <cell r="S2853" t="str">
            <v>Integrations Architect</v>
          </cell>
        </row>
        <row r="2854">
          <cell r="A2854" t="str">
            <v>100369-IN-101</v>
          </cell>
          <cell r="B2854">
            <v>43313</v>
          </cell>
          <cell r="C2854" t="str">
            <v>Existing MSA</v>
          </cell>
          <cell r="D2854">
            <v>43301</v>
          </cell>
          <cell r="E2854">
            <v>43922</v>
          </cell>
          <cell r="F2854" t="str">
            <v>Black Dragon Capital</v>
          </cell>
          <cell r="G2854" t="str">
            <v>IN</v>
          </cell>
          <cell r="H2854" t="str">
            <v>India</v>
          </cell>
          <cell r="I2854" t="str">
            <v>GP Entity</v>
          </cell>
          <cell r="K2854">
            <v>43301</v>
          </cell>
          <cell r="Q2854">
            <v>1420</v>
          </cell>
          <cell r="R2854" t="str">
            <v>Asia-Pacific (APAC)</v>
          </cell>
          <cell r="S2854" t="str">
            <v>Finance Analyst</v>
          </cell>
        </row>
        <row r="2855">
          <cell r="A2855" t="str">
            <v>100369-IN-101</v>
          </cell>
          <cell r="B2855">
            <v>43313</v>
          </cell>
          <cell r="C2855" t="str">
            <v>Existing MSA</v>
          </cell>
          <cell r="D2855">
            <v>43301</v>
          </cell>
          <cell r="E2855">
            <v>43952</v>
          </cell>
          <cell r="F2855" t="str">
            <v>Black Dragon Capital</v>
          </cell>
          <cell r="G2855" t="str">
            <v>IN</v>
          </cell>
          <cell r="H2855" t="str">
            <v>India</v>
          </cell>
          <cell r="I2855" t="str">
            <v>GP Entity</v>
          </cell>
          <cell r="K2855">
            <v>43301</v>
          </cell>
          <cell r="Q2855">
            <v>1420</v>
          </cell>
          <cell r="R2855" t="str">
            <v>Asia-Pacific (APAC)</v>
          </cell>
          <cell r="S2855" t="str">
            <v>Finance Analyst</v>
          </cell>
        </row>
        <row r="2856">
          <cell r="A2856" t="str">
            <v>100369-IN-101</v>
          </cell>
          <cell r="B2856">
            <v>43313</v>
          </cell>
          <cell r="C2856" t="str">
            <v>Existing MSA</v>
          </cell>
          <cell r="D2856">
            <v>43301</v>
          </cell>
          <cell r="E2856">
            <v>43983</v>
          </cell>
          <cell r="F2856" t="str">
            <v>Black Dragon Capital</v>
          </cell>
          <cell r="G2856" t="str">
            <v>IN</v>
          </cell>
          <cell r="H2856" t="str">
            <v>India</v>
          </cell>
          <cell r="I2856" t="str">
            <v>GP Entity</v>
          </cell>
          <cell r="K2856">
            <v>43301</v>
          </cell>
          <cell r="Q2856">
            <v>1420</v>
          </cell>
          <cell r="R2856" t="str">
            <v>Asia-Pacific (APAC)</v>
          </cell>
          <cell r="S2856" t="str">
            <v>Finance Analyst</v>
          </cell>
        </row>
        <row r="2857">
          <cell r="A2857" t="str">
            <v>100092-JP-102</v>
          </cell>
          <cell r="B2857">
            <v>42856</v>
          </cell>
          <cell r="C2857" t="str">
            <v>Existing MSA</v>
          </cell>
          <cell r="D2857">
            <v>42793</v>
          </cell>
          <cell r="E2857">
            <v>43922</v>
          </cell>
          <cell r="F2857" t="str">
            <v>Kickstarter</v>
          </cell>
          <cell r="G2857" t="str">
            <v>JP</v>
          </cell>
          <cell r="H2857" t="str">
            <v>Japan</v>
          </cell>
          <cell r="I2857" t="str">
            <v>GP Entity</v>
          </cell>
          <cell r="K2857">
            <v>42793</v>
          </cell>
          <cell r="Q2857">
            <v>358</v>
          </cell>
          <cell r="R2857" t="str">
            <v>Asia-Pacific (APAC)</v>
          </cell>
          <cell r="S2857" t="str">
            <v>Country Manager, Japan</v>
          </cell>
          <cell r="T2857">
            <v>43160</v>
          </cell>
        </row>
        <row r="2858">
          <cell r="A2858" t="str">
            <v>100092-JP-102</v>
          </cell>
          <cell r="B2858">
            <v>42856</v>
          </cell>
          <cell r="C2858" t="str">
            <v>Existing MSA</v>
          </cell>
          <cell r="D2858">
            <v>42793</v>
          </cell>
          <cell r="E2858">
            <v>43952</v>
          </cell>
          <cell r="F2858" t="str">
            <v>Kickstarter</v>
          </cell>
          <cell r="G2858" t="str">
            <v>JP</v>
          </cell>
          <cell r="H2858" t="str">
            <v>Japan</v>
          </cell>
          <cell r="I2858" t="str">
            <v>GP Entity</v>
          </cell>
          <cell r="K2858">
            <v>42793</v>
          </cell>
          <cell r="Q2858">
            <v>358</v>
          </cell>
          <cell r="R2858" t="str">
            <v>Asia-Pacific (APAC)</v>
          </cell>
          <cell r="S2858" t="str">
            <v>Country Manager, Japan</v>
          </cell>
          <cell r="T2858">
            <v>43160</v>
          </cell>
        </row>
        <row r="2859">
          <cell r="A2859" t="str">
            <v>100092-JP-102</v>
          </cell>
          <cell r="B2859">
            <v>42856</v>
          </cell>
          <cell r="C2859" t="str">
            <v>Existing MSA</v>
          </cell>
          <cell r="D2859">
            <v>42793</v>
          </cell>
          <cell r="E2859">
            <v>43983</v>
          </cell>
          <cell r="F2859" t="str">
            <v>Kickstarter</v>
          </cell>
          <cell r="G2859" t="str">
            <v>JP</v>
          </cell>
          <cell r="H2859" t="str">
            <v>Japan</v>
          </cell>
          <cell r="I2859" t="str">
            <v>GP Entity</v>
          </cell>
          <cell r="K2859">
            <v>42793</v>
          </cell>
          <cell r="Q2859">
            <v>358</v>
          </cell>
          <cell r="R2859" t="str">
            <v>Asia-Pacific (APAC)</v>
          </cell>
          <cell r="S2859" t="str">
            <v>Country Manager, Japan</v>
          </cell>
          <cell r="T2859">
            <v>43160</v>
          </cell>
        </row>
        <row r="2860">
          <cell r="A2860" t="str">
            <v>100360-TH-105</v>
          </cell>
          <cell r="B2860">
            <v>43374</v>
          </cell>
          <cell r="C2860" t="str">
            <v>Existing MSA</v>
          </cell>
          <cell r="D2860">
            <v>43277</v>
          </cell>
          <cell r="E2860">
            <v>43922</v>
          </cell>
          <cell r="F2860" t="str">
            <v>TaylorMade Golf</v>
          </cell>
          <cell r="G2860" t="str">
            <v>TH</v>
          </cell>
          <cell r="H2860" t="str">
            <v>Thailand</v>
          </cell>
          <cell r="I2860" t="str">
            <v>GP Entity</v>
          </cell>
          <cell r="K2860">
            <v>43276</v>
          </cell>
          <cell r="Q2860">
            <v>1360</v>
          </cell>
          <cell r="R2860" t="str">
            <v>Asia-Pacific (APAC)</v>
          </cell>
          <cell r="S2860" t="str">
            <v>Manager, Products and Marketing</v>
          </cell>
        </row>
        <row r="2861">
          <cell r="A2861" t="str">
            <v>100360-SG-102</v>
          </cell>
          <cell r="B2861">
            <v>43374</v>
          </cell>
          <cell r="C2861" t="str">
            <v>Existing MSA</v>
          </cell>
          <cell r="D2861">
            <v>43307</v>
          </cell>
          <cell r="E2861">
            <v>43922</v>
          </cell>
          <cell r="F2861" t="str">
            <v>TaylorMade Golf</v>
          </cell>
          <cell r="G2861" t="str">
            <v>SG</v>
          </cell>
          <cell r="H2861" t="str">
            <v>Singapore</v>
          </cell>
          <cell r="I2861" t="str">
            <v>GP Entity</v>
          </cell>
          <cell r="J2861">
            <v>43374</v>
          </cell>
          <cell r="K2861">
            <v>43276</v>
          </cell>
          <cell r="N2861" t="str">
            <v>Karen</v>
          </cell>
          <cell r="O2861" t="str">
            <v>Tan</v>
          </cell>
          <cell r="Q2861">
            <v>1355</v>
          </cell>
          <cell r="R2861" t="str">
            <v>Asia-Pacific (APAC)</v>
          </cell>
          <cell r="S2861" t="str">
            <v>Manager, Sports Marketing Asia - M4</v>
          </cell>
        </row>
        <row r="2862">
          <cell r="A2862" t="str">
            <v>100360-TH-105</v>
          </cell>
          <cell r="B2862">
            <v>43374</v>
          </cell>
          <cell r="C2862" t="str">
            <v>Existing MSA</v>
          </cell>
          <cell r="D2862">
            <v>43277</v>
          </cell>
          <cell r="E2862">
            <v>43952</v>
          </cell>
          <cell r="F2862" t="str">
            <v>TaylorMade Golf</v>
          </cell>
          <cell r="G2862" t="str">
            <v>TH</v>
          </cell>
          <cell r="H2862" t="str">
            <v>Thailand</v>
          </cell>
          <cell r="I2862" t="str">
            <v>GP Entity</v>
          </cell>
          <cell r="K2862">
            <v>43276</v>
          </cell>
          <cell r="Q2862">
            <v>1360</v>
          </cell>
          <cell r="R2862" t="str">
            <v>Asia-Pacific (APAC)</v>
          </cell>
          <cell r="S2862" t="str">
            <v>Manager, Products and Marketing</v>
          </cell>
        </row>
        <row r="2863">
          <cell r="A2863" t="str">
            <v>100360-SG-102</v>
          </cell>
          <cell r="B2863">
            <v>43374</v>
          </cell>
          <cell r="C2863" t="str">
            <v>Existing MSA</v>
          </cell>
          <cell r="D2863">
            <v>43307</v>
          </cell>
          <cell r="E2863">
            <v>43952</v>
          </cell>
          <cell r="F2863" t="str">
            <v>TaylorMade Golf</v>
          </cell>
          <cell r="G2863" t="str">
            <v>SG</v>
          </cell>
          <cell r="H2863" t="str">
            <v>Singapore</v>
          </cell>
          <cell r="I2863" t="str">
            <v>GP Entity</v>
          </cell>
          <cell r="J2863">
            <v>43374</v>
          </cell>
          <cell r="K2863">
            <v>43276</v>
          </cell>
          <cell r="N2863" t="str">
            <v>Karen</v>
          </cell>
          <cell r="O2863" t="str">
            <v>Tan</v>
          </cell>
          <cell r="Q2863">
            <v>1355</v>
          </cell>
          <cell r="R2863" t="str">
            <v>Asia-Pacific (APAC)</v>
          </cell>
          <cell r="S2863" t="str">
            <v>Manager, Sports Marketing Asia - M4</v>
          </cell>
        </row>
        <row r="2864">
          <cell r="A2864" t="str">
            <v>100360-TH-105</v>
          </cell>
          <cell r="B2864">
            <v>43374</v>
          </cell>
          <cell r="C2864" t="str">
            <v>Existing MSA</v>
          </cell>
          <cell r="D2864">
            <v>43277</v>
          </cell>
          <cell r="E2864">
            <v>43983</v>
          </cell>
          <cell r="F2864" t="str">
            <v>TaylorMade Golf</v>
          </cell>
          <cell r="G2864" t="str">
            <v>TH</v>
          </cell>
          <cell r="H2864" t="str">
            <v>Thailand</v>
          </cell>
          <cell r="I2864" t="str">
            <v>GP Entity</v>
          </cell>
          <cell r="K2864">
            <v>43276</v>
          </cell>
          <cell r="Q2864">
            <v>1360</v>
          </cell>
          <cell r="R2864" t="str">
            <v>Asia-Pacific (APAC)</v>
          </cell>
          <cell r="S2864" t="str">
            <v>Manager, Products and Marketing</v>
          </cell>
        </row>
        <row r="2865">
          <cell r="A2865" t="str">
            <v>100360-SG-102</v>
          </cell>
          <cell r="B2865">
            <v>43374</v>
          </cell>
          <cell r="C2865" t="str">
            <v>Existing MSA</v>
          </cell>
          <cell r="D2865">
            <v>43307</v>
          </cell>
          <cell r="E2865">
            <v>43983</v>
          </cell>
          <cell r="F2865" t="str">
            <v>TaylorMade Golf</v>
          </cell>
          <cell r="G2865" t="str">
            <v>SG</v>
          </cell>
          <cell r="H2865" t="str">
            <v>Singapore</v>
          </cell>
          <cell r="I2865" t="str">
            <v>GP Entity</v>
          </cell>
          <cell r="J2865">
            <v>43374</v>
          </cell>
          <cell r="K2865">
            <v>43276</v>
          </cell>
          <cell r="N2865" t="str">
            <v>Karen</v>
          </cell>
          <cell r="O2865" t="str">
            <v>Tan</v>
          </cell>
          <cell r="Q2865">
            <v>1355</v>
          </cell>
          <cell r="R2865" t="str">
            <v>Asia-Pacific (APAC)</v>
          </cell>
          <cell r="S2865" t="str">
            <v>Manager, Sports Marketing Asia - M4</v>
          </cell>
        </row>
        <row r="2866">
          <cell r="A2866" t="str">
            <v>100001-JP-103</v>
          </cell>
          <cell r="B2866">
            <v>43297</v>
          </cell>
          <cell r="C2866" t="str">
            <v>Existing MSA</v>
          </cell>
          <cell r="D2866">
            <v>42242</v>
          </cell>
          <cell r="E2866">
            <v>43922</v>
          </cell>
          <cell r="F2866" t="str">
            <v>10X Genomics</v>
          </cell>
          <cell r="G2866" t="str">
            <v>JP</v>
          </cell>
          <cell r="H2866" t="str">
            <v>Japan</v>
          </cell>
          <cell r="I2866" t="str">
            <v>GP Entity</v>
          </cell>
          <cell r="K2866">
            <v>42242</v>
          </cell>
          <cell r="Q2866">
            <v>1272</v>
          </cell>
          <cell r="R2866" t="str">
            <v>Asia-Pacific (APAC)</v>
          </cell>
          <cell r="S2866" t="str">
            <v>Technical Marketing Executive</v>
          </cell>
        </row>
        <row r="2867">
          <cell r="A2867" t="str">
            <v>100001-JP-104</v>
          </cell>
          <cell r="B2867">
            <v>43332</v>
          </cell>
          <cell r="C2867" t="str">
            <v>Existing MSA</v>
          </cell>
          <cell r="D2867">
            <v>42242</v>
          </cell>
          <cell r="E2867">
            <v>43922</v>
          </cell>
          <cell r="F2867" t="str">
            <v>10X Genomics</v>
          </cell>
          <cell r="G2867" t="str">
            <v>JP</v>
          </cell>
          <cell r="H2867" t="str">
            <v>Japan</v>
          </cell>
          <cell r="I2867" t="str">
            <v>GP Entity</v>
          </cell>
          <cell r="K2867">
            <v>42242</v>
          </cell>
          <cell r="Q2867">
            <v>1329</v>
          </cell>
          <cell r="R2867" t="str">
            <v>Asia-Pacific (APAC)</v>
          </cell>
          <cell r="S2867" t="str">
            <v>APAC Marketing</v>
          </cell>
        </row>
        <row r="2868">
          <cell r="A2868" t="str">
            <v>100001-CN-108</v>
          </cell>
          <cell r="B2868">
            <v>43344</v>
          </cell>
          <cell r="C2868" t="str">
            <v>Existing MSA</v>
          </cell>
          <cell r="D2868">
            <v>42242</v>
          </cell>
          <cell r="E2868">
            <v>43922</v>
          </cell>
          <cell r="F2868" t="str">
            <v>10X Genomics</v>
          </cell>
          <cell r="G2868" t="str">
            <v>CN</v>
          </cell>
          <cell r="H2868" t="str">
            <v>China</v>
          </cell>
          <cell r="I2868" t="str">
            <v>GP Entity</v>
          </cell>
          <cell r="K2868">
            <v>42242</v>
          </cell>
          <cell r="Q2868">
            <v>1330</v>
          </cell>
          <cell r="R2868" t="str">
            <v>Asia-Pacific (APAC)</v>
          </cell>
          <cell r="S2868" t="str">
            <v>Marketing Manager, China</v>
          </cell>
          <cell r="T2868">
            <v>43709</v>
          </cell>
        </row>
        <row r="2869">
          <cell r="A2869" t="str">
            <v>100001-JP-103</v>
          </cell>
          <cell r="B2869">
            <v>43297</v>
          </cell>
          <cell r="C2869" t="str">
            <v>Existing MSA</v>
          </cell>
          <cell r="D2869">
            <v>42242</v>
          </cell>
          <cell r="E2869">
            <v>43952</v>
          </cell>
          <cell r="F2869" t="str">
            <v>10X Genomics</v>
          </cell>
          <cell r="G2869" t="str">
            <v>JP</v>
          </cell>
          <cell r="H2869" t="str">
            <v>Japan</v>
          </cell>
          <cell r="I2869" t="str">
            <v>GP Entity</v>
          </cell>
          <cell r="K2869">
            <v>42242</v>
          </cell>
          <cell r="Q2869">
            <v>1272</v>
          </cell>
          <cell r="R2869" t="str">
            <v>Asia-Pacific (APAC)</v>
          </cell>
          <cell r="S2869" t="str">
            <v>Technical Marketing Executive</v>
          </cell>
        </row>
        <row r="2870">
          <cell r="A2870" t="str">
            <v>100001-JP-104</v>
          </cell>
          <cell r="B2870">
            <v>43332</v>
          </cell>
          <cell r="C2870" t="str">
            <v>Existing MSA</v>
          </cell>
          <cell r="D2870">
            <v>42242</v>
          </cell>
          <cell r="E2870">
            <v>43952</v>
          </cell>
          <cell r="F2870" t="str">
            <v>10X Genomics</v>
          </cell>
          <cell r="G2870" t="str">
            <v>JP</v>
          </cell>
          <cell r="H2870" t="str">
            <v>Japan</v>
          </cell>
          <cell r="I2870" t="str">
            <v>GP Entity</v>
          </cell>
          <cell r="K2870">
            <v>42242</v>
          </cell>
          <cell r="Q2870">
            <v>1329</v>
          </cell>
          <cell r="R2870" t="str">
            <v>Asia-Pacific (APAC)</v>
          </cell>
          <cell r="S2870" t="str">
            <v>APAC Marketing</v>
          </cell>
        </row>
        <row r="2871">
          <cell r="A2871" t="str">
            <v>100001-CN-108</v>
          </cell>
          <cell r="B2871">
            <v>43344</v>
          </cell>
          <cell r="C2871" t="str">
            <v>Existing MSA</v>
          </cell>
          <cell r="D2871">
            <v>42242</v>
          </cell>
          <cell r="E2871">
            <v>43952</v>
          </cell>
          <cell r="F2871" t="str">
            <v>10X Genomics</v>
          </cell>
          <cell r="G2871" t="str">
            <v>CN</v>
          </cell>
          <cell r="H2871" t="str">
            <v>China</v>
          </cell>
          <cell r="I2871" t="str">
            <v>GP Entity</v>
          </cell>
          <cell r="K2871">
            <v>42242</v>
          </cell>
          <cell r="Q2871">
            <v>1330</v>
          </cell>
          <cell r="R2871" t="str">
            <v>Asia-Pacific (APAC)</v>
          </cell>
          <cell r="S2871" t="str">
            <v>Marketing Manager, China</v>
          </cell>
          <cell r="T2871">
            <v>43709</v>
          </cell>
        </row>
        <row r="2872">
          <cell r="A2872" t="str">
            <v>100001-JP-103</v>
          </cell>
          <cell r="B2872">
            <v>43297</v>
          </cell>
          <cell r="C2872" t="str">
            <v>Existing MSA</v>
          </cell>
          <cell r="D2872">
            <v>42242</v>
          </cell>
          <cell r="E2872">
            <v>43983</v>
          </cell>
          <cell r="F2872" t="str">
            <v>10X Genomics</v>
          </cell>
          <cell r="G2872" t="str">
            <v>JP</v>
          </cell>
          <cell r="H2872" t="str">
            <v>Japan</v>
          </cell>
          <cell r="I2872" t="str">
            <v>GP Entity</v>
          </cell>
          <cell r="K2872">
            <v>42242</v>
          </cell>
          <cell r="Q2872">
            <v>1272</v>
          </cell>
          <cell r="R2872" t="str">
            <v>Asia-Pacific (APAC)</v>
          </cell>
          <cell r="S2872" t="str">
            <v>Technical Marketing Executive</v>
          </cell>
        </row>
        <row r="2873">
          <cell r="A2873" t="str">
            <v>100001-JP-104</v>
          </cell>
          <cell r="B2873">
            <v>43332</v>
          </cell>
          <cell r="C2873" t="str">
            <v>Existing MSA</v>
          </cell>
          <cell r="D2873">
            <v>42242</v>
          </cell>
          <cell r="E2873">
            <v>43983</v>
          </cell>
          <cell r="F2873" t="str">
            <v>10X Genomics</v>
          </cell>
          <cell r="G2873" t="str">
            <v>JP</v>
          </cell>
          <cell r="H2873" t="str">
            <v>Japan</v>
          </cell>
          <cell r="I2873" t="str">
            <v>GP Entity</v>
          </cell>
          <cell r="K2873">
            <v>42242</v>
          </cell>
          <cell r="Q2873">
            <v>1329</v>
          </cell>
          <cell r="R2873" t="str">
            <v>Asia-Pacific (APAC)</v>
          </cell>
          <cell r="S2873" t="str">
            <v>APAC Marketing</v>
          </cell>
        </row>
        <row r="2874">
          <cell r="A2874" t="str">
            <v>100001-CN-108</v>
          </cell>
          <cell r="B2874">
            <v>43344</v>
          </cell>
          <cell r="C2874" t="str">
            <v>Existing MSA</v>
          </cell>
          <cell r="D2874">
            <v>42242</v>
          </cell>
          <cell r="E2874">
            <v>43983</v>
          </cell>
          <cell r="F2874" t="str">
            <v>10X Genomics</v>
          </cell>
          <cell r="G2874" t="str">
            <v>CN</v>
          </cell>
          <cell r="H2874" t="str">
            <v>China</v>
          </cell>
          <cell r="I2874" t="str">
            <v>GP Entity</v>
          </cell>
          <cell r="K2874">
            <v>42242</v>
          </cell>
          <cell r="Q2874">
            <v>1330</v>
          </cell>
          <cell r="R2874" t="str">
            <v>Asia-Pacific (APAC)</v>
          </cell>
          <cell r="S2874" t="str">
            <v>Marketing Manager, China</v>
          </cell>
          <cell r="T2874">
            <v>43709</v>
          </cell>
        </row>
        <row r="2875">
          <cell r="A2875" t="str">
            <v>100726-KR-101</v>
          </cell>
          <cell r="B2875">
            <v>43833</v>
          </cell>
          <cell r="C2875" t="str">
            <v>Existing MSA</v>
          </cell>
          <cell r="D2875">
            <v>43816</v>
          </cell>
          <cell r="E2875">
            <v>43891</v>
          </cell>
          <cell r="F2875" t="str">
            <v>Axon</v>
          </cell>
          <cell r="G2875" t="str">
            <v>KR</v>
          </cell>
          <cell r="H2875" t="str">
            <v>South Korea</v>
          </cell>
          <cell r="I2875" t="str">
            <v>GP Entity</v>
          </cell>
          <cell r="J2875">
            <v>43833</v>
          </cell>
          <cell r="K2875">
            <v>43816</v>
          </cell>
          <cell r="Q2875">
            <v>3833</v>
          </cell>
          <cell r="R2875" t="str">
            <v>Asia-Pacific (APAC)</v>
          </cell>
          <cell r="S2875" t="str">
            <v>Account Manager - South Korea</v>
          </cell>
        </row>
        <row r="2876">
          <cell r="A2876" t="str">
            <v>100599-IN-101</v>
          </cell>
          <cell r="B2876">
            <v>43678</v>
          </cell>
          <cell r="C2876" t="str">
            <v>Existing MSA</v>
          </cell>
          <cell r="D2876">
            <v>43671</v>
          </cell>
          <cell r="E2876">
            <v>43891</v>
          </cell>
          <cell r="F2876" t="str">
            <v>AnitaB.org</v>
          </cell>
          <cell r="G2876" t="str">
            <v>IN</v>
          </cell>
          <cell r="H2876" t="str">
            <v>India</v>
          </cell>
          <cell r="I2876" t="str">
            <v>GP Entity</v>
          </cell>
          <cell r="J2876">
            <v>43678</v>
          </cell>
          <cell r="K2876">
            <v>43671</v>
          </cell>
          <cell r="Q2876">
            <v>3001</v>
          </cell>
          <cell r="R2876" t="str">
            <v>Asia-Pacific (APAC)</v>
          </cell>
          <cell r="S2876" t="str">
            <v>Managing Director</v>
          </cell>
        </row>
        <row r="2877">
          <cell r="A2877" t="str">
            <v>100426-IN-101</v>
          </cell>
          <cell r="B2877">
            <v>43500</v>
          </cell>
          <cell r="C2877" t="str">
            <v>Existing MSA</v>
          </cell>
          <cell r="D2877">
            <v>43417</v>
          </cell>
          <cell r="E2877">
            <v>43922</v>
          </cell>
          <cell r="F2877" t="str">
            <v>D &amp; E Consulting Solutions, Inc</v>
          </cell>
          <cell r="G2877" t="str">
            <v>IN</v>
          </cell>
          <cell r="H2877" t="str">
            <v>India</v>
          </cell>
          <cell r="I2877" t="str">
            <v>GP Entity</v>
          </cell>
          <cell r="J2877">
            <v>43500</v>
          </cell>
          <cell r="K2877">
            <v>43417</v>
          </cell>
          <cell r="Q2877">
            <v>1757</v>
          </cell>
          <cell r="R2877" t="str">
            <v>Asia-Pacific (APAC)</v>
          </cell>
          <cell r="S2877" t="str">
            <v>Director - Program Management</v>
          </cell>
        </row>
        <row r="2878">
          <cell r="A2878" t="str">
            <v>100726-KR-101</v>
          </cell>
          <cell r="B2878">
            <v>43833</v>
          </cell>
          <cell r="C2878" t="str">
            <v>Existing MSA</v>
          </cell>
          <cell r="D2878">
            <v>43816</v>
          </cell>
          <cell r="E2878">
            <v>43922</v>
          </cell>
          <cell r="F2878" t="str">
            <v>Axon</v>
          </cell>
          <cell r="G2878" t="str">
            <v>KR</v>
          </cell>
          <cell r="H2878" t="str">
            <v>South Korea</v>
          </cell>
          <cell r="I2878" t="str">
            <v>GP Entity</v>
          </cell>
          <cell r="J2878">
            <v>43833</v>
          </cell>
          <cell r="K2878">
            <v>43816</v>
          </cell>
          <cell r="Q2878">
            <v>3833</v>
          </cell>
          <cell r="R2878" t="str">
            <v>Asia-Pacific (APAC)</v>
          </cell>
          <cell r="S2878" t="str">
            <v>Account Manager - South Korea</v>
          </cell>
        </row>
        <row r="2879">
          <cell r="A2879" t="str">
            <v>100240-KR-101</v>
          </cell>
          <cell r="B2879">
            <v>43040</v>
          </cell>
          <cell r="C2879" t="str">
            <v>Existing MSA</v>
          </cell>
          <cell r="D2879">
            <v>43020</v>
          </cell>
          <cell r="E2879">
            <v>43922</v>
          </cell>
          <cell r="F2879" t="str">
            <v>Qnovo</v>
          </cell>
          <cell r="G2879" t="str">
            <v>KR</v>
          </cell>
          <cell r="H2879" t="str">
            <v>South Korea</v>
          </cell>
          <cell r="I2879" t="str">
            <v>GP Entity</v>
          </cell>
          <cell r="K2879">
            <v>43020</v>
          </cell>
          <cell r="Q2879">
            <v>807</v>
          </cell>
          <cell r="R2879" t="str">
            <v>Asia-Pacific (APAC)</v>
          </cell>
          <cell r="S2879" t="str">
            <v>Korea Country Manager</v>
          </cell>
        </row>
        <row r="2880">
          <cell r="A2880" t="str">
            <v>100002-CN-105</v>
          </cell>
          <cell r="B2880">
            <v>42767</v>
          </cell>
          <cell r="C2880" t="str">
            <v>Existing MSA</v>
          </cell>
          <cell r="D2880">
            <v>42748</v>
          </cell>
          <cell r="E2880">
            <v>43922</v>
          </cell>
          <cell r="F2880" t="str">
            <v>'47 Brand</v>
          </cell>
          <cell r="G2880" t="str">
            <v>CN</v>
          </cell>
          <cell r="H2880" t="str">
            <v>China</v>
          </cell>
          <cell r="I2880" t="str">
            <v>GP Entity</v>
          </cell>
          <cell r="K2880">
            <v>42748</v>
          </cell>
          <cell r="Q2880">
            <v>313</v>
          </cell>
          <cell r="R2880" t="str">
            <v>Asia-Pacific (APAC)</v>
          </cell>
          <cell r="S2880" t="str">
            <v>Quality Assurance Manager</v>
          </cell>
          <cell r="T2880">
            <v>43678</v>
          </cell>
        </row>
        <row r="2881">
          <cell r="A2881" t="str">
            <v>100002-CN-106</v>
          </cell>
          <cell r="B2881">
            <v>43313</v>
          </cell>
          <cell r="C2881" t="str">
            <v>Existing MSA</v>
          </cell>
          <cell r="D2881">
            <v>42748</v>
          </cell>
          <cell r="E2881">
            <v>43922</v>
          </cell>
          <cell r="F2881" t="str">
            <v>'47 Brand</v>
          </cell>
          <cell r="G2881" t="str">
            <v>CN</v>
          </cell>
          <cell r="H2881" t="str">
            <v>China</v>
          </cell>
          <cell r="I2881" t="str">
            <v>GP Entity</v>
          </cell>
          <cell r="K2881">
            <v>42748</v>
          </cell>
          <cell r="Q2881">
            <v>1341</v>
          </cell>
          <cell r="R2881" t="str">
            <v>Asia-Pacific (APAC)</v>
          </cell>
          <cell r="S2881" t="str">
            <v>Quality Controller</v>
          </cell>
          <cell r="T2881">
            <v>43678</v>
          </cell>
        </row>
        <row r="2882">
          <cell r="A2882" t="str">
            <v>100599-IN-101</v>
          </cell>
          <cell r="B2882">
            <v>43678</v>
          </cell>
          <cell r="C2882" t="str">
            <v>Existing MSA</v>
          </cell>
          <cell r="D2882">
            <v>43671</v>
          </cell>
          <cell r="E2882">
            <v>43922</v>
          </cell>
          <cell r="F2882" t="str">
            <v>AnitaB.org</v>
          </cell>
          <cell r="G2882" t="str">
            <v>IN</v>
          </cell>
          <cell r="H2882" t="str">
            <v>India</v>
          </cell>
          <cell r="I2882" t="str">
            <v>GP Entity</v>
          </cell>
          <cell r="J2882">
            <v>43678</v>
          </cell>
          <cell r="K2882">
            <v>43671</v>
          </cell>
          <cell r="Q2882">
            <v>3001</v>
          </cell>
          <cell r="R2882" t="str">
            <v>Asia-Pacific (APAC)</v>
          </cell>
          <cell r="S2882" t="str">
            <v>Managing Director</v>
          </cell>
        </row>
        <row r="2883">
          <cell r="A2883" t="str">
            <v>100149-JP-103</v>
          </cell>
          <cell r="B2883">
            <v>42278</v>
          </cell>
          <cell r="C2883" t="str">
            <v>Existing MSA</v>
          </cell>
          <cell r="D2883">
            <v>42242</v>
          </cell>
          <cell r="E2883">
            <v>43922</v>
          </cell>
          <cell r="F2883" t="str">
            <v>SnapFish</v>
          </cell>
          <cell r="G2883" t="str">
            <v>JP</v>
          </cell>
          <cell r="H2883" t="str">
            <v>Japan</v>
          </cell>
          <cell r="I2883" t="str">
            <v>GP Entity</v>
          </cell>
          <cell r="K2883">
            <v>42242</v>
          </cell>
          <cell r="Q2883">
            <v>135</v>
          </cell>
          <cell r="R2883" t="str">
            <v>Asia-Pacific (APAC)</v>
          </cell>
          <cell r="S2883" t="str">
            <v>Business Operations Manager</v>
          </cell>
          <cell r="T2883">
            <v>43191</v>
          </cell>
        </row>
        <row r="2884">
          <cell r="A2884" t="str">
            <v>100149-JP-104</v>
          </cell>
          <cell r="B2884">
            <v>42278</v>
          </cell>
          <cell r="C2884" t="str">
            <v>Existing MSA</v>
          </cell>
          <cell r="D2884">
            <v>42242</v>
          </cell>
          <cell r="E2884">
            <v>43922</v>
          </cell>
          <cell r="F2884" t="str">
            <v>SnapFish</v>
          </cell>
          <cell r="G2884" t="str">
            <v>JP</v>
          </cell>
          <cell r="H2884" t="str">
            <v>Japan</v>
          </cell>
          <cell r="I2884" t="str">
            <v>GP Entity</v>
          </cell>
          <cell r="K2884">
            <v>42242</v>
          </cell>
          <cell r="Q2884">
            <v>134</v>
          </cell>
          <cell r="R2884" t="str">
            <v>Asia-Pacific (APAC)</v>
          </cell>
          <cell r="S2884" t="str">
            <v>Customer Service Representative</v>
          </cell>
          <cell r="T2884">
            <v>43252</v>
          </cell>
        </row>
        <row r="2885">
          <cell r="A2885" t="str">
            <v>100236-AU-101</v>
          </cell>
          <cell r="B2885">
            <v>43045</v>
          </cell>
          <cell r="C2885" t="str">
            <v>Existing MSA</v>
          </cell>
          <cell r="D2885">
            <v>43007</v>
          </cell>
          <cell r="E2885">
            <v>43922</v>
          </cell>
          <cell r="F2885" t="str">
            <v>Resy Network, Inc.</v>
          </cell>
          <cell r="G2885" t="str">
            <v>AU</v>
          </cell>
          <cell r="H2885" t="str">
            <v>Australia</v>
          </cell>
          <cell r="I2885" t="str">
            <v>GP Entity</v>
          </cell>
          <cell r="K2885">
            <v>43007</v>
          </cell>
          <cell r="Q2885">
            <v>778</v>
          </cell>
          <cell r="R2885" t="str">
            <v>Asia-Pacific (APAC)</v>
          </cell>
          <cell r="S2885" t="str">
            <v>General Manager, Australia</v>
          </cell>
        </row>
        <row r="2886">
          <cell r="A2886" t="str">
            <v>100426-IN-101</v>
          </cell>
          <cell r="B2886">
            <v>43500</v>
          </cell>
          <cell r="C2886" t="str">
            <v>Existing MSA</v>
          </cell>
          <cell r="D2886">
            <v>43417</v>
          </cell>
          <cell r="E2886">
            <v>43952</v>
          </cell>
          <cell r="F2886" t="str">
            <v>D &amp; E Consulting Solutions, Inc</v>
          </cell>
          <cell r="G2886" t="str">
            <v>IN</v>
          </cell>
          <cell r="H2886" t="str">
            <v>India</v>
          </cell>
          <cell r="I2886" t="str">
            <v>GP Entity</v>
          </cell>
          <cell r="J2886">
            <v>43500</v>
          </cell>
          <cell r="K2886">
            <v>43417</v>
          </cell>
          <cell r="Q2886">
            <v>1757</v>
          </cell>
          <cell r="R2886" t="str">
            <v>Asia-Pacific (APAC)</v>
          </cell>
          <cell r="S2886" t="str">
            <v>Director - Program Management</v>
          </cell>
        </row>
        <row r="2887">
          <cell r="A2887" t="str">
            <v>100726-KR-101</v>
          </cell>
          <cell r="B2887">
            <v>43833</v>
          </cell>
          <cell r="C2887" t="str">
            <v>Existing MSA</v>
          </cell>
          <cell r="D2887">
            <v>43816</v>
          </cell>
          <cell r="E2887">
            <v>43952</v>
          </cell>
          <cell r="F2887" t="str">
            <v>Axon</v>
          </cell>
          <cell r="G2887" t="str">
            <v>KR</v>
          </cell>
          <cell r="H2887" t="str">
            <v>South Korea</v>
          </cell>
          <cell r="I2887" t="str">
            <v>GP Entity</v>
          </cell>
          <cell r="J2887">
            <v>43833</v>
          </cell>
          <cell r="K2887">
            <v>43816</v>
          </cell>
          <cell r="Q2887">
            <v>3833</v>
          </cell>
          <cell r="R2887" t="str">
            <v>Asia-Pacific (APAC)</v>
          </cell>
          <cell r="S2887" t="str">
            <v>Account Manager - South Korea</v>
          </cell>
        </row>
        <row r="2888">
          <cell r="A2888" t="str">
            <v>100240-KR-101</v>
          </cell>
          <cell r="B2888">
            <v>43040</v>
          </cell>
          <cell r="C2888" t="str">
            <v>Existing MSA</v>
          </cell>
          <cell r="D2888">
            <v>43020</v>
          </cell>
          <cell r="E2888">
            <v>43952</v>
          </cell>
          <cell r="F2888" t="str">
            <v>Qnovo</v>
          </cell>
          <cell r="G2888" t="str">
            <v>KR</v>
          </cell>
          <cell r="H2888" t="str">
            <v>South Korea</v>
          </cell>
          <cell r="I2888" t="str">
            <v>GP Entity</v>
          </cell>
          <cell r="K2888">
            <v>43020</v>
          </cell>
          <cell r="Q2888">
            <v>807</v>
          </cell>
          <cell r="R2888" t="str">
            <v>Asia-Pacific (APAC)</v>
          </cell>
          <cell r="S2888" t="str">
            <v>Korea Country Manager</v>
          </cell>
        </row>
        <row r="2889">
          <cell r="A2889" t="str">
            <v>100002-CN-105</v>
          </cell>
          <cell r="B2889">
            <v>42767</v>
          </cell>
          <cell r="C2889" t="str">
            <v>Existing MSA</v>
          </cell>
          <cell r="D2889">
            <v>42748</v>
          </cell>
          <cell r="E2889">
            <v>43952</v>
          </cell>
          <cell r="F2889" t="str">
            <v>'47 Brand</v>
          </cell>
          <cell r="G2889" t="str">
            <v>CN</v>
          </cell>
          <cell r="H2889" t="str">
            <v>China</v>
          </cell>
          <cell r="I2889" t="str">
            <v>GP Entity</v>
          </cell>
          <cell r="K2889">
            <v>42748</v>
          </cell>
          <cell r="Q2889">
            <v>313</v>
          </cell>
          <cell r="R2889" t="str">
            <v>Asia-Pacific (APAC)</v>
          </cell>
          <cell r="S2889" t="str">
            <v>Quality Assurance Manager</v>
          </cell>
          <cell r="T2889">
            <v>43678</v>
          </cell>
        </row>
        <row r="2890">
          <cell r="A2890" t="str">
            <v>100002-CN-106</v>
          </cell>
          <cell r="B2890">
            <v>43313</v>
          </cell>
          <cell r="C2890" t="str">
            <v>Existing MSA</v>
          </cell>
          <cell r="D2890">
            <v>42748</v>
          </cell>
          <cell r="E2890">
            <v>43952</v>
          </cell>
          <cell r="F2890" t="str">
            <v>'47 Brand</v>
          </cell>
          <cell r="G2890" t="str">
            <v>CN</v>
          </cell>
          <cell r="H2890" t="str">
            <v>China</v>
          </cell>
          <cell r="I2890" t="str">
            <v>GP Entity</v>
          </cell>
          <cell r="K2890">
            <v>42748</v>
          </cell>
          <cell r="Q2890">
            <v>1341</v>
          </cell>
          <cell r="R2890" t="str">
            <v>Asia-Pacific (APAC)</v>
          </cell>
          <cell r="S2890" t="str">
            <v>Quality Controller</v>
          </cell>
          <cell r="T2890">
            <v>43678</v>
          </cell>
        </row>
        <row r="2891">
          <cell r="A2891" t="str">
            <v>100599-IN-101</v>
          </cell>
          <cell r="B2891">
            <v>43678</v>
          </cell>
          <cell r="C2891" t="str">
            <v>Existing MSA</v>
          </cell>
          <cell r="D2891">
            <v>43671</v>
          </cell>
          <cell r="E2891">
            <v>43952</v>
          </cell>
          <cell r="F2891" t="str">
            <v>AnitaB.org</v>
          </cell>
          <cell r="G2891" t="str">
            <v>IN</v>
          </cell>
          <cell r="H2891" t="str">
            <v>India</v>
          </cell>
          <cell r="I2891" t="str">
            <v>GP Entity</v>
          </cell>
          <cell r="J2891">
            <v>43678</v>
          </cell>
          <cell r="K2891">
            <v>43671</v>
          </cell>
          <cell r="Q2891">
            <v>3001</v>
          </cell>
          <cell r="R2891" t="str">
            <v>Asia-Pacific (APAC)</v>
          </cell>
          <cell r="S2891" t="str">
            <v>Managing Director</v>
          </cell>
        </row>
        <row r="2892">
          <cell r="A2892" t="str">
            <v>100149-JP-103</v>
          </cell>
          <cell r="B2892">
            <v>42278</v>
          </cell>
          <cell r="C2892" t="str">
            <v>Existing MSA</v>
          </cell>
          <cell r="D2892">
            <v>42242</v>
          </cell>
          <cell r="E2892">
            <v>43952</v>
          </cell>
          <cell r="F2892" t="str">
            <v>SnapFish</v>
          </cell>
          <cell r="G2892" t="str">
            <v>JP</v>
          </cell>
          <cell r="H2892" t="str">
            <v>Japan</v>
          </cell>
          <cell r="I2892" t="str">
            <v>GP Entity</v>
          </cell>
          <cell r="K2892">
            <v>42242</v>
          </cell>
          <cell r="Q2892">
            <v>135</v>
          </cell>
          <cell r="R2892" t="str">
            <v>Asia-Pacific (APAC)</v>
          </cell>
          <cell r="S2892" t="str">
            <v>Business Operations Manager</v>
          </cell>
          <cell r="T2892">
            <v>43191</v>
          </cell>
        </row>
        <row r="2893">
          <cell r="A2893" t="str">
            <v>100149-JP-104</v>
          </cell>
          <cell r="B2893">
            <v>42278</v>
          </cell>
          <cell r="C2893" t="str">
            <v>Existing MSA</v>
          </cell>
          <cell r="D2893">
            <v>42242</v>
          </cell>
          <cell r="E2893">
            <v>43952</v>
          </cell>
          <cell r="F2893" t="str">
            <v>SnapFish</v>
          </cell>
          <cell r="G2893" t="str">
            <v>JP</v>
          </cell>
          <cell r="H2893" t="str">
            <v>Japan</v>
          </cell>
          <cell r="I2893" t="str">
            <v>GP Entity</v>
          </cell>
          <cell r="K2893">
            <v>42242</v>
          </cell>
          <cell r="Q2893">
            <v>134</v>
          </cell>
          <cell r="R2893" t="str">
            <v>Asia-Pacific (APAC)</v>
          </cell>
          <cell r="S2893" t="str">
            <v>Customer Service Representative</v>
          </cell>
          <cell r="T2893">
            <v>43252</v>
          </cell>
        </row>
        <row r="2894">
          <cell r="A2894" t="str">
            <v>100236-AU-101</v>
          </cell>
          <cell r="B2894">
            <v>43045</v>
          </cell>
          <cell r="C2894" t="str">
            <v>Existing MSA</v>
          </cell>
          <cell r="D2894">
            <v>43007</v>
          </cell>
          <cell r="E2894">
            <v>43952</v>
          </cell>
          <cell r="F2894" t="str">
            <v>Resy Network, Inc.</v>
          </cell>
          <cell r="G2894" t="str">
            <v>AU</v>
          </cell>
          <cell r="H2894" t="str">
            <v>Australia</v>
          </cell>
          <cell r="I2894" t="str">
            <v>GP Entity</v>
          </cell>
          <cell r="K2894">
            <v>43007</v>
          </cell>
          <cell r="Q2894">
            <v>778</v>
          </cell>
          <cell r="R2894" t="str">
            <v>Asia-Pacific (APAC)</v>
          </cell>
          <cell r="S2894" t="str">
            <v>General Manager, Australia</v>
          </cell>
        </row>
        <row r="2895">
          <cell r="A2895" t="str">
            <v>100426-IN-101</v>
          </cell>
          <cell r="B2895">
            <v>43500</v>
          </cell>
          <cell r="C2895" t="str">
            <v>Existing MSA</v>
          </cell>
          <cell r="D2895">
            <v>43417</v>
          </cell>
          <cell r="E2895">
            <v>43983</v>
          </cell>
          <cell r="F2895" t="str">
            <v>D &amp; E Consulting Solutions, Inc</v>
          </cell>
          <cell r="G2895" t="str">
            <v>IN</v>
          </cell>
          <cell r="H2895" t="str">
            <v>India</v>
          </cell>
          <cell r="I2895" t="str">
            <v>GP Entity</v>
          </cell>
          <cell r="J2895">
            <v>43500</v>
          </cell>
          <cell r="K2895">
            <v>43417</v>
          </cell>
          <cell r="Q2895">
            <v>1757</v>
          </cell>
          <cell r="R2895" t="str">
            <v>Asia-Pacific (APAC)</v>
          </cell>
          <cell r="S2895" t="str">
            <v>Director - Program Management</v>
          </cell>
        </row>
        <row r="2896">
          <cell r="A2896" t="str">
            <v>100726-KR-101</v>
          </cell>
          <cell r="B2896">
            <v>43833</v>
          </cell>
          <cell r="C2896" t="str">
            <v>Existing MSA</v>
          </cell>
          <cell r="D2896">
            <v>43816</v>
          </cell>
          <cell r="E2896">
            <v>43983</v>
          </cell>
          <cell r="F2896" t="str">
            <v>Axon</v>
          </cell>
          <cell r="G2896" t="str">
            <v>KR</v>
          </cell>
          <cell r="H2896" t="str">
            <v>South Korea</v>
          </cell>
          <cell r="I2896" t="str">
            <v>GP Entity</v>
          </cell>
          <cell r="J2896">
            <v>43833</v>
          </cell>
          <cell r="K2896">
            <v>43816</v>
          </cell>
          <cell r="Q2896">
            <v>3833</v>
          </cell>
          <cell r="R2896" t="str">
            <v>Asia-Pacific (APAC)</v>
          </cell>
          <cell r="S2896" t="str">
            <v>Account Manager - South Korea</v>
          </cell>
        </row>
        <row r="2897">
          <cell r="A2897" t="str">
            <v>100240-KR-101</v>
          </cell>
          <cell r="B2897">
            <v>43040</v>
          </cell>
          <cell r="C2897" t="str">
            <v>Existing MSA</v>
          </cell>
          <cell r="D2897">
            <v>43020</v>
          </cell>
          <cell r="E2897">
            <v>43983</v>
          </cell>
          <cell r="F2897" t="str">
            <v>Qnovo</v>
          </cell>
          <cell r="G2897" t="str">
            <v>KR</v>
          </cell>
          <cell r="H2897" t="str">
            <v>South Korea</v>
          </cell>
          <cell r="I2897" t="str">
            <v>GP Entity</v>
          </cell>
          <cell r="K2897">
            <v>43020</v>
          </cell>
          <cell r="Q2897">
            <v>807</v>
          </cell>
          <cell r="R2897" t="str">
            <v>Asia-Pacific (APAC)</v>
          </cell>
          <cell r="S2897" t="str">
            <v>Korea Country Manager</v>
          </cell>
        </row>
        <row r="2898">
          <cell r="A2898" t="str">
            <v>100002-CN-105</v>
          </cell>
          <cell r="B2898">
            <v>42767</v>
          </cell>
          <cell r="C2898" t="str">
            <v>Existing MSA</v>
          </cell>
          <cell r="D2898">
            <v>42748</v>
          </cell>
          <cell r="E2898">
            <v>43983</v>
          </cell>
          <cell r="F2898" t="str">
            <v>'47 Brand</v>
          </cell>
          <cell r="G2898" t="str">
            <v>CN</v>
          </cell>
          <cell r="H2898" t="str">
            <v>China</v>
          </cell>
          <cell r="I2898" t="str">
            <v>GP Entity</v>
          </cell>
          <cell r="K2898">
            <v>42748</v>
          </cell>
          <cell r="Q2898">
            <v>313</v>
          </cell>
          <cell r="R2898" t="str">
            <v>Asia-Pacific (APAC)</v>
          </cell>
          <cell r="S2898" t="str">
            <v>Quality Assurance Manager</v>
          </cell>
          <cell r="T2898">
            <v>43678</v>
          </cell>
        </row>
        <row r="2899">
          <cell r="A2899" t="str">
            <v>100002-CN-106</v>
          </cell>
          <cell r="B2899">
            <v>43313</v>
          </cell>
          <cell r="C2899" t="str">
            <v>Existing MSA</v>
          </cell>
          <cell r="D2899">
            <v>42748</v>
          </cell>
          <cell r="E2899">
            <v>43983</v>
          </cell>
          <cell r="F2899" t="str">
            <v>'47 Brand</v>
          </cell>
          <cell r="G2899" t="str">
            <v>CN</v>
          </cell>
          <cell r="H2899" t="str">
            <v>China</v>
          </cell>
          <cell r="I2899" t="str">
            <v>GP Entity</v>
          </cell>
          <cell r="K2899">
            <v>42748</v>
          </cell>
          <cell r="Q2899">
            <v>1341</v>
          </cell>
          <cell r="R2899" t="str">
            <v>Asia-Pacific (APAC)</v>
          </cell>
          <cell r="S2899" t="str">
            <v>Quality Controller</v>
          </cell>
          <cell r="T2899">
            <v>43678</v>
          </cell>
        </row>
        <row r="2900">
          <cell r="A2900" t="str">
            <v>100599-IN-101</v>
          </cell>
          <cell r="B2900">
            <v>43678</v>
          </cell>
          <cell r="C2900" t="str">
            <v>Existing MSA</v>
          </cell>
          <cell r="D2900">
            <v>43671</v>
          </cell>
          <cell r="E2900">
            <v>43983</v>
          </cell>
          <cell r="F2900" t="str">
            <v>AnitaB.org</v>
          </cell>
          <cell r="G2900" t="str">
            <v>IN</v>
          </cell>
          <cell r="H2900" t="str">
            <v>India</v>
          </cell>
          <cell r="I2900" t="str">
            <v>GP Entity</v>
          </cell>
          <cell r="J2900">
            <v>43678</v>
          </cell>
          <cell r="K2900">
            <v>43671</v>
          </cell>
          <cell r="Q2900">
            <v>3001</v>
          </cell>
          <cell r="R2900" t="str">
            <v>Asia-Pacific (APAC)</v>
          </cell>
          <cell r="S2900" t="str">
            <v>Managing Director</v>
          </cell>
        </row>
        <row r="2901">
          <cell r="A2901" t="str">
            <v>100149-JP-103</v>
          </cell>
          <cell r="B2901">
            <v>42278</v>
          </cell>
          <cell r="C2901" t="str">
            <v>Existing MSA</v>
          </cell>
          <cell r="D2901">
            <v>42242</v>
          </cell>
          <cell r="E2901">
            <v>43983</v>
          </cell>
          <cell r="F2901" t="str">
            <v>SnapFish</v>
          </cell>
          <cell r="G2901" t="str">
            <v>JP</v>
          </cell>
          <cell r="H2901" t="str">
            <v>Japan</v>
          </cell>
          <cell r="I2901" t="str">
            <v>GP Entity</v>
          </cell>
          <cell r="K2901">
            <v>42242</v>
          </cell>
          <cell r="Q2901">
            <v>135</v>
          </cell>
          <cell r="R2901" t="str">
            <v>Asia-Pacific (APAC)</v>
          </cell>
          <cell r="S2901" t="str">
            <v>Business Operations Manager</v>
          </cell>
          <cell r="T2901">
            <v>43191</v>
          </cell>
        </row>
        <row r="2902">
          <cell r="A2902" t="str">
            <v>100149-JP-104</v>
          </cell>
          <cell r="B2902">
            <v>42278</v>
          </cell>
          <cell r="C2902" t="str">
            <v>Existing MSA</v>
          </cell>
          <cell r="D2902">
            <v>42242</v>
          </cell>
          <cell r="E2902">
            <v>43983</v>
          </cell>
          <cell r="F2902" t="str">
            <v>SnapFish</v>
          </cell>
          <cell r="G2902" t="str">
            <v>JP</v>
          </cell>
          <cell r="H2902" t="str">
            <v>Japan</v>
          </cell>
          <cell r="I2902" t="str">
            <v>GP Entity</v>
          </cell>
          <cell r="K2902">
            <v>42242</v>
          </cell>
          <cell r="Q2902">
            <v>134</v>
          </cell>
          <cell r="R2902" t="str">
            <v>Asia-Pacific (APAC)</v>
          </cell>
          <cell r="S2902" t="str">
            <v>Customer Service Representative</v>
          </cell>
          <cell r="T2902">
            <v>43252</v>
          </cell>
        </row>
        <row r="2903">
          <cell r="A2903" t="str">
            <v>100236-AU-101</v>
          </cell>
          <cell r="B2903">
            <v>43045</v>
          </cell>
          <cell r="C2903" t="str">
            <v>Existing MSA</v>
          </cell>
          <cell r="D2903">
            <v>43007</v>
          </cell>
          <cell r="E2903">
            <v>43983</v>
          </cell>
          <cell r="F2903" t="str">
            <v>Resy Network, Inc.</v>
          </cell>
          <cell r="G2903" t="str">
            <v>AU</v>
          </cell>
          <cell r="H2903" t="str">
            <v>Australia</v>
          </cell>
          <cell r="I2903" t="str">
            <v>GP Entity</v>
          </cell>
          <cell r="K2903">
            <v>43007</v>
          </cell>
          <cell r="Q2903">
            <v>778</v>
          </cell>
          <cell r="R2903" t="str">
            <v>Asia-Pacific (APAC)</v>
          </cell>
          <cell r="S2903" t="str">
            <v>General Manager, Australia</v>
          </cell>
        </row>
        <row r="2904">
          <cell r="A2904" t="str">
            <v>100371-SG-102</v>
          </cell>
          <cell r="B2904">
            <v>43689</v>
          </cell>
          <cell r="C2904" t="str">
            <v>Existing MSA</v>
          </cell>
          <cell r="D2904">
            <v>43286</v>
          </cell>
          <cell r="E2904">
            <v>43891</v>
          </cell>
          <cell r="F2904" t="str">
            <v>Udemy</v>
          </cell>
          <cell r="G2904" t="str">
            <v>SG</v>
          </cell>
          <cell r="H2904" t="str">
            <v>Singapore</v>
          </cell>
          <cell r="I2904" t="str">
            <v>GP Entity</v>
          </cell>
          <cell r="J2904">
            <v>43689</v>
          </cell>
          <cell r="K2904">
            <v>43286</v>
          </cell>
          <cell r="Q2904">
            <v>2920</v>
          </cell>
          <cell r="R2904" t="str">
            <v>Asia-Pacific (APAC)</v>
          </cell>
          <cell r="S2904" t="str">
            <v>Customer Success Manager</v>
          </cell>
        </row>
        <row r="2905">
          <cell r="A2905" t="str">
            <v>100523-KR-105</v>
          </cell>
          <cell r="B2905">
            <v>43717</v>
          </cell>
          <cell r="C2905" t="str">
            <v>Existing MSA</v>
          </cell>
          <cell r="D2905">
            <v>43539</v>
          </cell>
          <cell r="E2905">
            <v>43891</v>
          </cell>
          <cell r="F2905" t="str">
            <v>University Support Services, LLC</v>
          </cell>
          <cell r="G2905" t="str">
            <v>KR</v>
          </cell>
          <cell r="H2905" t="str">
            <v>South Korea</v>
          </cell>
          <cell r="I2905" t="str">
            <v>GP Entity</v>
          </cell>
          <cell r="J2905">
            <v>43717</v>
          </cell>
          <cell r="K2905">
            <v>43539</v>
          </cell>
          <cell r="Q2905">
            <v>3158</v>
          </cell>
          <cell r="R2905" t="str">
            <v>Asia-Pacific (APAC)</v>
          </cell>
          <cell r="S2905" t="str">
            <v>Senior Recruitment Manager- Korea</v>
          </cell>
        </row>
        <row r="2906">
          <cell r="A2906" t="str">
            <v>100034-CN-103</v>
          </cell>
          <cell r="B2906">
            <v>43647</v>
          </cell>
          <cell r="C2906" t="str">
            <v>Existing MSA</v>
          </cell>
          <cell r="D2906">
            <v>43517</v>
          </cell>
          <cell r="E2906">
            <v>43891</v>
          </cell>
          <cell r="F2906" t="str">
            <v>ChargePoint</v>
          </cell>
          <cell r="G2906" t="str">
            <v>CN</v>
          </cell>
          <cell r="H2906" t="str">
            <v>China</v>
          </cell>
          <cell r="I2906" t="str">
            <v>GP Entity</v>
          </cell>
          <cell r="J2906">
            <v>43646</v>
          </cell>
          <cell r="K2906">
            <v>41991</v>
          </cell>
          <cell r="Q2906">
            <v>2856</v>
          </cell>
          <cell r="R2906" t="str">
            <v>Asia-Pacific (APAC)</v>
          </cell>
          <cell r="S2906" t="str">
            <v>Operations Program Manager NPI</v>
          </cell>
        </row>
        <row r="2907">
          <cell r="A2907" t="str">
            <v>100034-CN-104</v>
          </cell>
          <cell r="B2907">
            <v>43668</v>
          </cell>
          <cell r="C2907" t="str">
            <v>Existing MSA</v>
          </cell>
          <cell r="D2907">
            <v>43517</v>
          </cell>
          <cell r="E2907">
            <v>43891</v>
          </cell>
          <cell r="F2907" t="str">
            <v>ChargePoint</v>
          </cell>
          <cell r="G2907" t="str">
            <v>CN</v>
          </cell>
          <cell r="H2907" t="str">
            <v>China</v>
          </cell>
          <cell r="I2907" t="str">
            <v>GP Entity</v>
          </cell>
          <cell r="J2907">
            <v>43667</v>
          </cell>
          <cell r="K2907">
            <v>41991</v>
          </cell>
          <cell r="Q2907">
            <v>2857</v>
          </cell>
          <cell r="R2907" t="str">
            <v>Asia-Pacific (APAC)</v>
          </cell>
          <cell r="S2907" t="str">
            <v>Materials Program Manager, NPI</v>
          </cell>
        </row>
        <row r="2908">
          <cell r="A2908" t="str">
            <v>100204-KR-108</v>
          </cell>
          <cell r="B2908">
            <v>43801</v>
          </cell>
          <cell r="C2908" t="str">
            <v>Existing MSA</v>
          </cell>
          <cell r="D2908">
            <v>43003</v>
          </cell>
          <cell r="E2908">
            <v>43891</v>
          </cell>
          <cell r="F2908" t="str">
            <v>DataRobot Inc.</v>
          </cell>
          <cell r="G2908" t="str">
            <v>KR</v>
          </cell>
          <cell r="H2908" t="str">
            <v>South Korea</v>
          </cell>
          <cell r="I2908" t="str">
            <v>GP Entity</v>
          </cell>
          <cell r="J2908">
            <v>43801</v>
          </cell>
          <cell r="K2908">
            <v>42908</v>
          </cell>
          <cell r="Q2908">
            <v>3441</v>
          </cell>
          <cell r="R2908" t="str">
            <v>Asia-Pacific (APAC)</v>
          </cell>
          <cell r="S2908" t="str">
            <v>Account Executive</v>
          </cell>
        </row>
        <row r="2909">
          <cell r="A2909" t="str">
            <v>100006-JP-102</v>
          </cell>
          <cell r="B2909">
            <v>43466</v>
          </cell>
          <cell r="C2909" t="str">
            <v>Existing MSA</v>
          </cell>
          <cell r="D2909">
            <v>43332</v>
          </cell>
          <cell r="E2909">
            <v>43922</v>
          </cell>
          <cell r="F2909" t="str">
            <v>Aerie Pharmaceuticals Ireland</v>
          </cell>
          <cell r="G2909" t="str">
            <v>JP</v>
          </cell>
          <cell r="H2909" t="str">
            <v>Japan</v>
          </cell>
          <cell r="I2909" t="str">
            <v>GP Entity</v>
          </cell>
          <cell r="J2909">
            <v>43466</v>
          </cell>
          <cell r="K2909">
            <v>42583</v>
          </cell>
          <cell r="Q2909">
            <v>1646</v>
          </cell>
          <cell r="R2909" t="str">
            <v>Asia-Pacific (APAC)</v>
          </cell>
          <cell r="S2909" t="str">
            <v>Head of Clinical, Japan</v>
          </cell>
        </row>
        <row r="2910">
          <cell r="A2910" t="str">
            <v>100006-JP-103</v>
          </cell>
          <cell r="B2910">
            <v>43466</v>
          </cell>
          <cell r="C2910" t="str">
            <v>Existing MSA</v>
          </cell>
          <cell r="D2910">
            <v>43332</v>
          </cell>
          <cell r="E2910">
            <v>43922</v>
          </cell>
          <cell r="F2910" t="str">
            <v>Aerie Pharmaceuticals Ireland</v>
          </cell>
          <cell r="G2910" t="str">
            <v>JP</v>
          </cell>
          <cell r="H2910" t="str">
            <v>Japan</v>
          </cell>
          <cell r="I2910" t="str">
            <v>GP Entity</v>
          </cell>
          <cell r="J2910">
            <v>43466</v>
          </cell>
          <cell r="K2910">
            <v>42583</v>
          </cell>
          <cell r="Q2910">
            <v>1647</v>
          </cell>
          <cell r="R2910" t="str">
            <v>Asia-Pacific (APAC)</v>
          </cell>
          <cell r="S2910" t="str">
            <v>Head of Strategy and Professional Affairs, Japan</v>
          </cell>
        </row>
        <row r="2911">
          <cell r="A2911" t="str">
            <v>100188-SG-101</v>
          </cell>
          <cell r="B2911">
            <v>42930</v>
          </cell>
          <cell r="C2911" t="str">
            <v>Existing MSA</v>
          </cell>
          <cell r="D2911">
            <v>42886</v>
          </cell>
          <cell r="E2911">
            <v>43922</v>
          </cell>
          <cell r="F2911" t="str">
            <v>Horizon Discovery</v>
          </cell>
          <cell r="G2911" t="str">
            <v>SG</v>
          </cell>
          <cell r="H2911" t="str">
            <v>Singapore</v>
          </cell>
          <cell r="I2911" t="str">
            <v>GP Entity</v>
          </cell>
          <cell r="K2911">
            <v>42886</v>
          </cell>
          <cell r="Q2911">
            <v>592</v>
          </cell>
          <cell r="R2911" t="str">
            <v>Asia-Pacific (APAC)</v>
          </cell>
          <cell r="S2911" t="str">
            <v>Director, Asia Pacific &amp; Global Distribution</v>
          </cell>
        </row>
        <row r="2912">
          <cell r="A2912" t="str">
            <v>100048-SG-101</v>
          </cell>
          <cell r="B2912">
            <v>43178</v>
          </cell>
          <cell r="C2912" t="str">
            <v>Existing MSA</v>
          </cell>
          <cell r="D2912">
            <v>43084</v>
          </cell>
          <cell r="E2912">
            <v>43922</v>
          </cell>
          <cell r="F2912" t="str">
            <v>Dovetail Genomics</v>
          </cell>
          <cell r="G2912" t="str">
            <v>SG</v>
          </cell>
          <cell r="H2912" t="str">
            <v>Singapore</v>
          </cell>
          <cell r="I2912" t="str">
            <v>GP Entity</v>
          </cell>
          <cell r="K2912">
            <v>42794</v>
          </cell>
          <cell r="Q2912">
            <v>932</v>
          </cell>
          <cell r="R2912" t="str">
            <v>Asia-Pacific (APAC)</v>
          </cell>
          <cell r="S2912" t="str">
            <v>Head of Commercial Operations - APAC</v>
          </cell>
        </row>
        <row r="2913">
          <cell r="A2913" t="str">
            <v>100309-JP-101</v>
          </cell>
          <cell r="B2913">
            <v>43878</v>
          </cell>
          <cell r="C2913" t="str">
            <v>Existing MSA</v>
          </cell>
          <cell r="D2913">
            <v>43684</v>
          </cell>
          <cell r="E2913">
            <v>43922</v>
          </cell>
          <cell r="F2913" t="str">
            <v>JUUL</v>
          </cell>
          <cell r="G2913" t="str">
            <v>JP</v>
          </cell>
          <cell r="H2913" t="str">
            <v>Japan</v>
          </cell>
          <cell r="I2913" t="str">
            <v>GP Entity</v>
          </cell>
          <cell r="J2913">
            <v>43878</v>
          </cell>
          <cell r="K2913">
            <v>43207</v>
          </cell>
          <cell r="Q2913">
            <v>3760</v>
          </cell>
          <cell r="R2913" t="str">
            <v>Asia-Pacific (APAC)</v>
          </cell>
          <cell r="S2913" t="str">
            <v>Chief of Staff, Japan</v>
          </cell>
        </row>
        <row r="2914">
          <cell r="A2914" t="str">
            <v>100371-SG-102</v>
          </cell>
          <cell r="B2914">
            <v>43689</v>
          </cell>
          <cell r="C2914" t="str">
            <v>Existing MSA</v>
          </cell>
          <cell r="D2914">
            <v>43286</v>
          </cell>
          <cell r="E2914">
            <v>43922</v>
          </cell>
          <cell r="F2914" t="str">
            <v>Udemy</v>
          </cell>
          <cell r="G2914" t="str">
            <v>SG</v>
          </cell>
          <cell r="H2914" t="str">
            <v>Singapore</v>
          </cell>
          <cell r="I2914" t="str">
            <v>GP Entity</v>
          </cell>
          <cell r="J2914">
            <v>43689</v>
          </cell>
          <cell r="K2914">
            <v>43286</v>
          </cell>
          <cell r="Q2914">
            <v>2920</v>
          </cell>
          <cell r="R2914" t="str">
            <v>Asia-Pacific (APAC)</v>
          </cell>
          <cell r="S2914" t="str">
            <v>Customer Success Manager</v>
          </cell>
        </row>
        <row r="2915">
          <cell r="A2915" t="str">
            <v>100523-KR-105</v>
          </cell>
          <cell r="B2915">
            <v>43717</v>
          </cell>
          <cell r="C2915" t="str">
            <v>Existing MSA</v>
          </cell>
          <cell r="D2915">
            <v>43539</v>
          </cell>
          <cell r="E2915">
            <v>43922</v>
          </cell>
          <cell r="F2915" t="str">
            <v>University Support Services, LLC</v>
          </cell>
          <cell r="G2915" t="str">
            <v>KR</v>
          </cell>
          <cell r="H2915" t="str">
            <v>South Korea</v>
          </cell>
          <cell r="I2915" t="str">
            <v>GP Entity</v>
          </cell>
          <cell r="J2915">
            <v>43717</v>
          </cell>
          <cell r="K2915">
            <v>43539</v>
          </cell>
          <cell r="Q2915">
            <v>3158</v>
          </cell>
          <cell r="R2915" t="str">
            <v>Asia-Pacific (APAC)</v>
          </cell>
          <cell r="S2915" t="str">
            <v>Senior Recruitment Manager- Korea</v>
          </cell>
        </row>
        <row r="2916">
          <cell r="A2916" t="str">
            <v>100034-CN-101</v>
          </cell>
          <cell r="B2916">
            <v>43556</v>
          </cell>
          <cell r="C2916" t="str">
            <v>Existing MSA</v>
          </cell>
          <cell r="D2916">
            <v>43517</v>
          </cell>
          <cell r="E2916">
            <v>43922</v>
          </cell>
          <cell r="F2916" t="str">
            <v>ChargePoint</v>
          </cell>
          <cell r="G2916" t="str">
            <v>CN</v>
          </cell>
          <cell r="H2916" t="str">
            <v>China</v>
          </cell>
          <cell r="I2916" t="str">
            <v>GP Entity</v>
          </cell>
          <cell r="J2916">
            <v>43542</v>
          </cell>
          <cell r="K2916">
            <v>41991</v>
          </cell>
          <cell r="Q2916">
            <v>2227</v>
          </cell>
          <cell r="R2916" t="str">
            <v>Asia-Pacific (APAC)</v>
          </cell>
          <cell r="S2916" t="str">
            <v>Site Lead - China</v>
          </cell>
        </row>
        <row r="2917">
          <cell r="A2917" t="str">
            <v>100034-CN-103</v>
          </cell>
          <cell r="B2917">
            <v>43647</v>
          </cell>
          <cell r="C2917" t="str">
            <v>Existing MSA</v>
          </cell>
          <cell r="D2917">
            <v>43517</v>
          </cell>
          <cell r="E2917">
            <v>43922</v>
          </cell>
          <cell r="F2917" t="str">
            <v>ChargePoint</v>
          </cell>
          <cell r="G2917" t="str">
            <v>CN</v>
          </cell>
          <cell r="H2917" t="str">
            <v>China</v>
          </cell>
          <cell r="I2917" t="str">
            <v>GP Entity</v>
          </cell>
          <cell r="J2917">
            <v>43646</v>
          </cell>
          <cell r="K2917">
            <v>41991</v>
          </cell>
          <cell r="Q2917">
            <v>2856</v>
          </cell>
          <cell r="R2917" t="str">
            <v>Asia-Pacific (APAC)</v>
          </cell>
          <cell r="S2917" t="str">
            <v>Operations Program Manager NPI</v>
          </cell>
        </row>
        <row r="2918">
          <cell r="A2918" t="str">
            <v>100034-CN-104</v>
          </cell>
          <cell r="B2918">
            <v>43668</v>
          </cell>
          <cell r="C2918" t="str">
            <v>Existing MSA</v>
          </cell>
          <cell r="D2918">
            <v>43517</v>
          </cell>
          <cell r="E2918">
            <v>43922</v>
          </cell>
          <cell r="F2918" t="str">
            <v>ChargePoint</v>
          </cell>
          <cell r="G2918" t="str">
            <v>CN</v>
          </cell>
          <cell r="H2918" t="str">
            <v>China</v>
          </cell>
          <cell r="I2918" t="str">
            <v>GP Entity</v>
          </cell>
          <cell r="J2918">
            <v>43667</v>
          </cell>
          <cell r="K2918">
            <v>41991</v>
          </cell>
          <cell r="Q2918">
            <v>2857</v>
          </cell>
          <cell r="R2918" t="str">
            <v>Asia-Pacific (APAC)</v>
          </cell>
          <cell r="S2918" t="str">
            <v>Materials Program Manager, NPI</v>
          </cell>
        </row>
        <row r="2919">
          <cell r="A2919" t="str">
            <v>100242-SG-102</v>
          </cell>
          <cell r="B2919">
            <v>43640</v>
          </cell>
          <cell r="C2919" t="str">
            <v>Existing MSA</v>
          </cell>
          <cell r="D2919">
            <v>43453</v>
          </cell>
          <cell r="E2919">
            <v>43922</v>
          </cell>
          <cell r="F2919" t="str">
            <v>Reorg Research</v>
          </cell>
          <cell r="G2919" t="str">
            <v>SG</v>
          </cell>
          <cell r="H2919" t="str">
            <v>Singapore</v>
          </cell>
          <cell r="I2919" t="str">
            <v>GP Entity</v>
          </cell>
          <cell r="K2919">
            <v>43033</v>
          </cell>
          <cell r="Q2919">
            <v>2173</v>
          </cell>
          <cell r="R2919" t="str">
            <v>Asia-Pacific (APAC)</v>
          </cell>
          <cell r="S2919" t="str">
            <v>Reporter</v>
          </cell>
        </row>
        <row r="2920">
          <cell r="A2920" t="str">
            <v>100242-IN-101</v>
          </cell>
          <cell r="B2920">
            <v>43416</v>
          </cell>
          <cell r="C2920" t="str">
            <v>Existing MSA</v>
          </cell>
          <cell r="D2920">
            <v>43355</v>
          </cell>
          <cell r="E2920">
            <v>43922</v>
          </cell>
          <cell r="F2920" t="str">
            <v>Reorg Research</v>
          </cell>
          <cell r="G2920" t="str">
            <v>IN</v>
          </cell>
          <cell r="H2920" t="str">
            <v>India</v>
          </cell>
          <cell r="I2920" t="str">
            <v>GP Entity</v>
          </cell>
          <cell r="K2920">
            <v>43033</v>
          </cell>
          <cell r="Q2920">
            <v>1632</v>
          </cell>
          <cell r="R2920" t="str">
            <v>Asia-Pacific (APAC)</v>
          </cell>
          <cell r="S2920" t="str">
            <v>Senior Reporter</v>
          </cell>
        </row>
        <row r="2921">
          <cell r="A2921" t="str">
            <v>100161-CN-101</v>
          </cell>
          <cell r="B2921">
            <v>42807</v>
          </cell>
          <cell r="C2921" t="str">
            <v>Existing MSA</v>
          </cell>
          <cell r="D2921">
            <v>42712</v>
          </cell>
          <cell r="E2921">
            <v>43922</v>
          </cell>
          <cell r="F2921" t="str">
            <v>Tile</v>
          </cell>
          <cell r="G2921" t="str">
            <v>CN</v>
          </cell>
          <cell r="H2921" t="str">
            <v>China</v>
          </cell>
          <cell r="I2921" t="str">
            <v>GP Entity</v>
          </cell>
          <cell r="K2921">
            <v>42712</v>
          </cell>
          <cell r="Q2921">
            <v>338</v>
          </cell>
          <cell r="R2921" t="str">
            <v>Asia-Pacific (APAC)</v>
          </cell>
          <cell r="S2921" t="str">
            <v>Sr. Operations Manager, Asia</v>
          </cell>
        </row>
        <row r="2922">
          <cell r="A2922" t="str">
            <v>100136-TW-101</v>
          </cell>
          <cell r="B2922">
            <v>42675</v>
          </cell>
          <cell r="C2922" t="str">
            <v>Existing MSA</v>
          </cell>
          <cell r="D2922">
            <v>42082</v>
          </cell>
          <cell r="E2922">
            <v>43922</v>
          </cell>
          <cell r="F2922" t="str">
            <v>Restoration Robotics</v>
          </cell>
          <cell r="G2922" t="str">
            <v>TW</v>
          </cell>
          <cell r="H2922" t="str">
            <v>Taiwan</v>
          </cell>
          <cell r="I2922" t="str">
            <v>GP Entity</v>
          </cell>
          <cell r="K2922">
            <v>42082</v>
          </cell>
          <cell r="Q2922">
            <v>257</v>
          </cell>
          <cell r="R2922" t="str">
            <v>Asia-Pacific (APAC)</v>
          </cell>
          <cell r="S2922" t="str">
            <v>Clinical Specialist</v>
          </cell>
        </row>
        <row r="2923">
          <cell r="A2923" t="str">
            <v>100136-SG-106</v>
          </cell>
          <cell r="B2923">
            <v>42675</v>
          </cell>
          <cell r="C2923" t="str">
            <v>Existing MSA</v>
          </cell>
          <cell r="D2923">
            <v>42082</v>
          </cell>
          <cell r="E2923">
            <v>43922</v>
          </cell>
          <cell r="F2923" t="str">
            <v>Restoration Robotics</v>
          </cell>
          <cell r="G2923" t="str">
            <v>SG</v>
          </cell>
          <cell r="H2923" t="str">
            <v>Singapore</v>
          </cell>
          <cell r="I2923" t="str">
            <v>GP Entity</v>
          </cell>
          <cell r="K2923">
            <v>42082</v>
          </cell>
          <cell r="Q2923">
            <v>217</v>
          </cell>
          <cell r="R2923" t="str">
            <v>Asia-Pacific (APAC)</v>
          </cell>
          <cell r="S2923" t="str">
            <v>Service Manager South Asia</v>
          </cell>
          <cell r="T2923">
            <v>43497</v>
          </cell>
        </row>
        <row r="2924">
          <cell r="A2924" t="str">
            <v>100248-SG-101</v>
          </cell>
          <cell r="B2924">
            <v>43160</v>
          </cell>
          <cell r="C2924" t="str">
            <v>Existing MSA</v>
          </cell>
          <cell r="D2924">
            <v>43006</v>
          </cell>
          <cell r="E2924">
            <v>43922</v>
          </cell>
          <cell r="F2924" t="str">
            <v>Open Government Partnership</v>
          </cell>
          <cell r="G2924" t="str">
            <v>SG</v>
          </cell>
          <cell r="H2924" t="str">
            <v>Singapore</v>
          </cell>
          <cell r="I2924" t="str">
            <v>GP Entity</v>
          </cell>
          <cell r="K2924">
            <v>43006</v>
          </cell>
          <cell r="Q2924">
            <v>839</v>
          </cell>
          <cell r="R2924" t="str">
            <v>Asia-Pacific (APAC)</v>
          </cell>
          <cell r="S2924" t="str">
            <v>Deputy Director, Country Support</v>
          </cell>
        </row>
        <row r="2925">
          <cell r="A2925" t="str">
            <v>100248-SG-102</v>
          </cell>
          <cell r="B2925">
            <v>43344</v>
          </cell>
          <cell r="C2925" t="str">
            <v>Existing MSA</v>
          </cell>
          <cell r="D2925">
            <v>43006</v>
          </cell>
          <cell r="E2925">
            <v>43922</v>
          </cell>
          <cell r="F2925" t="str">
            <v>Open Government Partnership</v>
          </cell>
          <cell r="G2925" t="str">
            <v>SG</v>
          </cell>
          <cell r="H2925" t="str">
            <v>Singapore</v>
          </cell>
          <cell r="I2925" t="str">
            <v>GP Entity</v>
          </cell>
          <cell r="K2925">
            <v>43006</v>
          </cell>
          <cell r="Q2925">
            <v>1249</v>
          </cell>
          <cell r="R2925" t="str">
            <v>Asia-Pacific (APAC)</v>
          </cell>
          <cell r="S2925" t="str">
            <v>Senior Program Officer</v>
          </cell>
        </row>
        <row r="2926">
          <cell r="A2926" t="str">
            <v>100265-SG-101</v>
          </cell>
          <cell r="B2926">
            <v>43199</v>
          </cell>
          <cell r="C2926" t="str">
            <v>Existing MSA</v>
          </cell>
          <cell r="D2926">
            <v>43070</v>
          </cell>
          <cell r="E2926">
            <v>43922</v>
          </cell>
          <cell r="F2926" t="str">
            <v>Bullhorn</v>
          </cell>
          <cell r="G2926" t="str">
            <v>SG</v>
          </cell>
          <cell r="H2926" t="str">
            <v>Singapore</v>
          </cell>
          <cell r="I2926" t="str">
            <v>GP Entity</v>
          </cell>
          <cell r="K2926">
            <v>43070</v>
          </cell>
          <cell r="Q2926">
            <v>893</v>
          </cell>
          <cell r="R2926" t="str">
            <v>Asia-Pacific (APAC)</v>
          </cell>
          <cell r="S2926" t="str">
            <v>Managing Director - Enterprise Solutions</v>
          </cell>
        </row>
        <row r="2927">
          <cell r="A2927" t="str">
            <v>100482-SG-101</v>
          </cell>
          <cell r="B2927">
            <v>43559</v>
          </cell>
          <cell r="C2927" t="str">
            <v>Existing MSA</v>
          </cell>
          <cell r="D2927">
            <v>43507</v>
          </cell>
          <cell r="E2927">
            <v>43922</v>
          </cell>
          <cell r="F2927" t="str">
            <v>Maya HTT</v>
          </cell>
          <cell r="G2927" t="str">
            <v>SG</v>
          </cell>
          <cell r="H2927" t="str">
            <v>Singapore</v>
          </cell>
          <cell r="I2927" t="str">
            <v>GP Entity</v>
          </cell>
          <cell r="K2927">
            <v>43507</v>
          </cell>
          <cell r="Q2927">
            <v>2203</v>
          </cell>
          <cell r="R2927" t="str">
            <v>Asia-Pacific (APAC)</v>
          </cell>
          <cell r="S2927" t="str">
            <v>DCIM and Thermal Flow Application Engineer</v>
          </cell>
        </row>
        <row r="2928">
          <cell r="A2928" t="str">
            <v>100272-JP-101</v>
          </cell>
          <cell r="B2928">
            <v>43160</v>
          </cell>
          <cell r="C2928" t="str">
            <v>Existing MSA</v>
          </cell>
          <cell r="D2928">
            <v>43098</v>
          </cell>
          <cell r="E2928">
            <v>43922</v>
          </cell>
          <cell r="F2928" t="str">
            <v>FIDO Alliance</v>
          </cell>
          <cell r="G2928" t="str">
            <v>JP</v>
          </cell>
          <cell r="H2928" t="str">
            <v>Japan</v>
          </cell>
          <cell r="I2928" t="str">
            <v>GP Entity</v>
          </cell>
          <cell r="K2928">
            <v>43098</v>
          </cell>
          <cell r="Q2928">
            <v>935</v>
          </cell>
          <cell r="R2928" t="str">
            <v>Asia-Pacific (APAC)</v>
          </cell>
          <cell r="S2928" t="str">
            <v>FIDO Japan Program Manager</v>
          </cell>
        </row>
        <row r="2929">
          <cell r="A2929" t="str">
            <v>100272-KR-101</v>
          </cell>
          <cell r="B2929">
            <v>43132</v>
          </cell>
          <cell r="C2929" t="str">
            <v>Existing MSA</v>
          </cell>
          <cell r="D2929">
            <v>43098</v>
          </cell>
          <cell r="E2929">
            <v>43922</v>
          </cell>
          <cell r="F2929" t="str">
            <v>FIDO Alliance</v>
          </cell>
          <cell r="G2929" t="str">
            <v>KR</v>
          </cell>
          <cell r="H2929" t="str">
            <v>South Korea</v>
          </cell>
          <cell r="I2929" t="str">
            <v>GP Entity</v>
          </cell>
          <cell r="K2929">
            <v>43098</v>
          </cell>
          <cell r="Q2929">
            <v>939</v>
          </cell>
          <cell r="R2929" t="str">
            <v>Asia-Pacific (APAC)</v>
          </cell>
          <cell r="S2929" t="str">
            <v>FIDO Korea Program Manager</v>
          </cell>
        </row>
        <row r="2930">
          <cell r="A2930" t="str">
            <v>100204-KR-108</v>
          </cell>
          <cell r="B2930">
            <v>43801</v>
          </cell>
          <cell r="C2930" t="str">
            <v>Existing MSA</v>
          </cell>
          <cell r="D2930">
            <v>43003</v>
          </cell>
          <cell r="E2930">
            <v>43922</v>
          </cell>
          <cell r="F2930" t="str">
            <v>DataRobot Inc.</v>
          </cell>
          <cell r="G2930" t="str">
            <v>KR</v>
          </cell>
          <cell r="H2930" t="str">
            <v>South Korea</v>
          </cell>
          <cell r="I2930" t="str">
            <v>GP Entity</v>
          </cell>
          <cell r="J2930">
            <v>43801</v>
          </cell>
          <cell r="K2930">
            <v>42908</v>
          </cell>
          <cell r="Q2930">
            <v>3441</v>
          </cell>
          <cell r="R2930" t="str">
            <v>Asia-Pacific (APAC)</v>
          </cell>
          <cell r="S2930" t="str">
            <v>Account Executive</v>
          </cell>
        </row>
        <row r="2931">
          <cell r="A2931" t="str">
            <v>100388-MY-101</v>
          </cell>
          <cell r="B2931">
            <v>43647</v>
          </cell>
          <cell r="C2931" t="str">
            <v>Existing MSA</v>
          </cell>
          <cell r="D2931">
            <v>43559</v>
          </cell>
          <cell r="E2931">
            <v>43922</v>
          </cell>
          <cell r="F2931" t="str">
            <v>Planet</v>
          </cell>
          <cell r="G2931" t="str">
            <v>MY</v>
          </cell>
          <cell r="H2931" t="str">
            <v>Malaysia</v>
          </cell>
          <cell r="I2931" t="str">
            <v>GP Entity</v>
          </cell>
          <cell r="J2931">
            <v>43633</v>
          </cell>
          <cell r="K2931">
            <v>43329</v>
          </cell>
          <cell r="Q2931">
            <v>2467</v>
          </cell>
          <cell r="R2931" t="str">
            <v>Asia-Pacific (APAC)</v>
          </cell>
          <cell r="S2931" t="str">
            <v>Customer Success Manager, APAC</v>
          </cell>
        </row>
        <row r="2932">
          <cell r="A2932" t="str">
            <v>100306-SG-102</v>
          </cell>
          <cell r="B2932">
            <v>43325</v>
          </cell>
          <cell r="C2932" t="str">
            <v>Existing MSA</v>
          </cell>
          <cell r="D2932">
            <v>43196</v>
          </cell>
          <cell r="E2932">
            <v>43922</v>
          </cell>
          <cell r="F2932" t="str">
            <v>NuCompass Mobility</v>
          </cell>
          <cell r="G2932" t="str">
            <v>SG</v>
          </cell>
          <cell r="H2932" t="str">
            <v>Singapore</v>
          </cell>
          <cell r="I2932" t="str">
            <v>GP Entity</v>
          </cell>
          <cell r="K2932">
            <v>43196</v>
          </cell>
          <cell r="Q2932">
            <v>1240</v>
          </cell>
          <cell r="R2932" t="str">
            <v>Asia-Pacific (APAC)</v>
          </cell>
          <cell r="S2932" t="str">
            <v>Relocation Manager</v>
          </cell>
        </row>
        <row r="2933">
          <cell r="A2933" t="str">
            <v>100006-JP-102</v>
          </cell>
          <cell r="B2933">
            <v>43466</v>
          </cell>
          <cell r="C2933" t="str">
            <v>Existing MSA</v>
          </cell>
          <cell r="D2933">
            <v>43332</v>
          </cell>
          <cell r="E2933">
            <v>43952</v>
          </cell>
          <cell r="F2933" t="str">
            <v>Aerie Pharmaceuticals Ireland</v>
          </cell>
          <cell r="G2933" t="str">
            <v>JP</v>
          </cell>
          <cell r="H2933" t="str">
            <v>Japan</v>
          </cell>
          <cell r="I2933" t="str">
            <v>GP Entity</v>
          </cell>
          <cell r="J2933">
            <v>43466</v>
          </cell>
          <cell r="K2933">
            <v>42583</v>
          </cell>
          <cell r="Q2933">
            <v>1646</v>
          </cell>
          <cell r="R2933" t="str">
            <v>Asia-Pacific (APAC)</v>
          </cell>
          <cell r="S2933" t="str">
            <v>Head of Clinical, Japan</v>
          </cell>
        </row>
        <row r="2934">
          <cell r="A2934" t="str">
            <v>100006-JP-103</v>
          </cell>
          <cell r="B2934">
            <v>43466</v>
          </cell>
          <cell r="C2934" t="str">
            <v>Existing MSA</v>
          </cell>
          <cell r="D2934">
            <v>43332</v>
          </cell>
          <cell r="E2934">
            <v>43952</v>
          </cell>
          <cell r="F2934" t="str">
            <v>Aerie Pharmaceuticals Ireland</v>
          </cell>
          <cell r="G2934" t="str">
            <v>JP</v>
          </cell>
          <cell r="H2934" t="str">
            <v>Japan</v>
          </cell>
          <cell r="I2934" t="str">
            <v>GP Entity</v>
          </cell>
          <cell r="J2934">
            <v>43466</v>
          </cell>
          <cell r="K2934">
            <v>42583</v>
          </cell>
          <cell r="Q2934">
            <v>1647</v>
          </cell>
          <cell r="R2934" t="str">
            <v>Asia-Pacific (APAC)</v>
          </cell>
          <cell r="S2934" t="str">
            <v>Head of Strategy and Professional Affairs, Japan</v>
          </cell>
        </row>
        <row r="2935">
          <cell r="A2935" t="str">
            <v>100188-SG-101</v>
          </cell>
          <cell r="B2935">
            <v>42930</v>
          </cell>
          <cell r="C2935" t="str">
            <v>Existing MSA</v>
          </cell>
          <cell r="D2935">
            <v>42886</v>
          </cell>
          <cell r="E2935">
            <v>43952</v>
          </cell>
          <cell r="F2935" t="str">
            <v>Horizon Discovery</v>
          </cell>
          <cell r="G2935" t="str">
            <v>SG</v>
          </cell>
          <cell r="H2935" t="str">
            <v>Singapore</v>
          </cell>
          <cell r="I2935" t="str">
            <v>GP Entity</v>
          </cell>
          <cell r="K2935">
            <v>42886</v>
          </cell>
          <cell r="Q2935">
            <v>592</v>
          </cell>
          <cell r="R2935" t="str">
            <v>Asia-Pacific (APAC)</v>
          </cell>
          <cell r="S2935" t="str">
            <v>Director, Asia Pacific &amp; Global Distribution</v>
          </cell>
        </row>
        <row r="2936">
          <cell r="A2936" t="str">
            <v>100048-SG-101</v>
          </cell>
          <cell r="B2936">
            <v>43178</v>
          </cell>
          <cell r="C2936" t="str">
            <v>Existing MSA</v>
          </cell>
          <cell r="D2936">
            <v>43084</v>
          </cell>
          <cell r="E2936">
            <v>43952</v>
          </cell>
          <cell r="F2936" t="str">
            <v>Dovetail Genomics</v>
          </cell>
          <cell r="G2936" t="str">
            <v>SG</v>
          </cell>
          <cell r="H2936" t="str">
            <v>Singapore</v>
          </cell>
          <cell r="I2936" t="str">
            <v>GP Entity</v>
          </cell>
          <cell r="K2936">
            <v>42794</v>
          </cell>
          <cell r="Q2936">
            <v>932</v>
          </cell>
          <cell r="R2936" t="str">
            <v>Asia-Pacific (APAC)</v>
          </cell>
          <cell r="S2936" t="str">
            <v>Head of Commercial Operations - APAC</v>
          </cell>
        </row>
        <row r="2937">
          <cell r="A2937" t="str">
            <v>100309-JP-101</v>
          </cell>
          <cell r="B2937">
            <v>43878</v>
          </cell>
          <cell r="C2937" t="str">
            <v>Existing MSA</v>
          </cell>
          <cell r="D2937">
            <v>43684</v>
          </cell>
          <cell r="E2937">
            <v>43952</v>
          </cell>
          <cell r="F2937" t="str">
            <v>JUUL</v>
          </cell>
          <cell r="G2937" t="str">
            <v>JP</v>
          </cell>
          <cell r="H2937" t="str">
            <v>Japan</v>
          </cell>
          <cell r="I2937" t="str">
            <v>GP Entity</v>
          </cell>
          <cell r="J2937">
            <v>43878</v>
          </cell>
          <cell r="K2937">
            <v>43207</v>
          </cell>
          <cell r="Q2937">
            <v>3760</v>
          </cell>
          <cell r="R2937" t="str">
            <v>Asia-Pacific (APAC)</v>
          </cell>
          <cell r="S2937" t="str">
            <v>Chief of Staff, Japan</v>
          </cell>
        </row>
        <row r="2938">
          <cell r="A2938" t="str">
            <v>100371-SG-102</v>
          </cell>
          <cell r="B2938">
            <v>43689</v>
          </cell>
          <cell r="C2938" t="str">
            <v>Existing MSA</v>
          </cell>
          <cell r="D2938">
            <v>43286</v>
          </cell>
          <cell r="E2938">
            <v>43952</v>
          </cell>
          <cell r="F2938" t="str">
            <v>Udemy</v>
          </cell>
          <cell r="G2938" t="str">
            <v>SG</v>
          </cell>
          <cell r="H2938" t="str">
            <v>Singapore</v>
          </cell>
          <cell r="I2938" t="str">
            <v>GP Entity</v>
          </cell>
          <cell r="J2938">
            <v>43689</v>
          </cell>
          <cell r="K2938">
            <v>43286</v>
          </cell>
          <cell r="Q2938">
            <v>2920</v>
          </cell>
          <cell r="R2938" t="str">
            <v>Asia-Pacific (APAC)</v>
          </cell>
          <cell r="S2938" t="str">
            <v>Customer Success Manager</v>
          </cell>
        </row>
        <row r="2939">
          <cell r="A2939" t="str">
            <v>100523-KR-105</v>
          </cell>
          <cell r="B2939">
            <v>43717</v>
          </cell>
          <cell r="C2939" t="str">
            <v>Existing MSA</v>
          </cell>
          <cell r="D2939">
            <v>43539</v>
          </cell>
          <cell r="E2939">
            <v>43952</v>
          </cell>
          <cell r="F2939" t="str">
            <v>University Support Services, LLC</v>
          </cell>
          <cell r="G2939" t="str">
            <v>KR</v>
          </cell>
          <cell r="H2939" t="str">
            <v>South Korea</v>
          </cell>
          <cell r="I2939" t="str">
            <v>GP Entity</v>
          </cell>
          <cell r="J2939">
            <v>43717</v>
          </cell>
          <cell r="K2939">
            <v>43539</v>
          </cell>
          <cell r="Q2939">
            <v>3158</v>
          </cell>
          <cell r="R2939" t="str">
            <v>Asia-Pacific (APAC)</v>
          </cell>
          <cell r="S2939" t="str">
            <v>Senior Recruitment Manager- Korea</v>
          </cell>
        </row>
        <row r="2940">
          <cell r="A2940" t="str">
            <v>100034-CN-101</v>
          </cell>
          <cell r="B2940">
            <v>43556</v>
          </cell>
          <cell r="C2940" t="str">
            <v>Existing MSA</v>
          </cell>
          <cell r="D2940">
            <v>43517</v>
          </cell>
          <cell r="E2940">
            <v>43952</v>
          </cell>
          <cell r="F2940" t="str">
            <v>ChargePoint</v>
          </cell>
          <cell r="G2940" t="str">
            <v>CN</v>
          </cell>
          <cell r="H2940" t="str">
            <v>China</v>
          </cell>
          <cell r="I2940" t="str">
            <v>GP Entity</v>
          </cell>
          <cell r="J2940">
            <v>43542</v>
          </cell>
          <cell r="K2940">
            <v>41991</v>
          </cell>
          <cell r="Q2940">
            <v>2227</v>
          </cell>
          <cell r="R2940" t="str">
            <v>Asia-Pacific (APAC)</v>
          </cell>
          <cell r="S2940" t="str">
            <v>Site Lead - China</v>
          </cell>
        </row>
        <row r="2941">
          <cell r="A2941" t="str">
            <v>100034-CN-103</v>
          </cell>
          <cell r="B2941">
            <v>43647</v>
          </cell>
          <cell r="C2941" t="str">
            <v>Existing MSA</v>
          </cell>
          <cell r="D2941">
            <v>43517</v>
          </cell>
          <cell r="E2941">
            <v>43952</v>
          </cell>
          <cell r="F2941" t="str">
            <v>ChargePoint</v>
          </cell>
          <cell r="G2941" t="str">
            <v>CN</v>
          </cell>
          <cell r="H2941" t="str">
            <v>China</v>
          </cell>
          <cell r="I2941" t="str">
            <v>GP Entity</v>
          </cell>
          <cell r="J2941">
            <v>43646</v>
          </cell>
          <cell r="K2941">
            <v>41991</v>
          </cell>
          <cell r="Q2941">
            <v>2856</v>
          </cell>
          <cell r="R2941" t="str">
            <v>Asia-Pacific (APAC)</v>
          </cell>
          <cell r="S2941" t="str">
            <v>Operations Program Manager NPI</v>
          </cell>
        </row>
        <row r="2942">
          <cell r="A2942" t="str">
            <v>100034-CN-104</v>
          </cell>
          <cell r="B2942">
            <v>43668</v>
          </cell>
          <cell r="C2942" t="str">
            <v>Existing MSA</v>
          </cell>
          <cell r="D2942">
            <v>43517</v>
          </cell>
          <cell r="E2942">
            <v>43952</v>
          </cell>
          <cell r="F2942" t="str">
            <v>ChargePoint</v>
          </cell>
          <cell r="G2942" t="str">
            <v>CN</v>
          </cell>
          <cell r="H2942" t="str">
            <v>China</v>
          </cell>
          <cell r="I2942" t="str">
            <v>GP Entity</v>
          </cell>
          <cell r="J2942">
            <v>43667</v>
          </cell>
          <cell r="K2942">
            <v>41991</v>
          </cell>
          <cell r="Q2942">
            <v>2857</v>
          </cell>
          <cell r="R2942" t="str">
            <v>Asia-Pacific (APAC)</v>
          </cell>
          <cell r="S2942" t="str">
            <v>Materials Program Manager, NPI</v>
          </cell>
        </row>
        <row r="2943">
          <cell r="A2943" t="str">
            <v>100242-SG-102</v>
          </cell>
          <cell r="B2943">
            <v>43640</v>
          </cell>
          <cell r="C2943" t="str">
            <v>Existing MSA</v>
          </cell>
          <cell r="D2943">
            <v>43453</v>
          </cell>
          <cell r="E2943">
            <v>43952</v>
          </cell>
          <cell r="F2943" t="str">
            <v>Reorg Research</v>
          </cell>
          <cell r="G2943" t="str">
            <v>SG</v>
          </cell>
          <cell r="H2943" t="str">
            <v>Singapore</v>
          </cell>
          <cell r="I2943" t="str">
            <v>GP Entity</v>
          </cell>
          <cell r="K2943">
            <v>43033</v>
          </cell>
          <cell r="Q2943">
            <v>2173</v>
          </cell>
          <cell r="R2943" t="str">
            <v>Asia-Pacific (APAC)</v>
          </cell>
          <cell r="S2943" t="str">
            <v>Reporter</v>
          </cell>
        </row>
        <row r="2944">
          <cell r="A2944" t="str">
            <v>100242-IN-101</v>
          </cell>
          <cell r="B2944">
            <v>43416</v>
          </cell>
          <cell r="C2944" t="str">
            <v>Existing MSA</v>
          </cell>
          <cell r="D2944">
            <v>43355</v>
          </cell>
          <cell r="E2944">
            <v>43952</v>
          </cell>
          <cell r="F2944" t="str">
            <v>Reorg Research</v>
          </cell>
          <cell r="G2944" t="str">
            <v>IN</v>
          </cell>
          <cell r="H2944" t="str">
            <v>India</v>
          </cell>
          <cell r="I2944" t="str">
            <v>GP Entity</v>
          </cell>
          <cell r="K2944">
            <v>43033</v>
          </cell>
          <cell r="Q2944">
            <v>1632</v>
          </cell>
          <cell r="R2944" t="str">
            <v>Asia-Pacific (APAC)</v>
          </cell>
          <cell r="S2944" t="str">
            <v>Senior Reporter</v>
          </cell>
        </row>
        <row r="2945">
          <cell r="A2945" t="str">
            <v>100161-CN-101</v>
          </cell>
          <cell r="B2945">
            <v>42807</v>
          </cell>
          <cell r="C2945" t="str">
            <v>Existing MSA</v>
          </cell>
          <cell r="D2945">
            <v>42712</v>
          </cell>
          <cell r="E2945">
            <v>43952</v>
          </cell>
          <cell r="F2945" t="str">
            <v>Tile</v>
          </cell>
          <cell r="G2945" t="str">
            <v>CN</v>
          </cell>
          <cell r="H2945" t="str">
            <v>China</v>
          </cell>
          <cell r="I2945" t="str">
            <v>GP Entity</v>
          </cell>
          <cell r="K2945">
            <v>42712</v>
          </cell>
          <cell r="Q2945">
            <v>338</v>
          </cell>
          <cell r="R2945" t="str">
            <v>Asia-Pacific (APAC)</v>
          </cell>
          <cell r="S2945" t="str">
            <v>Sr. Operations Manager, Asia</v>
          </cell>
        </row>
        <row r="2946">
          <cell r="A2946" t="str">
            <v>100136-TW-101</v>
          </cell>
          <cell r="B2946">
            <v>42675</v>
          </cell>
          <cell r="C2946" t="str">
            <v>Existing MSA</v>
          </cell>
          <cell r="D2946">
            <v>42082</v>
          </cell>
          <cell r="E2946">
            <v>43952</v>
          </cell>
          <cell r="F2946" t="str">
            <v>Restoration Robotics</v>
          </cell>
          <cell r="G2946" t="str">
            <v>TW</v>
          </cell>
          <cell r="H2946" t="str">
            <v>Taiwan</v>
          </cell>
          <cell r="I2946" t="str">
            <v>GP Entity</v>
          </cell>
          <cell r="K2946">
            <v>42082</v>
          </cell>
          <cell r="Q2946">
            <v>257</v>
          </cell>
          <cell r="R2946" t="str">
            <v>Asia-Pacific (APAC)</v>
          </cell>
          <cell r="S2946" t="str">
            <v>Clinical Specialist</v>
          </cell>
        </row>
        <row r="2947">
          <cell r="A2947" t="str">
            <v>100136-SG-106</v>
          </cell>
          <cell r="B2947">
            <v>42675</v>
          </cell>
          <cell r="C2947" t="str">
            <v>Existing MSA</v>
          </cell>
          <cell r="D2947">
            <v>42082</v>
          </cell>
          <cell r="E2947">
            <v>43952</v>
          </cell>
          <cell r="F2947" t="str">
            <v>Restoration Robotics</v>
          </cell>
          <cell r="G2947" t="str">
            <v>SG</v>
          </cell>
          <cell r="H2947" t="str">
            <v>Singapore</v>
          </cell>
          <cell r="I2947" t="str">
            <v>GP Entity</v>
          </cell>
          <cell r="K2947">
            <v>42082</v>
          </cell>
          <cell r="Q2947">
            <v>217</v>
          </cell>
          <cell r="R2947" t="str">
            <v>Asia-Pacific (APAC)</v>
          </cell>
          <cell r="S2947" t="str">
            <v>Service Manager South Asia</v>
          </cell>
          <cell r="T2947">
            <v>43497</v>
          </cell>
        </row>
        <row r="2948">
          <cell r="A2948" t="str">
            <v>100248-SG-101</v>
          </cell>
          <cell r="B2948">
            <v>43160</v>
          </cell>
          <cell r="C2948" t="str">
            <v>Existing MSA</v>
          </cell>
          <cell r="D2948">
            <v>43006</v>
          </cell>
          <cell r="E2948">
            <v>43952</v>
          </cell>
          <cell r="F2948" t="str">
            <v>Open Government Partnership</v>
          </cell>
          <cell r="G2948" t="str">
            <v>SG</v>
          </cell>
          <cell r="H2948" t="str">
            <v>Singapore</v>
          </cell>
          <cell r="I2948" t="str">
            <v>GP Entity</v>
          </cell>
          <cell r="K2948">
            <v>43006</v>
          </cell>
          <cell r="Q2948">
            <v>839</v>
          </cell>
          <cell r="R2948" t="str">
            <v>Asia-Pacific (APAC)</v>
          </cell>
          <cell r="S2948" t="str">
            <v>Deputy Director, Country Support</v>
          </cell>
        </row>
        <row r="2949">
          <cell r="A2949" t="str">
            <v>100248-SG-102</v>
          </cell>
          <cell r="B2949">
            <v>43344</v>
          </cell>
          <cell r="C2949" t="str">
            <v>Existing MSA</v>
          </cell>
          <cell r="D2949">
            <v>43006</v>
          </cell>
          <cell r="E2949">
            <v>43952</v>
          </cell>
          <cell r="F2949" t="str">
            <v>Open Government Partnership</v>
          </cell>
          <cell r="G2949" t="str">
            <v>SG</v>
          </cell>
          <cell r="H2949" t="str">
            <v>Singapore</v>
          </cell>
          <cell r="I2949" t="str">
            <v>GP Entity</v>
          </cell>
          <cell r="K2949">
            <v>43006</v>
          </cell>
          <cell r="Q2949">
            <v>1249</v>
          </cell>
          <cell r="R2949" t="str">
            <v>Asia-Pacific (APAC)</v>
          </cell>
          <cell r="S2949" t="str">
            <v>Senior Program Officer</v>
          </cell>
        </row>
        <row r="2950">
          <cell r="A2950" t="str">
            <v>100265-SG-101</v>
          </cell>
          <cell r="B2950">
            <v>43199</v>
          </cell>
          <cell r="C2950" t="str">
            <v>Existing MSA</v>
          </cell>
          <cell r="D2950">
            <v>43070</v>
          </cell>
          <cell r="E2950">
            <v>43952</v>
          </cell>
          <cell r="F2950" t="str">
            <v>Bullhorn</v>
          </cell>
          <cell r="G2950" t="str">
            <v>SG</v>
          </cell>
          <cell r="H2950" t="str">
            <v>Singapore</v>
          </cell>
          <cell r="I2950" t="str">
            <v>GP Entity</v>
          </cell>
          <cell r="K2950">
            <v>43070</v>
          </cell>
          <cell r="Q2950">
            <v>893</v>
          </cell>
          <cell r="R2950" t="str">
            <v>Asia-Pacific (APAC)</v>
          </cell>
          <cell r="S2950" t="str">
            <v>Managing Director - Enterprise Solutions</v>
          </cell>
        </row>
        <row r="2951">
          <cell r="A2951" t="str">
            <v>100482-SG-101</v>
          </cell>
          <cell r="B2951">
            <v>43559</v>
          </cell>
          <cell r="C2951" t="str">
            <v>Existing MSA</v>
          </cell>
          <cell r="D2951">
            <v>43507</v>
          </cell>
          <cell r="E2951">
            <v>43952</v>
          </cell>
          <cell r="F2951" t="str">
            <v>Maya HTT</v>
          </cell>
          <cell r="G2951" t="str">
            <v>SG</v>
          </cell>
          <cell r="H2951" t="str">
            <v>Singapore</v>
          </cell>
          <cell r="I2951" t="str">
            <v>GP Entity</v>
          </cell>
          <cell r="K2951">
            <v>43507</v>
          </cell>
          <cell r="Q2951">
            <v>2203</v>
          </cell>
          <cell r="R2951" t="str">
            <v>Asia-Pacific (APAC)</v>
          </cell>
          <cell r="S2951" t="str">
            <v>DCIM and Thermal Flow Application Engineer</v>
          </cell>
        </row>
        <row r="2952">
          <cell r="A2952" t="str">
            <v>100272-JP-101</v>
          </cell>
          <cell r="B2952">
            <v>43160</v>
          </cell>
          <cell r="C2952" t="str">
            <v>Existing MSA</v>
          </cell>
          <cell r="D2952">
            <v>43098</v>
          </cell>
          <cell r="E2952">
            <v>43952</v>
          </cell>
          <cell r="F2952" t="str">
            <v>FIDO Alliance</v>
          </cell>
          <cell r="G2952" t="str">
            <v>JP</v>
          </cell>
          <cell r="H2952" t="str">
            <v>Japan</v>
          </cell>
          <cell r="I2952" t="str">
            <v>GP Entity</v>
          </cell>
          <cell r="K2952">
            <v>43098</v>
          </cell>
          <cell r="Q2952">
            <v>935</v>
          </cell>
          <cell r="R2952" t="str">
            <v>Asia-Pacific (APAC)</v>
          </cell>
          <cell r="S2952" t="str">
            <v>FIDO Japan Program Manager</v>
          </cell>
        </row>
        <row r="2953">
          <cell r="A2953" t="str">
            <v>100272-KR-101</v>
          </cell>
          <cell r="B2953">
            <v>43132</v>
          </cell>
          <cell r="C2953" t="str">
            <v>Existing MSA</v>
          </cell>
          <cell r="D2953">
            <v>43098</v>
          </cell>
          <cell r="E2953">
            <v>43952</v>
          </cell>
          <cell r="F2953" t="str">
            <v>FIDO Alliance</v>
          </cell>
          <cell r="G2953" t="str">
            <v>KR</v>
          </cell>
          <cell r="H2953" t="str">
            <v>South Korea</v>
          </cell>
          <cell r="I2953" t="str">
            <v>GP Entity</v>
          </cell>
          <cell r="K2953">
            <v>43098</v>
          </cell>
          <cell r="Q2953">
            <v>939</v>
          </cell>
          <cell r="R2953" t="str">
            <v>Asia-Pacific (APAC)</v>
          </cell>
          <cell r="S2953" t="str">
            <v>FIDO Korea Program Manager</v>
          </cell>
        </row>
        <row r="2954">
          <cell r="A2954" t="str">
            <v>100204-KR-108</v>
          </cell>
          <cell r="B2954">
            <v>43801</v>
          </cell>
          <cell r="C2954" t="str">
            <v>Existing MSA</v>
          </cell>
          <cell r="D2954">
            <v>43003</v>
          </cell>
          <cell r="E2954">
            <v>43952</v>
          </cell>
          <cell r="F2954" t="str">
            <v>DataRobot Inc.</v>
          </cell>
          <cell r="G2954" t="str">
            <v>KR</v>
          </cell>
          <cell r="H2954" t="str">
            <v>South Korea</v>
          </cell>
          <cell r="I2954" t="str">
            <v>GP Entity</v>
          </cell>
          <cell r="J2954">
            <v>43801</v>
          </cell>
          <cell r="K2954">
            <v>42908</v>
          </cell>
          <cell r="Q2954">
            <v>3441</v>
          </cell>
          <cell r="R2954" t="str">
            <v>Asia-Pacific (APAC)</v>
          </cell>
          <cell r="S2954" t="str">
            <v>Account Executive</v>
          </cell>
        </row>
        <row r="2955">
          <cell r="A2955" t="str">
            <v>100388-MY-101</v>
          </cell>
          <cell r="B2955">
            <v>43647</v>
          </cell>
          <cell r="C2955" t="str">
            <v>Existing MSA</v>
          </cell>
          <cell r="D2955">
            <v>43559</v>
          </cell>
          <cell r="E2955">
            <v>43952</v>
          </cell>
          <cell r="F2955" t="str">
            <v>Planet</v>
          </cell>
          <cell r="G2955" t="str">
            <v>MY</v>
          </cell>
          <cell r="H2955" t="str">
            <v>Malaysia</v>
          </cell>
          <cell r="I2955" t="str">
            <v>GP Entity</v>
          </cell>
          <cell r="J2955">
            <v>43633</v>
          </cell>
          <cell r="K2955">
            <v>43329</v>
          </cell>
          <cell r="Q2955">
            <v>2467</v>
          </cell>
          <cell r="R2955" t="str">
            <v>Asia-Pacific (APAC)</v>
          </cell>
          <cell r="S2955" t="str">
            <v>Customer Success Manager, APAC</v>
          </cell>
        </row>
        <row r="2956">
          <cell r="A2956" t="str">
            <v>100306-SG-102</v>
          </cell>
          <cell r="B2956">
            <v>43325</v>
          </cell>
          <cell r="C2956" t="str">
            <v>Existing MSA</v>
          </cell>
          <cell r="D2956">
            <v>43196</v>
          </cell>
          <cell r="E2956">
            <v>43952</v>
          </cell>
          <cell r="F2956" t="str">
            <v>NuCompass Mobility</v>
          </cell>
          <cell r="G2956" t="str">
            <v>SG</v>
          </cell>
          <cell r="H2956" t="str">
            <v>Singapore</v>
          </cell>
          <cell r="I2956" t="str">
            <v>GP Entity</v>
          </cell>
          <cell r="K2956">
            <v>43196</v>
          </cell>
          <cell r="Q2956">
            <v>1240</v>
          </cell>
          <cell r="R2956" t="str">
            <v>Asia-Pacific (APAC)</v>
          </cell>
          <cell r="S2956" t="str">
            <v>Relocation Manager</v>
          </cell>
        </row>
        <row r="2957">
          <cell r="A2957" t="str">
            <v>100006-JP-102</v>
          </cell>
          <cell r="B2957">
            <v>43466</v>
          </cell>
          <cell r="C2957" t="str">
            <v>Existing MSA</v>
          </cell>
          <cell r="D2957">
            <v>43332</v>
          </cell>
          <cell r="E2957">
            <v>43983</v>
          </cell>
          <cell r="F2957" t="str">
            <v>Aerie Pharmaceuticals Ireland</v>
          </cell>
          <cell r="G2957" t="str">
            <v>JP</v>
          </cell>
          <cell r="H2957" t="str">
            <v>Japan</v>
          </cell>
          <cell r="I2957" t="str">
            <v>GP Entity</v>
          </cell>
          <cell r="J2957">
            <v>43466</v>
          </cell>
          <cell r="K2957">
            <v>42583</v>
          </cell>
          <cell r="Q2957">
            <v>1646</v>
          </cell>
          <cell r="R2957" t="str">
            <v>Asia-Pacific (APAC)</v>
          </cell>
          <cell r="S2957" t="str">
            <v>Head of Clinical, Japan</v>
          </cell>
        </row>
        <row r="2958">
          <cell r="A2958" t="str">
            <v>100006-JP-103</v>
          </cell>
          <cell r="B2958">
            <v>43466</v>
          </cell>
          <cell r="C2958" t="str">
            <v>Existing MSA</v>
          </cell>
          <cell r="D2958">
            <v>43332</v>
          </cell>
          <cell r="E2958">
            <v>43983</v>
          </cell>
          <cell r="F2958" t="str">
            <v>Aerie Pharmaceuticals Ireland</v>
          </cell>
          <cell r="G2958" t="str">
            <v>JP</v>
          </cell>
          <cell r="H2958" t="str">
            <v>Japan</v>
          </cell>
          <cell r="I2958" t="str">
            <v>GP Entity</v>
          </cell>
          <cell r="J2958">
            <v>43466</v>
          </cell>
          <cell r="K2958">
            <v>42583</v>
          </cell>
          <cell r="Q2958">
            <v>1647</v>
          </cell>
          <cell r="R2958" t="str">
            <v>Asia-Pacific (APAC)</v>
          </cell>
          <cell r="S2958" t="str">
            <v>Head of Strategy and Professional Affairs, Japan</v>
          </cell>
        </row>
        <row r="2959">
          <cell r="A2959" t="str">
            <v>100188-SG-101</v>
          </cell>
          <cell r="B2959">
            <v>42930</v>
          </cell>
          <cell r="C2959" t="str">
            <v>Existing MSA</v>
          </cell>
          <cell r="D2959">
            <v>42886</v>
          </cell>
          <cell r="E2959">
            <v>43983</v>
          </cell>
          <cell r="F2959" t="str">
            <v>Horizon Discovery</v>
          </cell>
          <cell r="G2959" t="str">
            <v>SG</v>
          </cell>
          <cell r="H2959" t="str">
            <v>Singapore</v>
          </cell>
          <cell r="I2959" t="str">
            <v>GP Entity</v>
          </cell>
          <cell r="K2959">
            <v>42886</v>
          </cell>
          <cell r="Q2959">
            <v>592</v>
          </cell>
          <cell r="R2959" t="str">
            <v>Asia-Pacific (APAC)</v>
          </cell>
          <cell r="S2959" t="str">
            <v>Director, Asia Pacific &amp; Global Distribution</v>
          </cell>
        </row>
        <row r="2960">
          <cell r="A2960" t="str">
            <v>100048-SG-101</v>
          </cell>
          <cell r="B2960">
            <v>43178</v>
          </cell>
          <cell r="C2960" t="str">
            <v>Existing MSA</v>
          </cell>
          <cell r="D2960">
            <v>43084</v>
          </cell>
          <cell r="E2960">
            <v>43983</v>
          </cell>
          <cell r="F2960" t="str">
            <v>Dovetail Genomics</v>
          </cell>
          <cell r="G2960" t="str">
            <v>SG</v>
          </cell>
          <cell r="H2960" t="str">
            <v>Singapore</v>
          </cell>
          <cell r="I2960" t="str">
            <v>GP Entity</v>
          </cell>
          <cell r="K2960">
            <v>42794</v>
          </cell>
          <cell r="Q2960">
            <v>932</v>
          </cell>
          <cell r="R2960" t="str">
            <v>Asia-Pacific (APAC)</v>
          </cell>
          <cell r="S2960" t="str">
            <v>Head of Commercial Operations - APAC</v>
          </cell>
        </row>
        <row r="2961">
          <cell r="A2961" t="str">
            <v>100309-JP-101</v>
          </cell>
          <cell r="B2961">
            <v>43878</v>
          </cell>
          <cell r="C2961" t="str">
            <v>Existing MSA</v>
          </cell>
          <cell r="D2961">
            <v>43684</v>
          </cell>
          <cell r="E2961">
            <v>43983</v>
          </cell>
          <cell r="F2961" t="str">
            <v>JUUL</v>
          </cell>
          <cell r="G2961" t="str">
            <v>JP</v>
          </cell>
          <cell r="H2961" t="str">
            <v>Japan</v>
          </cell>
          <cell r="I2961" t="str">
            <v>GP Entity</v>
          </cell>
          <cell r="J2961">
            <v>43878</v>
          </cell>
          <cell r="K2961">
            <v>43207</v>
          </cell>
          <cell r="Q2961">
            <v>3760</v>
          </cell>
          <cell r="R2961" t="str">
            <v>Asia-Pacific (APAC)</v>
          </cell>
          <cell r="S2961" t="str">
            <v>Chief of Staff, Japan</v>
          </cell>
        </row>
        <row r="2962">
          <cell r="A2962" t="str">
            <v>100371-SG-102</v>
          </cell>
          <cell r="B2962">
            <v>43689</v>
          </cell>
          <cell r="C2962" t="str">
            <v>Existing MSA</v>
          </cell>
          <cell r="D2962">
            <v>43286</v>
          </cell>
          <cell r="E2962">
            <v>43983</v>
          </cell>
          <cell r="F2962" t="str">
            <v>Udemy</v>
          </cell>
          <cell r="G2962" t="str">
            <v>SG</v>
          </cell>
          <cell r="H2962" t="str">
            <v>Singapore</v>
          </cell>
          <cell r="I2962" t="str">
            <v>GP Entity</v>
          </cell>
          <cell r="J2962">
            <v>43689</v>
          </cell>
          <cell r="K2962">
            <v>43286</v>
          </cell>
          <cell r="Q2962">
            <v>2920</v>
          </cell>
          <cell r="R2962" t="str">
            <v>Asia-Pacific (APAC)</v>
          </cell>
          <cell r="S2962" t="str">
            <v>Customer Success Manager</v>
          </cell>
        </row>
        <row r="2963">
          <cell r="A2963" t="str">
            <v>100523-KR-105</v>
          </cell>
          <cell r="B2963">
            <v>43717</v>
          </cell>
          <cell r="C2963" t="str">
            <v>Existing MSA</v>
          </cell>
          <cell r="D2963">
            <v>43539</v>
          </cell>
          <cell r="E2963">
            <v>43983</v>
          </cell>
          <cell r="F2963" t="str">
            <v>University Support Services, LLC</v>
          </cell>
          <cell r="G2963" t="str">
            <v>KR</v>
          </cell>
          <cell r="H2963" t="str">
            <v>South Korea</v>
          </cell>
          <cell r="I2963" t="str">
            <v>GP Entity</v>
          </cell>
          <cell r="J2963">
            <v>43717</v>
          </cell>
          <cell r="K2963">
            <v>43539</v>
          </cell>
          <cell r="Q2963">
            <v>3158</v>
          </cell>
          <cell r="R2963" t="str">
            <v>Asia-Pacific (APAC)</v>
          </cell>
          <cell r="S2963" t="str">
            <v>Senior Recruitment Manager- Korea</v>
          </cell>
        </row>
        <row r="2964">
          <cell r="A2964" t="str">
            <v>100034-CN-101</v>
          </cell>
          <cell r="B2964">
            <v>43556</v>
          </cell>
          <cell r="C2964" t="str">
            <v>Existing MSA</v>
          </cell>
          <cell r="D2964">
            <v>43517</v>
          </cell>
          <cell r="E2964">
            <v>43983</v>
          </cell>
          <cell r="F2964" t="str">
            <v>ChargePoint</v>
          </cell>
          <cell r="G2964" t="str">
            <v>CN</v>
          </cell>
          <cell r="H2964" t="str">
            <v>China</v>
          </cell>
          <cell r="I2964" t="str">
            <v>GP Entity</v>
          </cell>
          <cell r="J2964">
            <v>43542</v>
          </cell>
          <cell r="K2964">
            <v>41991</v>
          </cell>
          <cell r="Q2964">
            <v>2227</v>
          </cell>
          <cell r="R2964" t="str">
            <v>Asia-Pacific (APAC)</v>
          </cell>
          <cell r="S2964" t="str">
            <v>Site Lead - China</v>
          </cell>
        </row>
        <row r="2965">
          <cell r="A2965" t="str">
            <v>100034-CN-103</v>
          </cell>
          <cell r="B2965">
            <v>43647</v>
          </cell>
          <cell r="C2965" t="str">
            <v>Existing MSA</v>
          </cell>
          <cell r="D2965">
            <v>43517</v>
          </cell>
          <cell r="E2965">
            <v>43983</v>
          </cell>
          <cell r="F2965" t="str">
            <v>ChargePoint</v>
          </cell>
          <cell r="G2965" t="str">
            <v>CN</v>
          </cell>
          <cell r="H2965" t="str">
            <v>China</v>
          </cell>
          <cell r="I2965" t="str">
            <v>GP Entity</v>
          </cell>
          <cell r="J2965">
            <v>43646</v>
          </cell>
          <cell r="K2965">
            <v>41991</v>
          </cell>
          <cell r="Q2965">
            <v>2856</v>
          </cell>
          <cell r="R2965" t="str">
            <v>Asia-Pacific (APAC)</v>
          </cell>
          <cell r="S2965" t="str">
            <v>Operations Program Manager NPI</v>
          </cell>
        </row>
        <row r="2966">
          <cell r="A2966" t="str">
            <v>100034-CN-104</v>
          </cell>
          <cell r="B2966">
            <v>43668</v>
          </cell>
          <cell r="C2966" t="str">
            <v>Existing MSA</v>
          </cell>
          <cell r="D2966">
            <v>43517</v>
          </cell>
          <cell r="E2966">
            <v>43983</v>
          </cell>
          <cell r="F2966" t="str">
            <v>ChargePoint</v>
          </cell>
          <cell r="G2966" t="str">
            <v>CN</v>
          </cell>
          <cell r="H2966" t="str">
            <v>China</v>
          </cell>
          <cell r="I2966" t="str">
            <v>GP Entity</v>
          </cell>
          <cell r="J2966">
            <v>43667</v>
          </cell>
          <cell r="K2966">
            <v>41991</v>
          </cell>
          <cell r="Q2966">
            <v>2857</v>
          </cell>
          <cell r="R2966" t="str">
            <v>Asia-Pacific (APAC)</v>
          </cell>
          <cell r="S2966" t="str">
            <v>Materials Program Manager, NPI</v>
          </cell>
        </row>
        <row r="2967">
          <cell r="A2967" t="str">
            <v>100242-SG-102</v>
          </cell>
          <cell r="B2967">
            <v>43640</v>
          </cell>
          <cell r="C2967" t="str">
            <v>Existing MSA</v>
          </cell>
          <cell r="D2967">
            <v>43453</v>
          </cell>
          <cell r="E2967">
            <v>43983</v>
          </cell>
          <cell r="F2967" t="str">
            <v>Reorg Research</v>
          </cell>
          <cell r="G2967" t="str">
            <v>SG</v>
          </cell>
          <cell r="H2967" t="str">
            <v>Singapore</v>
          </cell>
          <cell r="I2967" t="str">
            <v>GP Entity</v>
          </cell>
          <cell r="K2967">
            <v>43033</v>
          </cell>
          <cell r="Q2967">
            <v>2173</v>
          </cell>
          <cell r="R2967" t="str">
            <v>Asia-Pacific (APAC)</v>
          </cell>
          <cell r="S2967" t="str">
            <v>Reporter</v>
          </cell>
        </row>
        <row r="2968">
          <cell r="A2968" t="str">
            <v>100242-IN-101</v>
          </cell>
          <cell r="B2968">
            <v>43416</v>
          </cell>
          <cell r="C2968" t="str">
            <v>Existing MSA</v>
          </cell>
          <cell r="D2968">
            <v>43355</v>
          </cell>
          <cell r="E2968">
            <v>43983</v>
          </cell>
          <cell r="F2968" t="str">
            <v>Reorg Research</v>
          </cell>
          <cell r="G2968" t="str">
            <v>IN</v>
          </cell>
          <cell r="H2968" t="str">
            <v>India</v>
          </cell>
          <cell r="I2968" t="str">
            <v>GP Entity</v>
          </cell>
          <cell r="K2968">
            <v>43033</v>
          </cell>
          <cell r="Q2968">
            <v>1632</v>
          </cell>
          <cell r="R2968" t="str">
            <v>Asia-Pacific (APAC)</v>
          </cell>
          <cell r="S2968" t="str">
            <v>Senior Reporter</v>
          </cell>
        </row>
        <row r="2969">
          <cell r="A2969" t="str">
            <v>100161-CN-101</v>
          </cell>
          <cell r="B2969">
            <v>42807</v>
          </cell>
          <cell r="C2969" t="str">
            <v>Existing MSA</v>
          </cell>
          <cell r="D2969">
            <v>42712</v>
          </cell>
          <cell r="E2969">
            <v>43983</v>
          </cell>
          <cell r="F2969" t="str">
            <v>Tile</v>
          </cell>
          <cell r="G2969" t="str">
            <v>CN</v>
          </cell>
          <cell r="H2969" t="str">
            <v>China</v>
          </cell>
          <cell r="I2969" t="str">
            <v>GP Entity</v>
          </cell>
          <cell r="K2969">
            <v>42712</v>
          </cell>
          <cell r="Q2969">
            <v>338</v>
          </cell>
          <cell r="R2969" t="str">
            <v>Asia-Pacific (APAC)</v>
          </cell>
          <cell r="S2969" t="str">
            <v>Sr. Operations Manager, Asia</v>
          </cell>
        </row>
        <row r="2970">
          <cell r="A2970" t="str">
            <v>100136-TW-101</v>
          </cell>
          <cell r="B2970">
            <v>42675</v>
          </cell>
          <cell r="C2970" t="str">
            <v>Existing MSA</v>
          </cell>
          <cell r="D2970">
            <v>42082</v>
          </cell>
          <cell r="E2970">
            <v>43983</v>
          </cell>
          <cell r="F2970" t="str">
            <v>Restoration Robotics</v>
          </cell>
          <cell r="G2970" t="str">
            <v>TW</v>
          </cell>
          <cell r="H2970" t="str">
            <v>Taiwan</v>
          </cell>
          <cell r="I2970" t="str">
            <v>GP Entity</v>
          </cell>
          <cell r="K2970">
            <v>42082</v>
          </cell>
          <cell r="Q2970">
            <v>257</v>
          </cell>
          <cell r="R2970" t="str">
            <v>Asia-Pacific (APAC)</v>
          </cell>
          <cell r="S2970" t="str">
            <v>Clinical Specialist</v>
          </cell>
        </row>
        <row r="2971">
          <cell r="A2971" t="str">
            <v>100136-SG-106</v>
          </cell>
          <cell r="B2971">
            <v>42675</v>
          </cell>
          <cell r="C2971" t="str">
            <v>Existing MSA</v>
          </cell>
          <cell r="D2971">
            <v>42082</v>
          </cell>
          <cell r="E2971">
            <v>43983</v>
          </cell>
          <cell r="F2971" t="str">
            <v>Restoration Robotics</v>
          </cell>
          <cell r="G2971" t="str">
            <v>SG</v>
          </cell>
          <cell r="H2971" t="str">
            <v>Singapore</v>
          </cell>
          <cell r="I2971" t="str">
            <v>GP Entity</v>
          </cell>
          <cell r="K2971">
            <v>42082</v>
          </cell>
          <cell r="Q2971">
            <v>217</v>
          </cell>
          <cell r="R2971" t="str">
            <v>Asia-Pacific (APAC)</v>
          </cell>
          <cell r="S2971" t="str">
            <v>Service Manager South Asia</v>
          </cell>
          <cell r="T2971">
            <v>43497</v>
          </cell>
        </row>
        <row r="2972">
          <cell r="A2972" t="str">
            <v>100248-SG-101</v>
          </cell>
          <cell r="B2972">
            <v>43160</v>
          </cell>
          <cell r="C2972" t="str">
            <v>Existing MSA</v>
          </cell>
          <cell r="D2972">
            <v>43006</v>
          </cell>
          <cell r="E2972">
            <v>43983</v>
          </cell>
          <cell r="F2972" t="str">
            <v>Open Government Partnership</v>
          </cell>
          <cell r="G2972" t="str">
            <v>SG</v>
          </cell>
          <cell r="H2972" t="str">
            <v>Singapore</v>
          </cell>
          <cell r="I2972" t="str">
            <v>GP Entity</v>
          </cell>
          <cell r="K2972">
            <v>43006</v>
          </cell>
          <cell r="Q2972">
            <v>839</v>
          </cell>
          <cell r="R2972" t="str">
            <v>Asia-Pacific (APAC)</v>
          </cell>
          <cell r="S2972" t="str">
            <v>Deputy Director, Country Support</v>
          </cell>
        </row>
        <row r="2973">
          <cell r="A2973" t="str">
            <v>100248-SG-102</v>
          </cell>
          <cell r="B2973">
            <v>43344</v>
          </cell>
          <cell r="C2973" t="str">
            <v>Existing MSA</v>
          </cell>
          <cell r="D2973">
            <v>43006</v>
          </cell>
          <cell r="E2973">
            <v>43983</v>
          </cell>
          <cell r="F2973" t="str">
            <v>Open Government Partnership</v>
          </cell>
          <cell r="G2973" t="str">
            <v>SG</v>
          </cell>
          <cell r="H2973" t="str">
            <v>Singapore</v>
          </cell>
          <cell r="I2973" t="str">
            <v>GP Entity</v>
          </cell>
          <cell r="K2973">
            <v>43006</v>
          </cell>
          <cell r="Q2973">
            <v>1249</v>
          </cell>
          <cell r="R2973" t="str">
            <v>Asia-Pacific (APAC)</v>
          </cell>
          <cell r="S2973" t="str">
            <v>Senior Program Officer</v>
          </cell>
        </row>
        <row r="2974">
          <cell r="A2974" t="str">
            <v>100265-SG-101</v>
          </cell>
          <cell r="B2974">
            <v>43199</v>
          </cell>
          <cell r="C2974" t="str">
            <v>Existing MSA</v>
          </cell>
          <cell r="D2974">
            <v>43070</v>
          </cell>
          <cell r="E2974">
            <v>43983</v>
          </cell>
          <cell r="F2974" t="str">
            <v>Bullhorn</v>
          </cell>
          <cell r="G2974" t="str">
            <v>SG</v>
          </cell>
          <cell r="H2974" t="str">
            <v>Singapore</v>
          </cell>
          <cell r="I2974" t="str">
            <v>GP Entity</v>
          </cell>
          <cell r="K2974">
            <v>43070</v>
          </cell>
          <cell r="Q2974">
            <v>893</v>
          </cell>
          <cell r="R2974" t="str">
            <v>Asia-Pacific (APAC)</v>
          </cell>
          <cell r="S2974" t="str">
            <v>Managing Director - Enterprise Solutions</v>
          </cell>
        </row>
        <row r="2975">
          <cell r="A2975" t="str">
            <v>100482-SG-101</v>
          </cell>
          <cell r="B2975">
            <v>43559</v>
          </cell>
          <cell r="C2975" t="str">
            <v>Existing MSA</v>
          </cell>
          <cell r="D2975">
            <v>43507</v>
          </cell>
          <cell r="E2975">
            <v>43983</v>
          </cell>
          <cell r="F2975" t="str">
            <v>Maya HTT</v>
          </cell>
          <cell r="G2975" t="str">
            <v>SG</v>
          </cell>
          <cell r="H2975" t="str">
            <v>Singapore</v>
          </cell>
          <cell r="I2975" t="str">
            <v>GP Entity</v>
          </cell>
          <cell r="K2975">
            <v>43507</v>
          </cell>
          <cell r="Q2975">
            <v>2203</v>
          </cell>
          <cell r="R2975" t="str">
            <v>Asia-Pacific (APAC)</v>
          </cell>
          <cell r="S2975" t="str">
            <v>DCIM and Thermal Flow Application Engineer</v>
          </cell>
        </row>
        <row r="2976">
          <cell r="A2976" t="str">
            <v>100272-JP-101</v>
          </cell>
          <cell r="B2976">
            <v>43160</v>
          </cell>
          <cell r="C2976" t="str">
            <v>Existing MSA</v>
          </cell>
          <cell r="D2976">
            <v>43098</v>
          </cell>
          <cell r="E2976">
            <v>43983</v>
          </cell>
          <cell r="F2976" t="str">
            <v>FIDO Alliance</v>
          </cell>
          <cell r="G2976" t="str">
            <v>JP</v>
          </cell>
          <cell r="H2976" t="str">
            <v>Japan</v>
          </cell>
          <cell r="I2976" t="str">
            <v>GP Entity</v>
          </cell>
          <cell r="K2976">
            <v>43098</v>
          </cell>
          <cell r="Q2976">
            <v>935</v>
          </cell>
          <cell r="R2976" t="str">
            <v>Asia-Pacific (APAC)</v>
          </cell>
          <cell r="S2976" t="str">
            <v>FIDO Japan Program Manager</v>
          </cell>
        </row>
        <row r="2977">
          <cell r="A2977" t="str">
            <v>100272-KR-101</v>
          </cell>
          <cell r="B2977">
            <v>43132</v>
          </cell>
          <cell r="C2977" t="str">
            <v>Existing MSA</v>
          </cell>
          <cell r="D2977">
            <v>43098</v>
          </cell>
          <cell r="E2977">
            <v>43983</v>
          </cell>
          <cell r="F2977" t="str">
            <v>FIDO Alliance</v>
          </cell>
          <cell r="G2977" t="str">
            <v>KR</v>
          </cell>
          <cell r="H2977" t="str">
            <v>South Korea</v>
          </cell>
          <cell r="I2977" t="str">
            <v>GP Entity</v>
          </cell>
          <cell r="K2977">
            <v>43098</v>
          </cell>
          <cell r="Q2977">
            <v>939</v>
          </cell>
          <cell r="R2977" t="str">
            <v>Asia-Pacific (APAC)</v>
          </cell>
          <cell r="S2977" t="str">
            <v>FIDO Korea Program Manager</v>
          </cell>
        </row>
        <row r="2978">
          <cell r="A2978" t="str">
            <v>100204-KR-108</v>
          </cell>
          <cell r="B2978">
            <v>43801</v>
          </cell>
          <cell r="C2978" t="str">
            <v>Existing MSA</v>
          </cell>
          <cell r="D2978">
            <v>43003</v>
          </cell>
          <cell r="E2978">
            <v>43983</v>
          </cell>
          <cell r="F2978" t="str">
            <v>DataRobot Inc.</v>
          </cell>
          <cell r="G2978" t="str">
            <v>KR</v>
          </cell>
          <cell r="H2978" t="str">
            <v>South Korea</v>
          </cell>
          <cell r="I2978" t="str">
            <v>GP Entity</v>
          </cell>
          <cell r="J2978">
            <v>43801</v>
          </cell>
          <cell r="K2978">
            <v>42908</v>
          </cell>
          <cell r="Q2978">
            <v>3441</v>
          </cell>
          <cell r="R2978" t="str">
            <v>Asia-Pacific (APAC)</v>
          </cell>
          <cell r="S2978" t="str">
            <v>Account Executive</v>
          </cell>
        </row>
        <row r="2979">
          <cell r="A2979" t="str">
            <v>100388-MY-101</v>
          </cell>
          <cell r="B2979">
            <v>43647</v>
          </cell>
          <cell r="C2979" t="str">
            <v>Existing MSA</v>
          </cell>
          <cell r="D2979">
            <v>43559</v>
          </cell>
          <cell r="E2979">
            <v>43983</v>
          </cell>
          <cell r="F2979" t="str">
            <v>Planet</v>
          </cell>
          <cell r="G2979" t="str">
            <v>MY</v>
          </cell>
          <cell r="H2979" t="str">
            <v>Malaysia</v>
          </cell>
          <cell r="I2979" t="str">
            <v>GP Entity</v>
          </cell>
          <cell r="J2979">
            <v>43633</v>
          </cell>
          <cell r="K2979">
            <v>43329</v>
          </cell>
          <cell r="Q2979">
            <v>2467</v>
          </cell>
          <cell r="R2979" t="str">
            <v>Asia-Pacific (APAC)</v>
          </cell>
          <cell r="S2979" t="str">
            <v>Customer Success Manager, APAC</v>
          </cell>
        </row>
        <row r="2980">
          <cell r="A2980" t="str">
            <v>100306-SG-102</v>
          </cell>
          <cell r="B2980">
            <v>43325</v>
          </cell>
          <cell r="C2980" t="str">
            <v>Existing MSA</v>
          </cell>
          <cell r="D2980">
            <v>43196</v>
          </cell>
          <cell r="E2980">
            <v>43983</v>
          </cell>
          <cell r="F2980" t="str">
            <v>NuCompass Mobility</v>
          </cell>
          <cell r="G2980" t="str">
            <v>SG</v>
          </cell>
          <cell r="H2980" t="str">
            <v>Singapore</v>
          </cell>
          <cell r="I2980" t="str">
            <v>GP Entity</v>
          </cell>
          <cell r="K2980">
            <v>43196</v>
          </cell>
          <cell r="Q2980">
            <v>1240</v>
          </cell>
          <cell r="R2980" t="str">
            <v>Asia-Pacific (APAC)</v>
          </cell>
          <cell r="S2980" t="str">
            <v>Relocation Manager</v>
          </cell>
        </row>
        <row r="2981">
          <cell r="A2981" t="str">
            <v>100378-AU-102</v>
          </cell>
          <cell r="B2981">
            <v>43682</v>
          </cell>
          <cell r="C2981" t="str">
            <v>Existing MSA</v>
          </cell>
          <cell r="D2981">
            <v>43325</v>
          </cell>
          <cell r="E2981">
            <v>43891</v>
          </cell>
          <cell r="F2981" t="str">
            <v>The Medical Affairs Company (TMAC)</v>
          </cell>
          <cell r="G2981" t="str">
            <v>AU</v>
          </cell>
          <cell r="H2981" t="str">
            <v>Australia</v>
          </cell>
          <cell r="I2981" t="str">
            <v>GP Entity</v>
          </cell>
          <cell r="J2981">
            <v>43682</v>
          </cell>
          <cell r="K2981">
            <v>43325</v>
          </cell>
          <cell r="Q2981">
            <v>2989</v>
          </cell>
          <cell r="R2981" t="str">
            <v>Asia-Pacific (APAC)</v>
          </cell>
          <cell r="S2981" t="str">
            <v>Medical Science Liaison</v>
          </cell>
        </row>
        <row r="2982">
          <cell r="A2982" t="str">
            <v>100360-TH-107</v>
          </cell>
          <cell r="B2982">
            <v>43832</v>
          </cell>
          <cell r="C2982" t="str">
            <v>Existing MSA</v>
          </cell>
          <cell r="D2982">
            <v>43277</v>
          </cell>
          <cell r="E2982">
            <v>43891</v>
          </cell>
          <cell r="F2982" t="str">
            <v>TaylorMade Golf</v>
          </cell>
          <cell r="G2982" t="str">
            <v>TH</v>
          </cell>
          <cell r="H2982" t="str">
            <v>Thailand</v>
          </cell>
          <cell r="I2982" t="str">
            <v>GP Entity</v>
          </cell>
          <cell r="J2982">
            <v>43832</v>
          </cell>
          <cell r="K2982">
            <v>43276</v>
          </cell>
          <cell r="Q2982">
            <v>3821</v>
          </cell>
          <cell r="R2982" t="str">
            <v>Asia-Pacific (APAC)</v>
          </cell>
          <cell r="S2982" t="str">
            <v>Specialist Customer Service</v>
          </cell>
        </row>
        <row r="2983">
          <cell r="A2983" t="str">
            <v>100600-SG-103</v>
          </cell>
          <cell r="B2983">
            <v>43709</v>
          </cell>
          <cell r="C2983" t="str">
            <v>Existing MSA</v>
          </cell>
          <cell r="D2983">
            <v>43636</v>
          </cell>
          <cell r="E2983">
            <v>43891</v>
          </cell>
          <cell r="F2983" t="str">
            <v>AtScale</v>
          </cell>
          <cell r="G2983" t="str">
            <v>SG</v>
          </cell>
          <cell r="H2983" t="str">
            <v>Singapore</v>
          </cell>
          <cell r="I2983" t="str">
            <v>GP Entity</v>
          </cell>
          <cell r="J2983">
            <v>43709</v>
          </cell>
          <cell r="K2983">
            <v>43636</v>
          </cell>
          <cell r="Q2983">
            <v>3007</v>
          </cell>
          <cell r="R2983" t="str">
            <v>Asia-Pacific (APAC)</v>
          </cell>
          <cell r="S2983" t="str">
            <v>General Manager APAC</v>
          </cell>
        </row>
        <row r="2984">
          <cell r="A2984" t="str">
            <v>100337-HK-101</v>
          </cell>
          <cell r="B2984">
            <v>43500</v>
          </cell>
          <cell r="C2984" t="str">
            <v>Existing MSA</v>
          </cell>
          <cell r="D2984">
            <v>43249</v>
          </cell>
          <cell r="E2984">
            <v>43922</v>
          </cell>
          <cell r="F2984" t="str">
            <v>Markforged</v>
          </cell>
          <cell r="G2984" t="str">
            <v>HK</v>
          </cell>
          <cell r="H2984" t="str">
            <v>Hong Kong (China)</v>
          </cell>
          <cell r="I2984" t="str">
            <v>GP Entity</v>
          </cell>
          <cell r="J2984">
            <v>43500</v>
          </cell>
          <cell r="K2984">
            <v>43249</v>
          </cell>
          <cell r="Q2984">
            <v>1925</v>
          </cell>
          <cell r="R2984" t="str">
            <v>Asia-Pacific (APAC)</v>
          </cell>
          <cell r="S2984" t="str">
            <v>Field Technical Trainer</v>
          </cell>
        </row>
        <row r="2985">
          <cell r="A2985" t="str">
            <v>100321-SG-101</v>
          </cell>
          <cell r="B2985">
            <v>43344</v>
          </cell>
          <cell r="C2985" t="str">
            <v>Existing MSA</v>
          </cell>
          <cell r="D2985">
            <v>43199</v>
          </cell>
          <cell r="E2985">
            <v>43922</v>
          </cell>
          <cell r="F2985" t="str">
            <v>MTG</v>
          </cell>
          <cell r="G2985" t="str">
            <v>SG</v>
          </cell>
          <cell r="H2985" t="str">
            <v>Singapore</v>
          </cell>
          <cell r="I2985" t="str">
            <v>GP Entity</v>
          </cell>
          <cell r="K2985">
            <v>43199</v>
          </cell>
          <cell r="Q2985">
            <v>1114</v>
          </cell>
          <cell r="R2985" t="str">
            <v>Asia-Pacific (APAC)</v>
          </cell>
          <cell r="S2985" t="str">
            <v>Dealers Asia-Pacific Business Unit Manager</v>
          </cell>
        </row>
        <row r="2986">
          <cell r="A2986" t="str">
            <v>100378-AU-102</v>
          </cell>
          <cell r="B2986">
            <v>43682</v>
          </cell>
          <cell r="C2986" t="str">
            <v>Existing MSA</v>
          </cell>
          <cell r="D2986">
            <v>43325</v>
          </cell>
          <cell r="E2986">
            <v>43922</v>
          </cell>
          <cell r="F2986" t="str">
            <v>The Medical Affairs Company (TMAC)</v>
          </cell>
          <cell r="G2986" t="str">
            <v>AU</v>
          </cell>
          <cell r="H2986" t="str">
            <v>Australia</v>
          </cell>
          <cell r="I2986" t="str">
            <v>GP Entity</v>
          </cell>
          <cell r="J2986">
            <v>43682</v>
          </cell>
          <cell r="K2986">
            <v>43325</v>
          </cell>
          <cell r="Q2986">
            <v>2989</v>
          </cell>
          <cell r="R2986" t="str">
            <v>Asia-Pacific (APAC)</v>
          </cell>
          <cell r="S2986" t="str">
            <v>Medical Science Liaison</v>
          </cell>
        </row>
        <row r="2987">
          <cell r="A2987" t="str">
            <v>100221-SG-101</v>
          </cell>
          <cell r="B2987">
            <v>43661</v>
          </cell>
          <cell r="C2987" t="str">
            <v>Existing MSA</v>
          </cell>
          <cell r="D2987">
            <v>43601</v>
          </cell>
          <cell r="E2987">
            <v>43922</v>
          </cell>
          <cell r="F2987" t="str">
            <v>ViewRay</v>
          </cell>
          <cell r="G2987" t="str">
            <v>SG</v>
          </cell>
          <cell r="H2987" t="str">
            <v>Singapore</v>
          </cell>
          <cell r="I2987" t="str">
            <v>GP Entity</v>
          </cell>
          <cell r="J2987">
            <v>43660</v>
          </cell>
          <cell r="K2987">
            <v>42961</v>
          </cell>
          <cell r="Q2987">
            <v>2668</v>
          </cell>
          <cell r="R2987" t="str">
            <v>Asia-Pacific (APAC)</v>
          </cell>
          <cell r="S2987" t="str">
            <v>Senior Project Manager, Customer Readiness &amp; Site Planning APAC</v>
          </cell>
        </row>
        <row r="2988">
          <cell r="A2988" t="str">
            <v>100209-HK-101</v>
          </cell>
          <cell r="B2988">
            <v>43467</v>
          </cell>
          <cell r="C2988" t="str">
            <v>Existing MSA</v>
          </cell>
          <cell r="D2988">
            <v>43404</v>
          </cell>
          <cell r="E2988">
            <v>43922</v>
          </cell>
          <cell r="F2988" t="str">
            <v>Centinel Spine</v>
          </cell>
          <cell r="G2988" t="str">
            <v>HK</v>
          </cell>
          <cell r="H2988" t="str">
            <v>Hong Kong (China)</v>
          </cell>
          <cell r="I2988" t="str">
            <v>GP Entity</v>
          </cell>
          <cell r="K2988">
            <v>42942</v>
          </cell>
          <cell r="Q2988">
            <v>1741</v>
          </cell>
          <cell r="R2988" t="str">
            <v>Asia-Pacific (APAC)</v>
          </cell>
          <cell r="S2988" t="str">
            <v>Regional Manager - APAC</v>
          </cell>
        </row>
        <row r="2989">
          <cell r="A2989" t="str">
            <v>100221-NZ-102</v>
          </cell>
          <cell r="B2989">
            <v>43313</v>
          </cell>
          <cell r="C2989" t="str">
            <v>Existing MSA</v>
          </cell>
          <cell r="D2989">
            <v>43224</v>
          </cell>
          <cell r="E2989">
            <v>43922</v>
          </cell>
          <cell r="F2989" t="str">
            <v>ViewRay</v>
          </cell>
          <cell r="G2989" t="str">
            <v>NZ</v>
          </cell>
          <cell r="H2989" t="str">
            <v>New Zealand</v>
          </cell>
          <cell r="I2989" t="str">
            <v>GP Entity</v>
          </cell>
          <cell r="K2989">
            <v>42961</v>
          </cell>
          <cell r="Q2989">
            <v>1363</v>
          </cell>
          <cell r="R2989" t="str">
            <v>Asia-Pacific (APAC)</v>
          </cell>
          <cell r="S2989" t="str">
            <v>Senior Technical Support Engineer</v>
          </cell>
          <cell r="T2989">
            <v>43525</v>
          </cell>
        </row>
        <row r="2990">
          <cell r="A2990" t="str">
            <v>100324-ID-101</v>
          </cell>
          <cell r="B2990">
            <v>43313</v>
          </cell>
          <cell r="C2990" t="str">
            <v>Existing MSA</v>
          </cell>
          <cell r="D2990">
            <v>43740</v>
          </cell>
          <cell r="E2990">
            <v>43922</v>
          </cell>
          <cell r="F2990" t="str">
            <v>The Seed Company</v>
          </cell>
          <cell r="G2990" t="str">
            <v>ID</v>
          </cell>
          <cell r="H2990" t="str">
            <v>Indonesia</v>
          </cell>
          <cell r="I2990" t="str">
            <v>GP Entity</v>
          </cell>
          <cell r="K2990">
            <v>43198</v>
          </cell>
          <cell r="Q2990">
            <v>1116</v>
          </cell>
          <cell r="R2990" t="str">
            <v>Asia-Pacific (APAC)</v>
          </cell>
          <cell r="S2990" t="str">
            <v>Field Project Manager</v>
          </cell>
          <cell r="T2990">
            <v>43770</v>
          </cell>
        </row>
        <row r="2991">
          <cell r="A2991" t="str">
            <v>100360-TH-101</v>
          </cell>
          <cell r="B2991">
            <v>43374</v>
          </cell>
          <cell r="C2991" t="str">
            <v>Existing MSA</v>
          </cell>
          <cell r="D2991">
            <v>43277</v>
          </cell>
          <cell r="E2991">
            <v>43922</v>
          </cell>
          <cell r="F2991" t="str">
            <v>TaylorMade Golf</v>
          </cell>
          <cell r="G2991" t="str">
            <v>TH</v>
          </cell>
          <cell r="H2991" t="str">
            <v>Thailand</v>
          </cell>
          <cell r="I2991" t="str">
            <v>GP Entity</v>
          </cell>
          <cell r="K2991">
            <v>43276</v>
          </cell>
          <cell r="Q2991">
            <v>1356</v>
          </cell>
          <cell r="R2991" t="str">
            <v>Asia-Pacific (APAC)</v>
          </cell>
          <cell r="S2991" t="str">
            <v>General Manager, SEA</v>
          </cell>
        </row>
        <row r="2992">
          <cell r="A2992" t="str">
            <v>100360-TH-107</v>
          </cell>
          <cell r="B2992">
            <v>43832</v>
          </cell>
          <cell r="C2992" t="str">
            <v>Existing MSA</v>
          </cell>
          <cell r="D2992">
            <v>43277</v>
          </cell>
          <cell r="E2992">
            <v>43922</v>
          </cell>
          <cell r="F2992" t="str">
            <v>TaylorMade Golf</v>
          </cell>
          <cell r="G2992" t="str">
            <v>TH</v>
          </cell>
          <cell r="H2992" t="str">
            <v>Thailand</v>
          </cell>
          <cell r="I2992" t="str">
            <v>GP Entity</v>
          </cell>
          <cell r="J2992">
            <v>43832</v>
          </cell>
          <cell r="K2992">
            <v>43276</v>
          </cell>
          <cell r="Q2992">
            <v>3821</v>
          </cell>
          <cell r="R2992" t="str">
            <v>Asia-Pacific (APAC)</v>
          </cell>
          <cell r="S2992" t="str">
            <v>Specialist Customer Service</v>
          </cell>
        </row>
        <row r="2993">
          <cell r="A2993" t="str">
            <v>100419-SG-101</v>
          </cell>
          <cell r="B2993">
            <v>43446</v>
          </cell>
          <cell r="C2993" t="str">
            <v>Existing MSA</v>
          </cell>
          <cell r="D2993">
            <v>43397</v>
          </cell>
          <cell r="E2993">
            <v>43922</v>
          </cell>
          <cell r="F2993" t="str">
            <v>Sysdig</v>
          </cell>
          <cell r="G2993" t="str">
            <v>SG</v>
          </cell>
          <cell r="H2993" t="str">
            <v>Singapore</v>
          </cell>
          <cell r="I2993" t="str">
            <v>GP Entity</v>
          </cell>
          <cell r="J2993">
            <v>43446</v>
          </cell>
          <cell r="K2993">
            <v>43397</v>
          </cell>
          <cell r="Q2993">
            <v>1705</v>
          </cell>
          <cell r="R2993" t="str">
            <v>Asia-Pacific (APAC)</v>
          </cell>
          <cell r="S2993" t="str">
            <v>Director, Technical Support APAC</v>
          </cell>
        </row>
        <row r="2994">
          <cell r="A2994" t="str">
            <v>100450-SG-101</v>
          </cell>
          <cell r="B2994">
            <v>43556</v>
          </cell>
          <cell r="C2994" t="str">
            <v>Existing MSA</v>
          </cell>
          <cell r="D2994">
            <v>43454</v>
          </cell>
          <cell r="E2994">
            <v>43922</v>
          </cell>
          <cell r="F2994" t="str">
            <v>Risk Management Solutions, Inc</v>
          </cell>
          <cell r="G2994" t="str">
            <v>SG</v>
          </cell>
          <cell r="H2994" t="str">
            <v>Singapore</v>
          </cell>
          <cell r="I2994" t="str">
            <v>GP Entity</v>
          </cell>
          <cell r="K2994">
            <v>43454</v>
          </cell>
          <cell r="Q2994">
            <v>1942</v>
          </cell>
          <cell r="R2994" t="str">
            <v>Asia-Pacific (APAC)</v>
          </cell>
          <cell r="S2994" t="str">
            <v>Client Director</v>
          </cell>
        </row>
        <row r="2995">
          <cell r="A2995" t="str">
            <v>100600-SG-103</v>
          </cell>
          <cell r="B2995">
            <v>43709</v>
          </cell>
          <cell r="C2995" t="str">
            <v>Existing MSA</v>
          </cell>
          <cell r="D2995">
            <v>43636</v>
          </cell>
          <cell r="E2995">
            <v>43922</v>
          </cell>
          <cell r="F2995" t="str">
            <v>AtScale</v>
          </cell>
          <cell r="G2995" t="str">
            <v>SG</v>
          </cell>
          <cell r="H2995" t="str">
            <v>Singapore</v>
          </cell>
          <cell r="I2995" t="str">
            <v>GP Entity</v>
          </cell>
          <cell r="J2995">
            <v>43709</v>
          </cell>
          <cell r="K2995">
            <v>43636</v>
          </cell>
          <cell r="Q2995">
            <v>3007</v>
          </cell>
          <cell r="R2995" t="str">
            <v>Asia-Pacific (APAC)</v>
          </cell>
          <cell r="S2995" t="str">
            <v>General Manager APAC</v>
          </cell>
        </row>
        <row r="2996">
          <cell r="A2996" t="str">
            <v>100499-KR-101</v>
          </cell>
          <cell r="B2996">
            <v>43648</v>
          </cell>
          <cell r="C2996" t="str">
            <v>Existing MSA</v>
          </cell>
          <cell r="D2996">
            <v>43599</v>
          </cell>
          <cell r="E2996">
            <v>43922</v>
          </cell>
          <cell r="F2996" t="str">
            <v>Dataiku</v>
          </cell>
          <cell r="G2996" t="str">
            <v>KR</v>
          </cell>
          <cell r="H2996" t="str">
            <v>South Korea</v>
          </cell>
          <cell r="I2996" t="str">
            <v>GP Entity</v>
          </cell>
          <cell r="J2996">
            <v>43648</v>
          </cell>
          <cell r="K2996">
            <v>43535</v>
          </cell>
          <cell r="Q2996">
            <v>2649</v>
          </cell>
          <cell r="R2996" t="str">
            <v>Asia-Pacific (APAC)</v>
          </cell>
          <cell r="S2996" t="str">
            <v>Technical Support Engineer</v>
          </cell>
        </row>
        <row r="2997">
          <cell r="A2997" t="str">
            <v>100337-HK-101</v>
          </cell>
          <cell r="B2997">
            <v>43500</v>
          </cell>
          <cell r="C2997" t="str">
            <v>Existing MSA</v>
          </cell>
          <cell r="D2997">
            <v>43249</v>
          </cell>
          <cell r="E2997">
            <v>43952</v>
          </cell>
          <cell r="F2997" t="str">
            <v>Markforged</v>
          </cell>
          <cell r="G2997" t="str">
            <v>HK</v>
          </cell>
          <cell r="H2997" t="str">
            <v>Hong Kong (China)</v>
          </cell>
          <cell r="I2997" t="str">
            <v>GP Entity</v>
          </cell>
          <cell r="J2997">
            <v>43500</v>
          </cell>
          <cell r="K2997">
            <v>43249</v>
          </cell>
          <cell r="Q2997">
            <v>1925</v>
          </cell>
          <cell r="R2997" t="str">
            <v>Asia-Pacific (APAC)</v>
          </cell>
          <cell r="S2997" t="str">
            <v>Field Technical Trainer</v>
          </cell>
        </row>
        <row r="2998">
          <cell r="A2998" t="str">
            <v>100321-SG-101</v>
          </cell>
          <cell r="B2998">
            <v>43344</v>
          </cell>
          <cell r="C2998" t="str">
            <v>Existing MSA</v>
          </cell>
          <cell r="D2998">
            <v>43199</v>
          </cell>
          <cell r="E2998">
            <v>43952</v>
          </cell>
          <cell r="F2998" t="str">
            <v>MTG</v>
          </cell>
          <cell r="G2998" t="str">
            <v>SG</v>
          </cell>
          <cell r="H2998" t="str">
            <v>Singapore</v>
          </cell>
          <cell r="I2998" t="str">
            <v>GP Entity</v>
          </cell>
          <cell r="K2998">
            <v>43199</v>
          </cell>
          <cell r="Q2998">
            <v>1114</v>
          </cell>
          <cell r="R2998" t="str">
            <v>Asia-Pacific (APAC)</v>
          </cell>
          <cell r="S2998" t="str">
            <v>Dealers Asia-Pacific Business Unit Manager</v>
          </cell>
        </row>
        <row r="2999">
          <cell r="A2999" t="str">
            <v>100378-AU-102</v>
          </cell>
          <cell r="B2999">
            <v>43682</v>
          </cell>
          <cell r="C2999" t="str">
            <v>Existing MSA</v>
          </cell>
          <cell r="D2999">
            <v>43325</v>
          </cell>
          <cell r="E2999">
            <v>43952</v>
          </cell>
          <cell r="F2999" t="str">
            <v>The Medical Affairs Company (TMAC)</v>
          </cell>
          <cell r="G2999" t="str">
            <v>AU</v>
          </cell>
          <cell r="H2999" t="str">
            <v>Australia</v>
          </cell>
          <cell r="I2999" t="str">
            <v>GP Entity</v>
          </cell>
          <cell r="J2999">
            <v>43682</v>
          </cell>
          <cell r="K2999">
            <v>43325</v>
          </cell>
          <cell r="Q2999">
            <v>2989</v>
          </cell>
          <cell r="R2999" t="str">
            <v>Asia-Pacific (APAC)</v>
          </cell>
          <cell r="S2999" t="str">
            <v>Medical Science Liaison</v>
          </cell>
        </row>
        <row r="3000">
          <cell r="A3000" t="str">
            <v>100221-SG-101</v>
          </cell>
          <cell r="B3000">
            <v>43661</v>
          </cell>
          <cell r="C3000" t="str">
            <v>Existing MSA</v>
          </cell>
          <cell r="D3000">
            <v>43601</v>
          </cell>
          <cell r="E3000">
            <v>43952</v>
          </cell>
          <cell r="F3000" t="str">
            <v>ViewRay</v>
          </cell>
          <cell r="G3000" t="str">
            <v>SG</v>
          </cell>
          <cell r="H3000" t="str">
            <v>Singapore</v>
          </cell>
          <cell r="I3000" t="str">
            <v>GP Entity</v>
          </cell>
          <cell r="J3000">
            <v>43660</v>
          </cell>
          <cell r="K3000">
            <v>42961</v>
          </cell>
          <cell r="Q3000">
            <v>2668</v>
          </cell>
          <cell r="R3000" t="str">
            <v>Asia-Pacific (APAC)</v>
          </cell>
          <cell r="S3000" t="str">
            <v>Senior Project Manager, Customer Readiness &amp; Site Planning APAC</v>
          </cell>
        </row>
        <row r="3001">
          <cell r="A3001" t="str">
            <v>100209-HK-101</v>
          </cell>
          <cell r="B3001">
            <v>43467</v>
          </cell>
          <cell r="C3001" t="str">
            <v>Existing MSA</v>
          </cell>
          <cell r="D3001">
            <v>43404</v>
          </cell>
          <cell r="E3001">
            <v>43952</v>
          </cell>
          <cell r="F3001" t="str">
            <v>Centinel Spine</v>
          </cell>
          <cell r="G3001" t="str">
            <v>HK</v>
          </cell>
          <cell r="H3001" t="str">
            <v>Hong Kong (China)</v>
          </cell>
          <cell r="I3001" t="str">
            <v>GP Entity</v>
          </cell>
          <cell r="K3001">
            <v>42942</v>
          </cell>
          <cell r="Q3001">
            <v>1741</v>
          </cell>
          <cell r="R3001" t="str">
            <v>Asia-Pacific (APAC)</v>
          </cell>
          <cell r="S3001" t="str">
            <v>Regional Manager - APAC</v>
          </cell>
        </row>
        <row r="3002">
          <cell r="A3002" t="str">
            <v>100221-NZ-102</v>
          </cell>
          <cell r="B3002">
            <v>43313</v>
          </cell>
          <cell r="C3002" t="str">
            <v>Existing MSA</v>
          </cell>
          <cell r="D3002">
            <v>43224</v>
          </cell>
          <cell r="E3002">
            <v>43952</v>
          </cell>
          <cell r="F3002" t="str">
            <v>ViewRay</v>
          </cell>
          <cell r="G3002" t="str">
            <v>NZ</v>
          </cell>
          <cell r="H3002" t="str">
            <v>New Zealand</v>
          </cell>
          <cell r="I3002" t="str">
            <v>GP Entity</v>
          </cell>
          <cell r="K3002">
            <v>42961</v>
          </cell>
          <cell r="Q3002">
            <v>1363</v>
          </cell>
          <cell r="R3002" t="str">
            <v>Asia-Pacific (APAC)</v>
          </cell>
          <cell r="S3002" t="str">
            <v>Senior Technical Support Engineer</v>
          </cell>
          <cell r="T3002">
            <v>43525</v>
          </cell>
        </row>
        <row r="3003">
          <cell r="A3003" t="str">
            <v>100324-ID-101</v>
          </cell>
          <cell r="B3003">
            <v>43313</v>
          </cell>
          <cell r="C3003" t="str">
            <v>Existing MSA</v>
          </cell>
          <cell r="D3003">
            <v>43740</v>
          </cell>
          <cell r="E3003">
            <v>43952</v>
          </cell>
          <cell r="F3003" t="str">
            <v>The Seed Company</v>
          </cell>
          <cell r="G3003" t="str">
            <v>ID</v>
          </cell>
          <cell r="H3003" t="str">
            <v>Indonesia</v>
          </cell>
          <cell r="I3003" t="str">
            <v>GP Entity</v>
          </cell>
          <cell r="K3003">
            <v>43198</v>
          </cell>
          <cell r="Q3003">
            <v>1116</v>
          </cell>
          <cell r="R3003" t="str">
            <v>Asia-Pacific (APAC)</v>
          </cell>
          <cell r="S3003" t="str">
            <v>Field Project Manager</v>
          </cell>
          <cell r="T3003">
            <v>43770</v>
          </cell>
        </row>
        <row r="3004">
          <cell r="A3004" t="str">
            <v>100360-TH-101</v>
          </cell>
          <cell r="B3004">
            <v>43374</v>
          </cell>
          <cell r="C3004" t="str">
            <v>Existing MSA</v>
          </cell>
          <cell r="D3004">
            <v>43277</v>
          </cell>
          <cell r="E3004">
            <v>43952</v>
          </cell>
          <cell r="F3004" t="str">
            <v>TaylorMade Golf</v>
          </cell>
          <cell r="G3004" t="str">
            <v>TH</v>
          </cell>
          <cell r="H3004" t="str">
            <v>Thailand</v>
          </cell>
          <cell r="I3004" t="str">
            <v>GP Entity</v>
          </cell>
          <cell r="K3004">
            <v>43276</v>
          </cell>
          <cell r="Q3004">
            <v>1356</v>
          </cell>
          <cell r="R3004" t="str">
            <v>Asia-Pacific (APAC)</v>
          </cell>
          <cell r="S3004" t="str">
            <v>General Manager, SEA</v>
          </cell>
        </row>
        <row r="3005">
          <cell r="A3005" t="str">
            <v>100360-TH-107</v>
          </cell>
          <cell r="B3005">
            <v>43832</v>
          </cell>
          <cell r="C3005" t="str">
            <v>Existing MSA</v>
          </cell>
          <cell r="D3005">
            <v>43277</v>
          </cell>
          <cell r="E3005">
            <v>43952</v>
          </cell>
          <cell r="F3005" t="str">
            <v>TaylorMade Golf</v>
          </cell>
          <cell r="G3005" t="str">
            <v>TH</v>
          </cell>
          <cell r="H3005" t="str">
            <v>Thailand</v>
          </cell>
          <cell r="I3005" t="str">
            <v>GP Entity</v>
          </cell>
          <cell r="J3005">
            <v>43832</v>
          </cell>
          <cell r="K3005">
            <v>43276</v>
          </cell>
          <cell r="Q3005">
            <v>3821</v>
          </cell>
          <cell r="R3005" t="str">
            <v>Asia-Pacific (APAC)</v>
          </cell>
          <cell r="S3005" t="str">
            <v>Specialist Customer Service</v>
          </cell>
        </row>
        <row r="3006">
          <cell r="A3006" t="str">
            <v>100419-SG-101</v>
          </cell>
          <cell r="B3006">
            <v>43446</v>
          </cell>
          <cell r="C3006" t="str">
            <v>Existing MSA</v>
          </cell>
          <cell r="D3006">
            <v>43397</v>
          </cell>
          <cell r="E3006">
            <v>43952</v>
          </cell>
          <cell r="F3006" t="str">
            <v>Sysdig</v>
          </cell>
          <cell r="G3006" t="str">
            <v>SG</v>
          </cell>
          <cell r="H3006" t="str">
            <v>Singapore</v>
          </cell>
          <cell r="I3006" t="str">
            <v>GP Entity</v>
          </cell>
          <cell r="J3006">
            <v>43446</v>
          </cell>
          <cell r="K3006">
            <v>43397</v>
          </cell>
          <cell r="Q3006">
            <v>1705</v>
          </cell>
          <cell r="R3006" t="str">
            <v>Asia-Pacific (APAC)</v>
          </cell>
          <cell r="S3006" t="str">
            <v>Director, Technical Support APAC</v>
          </cell>
        </row>
        <row r="3007">
          <cell r="A3007" t="str">
            <v>100450-SG-101</v>
          </cell>
          <cell r="B3007">
            <v>43556</v>
          </cell>
          <cell r="C3007" t="str">
            <v>Existing MSA</v>
          </cell>
          <cell r="D3007">
            <v>43454</v>
          </cell>
          <cell r="E3007">
            <v>43952</v>
          </cell>
          <cell r="F3007" t="str">
            <v>Risk Management Solutions, Inc</v>
          </cell>
          <cell r="G3007" t="str">
            <v>SG</v>
          </cell>
          <cell r="H3007" t="str">
            <v>Singapore</v>
          </cell>
          <cell r="I3007" t="str">
            <v>GP Entity</v>
          </cell>
          <cell r="K3007">
            <v>43454</v>
          </cell>
          <cell r="Q3007">
            <v>1942</v>
          </cell>
          <cell r="R3007" t="str">
            <v>Asia-Pacific (APAC)</v>
          </cell>
          <cell r="S3007" t="str">
            <v>Client Director</v>
          </cell>
        </row>
        <row r="3008">
          <cell r="A3008" t="str">
            <v>100600-SG-103</v>
          </cell>
          <cell r="B3008">
            <v>43709</v>
          </cell>
          <cell r="C3008" t="str">
            <v>Existing MSA</v>
          </cell>
          <cell r="D3008">
            <v>43636</v>
          </cell>
          <cell r="E3008">
            <v>43952</v>
          </cell>
          <cell r="F3008" t="str">
            <v>AtScale</v>
          </cell>
          <cell r="G3008" t="str">
            <v>SG</v>
          </cell>
          <cell r="H3008" t="str">
            <v>Singapore</v>
          </cell>
          <cell r="I3008" t="str">
            <v>GP Entity</v>
          </cell>
          <cell r="J3008">
            <v>43709</v>
          </cell>
          <cell r="K3008">
            <v>43636</v>
          </cell>
          <cell r="Q3008">
            <v>3007</v>
          </cell>
          <cell r="R3008" t="str">
            <v>Asia-Pacific (APAC)</v>
          </cell>
          <cell r="S3008" t="str">
            <v>General Manager APAC</v>
          </cell>
        </row>
        <row r="3009">
          <cell r="A3009" t="str">
            <v>100499-KR-101</v>
          </cell>
          <cell r="B3009">
            <v>43648</v>
          </cell>
          <cell r="C3009" t="str">
            <v>Existing MSA</v>
          </cell>
          <cell r="D3009">
            <v>43599</v>
          </cell>
          <cell r="E3009">
            <v>43952</v>
          </cell>
          <cell r="F3009" t="str">
            <v>Dataiku</v>
          </cell>
          <cell r="G3009" t="str">
            <v>KR</v>
          </cell>
          <cell r="H3009" t="str">
            <v>South Korea</v>
          </cell>
          <cell r="I3009" t="str">
            <v>GP Entity</v>
          </cell>
          <cell r="J3009">
            <v>43648</v>
          </cell>
          <cell r="K3009">
            <v>43535</v>
          </cell>
          <cell r="Q3009">
            <v>2649</v>
          </cell>
          <cell r="R3009" t="str">
            <v>Asia-Pacific (APAC)</v>
          </cell>
          <cell r="S3009" t="str">
            <v>Technical Support Engineer</v>
          </cell>
        </row>
        <row r="3010">
          <cell r="A3010" t="str">
            <v>100337-HK-101</v>
          </cell>
          <cell r="B3010">
            <v>43500</v>
          </cell>
          <cell r="C3010" t="str">
            <v>Existing MSA</v>
          </cell>
          <cell r="D3010">
            <v>43249</v>
          </cell>
          <cell r="E3010">
            <v>43983</v>
          </cell>
          <cell r="F3010" t="str">
            <v>Markforged</v>
          </cell>
          <cell r="G3010" t="str">
            <v>HK</v>
          </cell>
          <cell r="H3010" t="str">
            <v>Hong Kong (China)</v>
          </cell>
          <cell r="I3010" t="str">
            <v>GP Entity</v>
          </cell>
          <cell r="J3010">
            <v>43500</v>
          </cell>
          <cell r="K3010">
            <v>43249</v>
          </cell>
          <cell r="Q3010">
            <v>1925</v>
          </cell>
          <cell r="R3010" t="str">
            <v>Asia-Pacific (APAC)</v>
          </cell>
          <cell r="S3010" t="str">
            <v>Field Technical Trainer</v>
          </cell>
        </row>
        <row r="3011">
          <cell r="A3011" t="str">
            <v>100321-SG-101</v>
          </cell>
          <cell r="B3011">
            <v>43344</v>
          </cell>
          <cell r="C3011" t="str">
            <v>Existing MSA</v>
          </cell>
          <cell r="D3011">
            <v>43199</v>
          </cell>
          <cell r="E3011">
            <v>43983</v>
          </cell>
          <cell r="F3011" t="str">
            <v>MTG</v>
          </cell>
          <cell r="G3011" t="str">
            <v>SG</v>
          </cell>
          <cell r="H3011" t="str">
            <v>Singapore</v>
          </cell>
          <cell r="I3011" t="str">
            <v>GP Entity</v>
          </cell>
          <cell r="K3011">
            <v>43199</v>
          </cell>
          <cell r="Q3011">
            <v>1114</v>
          </cell>
          <cell r="R3011" t="str">
            <v>Asia-Pacific (APAC)</v>
          </cell>
          <cell r="S3011" t="str">
            <v>Dealers Asia-Pacific Business Unit Manager</v>
          </cell>
        </row>
        <row r="3012">
          <cell r="A3012" t="str">
            <v>100378-AU-102</v>
          </cell>
          <cell r="B3012">
            <v>43682</v>
          </cell>
          <cell r="C3012" t="str">
            <v>Existing MSA</v>
          </cell>
          <cell r="D3012">
            <v>43325</v>
          </cell>
          <cell r="E3012">
            <v>43983</v>
          </cell>
          <cell r="F3012" t="str">
            <v>The Medical Affairs Company (TMAC)</v>
          </cell>
          <cell r="G3012" t="str">
            <v>AU</v>
          </cell>
          <cell r="H3012" t="str">
            <v>Australia</v>
          </cell>
          <cell r="I3012" t="str">
            <v>GP Entity</v>
          </cell>
          <cell r="J3012">
            <v>43682</v>
          </cell>
          <cell r="K3012">
            <v>43325</v>
          </cell>
          <cell r="Q3012">
            <v>2989</v>
          </cell>
          <cell r="R3012" t="str">
            <v>Asia-Pacific (APAC)</v>
          </cell>
          <cell r="S3012" t="str">
            <v>Medical Science Liaison</v>
          </cell>
        </row>
        <row r="3013">
          <cell r="A3013" t="str">
            <v>100221-SG-101</v>
          </cell>
          <cell r="B3013">
            <v>43661</v>
          </cell>
          <cell r="C3013" t="str">
            <v>Existing MSA</v>
          </cell>
          <cell r="D3013">
            <v>43601</v>
          </cell>
          <cell r="E3013">
            <v>43983</v>
          </cell>
          <cell r="F3013" t="str">
            <v>ViewRay</v>
          </cell>
          <cell r="G3013" t="str">
            <v>SG</v>
          </cell>
          <cell r="H3013" t="str">
            <v>Singapore</v>
          </cell>
          <cell r="I3013" t="str">
            <v>GP Entity</v>
          </cell>
          <cell r="J3013">
            <v>43660</v>
          </cell>
          <cell r="K3013">
            <v>42961</v>
          </cell>
          <cell r="Q3013">
            <v>2668</v>
          </cell>
          <cell r="R3013" t="str">
            <v>Asia-Pacific (APAC)</v>
          </cell>
          <cell r="S3013" t="str">
            <v>Senior Project Manager, Customer Readiness &amp; Site Planning APAC</v>
          </cell>
        </row>
        <row r="3014">
          <cell r="A3014" t="str">
            <v>100209-HK-101</v>
          </cell>
          <cell r="B3014">
            <v>43467</v>
          </cell>
          <cell r="C3014" t="str">
            <v>Existing MSA</v>
          </cell>
          <cell r="D3014">
            <v>43404</v>
          </cell>
          <cell r="E3014">
            <v>43983</v>
          </cell>
          <cell r="F3014" t="str">
            <v>Centinel Spine</v>
          </cell>
          <cell r="G3014" t="str">
            <v>HK</v>
          </cell>
          <cell r="H3014" t="str">
            <v>Hong Kong (China)</v>
          </cell>
          <cell r="I3014" t="str">
            <v>GP Entity</v>
          </cell>
          <cell r="K3014">
            <v>42942</v>
          </cell>
          <cell r="Q3014">
            <v>1741</v>
          </cell>
          <cell r="R3014" t="str">
            <v>Asia-Pacific (APAC)</v>
          </cell>
          <cell r="S3014" t="str">
            <v>Regional Manager - APAC</v>
          </cell>
        </row>
        <row r="3015">
          <cell r="A3015" t="str">
            <v>100221-NZ-102</v>
          </cell>
          <cell r="B3015">
            <v>43313</v>
          </cell>
          <cell r="C3015" t="str">
            <v>Existing MSA</v>
          </cell>
          <cell r="D3015">
            <v>43224</v>
          </cell>
          <cell r="E3015">
            <v>43983</v>
          </cell>
          <cell r="F3015" t="str">
            <v>ViewRay</v>
          </cell>
          <cell r="G3015" t="str">
            <v>NZ</v>
          </cell>
          <cell r="H3015" t="str">
            <v>New Zealand</v>
          </cell>
          <cell r="I3015" t="str">
            <v>GP Entity</v>
          </cell>
          <cell r="K3015">
            <v>42961</v>
          </cell>
          <cell r="Q3015">
            <v>1363</v>
          </cell>
          <cell r="R3015" t="str">
            <v>Asia-Pacific (APAC)</v>
          </cell>
          <cell r="S3015" t="str">
            <v>Senior Technical Support Engineer</v>
          </cell>
          <cell r="T3015">
            <v>43525</v>
          </cell>
        </row>
        <row r="3016">
          <cell r="A3016" t="str">
            <v>100324-ID-101</v>
          </cell>
          <cell r="B3016">
            <v>43313</v>
          </cell>
          <cell r="C3016" t="str">
            <v>Existing MSA</v>
          </cell>
          <cell r="D3016">
            <v>43740</v>
          </cell>
          <cell r="E3016">
            <v>43983</v>
          </cell>
          <cell r="F3016" t="str">
            <v>The Seed Company</v>
          </cell>
          <cell r="G3016" t="str">
            <v>ID</v>
          </cell>
          <cell r="H3016" t="str">
            <v>Indonesia</v>
          </cell>
          <cell r="I3016" t="str">
            <v>GP Entity</v>
          </cell>
          <cell r="K3016">
            <v>43198</v>
          </cell>
          <cell r="Q3016">
            <v>1116</v>
          </cell>
          <cell r="R3016" t="str">
            <v>Asia-Pacific (APAC)</v>
          </cell>
          <cell r="S3016" t="str">
            <v>Field Project Manager</v>
          </cell>
          <cell r="T3016">
            <v>43770</v>
          </cell>
        </row>
        <row r="3017">
          <cell r="A3017" t="str">
            <v>100360-TH-101</v>
          </cell>
          <cell r="B3017">
            <v>43374</v>
          </cell>
          <cell r="C3017" t="str">
            <v>Existing MSA</v>
          </cell>
          <cell r="D3017">
            <v>43277</v>
          </cell>
          <cell r="E3017">
            <v>43983</v>
          </cell>
          <cell r="F3017" t="str">
            <v>TaylorMade Golf</v>
          </cell>
          <cell r="G3017" t="str">
            <v>TH</v>
          </cell>
          <cell r="H3017" t="str">
            <v>Thailand</v>
          </cell>
          <cell r="I3017" t="str">
            <v>GP Entity</v>
          </cell>
          <cell r="K3017">
            <v>43276</v>
          </cell>
          <cell r="Q3017">
            <v>1356</v>
          </cell>
          <cell r="R3017" t="str">
            <v>Asia-Pacific (APAC)</v>
          </cell>
          <cell r="S3017" t="str">
            <v>General Manager, SEA</v>
          </cell>
        </row>
        <row r="3018">
          <cell r="A3018" t="str">
            <v>100360-TH-107</v>
          </cell>
          <cell r="B3018">
            <v>43832</v>
          </cell>
          <cell r="C3018" t="str">
            <v>Existing MSA</v>
          </cell>
          <cell r="D3018">
            <v>43277</v>
          </cell>
          <cell r="E3018">
            <v>43983</v>
          </cell>
          <cell r="F3018" t="str">
            <v>TaylorMade Golf</v>
          </cell>
          <cell r="G3018" t="str">
            <v>TH</v>
          </cell>
          <cell r="H3018" t="str">
            <v>Thailand</v>
          </cell>
          <cell r="I3018" t="str">
            <v>GP Entity</v>
          </cell>
          <cell r="J3018">
            <v>43832</v>
          </cell>
          <cell r="K3018">
            <v>43276</v>
          </cell>
          <cell r="Q3018">
            <v>3821</v>
          </cell>
          <cell r="R3018" t="str">
            <v>Asia-Pacific (APAC)</v>
          </cell>
          <cell r="S3018" t="str">
            <v>Specialist Customer Service</v>
          </cell>
        </row>
        <row r="3019">
          <cell r="A3019" t="str">
            <v>100419-SG-101</v>
          </cell>
          <cell r="B3019">
            <v>43446</v>
          </cell>
          <cell r="C3019" t="str">
            <v>Existing MSA</v>
          </cell>
          <cell r="D3019">
            <v>43397</v>
          </cell>
          <cell r="E3019">
            <v>43983</v>
          </cell>
          <cell r="F3019" t="str">
            <v>Sysdig</v>
          </cell>
          <cell r="G3019" t="str">
            <v>SG</v>
          </cell>
          <cell r="H3019" t="str">
            <v>Singapore</v>
          </cell>
          <cell r="I3019" t="str">
            <v>GP Entity</v>
          </cell>
          <cell r="J3019">
            <v>43446</v>
          </cell>
          <cell r="K3019">
            <v>43397</v>
          </cell>
          <cell r="Q3019">
            <v>1705</v>
          </cell>
          <cell r="R3019" t="str">
            <v>Asia-Pacific (APAC)</v>
          </cell>
          <cell r="S3019" t="str">
            <v>Director, Technical Support APAC</v>
          </cell>
        </row>
        <row r="3020">
          <cell r="A3020" t="str">
            <v>100450-SG-101</v>
          </cell>
          <cell r="B3020">
            <v>43556</v>
          </cell>
          <cell r="C3020" t="str">
            <v>Existing MSA</v>
          </cell>
          <cell r="D3020">
            <v>43454</v>
          </cell>
          <cell r="E3020">
            <v>43983</v>
          </cell>
          <cell r="F3020" t="str">
            <v>Risk Management Solutions, Inc</v>
          </cell>
          <cell r="G3020" t="str">
            <v>SG</v>
          </cell>
          <cell r="H3020" t="str">
            <v>Singapore</v>
          </cell>
          <cell r="I3020" t="str">
            <v>GP Entity</v>
          </cell>
          <cell r="K3020">
            <v>43454</v>
          </cell>
          <cell r="Q3020">
            <v>1942</v>
          </cell>
          <cell r="R3020" t="str">
            <v>Asia-Pacific (APAC)</v>
          </cell>
          <cell r="S3020" t="str">
            <v>Client Director</v>
          </cell>
        </row>
        <row r="3021">
          <cell r="A3021" t="str">
            <v>100600-SG-103</v>
          </cell>
          <cell r="B3021">
            <v>43709</v>
          </cell>
          <cell r="C3021" t="str">
            <v>Existing MSA</v>
          </cell>
          <cell r="D3021">
            <v>43636</v>
          </cell>
          <cell r="E3021">
            <v>43983</v>
          </cell>
          <cell r="F3021" t="str">
            <v>AtScale</v>
          </cell>
          <cell r="G3021" t="str">
            <v>SG</v>
          </cell>
          <cell r="H3021" t="str">
            <v>Singapore</v>
          </cell>
          <cell r="I3021" t="str">
            <v>GP Entity</v>
          </cell>
          <cell r="J3021">
            <v>43709</v>
          </cell>
          <cell r="K3021">
            <v>43636</v>
          </cell>
          <cell r="Q3021">
            <v>3007</v>
          </cell>
          <cell r="R3021" t="str">
            <v>Asia-Pacific (APAC)</v>
          </cell>
          <cell r="S3021" t="str">
            <v>General Manager APAC</v>
          </cell>
        </row>
        <row r="3022">
          <cell r="A3022" t="str">
            <v>100499-KR-101</v>
          </cell>
          <cell r="B3022">
            <v>43648</v>
          </cell>
          <cell r="C3022" t="str">
            <v>Existing MSA</v>
          </cell>
          <cell r="D3022">
            <v>43599</v>
          </cell>
          <cell r="E3022">
            <v>43983</v>
          </cell>
          <cell r="F3022" t="str">
            <v>Dataiku</v>
          </cell>
          <cell r="G3022" t="str">
            <v>KR</v>
          </cell>
          <cell r="H3022" t="str">
            <v>South Korea</v>
          </cell>
          <cell r="I3022" t="str">
            <v>GP Entity</v>
          </cell>
          <cell r="J3022">
            <v>43648</v>
          </cell>
          <cell r="K3022">
            <v>43535</v>
          </cell>
          <cell r="Q3022">
            <v>2649</v>
          </cell>
          <cell r="R3022" t="str">
            <v>Asia-Pacific (APAC)</v>
          </cell>
          <cell r="S3022" t="str">
            <v>Technical Support Engineer</v>
          </cell>
        </row>
        <row r="3023">
          <cell r="A3023" t="str">
            <v>100690-SG-101</v>
          </cell>
          <cell r="B3023">
            <v>43831</v>
          </cell>
          <cell r="C3023" t="str">
            <v>Existing MSA</v>
          </cell>
          <cell r="D3023">
            <v>43770</v>
          </cell>
          <cell r="E3023">
            <v>43891</v>
          </cell>
          <cell r="F3023" t="str">
            <v>Channel Factory</v>
          </cell>
          <cell r="G3023" t="str">
            <v>SG</v>
          </cell>
          <cell r="H3023" t="str">
            <v>Singapore</v>
          </cell>
          <cell r="I3023" t="str">
            <v>GP Entity</v>
          </cell>
          <cell r="J3023">
            <v>43808</v>
          </cell>
          <cell r="K3023">
            <v>43777</v>
          </cell>
          <cell r="Q3023">
            <v>3537</v>
          </cell>
          <cell r="R3023" t="str">
            <v>Asia-Pacific (APAC)</v>
          </cell>
          <cell r="S3023" t="str">
            <v>Account Client Services Manager</v>
          </cell>
        </row>
        <row r="3024">
          <cell r="A3024" t="str">
            <v>100001-CN-107</v>
          </cell>
          <cell r="B3024">
            <v>43535</v>
          </cell>
          <cell r="C3024" t="str">
            <v>Existing MSA</v>
          </cell>
          <cell r="D3024">
            <v>42242</v>
          </cell>
          <cell r="E3024">
            <v>43922</v>
          </cell>
          <cell r="F3024" t="str">
            <v>10X Genomics</v>
          </cell>
          <cell r="G3024" t="str">
            <v>CN</v>
          </cell>
          <cell r="H3024" t="str">
            <v>China</v>
          </cell>
          <cell r="I3024" t="str">
            <v>GP Entity</v>
          </cell>
          <cell r="J3024">
            <v>43507</v>
          </cell>
          <cell r="K3024">
            <v>42242</v>
          </cell>
          <cell r="Q3024">
            <v>2169</v>
          </cell>
          <cell r="R3024" t="str">
            <v>Asia-Pacific (APAC)</v>
          </cell>
          <cell r="S3024" t="str">
            <v>Marketing Communications Specialist</v>
          </cell>
        </row>
        <row r="3025">
          <cell r="A3025" t="str">
            <v>100391-SG-101</v>
          </cell>
          <cell r="B3025">
            <v>43525</v>
          </cell>
          <cell r="C3025" t="str">
            <v>Existing MSA</v>
          </cell>
          <cell r="D3025">
            <v>43509</v>
          </cell>
          <cell r="E3025">
            <v>43922</v>
          </cell>
          <cell r="F3025" t="str">
            <v>Syntiant Corp</v>
          </cell>
          <cell r="G3025" t="str">
            <v>SG</v>
          </cell>
          <cell r="H3025" t="str">
            <v>Singapore</v>
          </cell>
          <cell r="I3025" t="str">
            <v>GP Entity</v>
          </cell>
          <cell r="K3025">
            <v>43360</v>
          </cell>
          <cell r="Q3025">
            <v>2194</v>
          </cell>
          <cell r="R3025" t="str">
            <v>Asia-Pacific (APAC)</v>
          </cell>
          <cell r="S3025" t="str">
            <v>Director of Global Operations</v>
          </cell>
        </row>
        <row r="3026">
          <cell r="A3026" t="str">
            <v>100690-SG-101</v>
          </cell>
          <cell r="B3026">
            <v>43831</v>
          </cell>
          <cell r="C3026" t="str">
            <v>Existing MSA</v>
          </cell>
          <cell r="D3026">
            <v>43770</v>
          </cell>
          <cell r="E3026">
            <v>43922</v>
          </cell>
          <cell r="F3026" t="str">
            <v>Channel Factory</v>
          </cell>
          <cell r="G3026" t="str">
            <v>SG</v>
          </cell>
          <cell r="H3026" t="str">
            <v>Singapore</v>
          </cell>
          <cell r="I3026" t="str">
            <v>GP Entity</v>
          </cell>
          <cell r="J3026">
            <v>43808</v>
          </cell>
          <cell r="K3026">
            <v>43777</v>
          </cell>
          <cell r="Q3026">
            <v>3537</v>
          </cell>
          <cell r="R3026" t="str">
            <v>Asia-Pacific (APAC)</v>
          </cell>
          <cell r="S3026" t="str">
            <v>Account Client Services Manager</v>
          </cell>
        </row>
        <row r="3027">
          <cell r="A3027" t="str">
            <v>100001-CN-107</v>
          </cell>
          <cell r="B3027">
            <v>43535</v>
          </cell>
          <cell r="C3027" t="str">
            <v>Existing MSA</v>
          </cell>
          <cell r="D3027">
            <v>42242</v>
          </cell>
          <cell r="E3027">
            <v>43952</v>
          </cell>
          <cell r="F3027" t="str">
            <v>10X Genomics</v>
          </cell>
          <cell r="G3027" t="str">
            <v>CN</v>
          </cell>
          <cell r="H3027" t="str">
            <v>China</v>
          </cell>
          <cell r="I3027" t="str">
            <v>GP Entity</v>
          </cell>
          <cell r="J3027">
            <v>43507</v>
          </cell>
          <cell r="K3027">
            <v>42242</v>
          </cell>
          <cell r="Q3027">
            <v>2169</v>
          </cell>
          <cell r="R3027" t="str">
            <v>Asia-Pacific (APAC)</v>
          </cell>
          <cell r="S3027" t="str">
            <v>Marketing Communications Specialist</v>
          </cell>
        </row>
        <row r="3028">
          <cell r="A3028" t="str">
            <v>100391-SG-101</v>
          </cell>
          <cell r="B3028">
            <v>43525</v>
          </cell>
          <cell r="C3028" t="str">
            <v>Existing MSA</v>
          </cell>
          <cell r="D3028">
            <v>43509</v>
          </cell>
          <cell r="E3028">
            <v>43952</v>
          </cell>
          <cell r="F3028" t="str">
            <v>Syntiant Corp</v>
          </cell>
          <cell r="G3028" t="str">
            <v>SG</v>
          </cell>
          <cell r="H3028" t="str">
            <v>Singapore</v>
          </cell>
          <cell r="I3028" t="str">
            <v>GP Entity</v>
          </cell>
          <cell r="K3028">
            <v>43360</v>
          </cell>
          <cell r="Q3028">
            <v>2194</v>
          </cell>
          <cell r="R3028" t="str">
            <v>Asia-Pacific (APAC)</v>
          </cell>
          <cell r="S3028" t="str">
            <v>Director of Global Operations</v>
          </cell>
        </row>
        <row r="3029">
          <cell r="A3029" t="str">
            <v>100690-SG-101</v>
          </cell>
          <cell r="B3029">
            <v>43831</v>
          </cell>
          <cell r="C3029" t="str">
            <v>Existing MSA</v>
          </cell>
          <cell r="D3029">
            <v>43770</v>
          </cell>
          <cell r="E3029">
            <v>43952</v>
          </cell>
          <cell r="F3029" t="str">
            <v>Channel Factory</v>
          </cell>
          <cell r="G3029" t="str">
            <v>SG</v>
          </cell>
          <cell r="H3029" t="str">
            <v>Singapore</v>
          </cell>
          <cell r="I3029" t="str">
            <v>GP Entity</v>
          </cell>
          <cell r="J3029">
            <v>43808</v>
          </cell>
          <cell r="K3029">
            <v>43777</v>
          </cell>
          <cell r="Q3029">
            <v>3537</v>
          </cell>
          <cell r="R3029" t="str">
            <v>Asia-Pacific (APAC)</v>
          </cell>
          <cell r="S3029" t="str">
            <v>Account Client Services Manager</v>
          </cell>
        </row>
        <row r="3030">
          <cell r="A3030" t="str">
            <v>100001-CN-107</v>
          </cell>
          <cell r="B3030">
            <v>43535</v>
          </cell>
          <cell r="C3030" t="str">
            <v>Existing MSA</v>
          </cell>
          <cell r="D3030">
            <v>42242</v>
          </cell>
          <cell r="E3030">
            <v>43983</v>
          </cell>
          <cell r="F3030" t="str">
            <v>10X Genomics</v>
          </cell>
          <cell r="G3030" t="str">
            <v>CN</v>
          </cell>
          <cell r="H3030" t="str">
            <v>China</v>
          </cell>
          <cell r="I3030" t="str">
            <v>GP Entity</v>
          </cell>
          <cell r="J3030">
            <v>43507</v>
          </cell>
          <cell r="K3030">
            <v>42242</v>
          </cell>
          <cell r="Q3030">
            <v>2169</v>
          </cell>
          <cell r="R3030" t="str">
            <v>Asia-Pacific (APAC)</v>
          </cell>
          <cell r="S3030" t="str">
            <v>Marketing Communications Specialist</v>
          </cell>
        </row>
        <row r="3031">
          <cell r="A3031" t="str">
            <v>100391-SG-101</v>
          </cell>
          <cell r="B3031">
            <v>43525</v>
          </cell>
          <cell r="C3031" t="str">
            <v>Existing MSA</v>
          </cell>
          <cell r="D3031">
            <v>43509</v>
          </cell>
          <cell r="E3031">
            <v>43983</v>
          </cell>
          <cell r="F3031" t="str">
            <v>Syntiant Corp</v>
          </cell>
          <cell r="G3031" t="str">
            <v>SG</v>
          </cell>
          <cell r="H3031" t="str">
            <v>Singapore</v>
          </cell>
          <cell r="I3031" t="str">
            <v>GP Entity</v>
          </cell>
          <cell r="K3031">
            <v>43360</v>
          </cell>
          <cell r="Q3031">
            <v>2194</v>
          </cell>
          <cell r="R3031" t="str">
            <v>Asia-Pacific (APAC)</v>
          </cell>
          <cell r="S3031" t="str">
            <v>Director of Global Operations</v>
          </cell>
        </row>
        <row r="3032">
          <cell r="A3032" t="str">
            <v>100690-SG-101</v>
          </cell>
          <cell r="B3032">
            <v>43831</v>
          </cell>
          <cell r="C3032" t="str">
            <v>Existing MSA</v>
          </cell>
          <cell r="D3032">
            <v>43770</v>
          </cell>
          <cell r="E3032">
            <v>43983</v>
          </cell>
          <cell r="F3032" t="str">
            <v>Channel Factory</v>
          </cell>
          <cell r="G3032" t="str">
            <v>SG</v>
          </cell>
          <cell r="H3032" t="str">
            <v>Singapore</v>
          </cell>
          <cell r="I3032" t="str">
            <v>GP Entity</v>
          </cell>
          <cell r="J3032">
            <v>43808</v>
          </cell>
          <cell r="K3032">
            <v>43777</v>
          </cell>
          <cell r="Q3032">
            <v>3537</v>
          </cell>
          <cell r="R3032" t="str">
            <v>Asia-Pacific (APAC)</v>
          </cell>
          <cell r="S3032" t="str">
            <v>Account Client Services Manager</v>
          </cell>
        </row>
        <row r="3033">
          <cell r="A3033" t="str">
            <v>100062-SG-103</v>
          </cell>
          <cell r="B3033">
            <v>43692</v>
          </cell>
          <cell r="C3033" t="str">
            <v>Existing MSA</v>
          </cell>
          <cell r="D3033">
            <v>41661</v>
          </cell>
          <cell r="E3033">
            <v>43891</v>
          </cell>
          <cell r="F3033" t="str">
            <v>Fidelis</v>
          </cell>
          <cell r="G3033" t="str">
            <v>SG</v>
          </cell>
          <cell r="H3033" t="str">
            <v>Singapore</v>
          </cell>
          <cell r="I3033" t="str">
            <v>GP Entity</v>
          </cell>
          <cell r="J3033">
            <v>43692</v>
          </cell>
          <cell r="K3033">
            <v>41661</v>
          </cell>
          <cell r="Q3033">
            <v>2769</v>
          </cell>
          <cell r="R3033" t="str">
            <v>Asia-Pacific (APAC)</v>
          </cell>
          <cell r="S3033" t="str">
            <v>Technical Account Manager</v>
          </cell>
        </row>
        <row r="3034">
          <cell r="A3034" t="str">
            <v>100344-IN-101</v>
          </cell>
          <cell r="B3034">
            <v>43344</v>
          </cell>
          <cell r="C3034" t="str">
            <v>Existing MSA</v>
          </cell>
          <cell r="D3034">
            <v>43259</v>
          </cell>
          <cell r="E3034">
            <v>43922</v>
          </cell>
          <cell r="F3034" t="str">
            <v>Nova Biomedical Corporation</v>
          </cell>
          <cell r="G3034" t="str">
            <v>IN</v>
          </cell>
          <cell r="H3034" t="str">
            <v>India</v>
          </cell>
          <cell r="I3034" t="str">
            <v>GP Entity</v>
          </cell>
          <cell r="K3034">
            <v>43259</v>
          </cell>
          <cell r="Q3034">
            <v>1278</v>
          </cell>
          <cell r="R3034" t="str">
            <v>Asia-Pacific (APAC)</v>
          </cell>
          <cell r="S3034" t="str">
            <v>International Technical Support Specialist</v>
          </cell>
        </row>
        <row r="3035">
          <cell r="A3035" t="str">
            <v>100185-HK-103</v>
          </cell>
          <cell r="B3035">
            <v>43430</v>
          </cell>
          <cell r="C3035" t="str">
            <v>Existing MSA</v>
          </cell>
          <cell r="D3035">
            <v>42874</v>
          </cell>
          <cell r="E3035">
            <v>43922</v>
          </cell>
          <cell r="F3035" t="str">
            <v>Vista Equity</v>
          </cell>
          <cell r="G3035" t="str">
            <v>HK</v>
          </cell>
          <cell r="H3035" t="str">
            <v>Hong Kong (China)</v>
          </cell>
          <cell r="I3035" t="str">
            <v>GP Entity</v>
          </cell>
          <cell r="K3035">
            <v>42874</v>
          </cell>
          <cell r="Q3035">
            <v>1510</v>
          </cell>
          <cell r="R3035" t="str">
            <v>Asia-Pacific (APAC)</v>
          </cell>
          <cell r="S3035" t="str">
            <v>Executive Assistant</v>
          </cell>
        </row>
        <row r="3036">
          <cell r="A3036" t="str">
            <v>100110-AU-102</v>
          </cell>
          <cell r="B3036">
            <v>43102</v>
          </cell>
          <cell r="C3036" t="str">
            <v>Existing MSA</v>
          </cell>
          <cell r="D3036">
            <v>42174</v>
          </cell>
          <cell r="E3036">
            <v>43922</v>
          </cell>
          <cell r="F3036" t="str">
            <v>Moz</v>
          </cell>
          <cell r="G3036" t="str">
            <v>AU</v>
          </cell>
          <cell r="H3036" t="str">
            <v>Australia</v>
          </cell>
          <cell r="I3036" t="str">
            <v>GP Entity</v>
          </cell>
          <cell r="K3036">
            <v>42174</v>
          </cell>
          <cell r="Q3036">
            <v>892</v>
          </cell>
          <cell r="R3036" t="str">
            <v>Asia-Pacific (APAC)</v>
          </cell>
          <cell r="S3036" t="str">
            <v>Onboarding Specialist</v>
          </cell>
        </row>
        <row r="3037">
          <cell r="A3037" t="str">
            <v>100141-SG-101</v>
          </cell>
          <cell r="B3037">
            <v>43318</v>
          </cell>
          <cell r="C3037" t="str">
            <v>Existing MSA</v>
          </cell>
          <cell r="D3037">
            <v>43301</v>
          </cell>
          <cell r="E3037">
            <v>43922</v>
          </cell>
          <cell r="F3037" t="str">
            <v>Rocket Software</v>
          </cell>
          <cell r="G3037" t="str">
            <v>SG</v>
          </cell>
          <cell r="H3037" t="str">
            <v>Singapore</v>
          </cell>
          <cell r="I3037" t="str">
            <v>GP Entity</v>
          </cell>
          <cell r="K3037">
            <v>42271</v>
          </cell>
          <cell r="Q3037">
            <v>1406</v>
          </cell>
          <cell r="R3037" t="str">
            <v>Asia-Pacific (APAC)</v>
          </cell>
          <cell r="S3037" t="str">
            <v>Senior, Channel Manager</v>
          </cell>
        </row>
        <row r="3038">
          <cell r="A3038" t="str">
            <v>100062-SG-103</v>
          </cell>
          <cell r="B3038">
            <v>43692</v>
          </cell>
          <cell r="C3038" t="str">
            <v>Existing MSA</v>
          </cell>
          <cell r="D3038">
            <v>41661</v>
          </cell>
          <cell r="E3038">
            <v>43922</v>
          </cell>
          <cell r="F3038" t="str">
            <v>Fidelis</v>
          </cell>
          <cell r="G3038" t="str">
            <v>SG</v>
          </cell>
          <cell r="H3038" t="str">
            <v>Singapore</v>
          </cell>
          <cell r="I3038" t="str">
            <v>GP Entity</v>
          </cell>
          <cell r="J3038">
            <v>43692</v>
          </cell>
          <cell r="K3038">
            <v>41661</v>
          </cell>
          <cell r="Q3038">
            <v>2769</v>
          </cell>
          <cell r="R3038" t="str">
            <v>Asia-Pacific (APAC)</v>
          </cell>
          <cell r="S3038" t="str">
            <v>Technical Account Manager</v>
          </cell>
        </row>
        <row r="3039">
          <cell r="A3039" t="str">
            <v>100344-IN-101</v>
          </cell>
          <cell r="B3039">
            <v>43344</v>
          </cell>
          <cell r="C3039" t="str">
            <v>Existing MSA</v>
          </cell>
          <cell r="D3039">
            <v>43259</v>
          </cell>
          <cell r="E3039">
            <v>43952</v>
          </cell>
          <cell r="F3039" t="str">
            <v>Nova Biomedical Corporation</v>
          </cell>
          <cell r="G3039" t="str">
            <v>IN</v>
          </cell>
          <cell r="H3039" t="str">
            <v>India</v>
          </cell>
          <cell r="I3039" t="str">
            <v>GP Entity</v>
          </cell>
          <cell r="K3039">
            <v>43259</v>
          </cell>
          <cell r="Q3039">
            <v>1278</v>
          </cell>
          <cell r="R3039" t="str">
            <v>Asia-Pacific (APAC)</v>
          </cell>
          <cell r="S3039" t="str">
            <v>International Technical Support Specialist</v>
          </cell>
        </row>
        <row r="3040">
          <cell r="A3040" t="str">
            <v>100185-HK-103</v>
          </cell>
          <cell r="B3040">
            <v>43430</v>
          </cell>
          <cell r="C3040" t="str">
            <v>Existing MSA</v>
          </cell>
          <cell r="D3040">
            <v>42874</v>
          </cell>
          <cell r="E3040">
            <v>43952</v>
          </cell>
          <cell r="F3040" t="str">
            <v>Vista Equity</v>
          </cell>
          <cell r="G3040" t="str">
            <v>HK</v>
          </cell>
          <cell r="H3040" t="str">
            <v>Hong Kong (China)</v>
          </cell>
          <cell r="I3040" t="str">
            <v>GP Entity</v>
          </cell>
          <cell r="K3040">
            <v>42874</v>
          </cell>
          <cell r="Q3040">
            <v>1510</v>
          </cell>
          <cell r="R3040" t="str">
            <v>Asia-Pacific (APAC)</v>
          </cell>
          <cell r="S3040" t="str">
            <v>Executive Assistant</v>
          </cell>
        </row>
        <row r="3041">
          <cell r="A3041" t="str">
            <v>100110-AU-102</v>
          </cell>
          <cell r="B3041">
            <v>43102</v>
          </cell>
          <cell r="C3041" t="str">
            <v>Existing MSA</v>
          </cell>
          <cell r="D3041">
            <v>42174</v>
          </cell>
          <cell r="E3041">
            <v>43952</v>
          </cell>
          <cell r="F3041" t="str">
            <v>Moz</v>
          </cell>
          <cell r="G3041" t="str">
            <v>AU</v>
          </cell>
          <cell r="H3041" t="str">
            <v>Australia</v>
          </cell>
          <cell r="I3041" t="str">
            <v>GP Entity</v>
          </cell>
          <cell r="K3041">
            <v>42174</v>
          </cell>
          <cell r="Q3041">
            <v>892</v>
          </cell>
          <cell r="R3041" t="str">
            <v>Asia-Pacific (APAC)</v>
          </cell>
          <cell r="S3041" t="str">
            <v>Onboarding Specialist</v>
          </cell>
        </row>
        <row r="3042">
          <cell r="A3042" t="str">
            <v>100141-SG-101</v>
          </cell>
          <cell r="B3042">
            <v>43318</v>
          </cell>
          <cell r="C3042" t="str">
            <v>Existing MSA</v>
          </cell>
          <cell r="D3042">
            <v>43301</v>
          </cell>
          <cell r="E3042">
            <v>43952</v>
          </cell>
          <cell r="F3042" t="str">
            <v>Rocket Software</v>
          </cell>
          <cell r="G3042" t="str">
            <v>SG</v>
          </cell>
          <cell r="H3042" t="str">
            <v>Singapore</v>
          </cell>
          <cell r="I3042" t="str">
            <v>GP Entity</v>
          </cell>
          <cell r="K3042">
            <v>42271</v>
          </cell>
          <cell r="Q3042">
            <v>1406</v>
          </cell>
          <cell r="R3042" t="str">
            <v>Asia-Pacific (APAC)</v>
          </cell>
          <cell r="S3042" t="str">
            <v>Senior, Channel Manager</v>
          </cell>
        </row>
        <row r="3043">
          <cell r="A3043" t="str">
            <v>100062-SG-103</v>
          </cell>
          <cell r="B3043">
            <v>43692</v>
          </cell>
          <cell r="C3043" t="str">
            <v>Existing MSA</v>
          </cell>
          <cell r="D3043">
            <v>41661</v>
          </cell>
          <cell r="E3043">
            <v>43952</v>
          </cell>
          <cell r="F3043" t="str">
            <v>Fidelis</v>
          </cell>
          <cell r="G3043" t="str">
            <v>SG</v>
          </cell>
          <cell r="H3043" t="str">
            <v>Singapore</v>
          </cell>
          <cell r="I3043" t="str">
            <v>GP Entity</v>
          </cell>
          <cell r="J3043">
            <v>43692</v>
          </cell>
          <cell r="K3043">
            <v>41661</v>
          </cell>
          <cell r="Q3043">
            <v>2769</v>
          </cell>
          <cell r="R3043" t="str">
            <v>Asia-Pacific (APAC)</v>
          </cell>
          <cell r="S3043" t="str">
            <v>Technical Account Manager</v>
          </cell>
        </row>
        <row r="3044">
          <cell r="A3044" t="str">
            <v>100344-IN-101</v>
          </cell>
          <cell r="B3044">
            <v>43344</v>
          </cell>
          <cell r="C3044" t="str">
            <v>Existing MSA</v>
          </cell>
          <cell r="D3044">
            <v>43259</v>
          </cell>
          <cell r="E3044">
            <v>43983</v>
          </cell>
          <cell r="F3044" t="str">
            <v>Nova Biomedical Corporation</v>
          </cell>
          <cell r="G3044" t="str">
            <v>IN</v>
          </cell>
          <cell r="H3044" t="str">
            <v>India</v>
          </cell>
          <cell r="I3044" t="str">
            <v>GP Entity</v>
          </cell>
          <cell r="K3044">
            <v>43259</v>
          </cell>
          <cell r="Q3044">
            <v>1278</v>
          </cell>
          <cell r="R3044" t="str">
            <v>Asia-Pacific (APAC)</v>
          </cell>
          <cell r="S3044" t="str">
            <v>International Technical Support Specialist</v>
          </cell>
        </row>
        <row r="3045">
          <cell r="A3045" t="str">
            <v>100185-HK-103</v>
          </cell>
          <cell r="B3045">
            <v>43430</v>
          </cell>
          <cell r="C3045" t="str">
            <v>Existing MSA</v>
          </cell>
          <cell r="D3045">
            <v>42874</v>
          </cell>
          <cell r="E3045">
            <v>43983</v>
          </cell>
          <cell r="F3045" t="str">
            <v>Vista Equity</v>
          </cell>
          <cell r="G3045" t="str">
            <v>HK</v>
          </cell>
          <cell r="H3045" t="str">
            <v>Hong Kong (China)</v>
          </cell>
          <cell r="I3045" t="str">
            <v>GP Entity</v>
          </cell>
          <cell r="K3045">
            <v>42874</v>
          </cell>
          <cell r="Q3045">
            <v>1510</v>
          </cell>
          <cell r="R3045" t="str">
            <v>Asia-Pacific (APAC)</v>
          </cell>
          <cell r="S3045" t="str">
            <v>Executive Assistant</v>
          </cell>
        </row>
        <row r="3046">
          <cell r="A3046" t="str">
            <v>100110-AU-102</v>
          </cell>
          <cell r="B3046">
            <v>43102</v>
          </cell>
          <cell r="C3046" t="str">
            <v>Existing MSA</v>
          </cell>
          <cell r="D3046">
            <v>42174</v>
          </cell>
          <cell r="E3046">
            <v>43983</v>
          </cell>
          <cell r="F3046" t="str">
            <v>Moz</v>
          </cell>
          <cell r="G3046" t="str">
            <v>AU</v>
          </cell>
          <cell r="H3046" t="str">
            <v>Australia</v>
          </cell>
          <cell r="I3046" t="str">
            <v>GP Entity</v>
          </cell>
          <cell r="K3046">
            <v>42174</v>
          </cell>
          <cell r="Q3046">
            <v>892</v>
          </cell>
          <cell r="R3046" t="str">
            <v>Asia-Pacific (APAC)</v>
          </cell>
          <cell r="S3046" t="str">
            <v>Onboarding Specialist</v>
          </cell>
        </row>
        <row r="3047">
          <cell r="A3047" t="str">
            <v>100141-SG-101</v>
          </cell>
          <cell r="B3047">
            <v>43318</v>
          </cell>
          <cell r="C3047" t="str">
            <v>Existing MSA</v>
          </cell>
          <cell r="D3047">
            <v>43301</v>
          </cell>
          <cell r="E3047">
            <v>43983</v>
          </cell>
          <cell r="F3047" t="str">
            <v>Rocket Software</v>
          </cell>
          <cell r="G3047" t="str">
            <v>SG</v>
          </cell>
          <cell r="H3047" t="str">
            <v>Singapore</v>
          </cell>
          <cell r="I3047" t="str">
            <v>GP Entity</v>
          </cell>
          <cell r="K3047">
            <v>42271</v>
          </cell>
          <cell r="Q3047">
            <v>1406</v>
          </cell>
          <cell r="R3047" t="str">
            <v>Asia-Pacific (APAC)</v>
          </cell>
          <cell r="S3047" t="str">
            <v>Senior, Channel Manager</v>
          </cell>
        </row>
        <row r="3048">
          <cell r="A3048" t="str">
            <v>100062-SG-103</v>
          </cell>
          <cell r="B3048">
            <v>43692</v>
          </cell>
          <cell r="C3048" t="str">
            <v>Existing MSA</v>
          </cell>
          <cell r="D3048">
            <v>41661</v>
          </cell>
          <cell r="E3048">
            <v>43983</v>
          </cell>
          <cell r="F3048" t="str">
            <v>Fidelis</v>
          </cell>
          <cell r="G3048" t="str">
            <v>SG</v>
          </cell>
          <cell r="H3048" t="str">
            <v>Singapore</v>
          </cell>
          <cell r="I3048" t="str">
            <v>GP Entity</v>
          </cell>
          <cell r="J3048">
            <v>43692</v>
          </cell>
          <cell r="K3048">
            <v>41661</v>
          </cell>
          <cell r="Q3048">
            <v>2769</v>
          </cell>
          <cell r="R3048" t="str">
            <v>Asia-Pacific (APAC)</v>
          </cell>
          <cell r="S3048" t="str">
            <v>Technical Account Manager</v>
          </cell>
        </row>
        <row r="3049">
          <cell r="A3049" t="str">
            <v>100090-KR-108</v>
          </cell>
          <cell r="B3049">
            <v>43787</v>
          </cell>
          <cell r="C3049" t="str">
            <v>Existing MSA</v>
          </cell>
          <cell r="D3049">
            <v>42968</v>
          </cell>
          <cell r="E3049">
            <v>43891</v>
          </cell>
          <cell r="F3049" t="str">
            <v>Joyent</v>
          </cell>
          <cell r="G3049" t="str">
            <v>KR</v>
          </cell>
          <cell r="H3049" t="str">
            <v>South Korea</v>
          </cell>
          <cell r="I3049" t="str">
            <v>GP Entity</v>
          </cell>
          <cell r="K3049">
            <v>42815</v>
          </cell>
          <cell r="Q3049">
            <v>3263</v>
          </cell>
          <cell r="R3049" t="str">
            <v>Asia-Pacific (APAC)</v>
          </cell>
          <cell r="S3049" t="str">
            <v>Customer Support Engineer</v>
          </cell>
        </row>
        <row r="3050">
          <cell r="A3050" t="str">
            <v>100046-SG-101</v>
          </cell>
          <cell r="B3050">
            <v>42752</v>
          </cell>
          <cell r="C3050" t="str">
            <v>Existing MSA</v>
          </cell>
          <cell r="D3050">
            <v>42716</v>
          </cell>
          <cell r="E3050">
            <v>43922</v>
          </cell>
          <cell r="F3050" t="str">
            <v>Decision Sciences</v>
          </cell>
          <cell r="G3050" t="str">
            <v>SG</v>
          </cell>
          <cell r="H3050" t="str">
            <v>Singapore</v>
          </cell>
          <cell r="I3050" t="str">
            <v>GP Entity</v>
          </cell>
          <cell r="K3050">
            <v>42716</v>
          </cell>
          <cell r="Q3050">
            <v>287</v>
          </cell>
          <cell r="R3050" t="str">
            <v>Asia-Pacific (APAC)</v>
          </cell>
          <cell r="S3050" t="str">
            <v>Sr. Project Manager</v>
          </cell>
        </row>
        <row r="3051">
          <cell r="A3051" t="str">
            <v>100087-SG-101</v>
          </cell>
          <cell r="B3051">
            <v>42644</v>
          </cell>
          <cell r="C3051" t="str">
            <v>Existing MSA</v>
          </cell>
          <cell r="D3051">
            <v>42619</v>
          </cell>
          <cell r="E3051">
            <v>43922</v>
          </cell>
          <cell r="F3051" t="str">
            <v>J.R. Simplot</v>
          </cell>
          <cell r="G3051" t="str">
            <v>SG</v>
          </cell>
          <cell r="H3051" t="str">
            <v>Singapore</v>
          </cell>
          <cell r="I3051" t="str">
            <v>GP Entity</v>
          </cell>
          <cell r="K3051">
            <v>42619</v>
          </cell>
          <cell r="Q3051">
            <v>222</v>
          </cell>
          <cell r="R3051" t="str">
            <v>Asia-Pacific (APAC)</v>
          </cell>
          <cell r="S3051" t="str">
            <v>Director Quality Assurance APMEA</v>
          </cell>
        </row>
        <row r="3052">
          <cell r="A3052" t="str">
            <v>100131-TW-102</v>
          </cell>
          <cell r="B3052">
            <v>43202</v>
          </cell>
          <cell r="C3052" t="str">
            <v>Existing MSA</v>
          </cell>
          <cell r="D3052">
            <v>42871</v>
          </cell>
          <cell r="E3052">
            <v>43922</v>
          </cell>
          <cell r="F3052" t="str">
            <v>Radisys</v>
          </cell>
          <cell r="G3052" t="str">
            <v>TW</v>
          </cell>
          <cell r="H3052" t="str">
            <v>Taiwan</v>
          </cell>
          <cell r="I3052" t="str">
            <v>GP Entity</v>
          </cell>
          <cell r="K3052">
            <v>42845</v>
          </cell>
          <cell r="Q3052">
            <v>1032</v>
          </cell>
          <cell r="R3052" t="str">
            <v>Asia-Pacific (APAC)</v>
          </cell>
          <cell r="S3052" t="str">
            <v>Mobility Engine PLM, Sr. Manager</v>
          </cell>
        </row>
        <row r="3053">
          <cell r="A3053" t="str">
            <v>100061-SG-101</v>
          </cell>
          <cell r="B3053">
            <v>42475</v>
          </cell>
          <cell r="C3053" t="str">
            <v>Existing MSA</v>
          </cell>
          <cell r="D3053">
            <v>42444</v>
          </cell>
          <cell r="E3053">
            <v>43922</v>
          </cell>
          <cell r="F3053" t="str">
            <v>Ferro</v>
          </cell>
          <cell r="G3053" t="str">
            <v>SG</v>
          </cell>
          <cell r="H3053" t="str">
            <v>Singapore</v>
          </cell>
          <cell r="I3053" t="str">
            <v>GP Entity</v>
          </cell>
          <cell r="K3053">
            <v>42444</v>
          </cell>
          <cell r="Q3053">
            <v>66</v>
          </cell>
          <cell r="R3053" t="str">
            <v>Asia-Pacific (APAC)</v>
          </cell>
          <cell r="S3053" t="str">
            <v>Product Manager</v>
          </cell>
        </row>
        <row r="3054">
          <cell r="A3054" t="str">
            <v>100150-CN-101</v>
          </cell>
          <cell r="B3054">
            <v>42485</v>
          </cell>
          <cell r="C3054" t="str">
            <v>Existing MSA</v>
          </cell>
          <cell r="D3054">
            <v>42251</v>
          </cell>
          <cell r="E3054">
            <v>43922</v>
          </cell>
          <cell r="F3054" t="str">
            <v>Soraa</v>
          </cell>
          <cell r="G3054" t="str">
            <v>CN</v>
          </cell>
          <cell r="H3054" t="str">
            <v>China</v>
          </cell>
          <cell r="I3054" t="str">
            <v>GP Entity</v>
          </cell>
          <cell r="K3054">
            <v>42251</v>
          </cell>
          <cell r="Q3054">
            <v>138</v>
          </cell>
          <cell r="R3054" t="str">
            <v>Asia-Pacific (APAC)</v>
          </cell>
          <cell r="S3054" t="str">
            <v>Senior Manufacturing and Materials Planner</v>
          </cell>
          <cell r="T3054">
            <v>43770</v>
          </cell>
        </row>
        <row r="3055">
          <cell r="A3055" t="str">
            <v>100446-AU-101</v>
          </cell>
          <cell r="B3055">
            <v>43467</v>
          </cell>
          <cell r="C3055" t="str">
            <v>Existing MSA</v>
          </cell>
          <cell r="D3055">
            <v>43441</v>
          </cell>
          <cell r="E3055">
            <v>43922</v>
          </cell>
          <cell r="F3055" t="str">
            <v>Garland Technology</v>
          </cell>
          <cell r="G3055" t="str">
            <v>AU</v>
          </cell>
          <cell r="H3055" t="str">
            <v>Australia</v>
          </cell>
          <cell r="I3055" t="str">
            <v>GP Entity</v>
          </cell>
          <cell r="K3055">
            <v>43441</v>
          </cell>
          <cell r="Q3055">
            <v>1913</v>
          </cell>
          <cell r="R3055" t="str">
            <v>Asia-Pacific (APAC)</v>
          </cell>
          <cell r="S3055" t="str">
            <v>Regional Director Asia Pacific</v>
          </cell>
        </row>
        <row r="3056">
          <cell r="A3056" t="str">
            <v>100090-KR-103</v>
          </cell>
          <cell r="B3056">
            <v>43647</v>
          </cell>
          <cell r="C3056" t="str">
            <v>Existing MSA</v>
          </cell>
          <cell r="D3056">
            <v>42968</v>
          </cell>
          <cell r="E3056">
            <v>43922</v>
          </cell>
          <cell r="F3056" t="str">
            <v>Joyent</v>
          </cell>
          <cell r="G3056" t="str">
            <v>KR</v>
          </cell>
          <cell r="H3056" t="str">
            <v>South Korea</v>
          </cell>
          <cell r="I3056" t="str">
            <v>GP Entity</v>
          </cell>
          <cell r="J3056">
            <v>43617</v>
          </cell>
          <cell r="K3056">
            <v>42815</v>
          </cell>
          <cell r="Q3056">
            <v>2699</v>
          </cell>
          <cell r="R3056" t="str">
            <v>Asia-Pacific (APAC)</v>
          </cell>
          <cell r="S3056" t="str">
            <v>Product Manager</v>
          </cell>
        </row>
        <row r="3057">
          <cell r="A3057" t="str">
            <v>100090-KR-108</v>
          </cell>
          <cell r="B3057">
            <v>43787</v>
          </cell>
          <cell r="C3057" t="str">
            <v>Existing MSA</v>
          </cell>
          <cell r="D3057">
            <v>42968</v>
          </cell>
          <cell r="E3057">
            <v>43922</v>
          </cell>
          <cell r="F3057" t="str">
            <v>Joyent</v>
          </cell>
          <cell r="G3057" t="str">
            <v>KR</v>
          </cell>
          <cell r="H3057" t="str">
            <v>South Korea</v>
          </cell>
          <cell r="I3057" t="str">
            <v>GP Entity</v>
          </cell>
          <cell r="K3057">
            <v>42815</v>
          </cell>
          <cell r="Q3057">
            <v>3263</v>
          </cell>
          <cell r="R3057" t="str">
            <v>Asia-Pacific (APAC)</v>
          </cell>
          <cell r="S3057" t="str">
            <v>Customer Support Engineer</v>
          </cell>
        </row>
        <row r="3058">
          <cell r="A3058" t="str">
            <v>100329-AU-101</v>
          </cell>
          <cell r="B3058">
            <v>43252</v>
          </cell>
          <cell r="C3058" t="str">
            <v>Existing MSA</v>
          </cell>
          <cell r="D3058">
            <v>43238</v>
          </cell>
          <cell r="E3058">
            <v>43922</v>
          </cell>
          <cell r="F3058" t="str">
            <v>Archive360</v>
          </cell>
          <cell r="G3058" t="str">
            <v>AU</v>
          </cell>
          <cell r="H3058" t="str">
            <v>Australia</v>
          </cell>
          <cell r="I3058" t="str">
            <v>GP Entity</v>
          </cell>
          <cell r="K3058">
            <v>43238</v>
          </cell>
          <cell r="Q3058">
            <v>1199</v>
          </cell>
          <cell r="R3058" t="str">
            <v>Asia-Pacific (APAC)</v>
          </cell>
          <cell r="S3058" t="str">
            <v>Services Manager</v>
          </cell>
        </row>
        <row r="3059">
          <cell r="A3059" t="str">
            <v>100046-SG-101</v>
          </cell>
          <cell r="B3059">
            <v>42752</v>
          </cell>
          <cell r="C3059" t="str">
            <v>Existing MSA</v>
          </cell>
          <cell r="D3059">
            <v>42716</v>
          </cell>
          <cell r="E3059">
            <v>43952</v>
          </cell>
          <cell r="F3059" t="str">
            <v>Decision Sciences</v>
          </cell>
          <cell r="G3059" t="str">
            <v>SG</v>
          </cell>
          <cell r="H3059" t="str">
            <v>Singapore</v>
          </cell>
          <cell r="I3059" t="str">
            <v>GP Entity</v>
          </cell>
          <cell r="K3059">
            <v>42716</v>
          </cell>
          <cell r="Q3059">
            <v>287</v>
          </cell>
          <cell r="R3059" t="str">
            <v>Asia-Pacific (APAC)</v>
          </cell>
          <cell r="S3059" t="str">
            <v>Sr. Project Manager</v>
          </cell>
        </row>
        <row r="3060">
          <cell r="A3060" t="str">
            <v>100087-SG-101</v>
          </cell>
          <cell r="B3060">
            <v>42644</v>
          </cell>
          <cell r="C3060" t="str">
            <v>Existing MSA</v>
          </cell>
          <cell r="D3060">
            <v>42619</v>
          </cell>
          <cell r="E3060">
            <v>43952</v>
          </cell>
          <cell r="F3060" t="str">
            <v>J.R. Simplot</v>
          </cell>
          <cell r="G3060" t="str">
            <v>SG</v>
          </cell>
          <cell r="H3060" t="str">
            <v>Singapore</v>
          </cell>
          <cell r="I3060" t="str">
            <v>GP Entity</v>
          </cell>
          <cell r="K3060">
            <v>42619</v>
          </cell>
          <cell r="Q3060">
            <v>222</v>
          </cell>
          <cell r="R3060" t="str">
            <v>Asia-Pacific (APAC)</v>
          </cell>
          <cell r="S3060" t="str">
            <v>Director Quality Assurance APMEA</v>
          </cell>
        </row>
        <row r="3061">
          <cell r="A3061" t="str">
            <v>100131-TW-102</v>
          </cell>
          <cell r="B3061">
            <v>43202</v>
          </cell>
          <cell r="C3061" t="str">
            <v>Existing MSA</v>
          </cell>
          <cell r="D3061">
            <v>42871</v>
          </cell>
          <cell r="E3061">
            <v>43952</v>
          </cell>
          <cell r="F3061" t="str">
            <v>Radisys</v>
          </cell>
          <cell r="G3061" t="str">
            <v>TW</v>
          </cell>
          <cell r="H3061" t="str">
            <v>Taiwan</v>
          </cell>
          <cell r="I3061" t="str">
            <v>GP Entity</v>
          </cell>
          <cell r="K3061">
            <v>42845</v>
          </cell>
          <cell r="Q3061">
            <v>1032</v>
          </cell>
          <cell r="R3061" t="str">
            <v>Asia-Pacific (APAC)</v>
          </cell>
          <cell r="S3061" t="str">
            <v>Mobility Engine PLM, Sr. Manager</v>
          </cell>
        </row>
        <row r="3062">
          <cell r="A3062" t="str">
            <v>100061-SG-101</v>
          </cell>
          <cell r="B3062">
            <v>42475</v>
          </cell>
          <cell r="C3062" t="str">
            <v>Existing MSA</v>
          </cell>
          <cell r="D3062">
            <v>42444</v>
          </cell>
          <cell r="E3062">
            <v>43952</v>
          </cell>
          <cell r="F3062" t="str">
            <v>Ferro</v>
          </cell>
          <cell r="G3062" t="str">
            <v>SG</v>
          </cell>
          <cell r="H3062" t="str">
            <v>Singapore</v>
          </cell>
          <cell r="I3062" t="str">
            <v>GP Entity</v>
          </cell>
          <cell r="K3062">
            <v>42444</v>
          </cell>
          <cell r="Q3062">
            <v>66</v>
          </cell>
          <cell r="R3062" t="str">
            <v>Asia-Pacific (APAC)</v>
          </cell>
          <cell r="S3062" t="str">
            <v>Product Manager</v>
          </cell>
        </row>
        <row r="3063">
          <cell r="A3063" t="str">
            <v>100150-CN-101</v>
          </cell>
          <cell r="B3063">
            <v>42485</v>
          </cell>
          <cell r="C3063" t="str">
            <v>Existing MSA</v>
          </cell>
          <cell r="D3063">
            <v>42251</v>
          </cell>
          <cell r="E3063">
            <v>43952</v>
          </cell>
          <cell r="F3063" t="str">
            <v>Soraa</v>
          </cell>
          <cell r="G3063" t="str">
            <v>CN</v>
          </cell>
          <cell r="H3063" t="str">
            <v>China</v>
          </cell>
          <cell r="I3063" t="str">
            <v>GP Entity</v>
          </cell>
          <cell r="K3063">
            <v>42251</v>
          </cell>
          <cell r="Q3063">
            <v>138</v>
          </cell>
          <cell r="R3063" t="str">
            <v>Asia-Pacific (APAC)</v>
          </cell>
          <cell r="S3063" t="str">
            <v>Senior Manufacturing and Materials Planner</v>
          </cell>
          <cell r="T3063">
            <v>43770</v>
          </cell>
        </row>
        <row r="3064">
          <cell r="A3064" t="str">
            <v>100446-AU-101</v>
          </cell>
          <cell r="B3064">
            <v>43467</v>
          </cell>
          <cell r="C3064" t="str">
            <v>Existing MSA</v>
          </cell>
          <cell r="D3064">
            <v>43441</v>
          </cell>
          <cell r="E3064">
            <v>43952</v>
          </cell>
          <cell r="F3064" t="str">
            <v>Garland Technology</v>
          </cell>
          <cell r="G3064" t="str">
            <v>AU</v>
          </cell>
          <cell r="H3064" t="str">
            <v>Australia</v>
          </cell>
          <cell r="I3064" t="str">
            <v>GP Entity</v>
          </cell>
          <cell r="K3064">
            <v>43441</v>
          </cell>
          <cell r="Q3064">
            <v>1913</v>
          </cell>
          <cell r="R3064" t="str">
            <v>Asia-Pacific (APAC)</v>
          </cell>
          <cell r="S3064" t="str">
            <v>Regional Director Asia Pacific</v>
          </cell>
        </row>
        <row r="3065">
          <cell r="A3065" t="str">
            <v>100090-KR-103</v>
          </cell>
          <cell r="B3065">
            <v>43647</v>
          </cell>
          <cell r="C3065" t="str">
            <v>Existing MSA</v>
          </cell>
          <cell r="D3065">
            <v>42968</v>
          </cell>
          <cell r="E3065">
            <v>43952</v>
          </cell>
          <cell r="F3065" t="str">
            <v>Joyent</v>
          </cell>
          <cell r="G3065" t="str">
            <v>KR</v>
          </cell>
          <cell r="H3065" t="str">
            <v>South Korea</v>
          </cell>
          <cell r="I3065" t="str">
            <v>GP Entity</v>
          </cell>
          <cell r="J3065">
            <v>43617</v>
          </cell>
          <cell r="K3065">
            <v>42815</v>
          </cell>
          <cell r="Q3065">
            <v>2699</v>
          </cell>
          <cell r="R3065" t="str">
            <v>Asia-Pacific (APAC)</v>
          </cell>
          <cell r="S3065" t="str">
            <v>Product Manager</v>
          </cell>
        </row>
        <row r="3066">
          <cell r="A3066" t="str">
            <v>100090-KR-108</v>
          </cell>
          <cell r="B3066">
            <v>43787</v>
          </cell>
          <cell r="C3066" t="str">
            <v>Existing MSA</v>
          </cell>
          <cell r="D3066">
            <v>42968</v>
          </cell>
          <cell r="E3066">
            <v>43952</v>
          </cell>
          <cell r="F3066" t="str">
            <v>Joyent</v>
          </cell>
          <cell r="G3066" t="str">
            <v>KR</v>
          </cell>
          <cell r="H3066" t="str">
            <v>South Korea</v>
          </cell>
          <cell r="I3066" t="str">
            <v>GP Entity</v>
          </cell>
          <cell r="K3066">
            <v>42815</v>
          </cell>
          <cell r="Q3066">
            <v>3263</v>
          </cell>
          <cell r="R3066" t="str">
            <v>Asia-Pacific (APAC)</v>
          </cell>
          <cell r="S3066" t="str">
            <v>Customer Support Engineer</v>
          </cell>
        </row>
        <row r="3067">
          <cell r="A3067" t="str">
            <v>100329-AU-101</v>
          </cell>
          <cell r="B3067">
            <v>43252</v>
          </cell>
          <cell r="C3067" t="str">
            <v>Existing MSA</v>
          </cell>
          <cell r="D3067">
            <v>43238</v>
          </cell>
          <cell r="E3067">
            <v>43952</v>
          </cell>
          <cell r="F3067" t="str">
            <v>Archive360</v>
          </cell>
          <cell r="G3067" t="str">
            <v>AU</v>
          </cell>
          <cell r="H3067" t="str">
            <v>Australia</v>
          </cell>
          <cell r="I3067" t="str">
            <v>GP Entity</v>
          </cell>
          <cell r="K3067">
            <v>43238</v>
          </cell>
          <cell r="Q3067">
            <v>1199</v>
          </cell>
          <cell r="R3067" t="str">
            <v>Asia-Pacific (APAC)</v>
          </cell>
          <cell r="S3067" t="str">
            <v>Services Manager</v>
          </cell>
        </row>
        <row r="3068">
          <cell r="A3068" t="str">
            <v>100046-SG-101</v>
          </cell>
          <cell r="B3068">
            <v>42752</v>
          </cell>
          <cell r="C3068" t="str">
            <v>Existing MSA</v>
          </cell>
          <cell r="D3068">
            <v>42716</v>
          </cell>
          <cell r="E3068">
            <v>43983</v>
          </cell>
          <cell r="F3068" t="str">
            <v>Decision Sciences</v>
          </cell>
          <cell r="G3068" t="str">
            <v>SG</v>
          </cell>
          <cell r="H3068" t="str">
            <v>Singapore</v>
          </cell>
          <cell r="I3068" t="str">
            <v>GP Entity</v>
          </cell>
          <cell r="K3068">
            <v>42716</v>
          </cell>
          <cell r="Q3068">
            <v>287</v>
          </cell>
          <cell r="R3068" t="str">
            <v>Asia-Pacific (APAC)</v>
          </cell>
          <cell r="S3068" t="str">
            <v>Sr. Project Manager</v>
          </cell>
        </row>
        <row r="3069">
          <cell r="A3069" t="str">
            <v>100087-SG-101</v>
          </cell>
          <cell r="B3069">
            <v>42644</v>
          </cell>
          <cell r="C3069" t="str">
            <v>Existing MSA</v>
          </cell>
          <cell r="D3069">
            <v>42619</v>
          </cell>
          <cell r="E3069">
            <v>43983</v>
          </cell>
          <cell r="F3069" t="str">
            <v>J.R. Simplot</v>
          </cell>
          <cell r="G3069" t="str">
            <v>SG</v>
          </cell>
          <cell r="H3069" t="str">
            <v>Singapore</v>
          </cell>
          <cell r="I3069" t="str">
            <v>GP Entity</v>
          </cell>
          <cell r="K3069">
            <v>42619</v>
          </cell>
          <cell r="Q3069">
            <v>222</v>
          </cell>
          <cell r="R3069" t="str">
            <v>Asia-Pacific (APAC)</v>
          </cell>
          <cell r="S3069" t="str">
            <v>Director Quality Assurance APMEA</v>
          </cell>
        </row>
        <row r="3070">
          <cell r="A3070" t="str">
            <v>100131-TW-102</v>
          </cell>
          <cell r="B3070">
            <v>43202</v>
          </cell>
          <cell r="C3070" t="str">
            <v>Existing MSA</v>
          </cell>
          <cell r="D3070">
            <v>42871</v>
          </cell>
          <cell r="E3070">
            <v>43983</v>
          </cell>
          <cell r="F3070" t="str">
            <v>Radisys</v>
          </cell>
          <cell r="G3070" t="str">
            <v>TW</v>
          </cell>
          <cell r="H3070" t="str">
            <v>Taiwan</v>
          </cell>
          <cell r="I3070" t="str">
            <v>GP Entity</v>
          </cell>
          <cell r="K3070">
            <v>42845</v>
          </cell>
          <cell r="Q3070">
            <v>1032</v>
          </cell>
          <cell r="R3070" t="str">
            <v>Asia-Pacific (APAC)</v>
          </cell>
          <cell r="S3070" t="str">
            <v>Mobility Engine PLM, Sr. Manager</v>
          </cell>
        </row>
        <row r="3071">
          <cell r="A3071" t="str">
            <v>100061-SG-101</v>
          </cell>
          <cell r="B3071">
            <v>42475</v>
          </cell>
          <cell r="C3071" t="str">
            <v>Existing MSA</v>
          </cell>
          <cell r="D3071">
            <v>42444</v>
          </cell>
          <cell r="E3071">
            <v>43983</v>
          </cell>
          <cell r="F3071" t="str">
            <v>Ferro</v>
          </cell>
          <cell r="G3071" t="str">
            <v>SG</v>
          </cell>
          <cell r="H3071" t="str">
            <v>Singapore</v>
          </cell>
          <cell r="I3071" t="str">
            <v>GP Entity</v>
          </cell>
          <cell r="K3071">
            <v>42444</v>
          </cell>
          <cell r="Q3071">
            <v>66</v>
          </cell>
          <cell r="R3071" t="str">
            <v>Asia-Pacific (APAC)</v>
          </cell>
          <cell r="S3071" t="str">
            <v>Product Manager</v>
          </cell>
        </row>
        <row r="3072">
          <cell r="A3072" t="str">
            <v>100150-CN-101</v>
          </cell>
          <cell r="B3072">
            <v>42485</v>
          </cell>
          <cell r="C3072" t="str">
            <v>Existing MSA</v>
          </cell>
          <cell r="D3072">
            <v>42251</v>
          </cell>
          <cell r="E3072">
            <v>43983</v>
          </cell>
          <cell r="F3072" t="str">
            <v>Soraa</v>
          </cell>
          <cell r="G3072" t="str">
            <v>CN</v>
          </cell>
          <cell r="H3072" t="str">
            <v>China</v>
          </cell>
          <cell r="I3072" t="str">
            <v>GP Entity</v>
          </cell>
          <cell r="K3072">
            <v>42251</v>
          </cell>
          <cell r="Q3072">
            <v>138</v>
          </cell>
          <cell r="R3072" t="str">
            <v>Asia-Pacific (APAC)</v>
          </cell>
          <cell r="S3072" t="str">
            <v>Senior Manufacturing and Materials Planner</v>
          </cell>
          <cell r="T3072">
            <v>43770</v>
          </cell>
        </row>
        <row r="3073">
          <cell r="A3073" t="str">
            <v>100446-AU-101</v>
          </cell>
          <cell r="B3073">
            <v>43467</v>
          </cell>
          <cell r="C3073" t="str">
            <v>Existing MSA</v>
          </cell>
          <cell r="D3073">
            <v>43441</v>
          </cell>
          <cell r="E3073">
            <v>43983</v>
          </cell>
          <cell r="F3073" t="str">
            <v>Garland Technology</v>
          </cell>
          <cell r="G3073" t="str">
            <v>AU</v>
          </cell>
          <cell r="H3073" t="str">
            <v>Australia</v>
          </cell>
          <cell r="I3073" t="str">
            <v>GP Entity</v>
          </cell>
          <cell r="K3073">
            <v>43441</v>
          </cell>
          <cell r="Q3073">
            <v>1913</v>
          </cell>
          <cell r="R3073" t="str">
            <v>Asia-Pacific (APAC)</v>
          </cell>
          <cell r="S3073" t="str">
            <v>Regional Director Asia Pacific</v>
          </cell>
        </row>
        <row r="3074">
          <cell r="A3074" t="str">
            <v>100090-KR-103</v>
          </cell>
          <cell r="B3074">
            <v>43647</v>
          </cell>
          <cell r="C3074" t="str">
            <v>Existing MSA</v>
          </cell>
          <cell r="D3074">
            <v>42968</v>
          </cell>
          <cell r="E3074">
            <v>43983</v>
          </cell>
          <cell r="F3074" t="str">
            <v>Joyent</v>
          </cell>
          <cell r="G3074" t="str">
            <v>KR</v>
          </cell>
          <cell r="H3074" t="str">
            <v>South Korea</v>
          </cell>
          <cell r="I3074" t="str">
            <v>GP Entity</v>
          </cell>
          <cell r="J3074">
            <v>43617</v>
          </cell>
          <cell r="K3074">
            <v>42815</v>
          </cell>
          <cell r="Q3074">
            <v>2699</v>
          </cell>
          <cell r="R3074" t="str">
            <v>Asia-Pacific (APAC)</v>
          </cell>
          <cell r="S3074" t="str">
            <v>Product Manager</v>
          </cell>
        </row>
        <row r="3075">
          <cell r="A3075" t="str">
            <v>100090-KR-108</v>
          </cell>
          <cell r="B3075">
            <v>43787</v>
          </cell>
          <cell r="C3075" t="str">
            <v>Existing MSA</v>
          </cell>
          <cell r="D3075">
            <v>42968</v>
          </cell>
          <cell r="E3075">
            <v>43983</v>
          </cell>
          <cell r="F3075" t="str">
            <v>Joyent</v>
          </cell>
          <cell r="G3075" t="str">
            <v>KR</v>
          </cell>
          <cell r="H3075" t="str">
            <v>South Korea</v>
          </cell>
          <cell r="I3075" t="str">
            <v>GP Entity</v>
          </cell>
          <cell r="K3075">
            <v>42815</v>
          </cell>
          <cell r="Q3075">
            <v>3263</v>
          </cell>
          <cell r="R3075" t="str">
            <v>Asia-Pacific (APAC)</v>
          </cell>
          <cell r="S3075" t="str">
            <v>Customer Support Engineer</v>
          </cell>
        </row>
        <row r="3076">
          <cell r="A3076" t="str">
            <v>100329-AU-101</v>
          </cell>
          <cell r="B3076">
            <v>43252</v>
          </cell>
          <cell r="C3076" t="str">
            <v>Existing MSA</v>
          </cell>
          <cell r="D3076">
            <v>43238</v>
          </cell>
          <cell r="E3076">
            <v>43983</v>
          </cell>
          <cell r="F3076" t="str">
            <v>Archive360</v>
          </cell>
          <cell r="G3076" t="str">
            <v>AU</v>
          </cell>
          <cell r="H3076" t="str">
            <v>Australia</v>
          </cell>
          <cell r="I3076" t="str">
            <v>GP Entity</v>
          </cell>
          <cell r="K3076">
            <v>43238</v>
          </cell>
          <cell r="Q3076">
            <v>1199</v>
          </cell>
          <cell r="R3076" t="str">
            <v>Asia-Pacific (APAC)</v>
          </cell>
          <cell r="S3076" t="str">
            <v>Services Manager</v>
          </cell>
        </row>
        <row r="3077">
          <cell r="A3077" t="str">
            <v>100543-MY-101</v>
          </cell>
          <cell r="B3077">
            <v>43682</v>
          </cell>
          <cell r="C3077" t="str">
            <v>Existing MSA</v>
          </cell>
          <cell r="D3077">
            <v>43669</v>
          </cell>
          <cell r="E3077">
            <v>43891</v>
          </cell>
          <cell r="F3077" t="str">
            <v>QSC</v>
          </cell>
          <cell r="G3077" t="str">
            <v>MY</v>
          </cell>
          <cell r="H3077" t="str">
            <v>Malaysia</v>
          </cell>
          <cell r="I3077" t="str">
            <v>GP Entity</v>
          </cell>
          <cell r="J3077">
            <v>43678</v>
          </cell>
          <cell r="K3077">
            <v>43537</v>
          </cell>
          <cell r="Q3077">
            <v>2978</v>
          </cell>
          <cell r="R3077" t="str">
            <v>Asia-Pacific (APAC)</v>
          </cell>
          <cell r="S3077" t="str">
            <v>Sales Manager - Systems</v>
          </cell>
        </row>
        <row r="3078">
          <cell r="A3078" t="str">
            <v>100264-KR-101</v>
          </cell>
          <cell r="B3078">
            <v>43101</v>
          </cell>
          <cell r="C3078" t="str">
            <v>Existing MSA</v>
          </cell>
          <cell r="D3078">
            <v>43077</v>
          </cell>
          <cell r="E3078">
            <v>43922</v>
          </cell>
          <cell r="F3078" t="str">
            <v>PDC Machines</v>
          </cell>
          <cell r="G3078" t="str">
            <v>KR</v>
          </cell>
          <cell r="H3078" t="str">
            <v>South Korea</v>
          </cell>
          <cell r="I3078" t="str">
            <v>GP Entity</v>
          </cell>
          <cell r="K3078">
            <v>43077</v>
          </cell>
          <cell r="Q3078">
            <v>904</v>
          </cell>
          <cell r="R3078" t="str">
            <v>Asia-Pacific (APAC)</v>
          </cell>
          <cell r="S3078" t="str">
            <v>Sales Manager, South Korea</v>
          </cell>
        </row>
        <row r="3079">
          <cell r="A3079" t="str">
            <v>100026-JP-102</v>
          </cell>
          <cell r="B3079">
            <v>42583</v>
          </cell>
          <cell r="C3079" t="str">
            <v>Existing MSA</v>
          </cell>
          <cell r="D3079">
            <v>42583</v>
          </cell>
          <cell r="E3079">
            <v>43922</v>
          </cell>
          <cell r="F3079" t="str">
            <v>Capstone</v>
          </cell>
          <cell r="G3079" t="str">
            <v>JP</v>
          </cell>
          <cell r="H3079" t="str">
            <v>Japan</v>
          </cell>
          <cell r="I3079" t="str">
            <v>GP Entity</v>
          </cell>
          <cell r="K3079">
            <v>42583</v>
          </cell>
          <cell r="Q3079">
            <v>212</v>
          </cell>
          <cell r="R3079" t="str">
            <v>Asia-Pacific (APAC)</v>
          </cell>
          <cell r="S3079" t="str">
            <v>Director of Sales - Asia/Australia</v>
          </cell>
          <cell r="T3079">
            <v>43160</v>
          </cell>
        </row>
        <row r="3080">
          <cell r="A3080" t="str">
            <v>100543-MY-101</v>
          </cell>
          <cell r="B3080">
            <v>43682</v>
          </cell>
          <cell r="C3080" t="str">
            <v>Existing MSA</v>
          </cell>
          <cell r="D3080">
            <v>43669</v>
          </cell>
          <cell r="E3080">
            <v>43922</v>
          </cell>
          <cell r="F3080" t="str">
            <v>QSC</v>
          </cell>
          <cell r="G3080" t="str">
            <v>MY</v>
          </cell>
          <cell r="H3080" t="str">
            <v>Malaysia</v>
          </cell>
          <cell r="I3080" t="str">
            <v>GP Entity</v>
          </cell>
          <cell r="J3080">
            <v>43678</v>
          </cell>
          <cell r="K3080">
            <v>43537</v>
          </cell>
          <cell r="Q3080">
            <v>2978</v>
          </cell>
          <cell r="R3080" t="str">
            <v>Asia-Pacific (APAC)</v>
          </cell>
          <cell r="S3080" t="str">
            <v>Sales Manager - Systems</v>
          </cell>
        </row>
        <row r="3081">
          <cell r="A3081" t="str">
            <v>100002-AU-102</v>
          </cell>
          <cell r="B3081">
            <v>43282</v>
          </cell>
          <cell r="C3081" t="str">
            <v>Existing MSA</v>
          </cell>
          <cell r="D3081">
            <v>42881</v>
          </cell>
          <cell r="E3081">
            <v>43922</v>
          </cell>
          <cell r="F3081" t="str">
            <v>'47 Brand</v>
          </cell>
          <cell r="G3081" t="str">
            <v>AU</v>
          </cell>
          <cell r="H3081" t="str">
            <v>Australia</v>
          </cell>
          <cell r="I3081" t="str">
            <v>GP Entity</v>
          </cell>
          <cell r="K3081">
            <v>42748</v>
          </cell>
          <cell r="Q3081">
            <v>1198</v>
          </cell>
          <cell r="R3081" t="str">
            <v>Asia-Pacific (APAC)</v>
          </cell>
          <cell r="S3081" t="str">
            <v>Sales Representative - Australia/New Zealand</v>
          </cell>
        </row>
        <row r="3082">
          <cell r="A3082" t="str">
            <v>100223-MY-102</v>
          </cell>
          <cell r="B3082">
            <v>43009</v>
          </cell>
          <cell r="C3082" t="str">
            <v>Existing MSA</v>
          </cell>
          <cell r="D3082">
            <v>42965</v>
          </cell>
          <cell r="E3082">
            <v>43922</v>
          </cell>
          <cell r="F3082" t="str">
            <v>Duramax Marine</v>
          </cell>
          <cell r="G3082" t="str">
            <v>MY</v>
          </cell>
          <cell r="H3082" t="str">
            <v>Malaysia</v>
          </cell>
          <cell r="I3082" t="str">
            <v>GP Entity</v>
          </cell>
          <cell r="K3082">
            <v>42965</v>
          </cell>
          <cell r="Q3082">
            <v>712</v>
          </cell>
          <cell r="R3082" t="str">
            <v>Asia-Pacific (APAC)</v>
          </cell>
          <cell r="S3082" t="str">
            <v>Sales Manager SE Asia</v>
          </cell>
          <cell r="T3082">
            <v>43405</v>
          </cell>
        </row>
        <row r="3083">
          <cell r="A3083" t="str">
            <v>100138-AU-101</v>
          </cell>
          <cell r="B3083">
            <v>42828</v>
          </cell>
          <cell r="C3083" t="str">
            <v>Existing MSA</v>
          </cell>
          <cell r="D3083">
            <v>42723</v>
          </cell>
          <cell r="E3083">
            <v>43922</v>
          </cell>
          <cell r="F3083" t="str">
            <v>Rexa</v>
          </cell>
          <cell r="G3083" t="str">
            <v>AU</v>
          </cell>
          <cell r="H3083" t="str">
            <v>Australia</v>
          </cell>
          <cell r="I3083" t="str">
            <v>GP Entity</v>
          </cell>
          <cell r="K3083">
            <v>42723</v>
          </cell>
          <cell r="Q3083">
            <v>297</v>
          </cell>
          <cell r="R3083" t="str">
            <v>Asia-Pacific (APAC)</v>
          </cell>
          <cell r="S3083" t="str">
            <v>Sales &amp; Service Manager - Oceania</v>
          </cell>
        </row>
        <row r="3084">
          <cell r="A3084" t="str">
            <v>100236-AU-102</v>
          </cell>
          <cell r="B3084">
            <v>43264</v>
          </cell>
          <cell r="C3084" t="str">
            <v>Existing MSA</v>
          </cell>
          <cell r="D3084">
            <v>43007</v>
          </cell>
          <cell r="E3084">
            <v>43922</v>
          </cell>
          <cell r="F3084" t="str">
            <v>Resy Network, Inc.</v>
          </cell>
          <cell r="G3084" t="str">
            <v>AU</v>
          </cell>
          <cell r="H3084" t="str">
            <v>Australia</v>
          </cell>
          <cell r="I3084" t="str">
            <v>GP Entity</v>
          </cell>
          <cell r="K3084">
            <v>43007</v>
          </cell>
          <cell r="Q3084">
            <v>1241</v>
          </cell>
          <cell r="R3084" t="str">
            <v>Asia-Pacific (APAC)</v>
          </cell>
          <cell r="S3084" t="str">
            <v>Account Manager, Australia</v>
          </cell>
        </row>
        <row r="3085">
          <cell r="A3085" t="str">
            <v>100203-TH-102</v>
          </cell>
          <cell r="B3085">
            <v>43344</v>
          </cell>
          <cell r="C3085" t="str">
            <v>Existing MSA</v>
          </cell>
          <cell r="D3085">
            <v>42915</v>
          </cell>
          <cell r="E3085">
            <v>43922</v>
          </cell>
          <cell r="F3085" t="str">
            <v>TIBCO</v>
          </cell>
          <cell r="G3085" t="str">
            <v>TH</v>
          </cell>
          <cell r="H3085" t="str">
            <v>Thailand</v>
          </cell>
          <cell r="I3085" t="str">
            <v>GP Entity</v>
          </cell>
          <cell r="K3085">
            <v>42915</v>
          </cell>
          <cell r="Q3085">
            <v>1304</v>
          </cell>
          <cell r="R3085" t="str">
            <v>Asia-Pacific (APAC)</v>
          </cell>
          <cell r="S3085" t="str">
            <v>Enterprise Account Executive</v>
          </cell>
        </row>
        <row r="3086">
          <cell r="A3086" t="str">
            <v>100325-AU-101</v>
          </cell>
          <cell r="B3086">
            <v>43252</v>
          </cell>
          <cell r="C3086" t="str">
            <v>Existing MSA</v>
          </cell>
          <cell r="D3086">
            <v>43227</v>
          </cell>
          <cell r="E3086">
            <v>43922</v>
          </cell>
          <cell r="F3086" t="str">
            <v>NewsCred</v>
          </cell>
          <cell r="G3086" t="str">
            <v>AU</v>
          </cell>
          <cell r="H3086" t="str">
            <v>Australia</v>
          </cell>
          <cell r="I3086" t="str">
            <v>GP Entity</v>
          </cell>
          <cell r="K3086">
            <v>43158</v>
          </cell>
          <cell r="Q3086">
            <v>1172</v>
          </cell>
          <cell r="R3086" t="str">
            <v>Asia-Pacific (APAC)</v>
          </cell>
          <cell r="S3086" t="str">
            <v>Country Manager, Australia</v>
          </cell>
        </row>
        <row r="3087">
          <cell r="A3087" t="str">
            <v>100264-KR-101</v>
          </cell>
          <cell r="B3087">
            <v>43101</v>
          </cell>
          <cell r="C3087" t="str">
            <v>Existing MSA</v>
          </cell>
          <cell r="D3087">
            <v>43077</v>
          </cell>
          <cell r="E3087">
            <v>43952</v>
          </cell>
          <cell r="F3087" t="str">
            <v>PDC Machines</v>
          </cell>
          <cell r="G3087" t="str">
            <v>KR</v>
          </cell>
          <cell r="H3087" t="str">
            <v>South Korea</v>
          </cell>
          <cell r="I3087" t="str">
            <v>GP Entity</v>
          </cell>
          <cell r="K3087">
            <v>43077</v>
          </cell>
          <cell r="Q3087">
            <v>904</v>
          </cell>
          <cell r="R3087" t="str">
            <v>Asia-Pacific (APAC)</v>
          </cell>
          <cell r="S3087" t="str">
            <v>Sales Manager, South Korea</v>
          </cell>
        </row>
        <row r="3088">
          <cell r="A3088" t="str">
            <v>100026-JP-102</v>
          </cell>
          <cell r="B3088">
            <v>42583</v>
          </cell>
          <cell r="C3088" t="str">
            <v>Existing MSA</v>
          </cell>
          <cell r="D3088">
            <v>42583</v>
          </cell>
          <cell r="E3088">
            <v>43952</v>
          </cell>
          <cell r="F3088" t="str">
            <v>Capstone</v>
          </cell>
          <cell r="G3088" t="str">
            <v>JP</v>
          </cell>
          <cell r="H3088" t="str">
            <v>Japan</v>
          </cell>
          <cell r="I3088" t="str">
            <v>GP Entity</v>
          </cell>
          <cell r="K3088">
            <v>42583</v>
          </cell>
          <cell r="Q3088">
            <v>212</v>
          </cell>
          <cell r="R3088" t="str">
            <v>Asia-Pacific (APAC)</v>
          </cell>
          <cell r="S3088" t="str">
            <v>Director of Sales - Asia/Australia</v>
          </cell>
          <cell r="T3088">
            <v>43160</v>
          </cell>
        </row>
        <row r="3089">
          <cell r="A3089" t="str">
            <v>100543-MY-101</v>
          </cell>
          <cell r="B3089">
            <v>43682</v>
          </cell>
          <cell r="C3089" t="str">
            <v>Existing MSA</v>
          </cell>
          <cell r="D3089">
            <v>43669</v>
          </cell>
          <cell r="E3089">
            <v>43952</v>
          </cell>
          <cell r="F3089" t="str">
            <v>QSC</v>
          </cell>
          <cell r="G3089" t="str">
            <v>MY</v>
          </cell>
          <cell r="H3089" t="str">
            <v>Malaysia</v>
          </cell>
          <cell r="I3089" t="str">
            <v>GP Entity</v>
          </cell>
          <cell r="J3089">
            <v>43678</v>
          </cell>
          <cell r="K3089">
            <v>43537</v>
          </cell>
          <cell r="Q3089">
            <v>2978</v>
          </cell>
          <cell r="R3089" t="str">
            <v>Asia-Pacific (APAC)</v>
          </cell>
          <cell r="S3089" t="str">
            <v>Sales Manager - Systems</v>
          </cell>
        </row>
        <row r="3090">
          <cell r="A3090" t="str">
            <v>100002-AU-102</v>
          </cell>
          <cell r="B3090">
            <v>43282</v>
          </cell>
          <cell r="C3090" t="str">
            <v>Existing MSA</v>
          </cell>
          <cell r="D3090">
            <v>42881</v>
          </cell>
          <cell r="E3090">
            <v>43952</v>
          </cell>
          <cell r="F3090" t="str">
            <v>'47 Brand</v>
          </cell>
          <cell r="G3090" t="str">
            <v>AU</v>
          </cell>
          <cell r="H3090" t="str">
            <v>Australia</v>
          </cell>
          <cell r="I3090" t="str">
            <v>GP Entity</v>
          </cell>
          <cell r="K3090">
            <v>42748</v>
          </cell>
          <cell r="Q3090">
            <v>1198</v>
          </cell>
          <cell r="R3090" t="str">
            <v>Asia-Pacific (APAC)</v>
          </cell>
          <cell r="S3090" t="str">
            <v>Sales Representative - Australia/New Zealand</v>
          </cell>
        </row>
        <row r="3091">
          <cell r="A3091" t="str">
            <v>100223-MY-102</v>
          </cell>
          <cell r="B3091">
            <v>43009</v>
          </cell>
          <cell r="C3091" t="str">
            <v>Existing MSA</v>
          </cell>
          <cell r="D3091">
            <v>42965</v>
          </cell>
          <cell r="E3091">
            <v>43952</v>
          </cell>
          <cell r="F3091" t="str">
            <v>Duramax Marine</v>
          </cell>
          <cell r="G3091" t="str">
            <v>MY</v>
          </cell>
          <cell r="H3091" t="str">
            <v>Malaysia</v>
          </cell>
          <cell r="I3091" t="str">
            <v>GP Entity</v>
          </cell>
          <cell r="K3091">
            <v>42965</v>
          </cell>
          <cell r="Q3091">
            <v>712</v>
          </cell>
          <cell r="R3091" t="str">
            <v>Asia-Pacific (APAC)</v>
          </cell>
          <cell r="S3091" t="str">
            <v>Sales Manager SE Asia</v>
          </cell>
          <cell r="T3091">
            <v>43405</v>
          </cell>
        </row>
        <row r="3092">
          <cell r="A3092" t="str">
            <v>100138-AU-101</v>
          </cell>
          <cell r="B3092">
            <v>42828</v>
          </cell>
          <cell r="C3092" t="str">
            <v>Existing MSA</v>
          </cell>
          <cell r="D3092">
            <v>42723</v>
          </cell>
          <cell r="E3092">
            <v>43952</v>
          </cell>
          <cell r="F3092" t="str">
            <v>Rexa</v>
          </cell>
          <cell r="G3092" t="str">
            <v>AU</v>
          </cell>
          <cell r="H3092" t="str">
            <v>Australia</v>
          </cell>
          <cell r="I3092" t="str">
            <v>GP Entity</v>
          </cell>
          <cell r="K3092">
            <v>42723</v>
          </cell>
          <cell r="Q3092">
            <v>297</v>
          </cell>
          <cell r="R3092" t="str">
            <v>Asia-Pacific (APAC)</v>
          </cell>
          <cell r="S3092" t="str">
            <v>Sales &amp; Service Manager - Oceania</v>
          </cell>
        </row>
        <row r="3093">
          <cell r="A3093" t="str">
            <v>100236-AU-102</v>
          </cell>
          <cell r="B3093">
            <v>43264</v>
          </cell>
          <cell r="C3093" t="str">
            <v>Existing MSA</v>
          </cell>
          <cell r="D3093">
            <v>43007</v>
          </cell>
          <cell r="E3093">
            <v>43952</v>
          </cell>
          <cell r="F3093" t="str">
            <v>Resy Network, Inc.</v>
          </cell>
          <cell r="G3093" t="str">
            <v>AU</v>
          </cell>
          <cell r="H3093" t="str">
            <v>Australia</v>
          </cell>
          <cell r="I3093" t="str">
            <v>GP Entity</v>
          </cell>
          <cell r="K3093">
            <v>43007</v>
          </cell>
          <cell r="Q3093">
            <v>1241</v>
          </cell>
          <cell r="R3093" t="str">
            <v>Asia-Pacific (APAC)</v>
          </cell>
          <cell r="S3093" t="str">
            <v>Account Manager, Australia</v>
          </cell>
        </row>
        <row r="3094">
          <cell r="A3094" t="str">
            <v>100203-TH-102</v>
          </cell>
          <cell r="B3094">
            <v>43344</v>
          </cell>
          <cell r="C3094" t="str">
            <v>Existing MSA</v>
          </cell>
          <cell r="D3094">
            <v>42915</v>
          </cell>
          <cell r="E3094">
            <v>43952</v>
          </cell>
          <cell r="F3094" t="str">
            <v>TIBCO</v>
          </cell>
          <cell r="G3094" t="str">
            <v>TH</v>
          </cell>
          <cell r="H3094" t="str">
            <v>Thailand</v>
          </cell>
          <cell r="I3094" t="str">
            <v>GP Entity</v>
          </cell>
          <cell r="K3094">
            <v>42915</v>
          </cell>
          <cell r="Q3094">
            <v>1304</v>
          </cell>
          <cell r="R3094" t="str">
            <v>Asia-Pacific (APAC)</v>
          </cell>
          <cell r="S3094" t="str">
            <v>Enterprise Account Executive</v>
          </cell>
        </row>
        <row r="3095">
          <cell r="A3095" t="str">
            <v>100325-AU-101</v>
          </cell>
          <cell r="B3095">
            <v>43252</v>
          </cell>
          <cell r="C3095" t="str">
            <v>Existing MSA</v>
          </cell>
          <cell r="D3095">
            <v>43227</v>
          </cell>
          <cell r="E3095">
            <v>43952</v>
          </cell>
          <cell r="F3095" t="str">
            <v>NewsCred</v>
          </cell>
          <cell r="G3095" t="str">
            <v>AU</v>
          </cell>
          <cell r="H3095" t="str">
            <v>Australia</v>
          </cell>
          <cell r="I3095" t="str">
            <v>GP Entity</v>
          </cell>
          <cell r="K3095">
            <v>43158</v>
          </cell>
          <cell r="Q3095">
            <v>1172</v>
          </cell>
          <cell r="R3095" t="str">
            <v>Asia-Pacific (APAC)</v>
          </cell>
          <cell r="S3095" t="str">
            <v>Country Manager, Australia</v>
          </cell>
        </row>
        <row r="3096">
          <cell r="A3096" t="str">
            <v>100264-KR-101</v>
          </cell>
          <cell r="B3096">
            <v>43101</v>
          </cell>
          <cell r="C3096" t="str">
            <v>Existing MSA</v>
          </cell>
          <cell r="D3096">
            <v>43077</v>
          </cell>
          <cell r="E3096">
            <v>43983</v>
          </cell>
          <cell r="F3096" t="str">
            <v>PDC Machines</v>
          </cell>
          <cell r="G3096" t="str">
            <v>KR</v>
          </cell>
          <cell r="H3096" t="str">
            <v>South Korea</v>
          </cell>
          <cell r="I3096" t="str">
            <v>GP Entity</v>
          </cell>
          <cell r="K3096">
            <v>43077</v>
          </cell>
          <cell r="Q3096">
            <v>904</v>
          </cell>
          <cell r="R3096" t="str">
            <v>Asia-Pacific (APAC)</v>
          </cell>
          <cell r="S3096" t="str">
            <v>Sales Manager, South Korea</v>
          </cell>
        </row>
        <row r="3097">
          <cell r="A3097" t="str">
            <v>100026-JP-102</v>
          </cell>
          <cell r="B3097">
            <v>42583</v>
          </cell>
          <cell r="C3097" t="str">
            <v>Existing MSA</v>
          </cell>
          <cell r="D3097">
            <v>42583</v>
          </cell>
          <cell r="E3097">
            <v>43983</v>
          </cell>
          <cell r="F3097" t="str">
            <v>Capstone</v>
          </cell>
          <cell r="G3097" t="str">
            <v>JP</v>
          </cell>
          <cell r="H3097" t="str">
            <v>Japan</v>
          </cell>
          <cell r="I3097" t="str">
            <v>GP Entity</v>
          </cell>
          <cell r="K3097">
            <v>42583</v>
          </cell>
          <cell r="Q3097">
            <v>212</v>
          </cell>
          <cell r="R3097" t="str">
            <v>Asia-Pacific (APAC)</v>
          </cell>
          <cell r="S3097" t="str">
            <v>Director of Sales - Asia/Australia</v>
          </cell>
          <cell r="T3097">
            <v>43160</v>
          </cell>
        </row>
        <row r="3098">
          <cell r="A3098" t="str">
            <v>100543-MY-101</v>
          </cell>
          <cell r="B3098">
            <v>43682</v>
          </cell>
          <cell r="C3098" t="str">
            <v>Existing MSA</v>
          </cell>
          <cell r="D3098">
            <v>43669</v>
          </cell>
          <cell r="E3098">
            <v>43983</v>
          </cell>
          <cell r="F3098" t="str">
            <v>QSC</v>
          </cell>
          <cell r="G3098" t="str">
            <v>MY</v>
          </cell>
          <cell r="H3098" t="str">
            <v>Malaysia</v>
          </cell>
          <cell r="I3098" t="str">
            <v>GP Entity</v>
          </cell>
          <cell r="J3098">
            <v>43678</v>
          </cell>
          <cell r="K3098">
            <v>43537</v>
          </cell>
          <cell r="Q3098">
            <v>2978</v>
          </cell>
          <cell r="R3098" t="str">
            <v>Asia-Pacific (APAC)</v>
          </cell>
          <cell r="S3098" t="str">
            <v>Sales Manager - Systems</v>
          </cell>
        </row>
        <row r="3099">
          <cell r="A3099" t="str">
            <v>100002-AU-102</v>
          </cell>
          <cell r="B3099">
            <v>43282</v>
          </cell>
          <cell r="C3099" t="str">
            <v>Existing MSA</v>
          </cell>
          <cell r="D3099">
            <v>42881</v>
          </cell>
          <cell r="E3099">
            <v>43983</v>
          </cell>
          <cell r="F3099" t="str">
            <v>'47 Brand</v>
          </cell>
          <cell r="G3099" t="str">
            <v>AU</v>
          </cell>
          <cell r="H3099" t="str">
            <v>Australia</v>
          </cell>
          <cell r="I3099" t="str">
            <v>GP Entity</v>
          </cell>
          <cell r="K3099">
            <v>42748</v>
          </cell>
          <cell r="Q3099">
            <v>1198</v>
          </cell>
          <cell r="R3099" t="str">
            <v>Asia-Pacific (APAC)</v>
          </cell>
          <cell r="S3099" t="str">
            <v>Sales Representative - Australia/New Zealand</v>
          </cell>
        </row>
        <row r="3100">
          <cell r="A3100" t="str">
            <v>100223-MY-102</v>
          </cell>
          <cell r="B3100">
            <v>43009</v>
          </cell>
          <cell r="C3100" t="str">
            <v>Existing MSA</v>
          </cell>
          <cell r="D3100">
            <v>42965</v>
          </cell>
          <cell r="E3100">
            <v>43983</v>
          </cell>
          <cell r="F3100" t="str">
            <v>Duramax Marine</v>
          </cell>
          <cell r="G3100" t="str">
            <v>MY</v>
          </cell>
          <cell r="H3100" t="str">
            <v>Malaysia</v>
          </cell>
          <cell r="I3100" t="str">
            <v>GP Entity</v>
          </cell>
          <cell r="K3100">
            <v>42965</v>
          </cell>
          <cell r="Q3100">
            <v>712</v>
          </cell>
          <cell r="R3100" t="str">
            <v>Asia-Pacific (APAC)</v>
          </cell>
          <cell r="S3100" t="str">
            <v>Sales Manager SE Asia</v>
          </cell>
          <cell r="T3100">
            <v>43405</v>
          </cell>
        </row>
        <row r="3101">
          <cell r="A3101" t="str">
            <v>100138-AU-101</v>
          </cell>
          <cell r="B3101">
            <v>42828</v>
          </cell>
          <cell r="C3101" t="str">
            <v>Existing MSA</v>
          </cell>
          <cell r="D3101">
            <v>42723</v>
          </cell>
          <cell r="E3101">
            <v>43983</v>
          </cell>
          <cell r="F3101" t="str">
            <v>Rexa</v>
          </cell>
          <cell r="G3101" t="str">
            <v>AU</v>
          </cell>
          <cell r="H3101" t="str">
            <v>Australia</v>
          </cell>
          <cell r="I3101" t="str">
            <v>GP Entity</v>
          </cell>
          <cell r="K3101">
            <v>42723</v>
          </cell>
          <cell r="Q3101">
            <v>297</v>
          </cell>
          <cell r="R3101" t="str">
            <v>Asia-Pacific (APAC)</v>
          </cell>
          <cell r="S3101" t="str">
            <v>Sales &amp; Service Manager - Oceania</v>
          </cell>
        </row>
        <row r="3102">
          <cell r="A3102" t="str">
            <v>100236-AU-102</v>
          </cell>
          <cell r="B3102">
            <v>43264</v>
          </cell>
          <cell r="C3102" t="str">
            <v>Existing MSA</v>
          </cell>
          <cell r="D3102">
            <v>43007</v>
          </cell>
          <cell r="E3102">
            <v>43983</v>
          </cell>
          <cell r="F3102" t="str">
            <v>Resy Network, Inc.</v>
          </cell>
          <cell r="G3102" t="str">
            <v>AU</v>
          </cell>
          <cell r="H3102" t="str">
            <v>Australia</v>
          </cell>
          <cell r="I3102" t="str">
            <v>GP Entity</v>
          </cell>
          <cell r="K3102">
            <v>43007</v>
          </cell>
          <cell r="Q3102">
            <v>1241</v>
          </cell>
          <cell r="R3102" t="str">
            <v>Asia-Pacific (APAC)</v>
          </cell>
          <cell r="S3102" t="str">
            <v>Account Manager, Australia</v>
          </cell>
        </row>
        <row r="3103">
          <cell r="A3103" t="str">
            <v>100203-TH-102</v>
          </cell>
          <cell r="B3103">
            <v>43344</v>
          </cell>
          <cell r="C3103" t="str">
            <v>Existing MSA</v>
          </cell>
          <cell r="D3103">
            <v>42915</v>
          </cell>
          <cell r="E3103">
            <v>43983</v>
          </cell>
          <cell r="F3103" t="str">
            <v>TIBCO</v>
          </cell>
          <cell r="G3103" t="str">
            <v>TH</v>
          </cell>
          <cell r="H3103" t="str">
            <v>Thailand</v>
          </cell>
          <cell r="I3103" t="str">
            <v>GP Entity</v>
          </cell>
          <cell r="K3103">
            <v>42915</v>
          </cell>
          <cell r="Q3103">
            <v>1304</v>
          </cell>
          <cell r="R3103" t="str">
            <v>Asia-Pacific (APAC)</v>
          </cell>
          <cell r="S3103" t="str">
            <v>Enterprise Account Executive</v>
          </cell>
        </row>
        <row r="3104">
          <cell r="A3104" t="str">
            <v>100325-AU-101</v>
          </cell>
          <cell r="B3104">
            <v>43252</v>
          </cell>
          <cell r="C3104" t="str">
            <v>Existing MSA</v>
          </cell>
          <cell r="D3104">
            <v>43227</v>
          </cell>
          <cell r="E3104">
            <v>43983</v>
          </cell>
          <cell r="F3104" t="str">
            <v>NewsCred</v>
          </cell>
          <cell r="G3104" t="str">
            <v>AU</v>
          </cell>
          <cell r="H3104" t="str">
            <v>Australia</v>
          </cell>
          <cell r="I3104" t="str">
            <v>GP Entity</v>
          </cell>
          <cell r="K3104">
            <v>43158</v>
          </cell>
          <cell r="Q3104">
            <v>1172</v>
          </cell>
          <cell r="R3104" t="str">
            <v>Asia-Pacific (APAC)</v>
          </cell>
          <cell r="S3104" t="str">
            <v>Country Manager, Australia</v>
          </cell>
        </row>
        <row r="3105">
          <cell r="A3105" t="str">
            <v>100676-TH-101</v>
          </cell>
          <cell r="B3105">
            <v>43770</v>
          </cell>
          <cell r="C3105" t="str">
            <v>Existing MSA</v>
          </cell>
          <cell r="D3105">
            <v>43755</v>
          </cell>
          <cell r="E3105">
            <v>43891</v>
          </cell>
          <cell r="F3105" t="str">
            <v>Hygiena</v>
          </cell>
          <cell r="G3105" t="str">
            <v>TH</v>
          </cell>
          <cell r="H3105" t="str">
            <v>Thailand</v>
          </cell>
          <cell r="I3105" t="str">
            <v>GP Entity</v>
          </cell>
          <cell r="J3105">
            <v>43770</v>
          </cell>
          <cell r="K3105">
            <v>43755</v>
          </cell>
          <cell r="Q3105">
            <v>3411</v>
          </cell>
          <cell r="R3105" t="str">
            <v>Asia-Pacific (APAC)</v>
          </cell>
          <cell r="S3105" t="str">
            <v>Territory Sales Manager</v>
          </cell>
        </row>
        <row r="3106">
          <cell r="A3106" t="str">
            <v>100483-SG-101</v>
          </cell>
          <cell r="B3106">
            <v>43831</v>
          </cell>
          <cell r="C3106" t="str">
            <v>Existing MSA</v>
          </cell>
          <cell r="D3106">
            <v>43776</v>
          </cell>
          <cell r="E3106">
            <v>43891</v>
          </cell>
          <cell r="F3106" t="str">
            <v>Joimax GmbH</v>
          </cell>
          <cell r="G3106" t="str">
            <v>SG</v>
          </cell>
          <cell r="H3106" t="str">
            <v>Singapore</v>
          </cell>
          <cell r="I3106" t="str">
            <v>GP Entity</v>
          </cell>
          <cell r="J3106">
            <v>43831</v>
          </cell>
          <cell r="K3106">
            <v>43510</v>
          </cell>
          <cell r="Q3106">
            <v>3648</v>
          </cell>
          <cell r="R3106" t="str">
            <v>Asia-Pacific (APAC)</v>
          </cell>
          <cell r="S3106" t="str">
            <v>Senior Director Sales &amp; Marketing APAC</v>
          </cell>
        </row>
        <row r="3107">
          <cell r="A3107" t="str">
            <v>100603-CN-102</v>
          </cell>
          <cell r="B3107">
            <v>43586</v>
          </cell>
          <cell r="C3107" t="str">
            <v>Existing MSA</v>
          </cell>
          <cell r="D3107">
            <v>43621</v>
          </cell>
          <cell r="E3107">
            <v>43891</v>
          </cell>
          <cell r="F3107" t="str">
            <v>Perform Content</v>
          </cell>
          <cell r="G3107" t="str">
            <v>CN</v>
          </cell>
          <cell r="H3107" t="str">
            <v>China</v>
          </cell>
          <cell r="I3107" t="str">
            <v>GP Entity</v>
          </cell>
          <cell r="K3107">
            <v>43633</v>
          </cell>
          <cell r="Q3107">
            <v>3045</v>
          </cell>
          <cell r="R3107" t="str">
            <v>Asia-Pacific (APAC)</v>
          </cell>
          <cell r="S3107" t="str">
            <v>Business Development Manager</v>
          </cell>
        </row>
        <row r="3108">
          <cell r="A3108" t="str">
            <v>100665-KR-101</v>
          </cell>
          <cell r="B3108">
            <v>43782</v>
          </cell>
          <cell r="C3108" t="str">
            <v>Existing MSA</v>
          </cell>
          <cell r="D3108">
            <v>43735</v>
          </cell>
          <cell r="E3108">
            <v>43891</v>
          </cell>
          <cell r="F3108" t="str">
            <v>Centric Software</v>
          </cell>
          <cell r="G3108" t="str">
            <v>KR</v>
          </cell>
          <cell r="H3108" t="str">
            <v>South Korea</v>
          </cell>
          <cell r="I3108" t="str">
            <v>GP Entity</v>
          </cell>
          <cell r="J3108">
            <v>43782</v>
          </cell>
          <cell r="K3108">
            <v>43735</v>
          </cell>
          <cell r="Q3108">
            <v>3461</v>
          </cell>
          <cell r="R3108" t="str">
            <v>Asia-Pacific (APAC)</v>
          </cell>
          <cell r="S3108" t="str">
            <v>Pre-sales Consultant</v>
          </cell>
        </row>
        <row r="3109">
          <cell r="A3109" t="str">
            <v>100665-KR-102</v>
          </cell>
          <cell r="B3109">
            <v>43862</v>
          </cell>
          <cell r="C3109" t="str">
            <v>Existing MSA</v>
          </cell>
          <cell r="D3109">
            <v>43735</v>
          </cell>
          <cell r="E3109">
            <v>43891</v>
          </cell>
          <cell r="F3109" t="str">
            <v>Centric Software</v>
          </cell>
          <cell r="G3109" t="str">
            <v>KR</v>
          </cell>
          <cell r="H3109" t="str">
            <v>South Korea</v>
          </cell>
          <cell r="I3109" t="str">
            <v>GP Entity</v>
          </cell>
          <cell r="J3109">
            <v>43862</v>
          </cell>
          <cell r="K3109">
            <v>43735</v>
          </cell>
          <cell r="Q3109">
            <v>3462</v>
          </cell>
          <cell r="R3109" t="str">
            <v>Asia-Pacific (APAC)</v>
          </cell>
          <cell r="S3109" t="str">
            <v>Sales Director - South Korea</v>
          </cell>
        </row>
        <row r="3110">
          <cell r="A3110" t="str">
            <v>100060-KR-105</v>
          </cell>
          <cell r="B3110">
            <v>43836</v>
          </cell>
          <cell r="C3110" t="str">
            <v>Existing MSA</v>
          </cell>
          <cell r="D3110">
            <v>43746</v>
          </cell>
          <cell r="E3110">
            <v>43891</v>
          </cell>
          <cell r="F3110" t="str">
            <v>ExtraHop Networks</v>
          </cell>
          <cell r="G3110" t="str">
            <v>KR</v>
          </cell>
          <cell r="H3110" t="str">
            <v>South Korea</v>
          </cell>
          <cell r="I3110" t="str">
            <v>GP Entity</v>
          </cell>
          <cell r="J3110">
            <v>43837</v>
          </cell>
          <cell r="K3110">
            <v>42038</v>
          </cell>
          <cell r="Q3110">
            <v>3660</v>
          </cell>
          <cell r="R3110" t="str">
            <v>Asia-Pacific (APAC)</v>
          </cell>
          <cell r="S3110" t="str">
            <v>Senior Sales Engineer</v>
          </cell>
        </row>
        <row r="3111">
          <cell r="A3111" t="str">
            <v>100676-TH-101</v>
          </cell>
          <cell r="B3111">
            <v>43770</v>
          </cell>
          <cell r="C3111" t="str">
            <v>Existing MSA</v>
          </cell>
          <cell r="D3111">
            <v>43755</v>
          </cell>
          <cell r="E3111">
            <v>43922</v>
          </cell>
          <cell r="F3111" t="str">
            <v>Hygiena</v>
          </cell>
          <cell r="G3111" t="str">
            <v>TH</v>
          </cell>
          <cell r="H3111" t="str">
            <v>Thailand</v>
          </cell>
          <cell r="I3111" t="str">
            <v>GP Entity</v>
          </cell>
          <cell r="J3111">
            <v>43770</v>
          </cell>
          <cell r="K3111">
            <v>43755</v>
          </cell>
          <cell r="Q3111">
            <v>3411</v>
          </cell>
          <cell r="R3111" t="str">
            <v>Asia-Pacific (APAC)</v>
          </cell>
          <cell r="S3111" t="str">
            <v>Territory Sales Manager</v>
          </cell>
        </row>
        <row r="3112">
          <cell r="A3112" t="str">
            <v>100188-CN-102</v>
          </cell>
          <cell r="B3112">
            <v>43160</v>
          </cell>
          <cell r="C3112" t="str">
            <v>Existing MSA</v>
          </cell>
          <cell r="D3112">
            <v>43056</v>
          </cell>
          <cell r="E3112">
            <v>43922</v>
          </cell>
          <cell r="F3112" t="str">
            <v>Horizon Discovery</v>
          </cell>
          <cell r="G3112" t="str">
            <v>CN</v>
          </cell>
          <cell r="H3112" t="str">
            <v>China</v>
          </cell>
          <cell r="I3112" t="str">
            <v>GP Entity</v>
          </cell>
          <cell r="K3112">
            <v>42886</v>
          </cell>
          <cell r="Q3112">
            <v>890</v>
          </cell>
          <cell r="R3112" t="str">
            <v>Asia-Pacific (APAC)</v>
          </cell>
          <cell r="S3112" t="str">
            <v>Business Development Manager</v>
          </cell>
          <cell r="T3112">
            <v>43739</v>
          </cell>
        </row>
        <row r="3113">
          <cell r="A3113" t="str">
            <v>100186-MY-101</v>
          </cell>
          <cell r="B3113">
            <v>43435</v>
          </cell>
          <cell r="C3113" t="str">
            <v>Existing MSA</v>
          </cell>
          <cell r="D3113">
            <v>43410</v>
          </cell>
          <cell r="E3113">
            <v>43922</v>
          </cell>
          <cell r="F3113" t="str">
            <v>FocusVision Worldwide</v>
          </cell>
          <cell r="G3113" t="str">
            <v>MY</v>
          </cell>
          <cell r="H3113" t="str">
            <v>Malaysia</v>
          </cell>
          <cell r="I3113" t="str">
            <v>GP Entity</v>
          </cell>
          <cell r="K3113">
            <v>42857</v>
          </cell>
          <cell r="Q3113">
            <v>1709</v>
          </cell>
          <cell r="R3113" t="str">
            <v>Asia-Pacific (APAC)</v>
          </cell>
          <cell r="S3113" t="str">
            <v>Client Manager</v>
          </cell>
        </row>
        <row r="3114">
          <cell r="A3114" t="str">
            <v>100371-SG-101</v>
          </cell>
          <cell r="B3114">
            <v>43486</v>
          </cell>
          <cell r="C3114" t="str">
            <v>Existing MSA</v>
          </cell>
          <cell r="D3114">
            <v>43286</v>
          </cell>
          <cell r="E3114">
            <v>43922</v>
          </cell>
          <cell r="F3114" t="str">
            <v>Udemy</v>
          </cell>
          <cell r="G3114" t="str">
            <v>SG</v>
          </cell>
          <cell r="H3114" t="str">
            <v>Singapore</v>
          </cell>
          <cell r="I3114" t="str">
            <v>GP Entity</v>
          </cell>
          <cell r="J3114">
            <v>43486</v>
          </cell>
          <cell r="K3114">
            <v>43286</v>
          </cell>
          <cell r="Q3114">
            <v>1933</v>
          </cell>
          <cell r="R3114" t="str">
            <v>Asia-Pacific (APAC)</v>
          </cell>
          <cell r="S3114" t="str">
            <v>Enterprise Customer Success Manager</v>
          </cell>
        </row>
        <row r="3115">
          <cell r="A3115" t="str">
            <v>100371-AU-101</v>
          </cell>
          <cell r="B3115">
            <v>43539</v>
          </cell>
          <cell r="C3115" t="str">
            <v>Existing MSA</v>
          </cell>
          <cell r="D3115">
            <v>43332</v>
          </cell>
          <cell r="E3115">
            <v>43922</v>
          </cell>
          <cell r="F3115" t="str">
            <v>Udemy</v>
          </cell>
          <cell r="G3115" t="str">
            <v>AU</v>
          </cell>
          <cell r="H3115" t="str">
            <v>Australia</v>
          </cell>
          <cell r="I3115" t="str">
            <v>GP Entity</v>
          </cell>
          <cell r="K3115">
            <v>43286</v>
          </cell>
          <cell r="Q3115">
            <v>1490</v>
          </cell>
          <cell r="R3115" t="str">
            <v>Asia-Pacific (APAC)</v>
          </cell>
          <cell r="S3115" t="str">
            <v>Director, Asia Pacific Enterprise Sales</v>
          </cell>
        </row>
        <row r="3116">
          <cell r="A3116" t="str">
            <v>100483-SG-101</v>
          </cell>
          <cell r="B3116">
            <v>43831</v>
          </cell>
          <cell r="C3116" t="str">
            <v>Existing MSA</v>
          </cell>
          <cell r="D3116">
            <v>43776</v>
          </cell>
          <cell r="E3116">
            <v>43922</v>
          </cell>
          <cell r="F3116" t="str">
            <v>Joimax GmbH</v>
          </cell>
          <cell r="G3116" t="str">
            <v>SG</v>
          </cell>
          <cell r="H3116" t="str">
            <v>Singapore</v>
          </cell>
          <cell r="I3116" t="str">
            <v>GP Entity</v>
          </cell>
          <cell r="J3116">
            <v>43831</v>
          </cell>
          <cell r="K3116">
            <v>43510</v>
          </cell>
          <cell r="Q3116">
            <v>3648</v>
          </cell>
          <cell r="R3116" t="str">
            <v>Asia-Pacific (APAC)</v>
          </cell>
          <cell r="S3116" t="str">
            <v>Senior Director Sales &amp; Marketing APAC</v>
          </cell>
        </row>
        <row r="3117">
          <cell r="A3117" t="str">
            <v>100483-HK-101</v>
          </cell>
          <cell r="B3117">
            <v>43556</v>
          </cell>
          <cell r="C3117" t="str">
            <v>Existing MSA</v>
          </cell>
          <cell r="D3117">
            <v>43510</v>
          </cell>
          <cell r="E3117">
            <v>43922</v>
          </cell>
          <cell r="F3117" t="str">
            <v>Joimax GmbH</v>
          </cell>
          <cell r="G3117" t="str">
            <v>HK</v>
          </cell>
          <cell r="H3117" t="str">
            <v>Hong Kong (China)</v>
          </cell>
          <cell r="I3117" t="str">
            <v>GP Entity</v>
          </cell>
          <cell r="J3117">
            <v>43525</v>
          </cell>
          <cell r="K3117">
            <v>43510</v>
          </cell>
          <cell r="Q3117">
            <v>2190</v>
          </cell>
          <cell r="R3117" t="str">
            <v>Asia-Pacific (APAC)</v>
          </cell>
          <cell r="S3117" t="str">
            <v>Sales Manager APAC</v>
          </cell>
        </row>
        <row r="3118">
          <cell r="A3118" t="str">
            <v>100603-CN-102</v>
          </cell>
          <cell r="B3118">
            <v>43586</v>
          </cell>
          <cell r="C3118" t="str">
            <v>Existing MSA</v>
          </cell>
          <cell r="D3118">
            <v>43621</v>
          </cell>
          <cell r="E3118">
            <v>43922</v>
          </cell>
          <cell r="F3118" t="str">
            <v>Perform Content</v>
          </cell>
          <cell r="G3118" t="str">
            <v>CN</v>
          </cell>
          <cell r="H3118" t="str">
            <v>China</v>
          </cell>
          <cell r="I3118" t="str">
            <v>GP Entity</v>
          </cell>
          <cell r="K3118">
            <v>43633</v>
          </cell>
          <cell r="Q3118">
            <v>3045</v>
          </cell>
          <cell r="R3118" t="str">
            <v>Asia-Pacific (APAC)</v>
          </cell>
          <cell r="S3118" t="str">
            <v>Business Development Manager</v>
          </cell>
        </row>
        <row r="3119">
          <cell r="A3119" t="str">
            <v>100037-TH-104</v>
          </cell>
          <cell r="B3119">
            <v>43466</v>
          </cell>
          <cell r="C3119" t="str">
            <v>Existing MSA</v>
          </cell>
          <cell r="D3119">
            <v>42823</v>
          </cell>
          <cell r="E3119">
            <v>43922</v>
          </cell>
          <cell r="F3119" t="str">
            <v>Clarivate</v>
          </cell>
          <cell r="G3119" t="str">
            <v>TH</v>
          </cell>
          <cell r="H3119" t="str">
            <v>Thailand</v>
          </cell>
          <cell r="I3119" t="str">
            <v>GP Entity</v>
          </cell>
          <cell r="K3119">
            <v>42823</v>
          </cell>
          <cell r="Q3119">
            <v>1849</v>
          </cell>
          <cell r="R3119" t="str">
            <v>Asia-Pacific (APAC)</v>
          </cell>
          <cell r="S3119" t="str">
            <v>Account Manager, Academic</v>
          </cell>
        </row>
        <row r="3120">
          <cell r="A3120" t="str">
            <v>100124-AU-101</v>
          </cell>
          <cell r="B3120">
            <v>43040</v>
          </cell>
          <cell r="C3120" t="str">
            <v>Existing MSA</v>
          </cell>
          <cell r="D3120">
            <v>43026</v>
          </cell>
          <cell r="E3120">
            <v>43922</v>
          </cell>
          <cell r="F3120" t="str">
            <v>Provenir</v>
          </cell>
          <cell r="G3120" t="str">
            <v>AU</v>
          </cell>
          <cell r="H3120" t="str">
            <v>Australia</v>
          </cell>
          <cell r="I3120" t="str">
            <v>GP Entity</v>
          </cell>
          <cell r="K3120">
            <v>42691</v>
          </cell>
          <cell r="Q3120">
            <v>801</v>
          </cell>
          <cell r="R3120" t="str">
            <v>Asia-Pacific (APAC)</v>
          </cell>
          <cell r="S3120" t="str">
            <v>Account Director</v>
          </cell>
        </row>
        <row r="3121">
          <cell r="A3121" t="str">
            <v>100204-KR-103</v>
          </cell>
          <cell r="B3121">
            <v>43346</v>
          </cell>
          <cell r="C3121" t="str">
            <v>Existing MSA</v>
          </cell>
          <cell r="D3121">
            <v>43003</v>
          </cell>
          <cell r="E3121">
            <v>43922</v>
          </cell>
          <cell r="F3121" t="str">
            <v>DataRobot Inc.</v>
          </cell>
          <cell r="G3121" t="str">
            <v>KR</v>
          </cell>
          <cell r="H3121" t="str">
            <v>South Korea</v>
          </cell>
          <cell r="I3121" t="str">
            <v>GP Entity</v>
          </cell>
          <cell r="K3121">
            <v>42908</v>
          </cell>
          <cell r="Q3121">
            <v>1476</v>
          </cell>
          <cell r="R3121" t="str">
            <v>Asia-Pacific (APAC)</v>
          </cell>
          <cell r="S3121" t="str">
            <v>Country Manager, South Korea</v>
          </cell>
        </row>
        <row r="3122">
          <cell r="A3122" t="str">
            <v>100388-IN-101</v>
          </cell>
          <cell r="B3122">
            <v>43388</v>
          </cell>
          <cell r="C3122" t="str">
            <v>Existing MSA</v>
          </cell>
          <cell r="D3122">
            <v>43329</v>
          </cell>
          <cell r="E3122">
            <v>43922</v>
          </cell>
          <cell r="F3122" t="str">
            <v>Planet</v>
          </cell>
          <cell r="G3122" t="str">
            <v>IN</v>
          </cell>
          <cell r="H3122" t="str">
            <v>India</v>
          </cell>
          <cell r="I3122" t="str">
            <v>GP Entity</v>
          </cell>
          <cell r="J3122">
            <v>43374</v>
          </cell>
          <cell r="K3122">
            <v>43329</v>
          </cell>
          <cell r="Q3122">
            <v>1465</v>
          </cell>
          <cell r="R3122" t="str">
            <v>Asia-Pacific (APAC)</v>
          </cell>
          <cell r="S3122" t="str">
            <v>Account Executive, India</v>
          </cell>
        </row>
        <row r="3123">
          <cell r="A3123" t="str">
            <v>100308-SG-101</v>
          </cell>
          <cell r="B3123">
            <v>43252</v>
          </cell>
          <cell r="C3123" t="str">
            <v>Existing MSA</v>
          </cell>
          <cell r="D3123">
            <v>43140</v>
          </cell>
          <cell r="E3123">
            <v>43922</v>
          </cell>
          <cell r="F3123" t="str">
            <v>Winshuttle</v>
          </cell>
          <cell r="G3123" t="str">
            <v>SG</v>
          </cell>
          <cell r="H3123" t="str">
            <v>Singapore</v>
          </cell>
          <cell r="I3123" t="str">
            <v>GP Entity</v>
          </cell>
          <cell r="K3123">
            <v>43140</v>
          </cell>
          <cell r="Q3123">
            <v>1124</v>
          </cell>
          <cell r="R3123" t="str">
            <v>Asia-Pacific (APAC)</v>
          </cell>
          <cell r="S3123" t="str">
            <v>Territory Manager</v>
          </cell>
        </row>
        <row r="3124">
          <cell r="A3124" t="str">
            <v>100665-KR-101</v>
          </cell>
          <cell r="B3124">
            <v>43782</v>
          </cell>
          <cell r="C3124" t="str">
            <v>Existing MSA</v>
          </cell>
          <cell r="D3124">
            <v>43735</v>
          </cell>
          <cell r="E3124">
            <v>43922</v>
          </cell>
          <cell r="F3124" t="str">
            <v>Centric Software</v>
          </cell>
          <cell r="G3124" t="str">
            <v>KR</v>
          </cell>
          <cell r="H3124" t="str">
            <v>South Korea</v>
          </cell>
          <cell r="I3124" t="str">
            <v>GP Entity</v>
          </cell>
          <cell r="J3124">
            <v>43782</v>
          </cell>
          <cell r="K3124">
            <v>43735</v>
          </cell>
          <cell r="Q3124">
            <v>3461</v>
          </cell>
          <cell r="R3124" t="str">
            <v>Asia-Pacific (APAC)</v>
          </cell>
          <cell r="S3124" t="str">
            <v>Pre-sales Consultant</v>
          </cell>
        </row>
        <row r="3125">
          <cell r="A3125" t="str">
            <v>100665-KR-102</v>
          </cell>
          <cell r="B3125">
            <v>43862</v>
          </cell>
          <cell r="C3125" t="str">
            <v>Existing MSA</v>
          </cell>
          <cell r="D3125">
            <v>43735</v>
          </cell>
          <cell r="E3125">
            <v>43922</v>
          </cell>
          <cell r="F3125" t="str">
            <v>Centric Software</v>
          </cell>
          <cell r="G3125" t="str">
            <v>KR</v>
          </cell>
          <cell r="H3125" t="str">
            <v>South Korea</v>
          </cell>
          <cell r="I3125" t="str">
            <v>GP Entity</v>
          </cell>
          <cell r="J3125">
            <v>43862</v>
          </cell>
          <cell r="K3125">
            <v>43735</v>
          </cell>
          <cell r="Q3125">
            <v>3462</v>
          </cell>
          <cell r="R3125" t="str">
            <v>Asia-Pacific (APAC)</v>
          </cell>
          <cell r="S3125" t="str">
            <v>Sales Director - South Korea</v>
          </cell>
        </row>
        <row r="3126">
          <cell r="A3126" t="str">
            <v>100060-KR-105</v>
          </cell>
          <cell r="B3126">
            <v>43836</v>
          </cell>
          <cell r="C3126" t="str">
            <v>Existing MSA</v>
          </cell>
          <cell r="D3126">
            <v>43746</v>
          </cell>
          <cell r="E3126">
            <v>43922</v>
          </cell>
          <cell r="F3126" t="str">
            <v>ExtraHop Networks</v>
          </cell>
          <cell r="G3126" t="str">
            <v>KR</v>
          </cell>
          <cell r="H3126" t="str">
            <v>South Korea</v>
          </cell>
          <cell r="I3126" t="str">
            <v>GP Entity</v>
          </cell>
          <cell r="J3126">
            <v>43837</v>
          </cell>
          <cell r="K3126">
            <v>42038</v>
          </cell>
          <cell r="Q3126">
            <v>3660</v>
          </cell>
          <cell r="R3126" t="str">
            <v>Asia-Pacific (APAC)</v>
          </cell>
          <cell r="S3126" t="str">
            <v>Senior Sales Engineer</v>
          </cell>
        </row>
        <row r="3127">
          <cell r="A3127" t="str">
            <v>100388-AU-102</v>
          </cell>
          <cell r="B3127">
            <v>43500</v>
          </cell>
          <cell r="C3127" t="str">
            <v>Existing MSA</v>
          </cell>
          <cell r="D3127">
            <v>43329</v>
          </cell>
          <cell r="E3127">
            <v>43922</v>
          </cell>
          <cell r="F3127" t="str">
            <v>Planet</v>
          </cell>
          <cell r="G3127" t="str">
            <v>AU</v>
          </cell>
          <cell r="H3127" t="str">
            <v>Australia</v>
          </cell>
          <cell r="I3127" t="str">
            <v>GP Entity</v>
          </cell>
          <cell r="K3127">
            <v>43329</v>
          </cell>
          <cell r="Q3127">
            <v>1944</v>
          </cell>
          <cell r="R3127" t="str">
            <v>Asia-Pacific (APAC)</v>
          </cell>
          <cell r="S3127" t="str">
            <v>Senior Sales Executive, Australia and New Zealand</v>
          </cell>
        </row>
        <row r="3128">
          <cell r="A3128" t="str">
            <v>100388-SG-103</v>
          </cell>
          <cell r="B3128">
            <v>43437</v>
          </cell>
          <cell r="C3128" t="str">
            <v>Existing MSA</v>
          </cell>
          <cell r="D3128">
            <v>43329</v>
          </cell>
          <cell r="E3128">
            <v>43922</v>
          </cell>
          <cell r="F3128" t="str">
            <v>Planet</v>
          </cell>
          <cell r="G3128" t="str">
            <v>SG</v>
          </cell>
          <cell r="H3128" t="str">
            <v>Singapore</v>
          </cell>
          <cell r="I3128" t="str">
            <v>GP Entity</v>
          </cell>
          <cell r="K3128">
            <v>43329</v>
          </cell>
          <cell r="N3128" t="str">
            <v>Claire</v>
          </cell>
          <cell r="O3128" t="str">
            <v>Lee</v>
          </cell>
          <cell r="Q3128">
            <v>1672</v>
          </cell>
          <cell r="R3128" t="str">
            <v>Asia-Pacific (APAC)</v>
          </cell>
          <cell r="S3128" t="str">
            <v>Senior Sales Executive, APAC</v>
          </cell>
        </row>
        <row r="3129">
          <cell r="A3129" t="str">
            <v>100127-TH-107</v>
          </cell>
          <cell r="B3129">
            <v>42705</v>
          </cell>
          <cell r="C3129" t="str">
            <v>Existing MSA</v>
          </cell>
          <cell r="D3129">
            <v>42635</v>
          </cell>
          <cell r="E3129">
            <v>43922</v>
          </cell>
          <cell r="F3129" t="str">
            <v>Quest</v>
          </cell>
          <cell r="G3129" t="str">
            <v>TH</v>
          </cell>
          <cell r="H3129" t="str">
            <v>Thailand</v>
          </cell>
          <cell r="I3129" t="str">
            <v>GP Entity</v>
          </cell>
          <cell r="K3129">
            <v>42635</v>
          </cell>
          <cell r="Q3129">
            <v>241</v>
          </cell>
          <cell r="R3129" t="str">
            <v>Asia-Pacific (APAC)</v>
          </cell>
          <cell r="S3129" t="str">
            <v>Account Executive III</v>
          </cell>
          <cell r="T3129">
            <v>43132</v>
          </cell>
        </row>
        <row r="3130">
          <cell r="A3130" t="str">
            <v>100060-KR-104</v>
          </cell>
          <cell r="B3130">
            <v>42309</v>
          </cell>
          <cell r="C3130" t="str">
            <v>Existing MSA</v>
          </cell>
          <cell r="D3130">
            <v>43746</v>
          </cell>
          <cell r="E3130">
            <v>43922</v>
          </cell>
          <cell r="F3130" t="str">
            <v>ExtraHop Networks</v>
          </cell>
          <cell r="G3130" t="str">
            <v>KR</v>
          </cell>
          <cell r="H3130" t="str">
            <v>South Korea</v>
          </cell>
          <cell r="I3130" t="str">
            <v>GP Entity</v>
          </cell>
          <cell r="K3130">
            <v>42038</v>
          </cell>
          <cell r="Q3130">
            <v>65</v>
          </cell>
          <cell r="R3130" t="str">
            <v>Asia-Pacific (APAC)</v>
          </cell>
          <cell r="S3130" t="str">
            <v>Regional Sales Manager</v>
          </cell>
          <cell r="T3130">
            <v>43160</v>
          </cell>
        </row>
        <row r="3131">
          <cell r="A3131" t="str">
            <v>100388-ID-102</v>
          </cell>
          <cell r="B3131">
            <v>43435</v>
          </cell>
          <cell r="C3131" t="str">
            <v>Existing MSA</v>
          </cell>
          <cell r="D3131">
            <v>43329</v>
          </cell>
          <cell r="E3131">
            <v>43922</v>
          </cell>
          <cell r="F3131" t="str">
            <v>Planet</v>
          </cell>
          <cell r="G3131" t="str">
            <v>ID</v>
          </cell>
          <cell r="H3131" t="str">
            <v>Indonesia</v>
          </cell>
          <cell r="I3131" t="str">
            <v>GP Entity</v>
          </cell>
          <cell r="K3131">
            <v>43329</v>
          </cell>
          <cell r="Q3131">
            <v>1711</v>
          </cell>
          <cell r="R3131" t="str">
            <v>Asia-Pacific (APAC)</v>
          </cell>
          <cell r="S3131" t="str">
            <v>Customer Success Manager</v>
          </cell>
          <cell r="T3131">
            <v>43770</v>
          </cell>
        </row>
        <row r="3132">
          <cell r="A3132" t="str">
            <v>100676-TH-101</v>
          </cell>
          <cell r="B3132">
            <v>43770</v>
          </cell>
          <cell r="C3132" t="str">
            <v>Existing MSA</v>
          </cell>
          <cell r="D3132">
            <v>43755</v>
          </cell>
          <cell r="E3132">
            <v>43952</v>
          </cell>
          <cell r="F3132" t="str">
            <v>Hygiena</v>
          </cell>
          <cell r="G3132" t="str">
            <v>TH</v>
          </cell>
          <cell r="H3132" t="str">
            <v>Thailand</v>
          </cell>
          <cell r="I3132" t="str">
            <v>GP Entity</v>
          </cell>
          <cell r="J3132">
            <v>43770</v>
          </cell>
          <cell r="K3132">
            <v>43755</v>
          </cell>
          <cell r="Q3132">
            <v>3411</v>
          </cell>
          <cell r="R3132" t="str">
            <v>Asia-Pacific (APAC)</v>
          </cell>
          <cell r="S3132" t="str">
            <v>Territory Sales Manager</v>
          </cell>
        </row>
        <row r="3133">
          <cell r="A3133" t="str">
            <v>100188-CN-102</v>
          </cell>
          <cell r="B3133">
            <v>43160</v>
          </cell>
          <cell r="C3133" t="str">
            <v>Existing MSA</v>
          </cell>
          <cell r="D3133">
            <v>43056</v>
          </cell>
          <cell r="E3133">
            <v>43952</v>
          </cell>
          <cell r="F3133" t="str">
            <v>Horizon Discovery</v>
          </cell>
          <cell r="G3133" t="str">
            <v>CN</v>
          </cell>
          <cell r="H3133" t="str">
            <v>China</v>
          </cell>
          <cell r="I3133" t="str">
            <v>GP Entity</v>
          </cell>
          <cell r="K3133">
            <v>42886</v>
          </cell>
          <cell r="Q3133">
            <v>890</v>
          </cell>
          <cell r="R3133" t="str">
            <v>Asia-Pacific (APAC)</v>
          </cell>
          <cell r="S3133" t="str">
            <v>Business Development Manager</v>
          </cell>
          <cell r="T3133">
            <v>43739</v>
          </cell>
        </row>
        <row r="3134">
          <cell r="A3134" t="str">
            <v>100186-MY-101</v>
          </cell>
          <cell r="B3134">
            <v>43435</v>
          </cell>
          <cell r="C3134" t="str">
            <v>Existing MSA</v>
          </cell>
          <cell r="D3134">
            <v>43410</v>
          </cell>
          <cell r="E3134">
            <v>43952</v>
          </cell>
          <cell r="F3134" t="str">
            <v>FocusVision Worldwide</v>
          </cell>
          <cell r="G3134" t="str">
            <v>MY</v>
          </cell>
          <cell r="H3134" t="str">
            <v>Malaysia</v>
          </cell>
          <cell r="I3134" t="str">
            <v>GP Entity</v>
          </cell>
          <cell r="K3134">
            <v>42857</v>
          </cell>
          <cell r="Q3134">
            <v>1709</v>
          </cell>
          <cell r="R3134" t="str">
            <v>Asia-Pacific (APAC)</v>
          </cell>
          <cell r="S3134" t="str">
            <v>Client Manager</v>
          </cell>
        </row>
        <row r="3135">
          <cell r="A3135" t="str">
            <v>100371-SG-101</v>
          </cell>
          <cell r="B3135">
            <v>43486</v>
          </cell>
          <cell r="C3135" t="str">
            <v>Existing MSA</v>
          </cell>
          <cell r="D3135">
            <v>43286</v>
          </cell>
          <cell r="E3135">
            <v>43952</v>
          </cell>
          <cell r="F3135" t="str">
            <v>Udemy</v>
          </cell>
          <cell r="G3135" t="str">
            <v>SG</v>
          </cell>
          <cell r="H3135" t="str">
            <v>Singapore</v>
          </cell>
          <cell r="I3135" t="str">
            <v>GP Entity</v>
          </cell>
          <cell r="J3135">
            <v>43486</v>
          </cell>
          <cell r="K3135">
            <v>43286</v>
          </cell>
          <cell r="Q3135">
            <v>1933</v>
          </cell>
          <cell r="R3135" t="str">
            <v>Asia-Pacific (APAC)</v>
          </cell>
          <cell r="S3135" t="str">
            <v>Enterprise Customer Success Manager</v>
          </cell>
        </row>
        <row r="3136">
          <cell r="A3136" t="str">
            <v>100371-AU-101</v>
          </cell>
          <cell r="B3136">
            <v>43539</v>
          </cell>
          <cell r="C3136" t="str">
            <v>Existing MSA</v>
          </cell>
          <cell r="D3136">
            <v>43332</v>
          </cell>
          <cell r="E3136">
            <v>43952</v>
          </cell>
          <cell r="F3136" t="str">
            <v>Udemy</v>
          </cell>
          <cell r="G3136" t="str">
            <v>AU</v>
          </cell>
          <cell r="H3136" t="str">
            <v>Australia</v>
          </cell>
          <cell r="I3136" t="str">
            <v>GP Entity</v>
          </cell>
          <cell r="K3136">
            <v>43286</v>
          </cell>
          <cell r="Q3136">
            <v>1490</v>
          </cell>
          <cell r="R3136" t="str">
            <v>Asia-Pacific (APAC)</v>
          </cell>
          <cell r="S3136" t="str">
            <v>Director, Asia Pacific Enterprise Sales</v>
          </cell>
        </row>
        <row r="3137">
          <cell r="A3137" t="str">
            <v>100483-SG-101</v>
          </cell>
          <cell r="B3137">
            <v>43831</v>
          </cell>
          <cell r="C3137" t="str">
            <v>Existing MSA</v>
          </cell>
          <cell r="D3137">
            <v>43776</v>
          </cell>
          <cell r="E3137">
            <v>43952</v>
          </cell>
          <cell r="F3137" t="str">
            <v>Joimax GmbH</v>
          </cell>
          <cell r="G3137" t="str">
            <v>SG</v>
          </cell>
          <cell r="H3137" t="str">
            <v>Singapore</v>
          </cell>
          <cell r="I3137" t="str">
            <v>GP Entity</v>
          </cell>
          <cell r="J3137">
            <v>43831</v>
          </cell>
          <cell r="K3137">
            <v>43510</v>
          </cell>
          <cell r="Q3137">
            <v>3648</v>
          </cell>
          <cell r="R3137" t="str">
            <v>Asia-Pacific (APAC)</v>
          </cell>
          <cell r="S3137" t="str">
            <v>Senior Director Sales &amp; Marketing APAC</v>
          </cell>
        </row>
        <row r="3138">
          <cell r="A3138" t="str">
            <v>100483-HK-101</v>
          </cell>
          <cell r="B3138">
            <v>43556</v>
          </cell>
          <cell r="C3138" t="str">
            <v>Existing MSA</v>
          </cell>
          <cell r="D3138">
            <v>43510</v>
          </cell>
          <cell r="E3138">
            <v>43952</v>
          </cell>
          <cell r="F3138" t="str">
            <v>Joimax GmbH</v>
          </cell>
          <cell r="G3138" t="str">
            <v>HK</v>
          </cell>
          <cell r="H3138" t="str">
            <v>Hong Kong (China)</v>
          </cell>
          <cell r="I3138" t="str">
            <v>GP Entity</v>
          </cell>
          <cell r="J3138">
            <v>43525</v>
          </cell>
          <cell r="K3138">
            <v>43510</v>
          </cell>
          <cell r="Q3138">
            <v>2190</v>
          </cell>
          <cell r="R3138" t="str">
            <v>Asia-Pacific (APAC)</v>
          </cell>
          <cell r="S3138" t="str">
            <v>Sales Manager APAC</v>
          </cell>
        </row>
        <row r="3139">
          <cell r="A3139" t="str">
            <v>100603-CN-102</v>
          </cell>
          <cell r="B3139">
            <v>43586</v>
          </cell>
          <cell r="C3139" t="str">
            <v>Existing MSA</v>
          </cell>
          <cell r="D3139">
            <v>43621</v>
          </cell>
          <cell r="E3139">
            <v>43952</v>
          </cell>
          <cell r="F3139" t="str">
            <v>Perform Content</v>
          </cell>
          <cell r="G3139" t="str">
            <v>CN</v>
          </cell>
          <cell r="H3139" t="str">
            <v>China</v>
          </cell>
          <cell r="I3139" t="str">
            <v>GP Entity</v>
          </cell>
          <cell r="K3139">
            <v>43633</v>
          </cell>
          <cell r="Q3139">
            <v>3045</v>
          </cell>
          <cell r="R3139" t="str">
            <v>Asia-Pacific (APAC)</v>
          </cell>
          <cell r="S3139" t="str">
            <v>Business Development Manager</v>
          </cell>
        </row>
        <row r="3140">
          <cell r="A3140" t="str">
            <v>100037-TH-104</v>
          </cell>
          <cell r="B3140">
            <v>43466</v>
          </cell>
          <cell r="C3140" t="str">
            <v>Existing MSA</v>
          </cell>
          <cell r="D3140">
            <v>42823</v>
          </cell>
          <cell r="E3140">
            <v>43952</v>
          </cell>
          <cell r="F3140" t="str">
            <v>Clarivate</v>
          </cell>
          <cell r="G3140" t="str">
            <v>TH</v>
          </cell>
          <cell r="H3140" t="str">
            <v>Thailand</v>
          </cell>
          <cell r="I3140" t="str">
            <v>GP Entity</v>
          </cell>
          <cell r="K3140">
            <v>42823</v>
          </cell>
          <cell r="Q3140">
            <v>1849</v>
          </cell>
          <cell r="R3140" t="str">
            <v>Asia-Pacific (APAC)</v>
          </cell>
          <cell r="S3140" t="str">
            <v>Account Manager, Academic</v>
          </cell>
        </row>
        <row r="3141">
          <cell r="A3141" t="str">
            <v>100124-AU-101</v>
          </cell>
          <cell r="B3141">
            <v>43040</v>
          </cell>
          <cell r="C3141" t="str">
            <v>Existing MSA</v>
          </cell>
          <cell r="D3141">
            <v>43026</v>
          </cell>
          <cell r="E3141">
            <v>43952</v>
          </cell>
          <cell r="F3141" t="str">
            <v>Provenir</v>
          </cell>
          <cell r="G3141" t="str">
            <v>AU</v>
          </cell>
          <cell r="H3141" t="str">
            <v>Australia</v>
          </cell>
          <cell r="I3141" t="str">
            <v>GP Entity</v>
          </cell>
          <cell r="K3141">
            <v>42691</v>
          </cell>
          <cell r="Q3141">
            <v>801</v>
          </cell>
          <cell r="R3141" t="str">
            <v>Asia-Pacific (APAC)</v>
          </cell>
          <cell r="S3141" t="str">
            <v>Account Director</v>
          </cell>
        </row>
        <row r="3142">
          <cell r="A3142" t="str">
            <v>100204-KR-103</v>
          </cell>
          <cell r="B3142">
            <v>43346</v>
          </cell>
          <cell r="C3142" t="str">
            <v>Existing MSA</v>
          </cell>
          <cell r="D3142">
            <v>43003</v>
          </cell>
          <cell r="E3142">
            <v>43952</v>
          </cell>
          <cell r="F3142" t="str">
            <v>DataRobot Inc.</v>
          </cell>
          <cell r="G3142" t="str">
            <v>KR</v>
          </cell>
          <cell r="H3142" t="str">
            <v>South Korea</v>
          </cell>
          <cell r="I3142" t="str">
            <v>GP Entity</v>
          </cell>
          <cell r="K3142">
            <v>42908</v>
          </cell>
          <cell r="Q3142">
            <v>1476</v>
          </cell>
          <cell r="R3142" t="str">
            <v>Asia-Pacific (APAC)</v>
          </cell>
          <cell r="S3142" t="str">
            <v>Country Manager, South Korea</v>
          </cell>
        </row>
        <row r="3143">
          <cell r="A3143" t="str">
            <v>100388-IN-101</v>
          </cell>
          <cell r="B3143">
            <v>43388</v>
          </cell>
          <cell r="C3143" t="str">
            <v>Existing MSA</v>
          </cell>
          <cell r="D3143">
            <v>43329</v>
          </cell>
          <cell r="E3143">
            <v>43952</v>
          </cell>
          <cell r="F3143" t="str">
            <v>Planet</v>
          </cell>
          <cell r="G3143" t="str">
            <v>IN</v>
          </cell>
          <cell r="H3143" t="str">
            <v>India</v>
          </cell>
          <cell r="I3143" t="str">
            <v>GP Entity</v>
          </cell>
          <cell r="J3143">
            <v>43374</v>
          </cell>
          <cell r="K3143">
            <v>43329</v>
          </cell>
          <cell r="Q3143">
            <v>1465</v>
          </cell>
          <cell r="R3143" t="str">
            <v>Asia-Pacific (APAC)</v>
          </cell>
          <cell r="S3143" t="str">
            <v>Account Executive, India</v>
          </cell>
        </row>
        <row r="3144">
          <cell r="A3144" t="str">
            <v>100308-SG-101</v>
          </cell>
          <cell r="B3144">
            <v>43252</v>
          </cell>
          <cell r="C3144" t="str">
            <v>Existing MSA</v>
          </cell>
          <cell r="D3144">
            <v>43140</v>
          </cell>
          <cell r="E3144">
            <v>43952</v>
          </cell>
          <cell r="F3144" t="str">
            <v>Winshuttle</v>
          </cell>
          <cell r="G3144" t="str">
            <v>SG</v>
          </cell>
          <cell r="H3144" t="str">
            <v>Singapore</v>
          </cell>
          <cell r="I3144" t="str">
            <v>GP Entity</v>
          </cell>
          <cell r="K3144">
            <v>43140</v>
          </cell>
          <cell r="Q3144">
            <v>1124</v>
          </cell>
          <cell r="R3144" t="str">
            <v>Asia-Pacific (APAC)</v>
          </cell>
          <cell r="S3144" t="str">
            <v>Territory Manager</v>
          </cell>
        </row>
        <row r="3145">
          <cell r="A3145" t="str">
            <v>100665-KR-101</v>
          </cell>
          <cell r="B3145">
            <v>43782</v>
          </cell>
          <cell r="C3145" t="str">
            <v>Existing MSA</v>
          </cell>
          <cell r="D3145">
            <v>43735</v>
          </cell>
          <cell r="E3145">
            <v>43952</v>
          </cell>
          <cell r="F3145" t="str">
            <v>Centric Software</v>
          </cell>
          <cell r="G3145" t="str">
            <v>KR</v>
          </cell>
          <cell r="H3145" t="str">
            <v>South Korea</v>
          </cell>
          <cell r="I3145" t="str">
            <v>GP Entity</v>
          </cell>
          <cell r="J3145">
            <v>43782</v>
          </cell>
          <cell r="K3145">
            <v>43735</v>
          </cell>
          <cell r="Q3145">
            <v>3461</v>
          </cell>
          <cell r="R3145" t="str">
            <v>Asia-Pacific (APAC)</v>
          </cell>
          <cell r="S3145" t="str">
            <v>Pre-sales Consultant</v>
          </cell>
        </row>
        <row r="3146">
          <cell r="A3146" t="str">
            <v>100665-KR-102</v>
          </cell>
          <cell r="B3146">
            <v>43862</v>
          </cell>
          <cell r="C3146" t="str">
            <v>Existing MSA</v>
          </cell>
          <cell r="D3146">
            <v>43735</v>
          </cell>
          <cell r="E3146">
            <v>43952</v>
          </cell>
          <cell r="F3146" t="str">
            <v>Centric Software</v>
          </cell>
          <cell r="G3146" t="str">
            <v>KR</v>
          </cell>
          <cell r="H3146" t="str">
            <v>South Korea</v>
          </cell>
          <cell r="I3146" t="str">
            <v>GP Entity</v>
          </cell>
          <cell r="J3146">
            <v>43862</v>
          </cell>
          <cell r="K3146">
            <v>43735</v>
          </cell>
          <cell r="Q3146">
            <v>3462</v>
          </cell>
          <cell r="R3146" t="str">
            <v>Asia-Pacific (APAC)</v>
          </cell>
          <cell r="S3146" t="str">
            <v>Sales Director - South Korea</v>
          </cell>
        </row>
        <row r="3147">
          <cell r="A3147" t="str">
            <v>100060-KR-105</v>
          </cell>
          <cell r="B3147">
            <v>43836</v>
          </cell>
          <cell r="C3147" t="str">
            <v>Existing MSA</v>
          </cell>
          <cell r="D3147">
            <v>43746</v>
          </cell>
          <cell r="E3147">
            <v>43952</v>
          </cell>
          <cell r="F3147" t="str">
            <v>ExtraHop Networks</v>
          </cell>
          <cell r="G3147" t="str">
            <v>KR</v>
          </cell>
          <cell r="H3147" t="str">
            <v>South Korea</v>
          </cell>
          <cell r="I3147" t="str">
            <v>GP Entity</v>
          </cell>
          <cell r="J3147">
            <v>43837</v>
          </cell>
          <cell r="K3147">
            <v>42038</v>
          </cell>
          <cell r="Q3147">
            <v>3660</v>
          </cell>
          <cell r="R3147" t="str">
            <v>Asia-Pacific (APAC)</v>
          </cell>
          <cell r="S3147" t="str">
            <v>Senior Sales Engineer</v>
          </cell>
        </row>
        <row r="3148">
          <cell r="A3148" t="str">
            <v>100388-AU-102</v>
          </cell>
          <cell r="B3148">
            <v>43500</v>
          </cell>
          <cell r="C3148" t="str">
            <v>Existing MSA</v>
          </cell>
          <cell r="D3148">
            <v>43329</v>
          </cell>
          <cell r="E3148">
            <v>43952</v>
          </cell>
          <cell r="F3148" t="str">
            <v>Planet</v>
          </cell>
          <cell r="G3148" t="str">
            <v>AU</v>
          </cell>
          <cell r="H3148" t="str">
            <v>Australia</v>
          </cell>
          <cell r="I3148" t="str">
            <v>GP Entity</v>
          </cell>
          <cell r="K3148">
            <v>43329</v>
          </cell>
          <cell r="Q3148">
            <v>1944</v>
          </cell>
          <cell r="R3148" t="str">
            <v>Asia-Pacific (APAC)</v>
          </cell>
          <cell r="S3148" t="str">
            <v>Senior Sales Executive, Australia and New Zealand</v>
          </cell>
        </row>
        <row r="3149">
          <cell r="A3149" t="str">
            <v>100388-SG-103</v>
          </cell>
          <cell r="B3149">
            <v>43437</v>
          </cell>
          <cell r="C3149" t="str">
            <v>Existing MSA</v>
          </cell>
          <cell r="D3149">
            <v>43329</v>
          </cell>
          <cell r="E3149">
            <v>43952</v>
          </cell>
          <cell r="F3149" t="str">
            <v>Planet</v>
          </cell>
          <cell r="G3149" t="str">
            <v>SG</v>
          </cell>
          <cell r="H3149" t="str">
            <v>Singapore</v>
          </cell>
          <cell r="I3149" t="str">
            <v>GP Entity</v>
          </cell>
          <cell r="K3149">
            <v>43329</v>
          </cell>
          <cell r="N3149" t="str">
            <v>Claire</v>
          </cell>
          <cell r="O3149" t="str">
            <v>Lee</v>
          </cell>
          <cell r="Q3149">
            <v>1672</v>
          </cell>
          <cell r="R3149" t="str">
            <v>Asia-Pacific (APAC)</v>
          </cell>
          <cell r="S3149" t="str">
            <v>Senior Sales Executive, APAC</v>
          </cell>
        </row>
        <row r="3150">
          <cell r="A3150" t="str">
            <v>100127-TH-107</v>
          </cell>
          <cell r="B3150">
            <v>42705</v>
          </cell>
          <cell r="C3150" t="str">
            <v>Existing MSA</v>
          </cell>
          <cell r="D3150">
            <v>42635</v>
          </cell>
          <cell r="E3150">
            <v>43952</v>
          </cell>
          <cell r="F3150" t="str">
            <v>Quest</v>
          </cell>
          <cell r="G3150" t="str">
            <v>TH</v>
          </cell>
          <cell r="H3150" t="str">
            <v>Thailand</v>
          </cell>
          <cell r="I3150" t="str">
            <v>GP Entity</v>
          </cell>
          <cell r="K3150">
            <v>42635</v>
          </cell>
          <cell r="Q3150">
            <v>241</v>
          </cell>
          <cell r="R3150" t="str">
            <v>Asia-Pacific (APAC)</v>
          </cell>
          <cell r="S3150" t="str">
            <v>Account Executive III</v>
          </cell>
          <cell r="T3150">
            <v>43132</v>
          </cell>
        </row>
        <row r="3151">
          <cell r="A3151" t="str">
            <v>100060-KR-104</v>
          </cell>
          <cell r="B3151">
            <v>42309</v>
          </cell>
          <cell r="C3151" t="str">
            <v>Existing MSA</v>
          </cell>
          <cell r="D3151">
            <v>43746</v>
          </cell>
          <cell r="E3151">
            <v>43952</v>
          </cell>
          <cell r="F3151" t="str">
            <v>ExtraHop Networks</v>
          </cell>
          <cell r="G3151" t="str">
            <v>KR</v>
          </cell>
          <cell r="H3151" t="str">
            <v>South Korea</v>
          </cell>
          <cell r="I3151" t="str">
            <v>GP Entity</v>
          </cell>
          <cell r="K3151">
            <v>42038</v>
          </cell>
          <cell r="Q3151">
            <v>65</v>
          </cell>
          <cell r="R3151" t="str">
            <v>Asia-Pacific (APAC)</v>
          </cell>
          <cell r="S3151" t="str">
            <v>Regional Sales Manager</v>
          </cell>
          <cell r="T3151">
            <v>43160</v>
          </cell>
        </row>
        <row r="3152">
          <cell r="A3152" t="str">
            <v>100388-ID-102</v>
          </cell>
          <cell r="B3152">
            <v>43435</v>
          </cell>
          <cell r="C3152" t="str">
            <v>Existing MSA</v>
          </cell>
          <cell r="D3152">
            <v>43329</v>
          </cell>
          <cell r="E3152">
            <v>43952</v>
          </cell>
          <cell r="F3152" t="str">
            <v>Planet</v>
          </cell>
          <cell r="G3152" t="str">
            <v>ID</v>
          </cell>
          <cell r="H3152" t="str">
            <v>Indonesia</v>
          </cell>
          <cell r="I3152" t="str">
            <v>GP Entity</v>
          </cell>
          <cell r="K3152">
            <v>43329</v>
          </cell>
          <cell r="Q3152">
            <v>1711</v>
          </cell>
          <cell r="R3152" t="str">
            <v>Asia-Pacific (APAC)</v>
          </cell>
          <cell r="S3152" t="str">
            <v>Customer Success Manager</v>
          </cell>
          <cell r="T3152">
            <v>43770</v>
          </cell>
        </row>
        <row r="3153">
          <cell r="A3153" t="str">
            <v>100676-TH-101</v>
          </cell>
          <cell r="B3153">
            <v>43770</v>
          </cell>
          <cell r="C3153" t="str">
            <v>Existing MSA</v>
          </cell>
          <cell r="D3153">
            <v>43755</v>
          </cell>
          <cell r="E3153">
            <v>43983</v>
          </cell>
          <cell r="F3153" t="str">
            <v>Hygiena</v>
          </cell>
          <cell r="G3153" t="str">
            <v>TH</v>
          </cell>
          <cell r="H3153" t="str">
            <v>Thailand</v>
          </cell>
          <cell r="I3153" t="str">
            <v>GP Entity</v>
          </cell>
          <cell r="J3153">
            <v>43770</v>
          </cell>
          <cell r="K3153">
            <v>43755</v>
          </cell>
          <cell r="Q3153">
            <v>3411</v>
          </cell>
          <cell r="R3153" t="str">
            <v>Asia-Pacific (APAC)</v>
          </cell>
          <cell r="S3153" t="str">
            <v>Territory Sales Manager</v>
          </cell>
        </row>
        <row r="3154">
          <cell r="A3154" t="str">
            <v>100188-CN-102</v>
          </cell>
          <cell r="B3154">
            <v>43160</v>
          </cell>
          <cell r="C3154" t="str">
            <v>Existing MSA</v>
          </cell>
          <cell r="D3154">
            <v>43056</v>
          </cell>
          <cell r="E3154">
            <v>43983</v>
          </cell>
          <cell r="F3154" t="str">
            <v>Horizon Discovery</v>
          </cell>
          <cell r="G3154" t="str">
            <v>CN</v>
          </cell>
          <cell r="H3154" t="str">
            <v>China</v>
          </cell>
          <cell r="I3154" t="str">
            <v>GP Entity</v>
          </cell>
          <cell r="K3154">
            <v>42886</v>
          </cell>
          <cell r="Q3154">
            <v>890</v>
          </cell>
          <cell r="R3154" t="str">
            <v>Asia-Pacific (APAC)</v>
          </cell>
          <cell r="S3154" t="str">
            <v>Business Development Manager</v>
          </cell>
          <cell r="T3154">
            <v>43739</v>
          </cell>
        </row>
        <row r="3155">
          <cell r="A3155" t="str">
            <v>100186-MY-101</v>
          </cell>
          <cell r="B3155">
            <v>43435</v>
          </cell>
          <cell r="C3155" t="str">
            <v>Existing MSA</v>
          </cell>
          <cell r="D3155">
            <v>43410</v>
          </cell>
          <cell r="E3155">
            <v>43983</v>
          </cell>
          <cell r="F3155" t="str">
            <v>FocusVision Worldwide</v>
          </cell>
          <cell r="G3155" t="str">
            <v>MY</v>
          </cell>
          <cell r="H3155" t="str">
            <v>Malaysia</v>
          </cell>
          <cell r="I3155" t="str">
            <v>GP Entity</v>
          </cell>
          <cell r="K3155">
            <v>42857</v>
          </cell>
          <cell r="Q3155">
            <v>1709</v>
          </cell>
          <cell r="R3155" t="str">
            <v>Asia-Pacific (APAC)</v>
          </cell>
          <cell r="S3155" t="str">
            <v>Client Manager</v>
          </cell>
        </row>
        <row r="3156">
          <cell r="A3156" t="str">
            <v>100371-SG-101</v>
          </cell>
          <cell r="B3156">
            <v>43486</v>
          </cell>
          <cell r="C3156" t="str">
            <v>Existing MSA</v>
          </cell>
          <cell r="D3156">
            <v>43286</v>
          </cell>
          <cell r="E3156">
            <v>43983</v>
          </cell>
          <cell r="F3156" t="str">
            <v>Udemy</v>
          </cell>
          <cell r="G3156" t="str">
            <v>SG</v>
          </cell>
          <cell r="H3156" t="str">
            <v>Singapore</v>
          </cell>
          <cell r="I3156" t="str">
            <v>GP Entity</v>
          </cell>
          <cell r="J3156">
            <v>43486</v>
          </cell>
          <cell r="K3156">
            <v>43286</v>
          </cell>
          <cell r="Q3156">
            <v>1933</v>
          </cell>
          <cell r="R3156" t="str">
            <v>Asia-Pacific (APAC)</v>
          </cell>
          <cell r="S3156" t="str">
            <v>Enterprise Customer Success Manager</v>
          </cell>
        </row>
        <row r="3157">
          <cell r="A3157" t="str">
            <v>100371-AU-101</v>
          </cell>
          <cell r="B3157">
            <v>43539</v>
          </cell>
          <cell r="C3157" t="str">
            <v>Existing MSA</v>
          </cell>
          <cell r="D3157">
            <v>43332</v>
          </cell>
          <cell r="E3157">
            <v>43983</v>
          </cell>
          <cell r="F3157" t="str">
            <v>Udemy</v>
          </cell>
          <cell r="G3157" t="str">
            <v>AU</v>
          </cell>
          <cell r="H3157" t="str">
            <v>Australia</v>
          </cell>
          <cell r="I3157" t="str">
            <v>GP Entity</v>
          </cell>
          <cell r="K3157">
            <v>43286</v>
          </cell>
          <cell r="Q3157">
            <v>1490</v>
          </cell>
          <cell r="R3157" t="str">
            <v>Asia-Pacific (APAC)</v>
          </cell>
          <cell r="S3157" t="str">
            <v>Director, Asia Pacific Enterprise Sales</v>
          </cell>
        </row>
        <row r="3158">
          <cell r="A3158" t="str">
            <v>100483-SG-101</v>
          </cell>
          <cell r="B3158">
            <v>43831</v>
          </cell>
          <cell r="C3158" t="str">
            <v>Existing MSA</v>
          </cell>
          <cell r="D3158">
            <v>43776</v>
          </cell>
          <cell r="E3158">
            <v>43983</v>
          </cell>
          <cell r="F3158" t="str">
            <v>Joimax GmbH</v>
          </cell>
          <cell r="G3158" t="str">
            <v>SG</v>
          </cell>
          <cell r="H3158" t="str">
            <v>Singapore</v>
          </cell>
          <cell r="I3158" t="str">
            <v>GP Entity</v>
          </cell>
          <cell r="J3158">
            <v>43831</v>
          </cell>
          <cell r="K3158">
            <v>43510</v>
          </cell>
          <cell r="Q3158">
            <v>3648</v>
          </cell>
          <cell r="R3158" t="str">
            <v>Asia-Pacific (APAC)</v>
          </cell>
          <cell r="S3158" t="str">
            <v>Senior Director Sales &amp; Marketing APAC</v>
          </cell>
        </row>
        <row r="3159">
          <cell r="A3159" t="str">
            <v>100483-HK-101</v>
          </cell>
          <cell r="B3159">
            <v>43556</v>
          </cell>
          <cell r="C3159" t="str">
            <v>Existing MSA</v>
          </cell>
          <cell r="D3159">
            <v>43510</v>
          </cell>
          <cell r="E3159">
            <v>43983</v>
          </cell>
          <cell r="F3159" t="str">
            <v>Joimax GmbH</v>
          </cell>
          <cell r="G3159" t="str">
            <v>HK</v>
          </cell>
          <cell r="H3159" t="str">
            <v>Hong Kong (China)</v>
          </cell>
          <cell r="I3159" t="str">
            <v>GP Entity</v>
          </cell>
          <cell r="J3159">
            <v>43525</v>
          </cell>
          <cell r="K3159">
            <v>43510</v>
          </cell>
          <cell r="Q3159">
            <v>2190</v>
          </cell>
          <cell r="R3159" t="str">
            <v>Asia-Pacific (APAC)</v>
          </cell>
          <cell r="S3159" t="str">
            <v>Sales Manager APAC</v>
          </cell>
        </row>
        <row r="3160">
          <cell r="A3160" t="str">
            <v>100603-CN-102</v>
          </cell>
          <cell r="B3160">
            <v>43586</v>
          </cell>
          <cell r="C3160" t="str">
            <v>Existing MSA</v>
          </cell>
          <cell r="D3160">
            <v>43621</v>
          </cell>
          <cell r="E3160">
            <v>43983</v>
          </cell>
          <cell r="F3160" t="str">
            <v>Perform Content</v>
          </cell>
          <cell r="G3160" t="str">
            <v>CN</v>
          </cell>
          <cell r="H3160" t="str">
            <v>China</v>
          </cell>
          <cell r="I3160" t="str">
            <v>GP Entity</v>
          </cell>
          <cell r="K3160">
            <v>43633</v>
          </cell>
          <cell r="Q3160">
            <v>3045</v>
          </cell>
          <cell r="R3160" t="str">
            <v>Asia-Pacific (APAC)</v>
          </cell>
          <cell r="S3160" t="str">
            <v>Business Development Manager</v>
          </cell>
        </row>
        <row r="3161">
          <cell r="A3161" t="str">
            <v>100037-TH-104</v>
          </cell>
          <cell r="B3161">
            <v>43466</v>
          </cell>
          <cell r="C3161" t="str">
            <v>Existing MSA</v>
          </cell>
          <cell r="D3161">
            <v>42823</v>
          </cell>
          <cell r="E3161">
            <v>43983</v>
          </cell>
          <cell r="F3161" t="str">
            <v>Clarivate</v>
          </cell>
          <cell r="G3161" t="str">
            <v>TH</v>
          </cell>
          <cell r="H3161" t="str">
            <v>Thailand</v>
          </cell>
          <cell r="I3161" t="str">
            <v>GP Entity</v>
          </cell>
          <cell r="K3161">
            <v>42823</v>
          </cell>
          <cell r="Q3161">
            <v>1849</v>
          </cell>
          <cell r="R3161" t="str">
            <v>Asia-Pacific (APAC)</v>
          </cell>
          <cell r="S3161" t="str">
            <v>Account Manager, Academic</v>
          </cell>
        </row>
        <row r="3162">
          <cell r="A3162" t="str">
            <v>100124-AU-101</v>
          </cell>
          <cell r="B3162">
            <v>43040</v>
          </cell>
          <cell r="C3162" t="str">
            <v>Existing MSA</v>
          </cell>
          <cell r="D3162">
            <v>43026</v>
          </cell>
          <cell r="E3162">
            <v>43983</v>
          </cell>
          <cell r="F3162" t="str">
            <v>Provenir</v>
          </cell>
          <cell r="G3162" t="str">
            <v>AU</v>
          </cell>
          <cell r="H3162" t="str">
            <v>Australia</v>
          </cell>
          <cell r="I3162" t="str">
            <v>GP Entity</v>
          </cell>
          <cell r="K3162">
            <v>42691</v>
          </cell>
          <cell r="Q3162">
            <v>801</v>
          </cell>
          <cell r="R3162" t="str">
            <v>Asia-Pacific (APAC)</v>
          </cell>
          <cell r="S3162" t="str">
            <v>Account Director</v>
          </cell>
        </row>
        <row r="3163">
          <cell r="A3163" t="str">
            <v>100204-KR-103</v>
          </cell>
          <cell r="B3163">
            <v>43346</v>
          </cell>
          <cell r="C3163" t="str">
            <v>Existing MSA</v>
          </cell>
          <cell r="D3163">
            <v>43003</v>
          </cell>
          <cell r="E3163">
            <v>43983</v>
          </cell>
          <cell r="F3163" t="str">
            <v>DataRobot Inc.</v>
          </cell>
          <cell r="G3163" t="str">
            <v>KR</v>
          </cell>
          <cell r="H3163" t="str">
            <v>South Korea</v>
          </cell>
          <cell r="I3163" t="str">
            <v>GP Entity</v>
          </cell>
          <cell r="K3163">
            <v>42908</v>
          </cell>
          <cell r="Q3163">
            <v>1476</v>
          </cell>
          <cell r="R3163" t="str">
            <v>Asia-Pacific (APAC)</v>
          </cell>
          <cell r="S3163" t="str">
            <v>Country Manager, South Korea</v>
          </cell>
        </row>
        <row r="3164">
          <cell r="A3164" t="str">
            <v>100388-IN-101</v>
          </cell>
          <cell r="B3164">
            <v>43388</v>
          </cell>
          <cell r="C3164" t="str">
            <v>Existing MSA</v>
          </cell>
          <cell r="D3164">
            <v>43329</v>
          </cell>
          <cell r="E3164">
            <v>43983</v>
          </cell>
          <cell r="F3164" t="str">
            <v>Planet</v>
          </cell>
          <cell r="G3164" t="str">
            <v>IN</v>
          </cell>
          <cell r="H3164" t="str">
            <v>India</v>
          </cell>
          <cell r="I3164" t="str">
            <v>GP Entity</v>
          </cell>
          <cell r="J3164">
            <v>43374</v>
          </cell>
          <cell r="K3164">
            <v>43329</v>
          </cell>
          <cell r="Q3164">
            <v>1465</v>
          </cell>
          <cell r="R3164" t="str">
            <v>Asia-Pacific (APAC)</v>
          </cell>
          <cell r="S3164" t="str">
            <v>Account Executive, India</v>
          </cell>
        </row>
        <row r="3165">
          <cell r="A3165" t="str">
            <v>100308-SG-101</v>
          </cell>
          <cell r="B3165">
            <v>43252</v>
          </cell>
          <cell r="C3165" t="str">
            <v>Existing MSA</v>
          </cell>
          <cell r="D3165">
            <v>43140</v>
          </cell>
          <cell r="E3165">
            <v>43983</v>
          </cell>
          <cell r="F3165" t="str">
            <v>Winshuttle</v>
          </cell>
          <cell r="G3165" t="str">
            <v>SG</v>
          </cell>
          <cell r="H3165" t="str">
            <v>Singapore</v>
          </cell>
          <cell r="I3165" t="str">
            <v>GP Entity</v>
          </cell>
          <cell r="K3165">
            <v>43140</v>
          </cell>
          <cell r="Q3165">
            <v>1124</v>
          </cell>
          <cell r="R3165" t="str">
            <v>Asia-Pacific (APAC)</v>
          </cell>
          <cell r="S3165" t="str">
            <v>Territory Manager</v>
          </cell>
        </row>
        <row r="3166">
          <cell r="A3166" t="str">
            <v>100665-KR-101</v>
          </cell>
          <cell r="B3166">
            <v>43782</v>
          </cell>
          <cell r="C3166" t="str">
            <v>Existing MSA</v>
          </cell>
          <cell r="D3166">
            <v>43735</v>
          </cell>
          <cell r="E3166">
            <v>43983</v>
          </cell>
          <cell r="F3166" t="str">
            <v>Centric Software</v>
          </cell>
          <cell r="G3166" t="str">
            <v>KR</v>
          </cell>
          <cell r="H3166" t="str">
            <v>South Korea</v>
          </cell>
          <cell r="I3166" t="str">
            <v>GP Entity</v>
          </cell>
          <cell r="J3166">
            <v>43782</v>
          </cell>
          <cell r="K3166">
            <v>43735</v>
          </cell>
          <cell r="Q3166">
            <v>3461</v>
          </cell>
          <cell r="R3166" t="str">
            <v>Asia-Pacific (APAC)</v>
          </cell>
          <cell r="S3166" t="str">
            <v>Pre-sales Consultant</v>
          </cell>
        </row>
        <row r="3167">
          <cell r="A3167" t="str">
            <v>100665-KR-102</v>
          </cell>
          <cell r="B3167">
            <v>43862</v>
          </cell>
          <cell r="C3167" t="str">
            <v>Existing MSA</v>
          </cell>
          <cell r="D3167">
            <v>43735</v>
          </cell>
          <cell r="E3167">
            <v>43983</v>
          </cell>
          <cell r="F3167" t="str">
            <v>Centric Software</v>
          </cell>
          <cell r="G3167" t="str">
            <v>KR</v>
          </cell>
          <cell r="H3167" t="str">
            <v>South Korea</v>
          </cell>
          <cell r="I3167" t="str">
            <v>GP Entity</v>
          </cell>
          <cell r="J3167">
            <v>43862</v>
          </cell>
          <cell r="K3167">
            <v>43735</v>
          </cell>
          <cell r="Q3167">
            <v>3462</v>
          </cell>
          <cell r="R3167" t="str">
            <v>Asia-Pacific (APAC)</v>
          </cell>
          <cell r="S3167" t="str">
            <v>Sales Director - South Korea</v>
          </cell>
        </row>
        <row r="3168">
          <cell r="A3168" t="str">
            <v>100060-KR-105</v>
          </cell>
          <cell r="B3168">
            <v>43836</v>
          </cell>
          <cell r="C3168" t="str">
            <v>Existing MSA</v>
          </cell>
          <cell r="D3168">
            <v>43746</v>
          </cell>
          <cell r="E3168">
            <v>43983</v>
          </cell>
          <cell r="F3168" t="str">
            <v>ExtraHop Networks</v>
          </cell>
          <cell r="G3168" t="str">
            <v>KR</v>
          </cell>
          <cell r="H3168" t="str">
            <v>South Korea</v>
          </cell>
          <cell r="I3168" t="str">
            <v>GP Entity</v>
          </cell>
          <cell r="J3168">
            <v>43837</v>
          </cell>
          <cell r="K3168">
            <v>42038</v>
          </cell>
          <cell r="Q3168">
            <v>3660</v>
          </cell>
          <cell r="R3168" t="str">
            <v>Asia-Pacific (APAC)</v>
          </cell>
          <cell r="S3168" t="str">
            <v>Senior Sales Engineer</v>
          </cell>
        </row>
        <row r="3169">
          <cell r="A3169" t="str">
            <v>100388-AU-102</v>
          </cell>
          <cell r="B3169">
            <v>43500</v>
          </cell>
          <cell r="C3169" t="str">
            <v>Existing MSA</v>
          </cell>
          <cell r="D3169">
            <v>43329</v>
          </cell>
          <cell r="E3169">
            <v>43983</v>
          </cell>
          <cell r="F3169" t="str">
            <v>Planet</v>
          </cell>
          <cell r="G3169" t="str">
            <v>AU</v>
          </cell>
          <cell r="H3169" t="str">
            <v>Australia</v>
          </cell>
          <cell r="I3169" t="str">
            <v>GP Entity</v>
          </cell>
          <cell r="K3169">
            <v>43329</v>
          </cell>
          <cell r="Q3169">
            <v>1944</v>
          </cell>
          <cell r="R3169" t="str">
            <v>Asia-Pacific (APAC)</v>
          </cell>
          <cell r="S3169" t="str">
            <v>Senior Sales Executive, Australia and New Zealand</v>
          </cell>
        </row>
        <row r="3170">
          <cell r="A3170" t="str">
            <v>100388-SG-103</v>
          </cell>
          <cell r="B3170">
            <v>43437</v>
          </cell>
          <cell r="C3170" t="str">
            <v>Existing MSA</v>
          </cell>
          <cell r="D3170">
            <v>43329</v>
          </cell>
          <cell r="E3170">
            <v>43983</v>
          </cell>
          <cell r="F3170" t="str">
            <v>Planet</v>
          </cell>
          <cell r="G3170" t="str">
            <v>SG</v>
          </cell>
          <cell r="H3170" t="str">
            <v>Singapore</v>
          </cell>
          <cell r="I3170" t="str">
            <v>GP Entity</v>
          </cell>
          <cell r="K3170">
            <v>43329</v>
          </cell>
          <cell r="N3170" t="str">
            <v>Claire</v>
          </cell>
          <cell r="O3170" t="str">
            <v>Lee</v>
          </cell>
          <cell r="Q3170">
            <v>1672</v>
          </cell>
          <cell r="R3170" t="str">
            <v>Asia-Pacific (APAC)</v>
          </cell>
          <cell r="S3170" t="str">
            <v>Senior Sales Executive, APAC</v>
          </cell>
        </row>
        <row r="3171">
          <cell r="A3171" t="str">
            <v>100127-TH-107</v>
          </cell>
          <cell r="B3171">
            <v>42705</v>
          </cell>
          <cell r="C3171" t="str">
            <v>Existing MSA</v>
          </cell>
          <cell r="D3171">
            <v>42635</v>
          </cell>
          <cell r="E3171">
            <v>43983</v>
          </cell>
          <cell r="F3171" t="str">
            <v>Quest</v>
          </cell>
          <cell r="G3171" t="str">
            <v>TH</v>
          </cell>
          <cell r="H3171" t="str">
            <v>Thailand</v>
          </cell>
          <cell r="I3171" t="str">
            <v>GP Entity</v>
          </cell>
          <cell r="K3171">
            <v>42635</v>
          </cell>
          <cell r="Q3171">
            <v>241</v>
          </cell>
          <cell r="R3171" t="str">
            <v>Asia-Pacific (APAC)</v>
          </cell>
          <cell r="S3171" t="str">
            <v>Account Executive III</v>
          </cell>
          <cell r="T3171">
            <v>43132</v>
          </cell>
        </row>
        <row r="3172">
          <cell r="A3172" t="str">
            <v>100060-KR-104</v>
          </cell>
          <cell r="B3172">
            <v>42309</v>
          </cell>
          <cell r="C3172" t="str">
            <v>Existing MSA</v>
          </cell>
          <cell r="D3172">
            <v>43746</v>
          </cell>
          <cell r="E3172">
            <v>43983</v>
          </cell>
          <cell r="F3172" t="str">
            <v>ExtraHop Networks</v>
          </cell>
          <cell r="G3172" t="str">
            <v>KR</v>
          </cell>
          <cell r="H3172" t="str">
            <v>South Korea</v>
          </cell>
          <cell r="I3172" t="str">
            <v>GP Entity</v>
          </cell>
          <cell r="K3172">
            <v>42038</v>
          </cell>
          <cell r="Q3172">
            <v>65</v>
          </cell>
          <cell r="R3172" t="str">
            <v>Asia-Pacific (APAC)</v>
          </cell>
          <cell r="S3172" t="str">
            <v>Regional Sales Manager</v>
          </cell>
          <cell r="T3172">
            <v>43160</v>
          </cell>
        </row>
        <row r="3173">
          <cell r="A3173" t="str">
            <v>100388-ID-102</v>
          </cell>
          <cell r="B3173">
            <v>43435</v>
          </cell>
          <cell r="C3173" t="str">
            <v>Existing MSA</v>
          </cell>
          <cell r="D3173">
            <v>43329</v>
          </cell>
          <cell r="E3173">
            <v>43983</v>
          </cell>
          <cell r="F3173" t="str">
            <v>Planet</v>
          </cell>
          <cell r="G3173" t="str">
            <v>ID</v>
          </cell>
          <cell r="H3173" t="str">
            <v>Indonesia</v>
          </cell>
          <cell r="I3173" t="str">
            <v>GP Entity</v>
          </cell>
          <cell r="K3173">
            <v>43329</v>
          </cell>
          <cell r="Q3173">
            <v>1711</v>
          </cell>
          <cell r="R3173" t="str">
            <v>Asia-Pacific (APAC)</v>
          </cell>
          <cell r="S3173" t="str">
            <v>Customer Success Manager</v>
          </cell>
          <cell r="T3173">
            <v>43770</v>
          </cell>
        </row>
        <row r="3174">
          <cell r="A3174" t="str">
            <v>100221-JP-101</v>
          </cell>
          <cell r="B3174">
            <v>43696</v>
          </cell>
          <cell r="C3174" t="str">
            <v>Existing MSA</v>
          </cell>
          <cell r="D3174">
            <v>43677</v>
          </cell>
          <cell r="E3174">
            <v>43891</v>
          </cell>
          <cell r="F3174" t="str">
            <v>ViewRay</v>
          </cell>
          <cell r="G3174" t="str">
            <v>JP</v>
          </cell>
          <cell r="H3174" t="str">
            <v>Japan</v>
          </cell>
          <cell r="I3174" t="str">
            <v>GP Entity</v>
          </cell>
          <cell r="J3174">
            <v>43696</v>
          </cell>
          <cell r="K3174">
            <v>42961</v>
          </cell>
          <cell r="Q3174">
            <v>3050</v>
          </cell>
          <cell r="R3174" t="str">
            <v>Asia-Pacific (APAC)</v>
          </cell>
          <cell r="S3174" t="str">
            <v>Business Director, Japan &amp; APAC</v>
          </cell>
        </row>
        <row r="3175">
          <cell r="A3175" t="str">
            <v>100461-SG-101</v>
          </cell>
          <cell r="B3175">
            <v>43654</v>
          </cell>
          <cell r="C3175" t="str">
            <v>Existing MSA</v>
          </cell>
          <cell r="D3175">
            <v>43522</v>
          </cell>
          <cell r="E3175">
            <v>43891</v>
          </cell>
          <cell r="F3175" t="str">
            <v>Thycotic Software</v>
          </cell>
          <cell r="G3175" t="str">
            <v>SG</v>
          </cell>
          <cell r="H3175" t="str">
            <v>Singapore</v>
          </cell>
          <cell r="I3175" t="str">
            <v>GP Entity</v>
          </cell>
          <cell r="K3175">
            <v>43453</v>
          </cell>
          <cell r="Q3175">
            <v>2810</v>
          </cell>
          <cell r="R3175" t="str">
            <v>Asia-Pacific (APAC)</v>
          </cell>
          <cell r="S3175" t="str">
            <v>Regional Director, Asia</v>
          </cell>
        </row>
        <row r="3176">
          <cell r="A3176" t="str">
            <v>100675-SG-101</v>
          </cell>
          <cell r="B3176">
            <v>43801</v>
          </cell>
          <cell r="C3176" t="str">
            <v>Existing MSA</v>
          </cell>
          <cell r="D3176">
            <v>43731</v>
          </cell>
          <cell r="E3176">
            <v>43891</v>
          </cell>
          <cell r="F3176" t="str">
            <v>Kiswe Mobile</v>
          </cell>
          <cell r="G3176" t="str">
            <v>SG</v>
          </cell>
          <cell r="H3176" t="str">
            <v>Singapore</v>
          </cell>
          <cell r="I3176" t="str">
            <v>GP Entity</v>
          </cell>
          <cell r="J3176">
            <v>43801</v>
          </cell>
          <cell r="K3176">
            <v>43731</v>
          </cell>
          <cell r="Q3176">
            <v>3326</v>
          </cell>
          <cell r="R3176" t="str">
            <v>Asia-Pacific (APAC)</v>
          </cell>
          <cell r="S3176" t="str">
            <v>Head of Business Development</v>
          </cell>
        </row>
        <row r="3177">
          <cell r="A3177" t="str">
            <v>100337-JP-101</v>
          </cell>
          <cell r="B3177">
            <v>43497</v>
          </cell>
          <cell r="C3177" t="str">
            <v>Existing MSA</v>
          </cell>
          <cell r="D3177">
            <v>43249</v>
          </cell>
          <cell r="E3177">
            <v>43922</v>
          </cell>
          <cell r="F3177" t="str">
            <v>Markforged</v>
          </cell>
          <cell r="G3177" t="str">
            <v>JP</v>
          </cell>
          <cell r="H3177" t="str">
            <v>Japan</v>
          </cell>
          <cell r="I3177" t="str">
            <v>GP Entity</v>
          </cell>
          <cell r="J3177">
            <v>43497</v>
          </cell>
          <cell r="K3177">
            <v>43249</v>
          </cell>
          <cell r="Q3177">
            <v>1879</v>
          </cell>
          <cell r="R3177" t="str">
            <v>Asia-Pacific (APAC)</v>
          </cell>
          <cell r="S3177" t="str">
            <v>Strategic Sales Manager</v>
          </cell>
        </row>
        <row r="3178">
          <cell r="A3178" t="str">
            <v>100049-SG-101</v>
          </cell>
          <cell r="B3178">
            <v>42491</v>
          </cell>
          <cell r="C3178" t="str">
            <v>Existing MSA</v>
          </cell>
          <cell r="D3178">
            <v>42453</v>
          </cell>
          <cell r="E3178">
            <v>43922</v>
          </cell>
          <cell r="F3178" t="str">
            <v>Duke Manufacturing</v>
          </cell>
          <cell r="G3178" t="str">
            <v>SG</v>
          </cell>
          <cell r="H3178" t="str">
            <v>Singapore</v>
          </cell>
          <cell r="I3178" t="str">
            <v>GP Entity</v>
          </cell>
          <cell r="K3178">
            <v>42453</v>
          </cell>
          <cell r="Q3178">
            <v>20</v>
          </cell>
          <cell r="R3178" t="str">
            <v>Asia-Pacific (APAC)</v>
          </cell>
          <cell r="S3178" t="str">
            <v>Managing Director – APAC Business Development</v>
          </cell>
        </row>
        <row r="3179">
          <cell r="A3179" t="str">
            <v>100540-CN-101</v>
          </cell>
          <cell r="B3179">
            <v>43682</v>
          </cell>
          <cell r="C3179" t="str">
            <v>Existing MSA</v>
          </cell>
          <cell r="D3179">
            <v>43437</v>
          </cell>
          <cell r="E3179">
            <v>43922</v>
          </cell>
          <cell r="F3179" t="str">
            <v>IWaki America</v>
          </cell>
          <cell r="G3179" t="str">
            <v>CN</v>
          </cell>
          <cell r="H3179" t="str">
            <v>China</v>
          </cell>
          <cell r="I3179" t="str">
            <v>GP Entity</v>
          </cell>
          <cell r="J3179">
            <v>43647</v>
          </cell>
          <cell r="K3179">
            <v>43437</v>
          </cell>
          <cell r="Q3179">
            <v>1836</v>
          </cell>
          <cell r="R3179" t="str">
            <v>Asia-Pacific (APAC)</v>
          </cell>
          <cell r="S3179" t="str">
            <v>Regional Sales Manager</v>
          </cell>
        </row>
        <row r="3180">
          <cell r="A3180" t="str">
            <v>100221-JP-101</v>
          </cell>
          <cell r="B3180">
            <v>43696</v>
          </cell>
          <cell r="C3180" t="str">
            <v>Existing MSA</v>
          </cell>
          <cell r="D3180">
            <v>43677</v>
          </cell>
          <cell r="E3180">
            <v>43922</v>
          </cell>
          <cell r="F3180" t="str">
            <v>ViewRay</v>
          </cell>
          <cell r="G3180" t="str">
            <v>JP</v>
          </cell>
          <cell r="H3180" t="str">
            <v>Japan</v>
          </cell>
          <cell r="I3180" t="str">
            <v>GP Entity</v>
          </cell>
          <cell r="J3180">
            <v>43696</v>
          </cell>
          <cell r="K3180">
            <v>42961</v>
          </cell>
          <cell r="Q3180">
            <v>3050</v>
          </cell>
          <cell r="R3180" t="str">
            <v>Asia-Pacific (APAC)</v>
          </cell>
          <cell r="S3180" t="str">
            <v>Business Director, Japan &amp; APAC</v>
          </cell>
        </row>
        <row r="3181">
          <cell r="A3181" t="str">
            <v>100517-KR-101</v>
          </cell>
          <cell r="B3181">
            <v>43591</v>
          </cell>
          <cell r="C3181" t="str">
            <v>Existing MSA</v>
          </cell>
          <cell r="D3181">
            <v>43552</v>
          </cell>
          <cell r="E3181">
            <v>43922</v>
          </cell>
          <cell r="F3181" t="str">
            <v>AuCom Electronics</v>
          </cell>
          <cell r="G3181" t="str">
            <v>KR</v>
          </cell>
          <cell r="H3181" t="str">
            <v>South Korea</v>
          </cell>
          <cell r="I3181" t="str">
            <v>GP Entity</v>
          </cell>
          <cell r="J3181">
            <v>43586</v>
          </cell>
          <cell r="K3181">
            <v>43552</v>
          </cell>
          <cell r="Q3181">
            <v>2405</v>
          </cell>
          <cell r="R3181" t="str">
            <v>Asia-Pacific (APAC)</v>
          </cell>
          <cell r="S3181" t="str">
            <v>Area Sales Manager</v>
          </cell>
        </row>
        <row r="3182">
          <cell r="A3182" t="str">
            <v>100360-TH-102</v>
          </cell>
          <cell r="B3182">
            <v>43374</v>
          </cell>
          <cell r="C3182" t="str">
            <v>Existing MSA</v>
          </cell>
          <cell r="D3182">
            <v>43277</v>
          </cell>
          <cell r="E3182">
            <v>43922</v>
          </cell>
          <cell r="F3182" t="str">
            <v>TaylorMade Golf</v>
          </cell>
          <cell r="G3182" t="str">
            <v>TH</v>
          </cell>
          <cell r="H3182" t="str">
            <v>Thailand</v>
          </cell>
          <cell r="I3182" t="str">
            <v>GP Entity</v>
          </cell>
          <cell r="K3182">
            <v>43276</v>
          </cell>
          <cell r="Q3182">
            <v>1357</v>
          </cell>
          <cell r="R3182" t="str">
            <v>Asia-Pacific (APAC)</v>
          </cell>
          <cell r="S3182" t="str">
            <v>Senior Manager, Sales</v>
          </cell>
        </row>
        <row r="3183">
          <cell r="A3183" t="str">
            <v>100360-TH-103</v>
          </cell>
          <cell r="B3183">
            <v>43374</v>
          </cell>
          <cell r="C3183" t="str">
            <v>Existing MSA</v>
          </cell>
          <cell r="D3183">
            <v>43277</v>
          </cell>
          <cell r="E3183">
            <v>43922</v>
          </cell>
          <cell r="F3183" t="str">
            <v>TaylorMade Golf</v>
          </cell>
          <cell r="G3183" t="str">
            <v>TH</v>
          </cell>
          <cell r="H3183" t="str">
            <v>Thailand</v>
          </cell>
          <cell r="I3183" t="str">
            <v>GP Entity</v>
          </cell>
          <cell r="K3183">
            <v>43276</v>
          </cell>
          <cell r="Q3183">
            <v>1358</v>
          </cell>
          <cell r="R3183" t="str">
            <v>Asia-Pacific (APAC)</v>
          </cell>
          <cell r="S3183" t="str">
            <v>Sales Manager</v>
          </cell>
        </row>
        <row r="3184">
          <cell r="A3184" t="str">
            <v>100360-SG-101</v>
          </cell>
          <cell r="B3184">
            <v>43374</v>
          </cell>
          <cell r="C3184" t="str">
            <v>Existing MSA</v>
          </cell>
          <cell r="D3184">
            <v>43307</v>
          </cell>
          <cell r="E3184">
            <v>43922</v>
          </cell>
          <cell r="F3184" t="str">
            <v>TaylorMade Golf</v>
          </cell>
          <cell r="G3184" t="str">
            <v>SG</v>
          </cell>
          <cell r="H3184" t="str">
            <v>Singapore</v>
          </cell>
          <cell r="I3184" t="str">
            <v>GP Entity</v>
          </cell>
          <cell r="J3184">
            <v>43374</v>
          </cell>
          <cell r="K3184">
            <v>43276</v>
          </cell>
          <cell r="Q3184">
            <v>1354</v>
          </cell>
          <cell r="R3184" t="str">
            <v>Asia-Pacific (APAC)</v>
          </cell>
          <cell r="S3184" t="str">
            <v>Senior Manager, Sales and Other Marketing (Export &amp; Indo)</v>
          </cell>
        </row>
        <row r="3185">
          <cell r="A3185" t="str">
            <v>100435-SG-101</v>
          </cell>
          <cell r="B3185">
            <v>43466</v>
          </cell>
          <cell r="C3185" t="str">
            <v>Existing MSA</v>
          </cell>
          <cell r="D3185">
            <v>43430</v>
          </cell>
          <cell r="E3185">
            <v>43922</v>
          </cell>
          <cell r="F3185" t="str">
            <v>Knoa</v>
          </cell>
          <cell r="G3185" t="str">
            <v>SG</v>
          </cell>
          <cell r="H3185" t="str">
            <v>Singapore</v>
          </cell>
          <cell r="I3185" t="str">
            <v>GP Entity</v>
          </cell>
          <cell r="J3185">
            <v>43466</v>
          </cell>
          <cell r="K3185">
            <v>43430</v>
          </cell>
          <cell r="Q3185">
            <v>1812</v>
          </cell>
          <cell r="R3185" t="str">
            <v>Asia-Pacific (APAC)</v>
          </cell>
          <cell r="S3185" t="str">
            <v>Director of Sales, APJ</v>
          </cell>
        </row>
        <row r="3186">
          <cell r="A3186" t="str">
            <v>100461-SG-101</v>
          </cell>
          <cell r="B3186">
            <v>43654</v>
          </cell>
          <cell r="C3186" t="str">
            <v>Existing MSA</v>
          </cell>
          <cell r="D3186">
            <v>43522</v>
          </cell>
          <cell r="E3186">
            <v>43922</v>
          </cell>
          <cell r="F3186" t="str">
            <v>Thycotic Software</v>
          </cell>
          <cell r="G3186" t="str">
            <v>SG</v>
          </cell>
          <cell r="H3186" t="str">
            <v>Singapore</v>
          </cell>
          <cell r="I3186" t="str">
            <v>GP Entity</v>
          </cell>
          <cell r="K3186">
            <v>43453</v>
          </cell>
          <cell r="Q3186">
            <v>2810</v>
          </cell>
          <cell r="R3186" t="str">
            <v>Asia-Pacific (APAC)</v>
          </cell>
          <cell r="S3186" t="str">
            <v>Regional Director, Asia</v>
          </cell>
        </row>
        <row r="3187">
          <cell r="A3187" t="str">
            <v>100366-IN-101</v>
          </cell>
          <cell r="B3187">
            <v>43467</v>
          </cell>
          <cell r="C3187" t="str">
            <v>Existing MSA</v>
          </cell>
          <cell r="D3187">
            <v>43440</v>
          </cell>
          <cell r="E3187">
            <v>43922</v>
          </cell>
          <cell r="F3187" t="str">
            <v>Kyriba</v>
          </cell>
          <cell r="G3187" t="str">
            <v>IN</v>
          </cell>
          <cell r="H3187" t="str">
            <v>India</v>
          </cell>
          <cell r="I3187" t="str">
            <v>GP Entity</v>
          </cell>
          <cell r="K3187">
            <v>43304</v>
          </cell>
          <cell r="Q3187">
            <v>1882</v>
          </cell>
          <cell r="R3187" t="str">
            <v>Asia-Pacific (APAC)</v>
          </cell>
          <cell r="S3187" t="str">
            <v>Head of Sales and Business Development, India</v>
          </cell>
        </row>
        <row r="3188">
          <cell r="A3188" t="str">
            <v>100460-IN-101</v>
          </cell>
          <cell r="B3188">
            <v>43514</v>
          </cell>
          <cell r="C3188" t="str">
            <v>Existing MSA</v>
          </cell>
          <cell r="D3188">
            <v>43461</v>
          </cell>
          <cell r="E3188">
            <v>43922</v>
          </cell>
          <cell r="F3188" t="str">
            <v>Standard Imaging Inc.</v>
          </cell>
          <cell r="G3188" t="str">
            <v>IN</v>
          </cell>
          <cell r="H3188" t="str">
            <v>India</v>
          </cell>
          <cell r="I3188" t="str">
            <v>GP Entity</v>
          </cell>
          <cell r="K3188">
            <v>43461</v>
          </cell>
          <cell r="Q3188">
            <v>2026</v>
          </cell>
          <cell r="R3188" t="str">
            <v>Asia-Pacific (APAC)</v>
          </cell>
          <cell r="S3188" t="str">
            <v>International Account Manager (South East Asia, South Asia, Middle East)</v>
          </cell>
        </row>
        <row r="3189">
          <cell r="A3189" t="str">
            <v>100675-SG-101</v>
          </cell>
          <cell r="B3189">
            <v>43801</v>
          </cell>
          <cell r="C3189" t="str">
            <v>Existing MSA</v>
          </cell>
          <cell r="D3189">
            <v>43731</v>
          </cell>
          <cell r="E3189">
            <v>43922</v>
          </cell>
          <cell r="F3189" t="str">
            <v>Kiswe Mobile</v>
          </cell>
          <cell r="G3189" t="str">
            <v>SG</v>
          </cell>
          <cell r="H3189" t="str">
            <v>Singapore</v>
          </cell>
          <cell r="I3189" t="str">
            <v>GP Entity</v>
          </cell>
          <cell r="J3189">
            <v>43801</v>
          </cell>
          <cell r="K3189">
            <v>43731</v>
          </cell>
          <cell r="Q3189">
            <v>3326</v>
          </cell>
          <cell r="R3189" t="str">
            <v>Asia-Pacific (APAC)</v>
          </cell>
          <cell r="S3189" t="str">
            <v>Head of Business Development</v>
          </cell>
        </row>
        <row r="3190">
          <cell r="A3190" t="str">
            <v>100337-JP-101</v>
          </cell>
          <cell r="B3190">
            <v>43497</v>
          </cell>
          <cell r="C3190" t="str">
            <v>Existing MSA</v>
          </cell>
          <cell r="D3190">
            <v>43249</v>
          </cell>
          <cell r="E3190">
            <v>43952</v>
          </cell>
          <cell r="F3190" t="str">
            <v>Markforged</v>
          </cell>
          <cell r="G3190" t="str">
            <v>JP</v>
          </cell>
          <cell r="H3190" t="str">
            <v>Japan</v>
          </cell>
          <cell r="I3190" t="str">
            <v>GP Entity</v>
          </cell>
          <cell r="J3190">
            <v>43497</v>
          </cell>
          <cell r="K3190">
            <v>43249</v>
          </cell>
          <cell r="Q3190">
            <v>1879</v>
          </cell>
          <cell r="R3190" t="str">
            <v>Asia-Pacific (APAC)</v>
          </cell>
          <cell r="S3190" t="str">
            <v>Strategic Sales Manager</v>
          </cell>
        </row>
        <row r="3191">
          <cell r="A3191" t="str">
            <v>100049-SG-101</v>
          </cell>
          <cell r="B3191">
            <v>42491</v>
          </cell>
          <cell r="C3191" t="str">
            <v>Existing MSA</v>
          </cell>
          <cell r="D3191">
            <v>42453</v>
          </cell>
          <cell r="E3191">
            <v>43952</v>
          </cell>
          <cell r="F3191" t="str">
            <v>Duke Manufacturing</v>
          </cell>
          <cell r="G3191" t="str">
            <v>SG</v>
          </cell>
          <cell r="H3191" t="str">
            <v>Singapore</v>
          </cell>
          <cell r="I3191" t="str">
            <v>GP Entity</v>
          </cell>
          <cell r="K3191">
            <v>42453</v>
          </cell>
          <cell r="Q3191">
            <v>20</v>
          </cell>
          <cell r="R3191" t="str">
            <v>Asia-Pacific (APAC)</v>
          </cell>
          <cell r="S3191" t="str">
            <v>Managing Director – APAC Business Development</v>
          </cell>
        </row>
        <row r="3192">
          <cell r="A3192" t="str">
            <v>100540-CN-101</v>
          </cell>
          <cell r="B3192">
            <v>43682</v>
          </cell>
          <cell r="C3192" t="str">
            <v>Existing MSA</v>
          </cell>
          <cell r="D3192">
            <v>43437</v>
          </cell>
          <cell r="E3192">
            <v>43952</v>
          </cell>
          <cell r="F3192" t="str">
            <v>IWaki America</v>
          </cell>
          <cell r="G3192" t="str">
            <v>CN</v>
          </cell>
          <cell r="H3192" t="str">
            <v>China</v>
          </cell>
          <cell r="I3192" t="str">
            <v>GP Entity</v>
          </cell>
          <cell r="J3192">
            <v>43647</v>
          </cell>
          <cell r="K3192">
            <v>43437</v>
          </cell>
          <cell r="Q3192">
            <v>1836</v>
          </cell>
          <cell r="R3192" t="str">
            <v>Asia-Pacific (APAC)</v>
          </cell>
          <cell r="S3192" t="str">
            <v>Regional Sales Manager</v>
          </cell>
        </row>
        <row r="3193">
          <cell r="A3193" t="str">
            <v>100221-JP-101</v>
          </cell>
          <cell r="B3193">
            <v>43696</v>
          </cell>
          <cell r="C3193" t="str">
            <v>Existing MSA</v>
          </cell>
          <cell r="D3193">
            <v>43677</v>
          </cell>
          <cell r="E3193">
            <v>43952</v>
          </cell>
          <cell r="F3193" t="str">
            <v>ViewRay</v>
          </cell>
          <cell r="G3193" t="str">
            <v>JP</v>
          </cell>
          <cell r="H3193" t="str">
            <v>Japan</v>
          </cell>
          <cell r="I3193" t="str">
            <v>GP Entity</v>
          </cell>
          <cell r="J3193">
            <v>43696</v>
          </cell>
          <cell r="K3193">
            <v>42961</v>
          </cell>
          <cell r="Q3193">
            <v>3050</v>
          </cell>
          <cell r="R3193" t="str">
            <v>Asia-Pacific (APAC)</v>
          </cell>
          <cell r="S3193" t="str">
            <v>Business Director, Japan &amp; APAC</v>
          </cell>
        </row>
        <row r="3194">
          <cell r="A3194" t="str">
            <v>100517-KR-101</v>
          </cell>
          <cell r="B3194">
            <v>43591</v>
          </cell>
          <cell r="C3194" t="str">
            <v>Existing MSA</v>
          </cell>
          <cell r="D3194">
            <v>43552</v>
          </cell>
          <cell r="E3194">
            <v>43952</v>
          </cell>
          <cell r="F3194" t="str">
            <v>AuCom Electronics</v>
          </cell>
          <cell r="G3194" t="str">
            <v>KR</v>
          </cell>
          <cell r="H3194" t="str">
            <v>South Korea</v>
          </cell>
          <cell r="I3194" t="str">
            <v>GP Entity</v>
          </cell>
          <cell r="J3194">
            <v>43586</v>
          </cell>
          <cell r="K3194">
            <v>43552</v>
          </cell>
          <cell r="Q3194">
            <v>2405</v>
          </cell>
          <cell r="R3194" t="str">
            <v>Asia-Pacific (APAC)</v>
          </cell>
          <cell r="S3194" t="str">
            <v>Area Sales Manager</v>
          </cell>
        </row>
        <row r="3195">
          <cell r="A3195" t="str">
            <v>100360-TH-102</v>
          </cell>
          <cell r="B3195">
            <v>43374</v>
          </cell>
          <cell r="C3195" t="str">
            <v>Existing MSA</v>
          </cell>
          <cell r="D3195">
            <v>43277</v>
          </cell>
          <cell r="E3195">
            <v>43952</v>
          </cell>
          <cell r="F3195" t="str">
            <v>TaylorMade Golf</v>
          </cell>
          <cell r="G3195" t="str">
            <v>TH</v>
          </cell>
          <cell r="H3195" t="str">
            <v>Thailand</v>
          </cell>
          <cell r="I3195" t="str">
            <v>GP Entity</v>
          </cell>
          <cell r="K3195">
            <v>43276</v>
          </cell>
          <cell r="Q3195">
            <v>1357</v>
          </cell>
          <cell r="R3195" t="str">
            <v>Asia-Pacific (APAC)</v>
          </cell>
          <cell r="S3195" t="str">
            <v>Senior Manager, Sales</v>
          </cell>
        </row>
        <row r="3196">
          <cell r="A3196" t="str">
            <v>100360-TH-103</v>
          </cell>
          <cell r="B3196">
            <v>43374</v>
          </cell>
          <cell r="C3196" t="str">
            <v>Existing MSA</v>
          </cell>
          <cell r="D3196">
            <v>43277</v>
          </cell>
          <cell r="E3196">
            <v>43952</v>
          </cell>
          <cell r="F3196" t="str">
            <v>TaylorMade Golf</v>
          </cell>
          <cell r="G3196" t="str">
            <v>TH</v>
          </cell>
          <cell r="H3196" t="str">
            <v>Thailand</v>
          </cell>
          <cell r="I3196" t="str">
            <v>GP Entity</v>
          </cell>
          <cell r="K3196">
            <v>43276</v>
          </cell>
          <cell r="Q3196">
            <v>1358</v>
          </cell>
          <cell r="R3196" t="str">
            <v>Asia-Pacific (APAC)</v>
          </cell>
          <cell r="S3196" t="str">
            <v>Sales Manager</v>
          </cell>
        </row>
        <row r="3197">
          <cell r="A3197" t="str">
            <v>100360-SG-101</v>
          </cell>
          <cell r="B3197">
            <v>43374</v>
          </cell>
          <cell r="C3197" t="str">
            <v>Existing MSA</v>
          </cell>
          <cell r="D3197">
            <v>43307</v>
          </cell>
          <cell r="E3197">
            <v>43952</v>
          </cell>
          <cell r="F3197" t="str">
            <v>TaylorMade Golf</v>
          </cell>
          <cell r="G3197" t="str">
            <v>SG</v>
          </cell>
          <cell r="H3197" t="str">
            <v>Singapore</v>
          </cell>
          <cell r="I3197" t="str">
            <v>GP Entity</v>
          </cell>
          <cell r="J3197">
            <v>43374</v>
          </cell>
          <cell r="K3197">
            <v>43276</v>
          </cell>
          <cell r="Q3197">
            <v>1354</v>
          </cell>
          <cell r="R3197" t="str">
            <v>Asia-Pacific (APAC)</v>
          </cell>
          <cell r="S3197" t="str">
            <v>Senior Manager, Sales and Other Marketing (Export &amp; Indo)</v>
          </cell>
        </row>
        <row r="3198">
          <cell r="A3198" t="str">
            <v>100435-SG-101</v>
          </cell>
          <cell r="B3198">
            <v>43466</v>
          </cell>
          <cell r="C3198" t="str">
            <v>Existing MSA</v>
          </cell>
          <cell r="D3198">
            <v>43430</v>
          </cell>
          <cell r="E3198">
            <v>43952</v>
          </cell>
          <cell r="F3198" t="str">
            <v>Knoa</v>
          </cell>
          <cell r="G3198" t="str">
            <v>SG</v>
          </cell>
          <cell r="H3198" t="str">
            <v>Singapore</v>
          </cell>
          <cell r="I3198" t="str">
            <v>GP Entity</v>
          </cell>
          <cell r="J3198">
            <v>43466</v>
          </cell>
          <cell r="K3198">
            <v>43430</v>
          </cell>
          <cell r="Q3198">
            <v>1812</v>
          </cell>
          <cell r="R3198" t="str">
            <v>Asia-Pacific (APAC)</v>
          </cell>
          <cell r="S3198" t="str">
            <v>Director of Sales, APJ</v>
          </cell>
        </row>
        <row r="3199">
          <cell r="A3199" t="str">
            <v>100461-SG-101</v>
          </cell>
          <cell r="B3199">
            <v>43654</v>
          </cell>
          <cell r="C3199" t="str">
            <v>Existing MSA</v>
          </cell>
          <cell r="D3199">
            <v>43522</v>
          </cell>
          <cell r="E3199">
            <v>43952</v>
          </cell>
          <cell r="F3199" t="str">
            <v>Thycotic Software</v>
          </cell>
          <cell r="G3199" t="str">
            <v>SG</v>
          </cell>
          <cell r="H3199" t="str">
            <v>Singapore</v>
          </cell>
          <cell r="I3199" t="str">
            <v>GP Entity</v>
          </cell>
          <cell r="K3199">
            <v>43453</v>
          </cell>
          <cell r="Q3199">
            <v>2810</v>
          </cell>
          <cell r="R3199" t="str">
            <v>Asia-Pacific (APAC)</v>
          </cell>
          <cell r="S3199" t="str">
            <v>Regional Director, Asia</v>
          </cell>
        </row>
        <row r="3200">
          <cell r="A3200" t="str">
            <v>100366-IN-101</v>
          </cell>
          <cell r="B3200">
            <v>43467</v>
          </cell>
          <cell r="C3200" t="str">
            <v>Existing MSA</v>
          </cell>
          <cell r="D3200">
            <v>43440</v>
          </cell>
          <cell r="E3200">
            <v>43952</v>
          </cell>
          <cell r="F3200" t="str">
            <v>Kyriba</v>
          </cell>
          <cell r="G3200" t="str">
            <v>IN</v>
          </cell>
          <cell r="H3200" t="str">
            <v>India</v>
          </cell>
          <cell r="I3200" t="str">
            <v>GP Entity</v>
          </cell>
          <cell r="K3200">
            <v>43304</v>
          </cell>
          <cell r="Q3200">
            <v>1882</v>
          </cell>
          <cell r="R3200" t="str">
            <v>Asia-Pacific (APAC)</v>
          </cell>
          <cell r="S3200" t="str">
            <v>Head of Sales and Business Development, India</v>
          </cell>
        </row>
        <row r="3201">
          <cell r="A3201" t="str">
            <v>100460-IN-101</v>
          </cell>
          <cell r="B3201">
            <v>43514</v>
          </cell>
          <cell r="C3201" t="str">
            <v>Existing MSA</v>
          </cell>
          <cell r="D3201">
            <v>43461</v>
          </cell>
          <cell r="E3201">
            <v>43952</v>
          </cell>
          <cell r="F3201" t="str">
            <v>Standard Imaging Inc.</v>
          </cell>
          <cell r="G3201" t="str">
            <v>IN</v>
          </cell>
          <cell r="H3201" t="str">
            <v>India</v>
          </cell>
          <cell r="I3201" t="str">
            <v>GP Entity</v>
          </cell>
          <cell r="K3201">
            <v>43461</v>
          </cell>
          <cell r="Q3201">
            <v>2026</v>
          </cell>
          <cell r="R3201" t="str">
            <v>Asia-Pacific (APAC)</v>
          </cell>
          <cell r="S3201" t="str">
            <v>International Account Manager (South East Asia, South Asia, Middle East)</v>
          </cell>
        </row>
        <row r="3202">
          <cell r="A3202" t="str">
            <v>100675-SG-101</v>
          </cell>
          <cell r="B3202">
            <v>43801</v>
          </cell>
          <cell r="C3202" t="str">
            <v>Existing MSA</v>
          </cell>
          <cell r="D3202">
            <v>43731</v>
          </cell>
          <cell r="E3202">
            <v>43952</v>
          </cell>
          <cell r="F3202" t="str">
            <v>Kiswe Mobile</v>
          </cell>
          <cell r="G3202" t="str">
            <v>SG</v>
          </cell>
          <cell r="H3202" t="str">
            <v>Singapore</v>
          </cell>
          <cell r="I3202" t="str">
            <v>GP Entity</v>
          </cell>
          <cell r="J3202">
            <v>43801</v>
          </cell>
          <cell r="K3202">
            <v>43731</v>
          </cell>
          <cell r="Q3202">
            <v>3326</v>
          </cell>
          <cell r="R3202" t="str">
            <v>Asia-Pacific (APAC)</v>
          </cell>
          <cell r="S3202" t="str">
            <v>Head of Business Development</v>
          </cell>
        </row>
        <row r="3203">
          <cell r="A3203" t="str">
            <v>100337-JP-101</v>
          </cell>
          <cell r="B3203">
            <v>43497</v>
          </cell>
          <cell r="C3203" t="str">
            <v>Existing MSA</v>
          </cell>
          <cell r="D3203">
            <v>43249</v>
          </cell>
          <cell r="E3203">
            <v>43983</v>
          </cell>
          <cell r="F3203" t="str">
            <v>Markforged</v>
          </cell>
          <cell r="G3203" t="str">
            <v>JP</v>
          </cell>
          <cell r="H3203" t="str">
            <v>Japan</v>
          </cell>
          <cell r="I3203" t="str">
            <v>GP Entity</v>
          </cell>
          <cell r="J3203">
            <v>43497</v>
          </cell>
          <cell r="K3203">
            <v>43249</v>
          </cell>
          <cell r="Q3203">
            <v>1879</v>
          </cell>
          <cell r="R3203" t="str">
            <v>Asia-Pacific (APAC)</v>
          </cell>
          <cell r="S3203" t="str">
            <v>Strategic Sales Manager</v>
          </cell>
        </row>
        <row r="3204">
          <cell r="A3204" t="str">
            <v>100049-SG-101</v>
          </cell>
          <cell r="B3204">
            <v>42491</v>
          </cell>
          <cell r="C3204" t="str">
            <v>Existing MSA</v>
          </cell>
          <cell r="D3204">
            <v>42453</v>
          </cell>
          <cell r="E3204">
            <v>43983</v>
          </cell>
          <cell r="F3204" t="str">
            <v>Duke Manufacturing</v>
          </cell>
          <cell r="G3204" t="str">
            <v>SG</v>
          </cell>
          <cell r="H3204" t="str">
            <v>Singapore</v>
          </cell>
          <cell r="I3204" t="str">
            <v>GP Entity</v>
          </cell>
          <cell r="K3204">
            <v>42453</v>
          </cell>
          <cell r="Q3204">
            <v>20</v>
          </cell>
          <cell r="R3204" t="str">
            <v>Asia-Pacific (APAC)</v>
          </cell>
          <cell r="S3204" t="str">
            <v>Managing Director – APAC Business Development</v>
          </cell>
        </row>
        <row r="3205">
          <cell r="A3205" t="str">
            <v>100540-CN-101</v>
          </cell>
          <cell r="B3205">
            <v>43682</v>
          </cell>
          <cell r="C3205" t="str">
            <v>Existing MSA</v>
          </cell>
          <cell r="D3205">
            <v>43437</v>
          </cell>
          <cell r="E3205">
            <v>43983</v>
          </cell>
          <cell r="F3205" t="str">
            <v>IWaki America</v>
          </cell>
          <cell r="G3205" t="str">
            <v>CN</v>
          </cell>
          <cell r="H3205" t="str">
            <v>China</v>
          </cell>
          <cell r="I3205" t="str">
            <v>GP Entity</v>
          </cell>
          <cell r="J3205">
            <v>43647</v>
          </cell>
          <cell r="K3205">
            <v>43437</v>
          </cell>
          <cell r="Q3205">
            <v>1836</v>
          </cell>
          <cell r="R3205" t="str">
            <v>Asia-Pacific (APAC)</v>
          </cell>
          <cell r="S3205" t="str">
            <v>Regional Sales Manager</v>
          </cell>
        </row>
        <row r="3206">
          <cell r="A3206" t="str">
            <v>100221-JP-101</v>
          </cell>
          <cell r="B3206">
            <v>43696</v>
          </cell>
          <cell r="C3206" t="str">
            <v>Existing MSA</v>
          </cell>
          <cell r="D3206">
            <v>43677</v>
          </cell>
          <cell r="E3206">
            <v>43983</v>
          </cell>
          <cell r="F3206" t="str">
            <v>ViewRay</v>
          </cell>
          <cell r="G3206" t="str">
            <v>JP</v>
          </cell>
          <cell r="H3206" t="str">
            <v>Japan</v>
          </cell>
          <cell r="I3206" t="str">
            <v>GP Entity</v>
          </cell>
          <cell r="J3206">
            <v>43696</v>
          </cell>
          <cell r="K3206">
            <v>42961</v>
          </cell>
          <cell r="Q3206">
            <v>3050</v>
          </cell>
          <cell r="R3206" t="str">
            <v>Asia-Pacific (APAC)</v>
          </cell>
          <cell r="S3206" t="str">
            <v>Business Director, Japan &amp; APAC</v>
          </cell>
        </row>
        <row r="3207">
          <cell r="A3207" t="str">
            <v>100517-KR-101</v>
          </cell>
          <cell r="B3207">
            <v>43591</v>
          </cell>
          <cell r="C3207" t="str">
            <v>Existing MSA</v>
          </cell>
          <cell r="D3207">
            <v>43552</v>
          </cell>
          <cell r="E3207">
            <v>43983</v>
          </cell>
          <cell r="F3207" t="str">
            <v>AuCom Electronics</v>
          </cell>
          <cell r="G3207" t="str">
            <v>KR</v>
          </cell>
          <cell r="H3207" t="str">
            <v>South Korea</v>
          </cell>
          <cell r="I3207" t="str">
            <v>GP Entity</v>
          </cell>
          <cell r="J3207">
            <v>43586</v>
          </cell>
          <cell r="K3207">
            <v>43552</v>
          </cell>
          <cell r="Q3207">
            <v>2405</v>
          </cell>
          <cell r="R3207" t="str">
            <v>Asia-Pacific (APAC)</v>
          </cell>
          <cell r="S3207" t="str">
            <v>Area Sales Manager</v>
          </cell>
        </row>
        <row r="3208">
          <cell r="A3208" t="str">
            <v>100360-TH-102</v>
          </cell>
          <cell r="B3208">
            <v>43374</v>
          </cell>
          <cell r="C3208" t="str">
            <v>Existing MSA</v>
          </cell>
          <cell r="D3208">
            <v>43277</v>
          </cell>
          <cell r="E3208">
            <v>43983</v>
          </cell>
          <cell r="F3208" t="str">
            <v>TaylorMade Golf</v>
          </cell>
          <cell r="G3208" t="str">
            <v>TH</v>
          </cell>
          <cell r="H3208" t="str">
            <v>Thailand</v>
          </cell>
          <cell r="I3208" t="str">
            <v>GP Entity</v>
          </cell>
          <cell r="K3208">
            <v>43276</v>
          </cell>
          <cell r="Q3208">
            <v>1357</v>
          </cell>
          <cell r="R3208" t="str">
            <v>Asia-Pacific (APAC)</v>
          </cell>
          <cell r="S3208" t="str">
            <v>Senior Manager, Sales</v>
          </cell>
        </row>
        <row r="3209">
          <cell r="A3209" t="str">
            <v>100360-TH-103</v>
          </cell>
          <cell r="B3209">
            <v>43374</v>
          </cell>
          <cell r="C3209" t="str">
            <v>Existing MSA</v>
          </cell>
          <cell r="D3209">
            <v>43277</v>
          </cell>
          <cell r="E3209">
            <v>43983</v>
          </cell>
          <cell r="F3209" t="str">
            <v>TaylorMade Golf</v>
          </cell>
          <cell r="G3209" t="str">
            <v>TH</v>
          </cell>
          <cell r="H3209" t="str">
            <v>Thailand</v>
          </cell>
          <cell r="I3209" t="str">
            <v>GP Entity</v>
          </cell>
          <cell r="K3209">
            <v>43276</v>
          </cell>
          <cell r="Q3209">
            <v>1358</v>
          </cell>
          <cell r="R3209" t="str">
            <v>Asia-Pacific (APAC)</v>
          </cell>
          <cell r="S3209" t="str">
            <v>Sales Manager</v>
          </cell>
        </row>
        <row r="3210">
          <cell r="A3210" t="str">
            <v>100360-SG-101</v>
          </cell>
          <cell r="B3210">
            <v>43374</v>
          </cell>
          <cell r="C3210" t="str">
            <v>Existing MSA</v>
          </cell>
          <cell r="D3210">
            <v>43307</v>
          </cell>
          <cell r="E3210">
            <v>43983</v>
          </cell>
          <cell r="F3210" t="str">
            <v>TaylorMade Golf</v>
          </cell>
          <cell r="G3210" t="str">
            <v>SG</v>
          </cell>
          <cell r="H3210" t="str">
            <v>Singapore</v>
          </cell>
          <cell r="I3210" t="str">
            <v>GP Entity</v>
          </cell>
          <cell r="J3210">
            <v>43374</v>
          </cell>
          <cell r="K3210">
            <v>43276</v>
          </cell>
          <cell r="Q3210">
            <v>1354</v>
          </cell>
          <cell r="R3210" t="str">
            <v>Asia-Pacific (APAC)</v>
          </cell>
          <cell r="S3210" t="str">
            <v>Senior Manager, Sales and Other Marketing (Export &amp; Indo)</v>
          </cell>
        </row>
        <row r="3211">
          <cell r="A3211" t="str">
            <v>100435-SG-101</v>
          </cell>
          <cell r="B3211">
            <v>43466</v>
          </cell>
          <cell r="C3211" t="str">
            <v>Existing MSA</v>
          </cell>
          <cell r="D3211">
            <v>43430</v>
          </cell>
          <cell r="E3211">
            <v>43983</v>
          </cell>
          <cell r="F3211" t="str">
            <v>Knoa</v>
          </cell>
          <cell r="G3211" t="str">
            <v>SG</v>
          </cell>
          <cell r="H3211" t="str">
            <v>Singapore</v>
          </cell>
          <cell r="I3211" t="str">
            <v>GP Entity</v>
          </cell>
          <cell r="J3211">
            <v>43466</v>
          </cell>
          <cell r="K3211">
            <v>43430</v>
          </cell>
          <cell r="Q3211">
            <v>1812</v>
          </cell>
          <cell r="R3211" t="str">
            <v>Asia-Pacific (APAC)</v>
          </cell>
          <cell r="S3211" t="str">
            <v>Director of Sales, APJ</v>
          </cell>
        </row>
        <row r="3212">
          <cell r="A3212" t="str">
            <v>100461-SG-101</v>
          </cell>
          <cell r="B3212">
            <v>43654</v>
          </cell>
          <cell r="C3212" t="str">
            <v>Existing MSA</v>
          </cell>
          <cell r="D3212">
            <v>43522</v>
          </cell>
          <cell r="E3212">
            <v>43983</v>
          </cell>
          <cell r="F3212" t="str">
            <v>Thycotic Software</v>
          </cell>
          <cell r="G3212" t="str">
            <v>SG</v>
          </cell>
          <cell r="H3212" t="str">
            <v>Singapore</v>
          </cell>
          <cell r="I3212" t="str">
            <v>GP Entity</v>
          </cell>
          <cell r="K3212">
            <v>43453</v>
          </cell>
          <cell r="Q3212">
            <v>2810</v>
          </cell>
          <cell r="R3212" t="str">
            <v>Asia-Pacific (APAC)</v>
          </cell>
          <cell r="S3212" t="str">
            <v>Regional Director, Asia</v>
          </cell>
        </row>
        <row r="3213">
          <cell r="A3213" t="str">
            <v>100366-IN-101</v>
          </cell>
          <cell r="B3213">
            <v>43467</v>
          </cell>
          <cell r="C3213" t="str">
            <v>Existing MSA</v>
          </cell>
          <cell r="D3213">
            <v>43440</v>
          </cell>
          <cell r="E3213">
            <v>43983</v>
          </cell>
          <cell r="F3213" t="str">
            <v>Kyriba</v>
          </cell>
          <cell r="G3213" t="str">
            <v>IN</v>
          </cell>
          <cell r="H3213" t="str">
            <v>India</v>
          </cell>
          <cell r="I3213" t="str">
            <v>GP Entity</v>
          </cell>
          <cell r="K3213">
            <v>43304</v>
          </cell>
          <cell r="Q3213">
            <v>1882</v>
          </cell>
          <cell r="R3213" t="str">
            <v>Asia-Pacific (APAC)</v>
          </cell>
          <cell r="S3213" t="str">
            <v>Head of Sales and Business Development, India</v>
          </cell>
        </row>
        <row r="3214">
          <cell r="A3214" t="str">
            <v>100460-IN-101</v>
          </cell>
          <cell r="B3214">
            <v>43514</v>
          </cell>
          <cell r="C3214" t="str">
            <v>Existing MSA</v>
          </cell>
          <cell r="D3214">
            <v>43461</v>
          </cell>
          <cell r="E3214">
            <v>43983</v>
          </cell>
          <cell r="F3214" t="str">
            <v>Standard Imaging Inc.</v>
          </cell>
          <cell r="G3214" t="str">
            <v>IN</v>
          </cell>
          <cell r="H3214" t="str">
            <v>India</v>
          </cell>
          <cell r="I3214" t="str">
            <v>GP Entity</v>
          </cell>
          <cell r="K3214">
            <v>43461</v>
          </cell>
          <cell r="Q3214">
            <v>2026</v>
          </cell>
          <cell r="R3214" t="str">
            <v>Asia-Pacific (APAC)</v>
          </cell>
          <cell r="S3214" t="str">
            <v>International Account Manager (South East Asia, South Asia, Middle East)</v>
          </cell>
        </row>
        <row r="3215">
          <cell r="A3215" t="str">
            <v>100675-SG-101</v>
          </cell>
          <cell r="B3215">
            <v>43801</v>
          </cell>
          <cell r="C3215" t="str">
            <v>Existing MSA</v>
          </cell>
          <cell r="D3215">
            <v>43731</v>
          </cell>
          <cell r="E3215">
            <v>43983</v>
          </cell>
          <cell r="F3215" t="str">
            <v>Kiswe Mobile</v>
          </cell>
          <cell r="G3215" t="str">
            <v>SG</v>
          </cell>
          <cell r="H3215" t="str">
            <v>Singapore</v>
          </cell>
          <cell r="I3215" t="str">
            <v>GP Entity</v>
          </cell>
          <cell r="J3215">
            <v>43801</v>
          </cell>
          <cell r="K3215">
            <v>43731</v>
          </cell>
          <cell r="Q3215">
            <v>3326</v>
          </cell>
          <cell r="R3215" t="str">
            <v>Asia-Pacific (APAC)</v>
          </cell>
          <cell r="S3215" t="str">
            <v>Head of Business Development</v>
          </cell>
        </row>
        <row r="3216">
          <cell r="A3216" t="str">
            <v>100569-SG-101</v>
          </cell>
          <cell r="B3216">
            <v>43709</v>
          </cell>
          <cell r="C3216" t="str">
            <v>Existing MSA</v>
          </cell>
          <cell r="D3216">
            <v>43624</v>
          </cell>
          <cell r="E3216">
            <v>43891</v>
          </cell>
          <cell r="F3216" t="str">
            <v>Thought Machine</v>
          </cell>
          <cell r="G3216" t="str">
            <v>SG</v>
          </cell>
          <cell r="H3216" t="str">
            <v>Singapore</v>
          </cell>
          <cell r="I3216" t="str">
            <v>GP Entity</v>
          </cell>
          <cell r="J3216">
            <v>43667</v>
          </cell>
          <cell r="K3216">
            <v>43626</v>
          </cell>
          <cell r="Q3216">
            <v>2755</v>
          </cell>
          <cell r="R3216" t="str">
            <v>Asia-Pacific (APAC)</v>
          </cell>
          <cell r="S3216" t="str">
            <v>Sales Manager (APAC)</v>
          </cell>
        </row>
        <row r="3217">
          <cell r="A3217" t="str">
            <v>100569-SG-103</v>
          </cell>
          <cell r="B3217">
            <v>43805</v>
          </cell>
          <cell r="C3217" t="str">
            <v>Existing MSA</v>
          </cell>
          <cell r="D3217">
            <v>43624</v>
          </cell>
          <cell r="E3217">
            <v>43891</v>
          </cell>
          <cell r="F3217" t="str">
            <v>Thought Machine</v>
          </cell>
          <cell r="G3217" t="str">
            <v>SG</v>
          </cell>
          <cell r="H3217" t="str">
            <v>Singapore</v>
          </cell>
          <cell r="I3217" t="str">
            <v>GP Entity</v>
          </cell>
          <cell r="J3217">
            <v>43787</v>
          </cell>
          <cell r="K3217">
            <v>43626</v>
          </cell>
          <cell r="Q3217">
            <v>3362</v>
          </cell>
          <cell r="R3217" t="str">
            <v>Asia-Pacific (APAC)</v>
          </cell>
          <cell r="S3217" t="str">
            <v>Pre Sales Solutions Architect</v>
          </cell>
        </row>
        <row r="3218">
          <cell r="A3218" t="str">
            <v>100693-SG-101</v>
          </cell>
          <cell r="B3218">
            <v>43808</v>
          </cell>
          <cell r="C3218" t="str">
            <v>Existing MSA</v>
          </cell>
          <cell r="D3218">
            <v>43782</v>
          </cell>
          <cell r="E3218">
            <v>43891</v>
          </cell>
          <cell r="F3218" t="str">
            <v>TripleSeat Software</v>
          </cell>
          <cell r="G3218" t="str">
            <v>SG</v>
          </cell>
          <cell r="H3218" t="str">
            <v>Singapore</v>
          </cell>
          <cell r="I3218" t="str">
            <v>GP Entity</v>
          </cell>
          <cell r="J3218">
            <v>43801</v>
          </cell>
          <cell r="K3218">
            <v>43782</v>
          </cell>
          <cell r="Q3218">
            <v>3603</v>
          </cell>
          <cell r="R3218" t="str">
            <v>Asia-Pacific (APAC)</v>
          </cell>
          <cell r="S3218" t="str">
            <v>Sales Representative</v>
          </cell>
        </row>
        <row r="3219">
          <cell r="A3219" t="str">
            <v>100569-SG-107</v>
          </cell>
          <cell r="B3219">
            <v>43850</v>
          </cell>
          <cell r="C3219" t="str">
            <v>Existing MSA</v>
          </cell>
          <cell r="D3219">
            <v>43624</v>
          </cell>
          <cell r="E3219">
            <v>43891</v>
          </cell>
          <cell r="F3219" t="str">
            <v>Thought Machine</v>
          </cell>
          <cell r="G3219" t="str">
            <v>SG</v>
          </cell>
          <cell r="H3219" t="str">
            <v>Singapore</v>
          </cell>
          <cell r="I3219" t="str">
            <v>GP Entity</v>
          </cell>
          <cell r="J3219">
            <v>43850</v>
          </cell>
          <cell r="K3219">
            <v>43626</v>
          </cell>
          <cell r="Q3219">
            <v>3814</v>
          </cell>
          <cell r="R3219" t="str">
            <v>Asia-Pacific (APAC)</v>
          </cell>
          <cell r="S3219" t="str">
            <v>Partnerships Manager</v>
          </cell>
        </row>
        <row r="3220">
          <cell r="A3220" t="str">
            <v>100664-CN-101</v>
          </cell>
          <cell r="B3220">
            <v>43739</v>
          </cell>
          <cell r="C3220" t="str">
            <v>Existing MSA</v>
          </cell>
          <cell r="D3220">
            <v>43738</v>
          </cell>
          <cell r="E3220">
            <v>43891</v>
          </cell>
          <cell r="F3220" t="str">
            <v>Anova</v>
          </cell>
          <cell r="G3220" t="str">
            <v>CN</v>
          </cell>
          <cell r="H3220" t="str">
            <v>China</v>
          </cell>
          <cell r="I3220" t="str">
            <v>GP Entity</v>
          </cell>
          <cell r="J3220">
            <v>43748</v>
          </cell>
          <cell r="K3220">
            <v>43738</v>
          </cell>
          <cell r="Q3220">
            <v>3323</v>
          </cell>
          <cell r="R3220" t="str">
            <v>Asia-Pacific (APAC)</v>
          </cell>
          <cell r="S3220" t="str">
            <v>Business Development Manager</v>
          </cell>
        </row>
        <row r="3221">
          <cell r="A3221" t="str">
            <v>100001-TW-101</v>
          </cell>
          <cell r="B3221">
            <v>43297</v>
          </cell>
          <cell r="C3221" t="str">
            <v>Existing MSA</v>
          </cell>
          <cell r="D3221">
            <v>43261</v>
          </cell>
          <cell r="E3221">
            <v>43922</v>
          </cell>
          <cell r="F3221" t="str">
            <v>10X Genomics</v>
          </cell>
          <cell r="G3221" t="str">
            <v>TW</v>
          </cell>
          <cell r="H3221" t="str">
            <v>Taiwan</v>
          </cell>
          <cell r="I3221" t="str">
            <v>GP Entity</v>
          </cell>
          <cell r="K3221">
            <v>42242</v>
          </cell>
          <cell r="Q3221">
            <v>1273</v>
          </cell>
          <cell r="R3221" t="str">
            <v>Asia-Pacific (APAC)</v>
          </cell>
          <cell r="S3221" t="str">
            <v>Regional Sales Manager, Northern APAC</v>
          </cell>
        </row>
        <row r="3222">
          <cell r="A3222" t="str">
            <v>100001-JP-105</v>
          </cell>
          <cell r="B3222">
            <v>43486</v>
          </cell>
          <cell r="C3222" t="str">
            <v>Existing MSA</v>
          </cell>
          <cell r="D3222">
            <v>42242</v>
          </cell>
          <cell r="E3222">
            <v>43922</v>
          </cell>
          <cell r="F3222" t="str">
            <v>10X Genomics</v>
          </cell>
          <cell r="G3222" t="str">
            <v>JP</v>
          </cell>
          <cell r="H3222" t="str">
            <v>Japan</v>
          </cell>
          <cell r="I3222" t="str">
            <v>GP Entity</v>
          </cell>
          <cell r="K3222">
            <v>42242</v>
          </cell>
          <cell r="Q3222">
            <v>2005</v>
          </cell>
          <cell r="R3222" t="str">
            <v>Asia-Pacific (APAC)</v>
          </cell>
          <cell r="S3222" t="str">
            <v>Sales Executive, Japan</v>
          </cell>
        </row>
        <row r="3223">
          <cell r="A3223" t="str">
            <v>100569-SG-101</v>
          </cell>
          <cell r="B3223">
            <v>43709</v>
          </cell>
          <cell r="C3223" t="str">
            <v>Existing MSA</v>
          </cell>
          <cell r="D3223">
            <v>43624</v>
          </cell>
          <cell r="E3223">
            <v>43922</v>
          </cell>
          <cell r="F3223" t="str">
            <v>Thought Machine</v>
          </cell>
          <cell r="G3223" t="str">
            <v>SG</v>
          </cell>
          <cell r="H3223" t="str">
            <v>Singapore</v>
          </cell>
          <cell r="I3223" t="str">
            <v>GP Entity</v>
          </cell>
          <cell r="J3223">
            <v>43667</v>
          </cell>
          <cell r="K3223">
            <v>43626</v>
          </cell>
          <cell r="Q3223">
            <v>2755</v>
          </cell>
          <cell r="R3223" t="str">
            <v>Asia-Pacific (APAC)</v>
          </cell>
          <cell r="S3223" t="str">
            <v>Sales Manager (APAC)</v>
          </cell>
        </row>
        <row r="3224">
          <cell r="A3224" t="str">
            <v>100569-SG-103</v>
          </cell>
          <cell r="B3224">
            <v>43805</v>
          </cell>
          <cell r="C3224" t="str">
            <v>Existing MSA</v>
          </cell>
          <cell r="D3224">
            <v>43624</v>
          </cell>
          <cell r="E3224">
            <v>43922</v>
          </cell>
          <cell r="F3224" t="str">
            <v>Thought Machine</v>
          </cell>
          <cell r="G3224" t="str">
            <v>SG</v>
          </cell>
          <cell r="H3224" t="str">
            <v>Singapore</v>
          </cell>
          <cell r="I3224" t="str">
            <v>GP Entity</v>
          </cell>
          <cell r="J3224">
            <v>43787</v>
          </cell>
          <cell r="K3224">
            <v>43626</v>
          </cell>
          <cell r="Q3224">
            <v>3362</v>
          </cell>
          <cell r="R3224" t="str">
            <v>Asia-Pacific (APAC)</v>
          </cell>
          <cell r="S3224" t="str">
            <v>Pre Sales Solutions Architect</v>
          </cell>
        </row>
        <row r="3225">
          <cell r="A3225" t="str">
            <v>100693-SG-101</v>
          </cell>
          <cell r="B3225">
            <v>43808</v>
          </cell>
          <cell r="C3225" t="str">
            <v>Existing MSA</v>
          </cell>
          <cell r="D3225">
            <v>43782</v>
          </cell>
          <cell r="E3225">
            <v>43922</v>
          </cell>
          <cell r="F3225" t="str">
            <v>TripleSeat Software</v>
          </cell>
          <cell r="G3225" t="str">
            <v>SG</v>
          </cell>
          <cell r="H3225" t="str">
            <v>Singapore</v>
          </cell>
          <cell r="I3225" t="str">
            <v>GP Entity</v>
          </cell>
          <cell r="J3225">
            <v>43801</v>
          </cell>
          <cell r="K3225">
            <v>43782</v>
          </cell>
          <cell r="Q3225">
            <v>3603</v>
          </cell>
          <cell r="R3225" t="str">
            <v>Asia-Pacific (APAC)</v>
          </cell>
          <cell r="S3225" t="str">
            <v>Sales Representative</v>
          </cell>
        </row>
        <row r="3226">
          <cell r="A3226" t="str">
            <v>100569-SG-107</v>
          </cell>
          <cell r="B3226">
            <v>43850</v>
          </cell>
          <cell r="C3226" t="str">
            <v>Existing MSA</v>
          </cell>
          <cell r="D3226">
            <v>43624</v>
          </cell>
          <cell r="E3226">
            <v>43922</v>
          </cell>
          <cell r="F3226" t="str">
            <v>Thought Machine</v>
          </cell>
          <cell r="G3226" t="str">
            <v>SG</v>
          </cell>
          <cell r="H3226" t="str">
            <v>Singapore</v>
          </cell>
          <cell r="I3226" t="str">
            <v>GP Entity</v>
          </cell>
          <cell r="J3226">
            <v>43850</v>
          </cell>
          <cell r="K3226">
            <v>43626</v>
          </cell>
          <cell r="Q3226">
            <v>3814</v>
          </cell>
          <cell r="R3226" t="str">
            <v>Asia-Pacific (APAC)</v>
          </cell>
          <cell r="S3226" t="str">
            <v>Partnerships Manager</v>
          </cell>
        </row>
        <row r="3227">
          <cell r="A3227" t="str">
            <v>100664-CN-101</v>
          </cell>
          <cell r="B3227">
            <v>43739</v>
          </cell>
          <cell r="C3227" t="str">
            <v>Existing MSA</v>
          </cell>
          <cell r="D3227">
            <v>43738</v>
          </cell>
          <cell r="E3227">
            <v>43922</v>
          </cell>
          <cell r="F3227" t="str">
            <v>Anova</v>
          </cell>
          <cell r="G3227" t="str">
            <v>CN</v>
          </cell>
          <cell r="H3227" t="str">
            <v>China</v>
          </cell>
          <cell r="I3227" t="str">
            <v>GP Entity</v>
          </cell>
          <cell r="J3227">
            <v>43748</v>
          </cell>
          <cell r="K3227">
            <v>43738</v>
          </cell>
          <cell r="Q3227">
            <v>3323</v>
          </cell>
          <cell r="R3227" t="str">
            <v>Asia-Pacific (APAC)</v>
          </cell>
          <cell r="S3227" t="str">
            <v>Business Development Manager</v>
          </cell>
        </row>
        <row r="3228">
          <cell r="A3228" t="str">
            <v>100418-JP-102</v>
          </cell>
          <cell r="B3228">
            <v>43451</v>
          </cell>
          <cell r="C3228" t="str">
            <v>Existing MSA</v>
          </cell>
          <cell r="D3228">
            <v>43404</v>
          </cell>
          <cell r="E3228">
            <v>43922</v>
          </cell>
          <cell r="F3228" t="str">
            <v>Luminoso</v>
          </cell>
          <cell r="G3228" t="str">
            <v>JP</v>
          </cell>
          <cell r="H3228" t="str">
            <v>Japan</v>
          </cell>
          <cell r="I3228" t="str">
            <v>GP Entity</v>
          </cell>
          <cell r="K3228">
            <v>43404</v>
          </cell>
          <cell r="Q3228">
            <v>1762</v>
          </cell>
          <cell r="R3228" t="str">
            <v>Asia-Pacific (APAC)</v>
          </cell>
          <cell r="S3228" t="str">
            <v>Enterprise Account Executive</v>
          </cell>
        </row>
        <row r="3229">
          <cell r="A3229" t="str">
            <v>100430-TW-101</v>
          </cell>
          <cell r="B3229">
            <v>43439</v>
          </cell>
          <cell r="C3229" t="str">
            <v>Existing MSA</v>
          </cell>
          <cell r="D3229">
            <v>43373</v>
          </cell>
          <cell r="E3229">
            <v>43922</v>
          </cell>
          <cell r="F3229" t="str">
            <v>Guerrilla</v>
          </cell>
          <cell r="G3229" t="str">
            <v>TW</v>
          </cell>
          <cell r="H3229" t="str">
            <v>Taiwan</v>
          </cell>
          <cell r="I3229" t="str">
            <v>GP Entity</v>
          </cell>
          <cell r="K3229">
            <v>43373</v>
          </cell>
          <cell r="Q3229">
            <v>1604</v>
          </cell>
          <cell r="R3229" t="str">
            <v>Asia-Pacific (APAC)</v>
          </cell>
          <cell r="S3229" t="str">
            <v>Regional Sales Manager</v>
          </cell>
        </row>
        <row r="3230">
          <cell r="A3230" t="str">
            <v>100001-TW-101</v>
          </cell>
          <cell r="B3230">
            <v>43297</v>
          </cell>
          <cell r="C3230" t="str">
            <v>Existing MSA</v>
          </cell>
          <cell r="D3230">
            <v>43261</v>
          </cell>
          <cell r="E3230">
            <v>43952</v>
          </cell>
          <cell r="F3230" t="str">
            <v>10X Genomics</v>
          </cell>
          <cell r="G3230" t="str">
            <v>TW</v>
          </cell>
          <cell r="H3230" t="str">
            <v>Taiwan</v>
          </cell>
          <cell r="I3230" t="str">
            <v>GP Entity</v>
          </cell>
          <cell r="K3230">
            <v>42242</v>
          </cell>
          <cell r="Q3230">
            <v>1273</v>
          </cell>
          <cell r="R3230" t="str">
            <v>Asia-Pacific (APAC)</v>
          </cell>
          <cell r="S3230" t="str">
            <v>Regional Sales Manager, Northern APAC</v>
          </cell>
        </row>
        <row r="3231">
          <cell r="A3231" t="str">
            <v>100001-JP-105</v>
          </cell>
          <cell r="B3231">
            <v>43486</v>
          </cell>
          <cell r="C3231" t="str">
            <v>Existing MSA</v>
          </cell>
          <cell r="D3231">
            <v>42242</v>
          </cell>
          <cell r="E3231">
            <v>43952</v>
          </cell>
          <cell r="F3231" t="str">
            <v>10X Genomics</v>
          </cell>
          <cell r="G3231" t="str">
            <v>JP</v>
          </cell>
          <cell r="H3231" t="str">
            <v>Japan</v>
          </cell>
          <cell r="I3231" t="str">
            <v>GP Entity</v>
          </cell>
          <cell r="K3231">
            <v>42242</v>
          </cell>
          <cell r="Q3231">
            <v>2005</v>
          </cell>
          <cell r="R3231" t="str">
            <v>Asia-Pacific (APAC)</v>
          </cell>
          <cell r="S3231" t="str">
            <v>Sales Executive, Japan</v>
          </cell>
        </row>
        <row r="3232">
          <cell r="A3232" t="str">
            <v>100569-SG-101</v>
          </cell>
          <cell r="B3232">
            <v>43709</v>
          </cell>
          <cell r="C3232" t="str">
            <v>Existing MSA</v>
          </cell>
          <cell r="D3232">
            <v>43624</v>
          </cell>
          <cell r="E3232">
            <v>43952</v>
          </cell>
          <cell r="F3232" t="str">
            <v>Thought Machine</v>
          </cell>
          <cell r="G3232" t="str">
            <v>SG</v>
          </cell>
          <cell r="H3232" t="str">
            <v>Singapore</v>
          </cell>
          <cell r="I3232" t="str">
            <v>GP Entity</v>
          </cell>
          <cell r="J3232">
            <v>43667</v>
          </cell>
          <cell r="K3232">
            <v>43626</v>
          </cell>
          <cell r="Q3232">
            <v>2755</v>
          </cell>
          <cell r="R3232" t="str">
            <v>Asia-Pacific (APAC)</v>
          </cell>
          <cell r="S3232" t="str">
            <v>Sales Manager (APAC)</v>
          </cell>
        </row>
        <row r="3233">
          <cell r="A3233" t="str">
            <v>100569-SG-103</v>
          </cell>
          <cell r="B3233">
            <v>43805</v>
          </cell>
          <cell r="C3233" t="str">
            <v>Existing MSA</v>
          </cell>
          <cell r="D3233">
            <v>43624</v>
          </cell>
          <cell r="E3233">
            <v>43952</v>
          </cell>
          <cell r="F3233" t="str">
            <v>Thought Machine</v>
          </cell>
          <cell r="G3233" t="str">
            <v>SG</v>
          </cell>
          <cell r="H3233" t="str">
            <v>Singapore</v>
          </cell>
          <cell r="I3233" t="str">
            <v>GP Entity</v>
          </cell>
          <cell r="J3233">
            <v>43787</v>
          </cell>
          <cell r="K3233">
            <v>43626</v>
          </cell>
          <cell r="Q3233">
            <v>3362</v>
          </cell>
          <cell r="R3233" t="str">
            <v>Asia-Pacific (APAC)</v>
          </cell>
          <cell r="S3233" t="str">
            <v>Pre Sales Solutions Architect</v>
          </cell>
        </row>
        <row r="3234">
          <cell r="A3234" t="str">
            <v>100693-SG-101</v>
          </cell>
          <cell r="B3234">
            <v>43808</v>
          </cell>
          <cell r="C3234" t="str">
            <v>Existing MSA</v>
          </cell>
          <cell r="D3234">
            <v>43782</v>
          </cell>
          <cell r="E3234">
            <v>43952</v>
          </cell>
          <cell r="F3234" t="str">
            <v>TripleSeat Software</v>
          </cell>
          <cell r="G3234" t="str">
            <v>SG</v>
          </cell>
          <cell r="H3234" t="str">
            <v>Singapore</v>
          </cell>
          <cell r="I3234" t="str">
            <v>GP Entity</v>
          </cell>
          <cell r="J3234">
            <v>43801</v>
          </cell>
          <cell r="K3234">
            <v>43782</v>
          </cell>
          <cell r="Q3234">
            <v>3603</v>
          </cell>
          <cell r="R3234" t="str">
            <v>Asia-Pacific (APAC)</v>
          </cell>
          <cell r="S3234" t="str">
            <v>Sales Representative</v>
          </cell>
        </row>
        <row r="3235">
          <cell r="A3235" t="str">
            <v>100569-SG-107</v>
          </cell>
          <cell r="B3235">
            <v>43850</v>
          </cell>
          <cell r="C3235" t="str">
            <v>Existing MSA</v>
          </cell>
          <cell r="D3235">
            <v>43624</v>
          </cell>
          <cell r="E3235">
            <v>43952</v>
          </cell>
          <cell r="F3235" t="str">
            <v>Thought Machine</v>
          </cell>
          <cell r="G3235" t="str">
            <v>SG</v>
          </cell>
          <cell r="H3235" t="str">
            <v>Singapore</v>
          </cell>
          <cell r="I3235" t="str">
            <v>GP Entity</v>
          </cell>
          <cell r="J3235">
            <v>43850</v>
          </cell>
          <cell r="K3235">
            <v>43626</v>
          </cell>
          <cell r="Q3235">
            <v>3814</v>
          </cell>
          <cell r="R3235" t="str">
            <v>Asia-Pacific (APAC)</v>
          </cell>
          <cell r="S3235" t="str">
            <v>Partnerships Manager</v>
          </cell>
        </row>
        <row r="3236">
          <cell r="A3236" t="str">
            <v>100664-CN-101</v>
          </cell>
          <cell r="B3236">
            <v>43739</v>
          </cell>
          <cell r="C3236" t="str">
            <v>Existing MSA</v>
          </cell>
          <cell r="D3236">
            <v>43738</v>
          </cell>
          <cell r="E3236">
            <v>43952</v>
          </cell>
          <cell r="F3236" t="str">
            <v>Anova</v>
          </cell>
          <cell r="G3236" t="str">
            <v>CN</v>
          </cell>
          <cell r="H3236" t="str">
            <v>China</v>
          </cell>
          <cell r="I3236" t="str">
            <v>GP Entity</v>
          </cell>
          <cell r="J3236">
            <v>43748</v>
          </cell>
          <cell r="K3236">
            <v>43738</v>
          </cell>
          <cell r="Q3236">
            <v>3323</v>
          </cell>
          <cell r="R3236" t="str">
            <v>Asia-Pacific (APAC)</v>
          </cell>
          <cell r="S3236" t="str">
            <v>Business Development Manager</v>
          </cell>
        </row>
        <row r="3237">
          <cell r="A3237" t="str">
            <v>100418-JP-102</v>
          </cell>
          <cell r="B3237">
            <v>43451</v>
          </cell>
          <cell r="C3237" t="str">
            <v>Existing MSA</v>
          </cell>
          <cell r="D3237">
            <v>43404</v>
          </cell>
          <cell r="E3237">
            <v>43952</v>
          </cell>
          <cell r="F3237" t="str">
            <v>Luminoso</v>
          </cell>
          <cell r="G3237" t="str">
            <v>JP</v>
          </cell>
          <cell r="H3237" t="str">
            <v>Japan</v>
          </cell>
          <cell r="I3237" t="str">
            <v>GP Entity</v>
          </cell>
          <cell r="K3237">
            <v>43404</v>
          </cell>
          <cell r="Q3237">
            <v>1762</v>
          </cell>
          <cell r="R3237" t="str">
            <v>Asia-Pacific (APAC)</v>
          </cell>
          <cell r="S3237" t="str">
            <v>Enterprise Account Executive</v>
          </cell>
        </row>
        <row r="3238">
          <cell r="A3238" t="str">
            <v>100430-TW-101</v>
          </cell>
          <cell r="B3238">
            <v>43439</v>
          </cell>
          <cell r="C3238" t="str">
            <v>Existing MSA</v>
          </cell>
          <cell r="D3238">
            <v>43373</v>
          </cell>
          <cell r="E3238">
            <v>43952</v>
          </cell>
          <cell r="F3238" t="str">
            <v>Guerrilla</v>
          </cell>
          <cell r="G3238" t="str">
            <v>TW</v>
          </cell>
          <cell r="H3238" t="str">
            <v>Taiwan</v>
          </cell>
          <cell r="I3238" t="str">
            <v>GP Entity</v>
          </cell>
          <cell r="K3238">
            <v>43373</v>
          </cell>
          <cell r="Q3238">
            <v>1604</v>
          </cell>
          <cell r="R3238" t="str">
            <v>Asia-Pacific (APAC)</v>
          </cell>
          <cell r="S3238" t="str">
            <v>Regional Sales Manager</v>
          </cell>
        </row>
        <row r="3239">
          <cell r="A3239" t="str">
            <v>100001-TW-101</v>
          </cell>
          <cell r="B3239">
            <v>43297</v>
          </cell>
          <cell r="C3239" t="str">
            <v>Existing MSA</v>
          </cell>
          <cell r="D3239">
            <v>43261</v>
          </cell>
          <cell r="E3239">
            <v>43983</v>
          </cell>
          <cell r="F3239" t="str">
            <v>10X Genomics</v>
          </cell>
          <cell r="G3239" t="str">
            <v>TW</v>
          </cell>
          <cell r="H3239" t="str">
            <v>Taiwan</v>
          </cell>
          <cell r="I3239" t="str">
            <v>GP Entity</v>
          </cell>
          <cell r="K3239">
            <v>42242</v>
          </cell>
          <cell r="Q3239">
            <v>1273</v>
          </cell>
          <cell r="R3239" t="str">
            <v>Asia-Pacific (APAC)</v>
          </cell>
          <cell r="S3239" t="str">
            <v>Regional Sales Manager, Northern APAC</v>
          </cell>
        </row>
        <row r="3240">
          <cell r="A3240" t="str">
            <v>100001-JP-105</v>
          </cell>
          <cell r="B3240">
            <v>43486</v>
          </cell>
          <cell r="C3240" t="str">
            <v>Existing MSA</v>
          </cell>
          <cell r="D3240">
            <v>42242</v>
          </cell>
          <cell r="E3240">
            <v>43983</v>
          </cell>
          <cell r="F3240" t="str">
            <v>10X Genomics</v>
          </cell>
          <cell r="G3240" t="str">
            <v>JP</v>
          </cell>
          <cell r="H3240" t="str">
            <v>Japan</v>
          </cell>
          <cell r="I3240" t="str">
            <v>GP Entity</v>
          </cell>
          <cell r="K3240">
            <v>42242</v>
          </cell>
          <cell r="Q3240">
            <v>2005</v>
          </cell>
          <cell r="R3240" t="str">
            <v>Asia-Pacific (APAC)</v>
          </cell>
          <cell r="S3240" t="str">
            <v>Sales Executive, Japan</v>
          </cell>
        </row>
        <row r="3241">
          <cell r="A3241" t="str">
            <v>100569-SG-101</v>
          </cell>
          <cell r="B3241">
            <v>43709</v>
          </cell>
          <cell r="C3241" t="str">
            <v>Existing MSA</v>
          </cell>
          <cell r="D3241">
            <v>43624</v>
          </cell>
          <cell r="E3241">
            <v>43983</v>
          </cell>
          <cell r="F3241" t="str">
            <v>Thought Machine</v>
          </cell>
          <cell r="G3241" t="str">
            <v>SG</v>
          </cell>
          <cell r="H3241" t="str">
            <v>Singapore</v>
          </cell>
          <cell r="I3241" t="str">
            <v>GP Entity</v>
          </cell>
          <cell r="J3241">
            <v>43667</v>
          </cell>
          <cell r="K3241">
            <v>43626</v>
          </cell>
          <cell r="Q3241">
            <v>2755</v>
          </cell>
          <cell r="R3241" t="str">
            <v>Asia-Pacific (APAC)</v>
          </cell>
          <cell r="S3241" t="str">
            <v>Sales Manager (APAC)</v>
          </cell>
        </row>
        <row r="3242">
          <cell r="A3242" t="str">
            <v>100569-SG-103</v>
          </cell>
          <cell r="B3242">
            <v>43805</v>
          </cell>
          <cell r="C3242" t="str">
            <v>Existing MSA</v>
          </cell>
          <cell r="D3242">
            <v>43624</v>
          </cell>
          <cell r="E3242">
            <v>43983</v>
          </cell>
          <cell r="F3242" t="str">
            <v>Thought Machine</v>
          </cell>
          <cell r="G3242" t="str">
            <v>SG</v>
          </cell>
          <cell r="H3242" t="str">
            <v>Singapore</v>
          </cell>
          <cell r="I3242" t="str">
            <v>GP Entity</v>
          </cell>
          <cell r="J3242">
            <v>43787</v>
          </cell>
          <cell r="K3242">
            <v>43626</v>
          </cell>
          <cell r="Q3242">
            <v>3362</v>
          </cell>
          <cell r="R3242" t="str">
            <v>Asia-Pacific (APAC)</v>
          </cell>
          <cell r="S3242" t="str">
            <v>Pre Sales Solutions Architect</v>
          </cell>
        </row>
        <row r="3243">
          <cell r="A3243" t="str">
            <v>100693-SG-101</v>
          </cell>
          <cell r="B3243">
            <v>43808</v>
          </cell>
          <cell r="C3243" t="str">
            <v>Existing MSA</v>
          </cell>
          <cell r="D3243">
            <v>43782</v>
          </cell>
          <cell r="E3243">
            <v>43983</v>
          </cell>
          <cell r="F3243" t="str">
            <v>TripleSeat Software</v>
          </cell>
          <cell r="G3243" t="str">
            <v>SG</v>
          </cell>
          <cell r="H3243" t="str">
            <v>Singapore</v>
          </cell>
          <cell r="I3243" t="str">
            <v>GP Entity</v>
          </cell>
          <cell r="J3243">
            <v>43801</v>
          </cell>
          <cell r="K3243">
            <v>43782</v>
          </cell>
          <cell r="Q3243">
            <v>3603</v>
          </cell>
          <cell r="R3243" t="str">
            <v>Asia-Pacific (APAC)</v>
          </cell>
          <cell r="S3243" t="str">
            <v>Sales Representative</v>
          </cell>
        </row>
        <row r="3244">
          <cell r="A3244" t="str">
            <v>100569-SG-107</v>
          </cell>
          <cell r="B3244">
            <v>43850</v>
          </cell>
          <cell r="C3244" t="str">
            <v>Existing MSA</v>
          </cell>
          <cell r="D3244">
            <v>43624</v>
          </cell>
          <cell r="E3244">
            <v>43983</v>
          </cell>
          <cell r="F3244" t="str">
            <v>Thought Machine</v>
          </cell>
          <cell r="G3244" t="str">
            <v>SG</v>
          </cell>
          <cell r="H3244" t="str">
            <v>Singapore</v>
          </cell>
          <cell r="I3244" t="str">
            <v>GP Entity</v>
          </cell>
          <cell r="J3244">
            <v>43850</v>
          </cell>
          <cell r="K3244">
            <v>43626</v>
          </cell>
          <cell r="Q3244">
            <v>3814</v>
          </cell>
          <cell r="R3244" t="str">
            <v>Asia-Pacific (APAC)</v>
          </cell>
          <cell r="S3244" t="str">
            <v>Partnerships Manager</v>
          </cell>
        </row>
        <row r="3245">
          <cell r="A3245" t="str">
            <v>100664-CN-101</v>
          </cell>
          <cell r="B3245">
            <v>43739</v>
          </cell>
          <cell r="C3245" t="str">
            <v>Existing MSA</v>
          </cell>
          <cell r="D3245">
            <v>43738</v>
          </cell>
          <cell r="E3245">
            <v>43983</v>
          </cell>
          <cell r="F3245" t="str">
            <v>Anova</v>
          </cell>
          <cell r="G3245" t="str">
            <v>CN</v>
          </cell>
          <cell r="H3245" t="str">
            <v>China</v>
          </cell>
          <cell r="I3245" t="str">
            <v>GP Entity</v>
          </cell>
          <cell r="J3245">
            <v>43748</v>
          </cell>
          <cell r="K3245">
            <v>43738</v>
          </cell>
          <cell r="Q3245">
            <v>3323</v>
          </cell>
          <cell r="R3245" t="str">
            <v>Asia-Pacific (APAC)</v>
          </cell>
          <cell r="S3245" t="str">
            <v>Business Development Manager</v>
          </cell>
        </row>
        <row r="3246">
          <cell r="A3246" t="str">
            <v>100418-JP-102</v>
          </cell>
          <cell r="B3246">
            <v>43451</v>
          </cell>
          <cell r="C3246" t="str">
            <v>Existing MSA</v>
          </cell>
          <cell r="D3246">
            <v>43404</v>
          </cell>
          <cell r="E3246">
            <v>43983</v>
          </cell>
          <cell r="F3246" t="str">
            <v>Luminoso</v>
          </cell>
          <cell r="G3246" t="str">
            <v>JP</v>
          </cell>
          <cell r="H3246" t="str">
            <v>Japan</v>
          </cell>
          <cell r="I3246" t="str">
            <v>GP Entity</v>
          </cell>
          <cell r="K3246">
            <v>43404</v>
          </cell>
          <cell r="Q3246">
            <v>1762</v>
          </cell>
          <cell r="R3246" t="str">
            <v>Asia-Pacific (APAC)</v>
          </cell>
          <cell r="S3246" t="str">
            <v>Enterprise Account Executive</v>
          </cell>
        </row>
        <row r="3247">
          <cell r="A3247" t="str">
            <v>100430-TW-101</v>
          </cell>
          <cell r="B3247">
            <v>43439</v>
          </cell>
          <cell r="C3247" t="str">
            <v>Existing MSA</v>
          </cell>
          <cell r="D3247">
            <v>43373</v>
          </cell>
          <cell r="E3247">
            <v>43983</v>
          </cell>
          <cell r="F3247" t="str">
            <v>Guerrilla</v>
          </cell>
          <cell r="G3247" t="str">
            <v>TW</v>
          </cell>
          <cell r="H3247" t="str">
            <v>Taiwan</v>
          </cell>
          <cell r="I3247" t="str">
            <v>GP Entity</v>
          </cell>
          <cell r="K3247">
            <v>43373</v>
          </cell>
          <cell r="Q3247">
            <v>1604</v>
          </cell>
          <cell r="R3247" t="str">
            <v>Asia-Pacific (APAC)</v>
          </cell>
          <cell r="S3247" t="str">
            <v>Regional Sales Manager</v>
          </cell>
        </row>
        <row r="3248">
          <cell r="A3248" t="str">
            <v>100289-HK-103</v>
          </cell>
          <cell r="B3248">
            <v>43709</v>
          </cell>
          <cell r="C3248" t="str">
            <v>Existing MSA</v>
          </cell>
          <cell r="D3248">
            <v>43160</v>
          </cell>
          <cell r="E3248">
            <v>43922</v>
          </cell>
          <cell r="F3248" t="str">
            <v>Medi-Globe GmbH</v>
          </cell>
          <cell r="G3248" t="str">
            <v>HK</v>
          </cell>
          <cell r="H3248" t="str">
            <v>Hong Kong (China)</v>
          </cell>
          <cell r="I3248" t="str">
            <v>GP Entity</v>
          </cell>
          <cell r="J3248">
            <v>43709</v>
          </cell>
          <cell r="K3248">
            <v>43160</v>
          </cell>
          <cell r="Q3248">
            <v>2653</v>
          </cell>
          <cell r="R3248" t="str">
            <v>Asia-Pacific (APAC)</v>
          </cell>
          <cell r="S3248" t="str">
            <v>AREA Sales Manager APAC</v>
          </cell>
        </row>
        <row r="3249">
          <cell r="A3249" t="str">
            <v>100289-HK-102</v>
          </cell>
          <cell r="B3249">
            <v>43593</v>
          </cell>
          <cell r="C3249" t="str">
            <v>Existing MSA</v>
          </cell>
          <cell r="D3249">
            <v>43160</v>
          </cell>
          <cell r="E3249">
            <v>43922</v>
          </cell>
          <cell r="F3249" t="str">
            <v>Medi-Globe GmbH</v>
          </cell>
          <cell r="G3249" t="str">
            <v>HK</v>
          </cell>
          <cell r="H3249" t="str">
            <v>Hong Kong (China)</v>
          </cell>
          <cell r="I3249" t="str">
            <v>GP Entity</v>
          </cell>
          <cell r="J3249">
            <v>43593</v>
          </cell>
          <cell r="K3249">
            <v>43160</v>
          </cell>
          <cell r="Q3249">
            <v>2417</v>
          </cell>
          <cell r="R3249" t="str">
            <v>Asia-Pacific (APAC)</v>
          </cell>
          <cell r="S3249" t="str">
            <v>Market Access Manager</v>
          </cell>
        </row>
        <row r="3250">
          <cell r="A3250" t="str">
            <v>100175-HK-101</v>
          </cell>
          <cell r="B3250">
            <v>42887</v>
          </cell>
          <cell r="C3250" t="str">
            <v>Existing MSA</v>
          </cell>
          <cell r="D3250">
            <v>42823</v>
          </cell>
          <cell r="E3250">
            <v>43922</v>
          </cell>
          <cell r="F3250" t="str">
            <v>YipitData</v>
          </cell>
          <cell r="G3250" t="str">
            <v>HK</v>
          </cell>
          <cell r="H3250" t="str">
            <v>Hong Kong (China)</v>
          </cell>
          <cell r="I3250" t="str">
            <v>GP Entity</v>
          </cell>
          <cell r="K3250">
            <v>42823</v>
          </cell>
          <cell r="Q3250">
            <v>370</v>
          </cell>
          <cell r="R3250" t="str">
            <v>Asia-Pacific (APAC)</v>
          </cell>
          <cell r="S3250" t="str">
            <v>Sales Executive</v>
          </cell>
        </row>
        <row r="3251">
          <cell r="A3251" t="str">
            <v>100175-HK-103</v>
          </cell>
          <cell r="B3251">
            <v>43388</v>
          </cell>
          <cell r="C3251" t="str">
            <v>Existing MSA</v>
          </cell>
          <cell r="D3251">
            <v>42823</v>
          </cell>
          <cell r="E3251">
            <v>43922</v>
          </cell>
          <cell r="F3251" t="str">
            <v>YipitData</v>
          </cell>
          <cell r="G3251" t="str">
            <v>HK</v>
          </cell>
          <cell r="H3251" t="str">
            <v>Hong Kong (China)</v>
          </cell>
          <cell r="I3251" t="str">
            <v>GP Entity</v>
          </cell>
          <cell r="J3251">
            <v>43388</v>
          </cell>
          <cell r="K3251">
            <v>42823</v>
          </cell>
          <cell r="Q3251">
            <v>1473</v>
          </cell>
          <cell r="R3251" t="str">
            <v>Asia-Pacific (APAC)</v>
          </cell>
          <cell r="S3251" t="str">
            <v>Senior Account Manager</v>
          </cell>
        </row>
        <row r="3252">
          <cell r="A3252" t="str">
            <v>100310-KR-101</v>
          </cell>
          <cell r="B3252">
            <v>43234</v>
          </cell>
          <cell r="C3252" t="str">
            <v>Existing MSA</v>
          </cell>
          <cell r="D3252">
            <v>43196</v>
          </cell>
          <cell r="E3252">
            <v>43922</v>
          </cell>
          <cell r="F3252" t="str">
            <v>Pixlee, Inc</v>
          </cell>
          <cell r="G3252" t="str">
            <v>KR</v>
          </cell>
          <cell r="H3252" t="str">
            <v>South Korea</v>
          </cell>
          <cell r="I3252" t="str">
            <v>GP Entity</v>
          </cell>
          <cell r="K3252">
            <v>43196</v>
          </cell>
          <cell r="Q3252">
            <v>1113</v>
          </cell>
          <cell r="R3252" t="str">
            <v>Asia-Pacific (APAC)</v>
          </cell>
          <cell r="S3252" t="str">
            <v>Customer Success Manager</v>
          </cell>
        </row>
        <row r="3253">
          <cell r="A3253" t="str">
            <v>100004-AU-103</v>
          </cell>
          <cell r="B3253">
            <v>42191</v>
          </cell>
          <cell r="C3253" t="str">
            <v>Existing MSA</v>
          </cell>
          <cell r="D3253">
            <v>42172</v>
          </cell>
          <cell r="E3253">
            <v>43922</v>
          </cell>
          <cell r="F3253" t="str">
            <v>AccessData</v>
          </cell>
          <cell r="G3253" t="str">
            <v>AU</v>
          </cell>
          <cell r="H3253" t="str">
            <v>Australia</v>
          </cell>
          <cell r="I3253" t="str">
            <v>GP Entity</v>
          </cell>
          <cell r="K3253">
            <v>42172</v>
          </cell>
          <cell r="Q3253">
            <v>12</v>
          </cell>
          <cell r="R3253" t="str">
            <v>Asia-Pacific (APAC)</v>
          </cell>
          <cell r="S3253" t="str">
            <v>Senior Account Executive-APAC</v>
          </cell>
          <cell r="T3253">
            <v>43160</v>
          </cell>
        </row>
        <row r="3254">
          <cell r="A3254" t="str">
            <v>100004-AU-104</v>
          </cell>
          <cell r="B3254">
            <v>42198</v>
          </cell>
          <cell r="C3254" t="str">
            <v>Existing MSA</v>
          </cell>
          <cell r="D3254">
            <v>42172</v>
          </cell>
          <cell r="E3254">
            <v>43922</v>
          </cell>
          <cell r="F3254" t="str">
            <v>AccessData</v>
          </cell>
          <cell r="G3254" t="str">
            <v>AU</v>
          </cell>
          <cell r="H3254" t="str">
            <v>Australia</v>
          </cell>
          <cell r="I3254" t="str">
            <v>GP Entity</v>
          </cell>
          <cell r="K3254">
            <v>42172</v>
          </cell>
          <cell r="Q3254">
            <v>13</v>
          </cell>
          <cell r="R3254" t="str">
            <v>Asia-Pacific (APAC)</v>
          </cell>
          <cell r="S3254" t="str">
            <v>APAC Regional Director</v>
          </cell>
          <cell r="T3254">
            <v>43191</v>
          </cell>
        </row>
        <row r="3255">
          <cell r="A3255" t="str">
            <v>100289-HK-103</v>
          </cell>
          <cell r="B3255">
            <v>43709</v>
          </cell>
          <cell r="C3255" t="str">
            <v>Existing MSA</v>
          </cell>
          <cell r="D3255">
            <v>43160</v>
          </cell>
          <cell r="E3255">
            <v>43952</v>
          </cell>
          <cell r="F3255" t="str">
            <v>Medi-Globe GmbH</v>
          </cell>
          <cell r="G3255" t="str">
            <v>HK</v>
          </cell>
          <cell r="H3255" t="str">
            <v>Hong Kong (China)</v>
          </cell>
          <cell r="I3255" t="str">
            <v>GP Entity</v>
          </cell>
          <cell r="J3255">
            <v>43709</v>
          </cell>
          <cell r="K3255">
            <v>43160</v>
          </cell>
          <cell r="Q3255">
            <v>2653</v>
          </cell>
          <cell r="R3255" t="str">
            <v>Asia-Pacific (APAC)</v>
          </cell>
          <cell r="S3255" t="str">
            <v>AREA Sales Manager APAC</v>
          </cell>
        </row>
        <row r="3256">
          <cell r="A3256" t="str">
            <v>100289-HK-102</v>
          </cell>
          <cell r="B3256">
            <v>43593</v>
          </cell>
          <cell r="C3256" t="str">
            <v>Existing MSA</v>
          </cell>
          <cell r="D3256">
            <v>43160</v>
          </cell>
          <cell r="E3256">
            <v>43952</v>
          </cell>
          <cell r="F3256" t="str">
            <v>Medi-Globe GmbH</v>
          </cell>
          <cell r="G3256" t="str">
            <v>HK</v>
          </cell>
          <cell r="H3256" t="str">
            <v>Hong Kong (China)</v>
          </cell>
          <cell r="I3256" t="str">
            <v>GP Entity</v>
          </cell>
          <cell r="J3256">
            <v>43593</v>
          </cell>
          <cell r="K3256">
            <v>43160</v>
          </cell>
          <cell r="Q3256">
            <v>2417</v>
          </cell>
          <cell r="R3256" t="str">
            <v>Asia-Pacific (APAC)</v>
          </cell>
          <cell r="S3256" t="str">
            <v>Market Access Manager</v>
          </cell>
        </row>
        <row r="3257">
          <cell r="A3257" t="str">
            <v>100175-HK-101</v>
          </cell>
          <cell r="B3257">
            <v>42887</v>
          </cell>
          <cell r="C3257" t="str">
            <v>Existing MSA</v>
          </cell>
          <cell r="D3257">
            <v>42823</v>
          </cell>
          <cell r="E3257">
            <v>43952</v>
          </cell>
          <cell r="F3257" t="str">
            <v>YipitData</v>
          </cell>
          <cell r="G3257" t="str">
            <v>HK</v>
          </cell>
          <cell r="H3257" t="str">
            <v>Hong Kong (China)</v>
          </cell>
          <cell r="I3257" t="str">
            <v>GP Entity</v>
          </cell>
          <cell r="K3257">
            <v>42823</v>
          </cell>
          <cell r="Q3257">
            <v>370</v>
          </cell>
          <cell r="R3257" t="str">
            <v>Asia-Pacific (APAC)</v>
          </cell>
          <cell r="S3257" t="str">
            <v>Sales Executive</v>
          </cell>
        </row>
        <row r="3258">
          <cell r="A3258" t="str">
            <v>100175-HK-103</v>
          </cell>
          <cell r="B3258">
            <v>43388</v>
          </cell>
          <cell r="C3258" t="str">
            <v>Existing MSA</v>
          </cell>
          <cell r="D3258">
            <v>42823</v>
          </cell>
          <cell r="E3258">
            <v>43952</v>
          </cell>
          <cell r="F3258" t="str">
            <v>YipitData</v>
          </cell>
          <cell r="G3258" t="str">
            <v>HK</v>
          </cell>
          <cell r="H3258" t="str">
            <v>Hong Kong (China)</v>
          </cell>
          <cell r="I3258" t="str">
            <v>GP Entity</v>
          </cell>
          <cell r="J3258">
            <v>43388</v>
          </cell>
          <cell r="K3258">
            <v>42823</v>
          </cell>
          <cell r="Q3258">
            <v>1473</v>
          </cell>
          <cell r="R3258" t="str">
            <v>Asia-Pacific (APAC)</v>
          </cell>
          <cell r="S3258" t="str">
            <v>Senior Account Manager</v>
          </cell>
        </row>
        <row r="3259">
          <cell r="A3259" t="str">
            <v>100310-KR-101</v>
          </cell>
          <cell r="B3259">
            <v>43234</v>
          </cell>
          <cell r="C3259" t="str">
            <v>Existing MSA</v>
          </cell>
          <cell r="D3259">
            <v>43196</v>
          </cell>
          <cell r="E3259">
            <v>43952</v>
          </cell>
          <cell r="F3259" t="str">
            <v>Pixlee, Inc</v>
          </cell>
          <cell r="G3259" t="str">
            <v>KR</v>
          </cell>
          <cell r="H3259" t="str">
            <v>South Korea</v>
          </cell>
          <cell r="I3259" t="str">
            <v>GP Entity</v>
          </cell>
          <cell r="K3259">
            <v>43196</v>
          </cell>
          <cell r="Q3259">
            <v>1113</v>
          </cell>
          <cell r="R3259" t="str">
            <v>Asia-Pacific (APAC)</v>
          </cell>
          <cell r="S3259" t="str">
            <v>Customer Success Manager</v>
          </cell>
        </row>
        <row r="3260">
          <cell r="A3260" t="str">
            <v>100004-AU-103</v>
          </cell>
          <cell r="B3260">
            <v>42191</v>
          </cell>
          <cell r="C3260" t="str">
            <v>Existing MSA</v>
          </cell>
          <cell r="D3260">
            <v>42172</v>
          </cell>
          <cell r="E3260">
            <v>43952</v>
          </cell>
          <cell r="F3260" t="str">
            <v>AccessData</v>
          </cell>
          <cell r="G3260" t="str">
            <v>AU</v>
          </cell>
          <cell r="H3260" t="str">
            <v>Australia</v>
          </cell>
          <cell r="I3260" t="str">
            <v>GP Entity</v>
          </cell>
          <cell r="K3260">
            <v>42172</v>
          </cell>
          <cell r="Q3260">
            <v>12</v>
          </cell>
          <cell r="R3260" t="str">
            <v>Asia-Pacific (APAC)</v>
          </cell>
          <cell r="S3260" t="str">
            <v>Senior Account Executive-APAC</v>
          </cell>
          <cell r="T3260">
            <v>43160</v>
          </cell>
        </row>
        <row r="3261">
          <cell r="A3261" t="str">
            <v>100004-AU-104</v>
          </cell>
          <cell r="B3261">
            <v>42198</v>
          </cell>
          <cell r="C3261" t="str">
            <v>Existing MSA</v>
          </cell>
          <cell r="D3261">
            <v>42172</v>
          </cell>
          <cell r="E3261">
            <v>43952</v>
          </cell>
          <cell r="F3261" t="str">
            <v>AccessData</v>
          </cell>
          <cell r="G3261" t="str">
            <v>AU</v>
          </cell>
          <cell r="H3261" t="str">
            <v>Australia</v>
          </cell>
          <cell r="I3261" t="str">
            <v>GP Entity</v>
          </cell>
          <cell r="K3261">
            <v>42172</v>
          </cell>
          <cell r="Q3261">
            <v>13</v>
          </cell>
          <cell r="R3261" t="str">
            <v>Asia-Pacific (APAC)</v>
          </cell>
          <cell r="S3261" t="str">
            <v>APAC Regional Director</v>
          </cell>
          <cell r="T3261">
            <v>43191</v>
          </cell>
        </row>
        <row r="3262">
          <cell r="A3262" t="str">
            <v>100289-HK-103</v>
          </cell>
          <cell r="B3262">
            <v>43709</v>
          </cell>
          <cell r="C3262" t="str">
            <v>Existing MSA</v>
          </cell>
          <cell r="D3262">
            <v>43160</v>
          </cell>
          <cell r="E3262">
            <v>43983</v>
          </cell>
          <cell r="F3262" t="str">
            <v>Medi-Globe GmbH</v>
          </cell>
          <cell r="G3262" t="str">
            <v>HK</v>
          </cell>
          <cell r="H3262" t="str">
            <v>Hong Kong (China)</v>
          </cell>
          <cell r="I3262" t="str">
            <v>GP Entity</v>
          </cell>
          <cell r="J3262">
            <v>43709</v>
          </cell>
          <cell r="K3262">
            <v>43160</v>
          </cell>
          <cell r="Q3262">
            <v>2653</v>
          </cell>
          <cell r="R3262" t="str">
            <v>Asia-Pacific (APAC)</v>
          </cell>
          <cell r="S3262" t="str">
            <v>AREA Sales Manager APAC</v>
          </cell>
        </row>
        <row r="3263">
          <cell r="A3263" t="str">
            <v>100289-HK-102</v>
          </cell>
          <cell r="B3263">
            <v>43593</v>
          </cell>
          <cell r="C3263" t="str">
            <v>Existing MSA</v>
          </cell>
          <cell r="D3263">
            <v>43160</v>
          </cell>
          <cell r="E3263">
            <v>43983</v>
          </cell>
          <cell r="F3263" t="str">
            <v>Medi-Globe GmbH</v>
          </cell>
          <cell r="G3263" t="str">
            <v>HK</v>
          </cell>
          <cell r="H3263" t="str">
            <v>Hong Kong (China)</v>
          </cell>
          <cell r="I3263" t="str">
            <v>GP Entity</v>
          </cell>
          <cell r="J3263">
            <v>43593</v>
          </cell>
          <cell r="K3263">
            <v>43160</v>
          </cell>
          <cell r="Q3263">
            <v>2417</v>
          </cell>
          <cell r="R3263" t="str">
            <v>Asia-Pacific (APAC)</v>
          </cell>
          <cell r="S3263" t="str">
            <v>Market Access Manager</v>
          </cell>
        </row>
        <row r="3264">
          <cell r="A3264" t="str">
            <v>100175-HK-101</v>
          </cell>
          <cell r="B3264">
            <v>42887</v>
          </cell>
          <cell r="C3264" t="str">
            <v>Existing MSA</v>
          </cell>
          <cell r="D3264">
            <v>42823</v>
          </cell>
          <cell r="E3264">
            <v>43983</v>
          </cell>
          <cell r="F3264" t="str">
            <v>YipitData</v>
          </cell>
          <cell r="G3264" t="str">
            <v>HK</v>
          </cell>
          <cell r="H3264" t="str">
            <v>Hong Kong (China)</v>
          </cell>
          <cell r="I3264" t="str">
            <v>GP Entity</v>
          </cell>
          <cell r="K3264">
            <v>42823</v>
          </cell>
          <cell r="Q3264">
            <v>370</v>
          </cell>
          <cell r="R3264" t="str">
            <v>Asia-Pacific (APAC)</v>
          </cell>
          <cell r="S3264" t="str">
            <v>Sales Executive</v>
          </cell>
        </row>
        <row r="3265">
          <cell r="A3265" t="str">
            <v>100175-HK-103</v>
          </cell>
          <cell r="B3265">
            <v>43388</v>
          </cell>
          <cell r="C3265" t="str">
            <v>Existing MSA</v>
          </cell>
          <cell r="D3265">
            <v>42823</v>
          </cell>
          <cell r="E3265">
            <v>43983</v>
          </cell>
          <cell r="F3265" t="str">
            <v>YipitData</v>
          </cell>
          <cell r="G3265" t="str">
            <v>HK</v>
          </cell>
          <cell r="H3265" t="str">
            <v>Hong Kong (China)</v>
          </cell>
          <cell r="I3265" t="str">
            <v>GP Entity</v>
          </cell>
          <cell r="J3265">
            <v>43388</v>
          </cell>
          <cell r="K3265">
            <v>42823</v>
          </cell>
          <cell r="Q3265">
            <v>1473</v>
          </cell>
          <cell r="R3265" t="str">
            <v>Asia-Pacific (APAC)</v>
          </cell>
          <cell r="S3265" t="str">
            <v>Senior Account Manager</v>
          </cell>
        </row>
        <row r="3266">
          <cell r="A3266" t="str">
            <v>100310-KR-101</v>
          </cell>
          <cell r="B3266">
            <v>43234</v>
          </cell>
          <cell r="C3266" t="str">
            <v>Existing MSA</v>
          </cell>
          <cell r="D3266">
            <v>43196</v>
          </cell>
          <cell r="E3266">
            <v>43983</v>
          </cell>
          <cell r="F3266" t="str">
            <v>Pixlee, Inc</v>
          </cell>
          <cell r="G3266" t="str">
            <v>KR</v>
          </cell>
          <cell r="H3266" t="str">
            <v>South Korea</v>
          </cell>
          <cell r="I3266" t="str">
            <v>GP Entity</v>
          </cell>
          <cell r="K3266">
            <v>43196</v>
          </cell>
          <cell r="Q3266">
            <v>1113</v>
          </cell>
          <cell r="R3266" t="str">
            <v>Asia-Pacific (APAC)</v>
          </cell>
          <cell r="S3266" t="str">
            <v>Customer Success Manager</v>
          </cell>
        </row>
        <row r="3267">
          <cell r="A3267" t="str">
            <v>100004-AU-103</v>
          </cell>
          <cell r="B3267">
            <v>42191</v>
          </cell>
          <cell r="C3267" t="str">
            <v>Existing MSA</v>
          </cell>
          <cell r="D3267">
            <v>42172</v>
          </cell>
          <cell r="E3267">
            <v>43983</v>
          </cell>
          <cell r="F3267" t="str">
            <v>AccessData</v>
          </cell>
          <cell r="G3267" t="str">
            <v>AU</v>
          </cell>
          <cell r="H3267" t="str">
            <v>Australia</v>
          </cell>
          <cell r="I3267" t="str">
            <v>GP Entity</v>
          </cell>
          <cell r="K3267">
            <v>42172</v>
          </cell>
          <cell r="Q3267">
            <v>12</v>
          </cell>
          <cell r="R3267" t="str">
            <v>Asia-Pacific (APAC)</v>
          </cell>
          <cell r="S3267" t="str">
            <v>Senior Account Executive-APAC</v>
          </cell>
          <cell r="T3267">
            <v>43160</v>
          </cell>
        </row>
        <row r="3268">
          <cell r="A3268" t="str">
            <v>100004-AU-104</v>
          </cell>
          <cell r="B3268">
            <v>42198</v>
          </cell>
          <cell r="C3268" t="str">
            <v>Existing MSA</v>
          </cell>
          <cell r="D3268">
            <v>42172</v>
          </cell>
          <cell r="E3268">
            <v>43983</v>
          </cell>
          <cell r="F3268" t="str">
            <v>AccessData</v>
          </cell>
          <cell r="G3268" t="str">
            <v>AU</v>
          </cell>
          <cell r="H3268" t="str">
            <v>Australia</v>
          </cell>
          <cell r="I3268" t="str">
            <v>GP Entity</v>
          </cell>
          <cell r="K3268">
            <v>42172</v>
          </cell>
          <cell r="Q3268">
            <v>13</v>
          </cell>
          <cell r="R3268" t="str">
            <v>Asia-Pacific (APAC)</v>
          </cell>
          <cell r="S3268" t="str">
            <v>APAC Regional Director</v>
          </cell>
          <cell r="T3268">
            <v>43191</v>
          </cell>
        </row>
        <row r="3269">
          <cell r="A3269" t="str">
            <v>100578-KR-101</v>
          </cell>
          <cell r="B3269">
            <v>43678</v>
          </cell>
          <cell r="C3269" t="str">
            <v>Existing MSA</v>
          </cell>
          <cell r="D3269">
            <v>43626</v>
          </cell>
          <cell r="E3269">
            <v>43891</v>
          </cell>
          <cell r="F3269" t="str">
            <v>Intematix</v>
          </cell>
          <cell r="G3269" t="str">
            <v>KR</v>
          </cell>
          <cell r="H3269" t="str">
            <v>South Korea</v>
          </cell>
          <cell r="I3269" t="str">
            <v>GP Entity</v>
          </cell>
          <cell r="K3269">
            <v>43626</v>
          </cell>
          <cell r="Q3269">
            <v>2817</v>
          </cell>
          <cell r="R3269" t="str">
            <v>Asia-Pacific (APAC)</v>
          </cell>
          <cell r="S3269" t="str">
            <v>Country (Sales) Manager – Korea</v>
          </cell>
        </row>
        <row r="3270">
          <cell r="A3270" t="str">
            <v>100578-KR-101</v>
          </cell>
          <cell r="B3270">
            <v>43678</v>
          </cell>
          <cell r="C3270" t="str">
            <v>Existing MSA</v>
          </cell>
          <cell r="D3270">
            <v>43626</v>
          </cell>
          <cell r="E3270">
            <v>43922</v>
          </cell>
          <cell r="F3270" t="str">
            <v>Intematix</v>
          </cell>
          <cell r="G3270" t="str">
            <v>KR</v>
          </cell>
          <cell r="H3270" t="str">
            <v>South Korea</v>
          </cell>
          <cell r="I3270" t="str">
            <v>GP Entity</v>
          </cell>
          <cell r="K3270">
            <v>43626</v>
          </cell>
          <cell r="Q3270">
            <v>2817</v>
          </cell>
          <cell r="R3270" t="str">
            <v>Asia-Pacific (APAC)</v>
          </cell>
          <cell r="S3270" t="str">
            <v>Country (Sales) Manager – Korea</v>
          </cell>
        </row>
        <row r="3271">
          <cell r="A3271" t="str">
            <v>100151-IN-103</v>
          </cell>
          <cell r="B3271">
            <v>42826</v>
          </cell>
          <cell r="C3271" t="str">
            <v>Existing MSA</v>
          </cell>
          <cell r="D3271">
            <v>42747</v>
          </cell>
          <cell r="E3271">
            <v>43922</v>
          </cell>
          <cell r="F3271" t="str">
            <v>Sprout Social</v>
          </cell>
          <cell r="G3271" t="str">
            <v>IN</v>
          </cell>
          <cell r="H3271" t="str">
            <v>India</v>
          </cell>
          <cell r="I3271" t="str">
            <v>GP Entity</v>
          </cell>
          <cell r="K3271">
            <v>42747</v>
          </cell>
          <cell r="Q3271">
            <v>333</v>
          </cell>
          <cell r="R3271" t="str">
            <v>Asia-Pacific (APAC)</v>
          </cell>
          <cell r="S3271" t="str">
            <v>SMB Account Executive</v>
          </cell>
          <cell r="T3271">
            <v>43344</v>
          </cell>
        </row>
        <row r="3272">
          <cell r="A3272" t="str">
            <v>100475-KR-103</v>
          </cell>
          <cell r="B3272">
            <v>43570</v>
          </cell>
          <cell r="C3272" t="str">
            <v>Existing MSA</v>
          </cell>
          <cell r="D3272">
            <v>43482</v>
          </cell>
          <cell r="E3272">
            <v>43922</v>
          </cell>
          <cell r="F3272" t="str">
            <v>Rescale</v>
          </cell>
          <cell r="G3272" t="str">
            <v>KR</v>
          </cell>
          <cell r="H3272" t="str">
            <v>South Korea</v>
          </cell>
          <cell r="I3272" t="str">
            <v>GP Entity</v>
          </cell>
          <cell r="J3272">
            <v>43570</v>
          </cell>
          <cell r="K3272">
            <v>43482</v>
          </cell>
          <cell r="Q3272">
            <v>2397</v>
          </cell>
          <cell r="R3272" t="str">
            <v>Asia-Pacific (APAC)</v>
          </cell>
          <cell r="S3272" t="str">
            <v>Inside Business Development</v>
          </cell>
        </row>
        <row r="3273">
          <cell r="A3273" t="str">
            <v>100578-KR-101</v>
          </cell>
          <cell r="B3273">
            <v>43678</v>
          </cell>
          <cell r="C3273" t="str">
            <v>Existing MSA</v>
          </cell>
          <cell r="D3273">
            <v>43626</v>
          </cell>
          <cell r="E3273">
            <v>43952</v>
          </cell>
          <cell r="F3273" t="str">
            <v>Intematix</v>
          </cell>
          <cell r="G3273" t="str">
            <v>KR</v>
          </cell>
          <cell r="H3273" t="str">
            <v>South Korea</v>
          </cell>
          <cell r="I3273" t="str">
            <v>GP Entity</v>
          </cell>
          <cell r="K3273">
            <v>43626</v>
          </cell>
          <cell r="Q3273">
            <v>2817</v>
          </cell>
          <cell r="R3273" t="str">
            <v>Asia-Pacific (APAC)</v>
          </cell>
          <cell r="S3273" t="str">
            <v>Country (Sales) Manager – Korea</v>
          </cell>
        </row>
        <row r="3274">
          <cell r="A3274" t="str">
            <v>100151-IN-103</v>
          </cell>
          <cell r="B3274">
            <v>42826</v>
          </cell>
          <cell r="C3274" t="str">
            <v>Existing MSA</v>
          </cell>
          <cell r="D3274">
            <v>42747</v>
          </cell>
          <cell r="E3274">
            <v>43952</v>
          </cell>
          <cell r="F3274" t="str">
            <v>Sprout Social</v>
          </cell>
          <cell r="G3274" t="str">
            <v>IN</v>
          </cell>
          <cell r="H3274" t="str">
            <v>India</v>
          </cell>
          <cell r="I3274" t="str">
            <v>GP Entity</v>
          </cell>
          <cell r="K3274">
            <v>42747</v>
          </cell>
          <cell r="Q3274">
            <v>333</v>
          </cell>
          <cell r="R3274" t="str">
            <v>Asia-Pacific (APAC)</v>
          </cell>
          <cell r="S3274" t="str">
            <v>SMB Account Executive</v>
          </cell>
          <cell r="T3274">
            <v>43344</v>
          </cell>
        </row>
        <row r="3275">
          <cell r="A3275" t="str">
            <v>100475-KR-103</v>
          </cell>
          <cell r="B3275">
            <v>43570</v>
          </cell>
          <cell r="C3275" t="str">
            <v>Existing MSA</v>
          </cell>
          <cell r="D3275">
            <v>43482</v>
          </cell>
          <cell r="E3275">
            <v>43952</v>
          </cell>
          <cell r="F3275" t="str">
            <v>Rescale</v>
          </cell>
          <cell r="G3275" t="str">
            <v>KR</v>
          </cell>
          <cell r="H3275" t="str">
            <v>South Korea</v>
          </cell>
          <cell r="I3275" t="str">
            <v>GP Entity</v>
          </cell>
          <cell r="J3275">
            <v>43570</v>
          </cell>
          <cell r="K3275">
            <v>43482</v>
          </cell>
          <cell r="Q3275">
            <v>2397</v>
          </cell>
          <cell r="R3275" t="str">
            <v>Asia-Pacific (APAC)</v>
          </cell>
          <cell r="S3275" t="str">
            <v>Inside Business Development</v>
          </cell>
        </row>
        <row r="3276">
          <cell r="A3276" t="str">
            <v>100578-KR-101</v>
          </cell>
          <cell r="B3276">
            <v>43678</v>
          </cell>
          <cell r="C3276" t="str">
            <v>Existing MSA</v>
          </cell>
          <cell r="D3276">
            <v>43626</v>
          </cell>
          <cell r="E3276">
            <v>43983</v>
          </cell>
          <cell r="F3276" t="str">
            <v>Intematix</v>
          </cell>
          <cell r="G3276" t="str">
            <v>KR</v>
          </cell>
          <cell r="H3276" t="str">
            <v>South Korea</v>
          </cell>
          <cell r="I3276" t="str">
            <v>GP Entity</v>
          </cell>
          <cell r="K3276">
            <v>43626</v>
          </cell>
          <cell r="Q3276">
            <v>2817</v>
          </cell>
          <cell r="R3276" t="str">
            <v>Asia-Pacific (APAC)</v>
          </cell>
          <cell r="S3276" t="str">
            <v>Country (Sales) Manager – Korea</v>
          </cell>
        </row>
        <row r="3277">
          <cell r="A3277" t="str">
            <v>100151-IN-103</v>
          </cell>
          <cell r="B3277">
            <v>42826</v>
          </cell>
          <cell r="C3277" t="str">
            <v>Existing MSA</v>
          </cell>
          <cell r="D3277">
            <v>42747</v>
          </cell>
          <cell r="E3277">
            <v>43983</v>
          </cell>
          <cell r="F3277" t="str">
            <v>Sprout Social</v>
          </cell>
          <cell r="G3277" t="str">
            <v>IN</v>
          </cell>
          <cell r="H3277" t="str">
            <v>India</v>
          </cell>
          <cell r="I3277" t="str">
            <v>GP Entity</v>
          </cell>
          <cell r="K3277">
            <v>42747</v>
          </cell>
          <cell r="Q3277">
            <v>333</v>
          </cell>
          <cell r="R3277" t="str">
            <v>Asia-Pacific (APAC)</v>
          </cell>
          <cell r="S3277" t="str">
            <v>SMB Account Executive</v>
          </cell>
          <cell r="T3277">
            <v>43344</v>
          </cell>
        </row>
        <row r="3278">
          <cell r="A3278" t="str">
            <v>100475-KR-103</v>
          </cell>
          <cell r="B3278">
            <v>43570</v>
          </cell>
          <cell r="C3278" t="str">
            <v>Existing MSA</v>
          </cell>
          <cell r="D3278">
            <v>43482</v>
          </cell>
          <cell r="E3278">
            <v>43983</v>
          </cell>
          <cell r="F3278" t="str">
            <v>Rescale</v>
          </cell>
          <cell r="G3278" t="str">
            <v>KR</v>
          </cell>
          <cell r="H3278" t="str">
            <v>South Korea</v>
          </cell>
          <cell r="I3278" t="str">
            <v>GP Entity</v>
          </cell>
          <cell r="J3278">
            <v>43570</v>
          </cell>
          <cell r="K3278">
            <v>43482</v>
          </cell>
          <cell r="Q3278">
            <v>2397</v>
          </cell>
          <cell r="R3278" t="str">
            <v>Asia-Pacific (APAC)</v>
          </cell>
          <cell r="S3278" t="str">
            <v>Inside Business Development</v>
          </cell>
        </row>
        <row r="3279">
          <cell r="A3279" t="str">
            <v>100124-SG-103</v>
          </cell>
          <cell r="B3279">
            <v>43143</v>
          </cell>
          <cell r="C3279" t="str">
            <v>Existing MSA</v>
          </cell>
          <cell r="D3279">
            <v>43026</v>
          </cell>
          <cell r="E3279">
            <v>43922</v>
          </cell>
          <cell r="F3279" t="str">
            <v>Provenir</v>
          </cell>
          <cell r="G3279" t="str">
            <v>SG</v>
          </cell>
          <cell r="H3279" t="str">
            <v>Singapore</v>
          </cell>
          <cell r="I3279" t="str">
            <v>GP Entity</v>
          </cell>
          <cell r="K3279">
            <v>42691</v>
          </cell>
          <cell r="Q3279">
            <v>962</v>
          </cell>
          <cell r="R3279" t="str">
            <v>Asia-Pacific (APAC)</v>
          </cell>
          <cell r="S3279" t="str">
            <v>Technical Consultant</v>
          </cell>
        </row>
        <row r="3280">
          <cell r="A3280" t="str">
            <v>100388-IN-102</v>
          </cell>
          <cell r="B3280">
            <v>43472</v>
          </cell>
          <cell r="C3280" t="str">
            <v>Existing MSA</v>
          </cell>
          <cell r="D3280">
            <v>43329</v>
          </cell>
          <cell r="E3280">
            <v>43922</v>
          </cell>
          <cell r="F3280" t="str">
            <v>Planet</v>
          </cell>
          <cell r="G3280" t="str">
            <v>IN</v>
          </cell>
          <cell r="H3280" t="str">
            <v>India</v>
          </cell>
          <cell r="I3280" t="str">
            <v>GP Entity</v>
          </cell>
          <cell r="K3280">
            <v>43329</v>
          </cell>
          <cell r="Q3280">
            <v>1532</v>
          </cell>
          <cell r="R3280" t="str">
            <v>Asia-Pacific (APAC)</v>
          </cell>
          <cell r="S3280" t="str">
            <v>Sales Engineer, India</v>
          </cell>
        </row>
        <row r="3281">
          <cell r="A3281" t="str">
            <v>100127-TH-109</v>
          </cell>
          <cell r="B3281">
            <v>42705</v>
          </cell>
          <cell r="C3281" t="str">
            <v>Existing MSA</v>
          </cell>
          <cell r="D3281">
            <v>42635</v>
          </cell>
          <cell r="E3281">
            <v>43922</v>
          </cell>
          <cell r="F3281" t="str">
            <v>Quest</v>
          </cell>
          <cell r="G3281" t="str">
            <v>TH</v>
          </cell>
          <cell r="H3281" t="str">
            <v>Thailand</v>
          </cell>
          <cell r="I3281" t="str">
            <v>GP Entity</v>
          </cell>
          <cell r="K3281">
            <v>42635</v>
          </cell>
          <cell r="Q3281">
            <v>244</v>
          </cell>
          <cell r="R3281" t="str">
            <v>Asia-Pacific (APAC)</v>
          </cell>
          <cell r="S3281" t="str">
            <v>SW Sales Engineer II</v>
          </cell>
          <cell r="T3281">
            <v>43132</v>
          </cell>
        </row>
        <row r="3282">
          <cell r="A3282" t="str">
            <v>100253-IN-102</v>
          </cell>
          <cell r="B3282">
            <v>43108</v>
          </cell>
          <cell r="C3282" t="str">
            <v>Existing MSA</v>
          </cell>
          <cell r="D3282">
            <v>42996</v>
          </cell>
          <cell r="E3282">
            <v>43922</v>
          </cell>
          <cell r="F3282" t="str">
            <v>Red Balloon</v>
          </cell>
          <cell r="G3282" t="str">
            <v>IN</v>
          </cell>
          <cell r="H3282" t="str">
            <v>India</v>
          </cell>
          <cell r="I3282" t="str">
            <v>GP Entity</v>
          </cell>
          <cell r="K3282">
            <v>42996</v>
          </cell>
          <cell r="Q3282">
            <v>856</v>
          </cell>
          <cell r="R3282" t="str">
            <v>Asia-Pacific (APAC)</v>
          </cell>
          <cell r="S3282" t="str">
            <v>Software Engineer</v>
          </cell>
        </row>
        <row r="3283">
          <cell r="A3283" t="str">
            <v>100124-SG-103</v>
          </cell>
          <cell r="B3283">
            <v>43143</v>
          </cell>
          <cell r="C3283" t="str">
            <v>Existing MSA</v>
          </cell>
          <cell r="D3283">
            <v>43026</v>
          </cell>
          <cell r="E3283">
            <v>43952</v>
          </cell>
          <cell r="F3283" t="str">
            <v>Provenir</v>
          </cell>
          <cell r="G3283" t="str">
            <v>SG</v>
          </cell>
          <cell r="H3283" t="str">
            <v>Singapore</v>
          </cell>
          <cell r="I3283" t="str">
            <v>GP Entity</v>
          </cell>
          <cell r="K3283">
            <v>42691</v>
          </cell>
          <cell r="Q3283">
            <v>962</v>
          </cell>
          <cell r="R3283" t="str">
            <v>Asia-Pacific (APAC)</v>
          </cell>
          <cell r="S3283" t="str">
            <v>Technical Consultant</v>
          </cell>
        </row>
        <row r="3284">
          <cell r="A3284" t="str">
            <v>100388-IN-102</v>
          </cell>
          <cell r="B3284">
            <v>43472</v>
          </cell>
          <cell r="C3284" t="str">
            <v>Existing MSA</v>
          </cell>
          <cell r="D3284">
            <v>43329</v>
          </cell>
          <cell r="E3284">
            <v>43952</v>
          </cell>
          <cell r="F3284" t="str">
            <v>Planet</v>
          </cell>
          <cell r="G3284" t="str">
            <v>IN</v>
          </cell>
          <cell r="H3284" t="str">
            <v>India</v>
          </cell>
          <cell r="I3284" t="str">
            <v>GP Entity</v>
          </cell>
          <cell r="K3284">
            <v>43329</v>
          </cell>
          <cell r="Q3284">
            <v>1532</v>
          </cell>
          <cell r="R3284" t="str">
            <v>Asia-Pacific (APAC)</v>
          </cell>
          <cell r="S3284" t="str">
            <v>Sales Engineer, India</v>
          </cell>
        </row>
        <row r="3285">
          <cell r="A3285" t="str">
            <v>100127-TH-109</v>
          </cell>
          <cell r="B3285">
            <v>42705</v>
          </cell>
          <cell r="C3285" t="str">
            <v>Existing MSA</v>
          </cell>
          <cell r="D3285">
            <v>42635</v>
          </cell>
          <cell r="E3285">
            <v>43952</v>
          </cell>
          <cell r="F3285" t="str">
            <v>Quest</v>
          </cell>
          <cell r="G3285" t="str">
            <v>TH</v>
          </cell>
          <cell r="H3285" t="str">
            <v>Thailand</v>
          </cell>
          <cell r="I3285" t="str">
            <v>GP Entity</v>
          </cell>
          <cell r="K3285">
            <v>42635</v>
          </cell>
          <cell r="Q3285">
            <v>244</v>
          </cell>
          <cell r="R3285" t="str">
            <v>Asia-Pacific (APAC)</v>
          </cell>
          <cell r="S3285" t="str">
            <v>SW Sales Engineer II</v>
          </cell>
          <cell r="T3285">
            <v>43132</v>
          </cell>
        </row>
        <row r="3286">
          <cell r="A3286" t="str">
            <v>100253-IN-102</v>
          </cell>
          <cell r="B3286">
            <v>43108</v>
          </cell>
          <cell r="C3286" t="str">
            <v>Existing MSA</v>
          </cell>
          <cell r="D3286">
            <v>42996</v>
          </cell>
          <cell r="E3286">
            <v>43952</v>
          </cell>
          <cell r="F3286" t="str">
            <v>Red Balloon</v>
          </cell>
          <cell r="G3286" t="str">
            <v>IN</v>
          </cell>
          <cell r="H3286" t="str">
            <v>India</v>
          </cell>
          <cell r="I3286" t="str">
            <v>GP Entity</v>
          </cell>
          <cell r="K3286">
            <v>42996</v>
          </cell>
          <cell r="Q3286">
            <v>856</v>
          </cell>
          <cell r="R3286" t="str">
            <v>Asia-Pacific (APAC)</v>
          </cell>
          <cell r="S3286" t="str">
            <v>Software Engineer</v>
          </cell>
        </row>
        <row r="3287">
          <cell r="A3287" t="str">
            <v>100124-SG-103</v>
          </cell>
          <cell r="B3287">
            <v>43143</v>
          </cell>
          <cell r="C3287" t="str">
            <v>Existing MSA</v>
          </cell>
          <cell r="D3287">
            <v>43026</v>
          </cell>
          <cell r="E3287">
            <v>43983</v>
          </cell>
          <cell r="F3287" t="str">
            <v>Provenir</v>
          </cell>
          <cell r="G3287" t="str">
            <v>SG</v>
          </cell>
          <cell r="H3287" t="str">
            <v>Singapore</v>
          </cell>
          <cell r="I3287" t="str">
            <v>GP Entity</v>
          </cell>
          <cell r="K3287">
            <v>42691</v>
          </cell>
          <cell r="Q3287">
            <v>962</v>
          </cell>
          <cell r="R3287" t="str">
            <v>Asia-Pacific (APAC)</v>
          </cell>
          <cell r="S3287" t="str">
            <v>Technical Consultant</v>
          </cell>
        </row>
        <row r="3288">
          <cell r="A3288" t="str">
            <v>100388-IN-102</v>
          </cell>
          <cell r="B3288">
            <v>43472</v>
          </cell>
          <cell r="C3288" t="str">
            <v>Existing MSA</v>
          </cell>
          <cell r="D3288">
            <v>43329</v>
          </cell>
          <cell r="E3288">
            <v>43983</v>
          </cell>
          <cell r="F3288" t="str">
            <v>Planet</v>
          </cell>
          <cell r="G3288" t="str">
            <v>IN</v>
          </cell>
          <cell r="H3288" t="str">
            <v>India</v>
          </cell>
          <cell r="I3288" t="str">
            <v>GP Entity</v>
          </cell>
          <cell r="K3288">
            <v>43329</v>
          </cell>
          <cell r="Q3288">
            <v>1532</v>
          </cell>
          <cell r="R3288" t="str">
            <v>Asia-Pacific (APAC)</v>
          </cell>
          <cell r="S3288" t="str">
            <v>Sales Engineer, India</v>
          </cell>
        </row>
        <row r="3289">
          <cell r="A3289" t="str">
            <v>100127-TH-109</v>
          </cell>
          <cell r="B3289">
            <v>42705</v>
          </cell>
          <cell r="C3289" t="str">
            <v>Existing MSA</v>
          </cell>
          <cell r="D3289">
            <v>42635</v>
          </cell>
          <cell r="E3289">
            <v>43983</v>
          </cell>
          <cell r="F3289" t="str">
            <v>Quest</v>
          </cell>
          <cell r="G3289" t="str">
            <v>TH</v>
          </cell>
          <cell r="H3289" t="str">
            <v>Thailand</v>
          </cell>
          <cell r="I3289" t="str">
            <v>GP Entity</v>
          </cell>
          <cell r="K3289">
            <v>42635</v>
          </cell>
          <cell r="Q3289">
            <v>244</v>
          </cell>
          <cell r="R3289" t="str">
            <v>Asia-Pacific (APAC)</v>
          </cell>
          <cell r="S3289" t="str">
            <v>SW Sales Engineer II</v>
          </cell>
          <cell r="T3289">
            <v>43132</v>
          </cell>
        </row>
        <row r="3290">
          <cell r="A3290" t="str">
            <v>100253-IN-102</v>
          </cell>
          <cell r="B3290">
            <v>43108</v>
          </cell>
          <cell r="C3290" t="str">
            <v>Existing MSA</v>
          </cell>
          <cell r="D3290">
            <v>42996</v>
          </cell>
          <cell r="E3290">
            <v>43983</v>
          </cell>
          <cell r="F3290" t="str">
            <v>Red Balloon</v>
          </cell>
          <cell r="G3290" t="str">
            <v>IN</v>
          </cell>
          <cell r="H3290" t="str">
            <v>India</v>
          </cell>
          <cell r="I3290" t="str">
            <v>GP Entity</v>
          </cell>
          <cell r="K3290">
            <v>42996</v>
          </cell>
          <cell r="Q3290">
            <v>856</v>
          </cell>
          <cell r="R3290" t="str">
            <v>Asia-Pacific (APAC)</v>
          </cell>
          <cell r="S3290" t="str">
            <v>Software Engineer</v>
          </cell>
        </row>
        <row r="3291">
          <cell r="A3291" t="str">
            <v>100600-SG-101</v>
          </cell>
          <cell r="B3291">
            <v>43709</v>
          </cell>
          <cell r="C3291" t="str">
            <v>Existing MSA</v>
          </cell>
          <cell r="D3291">
            <v>43636</v>
          </cell>
          <cell r="E3291">
            <v>43891</v>
          </cell>
          <cell r="F3291" t="str">
            <v>AtScale</v>
          </cell>
          <cell r="G3291" t="str">
            <v>SG</v>
          </cell>
          <cell r="H3291" t="str">
            <v>Singapore</v>
          </cell>
          <cell r="I3291" t="str">
            <v>GP Entity</v>
          </cell>
          <cell r="J3291">
            <v>43709</v>
          </cell>
          <cell r="K3291">
            <v>43636</v>
          </cell>
          <cell r="Q3291">
            <v>3006</v>
          </cell>
          <cell r="R3291" t="str">
            <v>Asia-Pacific (APAC)</v>
          </cell>
          <cell r="S3291" t="str">
            <v>Senior Solutions Engineer</v>
          </cell>
        </row>
        <row r="3292">
          <cell r="A3292" t="str">
            <v>100505-KR-102</v>
          </cell>
          <cell r="B3292">
            <v>43617</v>
          </cell>
          <cell r="C3292" t="str">
            <v>Existing MSA</v>
          </cell>
          <cell r="D3292">
            <v>43531</v>
          </cell>
          <cell r="E3292">
            <v>43922</v>
          </cell>
          <cell r="F3292" t="str">
            <v>Solaria Corporation</v>
          </cell>
          <cell r="G3292" t="str">
            <v>KR</v>
          </cell>
          <cell r="H3292" t="str">
            <v>South Korea</v>
          </cell>
          <cell r="I3292" t="str">
            <v>GP Entity</v>
          </cell>
          <cell r="K3292">
            <v>43531</v>
          </cell>
          <cell r="Q3292">
            <v>2664</v>
          </cell>
          <cell r="R3292" t="str">
            <v>Asia-Pacific (APAC)</v>
          </cell>
          <cell r="S3292" t="str">
            <v>Automation Engineer</v>
          </cell>
        </row>
        <row r="3293">
          <cell r="A3293" t="str">
            <v>100600-SG-101</v>
          </cell>
          <cell r="B3293">
            <v>43709</v>
          </cell>
          <cell r="C3293" t="str">
            <v>Existing MSA</v>
          </cell>
          <cell r="D3293">
            <v>43636</v>
          </cell>
          <cell r="E3293">
            <v>43922</v>
          </cell>
          <cell r="F3293" t="str">
            <v>AtScale</v>
          </cell>
          <cell r="G3293" t="str">
            <v>SG</v>
          </cell>
          <cell r="H3293" t="str">
            <v>Singapore</v>
          </cell>
          <cell r="I3293" t="str">
            <v>GP Entity</v>
          </cell>
          <cell r="J3293">
            <v>43709</v>
          </cell>
          <cell r="K3293">
            <v>43636</v>
          </cell>
          <cell r="Q3293">
            <v>3006</v>
          </cell>
          <cell r="R3293" t="str">
            <v>Asia-Pacific (APAC)</v>
          </cell>
          <cell r="S3293" t="str">
            <v>Senior Solutions Engineer</v>
          </cell>
        </row>
        <row r="3294">
          <cell r="A3294" t="str">
            <v>100406-IN-101</v>
          </cell>
          <cell r="B3294">
            <v>43500</v>
          </cell>
          <cell r="C3294" t="str">
            <v>Existing MSA</v>
          </cell>
          <cell r="D3294">
            <v>43353</v>
          </cell>
          <cell r="E3294">
            <v>43922</v>
          </cell>
          <cell r="F3294" t="str">
            <v>Calabrio</v>
          </cell>
          <cell r="G3294" t="str">
            <v>IN</v>
          </cell>
          <cell r="H3294" t="str">
            <v>India</v>
          </cell>
          <cell r="I3294" t="str">
            <v>GP Entity</v>
          </cell>
          <cell r="K3294">
            <v>43353</v>
          </cell>
          <cell r="Q3294">
            <v>1568</v>
          </cell>
          <cell r="R3294" t="str">
            <v>Asia-Pacific (APAC)</v>
          </cell>
          <cell r="S3294" t="str">
            <v>Sales Engineer - APAC</v>
          </cell>
        </row>
        <row r="3295">
          <cell r="A3295" t="str">
            <v>100505-KR-102</v>
          </cell>
          <cell r="B3295">
            <v>43617</v>
          </cell>
          <cell r="C3295" t="str">
            <v>Existing MSA</v>
          </cell>
          <cell r="D3295">
            <v>43531</v>
          </cell>
          <cell r="E3295">
            <v>43952</v>
          </cell>
          <cell r="F3295" t="str">
            <v>Solaria Corporation</v>
          </cell>
          <cell r="G3295" t="str">
            <v>KR</v>
          </cell>
          <cell r="H3295" t="str">
            <v>South Korea</v>
          </cell>
          <cell r="I3295" t="str">
            <v>GP Entity</v>
          </cell>
          <cell r="K3295">
            <v>43531</v>
          </cell>
          <cell r="Q3295">
            <v>2664</v>
          </cell>
          <cell r="R3295" t="str">
            <v>Asia-Pacific (APAC)</v>
          </cell>
          <cell r="S3295" t="str">
            <v>Automation Engineer</v>
          </cell>
        </row>
        <row r="3296">
          <cell r="A3296" t="str">
            <v>100600-SG-101</v>
          </cell>
          <cell r="B3296">
            <v>43709</v>
          </cell>
          <cell r="C3296" t="str">
            <v>Existing MSA</v>
          </cell>
          <cell r="D3296">
            <v>43636</v>
          </cell>
          <cell r="E3296">
            <v>43952</v>
          </cell>
          <cell r="F3296" t="str">
            <v>AtScale</v>
          </cell>
          <cell r="G3296" t="str">
            <v>SG</v>
          </cell>
          <cell r="H3296" t="str">
            <v>Singapore</v>
          </cell>
          <cell r="I3296" t="str">
            <v>GP Entity</v>
          </cell>
          <cell r="J3296">
            <v>43709</v>
          </cell>
          <cell r="K3296">
            <v>43636</v>
          </cell>
          <cell r="Q3296">
            <v>3006</v>
          </cell>
          <cell r="R3296" t="str">
            <v>Asia-Pacific (APAC)</v>
          </cell>
          <cell r="S3296" t="str">
            <v>Senior Solutions Engineer</v>
          </cell>
        </row>
        <row r="3297">
          <cell r="A3297" t="str">
            <v>100406-IN-101</v>
          </cell>
          <cell r="B3297">
            <v>43500</v>
          </cell>
          <cell r="C3297" t="str">
            <v>Existing MSA</v>
          </cell>
          <cell r="D3297">
            <v>43353</v>
          </cell>
          <cell r="E3297">
            <v>43952</v>
          </cell>
          <cell r="F3297" t="str">
            <v>Calabrio</v>
          </cell>
          <cell r="G3297" t="str">
            <v>IN</v>
          </cell>
          <cell r="H3297" t="str">
            <v>India</v>
          </cell>
          <cell r="I3297" t="str">
            <v>GP Entity</v>
          </cell>
          <cell r="K3297">
            <v>43353</v>
          </cell>
          <cell r="Q3297">
            <v>1568</v>
          </cell>
          <cell r="R3297" t="str">
            <v>Asia-Pacific (APAC)</v>
          </cell>
          <cell r="S3297" t="str">
            <v>Sales Engineer - APAC</v>
          </cell>
        </row>
        <row r="3298">
          <cell r="A3298" t="str">
            <v>100505-KR-102</v>
          </cell>
          <cell r="B3298">
            <v>43617</v>
          </cell>
          <cell r="C3298" t="str">
            <v>Existing MSA</v>
          </cell>
          <cell r="D3298">
            <v>43531</v>
          </cell>
          <cell r="E3298">
            <v>43983</v>
          </cell>
          <cell r="F3298" t="str">
            <v>Solaria Corporation</v>
          </cell>
          <cell r="G3298" t="str">
            <v>KR</v>
          </cell>
          <cell r="H3298" t="str">
            <v>South Korea</v>
          </cell>
          <cell r="I3298" t="str">
            <v>GP Entity</v>
          </cell>
          <cell r="K3298">
            <v>43531</v>
          </cell>
          <cell r="Q3298">
            <v>2664</v>
          </cell>
          <cell r="R3298" t="str">
            <v>Asia-Pacific (APAC)</v>
          </cell>
          <cell r="S3298" t="str">
            <v>Automation Engineer</v>
          </cell>
        </row>
        <row r="3299">
          <cell r="A3299" t="str">
            <v>100600-SG-101</v>
          </cell>
          <cell r="B3299">
            <v>43709</v>
          </cell>
          <cell r="C3299" t="str">
            <v>Existing MSA</v>
          </cell>
          <cell r="D3299">
            <v>43636</v>
          </cell>
          <cell r="E3299">
            <v>43983</v>
          </cell>
          <cell r="F3299" t="str">
            <v>AtScale</v>
          </cell>
          <cell r="G3299" t="str">
            <v>SG</v>
          </cell>
          <cell r="H3299" t="str">
            <v>Singapore</v>
          </cell>
          <cell r="I3299" t="str">
            <v>GP Entity</v>
          </cell>
          <cell r="J3299">
            <v>43709</v>
          </cell>
          <cell r="K3299">
            <v>43636</v>
          </cell>
          <cell r="Q3299">
            <v>3006</v>
          </cell>
          <cell r="R3299" t="str">
            <v>Asia-Pacific (APAC)</v>
          </cell>
          <cell r="S3299" t="str">
            <v>Senior Solutions Engineer</v>
          </cell>
        </row>
        <row r="3300">
          <cell r="A3300" t="str">
            <v>100406-IN-101</v>
          </cell>
          <cell r="B3300">
            <v>43500</v>
          </cell>
          <cell r="C3300" t="str">
            <v>Existing MSA</v>
          </cell>
          <cell r="D3300">
            <v>43353</v>
          </cell>
          <cell r="E3300">
            <v>43983</v>
          </cell>
          <cell r="F3300" t="str">
            <v>Calabrio</v>
          </cell>
          <cell r="G3300" t="str">
            <v>IN</v>
          </cell>
          <cell r="H3300" t="str">
            <v>India</v>
          </cell>
          <cell r="I3300" t="str">
            <v>GP Entity</v>
          </cell>
          <cell r="K3300">
            <v>43353</v>
          </cell>
          <cell r="Q3300">
            <v>1568</v>
          </cell>
          <cell r="R3300" t="str">
            <v>Asia-Pacific (APAC)</v>
          </cell>
          <cell r="S3300" t="str">
            <v>Sales Engineer - APAC</v>
          </cell>
        </row>
        <row r="3301">
          <cell r="A3301" t="str">
            <v>100062-SG-102</v>
          </cell>
          <cell r="B3301">
            <v>42058</v>
          </cell>
          <cell r="C3301" t="str">
            <v>Existing MSA</v>
          </cell>
          <cell r="D3301">
            <v>41661</v>
          </cell>
          <cell r="E3301">
            <v>43922</v>
          </cell>
          <cell r="F3301" t="str">
            <v>Fidelis</v>
          </cell>
          <cell r="G3301" t="str">
            <v>SG</v>
          </cell>
          <cell r="H3301" t="str">
            <v>Singapore</v>
          </cell>
          <cell r="I3301" t="str">
            <v>GP Entity</v>
          </cell>
          <cell r="K3301">
            <v>41661</v>
          </cell>
          <cell r="Q3301">
            <v>24</v>
          </cell>
          <cell r="R3301" t="str">
            <v>Asia-Pacific (APAC)</v>
          </cell>
          <cell r="S3301" t="str">
            <v>Sales Engineer</v>
          </cell>
          <cell r="T3301">
            <v>43101</v>
          </cell>
        </row>
        <row r="3302">
          <cell r="A3302" t="str">
            <v>100062-SG-102</v>
          </cell>
          <cell r="B3302">
            <v>42058</v>
          </cell>
          <cell r="C3302" t="str">
            <v>Existing MSA</v>
          </cell>
          <cell r="D3302">
            <v>41661</v>
          </cell>
          <cell r="E3302">
            <v>43952</v>
          </cell>
          <cell r="F3302" t="str">
            <v>Fidelis</v>
          </cell>
          <cell r="G3302" t="str">
            <v>SG</v>
          </cell>
          <cell r="H3302" t="str">
            <v>Singapore</v>
          </cell>
          <cell r="I3302" t="str">
            <v>GP Entity</v>
          </cell>
          <cell r="K3302">
            <v>41661</v>
          </cell>
          <cell r="Q3302">
            <v>24</v>
          </cell>
          <cell r="R3302" t="str">
            <v>Asia-Pacific (APAC)</v>
          </cell>
          <cell r="S3302" t="str">
            <v>Sales Engineer</v>
          </cell>
          <cell r="T3302">
            <v>43101</v>
          </cell>
        </row>
        <row r="3303">
          <cell r="A3303" t="str">
            <v>100062-SG-102</v>
          </cell>
          <cell r="B3303">
            <v>42058</v>
          </cell>
          <cell r="C3303" t="str">
            <v>Existing MSA</v>
          </cell>
          <cell r="D3303">
            <v>41661</v>
          </cell>
          <cell r="E3303">
            <v>43983</v>
          </cell>
          <cell r="F3303" t="str">
            <v>Fidelis</v>
          </cell>
          <cell r="G3303" t="str">
            <v>SG</v>
          </cell>
          <cell r="H3303" t="str">
            <v>Singapore</v>
          </cell>
          <cell r="I3303" t="str">
            <v>GP Entity</v>
          </cell>
          <cell r="K3303">
            <v>41661</v>
          </cell>
          <cell r="Q3303">
            <v>24</v>
          </cell>
          <cell r="R3303" t="str">
            <v>Asia-Pacific (APAC)</v>
          </cell>
          <cell r="S3303" t="str">
            <v>Sales Engineer</v>
          </cell>
          <cell r="T3303">
            <v>43101</v>
          </cell>
        </row>
        <row r="3304">
          <cell r="A3304" t="str">
            <v>100090-KR-106</v>
          </cell>
          <cell r="B3304">
            <v>43739</v>
          </cell>
          <cell r="C3304" t="str">
            <v>Existing MSA</v>
          </cell>
          <cell r="D3304">
            <v>42968</v>
          </cell>
          <cell r="E3304">
            <v>43891</v>
          </cell>
          <cell r="F3304" t="str">
            <v>Joyent</v>
          </cell>
          <cell r="G3304" t="str">
            <v>KR</v>
          </cell>
          <cell r="H3304" t="str">
            <v>South Korea</v>
          </cell>
          <cell r="I3304" t="str">
            <v>GP Entity</v>
          </cell>
          <cell r="J3304">
            <v>43739</v>
          </cell>
          <cell r="K3304">
            <v>42815</v>
          </cell>
          <cell r="Q3304">
            <v>3002</v>
          </cell>
          <cell r="R3304" t="str">
            <v>Asia-Pacific (APAC)</v>
          </cell>
          <cell r="S3304" t="str">
            <v>Senior Solutions Engineer</v>
          </cell>
        </row>
        <row r="3305">
          <cell r="A3305" t="str">
            <v>100031-CN-101</v>
          </cell>
          <cell r="B3305">
            <v>42309</v>
          </cell>
          <cell r="C3305" t="str">
            <v>Existing MSA</v>
          </cell>
          <cell r="D3305">
            <v>42264</v>
          </cell>
          <cell r="E3305">
            <v>43922</v>
          </cell>
          <cell r="F3305" t="str">
            <v>Central Semiconductor</v>
          </cell>
          <cell r="G3305" t="str">
            <v>CN</v>
          </cell>
          <cell r="H3305" t="str">
            <v>China</v>
          </cell>
          <cell r="I3305" t="str">
            <v>GP Entity</v>
          </cell>
          <cell r="K3305">
            <v>42264</v>
          </cell>
          <cell r="Q3305">
            <v>2</v>
          </cell>
          <cell r="R3305" t="str">
            <v>Asia-Pacific (APAC)</v>
          </cell>
          <cell r="S3305" t="str">
            <v>Quality Engineering Manager, Asia Pacific Region</v>
          </cell>
          <cell r="T3305">
            <v>43770</v>
          </cell>
        </row>
        <row r="3306">
          <cell r="A3306" t="str">
            <v>100090-KR-102</v>
          </cell>
          <cell r="B3306">
            <v>43654</v>
          </cell>
          <cell r="C3306" t="str">
            <v>Existing MSA</v>
          </cell>
          <cell r="D3306">
            <v>42968</v>
          </cell>
          <cell r="E3306">
            <v>43922</v>
          </cell>
          <cell r="F3306" t="str">
            <v>Joyent</v>
          </cell>
          <cell r="G3306" t="str">
            <v>KR</v>
          </cell>
          <cell r="H3306" t="str">
            <v>South Korea</v>
          </cell>
          <cell r="I3306" t="str">
            <v>GP Entity</v>
          </cell>
          <cell r="J3306">
            <v>43647</v>
          </cell>
          <cell r="K3306">
            <v>42815</v>
          </cell>
          <cell r="Q3306">
            <v>2524</v>
          </cell>
          <cell r="R3306" t="str">
            <v>Asia-Pacific (APAC)</v>
          </cell>
          <cell r="S3306" t="str">
            <v>Senior Solutions Engineer</v>
          </cell>
        </row>
        <row r="3307">
          <cell r="A3307" t="str">
            <v>100090-KR-106</v>
          </cell>
          <cell r="B3307">
            <v>43739</v>
          </cell>
          <cell r="C3307" t="str">
            <v>Existing MSA</v>
          </cell>
          <cell r="D3307">
            <v>42968</v>
          </cell>
          <cell r="E3307">
            <v>43922</v>
          </cell>
          <cell r="F3307" t="str">
            <v>Joyent</v>
          </cell>
          <cell r="G3307" t="str">
            <v>KR</v>
          </cell>
          <cell r="H3307" t="str">
            <v>South Korea</v>
          </cell>
          <cell r="I3307" t="str">
            <v>GP Entity</v>
          </cell>
          <cell r="J3307">
            <v>43739</v>
          </cell>
          <cell r="K3307">
            <v>42815</v>
          </cell>
          <cell r="Q3307">
            <v>3002</v>
          </cell>
          <cell r="R3307" t="str">
            <v>Asia-Pacific (APAC)</v>
          </cell>
          <cell r="S3307" t="str">
            <v>Senior Solutions Engineer</v>
          </cell>
        </row>
        <row r="3308">
          <cell r="A3308" t="str">
            <v>100031-CN-101</v>
          </cell>
          <cell r="B3308">
            <v>42309</v>
          </cell>
          <cell r="C3308" t="str">
            <v>Existing MSA</v>
          </cell>
          <cell r="D3308">
            <v>42264</v>
          </cell>
          <cell r="E3308">
            <v>43952</v>
          </cell>
          <cell r="F3308" t="str">
            <v>Central Semiconductor</v>
          </cell>
          <cell r="G3308" t="str">
            <v>CN</v>
          </cell>
          <cell r="H3308" t="str">
            <v>China</v>
          </cell>
          <cell r="I3308" t="str">
            <v>GP Entity</v>
          </cell>
          <cell r="K3308">
            <v>42264</v>
          </cell>
          <cell r="Q3308">
            <v>2</v>
          </cell>
          <cell r="R3308" t="str">
            <v>Asia-Pacific (APAC)</v>
          </cell>
          <cell r="S3308" t="str">
            <v>Quality Engineering Manager, Asia Pacific Region</v>
          </cell>
          <cell r="T3308">
            <v>43770</v>
          </cell>
        </row>
        <row r="3309">
          <cell r="A3309" t="str">
            <v>100090-KR-102</v>
          </cell>
          <cell r="B3309">
            <v>43654</v>
          </cell>
          <cell r="C3309" t="str">
            <v>Existing MSA</v>
          </cell>
          <cell r="D3309">
            <v>42968</v>
          </cell>
          <cell r="E3309">
            <v>43952</v>
          </cell>
          <cell r="F3309" t="str">
            <v>Joyent</v>
          </cell>
          <cell r="G3309" t="str">
            <v>KR</v>
          </cell>
          <cell r="H3309" t="str">
            <v>South Korea</v>
          </cell>
          <cell r="I3309" t="str">
            <v>GP Entity</v>
          </cell>
          <cell r="J3309">
            <v>43647</v>
          </cell>
          <cell r="K3309">
            <v>42815</v>
          </cell>
          <cell r="Q3309">
            <v>2524</v>
          </cell>
          <cell r="R3309" t="str">
            <v>Asia-Pacific (APAC)</v>
          </cell>
          <cell r="S3309" t="str">
            <v>Senior Solutions Engineer</v>
          </cell>
        </row>
        <row r="3310">
          <cell r="A3310" t="str">
            <v>100090-KR-106</v>
          </cell>
          <cell r="B3310">
            <v>43739</v>
          </cell>
          <cell r="C3310" t="str">
            <v>Existing MSA</v>
          </cell>
          <cell r="D3310">
            <v>42968</v>
          </cell>
          <cell r="E3310">
            <v>43952</v>
          </cell>
          <cell r="F3310" t="str">
            <v>Joyent</v>
          </cell>
          <cell r="G3310" t="str">
            <v>KR</v>
          </cell>
          <cell r="H3310" t="str">
            <v>South Korea</v>
          </cell>
          <cell r="I3310" t="str">
            <v>GP Entity</v>
          </cell>
          <cell r="J3310">
            <v>43739</v>
          </cell>
          <cell r="K3310">
            <v>42815</v>
          </cell>
          <cell r="Q3310">
            <v>3002</v>
          </cell>
          <cell r="R3310" t="str">
            <v>Asia-Pacific (APAC)</v>
          </cell>
          <cell r="S3310" t="str">
            <v>Senior Solutions Engineer</v>
          </cell>
        </row>
        <row r="3311">
          <cell r="A3311" t="str">
            <v>100031-CN-101</v>
          </cell>
          <cell r="B3311">
            <v>42309</v>
          </cell>
          <cell r="C3311" t="str">
            <v>Existing MSA</v>
          </cell>
          <cell r="D3311">
            <v>42264</v>
          </cell>
          <cell r="E3311">
            <v>43983</v>
          </cell>
          <cell r="F3311" t="str">
            <v>Central Semiconductor</v>
          </cell>
          <cell r="G3311" t="str">
            <v>CN</v>
          </cell>
          <cell r="H3311" t="str">
            <v>China</v>
          </cell>
          <cell r="I3311" t="str">
            <v>GP Entity</v>
          </cell>
          <cell r="K3311">
            <v>42264</v>
          </cell>
          <cell r="Q3311">
            <v>2</v>
          </cell>
          <cell r="R3311" t="str">
            <v>Asia-Pacific (APAC)</v>
          </cell>
          <cell r="S3311" t="str">
            <v>Quality Engineering Manager, Asia Pacific Region</v>
          </cell>
          <cell r="T3311">
            <v>43770</v>
          </cell>
        </row>
        <row r="3312">
          <cell r="A3312" t="str">
            <v>100090-KR-102</v>
          </cell>
          <cell r="B3312">
            <v>43654</v>
          </cell>
          <cell r="C3312" t="str">
            <v>Existing MSA</v>
          </cell>
          <cell r="D3312">
            <v>42968</v>
          </cell>
          <cell r="E3312">
            <v>43983</v>
          </cell>
          <cell r="F3312" t="str">
            <v>Joyent</v>
          </cell>
          <cell r="G3312" t="str">
            <v>KR</v>
          </cell>
          <cell r="H3312" t="str">
            <v>South Korea</v>
          </cell>
          <cell r="I3312" t="str">
            <v>GP Entity</v>
          </cell>
          <cell r="J3312">
            <v>43647</v>
          </cell>
          <cell r="K3312">
            <v>42815</v>
          </cell>
          <cell r="Q3312">
            <v>2524</v>
          </cell>
          <cell r="R3312" t="str">
            <v>Asia-Pacific (APAC)</v>
          </cell>
          <cell r="S3312" t="str">
            <v>Senior Solutions Engineer</v>
          </cell>
        </row>
        <row r="3313">
          <cell r="A3313" t="str">
            <v>100090-KR-106</v>
          </cell>
          <cell r="B3313">
            <v>43739</v>
          </cell>
          <cell r="C3313" t="str">
            <v>Existing MSA</v>
          </cell>
          <cell r="D3313">
            <v>42968</v>
          </cell>
          <cell r="E3313">
            <v>43983</v>
          </cell>
          <cell r="F3313" t="str">
            <v>Joyent</v>
          </cell>
          <cell r="G3313" t="str">
            <v>KR</v>
          </cell>
          <cell r="H3313" t="str">
            <v>South Korea</v>
          </cell>
          <cell r="I3313" t="str">
            <v>GP Entity</v>
          </cell>
          <cell r="J3313">
            <v>43739</v>
          </cell>
          <cell r="K3313">
            <v>42815</v>
          </cell>
          <cell r="Q3313">
            <v>3002</v>
          </cell>
          <cell r="R3313" t="str">
            <v>Asia-Pacific (APAC)</v>
          </cell>
          <cell r="S3313" t="str">
            <v>Senior Solutions Engineer</v>
          </cell>
        </row>
        <row r="3314">
          <cell r="A3314" t="str">
            <v>100204-KR-109</v>
          </cell>
          <cell r="B3314">
            <v>43831</v>
          </cell>
          <cell r="C3314" t="str">
            <v>Existing MSA</v>
          </cell>
          <cell r="D3314">
            <v>43003</v>
          </cell>
          <cell r="E3314">
            <v>43891</v>
          </cell>
          <cell r="F3314" t="str">
            <v>DataRobot Inc.</v>
          </cell>
          <cell r="G3314" t="str">
            <v>KR</v>
          </cell>
          <cell r="H3314" t="str">
            <v>South Korea</v>
          </cell>
          <cell r="I3314" t="str">
            <v>GP Entity</v>
          </cell>
          <cell r="J3314">
            <v>43831</v>
          </cell>
          <cell r="K3314">
            <v>42908</v>
          </cell>
          <cell r="Q3314">
            <v>3773</v>
          </cell>
          <cell r="R3314" t="str">
            <v>Asia-Pacific (APAC)</v>
          </cell>
          <cell r="S3314" t="str">
            <v>Data Preparation Success Manager</v>
          </cell>
        </row>
        <row r="3315">
          <cell r="A3315" t="str">
            <v>100371-IN-101</v>
          </cell>
          <cell r="B3315">
            <v>43472</v>
          </cell>
          <cell r="C3315" t="str">
            <v>Existing MSA</v>
          </cell>
          <cell r="D3315">
            <v>43286</v>
          </cell>
          <cell r="E3315">
            <v>43922</v>
          </cell>
          <cell r="F3315" t="str">
            <v>Udemy</v>
          </cell>
          <cell r="G3315" t="str">
            <v>IN</v>
          </cell>
          <cell r="H3315" t="str">
            <v>India</v>
          </cell>
          <cell r="I3315" t="str">
            <v>GP Entity</v>
          </cell>
          <cell r="K3315">
            <v>43286</v>
          </cell>
          <cell r="Q3315">
            <v>1569</v>
          </cell>
          <cell r="R3315" t="str">
            <v>Asia-Pacific (APAC)</v>
          </cell>
          <cell r="S3315" t="str">
            <v>GM, Udemy India</v>
          </cell>
        </row>
        <row r="3316">
          <cell r="A3316" t="str">
            <v>100124-SG-104</v>
          </cell>
          <cell r="B3316">
            <v>43313</v>
          </cell>
          <cell r="C3316" t="str">
            <v>Existing MSA</v>
          </cell>
          <cell r="D3316">
            <v>43026</v>
          </cell>
          <cell r="E3316">
            <v>43922</v>
          </cell>
          <cell r="F3316" t="str">
            <v>Provenir</v>
          </cell>
          <cell r="G3316" t="str">
            <v>SG</v>
          </cell>
          <cell r="H3316" t="str">
            <v>Singapore</v>
          </cell>
          <cell r="I3316" t="str">
            <v>GP Entity</v>
          </cell>
          <cell r="K3316">
            <v>42691</v>
          </cell>
          <cell r="Q3316">
            <v>1300</v>
          </cell>
          <cell r="R3316" t="str">
            <v>Asia-Pacific (APAC)</v>
          </cell>
          <cell r="S3316" t="str">
            <v>Account Director</v>
          </cell>
        </row>
        <row r="3317">
          <cell r="A3317" t="str">
            <v>100204-KR-109</v>
          </cell>
          <cell r="B3317">
            <v>43831</v>
          </cell>
          <cell r="C3317" t="str">
            <v>Existing MSA</v>
          </cell>
          <cell r="D3317">
            <v>43003</v>
          </cell>
          <cell r="E3317">
            <v>43922</v>
          </cell>
          <cell r="F3317" t="str">
            <v>DataRobot Inc.</v>
          </cell>
          <cell r="G3317" t="str">
            <v>KR</v>
          </cell>
          <cell r="H3317" t="str">
            <v>South Korea</v>
          </cell>
          <cell r="I3317" t="str">
            <v>GP Entity</v>
          </cell>
          <cell r="J3317">
            <v>43831</v>
          </cell>
          <cell r="K3317">
            <v>42908</v>
          </cell>
          <cell r="Q3317">
            <v>3773</v>
          </cell>
          <cell r="R3317" t="str">
            <v>Asia-Pacific (APAC)</v>
          </cell>
          <cell r="S3317" t="str">
            <v>Data Preparation Success Manager</v>
          </cell>
        </row>
        <row r="3318">
          <cell r="A3318" t="str">
            <v>100371-IN-101</v>
          </cell>
          <cell r="B3318">
            <v>43472</v>
          </cell>
          <cell r="C3318" t="str">
            <v>Existing MSA</v>
          </cell>
          <cell r="D3318">
            <v>43286</v>
          </cell>
          <cell r="E3318">
            <v>43952</v>
          </cell>
          <cell r="F3318" t="str">
            <v>Udemy</v>
          </cell>
          <cell r="G3318" t="str">
            <v>IN</v>
          </cell>
          <cell r="H3318" t="str">
            <v>India</v>
          </cell>
          <cell r="I3318" t="str">
            <v>GP Entity</v>
          </cell>
          <cell r="K3318">
            <v>43286</v>
          </cell>
          <cell r="Q3318">
            <v>1569</v>
          </cell>
          <cell r="R3318" t="str">
            <v>Asia-Pacific (APAC)</v>
          </cell>
          <cell r="S3318" t="str">
            <v>GM, Udemy India</v>
          </cell>
        </row>
        <row r="3319">
          <cell r="A3319" t="str">
            <v>100124-SG-104</v>
          </cell>
          <cell r="B3319">
            <v>43313</v>
          </cell>
          <cell r="C3319" t="str">
            <v>Existing MSA</v>
          </cell>
          <cell r="D3319">
            <v>43026</v>
          </cell>
          <cell r="E3319">
            <v>43952</v>
          </cell>
          <cell r="F3319" t="str">
            <v>Provenir</v>
          </cell>
          <cell r="G3319" t="str">
            <v>SG</v>
          </cell>
          <cell r="H3319" t="str">
            <v>Singapore</v>
          </cell>
          <cell r="I3319" t="str">
            <v>GP Entity</v>
          </cell>
          <cell r="K3319">
            <v>42691</v>
          </cell>
          <cell r="Q3319">
            <v>1300</v>
          </cell>
          <cell r="R3319" t="str">
            <v>Asia-Pacific (APAC)</v>
          </cell>
          <cell r="S3319" t="str">
            <v>Account Director</v>
          </cell>
        </row>
        <row r="3320">
          <cell r="A3320" t="str">
            <v>100204-KR-109</v>
          </cell>
          <cell r="B3320">
            <v>43831</v>
          </cell>
          <cell r="C3320" t="str">
            <v>Existing MSA</v>
          </cell>
          <cell r="D3320">
            <v>43003</v>
          </cell>
          <cell r="E3320">
            <v>43952</v>
          </cell>
          <cell r="F3320" t="str">
            <v>DataRobot Inc.</v>
          </cell>
          <cell r="G3320" t="str">
            <v>KR</v>
          </cell>
          <cell r="H3320" t="str">
            <v>South Korea</v>
          </cell>
          <cell r="I3320" t="str">
            <v>GP Entity</v>
          </cell>
          <cell r="J3320">
            <v>43831</v>
          </cell>
          <cell r="K3320">
            <v>42908</v>
          </cell>
          <cell r="Q3320">
            <v>3773</v>
          </cell>
          <cell r="R3320" t="str">
            <v>Asia-Pacific (APAC)</v>
          </cell>
          <cell r="S3320" t="str">
            <v>Data Preparation Success Manager</v>
          </cell>
        </row>
        <row r="3321">
          <cell r="A3321" t="str">
            <v>100371-IN-101</v>
          </cell>
          <cell r="B3321">
            <v>43472</v>
          </cell>
          <cell r="C3321" t="str">
            <v>Existing MSA</v>
          </cell>
          <cell r="D3321">
            <v>43286</v>
          </cell>
          <cell r="E3321">
            <v>43983</v>
          </cell>
          <cell r="F3321" t="str">
            <v>Udemy</v>
          </cell>
          <cell r="G3321" t="str">
            <v>IN</v>
          </cell>
          <cell r="H3321" t="str">
            <v>India</v>
          </cell>
          <cell r="I3321" t="str">
            <v>GP Entity</v>
          </cell>
          <cell r="K3321">
            <v>43286</v>
          </cell>
          <cell r="Q3321">
            <v>1569</v>
          </cell>
          <cell r="R3321" t="str">
            <v>Asia-Pacific (APAC)</v>
          </cell>
          <cell r="S3321" t="str">
            <v>GM, Udemy India</v>
          </cell>
        </row>
        <row r="3322">
          <cell r="A3322" t="str">
            <v>100124-SG-104</v>
          </cell>
          <cell r="B3322">
            <v>43313</v>
          </cell>
          <cell r="C3322" t="str">
            <v>Existing MSA</v>
          </cell>
          <cell r="D3322">
            <v>43026</v>
          </cell>
          <cell r="E3322">
            <v>43983</v>
          </cell>
          <cell r="F3322" t="str">
            <v>Provenir</v>
          </cell>
          <cell r="G3322" t="str">
            <v>SG</v>
          </cell>
          <cell r="H3322" t="str">
            <v>Singapore</v>
          </cell>
          <cell r="I3322" t="str">
            <v>GP Entity</v>
          </cell>
          <cell r="K3322">
            <v>42691</v>
          </cell>
          <cell r="Q3322">
            <v>1300</v>
          </cell>
          <cell r="R3322" t="str">
            <v>Asia-Pacific (APAC)</v>
          </cell>
          <cell r="S3322" t="str">
            <v>Account Director</v>
          </cell>
        </row>
        <row r="3323">
          <cell r="A3323" t="str">
            <v>100204-KR-109</v>
          </cell>
          <cell r="B3323">
            <v>43831</v>
          </cell>
          <cell r="C3323" t="str">
            <v>Existing MSA</v>
          </cell>
          <cell r="D3323">
            <v>43003</v>
          </cell>
          <cell r="E3323">
            <v>43983</v>
          </cell>
          <cell r="F3323" t="str">
            <v>DataRobot Inc.</v>
          </cell>
          <cell r="G3323" t="str">
            <v>KR</v>
          </cell>
          <cell r="H3323" t="str">
            <v>South Korea</v>
          </cell>
          <cell r="I3323" t="str">
            <v>GP Entity</v>
          </cell>
          <cell r="J3323">
            <v>43831</v>
          </cell>
          <cell r="K3323">
            <v>42908</v>
          </cell>
          <cell r="Q3323">
            <v>3773</v>
          </cell>
          <cell r="R3323" t="str">
            <v>Asia-Pacific (APAC)</v>
          </cell>
          <cell r="S3323" t="str">
            <v>Data Preparation Success Manager</v>
          </cell>
        </row>
        <row r="3324">
          <cell r="A3324" t="str">
            <v>100378-KR-101</v>
          </cell>
          <cell r="B3324">
            <v>43808</v>
          </cell>
          <cell r="C3324" t="str">
            <v>Existing MSA</v>
          </cell>
          <cell r="D3324">
            <v>43756</v>
          </cell>
          <cell r="E3324">
            <v>43891</v>
          </cell>
          <cell r="F3324" t="str">
            <v>The Medical Affairs Company (TMAC)</v>
          </cell>
          <cell r="G3324" t="str">
            <v>KR</v>
          </cell>
          <cell r="H3324" t="str">
            <v>South Korea</v>
          </cell>
          <cell r="I3324" t="str">
            <v>GP Entity</v>
          </cell>
          <cell r="J3324">
            <v>43808</v>
          </cell>
          <cell r="K3324">
            <v>43325</v>
          </cell>
          <cell r="Q3324">
            <v>3466</v>
          </cell>
          <cell r="R3324" t="str">
            <v>Asia-Pacific (APAC)</v>
          </cell>
          <cell r="S3324" t="str">
            <v>Medical Science Liaison</v>
          </cell>
        </row>
        <row r="3325">
          <cell r="A3325" t="str">
            <v>100378-KR-101</v>
          </cell>
          <cell r="B3325">
            <v>43808</v>
          </cell>
          <cell r="C3325" t="str">
            <v>Existing MSA</v>
          </cell>
          <cell r="D3325">
            <v>43756</v>
          </cell>
          <cell r="E3325">
            <v>43922</v>
          </cell>
          <cell r="F3325" t="str">
            <v>The Medical Affairs Company (TMAC)</v>
          </cell>
          <cell r="G3325" t="str">
            <v>KR</v>
          </cell>
          <cell r="H3325" t="str">
            <v>South Korea</v>
          </cell>
          <cell r="I3325" t="str">
            <v>GP Entity</v>
          </cell>
          <cell r="J3325">
            <v>43808</v>
          </cell>
          <cell r="K3325">
            <v>43325</v>
          </cell>
          <cell r="Q3325">
            <v>3466</v>
          </cell>
          <cell r="R3325" t="str">
            <v>Asia-Pacific (APAC)</v>
          </cell>
          <cell r="S3325" t="str">
            <v>Medical Science Liaison</v>
          </cell>
        </row>
        <row r="3326">
          <cell r="A3326" t="str">
            <v>100378-KR-101</v>
          </cell>
          <cell r="B3326">
            <v>43808</v>
          </cell>
          <cell r="C3326" t="str">
            <v>Existing MSA</v>
          </cell>
          <cell r="D3326">
            <v>43756</v>
          </cell>
          <cell r="E3326">
            <v>43952</v>
          </cell>
          <cell r="F3326" t="str">
            <v>The Medical Affairs Company (TMAC)</v>
          </cell>
          <cell r="G3326" t="str">
            <v>KR</v>
          </cell>
          <cell r="H3326" t="str">
            <v>South Korea</v>
          </cell>
          <cell r="I3326" t="str">
            <v>GP Entity</v>
          </cell>
          <cell r="J3326">
            <v>43808</v>
          </cell>
          <cell r="K3326">
            <v>43325</v>
          </cell>
          <cell r="Q3326">
            <v>3466</v>
          </cell>
          <cell r="R3326" t="str">
            <v>Asia-Pacific (APAC)</v>
          </cell>
          <cell r="S3326" t="str">
            <v>Medical Science Liaison</v>
          </cell>
        </row>
        <row r="3327">
          <cell r="A3327" t="str">
            <v>100378-KR-101</v>
          </cell>
          <cell r="B3327">
            <v>43808</v>
          </cell>
          <cell r="C3327" t="str">
            <v>Existing MSA</v>
          </cell>
          <cell r="D3327">
            <v>43756</v>
          </cell>
          <cell r="E3327">
            <v>43983</v>
          </cell>
          <cell r="F3327" t="str">
            <v>The Medical Affairs Company (TMAC)</v>
          </cell>
          <cell r="G3327" t="str">
            <v>KR</v>
          </cell>
          <cell r="H3327" t="str">
            <v>South Korea</v>
          </cell>
          <cell r="I3327" t="str">
            <v>GP Entity</v>
          </cell>
          <cell r="J3327">
            <v>43808</v>
          </cell>
          <cell r="K3327">
            <v>43325</v>
          </cell>
          <cell r="Q3327">
            <v>3466</v>
          </cell>
          <cell r="R3327" t="str">
            <v>Asia-Pacific (APAC)</v>
          </cell>
          <cell r="S3327" t="str">
            <v>Medical Science Liaison</v>
          </cell>
        </row>
        <row r="3328">
          <cell r="A3328" t="str">
            <v>100185-HK-101</v>
          </cell>
          <cell r="B3328">
            <v>42979</v>
          </cell>
          <cell r="C3328" t="str">
            <v>Existing MSA</v>
          </cell>
          <cell r="D3328">
            <v>42874</v>
          </cell>
          <cell r="E3328">
            <v>43922</v>
          </cell>
          <cell r="F3328" t="str">
            <v>Vista Equity</v>
          </cell>
          <cell r="G3328" t="str">
            <v>HK</v>
          </cell>
          <cell r="H3328" t="str">
            <v>Hong Kong (China)</v>
          </cell>
          <cell r="I3328" t="str">
            <v>GP Entity</v>
          </cell>
          <cell r="K3328">
            <v>42874</v>
          </cell>
          <cell r="Q3328">
            <v>566</v>
          </cell>
          <cell r="R3328" t="str">
            <v>Asia-Pacific (APAC)</v>
          </cell>
          <cell r="S3328" t="str">
            <v>Director, Office of the CEO</v>
          </cell>
        </row>
        <row r="3329">
          <cell r="A3329" t="str">
            <v>100185-HK-104</v>
          </cell>
          <cell r="B3329">
            <v>43556</v>
          </cell>
          <cell r="C3329" t="str">
            <v>Existing MSA</v>
          </cell>
          <cell r="D3329">
            <v>42874</v>
          </cell>
          <cell r="E3329">
            <v>43922</v>
          </cell>
          <cell r="F3329" t="str">
            <v>Vista Equity</v>
          </cell>
          <cell r="G3329" t="str">
            <v>HK</v>
          </cell>
          <cell r="H3329" t="str">
            <v>Hong Kong (China)</v>
          </cell>
          <cell r="I3329" t="str">
            <v>GP Entity</v>
          </cell>
          <cell r="J3329">
            <v>43435</v>
          </cell>
          <cell r="K3329">
            <v>42874</v>
          </cell>
          <cell r="Q3329">
            <v>1511</v>
          </cell>
          <cell r="R3329" t="str">
            <v>Asia-Pacific (APAC)</v>
          </cell>
          <cell r="S3329" t="str">
            <v>Analyst, Office of the CEO</v>
          </cell>
        </row>
        <row r="3330">
          <cell r="A3330" t="str">
            <v>100463-IN-101</v>
          </cell>
          <cell r="B3330">
            <v>43497</v>
          </cell>
          <cell r="C3330" t="str">
            <v>Existing MSA</v>
          </cell>
          <cell r="D3330">
            <v>43420</v>
          </cell>
          <cell r="E3330">
            <v>43922</v>
          </cell>
          <cell r="F3330" t="str">
            <v>Vista Consulting Group, LLC</v>
          </cell>
          <cell r="G3330" t="str">
            <v>IN</v>
          </cell>
          <cell r="H3330" t="str">
            <v>India</v>
          </cell>
          <cell r="I3330" t="str">
            <v>GP Entity</v>
          </cell>
          <cell r="J3330">
            <v>43466</v>
          </cell>
          <cell r="K3330">
            <v>43420</v>
          </cell>
          <cell r="Q3330">
            <v>1858</v>
          </cell>
          <cell r="R3330" t="str">
            <v>Asia-Pacific (APAC)</v>
          </cell>
          <cell r="S3330" t="str">
            <v>Managing Director, Asia Pacific Center of Excellence</v>
          </cell>
        </row>
        <row r="3331">
          <cell r="A3331" t="str">
            <v>100196-SG-101</v>
          </cell>
          <cell r="B3331">
            <v>43497</v>
          </cell>
          <cell r="C3331" t="str">
            <v>Existing MSA</v>
          </cell>
          <cell r="D3331">
            <v>43209</v>
          </cell>
          <cell r="E3331">
            <v>43922</v>
          </cell>
          <cell r="F3331" t="str">
            <v>O'Reilly Media</v>
          </cell>
          <cell r="G3331" t="str">
            <v>SG</v>
          </cell>
          <cell r="H3331" t="str">
            <v>Singapore</v>
          </cell>
          <cell r="I3331" t="str">
            <v>GP Entity</v>
          </cell>
          <cell r="K3331">
            <v>42909</v>
          </cell>
          <cell r="Q3331">
            <v>1248</v>
          </cell>
          <cell r="R3331" t="str">
            <v>Asia-Pacific (APAC)</v>
          </cell>
          <cell r="S3331" t="str">
            <v>Strategic Account Manager</v>
          </cell>
        </row>
        <row r="3332">
          <cell r="A3332" t="str">
            <v>100472-NZ-101</v>
          </cell>
          <cell r="B3332">
            <v>43586</v>
          </cell>
          <cell r="C3332" t="str">
            <v>Existing MSA</v>
          </cell>
          <cell r="D3332">
            <v>43508</v>
          </cell>
          <cell r="E3332">
            <v>43922</v>
          </cell>
          <cell r="F3332" t="str">
            <v>PaperCut</v>
          </cell>
          <cell r="G3332" t="str">
            <v>NZ</v>
          </cell>
          <cell r="H3332" t="str">
            <v>New Zealand</v>
          </cell>
          <cell r="I3332" t="str">
            <v>GP Entity</v>
          </cell>
          <cell r="J3332">
            <v>43584</v>
          </cell>
          <cell r="K3332">
            <v>43479</v>
          </cell>
          <cell r="Q3332">
            <v>2234</v>
          </cell>
          <cell r="R3332" t="str">
            <v>Asia-Pacific (APAC)</v>
          </cell>
          <cell r="S3332" t="str">
            <v>Senior Designer</v>
          </cell>
        </row>
        <row r="3333">
          <cell r="A3333" t="str">
            <v>100185-HK-101</v>
          </cell>
          <cell r="B3333">
            <v>42979</v>
          </cell>
          <cell r="C3333" t="str">
            <v>Existing MSA</v>
          </cell>
          <cell r="D3333">
            <v>42874</v>
          </cell>
          <cell r="E3333">
            <v>43952</v>
          </cell>
          <cell r="F3333" t="str">
            <v>Vista Equity</v>
          </cell>
          <cell r="G3333" t="str">
            <v>HK</v>
          </cell>
          <cell r="H3333" t="str">
            <v>Hong Kong (China)</v>
          </cell>
          <cell r="I3333" t="str">
            <v>GP Entity</v>
          </cell>
          <cell r="K3333">
            <v>42874</v>
          </cell>
          <cell r="Q3333">
            <v>566</v>
          </cell>
          <cell r="R3333" t="str">
            <v>Asia-Pacific (APAC)</v>
          </cell>
          <cell r="S3333" t="str">
            <v>Director, Office of the CEO</v>
          </cell>
        </row>
        <row r="3334">
          <cell r="A3334" t="str">
            <v>100185-HK-104</v>
          </cell>
          <cell r="B3334">
            <v>43556</v>
          </cell>
          <cell r="C3334" t="str">
            <v>Existing MSA</v>
          </cell>
          <cell r="D3334">
            <v>42874</v>
          </cell>
          <cell r="E3334">
            <v>43952</v>
          </cell>
          <cell r="F3334" t="str">
            <v>Vista Equity</v>
          </cell>
          <cell r="G3334" t="str">
            <v>HK</v>
          </cell>
          <cell r="H3334" t="str">
            <v>Hong Kong (China)</v>
          </cell>
          <cell r="I3334" t="str">
            <v>GP Entity</v>
          </cell>
          <cell r="J3334">
            <v>43435</v>
          </cell>
          <cell r="K3334">
            <v>42874</v>
          </cell>
          <cell r="Q3334">
            <v>1511</v>
          </cell>
          <cell r="R3334" t="str">
            <v>Asia-Pacific (APAC)</v>
          </cell>
          <cell r="S3334" t="str">
            <v>Analyst, Office of the CEO</v>
          </cell>
        </row>
        <row r="3335">
          <cell r="A3335" t="str">
            <v>100463-IN-101</v>
          </cell>
          <cell r="B3335">
            <v>43497</v>
          </cell>
          <cell r="C3335" t="str">
            <v>Existing MSA</v>
          </cell>
          <cell r="D3335">
            <v>43420</v>
          </cell>
          <cell r="E3335">
            <v>43952</v>
          </cell>
          <cell r="F3335" t="str">
            <v>Vista Consulting Group, LLC</v>
          </cell>
          <cell r="G3335" t="str">
            <v>IN</v>
          </cell>
          <cell r="H3335" t="str">
            <v>India</v>
          </cell>
          <cell r="I3335" t="str">
            <v>GP Entity</v>
          </cell>
          <cell r="J3335">
            <v>43466</v>
          </cell>
          <cell r="K3335">
            <v>43420</v>
          </cell>
          <cell r="Q3335">
            <v>1858</v>
          </cell>
          <cell r="R3335" t="str">
            <v>Asia-Pacific (APAC)</v>
          </cell>
          <cell r="S3335" t="str">
            <v>Managing Director, Asia Pacific Center of Excellence</v>
          </cell>
        </row>
        <row r="3336">
          <cell r="A3336" t="str">
            <v>100196-SG-101</v>
          </cell>
          <cell r="B3336">
            <v>43497</v>
          </cell>
          <cell r="C3336" t="str">
            <v>Existing MSA</v>
          </cell>
          <cell r="D3336">
            <v>43209</v>
          </cell>
          <cell r="E3336">
            <v>43952</v>
          </cell>
          <cell r="F3336" t="str">
            <v>O'Reilly Media</v>
          </cell>
          <cell r="G3336" t="str">
            <v>SG</v>
          </cell>
          <cell r="H3336" t="str">
            <v>Singapore</v>
          </cell>
          <cell r="I3336" t="str">
            <v>GP Entity</v>
          </cell>
          <cell r="K3336">
            <v>42909</v>
          </cell>
          <cell r="Q3336">
            <v>1248</v>
          </cell>
          <cell r="R3336" t="str">
            <v>Asia-Pacific (APAC)</v>
          </cell>
          <cell r="S3336" t="str">
            <v>Strategic Account Manager</v>
          </cell>
        </row>
        <row r="3337">
          <cell r="A3337" t="str">
            <v>100472-NZ-101</v>
          </cell>
          <cell r="B3337">
            <v>43586</v>
          </cell>
          <cell r="C3337" t="str">
            <v>Existing MSA</v>
          </cell>
          <cell r="D3337">
            <v>43508</v>
          </cell>
          <cell r="E3337">
            <v>43952</v>
          </cell>
          <cell r="F3337" t="str">
            <v>PaperCut</v>
          </cell>
          <cell r="G3337" t="str">
            <v>NZ</v>
          </cell>
          <cell r="H3337" t="str">
            <v>New Zealand</v>
          </cell>
          <cell r="I3337" t="str">
            <v>GP Entity</v>
          </cell>
          <cell r="J3337">
            <v>43584</v>
          </cell>
          <cell r="K3337">
            <v>43479</v>
          </cell>
          <cell r="Q3337">
            <v>2234</v>
          </cell>
          <cell r="R3337" t="str">
            <v>Asia-Pacific (APAC)</v>
          </cell>
          <cell r="S3337" t="str">
            <v>Senior Designer</v>
          </cell>
        </row>
        <row r="3338">
          <cell r="A3338" t="str">
            <v>100185-HK-101</v>
          </cell>
          <cell r="B3338">
            <v>42979</v>
          </cell>
          <cell r="C3338" t="str">
            <v>Existing MSA</v>
          </cell>
          <cell r="D3338">
            <v>42874</v>
          </cell>
          <cell r="E3338">
            <v>43983</v>
          </cell>
          <cell r="F3338" t="str">
            <v>Vista Equity</v>
          </cell>
          <cell r="G3338" t="str">
            <v>HK</v>
          </cell>
          <cell r="H3338" t="str">
            <v>Hong Kong (China)</v>
          </cell>
          <cell r="I3338" t="str">
            <v>GP Entity</v>
          </cell>
          <cell r="K3338">
            <v>42874</v>
          </cell>
          <cell r="Q3338">
            <v>566</v>
          </cell>
          <cell r="R3338" t="str">
            <v>Asia-Pacific (APAC)</v>
          </cell>
          <cell r="S3338" t="str">
            <v>Director, Office of the CEO</v>
          </cell>
        </row>
        <row r="3339">
          <cell r="A3339" t="str">
            <v>100185-HK-104</v>
          </cell>
          <cell r="B3339">
            <v>43556</v>
          </cell>
          <cell r="C3339" t="str">
            <v>Existing MSA</v>
          </cell>
          <cell r="D3339">
            <v>42874</v>
          </cell>
          <cell r="E3339">
            <v>43983</v>
          </cell>
          <cell r="F3339" t="str">
            <v>Vista Equity</v>
          </cell>
          <cell r="G3339" t="str">
            <v>HK</v>
          </cell>
          <cell r="H3339" t="str">
            <v>Hong Kong (China)</v>
          </cell>
          <cell r="I3339" t="str">
            <v>GP Entity</v>
          </cell>
          <cell r="J3339">
            <v>43435</v>
          </cell>
          <cell r="K3339">
            <v>42874</v>
          </cell>
          <cell r="Q3339">
            <v>1511</v>
          </cell>
          <cell r="R3339" t="str">
            <v>Asia-Pacific (APAC)</v>
          </cell>
          <cell r="S3339" t="str">
            <v>Analyst, Office of the CEO</v>
          </cell>
        </row>
        <row r="3340">
          <cell r="A3340" t="str">
            <v>100463-IN-101</v>
          </cell>
          <cell r="B3340">
            <v>43497</v>
          </cell>
          <cell r="C3340" t="str">
            <v>Existing MSA</v>
          </cell>
          <cell r="D3340">
            <v>43420</v>
          </cell>
          <cell r="E3340">
            <v>43983</v>
          </cell>
          <cell r="F3340" t="str">
            <v>Vista Consulting Group, LLC</v>
          </cell>
          <cell r="G3340" t="str">
            <v>IN</v>
          </cell>
          <cell r="H3340" t="str">
            <v>India</v>
          </cell>
          <cell r="I3340" t="str">
            <v>GP Entity</v>
          </cell>
          <cell r="J3340">
            <v>43466</v>
          </cell>
          <cell r="K3340">
            <v>43420</v>
          </cell>
          <cell r="Q3340">
            <v>1858</v>
          </cell>
          <cell r="R3340" t="str">
            <v>Asia-Pacific (APAC)</v>
          </cell>
          <cell r="S3340" t="str">
            <v>Managing Director, Asia Pacific Center of Excellence</v>
          </cell>
        </row>
        <row r="3341">
          <cell r="A3341" t="str">
            <v>100196-SG-101</v>
          </cell>
          <cell r="B3341">
            <v>43497</v>
          </cell>
          <cell r="C3341" t="str">
            <v>Existing MSA</v>
          </cell>
          <cell r="D3341">
            <v>43209</v>
          </cell>
          <cell r="E3341">
            <v>43983</v>
          </cell>
          <cell r="F3341" t="str">
            <v>O'Reilly Media</v>
          </cell>
          <cell r="G3341" t="str">
            <v>SG</v>
          </cell>
          <cell r="H3341" t="str">
            <v>Singapore</v>
          </cell>
          <cell r="I3341" t="str">
            <v>GP Entity</v>
          </cell>
          <cell r="K3341">
            <v>42909</v>
          </cell>
          <cell r="Q3341">
            <v>1248</v>
          </cell>
          <cell r="R3341" t="str">
            <v>Asia-Pacific (APAC)</v>
          </cell>
          <cell r="S3341" t="str">
            <v>Strategic Account Manager</v>
          </cell>
        </row>
        <row r="3342">
          <cell r="A3342" t="str">
            <v>100472-NZ-101</v>
          </cell>
          <cell r="B3342">
            <v>43586</v>
          </cell>
          <cell r="C3342" t="str">
            <v>Existing MSA</v>
          </cell>
          <cell r="D3342">
            <v>43508</v>
          </cell>
          <cell r="E3342">
            <v>43983</v>
          </cell>
          <cell r="F3342" t="str">
            <v>PaperCut</v>
          </cell>
          <cell r="G3342" t="str">
            <v>NZ</v>
          </cell>
          <cell r="H3342" t="str">
            <v>New Zealand</v>
          </cell>
          <cell r="I3342" t="str">
            <v>GP Entity</v>
          </cell>
          <cell r="J3342">
            <v>43584</v>
          </cell>
          <cell r="K3342">
            <v>43479</v>
          </cell>
          <cell r="Q3342">
            <v>2234</v>
          </cell>
          <cell r="R3342" t="str">
            <v>Asia-Pacific (APAC)</v>
          </cell>
          <cell r="S3342" t="str">
            <v>Senior Designer</v>
          </cell>
        </row>
        <row r="3343">
          <cell r="A3343" t="str">
            <v>100150-CN-103</v>
          </cell>
          <cell r="B3343">
            <v>42309</v>
          </cell>
          <cell r="C3343" t="str">
            <v>Existing MSA</v>
          </cell>
          <cell r="D3343">
            <v>42251</v>
          </cell>
          <cell r="E3343">
            <v>43922</v>
          </cell>
          <cell r="F3343" t="str">
            <v>Soraa</v>
          </cell>
          <cell r="G3343" t="str">
            <v>CN</v>
          </cell>
          <cell r="H3343" t="str">
            <v>China</v>
          </cell>
          <cell r="I3343" t="str">
            <v>GP Entity</v>
          </cell>
          <cell r="K3343">
            <v>42251</v>
          </cell>
          <cell r="Q3343">
            <v>137</v>
          </cell>
          <cell r="R3343" t="str">
            <v>Asia-Pacific (APAC)</v>
          </cell>
          <cell r="S3343" t="str">
            <v>Senior Consultant</v>
          </cell>
          <cell r="T3343">
            <v>43770</v>
          </cell>
        </row>
        <row r="3344">
          <cell r="A3344" t="str">
            <v>100150-CN-103</v>
          </cell>
          <cell r="B3344">
            <v>42309</v>
          </cell>
          <cell r="C3344" t="str">
            <v>Existing MSA</v>
          </cell>
          <cell r="D3344">
            <v>42251</v>
          </cell>
          <cell r="E3344">
            <v>43952</v>
          </cell>
          <cell r="F3344" t="str">
            <v>Soraa</v>
          </cell>
          <cell r="G3344" t="str">
            <v>CN</v>
          </cell>
          <cell r="H3344" t="str">
            <v>China</v>
          </cell>
          <cell r="I3344" t="str">
            <v>GP Entity</v>
          </cell>
          <cell r="K3344">
            <v>42251</v>
          </cell>
          <cell r="Q3344">
            <v>137</v>
          </cell>
          <cell r="R3344" t="str">
            <v>Asia-Pacific (APAC)</v>
          </cell>
          <cell r="S3344" t="str">
            <v>Senior Consultant</v>
          </cell>
          <cell r="T3344">
            <v>43770</v>
          </cell>
        </row>
        <row r="3345">
          <cell r="A3345" t="str">
            <v>100150-CN-103</v>
          </cell>
          <cell r="B3345">
            <v>42309</v>
          </cell>
          <cell r="C3345" t="str">
            <v>Existing MSA</v>
          </cell>
          <cell r="D3345">
            <v>42251</v>
          </cell>
          <cell r="E3345">
            <v>43983</v>
          </cell>
          <cell r="F3345" t="str">
            <v>Soraa</v>
          </cell>
          <cell r="G3345" t="str">
            <v>CN</v>
          </cell>
          <cell r="H3345" t="str">
            <v>China</v>
          </cell>
          <cell r="I3345" t="str">
            <v>GP Entity</v>
          </cell>
          <cell r="K3345">
            <v>42251</v>
          </cell>
          <cell r="Q3345">
            <v>137</v>
          </cell>
          <cell r="R3345" t="str">
            <v>Asia-Pacific (APAC)</v>
          </cell>
          <cell r="S3345" t="str">
            <v>Senior Consultant</v>
          </cell>
          <cell r="T3345">
            <v>43770</v>
          </cell>
        </row>
        <row r="3346">
          <cell r="A3346" t="str">
            <v>100452-CN-102</v>
          </cell>
          <cell r="B3346">
            <v>43709</v>
          </cell>
          <cell r="C3346" t="str">
            <v>Existing MSA</v>
          </cell>
          <cell r="D3346">
            <v>43690</v>
          </cell>
          <cell r="E3346">
            <v>43891</v>
          </cell>
          <cell r="F3346" t="str">
            <v>Taconic Biosciences</v>
          </cell>
          <cell r="G3346" t="str">
            <v>CN</v>
          </cell>
          <cell r="H3346" t="str">
            <v>China</v>
          </cell>
          <cell r="I3346" t="str">
            <v>GP Entity</v>
          </cell>
          <cell r="J3346">
            <v>43709</v>
          </cell>
          <cell r="K3346">
            <v>43460</v>
          </cell>
          <cell r="Q3346">
            <v>3077</v>
          </cell>
          <cell r="R3346" t="str">
            <v>Asia-Pacific (APAC)</v>
          </cell>
          <cell r="S3346" t="str">
            <v>Strategic Account Manager APAC</v>
          </cell>
        </row>
        <row r="3347">
          <cell r="A3347" t="str">
            <v>100452-CN-102</v>
          </cell>
          <cell r="B3347">
            <v>43709</v>
          </cell>
          <cell r="C3347" t="str">
            <v>Existing MSA</v>
          </cell>
          <cell r="D3347">
            <v>43690</v>
          </cell>
          <cell r="E3347">
            <v>43922</v>
          </cell>
          <cell r="F3347" t="str">
            <v>Taconic Biosciences</v>
          </cell>
          <cell r="G3347" t="str">
            <v>CN</v>
          </cell>
          <cell r="H3347" t="str">
            <v>China</v>
          </cell>
          <cell r="I3347" t="str">
            <v>GP Entity</v>
          </cell>
          <cell r="J3347">
            <v>43709</v>
          </cell>
          <cell r="K3347">
            <v>43460</v>
          </cell>
          <cell r="Q3347">
            <v>3077</v>
          </cell>
          <cell r="R3347" t="str">
            <v>Asia-Pacific (APAC)</v>
          </cell>
          <cell r="S3347" t="str">
            <v>Strategic Account Manager APAC</v>
          </cell>
        </row>
        <row r="3348">
          <cell r="A3348" t="str">
            <v>100452-CN-102</v>
          </cell>
          <cell r="B3348">
            <v>43709</v>
          </cell>
          <cell r="C3348" t="str">
            <v>Existing MSA</v>
          </cell>
          <cell r="D3348">
            <v>43690</v>
          </cell>
          <cell r="E3348">
            <v>43952</v>
          </cell>
          <cell r="F3348" t="str">
            <v>Taconic Biosciences</v>
          </cell>
          <cell r="G3348" t="str">
            <v>CN</v>
          </cell>
          <cell r="H3348" t="str">
            <v>China</v>
          </cell>
          <cell r="I3348" t="str">
            <v>GP Entity</v>
          </cell>
          <cell r="J3348">
            <v>43709</v>
          </cell>
          <cell r="K3348">
            <v>43460</v>
          </cell>
          <cell r="Q3348">
            <v>3077</v>
          </cell>
          <cell r="R3348" t="str">
            <v>Asia-Pacific (APAC)</v>
          </cell>
          <cell r="S3348" t="str">
            <v>Strategic Account Manager APAC</v>
          </cell>
        </row>
        <row r="3349">
          <cell r="A3349" t="str">
            <v>100452-CN-102</v>
          </cell>
          <cell r="B3349">
            <v>43709</v>
          </cell>
          <cell r="C3349" t="str">
            <v>Existing MSA</v>
          </cell>
          <cell r="D3349">
            <v>43690</v>
          </cell>
          <cell r="E3349">
            <v>43983</v>
          </cell>
          <cell r="F3349" t="str">
            <v>Taconic Biosciences</v>
          </cell>
          <cell r="G3349" t="str">
            <v>CN</v>
          </cell>
          <cell r="H3349" t="str">
            <v>China</v>
          </cell>
          <cell r="I3349" t="str">
            <v>GP Entity</v>
          </cell>
          <cell r="J3349">
            <v>43709</v>
          </cell>
          <cell r="K3349">
            <v>43460</v>
          </cell>
          <cell r="Q3349">
            <v>3077</v>
          </cell>
          <cell r="R3349" t="str">
            <v>Asia-Pacific (APAC)</v>
          </cell>
          <cell r="S3349" t="str">
            <v>Strategic Account Manager APAC</v>
          </cell>
        </row>
        <row r="3350">
          <cell r="A3350" t="str">
            <v>100727-GB-101</v>
          </cell>
          <cell r="B3350">
            <v>43836</v>
          </cell>
          <cell r="C3350" t="str">
            <v>Existing MSA</v>
          </cell>
          <cell r="D3350">
            <v>43815</v>
          </cell>
          <cell r="E3350">
            <v>43891</v>
          </cell>
          <cell r="F3350" t="str">
            <v>Theorem</v>
          </cell>
          <cell r="G3350" t="str">
            <v>GB</v>
          </cell>
          <cell r="H3350" t="str">
            <v>United Kingdom</v>
          </cell>
          <cell r="I3350" t="str">
            <v>GP Entity</v>
          </cell>
          <cell r="J3350">
            <v>43836</v>
          </cell>
          <cell r="K3350">
            <v>43815</v>
          </cell>
          <cell r="Q3350">
            <v>3788</v>
          </cell>
          <cell r="R3350" t="str">
            <v>Europe (EU)</v>
          </cell>
          <cell r="S3350" t="str">
            <v>Solutions Architect</v>
          </cell>
        </row>
        <row r="3351">
          <cell r="A3351" t="str">
            <v>100739-GB-101</v>
          </cell>
          <cell r="B3351">
            <v>43839</v>
          </cell>
          <cell r="C3351" t="str">
            <v>Existing MSA</v>
          </cell>
          <cell r="D3351">
            <v>43816</v>
          </cell>
          <cell r="E3351">
            <v>43891</v>
          </cell>
          <cell r="F3351" t="str">
            <v>X10 Capital</v>
          </cell>
          <cell r="G3351" t="str">
            <v>GB</v>
          </cell>
          <cell r="H3351" t="str">
            <v>United Kingdom</v>
          </cell>
          <cell r="I3351" t="str">
            <v>GP Entity</v>
          </cell>
          <cell r="J3351">
            <v>43839</v>
          </cell>
          <cell r="K3351">
            <v>43816</v>
          </cell>
          <cell r="Q3351">
            <v>3863</v>
          </cell>
          <cell r="R3351" t="str">
            <v>Europe (EU)</v>
          </cell>
          <cell r="S3351" t="str">
            <v>Director of Marketing</v>
          </cell>
        </row>
        <row r="3352">
          <cell r="A3352" t="str">
            <v>100618-GB-101</v>
          </cell>
          <cell r="B3352">
            <v>43759</v>
          </cell>
          <cell r="C3352" t="str">
            <v>Existing MSA</v>
          </cell>
          <cell r="D3352">
            <v>43684</v>
          </cell>
          <cell r="E3352">
            <v>43891</v>
          </cell>
          <cell r="F3352" t="str">
            <v>Electronic Frontier Foundation</v>
          </cell>
          <cell r="G3352" t="str">
            <v>GB</v>
          </cell>
          <cell r="H3352" t="str">
            <v>United Kingdom</v>
          </cell>
          <cell r="I3352" t="str">
            <v>GP Entity</v>
          </cell>
          <cell r="J3352">
            <v>43759</v>
          </cell>
          <cell r="K3352">
            <v>43682</v>
          </cell>
          <cell r="Q3352">
            <v>3098</v>
          </cell>
          <cell r="R3352" t="str">
            <v>Europe (EU)</v>
          </cell>
          <cell r="S3352" t="str">
            <v>International Policy Director</v>
          </cell>
        </row>
        <row r="3353">
          <cell r="A3353" t="str">
            <v>100732-DE-101</v>
          </cell>
          <cell r="B3353">
            <v>43831</v>
          </cell>
          <cell r="C3353" t="str">
            <v>Existing MSA</v>
          </cell>
          <cell r="D3353">
            <v>43815</v>
          </cell>
          <cell r="E3353">
            <v>43891</v>
          </cell>
          <cell r="F3353" t="str">
            <v>Pacific Lumber Inspection Bureau (PLIB)</v>
          </cell>
          <cell r="G3353" t="str">
            <v>DE</v>
          </cell>
          <cell r="H3353" t="str">
            <v>Germany</v>
          </cell>
          <cell r="I3353" t="str">
            <v>GP Entity</v>
          </cell>
          <cell r="J3353">
            <v>43831</v>
          </cell>
          <cell r="K3353">
            <v>43815</v>
          </cell>
          <cell r="Q3353">
            <v>3786</v>
          </cell>
          <cell r="R3353" t="str">
            <v>Europe (EU)</v>
          </cell>
          <cell r="S3353" t="str">
            <v>District Supervisor</v>
          </cell>
        </row>
        <row r="3354">
          <cell r="A3354" t="str">
            <v>100626-GB-101</v>
          </cell>
          <cell r="B3354">
            <v>43836</v>
          </cell>
          <cell r="C3354" t="str">
            <v>Existing MSA</v>
          </cell>
          <cell r="D3354">
            <v>43703</v>
          </cell>
          <cell r="E3354">
            <v>43891</v>
          </cell>
          <cell r="F3354" t="str">
            <v>Allotrope</v>
          </cell>
          <cell r="G3354" t="str">
            <v>GB</v>
          </cell>
          <cell r="H3354" t="str">
            <v>United Kingdom</v>
          </cell>
          <cell r="I3354" t="str">
            <v>GP Entity</v>
          </cell>
          <cell r="J3354">
            <v>43709</v>
          </cell>
          <cell r="K3354">
            <v>43703</v>
          </cell>
          <cell r="Q3354">
            <v>3138</v>
          </cell>
          <cell r="R3354" t="str">
            <v>Europe (EU)</v>
          </cell>
          <cell r="S3354" t="str">
            <v>Senior Developer</v>
          </cell>
        </row>
        <row r="3355">
          <cell r="A3355" t="str">
            <v>100544-GB-102</v>
          </cell>
          <cell r="B3355">
            <v>43683</v>
          </cell>
          <cell r="C3355" t="str">
            <v>Existing MSA</v>
          </cell>
          <cell r="D3355">
            <v>43584</v>
          </cell>
          <cell r="E3355">
            <v>43891</v>
          </cell>
          <cell r="F3355" t="str">
            <v>CrossInstall</v>
          </cell>
          <cell r="G3355" t="str">
            <v>GB</v>
          </cell>
          <cell r="H3355" t="str">
            <v>United Kingdom</v>
          </cell>
          <cell r="I3355" t="str">
            <v>GP Entity</v>
          </cell>
          <cell r="J3355">
            <v>43682</v>
          </cell>
          <cell r="K3355">
            <v>43584</v>
          </cell>
          <cell r="Q3355">
            <v>2914</v>
          </cell>
          <cell r="R3355" t="str">
            <v>Europe (EU)</v>
          </cell>
          <cell r="S3355" t="str">
            <v>Account Manager DSP</v>
          </cell>
        </row>
        <row r="3356">
          <cell r="A3356" t="str">
            <v>100718-GB-101</v>
          </cell>
          <cell r="B3356">
            <v>43831</v>
          </cell>
          <cell r="C3356" t="str">
            <v>Existing MSA</v>
          </cell>
          <cell r="D3356">
            <v>43810</v>
          </cell>
          <cell r="E3356">
            <v>43891</v>
          </cell>
          <cell r="F3356" t="str">
            <v>MRC Data</v>
          </cell>
          <cell r="G3356" t="str">
            <v>GB</v>
          </cell>
          <cell r="H3356" t="str">
            <v>United Kingdom</v>
          </cell>
          <cell r="I3356" t="str">
            <v>GP Entity</v>
          </cell>
          <cell r="J3356">
            <v>43817</v>
          </cell>
          <cell r="K3356">
            <v>43810</v>
          </cell>
          <cell r="Q3356">
            <v>3762</v>
          </cell>
          <cell r="R3356" t="str">
            <v>Europe (EU)</v>
          </cell>
          <cell r="S3356" t="str">
            <v>VP, Client Solutions</v>
          </cell>
        </row>
        <row r="3357">
          <cell r="A3357" t="str">
            <v>100573-IT-101</v>
          </cell>
          <cell r="B3357">
            <v>43739</v>
          </cell>
          <cell r="C3357" t="str">
            <v>Existing MSA</v>
          </cell>
          <cell r="D3357">
            <v>43629</v>
          </cell>
          <cell r="E3357">
            <v>43891</v>
          </cell>
          <cell r="F3357" t="str">
            <v>Storm Industries</v>
          </cell>
          <cell r="G3357" t="str">
            <v>IT</v>
          </cell>
          <cell r="H3357" t="str">
            <v>Italy</v>
          </cell>
          <cell r="I3357" t="str">
            <v>GP Entity</v>
          </cell>
          <cell r="J3357">
            <v>43647</v>
          </cell>
          <cell r="K3357">
            <v>43629</v>
          </cell>
          <cell r="Q3357">
            <v>2780</v>
          </cell>
          <cell r="R3357" t="str">
            <v>Europe (EU)</v>
          </cell>
          <cell r="S3357" t="str">
            <v>Regional Sales Manager, Middle East and North Africa</v>
          </cell>
        </row>
        <row r="3358">
          <cell r="A3358" t="str">
            <v>100737-GB-102</v>
          </cell>
          <cell r="B3358">
            <v>43862</v>
          </cell>
          <cell r="C3358" t="str">
            <v>Existing MSA</v>
          </cell>
          <cell r="D3358">
            <v>43822</v>
          </cell>
          <cell r="E3358">
            <v>43891</v>
          </cell>
          <cell r="F3358" t="str">
            <v>RigUp</v>
          </cell>
          <cell r="G3358" t="str">
            <v>GB</v>
          </cell>
          <cell r="H3358" t="str">
            <v>United Kingdom</v>
          </cell>
          <cell r="I3358" t="str">
            <v>GP Entity</v>
          </cell>
          <cell r="J3358">
            <v>43864</v>
          </cell>
          <cell r="K3358">
            <v>43822</v>
          </cell>
          <cell r="Q3358">
            <v>3875</v>
          </cell>
          <cell r="R3358" t="str">
            <v>Europe (EU)</v>
          </cell>
          <cell r="S3358" t="str">
            <v>Director of Engineering</v>
          </cell>
        </row>
        <row r="3359">
          <cell r="A3359" t="str">
            <v>100733-DE-101</v>
          </cell>
          <cell r="B3359">
            <v>43862</v>
          </cell>
          <cell r="C3359" t="str">
            <v>Existing MSA</v>
          </cell>
          <cell r="D3359">
            <v>43829</v>
          </cell>
          <cell r="E3359">
            <v>43891</v>
          </cell>
          <cell r="F3359" t="str">
            <v>Open Source Security</v>
          </cell>
          <cell r="G3359" t="str">
            <v>DE</v>
          </cell>
          <cell r="H3359" t="str">
            <v>Germany</v>
          </cell>
          <cell r="I3359" t="str">
            <v>GP Entity</v>
          </cell>
          <cell r="J3359">
            <v>43862</v>
          </cell>
          <cell r="K3359">
            <v>43829</v>
          </cell>
          <cell r="Q3359">
            <v>3856</v>
          </cell>
          <cell r="R3359" t="str">
            <v>Europe (EU)</v>
          </cell>
          <cell r="S3359" t="str">
            <v>Senior Security Engineer</v>
          </cell>
        </row>
        <row r="3360">
          <cell r="A3360" t="str">
            <v>100742-DE-101</v>
          </cell>
          <cell r="B3360">
            <v>43862</v>
          </cell>
          <cell r="C3360" t="str">
            <v>Existing MSA</v>
          </cell>
          <cell r="D3360">
            <v>43830</v>
          </cell>
          <cell r="E3360">
            <v>43891</v>
          </cell>
          <cell r="F3360" t="str">
            <v>Ceridian</v>
          </cell>
          <cell r="G3360" t="str">
            <v>DE</v>
          </cell>
          <cell r="H3360" t="str">
            <v>Germany</v>
          </cell>
          <cell r="I3360" t="str">
            <v>GP Entity</v>
          </cell>
          <cell r="J3360">
            <v>43862</v>
          </cell>
          <cell r="K3360">
            <v>43830</v>
          </cell>
          <cell r="Q3360">
            <v>3880</v>
          </cell>
          <cell r="R3360" t="str">
            <v>Europe (EU)</v>
          </cell>
          <cell r="S3360" t="str">
            <v>Market Director, Europe</v>
          </cell>
        </row>
        <row r="3361">
          <cell r="A3361" t="str">
            <v>100742-DE-102</v>
          </cell>
          <cell r="B3361">
            <v>43862</v>
          </cell>
          <cell r="C3361" t="str">
            <v>Existing MSA</v>
          </cell>
          <cell r="D3361">
            <v>43830</v>
          </cell>
          <cell r="E3361">
            <v>43891</v>
          </cell>
          <cell r="F3361" t="str">
            <v>Ceridian</v>
          </cell>
          <cell r="G3361" t="str">
            <v>DE</v>
          </cell>
          <cell r="H3361" t="str">
            <v>Germany</v>
          </cell>
          <cell r="I3361" t="str">
            <v>GP Entity</v>
          </cell>
          <cell r="J3361">
            <v>43862</v>
          </cell>
          <cell r="K3361">
            <v>43830</v>
          </cell>
          <cell r="Q3361">
            <v>4000</v>
          </cell>
          <cell r="R3361" t="str">
            <v>Europe (EU)</v>
          </cell>
          <cell r="S3361" t="str">
            <v>Principal Consultant</v>
          </cell>
        </row>
        <row r="3362">
          <cell r="A3362" t="str">
            <v>100727-GB-101</v>
          </cell>
          <cell r="B3362">
            <v>43836</v>
          </cell>
          <cell r="C3362" t="str">
            <v>Existing MSA</v>
          </cell>
          <cell r="D3362">
            <v>43815</v>
          </cell>
          <cell r="E3362">
            <v>43922</v>
          </cell>
          <cell r="F3362" t="str">
            <v>Theorem</v>
          </cell>
          <cell r="G3362" t="str">
            <v>GB</v>
          </cell>
          <cell r="H3362" t="str">
            <v>United Kingdom</v>
          </cell>
          <cell r="I3362" t="str">
            <v>GP Entity</v>
          </cell>
          <cell r="J3362">
            <v>43836</v>
          </cell>
          <cell r="K3362">
            <v>43815</v>
          </cell>
          <cell r="Q3362">
            <v>3788</v>
          </cell>
          <cell r="R3362" t="str">
            <v>Europe (EU)</v>
          </cell>
          <cell r="S3362" t="str">
            <v>Solutions Architect</v>
          </cell>
        </row>
        <row r="3363">
          <cell r="A3363" t="str">
            <v>100739-GB-101</v>
          </cell>
          <cell r="B3363">
            <v>43839</v>
          </cell>
          <cell r="C3363" t="str">
            <v>Existing MSA</v>
          </cell>
          <cell r="D3363">
            <v>43816</v>
          </cell>
          <cell r="E3363">
            <v>43922</v>
          </cell>
          <cell r="F3363" t="str">
            <v>X10 Capital</v>
          </cell>
          <cell r="G3363" t="str">
            <v>GB</v>
          </cell>
          <cell r="H3363" t="str">
            <v>United Kingdom</v>
          </cell>
          <cell r="I3363" t="str">
            <v>GP Entity</v>
          </cell>
          <cell r="J3363">
            <v>43839</v>
          </cell>
          <cell r="K3363">
            <v>43816</v>
          </cell>
          <cell r="Q3363">
            <v>3863</v>
          </cell>
          <cell r="R3363" t="str">
            <v>Europe (EU)</v>
          </cell>
          <cell r="S3363" t="str">
            <v>Director of Marketing</v>
          </cell>
        </row>
        <row r="3364">
          <cell r="A3364" t="str">
            <v>100618-GB-101</v>
          </cell>
          <cell r="B3364">
            <v>43759</v>
          </cell>
          <cell r="C3364" t="str">
            <v>Existing MSA</v>
          </cell>
          <cell r="D3364">
            <v>43684</v>
          </cell>
          <cell r="E3364">
            <v>43922</v>
          </cell>
          <cell r="F3364" t="str">
            <v>Electronic Frontier Foundation</v>
          </cell>
          <cell r="G3364" t="str">
            <v>GB</v>
          </cell>
          <cell r="H3364" t="str">
            <v>United Kingdom</v>
          </cell>
          <cell r="I3364" t="str">
            <v>GP Entity</v>
          </cell>
          <cell r="J3364">
            <v>43759</v>
          </cell>
          <cell r="K3364">
            <v>43682</v>
          </cell>
          <cell r="Q3364">
            <v>3098</v>
          </cell>
          <cell r="R3364" t="str">
            <v>Europe (EU)</v>
          </cell>
          <cell r="S3364" t="str">
            <v>International Policy Director</v>
          </cell>
        </row>
        <row r="3365">
          <cell r="A3365" t="str">
            <v>100543-NO-101</v>
          </cell>
          <cell r="B3365">
            <v>43801</v>
          </cell>
          <cell r="C3365" t="str">
            <v>Existing MSA</v>
          </cell>
          <cell r="D3365">
            <v>43537</v>
          </cell>
          <cell r="E3365">
            <v>43922</v>
          </cell>
          <cell r="F3365" t="str">
            <v>QSC</v>
          </cell>
          <cell r="G3365" t="str">
            <v>NO</v>
          </cell>
          <cell r="H3365" t="str">
            <v>Norway</v>
          </cell>
          <cell r="I3365" t="str">
            <v>GP Entity</v>
          </cell>
          <cell r="J3365">
            <v>43801</v>
          </cell>
          <cell r="K3365">
            <v>43537</v>
          </cell>
          <cell r="Q3365">
            <v>2559</v>
          </cell>
          <cell r="R3365" t="str">
            <v>Europe (EU)</v>
          </cell>
          <cell r="S3365" t="str">
            <v>Cinema Sales Manager, EMEA</v>
          </cell>
        </row>
        <row r="3366">
          <cell r="A3366" t="str">
            <v>100732-DE-101</v>
          </cell>
          <cell r="B3366">
            <v>43831</v>
          </cell>
          <cell r="C3366" t="str">
            <v>Existing MSA</v>
          </cell>
          <cell r="D3366">
            <v>43815</v>
          </cell>
          <cell r="E3366">
            <v>43922</v>
          </cell>
          <cell r="F3366" t="str">
            <v>Pacific Lumber Inspection Bureau (PLIB)</v>
          </cell>
          <cell r="G3366" t="str">
            <v>DE</v>
          </cell>
          <cell r="H3366" t="str">
            <v>Germany</v>
          </cell>
          <cell r="I3366" t="str">
            <v>GP Entity</v>
          </cell>
          <cell r="J3366">
            <v>43831</v>
          </cell>
          <cell r="K3366">
            <v>43815</v>
          </cell>
          <cell r="Q3366">
            <v>3786</v>
          </cell>
          <cell r="R3366" t="str">
            <v>Europe (EU)</v>
          </cell>
          <cell r="S3366" t="str">
            <v>District Supervisor</v>
          </cell>
        </row>
        <row r="3367">
          <cell r="A3367" t="str">
            <v>100626-GB-101</v>
          </cell>
          <cell r="B3367">
            <v>43836</v>
          </cell>
          <cell r="C3367" t="str">
            <v>Existing MSA</v>
          </cell>
          <cell r="D3367">
            <v>43703</v>
          </cell>
          <cell r="E3367">
            <v>43922</v>
          </cell>
          <cell r="F3367" t="str">
            <v>Allotrope</v>
          </cell>
          <cell r="G3367" t="str">
            <v>GB</v>
          </cell>
          <cell r="H3367" t="str">
            <v>United Kingdom</v>
          </cell>
          <cell r="I3367" t="str">
            <v>GP Entity</v>
          </cell>
          <cell r="J3367">
            <v>43709</v>
          </cell>
          <cell r="K3367">
            <v>43703</v>
          </cell>
          <cell r="Q3367">
            <v>3138</v>
          </cell>
          <cell r="R3367" t="str">
            <v>Europe (EU)</v>
          </cell>
          <cell r="S3367" t="str">
            <v>Senior Developer</v>
          </cell>
        </row>
        <row r="3368">
          <cell r="A3368" t="str">
            <v>100544-GB-102</v>
          </cell>
          <cell r="B3368">
            <v>43683</v>
          </cell>
          <cell r="C3368" t="str">
            <v>Existing MSA</v>
          </cell>
          <cell r="D3368">
            <v>43584</v>
          </cell>
          <cell r="E3368">
            <v>43922</v>
          </cell>
          <cell r="F3368" t="str">
            <v>CrossInstall</v>
          </cell>
          <cell r="G3368" t="str">
            <v>GB</v>
          </cell>
          <cell r="H3368" t="str">
            <v>United Kingdom</v>
          </cell>
          <cell r="I3368" t="str">
            <v>GP Entity</v>
          </cell>
          <cell r="J3368">
            <v>43682</v>
          </cell>
          <cell r="K3368">
            <v>43584</v>
          </cell>
          <cell r="Q3368">
            <v>2914</v>
          </cell>
          <cell r="R3368" t="str">
            <v>Europe (EU)</v>
          </cell>
          <cell r="S3368" t="str">
            <v>Account Manager DSP</v>
          </cell>
        </row>
        <row r="3369">
          <cell r="A3369" t="str">
            <v>100718-GB-101</v>
          </cell>
          <cell r="B3369">
            <v>43831</v>
          </cell>
          <cell r="C3369" t="str">
            <v>Existing MSA</v>
          </cell>
          <cell r="D3369">
            <v>43810</v>
          </cell>
          <cell r="E3369">
            <v>43922</v>
          </cell>
          <cell r="F3369" t="str">
            <v>MRC Data</v>
          </cell>
          <cell r="G3369" t="str">
            <v>GB</v>
          </cell>
          <cell r="H3369" t="str">
            <v>United Kingdom</v>
          </cell>
          <cell r="I3369" t="str">
            <v>GP Entity</v>
          </cell>
          <cell r="J3369">
            <v>43817</v>
          </cell>
          <cell r="K3369">
            <v>43810</v>
          </cell>
          <cell r="Q3369">
            <v>3762</v>
          </cell>
          <cell r="R3369" t="str">
            <v>Europe (EU)</v>
          </cell>
          <cell r="S3369" t="str">
            <v>VP, Client Solutions</v>
          </cell>
        </row>
        <row r="3370">
          <cell r="A3370" t="str">
            <v>100573-IT-101</v>
          </cell>
          <cell r="B3370">
            <v>43739</v>
          </cell>
          <cell r="C3370" t="str">
            <v>Existing MSA</v>
          </cell>
          <cell r="D3370">
            <v>43629</v>
          </cell>
          <cell r="E3370">
            <v>43922</v>
          </cell>
          <cell r="F3370" t="str">
            <v>Storm Industries</v>
          </cell>
          <cell r="G3370" t="str">
            <v>IT</v>
          </cell>
          <cell r="H3370" t="str">
            <v>Italy</v>
          </cell>
          <cell r="I3370" t="str">
            <v>GP Entity</v>
          </cell>
          <cell r="J3370">
            <v>43647</v>
          </cell>
          <cell r="K3370">
            <v>43629</v>
          </cell>
          <cell r="Q3370">
            <v>2780</v>
          </cell>
          <cell r="R3370" t="str">
            <v>Europe (EU)</v>
          </cell>
          <cell r="S3370" t="str">
            <v>Regional Sales Manager, Middle East and North Africa</v>
          </cell>
        </row>
        <row r="3371">
          <cell r="A3371" t="str">
            <v>100737-GB-101</v>
          </cell>
          <cell r="B3371">
            <v>43863</v>
          </cell>
          <cell r="C3371" t="str">
            <v>Existing MSA</v>
          </cell>
          <cell r="D3371">
            <v>43822</v>
          </cell>
          <cell r="E3371">
            <v>43922</v>
          </cell>
          <cell r="F3371" t="str">
            <v>RigUp</v>
          </cell>
          <cell r="G3371" t="str">
            <v>GB</v>
          </cell>
          <cell r="H3371" t="str">
            <v>United Kingdom</v>
          </cell>
          <cell r="I3371" t="str">
            <v>GP Entity</v>
          </cell>
          <cell r="J3371">
            <v>43864</v>
          </cell>
          <cell r="K3371">
            <v>43822</v>
          </cell>
          <cell r="Q3371">
            <v>3868</v>
          </cell>
          <cell r="R3371" t="str">
            <v>Europe (EU)</v>
          </cell>
          <cell r="S3371" t="str">
            <v>Principal Engineer</v>
          </cell>
        </row>
        <row r="3372">
          <cell r="A3372" t="str">
            <v>100737-GB-102</v>
          </cell>
          <cell r="B3372">
            <v>43862</v>
          </cell>
          <cell r="C3372" t="str">
            <v>Existing MSA</v>
          </cell>
          <cell r="D3372">
            <v>43822</v>
          </cell>
          <cell r="E3372">
            <v>43922</v>
          </cell>
          <cell r="F3372" t="str">
            <v>RigUp</v>
          </cell>
          <cell r="G3372" t="str">
            <v>GB</v>
          </cell>
          <cell r="H3372" t="str">
            <v>United Kingdom</v>
          </cell>
          <cell r="I3372" t="str">
            <v>GP Entity</v>
          </cell>
          <cell r="J3372">
            <v>43864</v>
          </cell>
          <cell r="K3372">
            <v>43822</v>
          </cell>
          <cell r="Q3372">
            <v>3875</v>
          </cell>
          <cell r="R3372" t="str">
            <v>Europe (EU)</v>
          </cell>
          <cell r="S3372" t="str">
            <v>Director of Engineering</v>
          </cell>
        </row>
        <row r="3373">
          <cell r="A3373" t="str">
            <v>100737-GB-107</v>
          </cell>
          <cell r="B3373">
            <v>43884</v>
          </cell>
          <cell r="C3373" t="str">
            <v>Existing MSA</v>
          </cell>
          <cell r="D3373">
            <v>43822</v>
          </cell>
          <cell r="E3373">
            <v>43922</v>
          </cell>
          <cell r="F3373" t="str">
            <v>RigUp</v>
          </cell>
          <cell r="G3373" t="str">
            <v>GB</v>
          </cell>
          <cell r="H3373" t="str">
            <v>United Kingdom</v>
          </cell>
          <cell r="I3373" t="str">
            <v>GP Entity</v>
          </cell>
          <cell r="J3373">
            <v>43884</v>
          </cell>
          <cell r="K3373">
            <v>43822</v>
          </cell>
          <cell r="Q3373">
            <v>4103</v>
          </cell>
          <cell r="R3373" t="str">
            <v>Europe (EU)</v>
          </cell>
          <cell r="S3373" t="str">
            <v>Staff Engineer</v>
          </cell>
        </row>
        <row r="3374">
          <cell r="A3374" t="str">
            <v>100737-GB-106</v>
          </cell>
          <cell r="B3374">
            <v>43884</v>
          </cell>
          <cell r="C3374" t="str">
            <v>Existing MSA</v>
          </cell>
          <cell r="D3374">
            <v>43822</v>
          </cell>
          <cell r="E3374">
            <v>43922</v>
          </cell>
          <cell r="F3374" t="str">
            <v>RigUp</v>
          </cell>
          <cell r="G3374" t="str">
            <v>GB</v>
          </cell>
          <cell r="H3374" t="str">
            <v>United Kingdom</v>
          </cell>
          <cell r="I3374" t="str">
            <v>GP Entity</v>
          </cell>
          <cell r="J3374">
            <v>43894</v>
          </cell>
          <cell r="K3374">
            <v>43822</v>
          </cell>
          <cell r="Q3374">
            <v>4066</v>
          </cell>
          <cell r="R3374" t="str">
            <v>Europe (EU)</v>
          </cell>
          <cell r="S3374" t="str">
            <v>Senior Software Engineer</v>
          </cell>
        </row>
        <row r="3375">
          <cell r="A3375" t="str">
            <v>100733-DE-101</v>
          </cell>
          <cell r="B3375">
            <v>43862</v>
          </cell>
          <cell r="C3375" t="str">
            <v>Existing MSA</v>
          </cell>
          <cell r="D3375">
            <v>43829</v>
          </cell>
          <cell r="E3375">
            <v>43922</v>
          </cell>
          <cell r="F3375" t="str">
            <v>Open Source Security</v>
          </cell>
          <cell r="G3375" t="str">
            <v>DE</v>
          </cell>
          <cell r="H3375" t="str">
            <v>Germany</v>
          </cell>
          <cell r="I3375" t="str">
            <v>GP Entity</v>
          </cell>
          <cell r="J3375">
            <v>43862</v>
          </cell>
          <cell r="K3375">
            <v>43829</v>
          </cell>
          <cell r="Q3375">
            <v>3856</v>
          </cell>
          <cell r="R3375" t="str">
            <v>Europe (EU)</v>
          </cell>
          <cell r="S3375" t="str">
            <v>Senior Security Engineer</v>
          </cell>
        </row>
        <row r="3376">
          <cell r="A3376" t="str">
            <v>100742-DE-101</v>
          </cell>
          <cell r="B3376">
            <v>43862</v>
          </cell>
          <cell r="C3376" t="str">
            <v>Existing MSA</v>
          </cell>
          <cell r="D3376">
            <v>43830</v>
          </cell>
          <cell r="E3376">
            <v>43922</v>
          </cell>
          <cell r="F3376" t="str">
            <v>Ceridian</v>
          </cell>
          <cell r="G3376" t="str">
            <v>DE</v>
          </cell>
          <cell r="H3376" t="str">
            <v>Germany</v>
          </cell>
          <cell r="I3376" t="str">
            <v>GP Entity</v>
          </cell>
          <cell r="J3376">
            <v>43862</v>
          </cell>
          <cell r="K3376">
            <v>43830</v>
          </cell>
          <cell r="Q3376">
            <v>3880</v>
          </cell>
          <cell r="R3376" t="str">
            <v>Europe (EU)</v>
          </cell>
          <cell r="S3376" t="str">
            <v>Market Director, Europe</v>
          </cell>
        </row>
        <row r="3377">
          <cell r="A3377" t="str">
            <v>100742-DE-102</v>
          </cell>
          <cell r="B3377">
            <v>43862</v>
          </cell>
          <cell r="C3377" t="str">
            <v>Existing MSA</v>
          </cell>
          <cell r="D3377">
            <v>43830</v>
          </cell>
          <cell r="E3377">
            <v>43922</v>
          </cell>
          <cell r="F3377" t="str">
            <v>Ceridian</v>
          </cell>
          <cell r="G3377" t="str">
            <v>DE</v>
          </cell>
          <cell r="H3377" t="str">
            <v>Germany</v>
          </cell>
          <cell r="I3377" t="str">
            <v>GP Entity</v>
          </cell>
          <cell r="J3377">
            <v>43862</v>
          </cell>
          <cell r="K3377">
            <v>43830</v>
          </cell>
          <cell r="Q3377">
            <v>4000</v>
          </cell>
          <cell r="R3377" t="str">
            <v>Europe (EU)</v>
          </cell>
          <cell r="S3377" t="str">
            <v>Principal Consultant</v>
          </cell>
        </row>
        <row r="3378">
          <cell r="A3378" t="str">
            <v>100727-GB-101</v>
          </cell>
          <cell r="B3378">
            <v>43836</v>
          </cell>
          <cell r="C3378" t="str">
            <v>Existing MSA</v>
          </cell>
          <cell r="D3378">
            <v>43815</v>
          </cell>
          <cell r="E3378">
            <v>43952</v>
          </cell>
          <cell r="F3378" t="str">
            <v>Theorem</v>
          </cell>
          <cell r="G3378" t="str">
            <v>GB</v>
          </cell>
          <cell r="H3378" t="str">
            <v>United Kingdom</v>
          </cell>
          <cell r="I3378" t="str">
            <v>GP Entity</v>
          </cell>
          <cell r="J3378">
            <v>43836</v>
          </cell>
          <cell r="K3378">
            <v>43815</v>
          </cell>
          <cell r="Q3378">
            <v>3788</v>
          </cell>
          <cell r="R3378" t="str">
            <v>Europe (EU)</v>
          </cell>
          <cell r="S3378" t="str">
            <v>Solutions Architect</v>
          </cell>
        </row>
        <row r="3379">
          <cell r="A3379" t="str">
            <v>100739-GB-101</v>
          </cell>
          <cell r="B3379">
            <v>43839</v>
          </cell>
          <cell r="C3379" t="str">
            <v>Existing MSA</v>
          </cell>
          <cell r="D3379">
            <v>43816</v>
          </cell>
          <cell r="E3379">
            <v>43952</v>
          </cell>
          <cell r="F3379" t="str">
            <v>X10 Capital</v>
          </cell>
          <cell r="G3379" t="str">
            <v>GB</v>
          </cell>
          <cell r="H3379" t="str">
            <v>United Kingdom</v>
          </cell>
          <cell r="I3379" t="str">
            <v>GP Entity</v>
          </cell>
          <cell r="J3379">
            <v>43839</v>
          </cell>
          <cell r="K3379">
            <v>43816</v>
          </cell>
          <cell r="Q3379">
            <v>3863</v>
          </cell>
          <cell r="R3379" t="str">
            <v>Europe (EU)</v>
          </cell>
          <cell r="S3379" t="str">
            <v>Director of Marketing</v>
          </cell>
        </row>
        <row r="3380">
          <cell r="A3380" t="str">
            <v>100618-GB-101</v>
          </cell>
          <cell r="B3380">
            <v>43759</v>
          </cell>
          <cell r="C3380" t="str">
            <v>Existing MSA</v>
          </cell>
          <cell r="D3380">
            <v>43684</v>
          </cell>
          <cell r="E3380">
            <v>43952</v>
          </cell>
          <cell r="F3380" t="str">
            <v>Electronic Frontier Foundation</v>
          </cell>
          <cell r="G3380" t="str">
            <v>GB</v>
          </cell>
          <cell r="H3380" t="str">
            <v>United Kingdom</v>
          </cell>
          <cell r="I3380" t="str">
            <v>GP Entity</v>
          </cell>
          <cell r="J3380">
            <v>43759</v>
          </cell>
          <cell r="K3380">
            <v>43682</v>
          </cell>
          <cell r="Q3380">
            <v>3098</v>
          </cell>
          <cell r="R3380" t="str">
            <v>Europe (EU)</v>
          </cell>
          <cell r="S3380" t="str">
            <v>International Policy Director</v>
          </cell>
        </row>
        <row r="3381">
          <cell r="A3381" t="str">
            <v>100543-NO-101</v>
          </cell>
          <cell r="B3381">
            <v>43801</v>
          </cell>
          <cell r="C3381" t="str">
            <v>Existing MSA</v>
          </cell>
          <cell r="D3381">
            <v>43537</v>
          </cell>
          <cell r="E3381">
            <v>43952</v>
          </cell>
          <cell r="F3381" t="str">
            <v>QSC</v>
          </cell>
          <cell r="G3381" t="str">
            <v>NO</v>
          </cell>
          <cell r="H3381" t="str">
            <v>Norway</v>
          </cell>
          <cell r="I3381" t="str">
            <v>GP Entity</v>
          </cell>
          <cell r="J3381">
            <v>43801</v>
          </cell>
          <cell r="K3381">
            <v>43537</v>
          </cell>
          <cell r="Q3381">
            <v>2559</v>
          </cell>
          <cell r="R3381" t="str">
            <v>Europe (EU)</v>
          </cell>
          <cell r="S3381" t="str">
            <v>Cinema Sales Manager, EMEA</v>
          </cell>
        </row>
        <row r="3382">
          <cell r="A3382" t="str">
            <v>100732-DE-101</v>
          </cell>
          <cell r="B3382">
            <v>43831</v>
          </cell>
          <cell r="C3382" t="str">
            <v>Existing MSA</v>
          </cell>
          <cell r="D3382">
            <v>43815</v>
          </cell>
          <cell r="E3382">
            <v>43952</v>
          </cell>
          <cell r="F3382" t="str">
            <v>Pacific Lumber Inspection Bureau (PLIB)</v>
          </cell>
          <cell r="G3382" t="str">
            <v>DE</v>
          </cell>
          <cell r="H3382" t="str">
            <v>Germany</v>
          </cell>
          <cell r="I3382" t="str">
            <v>GP Entity</v>
          </cell>
          <cell r="J3382">
            <v>43831</v>
          </cell>
          <cell r="K3382">
            <v>43815</v>
          </cell>
          <cell r="Q3382">
            <v>3786</v>
          </cell>
          <cell r="R3382" t="str">
            <v>Europe (EU)</v>
          </cell>
          <cell r="S3382" t="str">
            <v>District Supervisor</v>
          </cell>
        </row>
        <row r="3383">
          <cell r="A3383" t="str">
            <v>100626-GB-101</v>
          </cell>
          <cell r="B3383">
            <v>43836</v>
          </cell>
          <cell r="C3383" t="str">
            <v>Existing MSA</v>
          </cell>
          <cell r="D3383">
            <v>43703</v>
          </cell>
          <cell r="E3383">
            <v>43952</v>
          </cell>
          <cell r="F3383" t="str">
            <v>Allotrope</v>
          </cell>
          <cell r="G3383" t="str">
            <v>GB</v>
          </cell>
          <cell r="H3383" t="str">
            <v>United Kingdom</v>
          </cell>
          <cell r="I3383" t="str">
            <v>GP Entity</v>
          </cell>
          <cell r="J3383">
            <v>43709</v>
          </cell>
          <cell r="K3383">
            <v>43703</v>
          </cell>
          <cell r="Q3383">
            <v>3138</v>
          </cell>
          <cell r="R3383" t="str">
            <v>Europe (EU)</v>
          </cell>
          <cell r="S3383" t="str">
            <v>Senior Developer</v>
          </cell>
        </row>
        <row r="3384">
          <cell r="A3384" t="str">
            <v>100544-GB-102</v>
          </cell>
          <cell r="B3384">
            <v>43683</v>
          </cell>
          <cell r="C3384" t="str">
            <v>Existing MSA</v>
          </cell>
          <cell r="D3384">
            <v>43584</v>
          </cell>
          <cell r="E3384">
            <v>43952</v>
          </cell>
          <cell r="F3384" t="str">
            <v>CrossInstall</v>
          </cell>
          <cell r="G3384" t="str">
            <v>GB</v>
          </cell>
          <cell r="H3384" t="str">
            <v>United Kingdom</v>
          </cell>
          <cell r="I3384" t="str">
            <v>GP Entity</v>
          </cell>
          <cell r="J3384">
            <v>43682</v>
          </cell>
          <cell r="K3384">
            <v>43584</v>
          </cell>
          <cell r="Q3384">
            <v>2914</v>
          </cell>
          <cell r="R3384" t="str">
            <v>Europe (EU)</v>
          </cell>
          <cell r="S3384" t="str">
            <v>Account Manager DSP</v>
          </cell>
        </row>
        <row r="3385">
          <cell r="A3385" t="str">
            <v>100718-GB-101</v>
          </cell>
          <cell r="B3385">
            <v>43831</v>
          </cell>
          <cell r="C3385" t="str">
            <v>Existing MSA</v>
          </cell>
          <cell r="D3385">
            <v>43810</v>
          </cell>
          <cell r="E3385">
            <v>43952</v>
          </cell>
          <cell r="F3385" t="str">
            <v>MRC Data</v>
          </cell>
          <cell r="G3385" t="str">
            <v>GB</v>
          </cell>
          <cell r="H3385" t="str">
            <v>United Kingdom</v>
          </cell>
          <cell r="I3385" t="str">
            <v>GP Entity</v>
          </cell>
          <cell r="J3385">
            <v>43817</v>
          </cell>
          <cell r="K3385">
            <v>43810</v>
          </cell>
          <cell r="Q3385">
            <v>3762</v>
          </cell>
          <cell r="R3385" t="str">
            <v>Europe (EU)</v>
          </cell>
          <cell r="S3385" t="str">
            <v>VP, Client Solutions</v>
          </cell>
        </row>
        <row r="3386">
          <cell r="A3386" t="str">
            <v>100573-IT-101</v>
          </cell>
          <cell r="B3386">
            <v>43739</v>
          </cell>
          <cell r="C3386" t="str">
            <v>Existing MSA</v>
          </cell>
          <cell r="D3386">
            <v>43629</v>
          </cell>
          <cell r="E3386">
            <v>43952</v>
          </cell>
          <cell r="F3386" t="str">
            <v>Storm Industries</v>
          </cell>
          <cell r="G3386" t="str">
            <v>IT</v>
          </cell>
          <cell r="H3386" t="str">
            <v>Italy</v>
          </cell>
          <cell r="I3386" t="str">
            <v>GP Entity</v>
          </cell>
          <cell r="J3386">
            <v>43647</v>
          </cell>
          <cell r="K3386">
            <v>43629</v>
          </cell>
          <cell r="Q3386">
            <v>2780</v>
          </cell>
          <cell r="R3386" t="str">
            <v>Europe (EU)</v>
          </cell>
          <cell r="S3386" t="str">
            <v>Regional Sales Manager, Middle East and North Africa</v>
          </cell>
        </row>
        <row r="3387">
          <cell r="A3387" t="str">
            <v>100737-GB-101</v>
          </cell>
          <cell r="B3387">
            <v>43863</v>
          </cell>
          <cell r="C3387" t="str">
            <v>Existing MSA</v>
          </cell>
          <cell r="D3387">
            <v>43822</v>
          </cell>
          <cell r="E3387">
            <v>43952</v>
          </cell>
          <cell r="F3387" t="str">
            <v>RigUp</v>
          </cell>
          <cell r="G3387" t="str">
            <v>GB</v>
          </cell>
          <cell r="H3387" t="str">
            <v>United Kingdom</v>
          </cell>
          <cell r="I3387" t="str">
            <v>GP Entity</v>
          </cell>
          <cell r="J3387">
            <v>43864</v>
          </cell>
          <cell r="K3387">
            <v>43822</v>
          </cell>
          <cell r="Q3387">
            <v>3868</v>
          </cell>
          <cell r="R3387" t="str">
            <v>Europe (EU)</v>
          </cell>
          <cell r="S3387" t="str">
            <v>Principal Engineer</v>
          </cell>
        </row>
        <row r="3388">
          <cell r="A3388" t="str">
            <v>100737-GB-102</v>
          </cell>
          <cell r="B3388">
            <v>43862</v>
          </cell>
          <cell r="C3388" t="str">
            <v>Existing MSA</v>
          </cell>
          <cell r="D3388">
            <v>43822</v>
          </cell>
          <cell r="E3388">
            <v>43952</v>
          </cell>
          <cell r="F3388" t="str">
            <v>RigUp</v>
          </cell>
          <cell r="G3388" t="str">
            <v>GB</v>
          </cell>
          <cell r="H3388" t="str">
            <v>United Kingdom</v>
          </cell>
          <cell r="I3388" t="str">
            <v>GP Entity</v>
          </cell>
          <cell r="J3388">
            <v>43864</v>
          </cell>
          <cell r="K3388">
            <v>43822</v>
          </cell>
          <cell r="Q3388">
            <v>3875</v>
          </cell>
          <cell r="R3388" t="str">
            <v>Europe (EU)</v>
          </cell>
          <cell r="S3388" t="str">
            <v>Director of Engineering</v>
          </cell>
        </row>
        <row r="3389">
          <cell r="A3389" t="str">
            <v>100737-GB-107</v>
          </cell>
          <cell r="B3389">
            <v>43884</v>
          </cell>
          <cell r="C3389" t="str">
            <v>Existing MSA</v>
          </cell>
          <cell r="D3389">
            <v>43822</v>
          </cell>
          <cell r="E3389">
            <v>43952</v>
          </cell>
          <cell r="F3389" t="str">
            <v>RigUp</v>
          </cell>
          <cell r="G3389" t="str">
            <v>GB</v>
          </cell>
          <cell r="H3389" t="str">
            <v>United Kingdom</v>
          </cell>
          <cell r="I3389" t="str">
            <v>GP Entity</v>
          </cell>
          <cell r="J3389">
            <v>43884</v>
          </cell>
          <cell r="K3389">
            <v>43822</v>
          </cell>
          <cell r="Q3389">
            <v>4103</v>
          </cell>
          <cell r="R3389" t="str">
            <v>Europe (EU)</v>
          </cell>
          <cell r="S3389" t="str">
            <v>Staff Engineer</v>
          </cell>
        </row>
        <row r="3390">
          <cell r="A3390" t="str">
            <v>100737-GB-106</v>
          </cell>
          <cell r="B3390">
            <v>43884</v>
          </cell>
          <cell r="C3390" t="str">
            <v>Existing MSA</v>
          </cell>
          <cell r="D3390">
            <v>43822</v>
          </cell>
          <cell r="E3390">
            <v>43952</v>
          </cell>
          <cell r="F3390" t="str">
            <v>RigUp</v>
          </cell>
          <cell r="G3390" t="str">
            <v>GB</v>
          </cell>
          <cell r="H3390" t="str">
            <v>United Kingdom</v>
          </cell>
          <cell r="I3390" t="str">
            <v>GP Entity</v>
          </cell>
          <cell r="J3390">
            <v>43894</v>
          </cell>
          <cell r="K3390">
            <v>43822</v>
          </cell>
          <cell r="Q3390">
            <v>4066</v>
          </cell>
          <cell r="R3390" t="str">
            <v>Europe (EU)</v>
          </cell>
          <cell r="S3390" t="str">
            <v>Senior Software Engineer</v>
          </cell>
        </row>
        <row r="3391">
          <cell r="A3391" t="str">
            <v>100733-DE-101</v>
          </cell>
          <cell r="B3391">
            <v>43862</v>
          </cell>
          <cell r="C3391" t="str">
            <v>Existing MSA</v>
          </cell>
          <cell r="D3391">
            <v>43829</v>
          </cell>
          <cell r="E3391">
            <v>43952</v>
          </cell>
          <cell r="F3391" t="str">
            <v>Open Source Security</v>
          </cell>
          <cell r="G3391" t="str">
            <v>DE</v>
          </cell>
          <cell r="H3391" t="str">
            <v>Germany</v>
          </cell>
          <cell r="I3391" t="str">
            <v>GP Entity</v>
          </cell>
          <cell r="J3391">
            <v>43862</v>
          </cell>
          <cell r="K3391">
            <v>43829</v>
          </cell>
          <cell r="Q3391">
            <v>3856</v>
          </cell>
          <cell r="R3391" t="str">
            <v>Europe (EU)</v>
          </cell>
          <cell r="S3391" t="str">
            <v>Senior Security Engineer</v>
          </cell>
        </row>
        <row r="3392">
          <cell r="A3392" t="str">
            <v>100742-DE-101</v>
          </cell>
          <cell r="B3392">
            <v>43862</v>
          </cell>
          <cell r="C3392" t="str">
            <v>Existing MSA</v>
          </cell>
          <cell r="D3392">
            <v>43830</v>
          </cell>
          <cell r="E3392">
            <v>43952</v>
          </cell>
          <cell r="F3392" t="str">
            <v>Ceridian</v>
          </cell>
          <cell r="G3392" t="str">
            <v>DE</v>
          </cell>
          <cell r="H3392" t="str">
            <v>Germany</v>
          </cell>
          <cell r="I3392" t="str">
            <v>GP Entity</v>
          </cell>
          <cell r="J3392">
            <v>43862</v>
          </cell>
          <cell r="K3392">
            <v>43830</v>
          </cell>
          <cell r="Q3392">
            <v>3880</v>
          </cell>
          <cell r="R3392" t="str">
            <v>Europe (EU)</v>
          </cell>
          <cell r="S3392" t="str">
            <v>Market Director, Europe</v>
          </cell>
        </row>
        <row r="3393">
          <cell r="A3393" t="str">
            <v>100742-DE-102</v>
          </cell>
          <cell r="B3393">
            <v>43862</v>
          </cell>
          <cell r="C3393" t="str">
            <v>Existing MSA</v>
          </cell>
          <cell r="D3393">
            <v>43830</v>
          </cell>
          <cell r="E3393">
            <v>43952</v>
          </cell>
          <cell r="F3393" t="str">
            <v>Ceridian</v>
          </cell>
          <cell r="G3393" t="str">
            <v>DE</v>
          </cell>
          <cell r="H3393" t="str">
            <v>Germany</v>
          </cell>
          <cell r="I3393" t="str">
            <v>GP Entity</v>
          </cell>
          <cell r="J3393">
            <v>43862</v>
          </cell>
          <cell r="K3393">
            <v>43830</v>
          </cell>
          <cell r="Q3393">
            <v>4000</v>
          </cell>
          <cell r="R3393" t="str">
            <v>Europe (EU)</v>
          </cell>
          <cell r="S3393" t="str">
            <v>Principal Consultant</v>
          </cell>
        </row>
        <row r="3394">
          <cell r="A3394" t="str">
            <v>100727-GB-101</v>
          </cell>
          <cell r="B3394">
            <v>43836</v>
          </cell>
          <cell r="C3394" t="str">
            <v>Existing MSA</v>
          </cell>
          <cell r="D3394">
            <v>43815</v>
          </cell>
          <cell r="E3394">
            <v>43983</v>
          </cell>
          <cell r="F3394" t="str">
            <v>Theorem</v>
          </cell>
          <cell r="G3394" t="str">
            <v>GB</v>
          </cell>
          <cell r="H3394" t="str">
            <v>United Kingdom</v>
          </cell>
          <cell r="I3394" t="str">
            <v>GP Entity</v>
          </cell>
          <cell r="J3394">
            <v>43836</v>
          </cell>
          <cell r="K3394">
            <v>43815</v>
          </cell>
          <cell r="Q3394">
            <v>3788</v>
          </cell>
          <cell r="R3394" t="str">
            <v>Europe (EU)</v>
          </cell>
          <cell r="S3394" t="str">
            <v>Solutions Architect</v>
          </cell>
        </row>
        <row r="3395">
          <cell r="A3395" t="str">
            <v>100739-GB-101</v>
          </cell>
          <cell r="B3395">
            <v>43839</v>
          </cell>
          <cell r="C3395" t="str">
            <v>Existing MSA</v>
          </cell>
          <cell r="D3395">
            <v>43816</v>
          </cell>
          <cell r="E3395">
            <v>43983</v>
          </cell>
          <cell r="F3395" t="str">
            <v>X10 Capital</v>
          </cell>
          <cell r="G3395" t="str">
            <v>GB</v>
          </cell>
          <cell r="H3395" t="str">
            <v>United Kingdom</v>
          </cell>
          <cell r="I3395" t="str">
            <v>GP Entity</v>
          </cell>
          <cell r="J3395">
            <v>43839</v>
          </cell>
          <cell r="K3395">
            <v>43816</v>
          </cell>
          <cell r="Q3395">
            <v>3863</v>
          </cell>
          <cell r="R3395" t="str">
            <v>Europe (EU)</v>
          </cell>
          <cell r="S3395" t="str">
            <v>Director of Marketing</v>
          </cell>
        </row>
        <row r="3396">
          <cell r="A3396" t="str">
            <v>100618-GB-101</v>
          </cell>
          <cell r="B3396">
            <v>43759</v>
          </cell>
          <cell r="C3396" t="str">
            <v>Existing MSA</v>
          </cell>
          <cell r="D3396">
            <v>43684</v>
          </cell>
          <cell r="E3396">
            <v>43983</v>
          </cell>
          <cell r="F3396" t="str">
            <v>Electronic Frontier Foundation</v>
          </cell>
          <cell r="G3396" t="str">
            <v>GB</v>
          </cell>
          <cell r="H3396" t="str">
            <v>United Kingdom</v>
          </cell>
          <cell r="I3396" t="str">
            <v>GP Entity</v>
          </cell>
          <cell r="J3396">
            <v>43759</v>
          </cell>
          <cell r="K3396">
            <v>43682</v>
          </cell>
          <cell r="Q3396">
            <v>3098</v>
          </cell>
          <cell r="R3396" t="str">
            <v>Europe (EU)</v>
          </cell>
          <cell r="S3396" t="str">
            <v>International Policy Director</v>
          </cell>
        </row>
        <row r="3397">
          <cell r="A3397" t="str">
            <v>100543-NO-101</v>
          </cell>
          <cell r="B3397">
            <v>43801</v>
          </cell>
          <cell r="C3397" t="str">
            <v>Existing MSA</v>
          </cell>
          <cell r="D3397">
            <v>43537</v>
          </cell>
          <cell r="E3397">
            <v>43983</v>
          </cell>
          <cell r="F3397" t="str">
            <v>QSC</v>
          </cell>
          <cell r="G3397" t="str">
            <v>NO</v>
          </cell>
          <cell r="H3397" t="str">
            <v>Norway</v>
          </cell>
          <cell r="I3397" t="str">
            <v>GP Entity</v>
          </cell>
          <cell r="J3397">
            <v>43801</v>
          </cell>
          <cell r="K3397">
            <v>43537</v>
          </cell>
          <cell r="Q3397">
            <v>2559</v>
          </cell>
          <cell r="R3397" t="str">
            <v>Europe (EU)</v>
          </cell>
          <cell r="S3397" t="str">
            <v>Cinema Sales Manager, EMEA</v>
          </cell>
        </row>
        <row r="3398">
          <cell r="A3398" t="str">
            <v>100732-DE-101</v>
          </cell>
          <cell r="B3398">
            <v>43831</v>
          </cell>
          <cell r="C3398" t="str">
            <v>Existing MSA</v>
          </cell>
          <cell r="D3398">
            <v>43815</v>
          </cell>
          <cell r="E3398">
            <v>43983</v>
          </cell>
          <cell r="F3398" t="str">
            <v>Pacific Lumber Inspection Bureau (PLIB)</v>
          </cell>
          <cell r="G3398" t="str">
            <v>DE</v>
          </cell>
          <cell r="H3398" t="str">
            <v>Germany</v>
          </cell>
          <cell r="I3398" t="str">
            <v>GP Entity</v>
          </cell>
          <cell r="J3398">
            <v>43831</v>
          </cell>
          <cell r="K3398">
            <v>43815</v>
          </cell>
          <cell r="Q3398">
            <v>3786</v>
          </cell>
          <cell r="R3398" t="str">
            <v>Europe (EU)</v>
          </cell>
          <cell r="S3398" t="str">
            <v>District Supervisor</v>
          </cell>
        </row>
        <row r="3399">
          <cell r="A3399" t="str">
            <v>100626-GB-101</v>
          </cell>
          <cell r="B3399">
            <v>43836</v>
          </cell>
          <cell r="C3399" t="str">
            <v>Existing MSA</v>
          </cell>
          <cell r="D3399">
            <v>43703</v>
          </cell>
          <cell r="E3399">
            <v>43983</v>
          </cell>
          <cell r="F3399" t="str">
            <v>Allotrope</v>
          </cell>
          <cell r="G3399" t="str">
            <v>GB</v>
          </cell>
          <cell r="H3399" t="str">
            <v>United Kingdom</v>
          </cell>
          <cell r="I3399" t="str">
            <v>GP Entity</v>
          </cell>
          <cell r="J3399">
            <v>43709</v>
          </cell>
          <cell r="K3399">
            <v>43703</v>
          </cell>
          <cell r="Q3399">
            <v>3138</v>
          </cell>
          <cell r="R3399" t="str">
            <v>Europe (EU)</v>
          </cell>
          <cell r="S3399" t="str">
            <v>Senior Developer</v>
          </cell>
        </row>
        <row r="3400">
          <cell r="A3400" t="str">
            <v>100544-GB-102</v>
          </cell>
          <cell r="B3400">
            <v>43683</v>
          </cell>
          <cell r="C3400" t="str">
            <v>Existing MSA</v>
          </cell>
          <cell r="D3400">
            <v>43584</v>
          </cell>
          <cell r="E3400">
            <v>43983</v>
          </cell>
          <cell r="F3400" t="str">
            <v>CrossInstall</v>
          </cell>
          <cell r="G3400" t="str">
            <v>GB</v>
          </cell>
          <cell r="H3400" t="str">
            <v>United Kingdom</v>
          </cell>
          <cell r="I3400" t="str">
            <v>GP Entity</v>
          </cell>
          <cell r="J3400">
            <v>43682</v>
          </cell>
          <cell r="K3400">
            <v>43584</v>
          </cell>
          <cell r="Q3400">
            <v>2914</v>
          </cell>
          <cell r="R3400" t="str">
            <v>Europe (EU)</v>
          </cell>
          <cell r="S3400" t="str">
            <v>Account Manager DSP</v>
          </cell>
        </row>
        <row r="3401">
          <cell r="A3401" t="str">
            <v>100718-GB-101</v>
          </cell>
          <cell r="B3401">
            <v>43831</v>
          </cell>
          <cell r="C3401" t="str">
            <v>Existing MSA</v>
          </cell>
          <cell r="D3401">
            <v>43810</v>
          </cell>
          <cell r="E3401">
            <v>43983</v>
          </cell>
          <cell r="F3401" t="str">
            <v>MRC Data</v>
          </cell>
          <cell r="G3401" t="str">
            <v>GB</v>
          </cell>
          <cell r="H3401" t="str">
            <v>United Kingdom</v>
          </cell>
          <cell r="I3401" t="str">
            <v>GP Entity</v>
          </cell>
          <cell r="J3401">
            <v>43817</v>
          </cell>
          <cell r="K3401">
            <v>43810</v>
          </cell>
          <cell r="Q3401">
            <v>3762</v>
          </cell>
          <cell r="R3401" t="str">
            <v>Europe (EU)</v>
          </cell>
          <cell r="S3401" t="str">
            <v>VP, Client Solutions</v>
          </cell>
        </row>
        <row r="3402">
          <cell r="A3402" t="str">
            <v>100573-IT-101</v>
          </cell>
          <cell r="B3402">
            <v>43739</v>
          </cell>
          <cell r="C3402" t="str">
            <v>Existing MSA</v>
          </cell>
          <cell r="D3402">
            <v>43629</v>
          </cell>
          <cell r="E3402">
            <v>43983</v>
          </cell>
          <cell r="F3402" t="str">
            <v>Storm Industries</v>
          </cell>
          <cell r="G3402" t="str">
            <v>IT</v>
          </cell>
          <cell r="H3402" t="str">
            <v>Italy</v>
          </cell>
          <cell r="I3402" t="str">
            <v>GP Entity</v>
          </cell>
          <cell r="J3402">
            <v>43647</v>
          </cell>
          <cell r="K3402">
            <v>43629</v>
          </cell>
          <cell r="Q3402">
            <v>2780</v>
          </cell>
          <cell r="R3402" t="str">
            <v>Europe (EU)</v>
          </cell>
          <cell r="S3402" t="str">
            <v>Regional Sales Manager, Middle East and North Africa</v>
          </cell>
        </row>
        <row r="3403">
          <cell r="A3403" t="str">
            <v>100737-GB-101</v>
          </cell>
          <cell r="B3403">
            <v>43863</v>
          </cell>
          <cell r="C3403" t="str">
            <v>Existing MSA</v>
          </cell>
          <cell r="D3403">
            <v>43822</v>
          </cell>
          <cell r="E3403">
            <v>43983</v>
          </cell>
          <cell r="F3403" t="str">
            <v>RigUp</v>
          </cell>
          <cell r="G3403" t="str">
            <v>GB</v>
          </cell>
          <cell r="H3403" t="str">
            <v>United Kingdom</v>
          </cell>
          <cell r="I3403" t="str">
            <v>GP Entity</v>
          </cell>
          <cell r="J3403">
            <v>43864</v>
          </cell>
          <cell r="K3403">
            <v>43822</v>
          </cell>
          <cell r="Q3403">
            <v>3868</v>
          </cell>
          <cell r="R3403" t="str">
            <v>Europe (EU)</v>
          </cell>
          <cell r="S3403" t="str">
            <v>Principal Engineer</v>
          </cell>
        </row>
        <row r="3404">
          <cell r="A3404" t="str">
            <v>100737-GB-102</v>
          </cell>
          <cell r="B3404">
            <v>43862</v>
          </cell>
          <cell r="C3404" t="str">
            <v>Existing MSA</v>
          </cell>
          <cell r="D3404">
            <v>43822</v>
          </cell>
          <cell r="E3404">
            <v>43983</v>
          </cell>
          <cell r="F3404" t="str">
            <v>RigUp</v>
          </cell>
          <cell r="G3404" t="str">
            <v>GB</v>
          </cell>
          <cell r="H3404" t="str">
            <v>United Kingdom</v>
          </cell>
          <cell r="I3404" t="str">
            <v>GP Entity</v>
          </cell>
          <cell r="J3404">
            <v>43864</v>
          </cell>
          <cell r="K3404">
            <v>43822</v>
          </cell>
          <cell r="Q3404">
            <v>3875</v>
          </cell>
          <cell r="R3404" t="str">
            <v>Europe (EU)</v>
          </cell>
          <cell r="S3404" t="str">
            <v>Director of Engineering</v>
          </cell>
        </row>
        <row r="3405">
          <cell r="A3405" t="str">
            <v>100737-GB-107</v>
          </cell>
          <cell r="B3405">
            <v>43884</v>
          </cell>
          <cell r="C3405" t="str">
            <v>Existing MSA</v>
          </cell>
          <cell r="D3405">
            <v>43822</v>
          </cell>
          <cell r="E3405">
            <v>43983</v>
          </cell>
          <cell r="F3405" t="str">
            <v>RigUp</v>
          </cell>
          <cell r="G3405" t="str">
            <v>GB</v>
          </cell>
          <cell r="H3405" t="str">
            <v>United Kingdom</v>
          </cell>
          <cell r="I3405" t="str">
            <v>GP Entity</v>
          </cell>
          <cell r="J3405">
            <v>43884</v>
          </cell>
          <cell r="K3405">
            <v>43822</v>
          </cell>
          <cell r="Q3405">
            <v>4103</v>
          </cell>
          <cell r="R3405" t="str">
            <v>Europe (EU)</v>
          </cell>
          <cell r="S3405" t="str">
            <v>Staff Engineer</v>
          </cell>
        </row>
        <row r="3406">
          <cell r="A3406" t="str">
            <v>100737-GB-106</v>
          </cell>
          <cell r="B3406">
            <v>43884</v>
          </cell>
          <cell r="C3406" t="str">
            <v>Existing MSA</v>
          </cell>
          <cell r="D3406">
            <v>43822</v>
          </cell>
          <cell r="E3406">
            <v>43983</v>
          </cell>
          <cell r="F3406" t="str">
            <v>RigUp</v>
          </cell>
          <cell r="G3406" t="str">
            <v>GB</v>
          </cell>
          <cell r="H3406" t="str">
            <v>United Kingdom</v>
          </cell>
          <cell r="I3406" t="str">
            <v>GP Entity</v>
          </cell>
          <cell r="J3406">
            <v>43894</v>
          </cell>
          <cell r="K3406">
            <v>43822</v>
          </cell>
          <cell r="Q3406">
            <v>4066</v>
          </cell>
          <cell r="R3406" t="str">
            <v>Europe (EU)</v>
          </cell>
          <cell r="S3406" t="str">
            <v>Senior Software Engineer</v>
          </cell>
        </row>
        <row r="3407">
          <cell r="A3407" t="str">
            <v>100733-DE-101</v>
          </cell>
          <cell r="B3407">
            <v>43862</v>
          </cell>
          <cell r="C3407" t="str">
            <v>Existing MSA</v>
          </cell>
          <cell r="D3407">
            <v>43829</v>
          </cell>
          <cell r="E3407">
            <v>43983</v>
          </cell>
          <cell r="F3407" t="str">
            <v>Open Source Security</v>
          </cell>
          <cell r="G3407" t="str">
            <v>DE</v>
          </cell>
          <cell r="H3407" t="str">
            <v>Germany</v>
          </cell>
          <cell r="I3407" t="str">
            <v>GP Entity</v>
          </cell>
          <cell r="J3407">
            <v>43862</v>
          </cell>
          <cell r="K3407">
            <v>43829</v>
          </cell>
          <cell r="Q3407">
            <v>3856</v>
          </cell>
          <cell r="R3407" t="str">
            <v>Europe (EU)</v>
          </cell>
          <cell r="S3407" t="str">
            <v>Senior Security Engineer</v>
          </cell>
        </row>
        <row r="3408">
          <cell r="A3408" t="str">
            <v>100742-DE-101</v>
          </cell>
          <cell r="B3408">
            <v>43862</v>
          </cell>
          <cell r="C3408" t="str">
            <v>Existing MSA</v>
          </cell>
          <cell r="D3408">
            <v>43830</v>
          </cell>
          <cell r="E3408">
            <v>43983</v>
          </cell>
          <cell r="F3408" t="str">
            <v>Ceridian</v>
          </cell>
          <cell r="G3408" t="str">
            <v>DE</v>
          </cell>
          <cell r="H3408" t="str">
            <v>Germany</v>
          </cell>
          <cell r="I3408" t="str">
            <v>GP Entity</v>
          </cell>
          <cell r="J3408">
            <v>43862</v>
          </cell>
          <cell r="K3408">
            <v>43830</v>
          </cell>
          <cell r="Q3408">
            <v>3880</v>
          </cell>
          <cell r="R3408" t="str">
            <v>Europe (EU)</v>
          </cell>
          <cell r="S3408" t="str">
            <v>Market Director, Europe</v>
          </cell>
        </row>
        <row r="3409">
          <cell r="A3409" t="str">
            <v>100742-DE-102</v>
          </cell>
          <cell r="B3409">
            <v>43862</v>
          </cell>
          <cell r="C3409" t="str">
            <v>Existing MSA</v>
          </cell>
          <cell r="D3409">
            <v>43830</v>
          </cell>
          <cell r="E3409">
            <v>43983</v>
          </cell>
          <cell r="F3409" t="str">
            <v>Ceridian</v>
          </cell>
          <cell r="G3409" t="str">
            <v>DE</v>
          </cell>
          <cell r="H3409" t="str">
            <v>Germany</v>
          </cell>
          <cell r="I3409" t="str">
            <v>GP Entity</v>
          </cell>
          <cell r="J3409">
            <v>43862</v>
          </cell>
          <cell r="K3409">
            <v>43830</v>
          </cell>
          <cell r="Q3409">
            <v>4000</v>
          </cell>
          <cell r="R3409" t="str">
            <v>Europe (EU)</v>
          </cell>
          <cell r="S3409" t="str">
            <v>Principal Consultant</v>
          </cell>
        </row>
        <row r="3410">
          <cell r="A3410" t="str">
            <v>100167-ES-102</v>
          </cell>
          <cell r="B3410">
            <v>43739</v>
          </cell>
          <cell r="C3410" t="str">
            <v>Existing MSA</v>
          </cell>
          <cell r="D3410">
            <v>43283</v>
          </cell>
          <cell r="E3410">
            <v>43891</v>
          </cell>
          <cell r="F3410" t="str">
            <v>Twist Bioscience</v>
          </cell>
          <cell r="G3410" t="str">
            <v>ES</v>
          </cell>
          <cell r="H3410" t="str">
            <v>Spain</v>
          </cell>
          <cell r="I3410" t="str">
            <v>GP Entity</v>
          </cell>
          <cell r="J3410">
            <v>43739</v>
          </cell>
          <cell r="K3410">
            <v>42145</v>
          </cell>
          <cell r="Q3410">
            <v>3137</v>
          </cell>
          <cell r="R3410" t="str">
            <v>Europe (EU)</v>
          </cell>
          <cell r="S3410" t="str">
            <v>NGS Sales Specialist, Europe</v>
          </cell>
        </row>
        <row r="3411">
          <cell r="A3411" t="str">
            <v>100490-ES-101</v>
          </cell>
          <cell r="B3411">
            <v>43770</v>
          </cell>
          <cell r="C3411" t="str">
            <v>Existing MSA</v>
          </cell>
          <cell r="D3411">
            <v>43744</v>
          </cell>
          <cell r="E3411">
            <v>43891</v>
          </cell>
          <cell r="F3411" t="str">
            <v>Natera</v>
          </cell>
          <cell r="G3411" t="str">
            <v>ES</v>
          </cell>
          <cell r="H3411" t="str">
            <v>Spain</v>
          </cell>
          <cell r="I3411" t="str">
            <v>GP Entity</v>
          </cell>
          <cell r="J3411">
            <v>43770</v>
          </cell>
          <cell r="K3411">
            <v>43529</v>
          </cell>
          <cell r="Q3411">
            <v>3342</v>
          </cell>
          <cell r="R3411" t="str">
            <v>Europe (EU)</v>
          </cell>
          <cell r="S3411" t="str">
            <v>Regional Manager</v>
          </cell>
        </row>
        <row r="3412">
          <cell r="A3412" t="str">
            <v>100167-GB-114</v>
          </cell>
          <cell r="B3412">
            <v>43759</v>
          </cell>
          <cell r="C3412" t="str">
            <v>Existing MSA</v>
          </cell>
          <cell r="D3412">
            <v>42145</v>
          </cell>
          <cell r="E3412">
            <v>43891</v>
          </cell>
          <cell r="F3412" t="str">
            <v>Twist Bioscience</v>
          </cell>
          <cell r="G3412" t="str">
            <v>GB</v>
          </cell>
          <cell r="H3412" t="str">
            <v>United Kingdom</v>
          </cell>
          <cell r="I3412" t="str">
            <v>GP Entity</v>
          </cell>
          <cell r="J3412">
            <v>43751</v>
          </cell>
          <cell r="K3412">
            <v>42145</v>
          </cell>
          <cell r="Q3412">
            <v>2973</v>
          </cell>
          <cell r="R3412" t="str">
            <v>Europe (EU)</v>
          </cell>
          <cell r="S3412" t="str">
            <v>Synthetic Biology, Account Manager - UK</v>
          </cell>
        </row>
        <row r="3413">
          <cell r="A3413" t="str">
            <v>100490-IT-101</v>
          </cell>
          <cell r="B3413">
            <v>43678</v>
          </cell>
          <cell r="C3413" t="str">
            <v>Existing MSA</v>
          </cell>
          <cell r="D3413">
            <v>43529</v>
          </cell>
          <cell r="E3413">
            <v>43891</v>
          </cell>
          <cell r="F3413" t="str">
            <v>Natera</v>
          </cell>
          <cell r="G3413" t="str">
            <v>IT</v>
          </cell>
          <cell r="H3413" t="str">
            <v>Italy</v>
          </cell>
          <cell r="I3413" t="str">
            <v>GP Entity</v>
          </cell>
          <cell r="J3413">
            <v>43661</v>
          </cell>
          <cell r="K3413">
            <v>43529</v>
          </cell>
          <cell r="Q3413">
            <v>2888</v>
          </cell>
          <cell r="R3413" t="str">
            <v>Europe (EU)</v>
          </cell>
          <cell r="S3413" t="str">
            <v>Regional Manager</v>
          </cell>
        </row>
        <row r="3414">
          <cell r="A3414" t="str">
            <v>100167-DE-113</v>
          </cell>
          <cell r="B3414">
            <v>43836</v>
          </cell>
          <cell r="C3414" t="str">
            <v>Existing MSA</v>
          </cell>
          <cell r="D3414">
            <v>42145</v>
          </cell>
          <cell r="E3414">
            <v>43891</v>
          </cell>
          <cell r="F3414" t="str">
            <v>Twist Bioscience</v>
          </cell>
          <cell r="G3414" t="str">
            <v>DE</v>
          </cell>
          <cell r="H3414" t="str">
            <v>Germany</v>
          </cell>
          <cell r="I3414" t="str">
            <v>GP Entity</v>
          </cell>
          <cell r="J3414">
            <v>43836</v>
          </cell>
          <cell r="K3414">
            <v>42145</v>
          </cell>
          <cell r="Q3414">
            <v>3386</v>
          </cell>
          <cell r="R3414" t="str">
            <v>Europe (EU)</v>
          </cell>
          <cell r="S3414" t="str">
            <v>Customer and Technical Support Specialist, NGS - Europe</v>
          </cell>
        </row>
        <row r="3415">
          <cell r="A3415" t="str">
            <v>100167-DE-111</v>
          </cell>
          <cell r="B3415">
            <v>43770</v>
          </cell>
          <cell r="C3415" t="str">
            <v>Existing MSA</v>
          </cell>
          <cell r="D3415">
            <v>42145</v>
          </cell>
          <cell r="E3415">
            <v>43891</v>
          </cell>
          <cell r="F3415" t="str">
            <v>Twist Bioscience</v>
          </cell>
          <cell r="G3415" t="str">
            <v>DE</v>
          </cell>
          <cell r="H3415" t="str">
            <v>Germany</v>
          </cell>
          <cell r="I3415" t="str">
            <v>GP Entity</v>
          </cell>
          <cell r="J3415">
            <v>43769</v>
          </cell>
          <cell r="K3415">
            <v>42145</v>
          </cell>
          <cell r="Q3415">
            <v>3017</v>
          </cell>
          <cell r="R3415" t="str">
            <v>Europe (EU)</v>
          </cell>
          <cell r="S3415" t="str">
            <v>Customer &amp; Technical Support Specialist, SynBio, EMEA</v>
          </cell>
        </row>
        <row r="3416">
          <cell r="A3416" t="str">
            <v>100167-DE-112</v>
          </cell>
          <cell r="B3416">
            <v>43801</v>
          </cell>
          <cell r="C3416" t="str">
            <v>Existing MSA</v>
          </cell>
          <cell r="D3416">
            <v>42145</v>
          </cell>
          <cell r="E3416">
            <v>43891</v>
          </cell>
          <cell r="F3416" t="str">
            <v>Twist Bioscience</v>
          </cell>
          <cell r="G3416" t="str">
            <v>DE</v>
          </cell>
          <cell r="H3416" t="str">
            <v>Germany</v>
          </cell>
          <cell r="I3416" t="str">
            <v>GP Entity</v>
          </cell>
          <cell r="J3416">
            <v>43769</v>
          </cell>
          <cell r="K3416">
            <v>42145</v>
          </cell>
          <cell r="Q3416">
            <v>3018</v>
          </cell>
          <cell r="R3416" t="str">
            <v>Europe (EU)</v>
          </cell>
          <cell r="S3416" t="str">
            <v>Scientific Development Manager</v>
          </cell>
        </row>
        <row r="3417">
          <cell r="A3417" t="str">
            <v>100229-ES-101</v>
          </cell>
          <cell r="B3417">
            <v>43780</v>
          </cell>
          <cell r="C3417" t="str">
            <v>Existing MSA</v>
          </cell>
          <cell r="D3417">
            <v>43745</v>
          </cell>
          <cell r="E3417">
            <v>43891</v>
          </cell>
          <cell r="F3417" t="str">
            <v>NextRoll, Inc. (FKA Adroll)</v>
          </cell>
          <cell r="G3417" t="str">
            <v>ES</v>
          </cell>
          <cell r="H3417" t="str">
            <v>Spain</v>
          </cell>
          <cell r="I3417" t="str">
            <v>GP Entity</v>
          </cell>
          <cell r="J3417">
            <v>43780</v>
          </cell>
          <cell r="K3417">
            <v>42979</v>
          </cell>
          <cell r="Q3417">
            <v>3361</v>
          </cell>
          <cell r="R3417" t="str">
            <v>Europe (EU)</v>
          </cell>
          <cell r="S3417" t="str">
            <v>Staff Engineer</v>
          </cell>
        </row>
        <row r="3418">
          <cell r="A3418" t="str">
            <v>100593-IE-103</v>
          </cell>
          <cell r="B3418">
            <v>43773</v>
          </cell>
          <cell r="C3418" t="str">
            <v>Existing MSA</v>
          </cell>
          <cell r="D3418">
            <v>43777</v>
          </cell>
          <cell r="E3418">
            <v>43891</v>
          </cell>
          <cell r="F3418" t="str">
            <v>Knotel</v>
          </cell>
          <cell r="G3418" t="str">
            <v>IE</v>
          </cell>
          <cell r="H3418" t="str">
            <v>Ireland</v>
          </cell>
          <cell r="I3418" t="str">
            <v>GP Entity</v>
          </cell>
          <cell r="J3418">
            <v>43773</v>
          </cell>
          <cell r="K3418">
            <v>43661</v>
          </cell>
          <cell r="Q3418">
            <v>3341</v>
          </cell>
          <cell r="R3418" t="str">
            <v>Europe (EU)</v>
          </cell>
          <cell r="S3418" t="str">
            <v>Senior Account Executive</v>
          </cell>
        </row>
        <row r="3419">
          <cell r="A3419" t="str">
            <v>100593-IE-102</v>
          </cell>
          <cell r="B3419">
            <v>43773</v>
          </cell>
          <cell r="C3419" t="str">
            <v>Existing MSA</v>
          </cell>
          <cell r="D3419">
            <v>43777</v>
          </cell>
          <cell r="E3419">
            <v>43891</v>
          </cell>
          <cell r="F3419" t="str">
            <v>Knotel</v>
          </cell>
          <cell r="G3419" t="str">
            <v>IE</v>
          </cell>
          <cell r="H3419" t="str">
            <v>Ireland</v>
          </cell>
          <cell r="I3419" t="str">
            <v>GP Entity</v>
          </cell>
          <cell r="J3419">
            <v>43773</v>
          </cell>
          <cell r="K3419">
            <v>43661</v>
          </cell>
          <cell r="Q3419">
            <v>3229</v>
          </cell>
          <cell r="R3419" t="str">
            <v>Europe (EU)</v>
          </cell>
          <cell r="S3419" t="str">
            <v>Account Executive</v>
          </cell>
        </row>
        <row r="3420">
          <cell r="A3420" t="str">
            <v>100064-GB-105</v>
          </cell>
          <cell r="B3420">
            <v>43724</v>
          </cell>
          <cell r="C3420" t="str">
            <v>Existing MSA</v>
          </cell>
          <cell r="D3420">
            <v>43082</v>
          </cell>
          <cell r="E3420">
            <v>43891</v>
          </cell>
          <cell r="F3420" t="str">
            <v>Flashpoint</v>
          </cell>
          <cell r="G3420" t="str">
            <v>GB</v>
          </cell>
          <cell r="H3420" t="str">
            <v>United Kingdom</v>
          </cell>
          <cell r="I3420" t="str">
            <v>GP Entity</v>
          </cell>
          <cell r="J3420">
            <v>43723</v>
          </cell>
          <cell r="K3420">
            <v>42731</v>
          </cell>
          <cell r="Q3420">
            <v>3135</v>
          </cell>
          <cell r="R3420" t="str">
            <v>Europe (EU)</v>
          </cell>
          <cell r="S3420" t="str">
            <v>Vice President of Sales, EMEA</v>
          </cell>
        </row>
        <row r="3421">
          <cell r="A3421" t="str">
            <v>100064-GB-106</v>
          </cell>
          <cell r="B3421">
            <v>43808</v>
          </cell>
          <cell r="C3421" t="str">
            <v>Existing MSA</v>
          </cell>
          <cell r="D3421">
            <v>43082</v>
          </cell>
          <cell r="E3421">
            <v>43891</v>
          </cell>
          <cell r="F3421" t="str">
            <v>Flashpoint</v>
          </cell>
          <cell r="G3421" t="str">
            <v>GB</v>
          </cell>
          <cell r="H3421" t="str">
            <v>United Kingdom</v>
          </cell>
          <cell r="I3421" t="str">
            <v>GP Entity</v>
          </cell>
          <cell r="J3421">
            <v>43808</v>
          </cell>
          <cell r="K3421">
            <v>42731</v>
          </cell>
          <cell r="Q3421">
            <v>3499</v>
          </cell>
          <cell r="R3421" t="str">
            <v>Europe (EU)</v>
          </cell>
          <cell r="S3421" t="str">
            <v>Director, Customer Success</v>
          </cell>
        </row>
        <row r="3422">
          <cell r="A3422" t="str">
            <v>100371-GB-104</v>
          </cell>
          <cell r="B3422">
            <v>43717</v>
          </cell>
          <cell r="C3422" t="str">
            <v>Existing MSA</v>
          </cell>
          <cell r="D3422">
            <v>43311</v>
          </cell>
          <cell r="E3422">
            <v>43891</v>
          </cell>
          <cell r="F3422" t="str">
            <v>Udemy</v>
          </cell>
          <cell r="G3422" t="str">
            <v>GB</v>
          </cell>
          <cell r="H3422" t="str">
            <v>United Kingdom</v>
          </cell>
          <cell r="I3422" t="str">
            <v>GP Entity</v>
          </cell>
          <cell r="J3422">
            <v>43717</v>
          </cell>
          <cell r="K3422">
            <v>43286</v>
          </cell>
          <cell r="Q3422">
            <v>2987</v>
          </cell>
          <cell r="R3422" t="str">
            <v>Europe (EU)</v>
          </cell>
          <cell r="S3422" t="str">
            <v>Enterprise Account Executive</v>
          </cell>
        </row>
        <row r="3423">
          <cell r="A3423" t="str">
            <v>100592-GB-101</v>
          </cell>
          <cell r="B3423">
            <v>43739</v>
          </cell>
          <cell r="C3423" t="str">
            <v>Existing MSA</v>
          </cell>
          <cell r="D3423">
            <v>43640</v>
          </cell>
          <cell r="E3423">
            <v>43891</v>
          </cell>
          <cell r="F3423" t="str">
            <v>EcoDigital, LLC</v>
          </cell>
          <cell r="G3423" t="str">
            <v>GB</v>
          </cell>
          <cell r="H3423" t="str">
            <v>United Kingdom</v>
          </cell>
          <cell r="I3423" t="str">
            <v>GP Entity</v>
          </cell>
          <cell r="J3423">
            <v>43719</v>
          </cell>
          <cell r="K3423">
            <v>43640</v>
          </cell>
          <cell r="Q3423">
            <v>3182</v>
          </cell>
          <cell r="R3423" t="str">
            <v>Europe (EU)</v>
          </cell>
          <cell r="S3423" t="str">
            <v>Regional Sales Executive, UK</v>
          </cell>
        </row>
        <row r="3424">
          <cell r="A3424" t="str">
            <v>100217-ES-104</v>
          </cell>
          <cell r="B3424">
            <v>43770</v>
          </cell>
          <cell r="C3424" t="str">
            <v>Existing MSA</v>
          </cell>
          <cell r="D3424">
            <v>43299</v>
          </cell>
          <cell r="E3424">
            <v>43891</v>
          </cell>
          <cell r="F3424" t="str">
            <v>Novamex</v>
          </cell>
          <cell r="G3424" t="str">
            <v>ES</v>
          </cell>
          <cell r="H3424" t="str">
            <v>Spain</v>
          </cell>
          <cell r="I3424" t="str">
            <v>GP Entity</v>
          </cell>
          <cell r="J3424">
            <v>43770</v>
          </cell>
          <cell r="K3424">
            <v>42941</v>
          </cell>
          <cell r="Q3424">
            <v>3398</v>
          </cell>
          <cell r="R3424" t="str">
            <v>Europe (EU)</v>
          </cell>
          <cell r="S3424" t="str">
            <v>Europe Sales Coordinator</v>
          </cell>
        </row>
        <row r="3425">
          <cell r="A3425" t="str">
            <v>100692-ES-101</v>
          </cell>
          <cell r="B3425">
            <v>43831</v>
          </cell>
          <cell r="C3425" t="str">
            <v>Existing MSA</v>
          </cell>
          <cell r="D3425">
            <v>43783</v>
          </cell>
          <cell r="E3425">
            <v>43891</v>
          </cell>
          <cell r="F3425" t="str">
            <v>Veracyte</v>
          </cell>
          <cell r="G3425" t="str">
            <v>ES</v>
          </cell>
          <cell r="H3425" t="str">
            <v>Spain</v>
          </cell>
          <cell r="I3425" t="str">
            <v>GP Entity</v>
          </cell>
          <cell r="J3425">
            <v>43831</v>
          </cell>
          <cell r="K3425">
            <v>43777</v>
          </cell>
          <cell r="Q3425">
            <v>3559</v>
          </cell>
          <cell r="R3425" t="str">
            <v>Europe (EU)</v>
          </cell>
          <cell r="S3425" t="str">
            <v>Product Manager, EMEA Diagnostics</v>
          </cell>
        </row>
        <row r="3426">
          <cell r="A3426" t="str">
            <v>100692-ES-102</v>
          </cell>
          <cell r="B3426">
            <v>43831</v>
          </cell>
          <cell r="C3426" t="str">
            <v>Existing MSA</v>
          </cell>
          <cell r="D3426">
            <v>43783</v>
          </cell>
          <cell r="E3426">
            <v>43891</v>
          </cell>
          <cell r="F3426" t="str">
            <v>Veracyte</v>
          </cell>
          <cell r="G3426" t="str">
            <v>ES</v>
          </cell>
          <cell r="H3426" t="str">
            <v>Spain</v>
          </cell>
          <cell r="I3426" t="str">
            <v>GP Entity</v>
          </cell>
          <cell r="J3426">
            <v>43831</v>
          </cell>
          <cell r="K3426">
            <v>43777</v>
          </cell>
          <cell r="Q3426">
            <v>3560</v>
          </cell>
          <cell r="R3426" t="str">
            <v>Europe (EU)</v>
          </cell>
          <cell r="S3426" t="str">
            <v>Associate Director</v>
          </cell>
        </row>
        <row r="3427">
          <cell r="A3427" t="str">
            <v>100692-ES-103</v>
          </cell>
          <cell r="B3427">
            <v>43831</v>
          </cell>
          <cell r="C3427" t="str">
            <v>Existing MSA</v>
          </cell>
          <cell r="D3427">
            <v>43783</v>
          </cell>
          <cell r="E3427">
            <v>43891</v>
          </cell>
          <cell r="F3427" t="str">
            <v>Veracyte</v>
          </cell>
          <cell r="G3427" t="str">
            <v>ES</v>
          </cell>
          <cell r="H3427" t="str">
            <v>Spain</v>
          </cell>
          <cell r="I3427" t="str">
            <v>GP Entity</v>
          </cell>
          <cell r="J3427">
            <v>43831</v>
          </cell>
          <cell r="K3427">
            <v>43777</v>
          </cell>
          <cell r="Q3427">
            <v>3561</v>
          </cell>
          <cell r="R3427" t="str">
            <v>Europe (EU)</v>
          </cell>
          <cell r="S3427" t="str">
            <v>Regional Business Manager</v>
          </cell>
        </row>
        <row r="3428">
          <cell r="A3428" t="str">
            <v>100692-ES-104</v>
          </cell>
          <cell r="B3428">
            <v>43831</v>
          </cell>
          <cell r="C3428" t="str">
            <v>Existing MSA</v>
          </cell>
          <cell r="D3428">
            <v>43783</v>
          </cell>
          <cell r="E3428">
            <v>43891</v>
          </cell>
          <cell r="F3428" t="str">
            <v>Veracyte</v>
          </cell>
          <cell r="G3428" t="str">
            <v>ES</v>
          </cell>
          <cell r="H3428" t="str">
            <v>Spain</v>
          </cell>
          <cell r="I3428" t="str">
            <v>GP Entity</v>
          </cell>
          <cell r="J3428">
            <v>43831</v>
          </cell>
          <cell r="K3428">
            <v>43777</v>
          </cell>
          <cell r="Q3428">
            <v>3562</v>
          </cell>
          <cell r="R3428" t="str">
            <v>Europe (EU)</v>
          </cell>
          <cell r="S3428" t="str">
            <v>Country Manager, Diagnostics</v>
          </cell>
        </row>
        <row r="3429">
          <cell r="A3429" t="str">
            <v>100692-ES-105</v>
          </cell>
          <cell r="B3429">
            <v>43831</v>
          </cell>
          <cell r="C3429" t="str">
            <v>Existing MSA</v>
          </cell>
          <cell r="D3429">
            <v>43783</v>
          </cell>
          <cell r="E3429">
            <v>43891</v>
          </cell>
          <cell r="F3429" t="str">
            <v>Veracyte</v>
          </cell>
          <cell r="G3429" t="str">
            <v>ES</v>
          </cell>
          <cell r="H3429" t="str">
            <v>Spain</v>
          </cell>
          <cell r="I3429" t="str">
            <v>GP Entity</v>
          </cell>
          <cell r="J3429">
            <v>43831</v>
          </cell>
          <cell r="K3429">
            <v>43777</v>
          </cell>
          <cell r="Q3429">
            <v>3563</v>
          </cell>
          <cell r="R3429" t="str">
            <v>Europe (EU)</v>
          </cell>
          <cell r="S3429" t="str">
            <v>Senior Director, EMEA Diagnostics Sales</v>
          </cell>
        </row>
        <row r="3430">
          <cell r="A3430" t="str">
            <v>100692-GB-101</v>
          </cell>
          <cell r="B3430">
            <v>43831</v>
          </cell>
          <cell r="C3430" t="str">
            <v>Existing MSA</v>
          </cell>
          <cell r="D3430">
            <v>43777</v>
          </cell>
          <cell r="E3430">
            <v>43891</v>
          </cell>
          <cell r="F3430" t="str">
            <v>Veracyte</v>
          </cell>
          <cell r="G3430" t="str">
            <v>GB</v>
          </cell>
          <cell r="H3430" t="str">
            <v>United Kingdom</v>
          </cell>
          <cell r="I3430" t="str">
            <v>GP Entity</v>
          </cell>
          <cell r="J3430">
            <v>43801</v>
          </cell>
          <cell r="K3430">
            <v>43777</v>
          </cell>
          <cell r="Q3430">
            <v>3564</v>
          </cell>
          <cell r="R3430" t="str">
            <v>Europe (EU)</v>
          </cell>
          <cell r="S3430" t="str">
            <v>Country Manager, Diagnostics - UK</v>
          </cell>
        </row>
        <row r="3431">
          <cell r="A3431" t="str">
            <v>100692-GB-102</v>
          </cell>
          <cell r="B3431">
            <v>43831</v>
          </cell>
          <cell r="C3431" t="str">
            <v>Existing MSA</v>
          </cell>
          <cell r="D3431">
            <v>43777</v>
          </cell>
          <cell r="E3431">
            <v>43891</v>
          </cell>
          <cell r="F3431" t="str">
            <v>Veracyte</v>
          </cell>
          <cell r="G3431" t="str">
            <v>GB</v>
          </cell>
          <cell r="H3431" t="str">
            <v>United Kingdom</v>
          </cell>
          <cell r="I3431" t="str">
            <v>GP Entity</v>
          </cell>
          <cell r="J3431">
            <v>43801</v>
          </cell>
          <cell r="K3431">
            <v>43777</v>
          </cell>
          <cell r="Q3431">
            <v>3565</v>
          </cell>
          <cell r="R3431" t="str">
            <v>Europe (EU)</v>
          </cell>
          <cell r="S3431" t="str">
            <v>Associate Director, Medical Affairs</v>
          </cell>
        </row>
        <row r="3432">
          <cell r="A3432" t="str">
            <v>100692-DE-101</v>
          </cell>
          <cell r="B3432">
            <v>43843</v>
          </cell>
          <cell r="C3432" t="str">
            <v>Existing MSA</v>
          </cell>
          <cell r="D3432">
            <v>43783</v>
          </cell>
          <cell r="E3432">
            <v>43891</v>
          </cell>
          <cell r="F3432" t="str">
            <v>Veracyte</v>
          </cell>
          <cell r="G3432" t="str">
            <v>DE</v>
          </cell>
          <cell r="H3432" t="str">
            <v>Germany</v>
          </cell>
          <cell r="I3432" t="str">
            <v>GP Entity</v>
          </cell>
          <cell r="J3432">
            <v>43801</v>
          </cell>
          <cell r="K3432">
            <v>43777</v>
          </cell>
          <cell r="Q3432">
            <v>3566</v>
          </cell>
          <cell r="R3432" t="str">
            <v>Europe (EU)</v>
          </cell>
          <cell r="S3432" t="str">
            <v>Country Manager, DACH</v>
          </cell>
        </row>
        <row r="3433">
          <cell r="A3433" t="str">
            <v>100161-GB-102</v>
          </cell>
          <cell r="B3433">
            <v>43770</v>
          </cell>
          <cell r="C3433" t="str">
            <v>Existing MSA</v>
          </cell>
          <cell r="D3433">
            <v>43747</v>
          </cell>
          <cell r="E3433">
            <v>43891</v>
          </cell>
          <cell r="F3433" t="str">
            <v>Tile</v>
          </cell>
          <cell r="G3433" t="str">
            <v>GB</v>
          </cell>
          <cell r="H3433" t="str">
            <v>United Kingdom</v>
          </cell>
          <cell r="I3433" t="str">
            <v>GP Entity</v>
          </cell>
          <cell r="J3433">
            <v>43770</v>
          </cell>
          <cell r="K3433">
            <v>42712</v>
          </cell>
          <cell r="Q3433">
            <v>3333</v>
          </cell>
          <cell r="R3433" t="str">
            <v>Europe (EU)</v>
          </cell>
          <cell r="S3433" t="str">
            <v>UK Nordics Sales Manager</v>
          </cell>
        </row>
        <row r="3434">
          <cell r="A3434" t="str">
            <v>100161-NL-101</v>
          </cell>
          <cell r="B3434">
            <v>43770</v>
          </cell>
          <cell r="C3434" t="str">
            <v>Existing MSA</v>
          </cell>
          <cell r="D3434">
            <v>43747</v>
          </cell>
          <cell r="E3434">
            <v>43891</v>
          </cell>
          <cell r="F3434" t="str">
            <v>Tile</v>
          </cell>
          <cell r="G3434" t="str">
            <v>NL</v>
          </cell>
          <cell r="H3434" t="str">
            <v>Netherlands</v>
          </cell>
          <cell r="I3434" t="str">
            <v>GP Entity</v>
          </cell>
          <cell r="J3434">
            <v>43770</v>
          </cell>
          <cell r="K3434">
            <v>42712</v>
          </cell>
          <cell r="Q3434">
            <v>3363</v>
          </cell>
          <cell r="R3434" t="str">
            <v>Europe (EU)</v>
          </cell>
          <cell r="S3434" t="str">
            <v>Sales Manager, Western Europe</v>
          </cell>
        </row>
        <row r="3435">
          <cell r="A3435" t="str">
            <v>100206-ES-101</v>
          </cell>
          <cell r="B3435">
            <v>43759</v>
          </cell>
          <cell r="C3435" t="str">
            <v>Existing MSA</v>
          </cell>
          <cell r="D3435">
            <v>43726</v>
          </cell>
          <cell r="E3435">
            <v>43891</v>
          </cell>
          <cell r="F3435" t="str">
            <v>Pregis International BV (FKA FP International)</v>
          </cell>
          <cell r="G3435" t="str">
            <v>ES</v>
          </cell>
          <cell r="H3435" t="str">
            <v>Spain</v>
          </cell>
          <cell r="I3435" t="str">
            <v>GP Entity</v>
          </cell>
          <cell r="J3435">
            <v>43739</v>
          </cell>
          <cell r="K3435">
            <v>42923</v>
          </cell>
          <cell r="Q3435">
            <v>3247</v>
          </cell>
          <cell r="R3435" t="str">
            <v>Europe (EU)</v>
          </cell>
          <cell r="S3435" t="str">
            <v>Sales Manager</v>
          </cell>
        </row>
        <row r="3436">
          <cell r="A3436" t="str">
            <v>100630-GB-101</v>
          </cell>
          <cell r="B3436">
            <v>43739</v>
          </cell>
          <cell r="C3436" t="str">
            <v>Existing MSA</v>
          </cell>
          <cell r="D3436">
            <v>43630</v>
          </cell>
          <cell r="E3436">
            <v>43891</v>
          </cell>
          <cell r="F3436" t="str">
            <v>Persyst</v>
          </cell>
          <cell r="G3436" t="str">
            <v>GB</v>
          </cell>
          <cell r="H3436" t="str">
            <v>United Kingdom</v>
          </cell>
          <cell r="I3436" t="str">
            <v>GP Entity</v>
          </cell>
          <cell r="J3436">
            <v>43724</v>
          </cell>
          <cell r="K3436">
            <v>43630</v>
          </cell>
          <cell r="Q3436">
            <v>3193</v>
          </cell>
          <cell r="R3436" t="str">
            <v>Europe (EU)</v>
          </cell>
          <cell r="S3436" t="str">
            <v>Operations Manager, UK &amp; Europe</v>
          </cell>
        </row>
        <row r="3437">
          <cell r="A3437" t="str">
            <v>100260-CH-101</v>
          </cell>
          <cell r="B3437">
            <v>43862</v>
          </cell>
          <cell r="C3437" t="str">
            <v>Existing MSA</v>
          </cell>
          <cell r="D3437">
            <v>43766</v>
          </cell>
          <cell r="E3437">
            <v>43891</v>
          </cell>
          <cell r="F3437" t="str">
            <v>Evidation Health</v>
          </cell>
          <cell r="G3437" t="str">
            <v>CH</v>
          </cell>
          <cell r="H3437" t="str">
            <v>Switzerland</v>
          </cell>
          <cell r="I3437" t="str">
            <v>GP Entity</v>
          </cell>
          <cell r="J3437">
            <v>43862</v>
          </cell>
          <cell r="K3437">
            <v>43069</v>
          </cell>
          <cell r="Q3437">
            <v>3475</v>
          </cell>
          <cell r="R3437" t="str">
            <v>Europe (EU)</v>
          </cell>
          <cell r="S3437" t="str">
            <v>Head of Digital Endpoints</v>
          </cell>
        </row>
        <row r="3438">
          <cell r="A3438" t="str">
            <v>100581-GB-101</v>
          </cell>
          <cell r="B3438">
            <v>43692</v>
          </cell>
          <cell r="C3438" t="str">
            <v>Existing MSA</v>
          </cell>
          <cell r="D3438">
            <v>43635</v>
          </cell>
          <cell r="E3438">
            <v>43891</v>
          </cell>
          <cell r="F3438" t="str">
            <v>The Klarman Family Foundation</v>
          </cell>
          <cell r="G3438" t="str">
            <v>GB</v>
          </cell>
          <cell r="H3438" t="str">
            <v>United Kingdom</v>
          </cell>
          <cell r="I3438" t="str">
            <v>GP Entity</v>
          </cell>
          <cell r="J3438">
            <v>43660</v>
          </cell>
          <cell r="K3438">
            <v>43635</v>
          </cell>
          <cell r="Q3438">
            <v>2846</v>
          </cell>
          <cell r="R3438" t="str">
            <v>Europe (EU)</v>
          </cell>
          <cell r="S3438" t="str">
            <v>Senior Adviser, Israel Program</v>
          </cell>
        </row>
        <row r="3439">
          <cell r="A3439" t="str">
            <v>100248-GB-102</v>
          </cell>
          <cell r="B3439">
            <v>43739</v>
          </cell>
          <cell r="C3439" t="str">
            <v>Existing MSA</v>
          </cell>
          <cell r="D3439">
            <v>43012</v>
          </cell>
          <cell r="E3439">
            <v>43891</v>
          </cell>
          <cell r="F3439" t="str">
            <v>Open Government Partnership</v>
          </cell>
          <cell r="G3439" t="str">
            <v>GB</v>
          </cell>
          <cell r="H3439" t="str">
            <v>United Kingdom</v>
          </cell>
          <cell r="I3439" t="str">
            <v>GP Entity</v>
          </cell>
          <cell r="J3439">
            <v>43578</v>
          </cell>
          <cell r="K3439">
            <v>43006</v>
          </cell>
          <cell r="Q3439">
            <v>3400</v>
          </cell>
          <cell r="R3439" t="str">
            <v>Europe (EU)</v>
          </cell>
          <cell r="S3439" t="str">
            <v>Program Officer, Thematic Engagement</v>
          </cell>
        </row>
        <row r="3440">
          <cell r="A3440" t="str">
            <v>100125-PT-101</v>
          </cell>
          <cell r="B3440">
            <v>43837</v>
          </cell>
          <cell r="C3440" t="str">
            <v>Existing MSA</v>
          </cell>
          <cell r="D3440">
            <v>43777</v>
          </cell>
          <cell r="E3440">
            <v>43891</v>
          </cell>
          <cell r="F3440" t="str">
            <v>Pure Storage</v>
          </cell>
          <cell r="G3440" t="str">
            <v>PT</v>
          </cell>
          <cell r="H3440" t="str">
            <v>Portugal</v>
          </cell>
          <cell r="I3440" t="str">
            <v>GP Entity</v>
          </cell>
          <cell r="J3440">
            <v>43836</v>
          </cell>
          <cell r="K3440">
            <v>42118</v>
          </cell>
          <cell r="Q3440">
            <v>3520</v>
          </cell>
          <cell r="R3440" t="str">
            <v>Europe (EU)</v>
          </cell>
          <cell r="S3440" t="str">
            <v>Support Escalations Manager</v>
          </cell>
        </row>
        <row r="3441">
          <cell r="A3441" t="str">
            <v>100548-DE-104</v>
          </cell>
          <cell r="B3441">
            <v>43831</v>
          </cell>
          <cell r="C3441" t="str">
            <v>Existing MSA</v>
          </cell>
          <cell r="D3441">
            <v>43592</v>
          </cell>
          <cell r="E3441">
            <v>43891</v>
          </cell>
          <cell r="F3441" t="str">
            <v>Perceptyx</v>
          </cell>
          <cell r="G3441" t="str">
            <v>DE</v>
          </cell>
          <cell r="H3441" t="str">
            <v>Germany</v>
          </cell>
          <cell r="I3441" t="str">
            <v>GP Entity</v>
          </cell>
          <cell r="J3441">
            <v>43831</v>
          </cell>
          <cell r="K3441">
            <v>43592</v>
          </cell>
          <cell r="Q3441">
            <v>3364</v>
          </cell>
          <cell r="R3441" t="str">
            <v>Europe (EU)</v>
          </cell>
          <cell r="S3441" t="str">
            <v>Senior Project Manager</v>
          </cell>
        </row>
        <row r="3442">
          <cell r="A3442" t="str">
            <v>100548-DE-105</v>
          </cell>
          <cell r="B3442">
            <v>43831</v>
          </cell>
          <cell r="C3442" t="str">
            <v>Existing MSA</v>
          </cell>
          <cell r="D3442">
            <v>43592</v>
          </cell>
          <cell r="E3442">
            <v>43891</v>
          </cell>
          <cell r="F3442" t="str">
            <v>Perceptyx</v>
          </cell>
          <cell r="G3442" t="str">
            <v>DE</v>
          </cell>
          <cell r="H3442" t="str">
            <v>Germany</v>
          </cell>
          <cell r="I3442" t="str">
            <v>GP Entity</v>
          </cell>
          <cell r="J3442">
            <v>43831</v>
          </cell>
          <cell r="K3442">
            <v>43592</v>
          </cell>
          <cell r="Q3442">
            <v>3365</v>
          </cell>
          <cell r="R3442" t="str">
            <v>Europe (EU)</v>
          </cell>
          <cell r="S3442" t="str">
            <v>Senior Project Manager</v>
          </cell>
        </row>
        <row r="3443">
          <cell r="A3443" t="str">
            <v>100548-DE-106</v>
          </cell>
          <cell r="B3443">
            <v>43800</v>
          </cell>
          <cell r="C3443" t="str">
            <v>Existing MSA</v>
          </cell>
          <cell r="D3443">
            <v>43592</v>
          </cell>
          <cell r="E3443">
            <v>43891</v>
          </cell>
          <cell r="F3443" t="str">
            <v>Perceptyx</v>
          </cell>
          <cell r="G3443" t="str">
            <v>DE</v>
          </cell>
          <cell r="H3443" t="str">
            <v>Germany</v>
          </cell>
          <cell r="I3443" t="str">
            <v>GP Entity</v>
          </cell>
          <cell r="J3443">
            <v>43800</v>
          </cell>
          <cell r="K3443">
            <v>43592</v>
          </cell>
          <cell r="Q3443">
            <v>3385</v>
          </cell>
          <cell r="R3443" t="str">
            <v>Europe (EU)</v>
          </cell>
          <cell r="S3443" t="str">
            <v>Data Manager</v>
          </cell>
        </row>
        <row r="3444">
          <cell r="A3444" t="str">
            <v>100548-DE-107</v>
          </cell>
          <cell r="B3444">
            <v>43862</v>
          </cell>
          <cell r="C3444" t="str">
            <v>Existing MSA</v>
          </cell>
          <cell r="D3444">
            <v>43592</v>
          </cell>
          <cell r="E3444">
            <v>43891</v>
          </cell>
          <cell r="F3444" t="str">
            <v>Perceptyx</v>
          </cell>
          <cell r="G3444" t="str">
            <v>DE</v>
          </cell>
          <cell r="H3444" t="str">
            <v>Germany</v>
          </cell>
          <cell r="I3444" t="str">
            <v>GP Entity</v>
          </cell>
          <cell r="J3444">
            <v>43862</v>
          </cell>
          <cell r="K3444">
            <v>43592</v>
          </cell>
          <cell r="Q3444">
            <v>3894</v>
          </cell>
          <cell r="R3444" t="str">
            <v>Europe (EU)</v>
          </cell>
          <cell r="S3444" t="str">
            <v>Quality Control Analyst</v>
          </cell>
        </row>
        <row r="3445">
          <cell r="A3445" t="str">
            <v>100204-ES-102</v>
          </cell>
          <cell r="B3445">
            <v>43724</v>
          </cell>
          <cell r="C3445" t="str">
            <v>Existing MSA</v>
          </cell>
          <cell r="D3445">
            <v>43465</v>
          </cell>
          <cell r="E3445">
            <v>43891</v>
          </cell>
          <cell r="F3445" t="str">
            <v>DataRobot Inc.</v>
          </cell>
          <cell r="G3445" t="str">
            <v>ES</v>
          </cell>
          <cell r="H3445" t="str">
            <v>Spain</v>
          </cell>
          <cell r="I3445" t="str">
            <v>GP Entity</v>
          </cell>
          <cell r="J3445">
            <v>43724</v>
          </cell>
          <cell r="K3445">
            <v>42908</v>
          </cell>
          <cell r="Q3445">
            <v>2988</v>
          </cell>
          <cell r="R3445" t="str">
            <v>Europe (EU)</v>
          </cell>
          <cell r="S3445" t="str">
            <v>Customer Facing Data Scientist</v>
          </cell>
        </row>
        <row r="3446">
          <cell r="A3446" t="str">
            <v>100204-ES-103</v>
          </cell>
          <cell r="B3446">
            <v>43731</v>
          </cell>
          <cell r="C3446" t="str">
            <v>Existing MSA</v>
          </cell>
          <cell r="D3446">
            <v>43465</v>
          </cell>
          <cell r="E3446">
            <v>43891</v>
          </cell>
          <cell r="F3446" t="str">
            <v>DataRobot Inc.</v>
          </cell>
          <cell r="G3446" t="str">
            <v>ES</v>
          </cell>
          <cell r="H3446" t="str">
            <v>Spain</v>
          </cell>
          <cell r="I3446" t="str">
            <v>GP Entity</v>
          </cell>
          <cell r="J3446">
            <v>43731</v>
          </cell>
          <cell r="K3446">
            <v>42908</v>
          </cell>
          <cell r="Q3446">
            <v>3084</v>
          </cell>
          <cell r="R3446" t="str">
            <v>Europe (EU)</v>
          </cell>
          <cell r="S3446" t="str">
            <v>AI Engineer</v>
          </cell>
        </row>
        <row r="3447">
          <cell r="A3447" t="str">
            <v>100204-ES-104</v>
          </cell>
          <cell r="B3447">
            <v>43739</v>
          </cell>
          <cell r="C3447" t="str">
            <v>Existing MSA</v>
          </cell>
          <cell r="D3447">
            <v>43465</v>
          </cell>
          <cell r="E3447">
            <v>43891</v>
          </cell>
          <cell r="F3447" t="str">
            <v>DataRobot Inc.</v>
          </cell>
          <cell r="G3447" t="str">
            <v>ES</v>
          </cell>
          <cell r="H3447" t="str">
            <v>Spain</v>
          </cell>
          <cell r="I3447" t="str">
            <v>GP Entity</v>
          </cell>
          <cell r="J3447">
            <v>43739</v>
          </cell>
          <cell r="K3447">
            <v>42908</v>
          </cell>
          <cell r="Q3447">
            <v>3211</v>
          </cell>
          <cell r="R3447" t="str">
            <v>Europe (EU)</v>
          </cell>
          <cell r="S3447" t="str">
            <v>Customer Facing Data Scientist</v>
          </cell>
        </row>
        <row r="3448">
          <cell r="A3448" t="str">
            <v>100204-ES-105</v>
          </cell>
          <cell r="B3448">
            <v>43766</v>
          </cell>
          <cell r="C3448" t="str">
            <v>Existing MSA</v>
          </cell>
          <cell r="D3448">
            <v>43465</v>
          </cell>
          <cell r="E3448">
            <v>43891</v>
          </cell>
          <cell r="F3448" t="str">
            <v>DataRobot Inc.</v>
          </cell>
          <cell r="G3448" t="str">
            <v>ES</v>
          </cell>
          <cell r="H3448" t="str">
            <v>Spain</v>
          </cell>
          <cell r="I3448" t="str">
            <v>GP Entity</v>
          </cell>
          <cell r="J3448">
            <v>43766</v>
          </cell>
          <cell r="K3448">
            <v>42908</v>
          </cell>
          <cell r="Q3448">
            <v>3231</v>
          </cell>
          <cell r="R3448" t="str">
            <v>Europe (EU)</v>
          </cell>
          <cell r="S3448" t="str">
            <v>AI Success Director</v>
          </cell>
        </row>
        <row r="3449">
          <cell r="A3449" t="str">
            <v>100204-ES-108</v>
          </cell>
          <cell r="B3449">
            <v>43836</v>
          </cell>
          <cell r="C3449" t="str">
            <v>Existing MSA</v>
          </cell>
          <cell r="D3449">
            <v>43465</v>
          </cell>
          <cell r="E3449">
            <v>43891</v>
          </cell>
          <cell r="F3449" t="str">
            <v>DataRobot Inc.</v>
          </cell>
          <cell r="G3449" t="str">
            <v>ES</v>
          </cell>
          <cell r="H3449" t="str">
            <v>Spain</v>
          </cell>
          <cell r="I3449" t="str">
            <v>GP Entity</v>
          </cell>
          <cell r="J3449">
            <v>43836</v>
          </cell>
          <cell r="K3449">
            <v>42908</v>
          </cell>
          <cell r="Q3449">
            <v>3554</v>
          </cell>
          <cell r="R3449" t="str">
            <v>Europe (EU)</v>
          </cell>
          <cell r="S3449" t="str">
            <v>Account Executive</v>
          </cell>
        </row>
        <row r="3450">
          <cell r="A3450" t="str">
            <v>100224-ES-103</v>
          </cell>
          <cell r="B3450">
            <v>43850</v>
          </cell>
          <cell r="C3450" t="str">
            <v>Existing MSA</v>
          </cell>
          <cell r="D3450">
            <v>43440</v>
          </cell>
          <cell r="E3450">
            <v>43891</v>
          </cell>
          <cell r="F3450" t="str">
            <v>OneStream Software</v>
          </cell>
          <cell r="G3450" t="str">
            <v>ES</v>
          </cell>
          <cell r="H3450" t="str">
            <v>Spain</v>
          </cell>
          <cell r="I3450" t="str">
            <v>GP Entity</v>
          </cell>
          <cell r="J3450">
            <v>43850</v>
          </cell>
          <cell r="K3450">
            <v>42958</v>
          </cell>
          <cell r="Q3450">
            <v>3730</v>
          </cell>
          <cell r="R3450" t="str">
            <v>Europe (EU)</v>
          </cell>
          <cell r="S3450" t="str">
            <v>Senior Consultant</v>
          </cell>
        </row>
        <row r="3451">
          <cell r="A3451" t="str">
            <v>100308-ES-103</v>
          </cell>
          <cell r="B3451">
            <v>43836</v>
          </cell>
          <cell r="C3451" t="str">
            <v>Existing MSA</v>
          </cell>
          <cell r="D3451">
            <v>43613</v>
          </cell>
          <cell r="E3451">
            <v>43891</v>
          </cell>
          <cell r="F3451" t="str">
            <v>Winshuttle</v>
          </cell>
          <cell r="G3451" t="str">
            <v>ES</v>
          </cell>
          <cell r="H3451" t="str">
            <v>Spain</v>
          </cell>
          <cell r="I3451" t="str">
            <v>GP Entity</v>
          </cell>
          <cell r="J3451">
            <v>43836</v>
          </cell>
          <cell r="K3451">
            <v>43140</v>
          </cell>
          <cell r="Q3451">
            <v>3826</v>
          </cell>
          <cell r="R3451" t="str">
            <v>Europe (EU)</v>
          </cell>
          <cell r="S3451" t="str">
            <v>Territory Manager Iberia and Portugal</v>
          </cell>
        </row>
        <row r="3452">
          <cell r="A3452" t="str">
            <v>100328-GB-102</v>
          </cell>
          <cell r="B3452">
            <v>43678</v>
          </cell>
          <cell r="C3452" t="str">
            <v>Existing MSA</v>
          </cell>
          <cell r="D3452">
            <v>43235</v>
          </cell>
          <cell r="E3452">
            <v>43891</v>
          </cell>
          <cell r="F3452" t="str">
            <v>Jama Software</v>
          </cell>
          <cell r="G3452" t="str">
            <v>GB</v>
          </cell>
          <cell r="H3452" t="str">
            <v>United Kingdom</v>
          </cell>
          <cell r="I3452" t="str">
            <v>GP Entity</v>
          </cell>
          <cell r="J3452">
            <v>43677</v>
          </cell>
          <cell r="K3452">
            <v>43235</v>
          </cell>
          <cell r="Q3452">
            <v>2918</v>
          </cell>
          <cell r="R3452" t="str">
            <v>Europe (EU)</v>
          </cell>
          <cell r="S3452" t="str">
            <v>VP of Sales, EMEA</v>
          </cell>
        </row>
        <row r="3453">
          <cell r="A3453" t="str">
            <v>100445-GB-101</v>
          </cell>
          <cell r="B3453">
            <v>43675</v>
          </cell>
          <cell r="C3453" t="str">
            <v>Existing MSA</v>
          </cell>
          <cell r="D3453">
            <v>43445</v>
          </cell>
          <cell r="E3453">
            <v>43891</v>
          </cell>
          <cell r="F3453" t="str">
            <v>Clubhouse</v>
          </cell>
          <cell r="G3453" t="str">
            <v>GB</v>
          </cell>
          <cell r="H3453" t="str">
            <v>United Kingdom</v>
          </cell>
          <cell r="I3453" t="str">
            <v>GP Entity</v>
          </cell>
          <cell r="J3453">
            <v>43674</v>
          </cell>
          <cell r="K3453">
            <v>43445</v>
          </cell>
          <cell r="Q3453">
            <v>2931</v>
          </cell>
          <cell r="R3453" t="str">
            <v>Europe (EU)</v>
          </cell>
          <cell r="S3453" t="str">
            <v>Software Engineer</v>
          </cell>
        </row>
        <row r="3454">
          <cell r="A3454" t="str">
            <v>100459-GB-104</v>
          </cell>
          <cell r="B3454">
            <v>43752</v>
          </cell>
          <cell r="C3454" t="str">
            <v>Existing MSA</v>
          </cell>
          <cell r="D3454">
            <v>43461</v>
          </cell>
          <cell r="E3454">
            <v>43891</v>
          </cell>
          <cell r="F3454" t="str">
            <v>SevenRooms</v>
          </cell>
          <cell r="G3454" t="str">
            <v>GB</v>
          </cell>
          <cell r="H3454" t="str">
            <v>United Kingdom</v>
          </cell>
          <cell r="I3454" t="str">
            <v>GP Entity</v>
          </cell>
          <cell r="J3454">
            <v>43752</v>
          </cell>
          <cell r="K3454">
            <v>43461</v>
          </cell>
          <cell r="Q3454">
            <v>3237</v>
          </cell>
          <cell r="R3454" t="str">
            <v>Europe (EU)</v>
          </cell>
          <cell r="S3454" t="str">
            <v>Account Executive</v>
          </cell>
        </row>
        <row r="3455">
          <cell r="A3455" t="str">
            <v>100459-GB-106</v>
          </cell>
          <cell r="B3455">
            <v>43808</v>
          </cell>
          <cell r="C3455" t="str">
            <v>Existing MSA</v>
          </cell>
          <cell r="D3455">
            <v>43461</v>
          </cell>
          <cell r="E3455">
            <v>43891</v>
          </cell>
          <cell r="F3455" t="str">
            <v>SevenRooms</v>
          </cell>
          <cell r="G3455" t="str">
            <v>GB</v>
          </cell>
          <cell r="H3455" t="str">
            <v>United Kingdom</v>
          </cell>
          <cell r="I3455" t="str">
            <v>GP Entity</v>
          </cell>
          <cell r="J3455">
            <v>43808</v>
          </cell>
          <cell r="K3455">
            <v>43461</v>
          </cell>
          <cell r="Q3455">
            <v>3555</v>
          </cell>
          <cell r="R3455" t="str">
            <v>Europe (EU)</v>
          </cell>
          <cell r="S3455" t="str">
            <v>Account Executive</v>
          </cell>
        </row>
        <row r="3456">
          <cell r="A3456" t="str">
            <v>100224-FI-101</v>
          </cell>
          <cell r="B3456">
            <v>43831</v>
          </cell>
          <cell r="C3456" t="str">
            <v>Existing MSA</v>
          </cell>
          <cell r="D3456">
            <v>43726</v>
          </cell>
          <cell r="E3456">
            <v>43891</v>
          </cell>
          <cell r="F3456" t="str">
            <v>OneStream Software</v>
          </cell>
          <cell r="G3456" t="str">
            <v>FI</v>
          </cell>
          <cell r="H3456" t="str">
            <v>Finland</v>
          </cell>
          <cell r="I3456" t="str">
            <v>GP Entity</v>
          </cell>
          <cell r="J3456">
            <v>43831</v>
          </cell>
          <cell r="K3456">
            <v>42958</v>
          </cell>
          <cell r="Q3456">
            <v>3309</v>
          </cell>
          <cell r="R3456" t="str">
            <v>Europe (EU)</v>
          </cell>
          <cell r="S3456" t="str">
            <v>Sales Manager</v>
          </cell>
        </row>
        <row r="3457">
          <cell r="A3457" t="str">
            <v>100307-NL-105</v>
          </cell>
          <cell r="B3457">
            <v>43801</v>
          </cell>
          <cell r="C3457" t="str">
            <v>Existing MSA</v>
          </cell>
          <cell r="D3457">
            <v>43453</v>
          </cell>
          <cell r="E3457">
            <v>43891</v>
          </cell>
          <cell r="F3457" t="str">
            <v>Qumulo</v>
          </cell>
          <cell r="G3457" t="str">
            <v>NL</v>
          </cell>
          <cell r="H3457" t="str">
            <v>Netherlands</v>
          </cell>
          <cell r="I3457" t="str">
            <v>GP Entity</v>
          </cell>
          <cell r="J3457">
            <v>43800</v>
          </cell>
          <cell r="K3457">
            <v>43193</v>
          </cell>
          <cell r="Q3457">
            <v>3415</v>
          </cell>
          <cell r="R3457" t="str">
            <v>Europe (EU)</v>
          </cell>
          <cell r="S3457" t="str">
            <v>Systems Engineer-Benelux</v>
          </cell>
        </row>
        <row r="3458">
          <cell r="A3458" t="str">
            <v>100308-SE-101</v>
          </cell>
          <cell r="B3458">
            <v>43723</v>
          </cell>
          <cell r="C3458" t="str">
            <v>Existing MSA</v>
          </cell>
          <cell r="D3458">
            <v>43656</v>
          </cell>
          <cell r="E3458">
            <v>43891</v>
          </cell>
          <cell r="F3458" t="str">
            <v>Winshuttle</v>
          </cell>
          <cell r="G3458" t="str">
            <v>SE</v>
          </cell>
          <cell r="H3458" t="str">
            <v>Sweden</v>
          </cell>
          <cell r="I3458" t="str">
            <v>GP Entity</v>
          </cell>
          <cell r="J3458">
            <v>43709</v>
          </cell>
          <cell r="K3458">
            <v>43140</v>
          </cell>
          <cell r="Q3458">
            <v>2958</v>
          </cell>
          <cell r="R3458" t="str">
            <v>Europe (EU)</v>
          </cell>
          <cell r="S3458" t="str">
            <v>Territory Manager</v>
          </cell>
        </row>
        <row r="3459">
          <cell r="A3459" t="str">
            <v>100177-FR-102</v>
          </cell>
          <cell r="B3459">
            <v>43710</v>
          </cell>
          <cell r="C3459" t="str">
            <v>Existing MSA</v>
          </cell>
          <cell r="D3459">
            <v>43535</v>
          </cell>
          <cell r="E3459">
            <v>43891</v>
          </cell>
          <cell r="F3459" t="str">
            <v>Zemax</v>
          </cell>
          <cell r="G3459" t="str">
            <v>FR</v>
          </cell>
          <cell r="H3459" t="str">
            <v>France</v>
          </cell>
          <cell r="I3459" t="str">
            <v>GP Entity</v>
          </cell>
          <cell r="J3459">
            <v>43709</v>
          </cell>
          <cell r="K3459">
            <v>43494</v>
          </cell>
          <cell r="Q3459">
            <v>2979</v>
          </cell>
          <cell r="R3459" t="str">
            <v>Europe (EU)</v>
          </cell>
          <cell r="S3459" t="str">
            <v>Team Leader New Business Development</v>
          </cell>
        </row>
        <row r="3460">
          <cell r="A3460" t="str">
            <v>100476-IT-101</v>
          </cell>
          <cell r="B3460">
            <v>43661</v>
          </cell>
          <cell r="C3460" t="str">
            <v>Existing MSA</v>
          </cell>
          <cell r="D3460">
            <v>43621</v>
          </cell>
          <cell r="E3460">
            <v>43891</v>
          </cell>
          <cell r="F3460" t="str">
            <v>Alfresco</v>
          </cell>
          <cell r="G3460" t="str">
            <v>IT</v>
          </cell>
          <cell r="H3460" t="str">
            <v>Italy</v>
          </cell>
          <cell r="I3460" t="str">
            <v>GP Entity</v>
          </cell>
          <cell r="J3460">
            <v>43661</v>
          </cell>
          <cell r="K3460">
            <v>43494</v>
          </cell>
          <cell r="Q3460">
            <v>2739</v>
          </cell>
          <cell r="R3460" t="str">
            <v>Europe (EU)</v>
          </cell>
          <cell r="S3460" t="str">
            <v>Senior Java Cloud Engineer</v>
          </cell>
        </row>
        <row r="3461">
          <cell r="A3461" t="str">
            <v>100476-IT-102</v>
          </cell>
          <cell r="B3461">
            <v>43773</v>
          </cell>
          <cell r="C3461" t="str">
            <v>Existing MSA</v>
          </cell>
          <cell r="D3461">
            <v>43621</v>
          </cell>
          <cell r="E3461">
            <v>43891</v>
          </cell>
          <cell r="F3461" t="str">
            <v>Alfresco</v>
          </cell>
          <cell r="G3461" t="str">
            <v>IT</v>
          </cell>
          <cell r="H3461" t="str">
            <v>Italy</v>
          </cell>
          <cell r="I3461" t="str">
            <v>GP Entity</v>
          </cell>
          <cell r="J3461">
            <v>43770</v>
          </cell>
          <cell r="K3461">
            <v>43494</v>
          </cell>
          <cell r="Q3461">
            <v>3072</v>
          </cell>
          <cell r="R3461" t="str">
            <v>Europe (EU)</v>
          </cell>
          <cell r="S3461" t="str">
            <v>Senior Software Engineer</v>
          </cell>
        </row>
        <row r="3462">
          <cell r="A3462" t="str">
            <v>100307-IT-102</v>
          </cell>
          <cell r="B3462">
            <v>43836</v>
          </cell>
          <cell r="C3462" t="str">
            <v>Existing MSA</v>
          </cell>
          <cell r="D3462">
            <v>43712</v>
          </cell>
          <cell r="E3462">
            <v>43891</v>
          </cell>
          <cell r="F3462" t="str">
            <v>Qumulo</v>
          </cell>
          <cell r="G3462" t="str">
            <v>IT</v>
          </cell>
          <cell r="H3462" t="str">
            <v>Italy</v>
          </cell>
          <cell r="I3462" t="str">
            <v>GP Entity</v>
          </cell>
          <cell r="J3462">
            <v>43836</v>
          </cell>
          <cell r="K3462">
            <v>43193</v>
          </cell>
          <cell r="Q3462">
            <v>3295</v>
          </cell>
          <cell r="R3462" t="str">
            <v>Europe (EU)</v>
          </cell>
          <cell r="S3462" t="str">
            <v>Systems Engineer Sales</v>
          </cell>
        </row>
        <row r="3463">
          <cell r="A3463" t="str">
            <v>100470-ES-101</v>
          </cell>
          <cell r="B3463">
            <v>43710</v>
          </cell>
          <cell r="C3463" t="str">
            <v>Existing MSA</v>
          </cell>
          <cell r="D3463">
            <v>43700</v>
          </cell>
          <cell r="E3463">
            <v>43891</v>
          </cell>
          <cell r="F3463" t="str">
            <v>Copperleaf</v>
          </cell>
          <cell r="G3463" t="str">
            <v>ES</v>
          </cell>
          <cell r="H3463" t="str">
            <v>Spain</v>
          </cell>
          <cell r="I3463" t="str">
            <v>GP Entity</v>
          </cell>
          <cell r="J3463">
            <v>43710</v>
          </cell>
          <cell r="K3463">
            <v>43483</v>
          </cell>
          <cell r="Q3463">
            <v>3048</v>
          </cell>
          <cell r="R3463" t="str">
            <v>Europe (EU)</v>
          </cell>
          <cell r="S3463" t="str">
            <v>Regional Sales Manager (Southern Europe)</v>
          </cell>
        </row>
        <row r="3464">
          <cell r="A3464" t="str">
            <v>100459-GB-103</v>
          </cell>
          <cell r="B3464">
            <v>43675</v>
          </cell>
          <cell r="C3464" t="str">
            <v>Existing MSA</v>
          </cell>
          <cell r="D3464">
            <v>43461</v>
          </cell>
          <cell r="E3464">
            <v>43891</v>
          </cell>
          <cell r="F3464" t="str">
            <v>SevenRooms</v>
          </cell>
          <cell r="G3464" t="str">
            <v>GB</v>
          </cell>
          <cell r="H3464" t="str">
            <v>United Kingdom</v>
          </cell>
          <cell r="I3464" t="str">
            <v>GP Entity</v>
          </cell>
          <cell r="J3464">
            <v>43674</v>
          </cell>
          <cell r="K3464">
            <v>43461</v>
          </cell>
          <cell r="Q3464">
            <v>2906</v>
          </cell>
          <cell r="R3464" t="str">
            <v>Europe (EU)</v>
          </cell>
          <cell r="S3464" t="str">
            <v>Account Executive</v>
          </cell>
        </row>
        <row r="3465">
          <cell r="A3465" t="str">
            <v>100307-NL-104</v>
          </cell>
          <cell r="B3465">
            <v>43801</v>
          </cell>
          <cell r="C3465" t="str">
            <v>Existing MSA</v>
          </cell>
          <cell r="D3465">
            <v>43453</v>
          </cell>
          <cell r="E3465">
            <v>43891</v>
          </cell>
          <cell r="F3465" t="str">
            <v>Qumulo</v>
          </cell>
          <cell r="G3465" t="str">
            <v>NL</v>
          </cell>
          <cell r="H3465" t="str">
            <v>Netherlands</v>
          </cell>
          <cell r="I3465" t="str">
            <v>GP Entity</v>
          </cell>
          <cell r="J3465">
            <v>43801</v>
          </cell>
          <cell r="K3465">
            <v>43193</v>
          </cell>
          <cell r="Q3465">
            <v>3410</v>
          </cell>
          <cell r="R3465" t="str">
            <v>Europe (EU)</v>
          </cell>
          <cell r="S3465" t="str">
            <v>Territory Account Manager-Benelux II</v>
          </cell>
        </row>
        <row r="3466">
          <cell r="A3466" t="str">
            <v>100204-ES-107</v>
          </cell>
          <cell r="B3466">
            <v>43780</v>
          </cell>
          <cell r="C3466" t="str">
            <v>Existing MSA</v>
          </cell>
          <cell r="D3466">
            <v>43465</v>
          </cell>
          <cell r="E3466">
            <v>43891</v>
          </cell>
          <cell r="F3466" t="str">
            <v>DataRobot Inc.</v>
          </cell>
          <cell r="G3466" t="str">
            <v>ES</v>
          </cell>
          <cell r="H3466" t="str">
            <v>Spain</v>
          </cell>
          <cell r="I3466" t="str">
            <v>GP Entity</v>
          </cell>
          <cell r="J3466">
            <v>43787</v>
          </cell>
          <cell r="K3466">
            <v>42908</v>
          </cell>
          <cell r="Q3466">
            <v>3420</v>
          </cell>
          <cell r="R3466" t="str">
            <v>Europe (EU)</v>
          </cell>
          <cell r="S3466" t="str">
            <v>Account Executive</v>
          </cell>
        </row>
        <row r="3467">
          <cell r="A3467" t="str">
            <v>100177-DE-102</v>
          </cell>
          <cell r="B3467">
            <v>43739</v>
          </cell>
          <cell r="C3467" t="str">
            <v>Existing MSA</v>
          </cell>
          <cell r="D3467">
            <v>43494</v>
          </cell>
          <cell r="E3467">
            <v>43891</v>
          </cell>
          <cell r="F3467" t="str">
            <v>Zemax</v>
          </cell>
          <cell r="G3467" t="str">
            <v>DE</v>
          </cell>
          <cell r="H3467" t="str">
            <v>Germany</v>
          </cell>
          <cell r="I3467" t="str">
            <v>GP Entity</v>
          </cell>
          <cell r="J3467">
            <v>43739</v>
          </cell>
          <cell r="K3467">
            <v>43494</v>
          </cell>
          <cell r="Q3467">
            <v>3029</v>
          </cell>
          <cell r="R3467" t="str">
            <v>Europe (EU)</v>
          </cell>
          <cell r="S3467" t="str">
            <v>Finite Element Analysis Engineer</v>
          </cell>
        </row>
        <row r="3468">
          <cell r="A3468" t="str">
            <v>100307-IT-103</v>
          </cell>
          <cell r="B3468">
            <v>43857</v>
          </cell>
          <cell r="C3468" t="str">
            <v>Existing MSA</v>
          </cell>
          <cell r="D3468">
            <v>43712</v>
          </cell>
          <cell r="E3468">
            <v>43891</v>
          </cell>
          <cell r="F3468" t="str">
            <v>Qumulo</v>
          </cell>
          <cell r="G3468" t="str">
            <v>IT</v>
          </cell>
          <cell r="H3468" t="str">
            <v>Italy</v>
          </cell>
          <cell r="I3468" t="str">
            <v>GP Entity</v>
          </cell>
          <cell r="K3468">
            <v>43193</v>
          </cell>
          <cell r="Q3468">
            <v>3713</v>
          </cell>
          <cell r="R3468" t="str">
            <v>Europe (EU)</v>
          </cell>
          <cell r="S3468" t="str">
            <v>Territory Account Manager</v>
          </cell>
        </row>
        <row r="3469">
          <cell r="A3469" t="str">
            <v>100280-CH-101</v>
          </cell>
          <cell r="B3469">
            <v>43800</v>
          </cell>
          <cell r="C3469" t="str">
            <v>Existing MSA</v>
          </cell>
          <cell r="D3469">
            <v>43768</v>
          </cell>
          <cell r="E3469">
            <v>43891</v>
          </cell>
          <cell r="F3469" t="str">
            <v>PsiQuantum</v>
          </cell>
          <cell r="G3469" t="str">
            <v>CH</v>
          </cell>
          <cell r="H3469" t="str">
            <v>Switzerland</v>
          </cell>
          <cell r="I3469" t="str">
            <v>GP Entity</v>
          </cell>
          <cell r="J3469">
            <v>43787</v>
          </cell>
          <cell r="K3469">
            <v>43121</v>
          </cell>
          <cell r="Q3469">
            <v>3491</v>
          </cell>
          <cell r="R3469" t="str">
            <v>Europe (EU)</v>
          </cell>
          <cell r="S3469" t="str">
            <v>Software Engineer</v>
          </cell>
        </row>
        <row r="3470">
          <cell r="A3470" t="str">
            <v>100534-ES-101</v>
          </cell>
          <cell r="B3470">
            <v>43746</v>
          </cell>
          <cell r="C3470" t="str">
            <v>Existing MSA</v>
          </cell>
          <cell r="D3470">
            <v>43711</v>
          </cell>
          <cell r="E3470">
            <v>43891</v>
          </cell>
          <cell r="F3470" t="str">
            <v>Zoom Video Communications</v>
          </cell>
          <cell r="G3470" t="str">
            <v>ES</v>
          </cell>
          <cell r="H3470" t="str">
            <v>Spain</v>
          </cell>
          <cell r="I3470" t="str">
            <v>GP Entity</v>
          </cell>
          <cell r="J3470">
            <v>43746</v>
          </cell>
          <cell r="K3470">
            <v>43570</v>
          </cell>
          <cell r="Q3470">
            <v>3167</v>
          </cell>
          <cell r="R3470" t="str">
            <v>Europe (EU)</v>
          </cell>
          <cell r="S3470" t="str">
            <v>Enterprise Account Executive</v>
          </cell>
        </row>
        <row r="3471">
          <cell r="A3471" t="str">
            <v>100534-IE-102</v>
          </cell>
          <cell r="B3471">
            <v>43710</v>
          </cell>
          <cell r="C3471" t="str">
            <v>Existing MSA</v>
          </cell>
          <cell r="D3471">
            <v>43570</v>
          </cell>
          <cell r="E3471">
            <v>43891</v>
          </cell>
          <cell r="F3471" t="str">
            <v>Zoom Video Communications</v>
          </cell>
          <cell r="G3471" t="str">
            <v>IE</v>
          </cell>
          <cell r="H3471" t="str">
            <v>Ireland</v>
          </cell>
          <cell r="I3471" t="str">
            <v>GP Entity</v>
          </cell>
          <cell r="J3471">
            <v>43710</v>
          </cell>
          <cell r="K3471">
            <v>43570</v>
          </cell>
          <cell r="Q3471">
            <v>2941</v>
          </cell>
          <cell r="R3471" t="str">
            <v>Europe (EU)</v>
          </cell>
          <cell r="S3471" t="str">
            <v>Associate General Counsel - Go-to-Market and EMEA</v>
          </cell>
        </row>
        <row r="3472">
          <cell r="A3472" t="str">
            <v>100541-GB-102</v>
          </cell>
          <cell r="B3472">
            <v>43739</v>
          </cell>
          <cell r="C3472" t="str">
            <v>Existing MSA</v>
          </cell>
          <cell r="D3472">
            <v>43585</v>
          </cell>
          <cell r="E3472">
            <v>43891</v>
          </cell>
          <cell r="F3472" t="str">
            <v>Hydrolix</v>
          </cell>
          <cell r="G3472" t="str">
            <v>GB</v>
          </cell>
          <cell r="H3472" t="str">
            <v>United Kingdom</v>
          </cell>
          <cell r="I3472" t="str">
            <v>GP Entity</v>
          </cell>
          <cell r="J3472">
            <v>43738</v>
          </cell>
          <cell r="K3472">
            <v>43585</v>
          </cell>
          <cell r="Q3472">
            <v>3041</v>
          </cell>
          <cell r="R3472" t="str">
            <v>Europe (EU)</v>
          </cell>
          <cell r="S3472" t="str">
            <v>VP Solutions</v>
          </cell>
        </row>
        <row r="3473">
          <cell r="A3473" t="str">
            <v>100167-ES-102</v>
          </cell>
          <cell r="B3473">
            <v>43739</v>
          </cell>
          <cell r="C3473" t="str">
            <v>Existing MSA</v>
          </cell>
          <cell r="D3473">
            <v>43283</v>
          </cell>
          <cell r="E3473">
            <v>43922</v>
          </cell>
          <cell r="F3473" t="str">
            <v>Twist Bioscience</v>
          </cell>
          <cell r="G3473" t="str">
            <v>ES</v>
          </cell>
          <cell r="H3473" t="str">
            <v>Spain</v>
          </cell>
          <cell r="I3473" t="str">
            <v>GP Entity</v>
          </cell>
          <cell r="J3473">
            <v>43739</v>
          </cell>
          <cell r="K3473">
            <v>42145</v>
          </cell>
          <cell r="Q3473">
            <v>3137</v>
          </cell>
          <cell r="R3473" t="str">
            <v>Europe (EU)</v>
          </cell>
          <cell r="S3473" t="str">
            <v>NGS Sales Specialist, Europe</v>
          </cell>
        </row>
        <row r="3474">
          <cell r="A3474" t="str">
            <v>100490-ES-101</v>
          </cell>
          <cell r="B3474">
            <v>43770</v>
          </cell>
          <cell r="C3474" t="str">
            <v>Existing MSA</v>
          </cell>
          <cell r="D3474">
            <v>43744</v>
          </cell>
          <cell r="E3474">
            <v>43922</v>
          </cell>
          <cell r="F3474" t="str">
            <v>Natera</v>
          </cell>
          <cell r="G3474" t="str">
            <v>ES</v>
          </cell>
          <cell r="H3474" t="str">
            <v>Spain</v>
          </cell>
          <cell r="I3474" t="str">
            <v>GP Entity</v>
          </cell>
          <cell r="J3474">
            <v>43770</v>
          </cell>
          <cell r="K3474">
            <v>43529</v>
          </cell>
          <cell r="Q3474">
            <v>3342</v>
          </cell>
          <cell r="R3474" t="str">
            <v>Europe (EU)</v>
          </cell>
          <cell r="S3474" t="str">
            <v>Regional Manager</v>
          </cell>
        </row>
        <row r="3475">
          <cell r="A3475" t="str">
            <v>100167-GB-114</v>
          </cell>
          <cell r="B3475">
            <v>43759</v>
          </cell>
          <cell r="C3475" t="str">
            <v>Existing MSA</v>
          </cell>
          <cell r="D3475">
            <v>42145</v>
          </cell>
          <cell r="E3475">
            <v>43922</v>
          </cell>
          <cell r="F3475" t="str">
            <v>Twist Bioscience</v>
          </cell>
          <cell r="G3475" t="str">
            <v>GB</v>
          </cell>
          <cell r="H3475" t="str">
            <v>United Kingdom</v>
          </cell>
          <cell r="I3475" t="str">
            <v>GP Entity</v>
          </cell>
          <cell r="J3475">
            <v>43751</v>
          </cell>
          <cell r="K3475">
            <v>42145</v>
          </cell>
          <cell r="Q3475">
            <v>2973</v>
          </cell>
          <cell r="R3475" t="str">
            <v>Europe (EU)</v>
          </cell>
          <cell r="S3475" t="str">
            <v>Synthetic Biology, Account Manager - UK</v>
          </cell>
        </row>
        <row r="3476">
          <cell r="A3476" t="str">
            <v>100167-FR-103</v>
          </cell>
          <cell r="B3476">
            <v>43633</v>
          </cell>
          <cell r="C3476" t="str">
            <v>Existing MSA</v>
          </cell>
          <cell r="D3476">
            <v>42145</v>
          </cell>
          <cell r="E3476">
            <v>43922</v>
          </cell>
          <cell r="F3476" t="str">
            <v>Twist Bioscience</v>
          </cell>
          <cell r="G3476" t="str">
            <v>FR</v>
          </cell>
          <cell r="H3476" t="str">
            <v>France</v>
          </cell>
          <cell r="I3476" t="str">
            <v>GP Entity</v>
          </cell>
          <cell r="J3476">
            <v>43633</v>
          </cell>
          <cell r="K3476">
            <v>42145</v>
          </cell>
          <cell r="Q3476">
            <v>2191</v>
          </cell>
          <cell r="R3476" t="str">
            <v>Europe (EU)</v>
          </cell>
          <cell r="S3476" t="str">
            <v>Account Manager</v>
          </cell>
        </row>
        <row r="3477">
          <cell r="A3477" t="str">
            <v>100167-FR-106</v>
          </cell>
          <cell r="B3477">
            <v>43619</v>
          </cell>
          <cell r="C3477" t="str">
            <v>Existing MSA</v>
          </cell>
          <cell r="D3477">
            <v>42145</v>
          </cell>
          <cell r="E3477">
            <v>43922</v>
          </cell>
          <cell r="F3477" t="str">
            <v>Twist Bioscience</v>
          </cell>
          <cell r="G3477" t="str">
            <v>FR</v>
          </cell>
          <cell r="H3477" t="str">
            <v>France</v>
          </cell>
          <cell r="I3477" t="str">
            <v>GP Entity</v>
          </cell>
          <cell r="J3477">
            <v>43605</v>
          </cell>
          <cell r="K3477">
            <v>42145</v>
          </cell>
          <cell r="Q3477">
            <v>2570</v>
          </cell>
          <cell r="R3477" t="str">
            <v>Europe (EU)</v>
          </cell>
          <cell r="S3477" t="str">
            <v>Field Application Scientist, EUR</v>
          </cell>
        </row>
        <row r="3478">
          <cell r="A3478" t="str">
            <v>100167-DE-107</v>
          </cell>
          <cell r="B3478">
            <v>43647</v>
          </cell>
          <cell r="C3478" t="str">
            <v>Existing MSA</v>
          </cell>
          <cell r="D3478">
            <v>42145</v>
          </cell>
          <cell r="E3478">
            <v>43922</v>
          </cell>
          <cell r="F3478" t="str">
            <v>Twist Bioscience</v>
          </cell>
          <cell r="G3478" t="str">
            <v>DE</v>
          </cell>
          <cell r="H3478" t="str">
            <v>Germany</v>
          </cell>
          <cell r="I3478" t="str">
            <v>GP Entity</v>
          </cell>
          <cell r="J3478">
            <v>43647</v>
          </cell>
          <cell r="K3478">
            <v>42145</v>
          </cell>
          <cell r="Q3478">
            <v>2496</v>
          </cell>
          <cell r="R3478" t="str">
            <v>Europe (EU)</v>
          </cell>
          <cell r="S3478" t="str">
            <v>Inside Sales Specialist - EMEA</v>
          </cell>
        </row>
        <row r="3479">
          <cell r="A3479" t="str">
            <v>100167-DE-108</v>
          </cell>
          <cell r="B3479">
            <v>43647</v>
          </cell>
          <cell r="C3479" t="str">
            <v>Existing MSA</v>
          </cell>
          <cell r="D3479">
            <v>42145</v>
          </cell>
          <cell r="E3479">
            <v>43922</v>
          </cell>
          <cell r="F3479" t="str">
            <v>Twist Bioscience</v>
          </cell>
          <cell r="G3479" t="str">
            <v>DE</v>
          </cell>
          <cell r="H3479" t="str">
            <v>Germany</v>
          </cell>
          <cell r="I3479" t="str">
            <v>GP Entity</v>
          </cell>
          <cell r="J3479">
            <v>43647</v>
          </cell>
          <cell r="K3479">
            <v>42145</v>
          </cell>
          <cell r="Q3479">
            <v>2497</v>
          </cell>
          <cell r="R3479" t="str">
            <v>Europe (EU)</v>
          </cell>
          <cell r="S3479" t="str">
            <v>Synthetic Biology, Account Manager - Germany</v>
          </cell>
        </row>
        <row r="3480">
          <cell r="A3480" t="str">
            <v>100490-IT-101</v>
          </cell>
          <cell r="B3480">
            <v>43678</v>
          </cell>
          <cell r="C3480" t="str">
            <v>Existing MSA</v>
          </cell>
          <cell r="D3480">
            <v>43529</v>
          </cell>
          <cell r="E3480">
            <v>43922</v>
          </cell>
          <cell r="F3480" t="str">
            <v>Natera</v>
          </cell>
          <cell r="G3480" t="str">
            <v>IT</v>
          </cell>
          <cell r="H3480" t="str">
            <v>Italy</v>
          </cell>
          <cell r="I3480" t="str">
            <v>GP Entity</v>
          </cell>
          <cell r="J3480">
            <v>43661</v>
          </cell>
          <cell r="K3480">
            <v>43529</v>
          </cell>
          <cell r="Q3480">
            <v>2888</v>
          </cell>
          <cell r="R3480" t="str">
            <v>Europe (EU)</v>
          </cell>
          <cell r="S3480" t="str">
            <v>Regional Manager</v>
          </cell>
        </row>
        <row r="3481">
          <cell r="A3481" t="str">
            <v>100167-DE-113</v>
          </cell>
          <cell r="B3481">
            <v>43836</v>
          </cell>
          <cell r="C3481" t="str">
            <v>Existing MSA</v>
          </cell>
          <cell r="D3481">
            <v>42145</v>
          </cell>
          <cell r="E3481">
            <v>43922</v>
          </cell>
          <cell r="F3481" t="str">
            <v>Twist Bioscience</v>
          </cell>
          <cell r="G3481" t="str">
            <v>DE</v>
          </cell>
          <cell r="H3481" t="str">
            <v>Germany</v>
          </cell>
          <cell r="I3481" t="str">
            <v>GP Entity</v>
          </cell>
          <cell r="J3481">
            <v>43836</v>
          </cell>
          <cell r="K3481">
            <v>42145</v>
          </cell>
          <cell r="Q3481">
            <v>3386</v>
          </cell>
          <cell r="R3481" t="str">
            <v>Europe (EU)</v>
          </cell>
          <cell r="S3481" t="str">
            <v>Customer and Technical Support Specialist, NGS - Europe</v>
          </cell>
        </row>
        <row r="3482">
          <cell r="A3482" t="str">
            <v>100167-GB-113</v>
          </cell>
          <cell r="B3482">
            <v>43525</v>
          </cell>
          <cell r="C3482" t="str">
            <v>Existing MSA</v>
          </cell>
          <cell r="D3482">
            <v>42145</v>
          </cell>
          <cell r="E3482">
            <v>43922</v>
          </cell>
          <cell r="F3482" t="str">
            <v>Twist Bioscience</v>
          </cell>
          <cell r="G3482" t="str">
            <v>GB</v>
          </cell>
          <cell r="H3482" t="str">
            <v>United Kingdom</v>
          </cell>
          <cell r="I3482" t="str">
            <v>GP Entity</v>
          </cell>
          <cell r="K3482">
            <v>42145</v>
          </cell>
          <cell r="Q3482">
            <v>2064</v>
          </cell>
          <cell r="R3482" t="str">
            <v>Europe (EU)</v>
          </cell>
          <cell r="S3482" t="str">
            <v>Sr Inside Sales Specialist</v>
          </cell>
        </row>
        <row r="3483">
          <cell r="A3483" t="str">
            <v>100167-DE-111</v>
          </cell>
          <cell r="B3483">
            <v>43770</v>
          </cell>
          <cell r="C3483" t="str">
            <v>Existing MSA</v>
          </cell>
          <cell r="D3483">
            <v>42145</v>
          </cell>
          <cell r="E3483">
            <v>43922</v>
          </cell>
          <cell r="F3483" t="str">
            <v>Twist Bioscience</v>
          </cell>
          <cell r="G3483" t="str">
            <v>DE</v>
          </cell>
          <cell r="H3483" t="str">
            <v>Germany</v>
          </cell>
          <cell r="I3483" t="str">
            <v>GP Entity</v>
          </cell>
          <cell r="J3483">
            <v>43769</v>
          </cell>
          <cell r="K3483">
            <v>42145</v>
          </cell>
          <cell r="Q3483">
            <v>3017</v>
          </cell>
          <cell r="R3483" t="str">
            <v>Europe (EU)</v>
          </cell>
          <cell r="S3483" t="str">
            <v>Customer &amp; Technical Support Specialist, SynBio, EMEA</v>
          </cell>
        </row>
        <row r="3484">
          <cell r="A3484" t="str">
            <v>100167-DE-112</v>
          </cell>
          <cell r="B3484">
            <v>43801</v>
          </cell>
          <cell r="C3484" t="str">
            <v>Existing MSA</v>
          </cell>
          <cell r="D3484">
            <v>42145</v>
          </cell>
          <cell r="E3484">
            <v>43922</v>
          </cell>
          <cell r="F3484" t="str">
            <v>Twist Bioscience</v>
          </cell>
          <cell r="G3484" t="str">
            <v>DE</v>
          </cell>
          <cell r="H3484" t="str">
            <v>Germany</v>
          </cell>
          <cell r="I3484" t="str">
            <v>GP Entity</v>
          </cell>
          <cell r="J3484">
            <v>43769</v>
          </cell>
          <cell r="K3484">
            <v>42145</v>
          </cell>
          <cell r="Q3484">
            <v>3018</v>
          </cell>
          <cell r="R3484" t="str">
            <v>Europe (EU)</v>
          </cell>
          <cell r="S3484" t="str">
            <v>Scientific Development Manager</v>
          </cell>
        </row>
        <row r="3485">
          <cell r="A3485" t="str">
            <v>100167-DK-102</v>
          </cell>
          <cell r="B3485">
            <v>43591</v>
          </cell>
          <cell r="C3485" t="str">
            <v>Existing MSA</v>
          </cell>
          <cell r="D3485">
            <v>42879</v>
          </cell>
          <cell r="E3485">
            <v>43922</v>
          </cell>
          <cell r="F3485" t="str">
            <v>Twist Bioscience</v>
          </cell>
          <cell r="G3485" t="str">
            <v>DK</v>
          </cell>
          <cell r="H3485" t="str">
            <v>Denmark</v>
          </cell>
          <cell r="I3485" t="str">
            <v>GP Entity</v>
          </cell>
          <cell r="J3485">
            <v>43591</v>
          </cell>
          <cell r="K3485">
            <v>42145</v>
          </cell>
          <cell r="Q3485">
            <v>2377</v>
          </cell>
          <cell r="R3485" t="str">
            <v>Europe (EU)</v>
          </cell>
          <cell r="S3485" t="str">
            <v>Synthetic Biology, Account Manager - Nordics</v>
          </cell>
        </row>
        <row r="3486">
          <cell r="A3486" t="str">
            <v>100229-ES-101</v>
          </cell>
          <cell r="B3486">
            <v>43780</v>
          </cell>
          <cell r="C3486" t="str">
            <v>Existing MSA</v>
          </cell>
          <cell r="D3486">
            <v>43745</v>
          </cell>
          <cell r="E3486">
            <v>43922</v>
          </cell>
          <cell r="F3486" t="str">
            <v>NextRoll, Inc. (FKA Adroll)</v>
          </cell>
          <cell r="G3486" t="str">
            <v>ES</v>
          </cell>
          <cell r="H3486" t="str">
            <v>Spain</v>
          </cell>
          <cell r="I3486" t="str">
            <v>GP Entity</v>
          </cell>
          <cell r="J3486">
            <v>43780</v>
          </cell>
          <cell r="K3486">
            <v>42979</v>
          </cell>
          <cell r="Q3486">
            <v>3361</v>
          </cell>
          <cell r="R3486" t="str">
            <v>Europe (EU)</v>
          </cell>
          <cell r="S3486" t="str">
            <v>Staff Engineer</v>
          </cell>
        </row>
        <row r="3487">
          <cell r="A3487" t="str">
            <v>100593-IE-103</v>
          </cell>
          <cell r="B3487">
            <v>43773</v>
          </cell>
          <cell r="C3487" t="str">
            <v>Existing MSA</v>
          </cell>
          <cell r="D3487">
            <v>43777</v>
          </cell>
          <cell r="E3487">
            <v>43922</v>
          </cell>
          <cell r="F3487" t="str">
            <v>Knotel</v>
          </cell>
          <cell r="G3487" t="str">
            <v>IE</v>
          </cell>
          <cell r="H3487" t="str">
            <v>Ireland</v>
          </cell>
          <cell r="I3487" t="str">
            <v>GP Entity</v>
          </cell>
          <cell r="J3487">
            <v>43773</v>
          </cell>
          <cell r="K3487">
            <v>43661</v>
          </cell>
          <cell r="Q3487">
            <v>3341</v>
          </cell>
          <cell r="R3487" t="str">
            <v>Europe (EU)</v>
          </cell>
          <cell r="S3487" t="str">
            <v>Senior Account Executive</v>
          </cell>
        </row>
        <row r="3488">
          <cell r="A3488" t="str">
            <v>100593-IE-102</v>
          </cell>
          <cell r="B3488">
            <v>43773</v>
          </cell>
          <cell r="C3488" t="str">
            <v>Existing MSA</v>
          </cell>
          <cell r="D3488">
            <v>43777</v>
          </cell>
          <cell r="E3488">
            <v>43922</v>
          </cell>
          <cell r="F3488" t="str">
            <v>Knotel</v>
          </cell>
          <cell r="G3488" t="str">
            <v>IE</v>
          </cell>
          <cell r="H3488" t="str">
            <v>Ireland</v>
          </cell>
          <cell r="I3488" t="str">
            <v>GP Entity</v>
          </cell>
          <cell r="J3488">
            <v>43773</v>
          </cell>
          <cell r="K3488">
            <v>43661</v>
          </cell>
          <cell r="Q3488">
            <v>3229</v>
          </cell>
          <cell r="R3488" t="str">
            <v>Europe (EU)</v>
          </cell>
          <cell r="S3488" t="str">
            <v>Account Executive</v>
          </cell>
        </row>
        <row r="3489">
          <cell r="A3489" t="str">
            <v>100064-GB-105</v>
          </cell>
          <cell r="B3489">
            <v>43724</v>
          </cell>
          <cell r="C3489" t="str">
            <v>Existing MSA</v>
          </cell>
          <cell r="D3489">
            <v>43082</v>
          </cell>
          <cell r="E3489">
            <v>43922</v>
          </cell>
          <cell r="F3489" t="str">
            <v>Flashpoint</v>
          </cell>
          <cell r="G3489" t="str">
            <v>GB</v>
          </cell>
          <cell r="H3489" t="str">
            <v>United Kingdom</v>
          </cell>
          <cell r="I3489" t="str">
            <v>GP Entity</v>
          </cell>
          <cell r="J3489">
            <v>43723</v>
          </cell>
          <cell r="K3489">
            <v>42731</v>
          </cell>
          <cell r="Q3489">
            <v>3135</v>
          </cell>
          <cell r="R3489" t="str">
            <v>Europe (EU)</v>
          </cell>
          <cell r="S3489" t="str">
            <v>Vice President of Sales, EMEA</v>
          </cell>
        </row>
        <row r="3490">
          <cell r="A3490" t="str">
            <v>100064-GB-106</v>
          </cell>
          <cell r="B3490">
            <v>43808</v>
          </cell>
          <cell r="C3490" t="str">
            <v>Existing MSA</v>
          </cell>
          <cell r="D3490">
            <v>43082</v>
          </cell>
          <cell r="E3490">
            <v>43922</v>
          </cell>
          <cell r="F3490" t="str">
            <v>Flashpoint</v>
          </cell>
          <cell r="G3490" t="str">
            <v>GB</v>
          </cell>
          <cell r="H3490" t="str">
            <v>United Kingdom</v>
          </cell>
          <cell r="I3490" t="str">
            <v>GP Entity</v>
          </cell>
          <cell r="J3490">
            <v>43808</v>
          </cell>
          <cell r="K3490">
            <v>42731</v>
          </cell>
          <cell r="Q3490">
            <v>3499</v>
          </cell>
          <cell r="R3490" t="str">
            <v>Europe (EU)</v>
          </cell>
          <cell r="S3490" t="str">
            <v>Director, Customer Success</v>
          </cell>
        </row>
        <row r="3491">
          <cell r="A3491" t="str">
            <v>100186-DK-101</v>
          </cell>
          <cell r="B3491">
            <v>43525</v>
          </cell>
          <cell r="C3491" t="str">
            <v>Existing MSA</v>
          </cell>
          <cell r="D3491">
            <v>43500</v>
          </cell>
          <cell r="E3491">
            <v>43922</v>
          </cell>
          <cell r="F3491" t="str">
            <v>FocusVision Worldwide</v>
          </cell>
          <cell r="G3491" t="str">
            <v>DK</v>
          </cell>
          <cell r="H3491" t="str">
            <v>Denmark</v>
          </cell>
          <cell r="I3491" t="str">
            <v>GP Entity</v>
          </cell>
          <cell r="J3491">
            <v>43525</v>
          </cell>
          <cell r="K3491">
            <v>42857</v>
          </cell>
          <cell r="Q3491">
            <v>2174</v>
          </cell>
          <cell r="R3491" t="str">
            <v>Europe (EU)</v>
          </cell>
          <cell r="S3491" t="str">
            <v>Lead Software Engineer</v>
          </cell>
        </row>
        <row r="3492">
          <cell r="A3492" t="str">
            <v>100371-GB-104</v>
          </cell>
          <cell r="B3492">
            <v>43717</v>
          </cell>
          <cell r="C3492" t="str">
            <v>Existing MSA</v>
          </cell>
          <cell r="D3492">
            <v>43311</v>
          </cell>
          <cell r="E3492">
            <v>43922</v>
          </cell>
          <cell r="F3492" t="str">
            <v>Udemy</v>
          </cell>
          <cell r="G3492" t="str">
            <v>GB</v>
          </cell>
          <cell r="H3492" t="str">
            <v>United Kingdom</v>
          </cell>
          <cell r="I3492" t="str">
            <v>GP Entity</v>
          </cell>
          <cell r="J3492">
            <v>43717</v>
          </cell>
          <cell r="K3492">
            <v>43286</v>
          </cell>
          <cell r="Q3492">
            <v>2987</v>
          </cell>
          <cell r="R3492" t="str">
            <v>Europe (EU)</v>
          </cell>
          <cell r="S3492" t="str">
            <v>Enterprise Account Executive</v>
          </cell>
        </row>
        <row r="3493">
          <cell r="A3493" t="str">
            <v>100054-DE-101</v>
          </cell>
          <cell r="B3493">
            <v>43586</v>
          </cell>
          <cell r="C3493" t="str">
            <v>Existing MSA</v>
          </cell>
          <cell r="D3493">
            <v>43370</v>
          </cell>
          <cell r="E3493">
            <v>43922</v>
          </cell>
          <cell r="F3493" t="str">
            <v>Enbala</v>
          </cell>
          <cell r="G3493" t="str">
            <v>DE</v>
          </cell>
          <cell r="H3493" t="str">
            <v>Germany</v>
          </cell>
          <cell r="I3493" t="str">
            <v>GP Entity</v>
          </cell>
          <cell r="K3493">
            <v>42418</v>
          </cell>
          <cell r="Q3493">
            <v>2118</v>
          </cell>
          <cell r="R3493" t="str">
            <v>Europe (EU)</v>
          </cell>
          <cell r="S3493" t="str">
            <v>Senior Project Manager</v>
          </cell>
        </row>
        <row r="3494">
          <cell r="A3494" t="str">
            <v>100592-GB-101</v>
          </cell>
          <cell r="B3494">
            <v>43739</v>
          </cell>
          <cell r="C3494" t="str">
            <v>Existing MSA</v>
          </cell>
          <cell r="D3494">
            <v>43640</v>
          </cell>
          <cell r="E3494">
            <v>43922</v>
          </cell>
          <cell r="F3494" t="str">
            <v>EcoDigital, LLC</v>
          </cell>
          <cell r="G3494" t="str">
            <v>GB</v>
          </cell>
          <cell r="H3494" t="str">
            <v>United Kingdom</v>
          </cell>
          <cell r="I3494" t="str">
            <v>GP Entity</v>
          </cell>
          <cell r="J3494">
            <v>43719</v>
          </cell>
          <cell r="K3494">
            <v>43640</v>
          </cell>
          <cell r="Q3494">
            <v>3182</v>
          </cell>
          <cell r="R3494" t="str">
            <v>Europe (EU)</v>
          </cell>
          <cell r="S3494" t="str">
            <v>Regional Sales Executive, UK</v>
          </cell>
        </row>
        <row r="3495">
          <cell r="A3495" t="str">
            <v>100217-ES-104</v>
          </cell>
          <cell r="B3495">
            <v>43770</v>
          </cell>
          <cell r="C3495" t="str">
            <v>Existing MSA</v>
          </cell>
          <cell r="D3495">
            <v>43299</v>
          </cell>
          <cell r="E3495">
            <v>43922</v>
          </cell>
          <cell r="F3495" t="str">
            <v>Novamex</v>
          </cell>
          <cell r="G3495" t="str">
            <v>ES</v>
          </cell>
          <cell r="H3495" t="str">
            <v>Spain</v>
          </cell>
          <cell r="I3495" t="str">
            <v>GP Entity</v>
          </cell>
          <cell r="J3495">
            <v>43770</v>
          </cell>
          <cell r="K3495">
            <v>42941</v>
          </cell>
          <cell r="Q3495">
            <v>3398</v>
          </cell>
          <cell r="R3495" t="str">
            <v>Europe (EU)</v>
          </cell>
          <cell r="S3495" t="str">
            <v>Europe Sales Coordinator</v>
          </cell>
        </row>
        <row r="3496">
          <cell r="A3496" t="str">
            <v>100692-ES-101</v>
          </cell>
          <cell r="B3496">
            <v>43831</v>
          </cell>
          <cell r="C3496" t="str">
            <v>Existing MSA</v>
          </cell>
          <cell r="D3496">
            <v>43783</v>
          </cell>
          <cell r="E3496">
            <v>43922</v>
          </cell>
          <cell r="F3496" t="str">
            <v>Veracyte</v>
          </cell>
          <cell r="G3496" t="str">
            <v>ES</v>
          </cell>
          <cell r="H3496" t="str">
            <v>Spain</v>
          </cell>
          <cell r="I3496" t="str">
            <v>GP Entity</v>
          </cell>
          <cell r="J3496">
            <v>43831</v>
          </cell>
          <cell r="K3496">
            <v>43777</v>
          </cell>
          <cell r="Q3496">
            <v>3559</v>
          </cell>
          <cell r="R3496" t="str">
            <v>Europe (EU)</v>
          </cell>
          <cell r="S3496" t="str">
            <v>Product Manager, EMEA Diagnostics</v>
          </cell>
        </row>
        <row r="3497">
          <cell r="A3497" t="str">
            <v>100692-ES-102</v>
          </cell>
          <cell r="B3497">
            <v>43831</v>
          </cell>
          <cell r="C3497" t="str">
            <v>Existing MSA</v>
          </cell>
          <cell r="D3497">
            <v>43783</v>
          </cell>
          <cell r="E3497">
            <v>43922</v>
          </cell>
          <cell r="F3497" t="str">
            <v>Veracyte</v>
          </cell>
          <cell r="G3497" t="str">
            <v>ES</v>
          </cell>
          <cell r="H3497" t="str">
            <v>Spain</v>
          </cell>
          <cell r="I3497" t="str">
            <v>GP Entity</v>
          </cell>
          <cell r="J3497">
            <v>43831</v>
          </cell>
          <cell r="K3497">
            <v>43777</v>
          </cell>
          <cell r="Q3497">
            <v>3560</v>
          </cell>
          <cell r="R3497" t="str">
            <v>Europe (EU)</v>
          </cell>
          <cell r="S3497" t="str">
            <v>Associate Director</v>
          </cell>
        </row>
        <row r="3498">
          <cell r="A3498" t="str">
            <v>100692-ES-103</v>
          </cell>
          <cell r="B3498">
            <v>43831</v>
          </cell>
          <cell r="C3498" t="str">
            <v>Existing MSA</v>
          </cell>
          <cell r="D3498">
            <v>43783</v>
          </cell>
          <cell r="E3498">
            <v>43922</v>
          </cell>
          <cell r="F3498" t="str">
            <v>Veracyte</v>
          </cell>
          <cell r="G3498" t="str">
            <v>ES</v>
          </cell>
          <cell r="H3498" t="str">
            <v>Spain</v>
          </cell>
          <cell r="I3498" t="str">
            <v>GP Entity</v>
          </cell>
          <cell r="J3498">
            <v>43831</v>
          </cell>
          <cell r="K3498">
            <v>43777</v>
          </cell>
          <cell r="Q3498">
            <v>3561</v>
          </cell>
          <cell r="R3498" t="str">
            <v>Europe (EU)</v>
          </cell>
          <cell r="S3498" t="str">
            <v>Regional Business Manager</v>
          </cell>
        </row>
        <row r="3499">
          <cell r="A3499" t="str">
            <v>100692-ES-104</v>
          </cell>
          <cell r="B3499">
            <v>43831</v>
          </cell>
          <cell r="C3499" t="str">
            <v>Existing MSA</v>
          </cell>
          <cell r="D3499">
            <v>43783</v>
          </cell>
          <cell r="E3499">
            <v>43922</v>
          </cell>
          <cell r="F3499" t="str">
            <v>Veracyte</v>
          </cell>
          <cell r="G3499" t="str">
            <v>ES</v>
          </cell>
          <cell r="H3499" t="str">
            <v>Spain</v>
          </cell>
          <cell r="I3499" t="str">
            <v>GP Entity</v>
          </cell>
          <cell r="J3499">
            <v>43831</v>
          </cell>
          <cell r="K3499">
            <v>43777</v>
          </cell>
          <cell r="Q3499">
            <v>3562</v>
          </cell>
          <cell r="R3499" t="str">
            <v>Europe (EU)</v>
          </cell>
          <cell r="S3499" t="str">
            <v>Country Manager, Diagnostics</v>
          </cell>
        </row>
        <row r="3500">
          <cell r="A3500" t="str">
            <v>100692-ES-105</v>
          </cell>
          <cell r="B3500">
            <v>43831</v>
          </cell>
          <cell r="C3500" t="str">
            <v>Existing MSA</v>
          </cell>
          <cell r="D3500">
            <v>43783</v>
          </cell>
          <cell r="E3500">
            <v>43922</v>
          </cell>
          <cell r="F3500" t="str">
            <v>Veracyte</v>
          </cell>
          <cell r="G3500" t="str">
            <v>ES</v>
          </cell>
          <cell r="H3500" t="str">
            <v>Spain</v>
          </cell>
          <cell r="I3500" t="str">
            <v>GP Entity</v>
          </cell>
          <cell r="J3500">
            <v>43831</v>
          </cell>
          <cell r="K3500">
            <v>43777</v>
          </cell>
          <cell r="Q3500">
            <v>3563</v>
          </cell>
          <cell r="R3500" t="str">
            <v>Europe (EU)</v>
          </cell>
          <cell r="S3500" t="str">
            <v>Senior Director, EMEA Diagnostics Sales</v>
          </cell>
        </row>
        <row r="3501">
          <cell r="A3501" t="str">
            <v>100692-GB-101</v>
          </cell>
          <cell r="B3501">
            <v>43831</v>
          </cell>
          <cell r="C3501" t="str">
            <v>Existing MSA</v>
          </cell>
          <cell r="D3501">
            <v>43777</v>
          </cell>
          <cell r="E3501">
            <v>43922</v>
          </cell>
          <cell r="F3501" t="str">
            <v>Veracyte</v>
          </cell>
          <cell r="G3501" t="str">
            <v>GB</v>
          </cell>
          <cell r="H3501" t="str">
            <v>United Kingdom</v>
          </cell>
          <cell r="I3501" t="str">
            <v>GP Entity</v>
          </cell>
          <cell r="J3501">
            <v>43801</v>
          </cell>
          <cell r="K3501">
            <v>43777</v>
          </cell>
          <cell r="Q3501">
            <v>3564</v>
          </cell>
          <cell r="R3501" t="str">
            <v>Europe (EU)</v>
          </cell>
          <cell r="S3501" t="str">
            <v>Country Manager, Diagnostics - UK</v>
          </cell>
        </row>
        <row r="3502">
          <cell r="A3502" t="str">
            <v>100692-GB-102</v>
          </cell>
          <cell r="B3502">
            <v>43831</v>
          </cell>
          <cell r="C3502" t="str">
            <v>Existing MSA</v>
          </cell>
          <cell r="D3502">
            <v>43777</v>
          </cell>
          <cell r="E3502">
            <v>43922</v>
          </cell>
          <cell r="F3502" t="str">
            <v>Veracyte</v>
          </cell>
          <cell r="G3502" t="str">
            <v>GB</v>
          </cell>
          <cell r="H3502" t="str">
            <v>United Kingdom</v>
          </cell>
          <cell r="I3502" t="str">
            <v>GP Entity</v>
          </cell>
          <cell r="J3502">
            <v>43801</v>
          </cell>
          <cell r="K3502">
            <v>43777</v>
          </cell>
          <cell r="Q3502">
            <v>3565</v>
          </cell>
          <cell r="R3502" t="str">
            <v>Europe (EU)</v>
          </cell>
          <cell r="S3502" t="str">
            <v>Associate Director, Medical Affairs</v>
          </cell>
        </row>
        <row r="3503">
          <cell r="A3503" t="str">
            <v>100692-DE-101</v>
          </cell>
          <cell r="B3503">
            <v>43843</v>
          </cell>
          <cell r="C3503" t="str">
            <v>Existing MSA</v>
          </cell>
          <cell r="D3503">
            <v>43783</v>
          </cell>
          <cell r="E3503">
            <v>43922</v>
          </cell>
          <cell r="F3503" t="str">
            <v>Veracyte</v>
          </cell>
          <cell r="G3503" t="str">
            <v>DE</v>
          </cell>
          <cell r="H3503" t="str">
            <v>Germany</v>
          </cell>
          <cell r="I3503" t="str">
            <v>GP Entity</v>
          </cell>
          <cell r="J3503">
            <v>43801</v>
          </cell>
          <cell r="K3503">
            <v>43777</v>
          </cell>
          <cell r="Q3503">
            <v>3566</v>
          </cell>
          <cell r="R3503" t="str">
            <v>Europe (EU)</v>
          </cell>
          <cell r="S3503" t="str">
            <v>Country Manager, DACH</v>
          </cell>
        </row>
        <row r="3504">
          <cell r="A3504" t="str">
            <v>100161-GB-102</v>
          </cell>
          <cell r="B3504">
            <v>43770</v>
          </cell>
          <cell r="C3504" t="str">
            <v>Existing MSA</v>
          </cell>
          <cell r="D3504">
            <v>43747</v>
          </cell>
          <cell r="E3504">
            <v>43922</v>
          </cell>
          <cell r="F3504" t="str">
            <v>Tile</v>
          </cell>
          <cell r="G3504" t="str">
            <v>GB</v>
          </cell>
          <cell r="H3504" t="str">
            <v>United Kingdom</v>
          </cell>
          <cell r="I3504" t="str">
            <v>GP Entity</v>
          </cell>
          <cell r="J3504">
            <v>43770</v>
          </cell>
          <cell r="K3504">
            <v>42712</v>
          </cell>
          <cell r="Q3504">
            <v>3333</v>
          </cell>
          <cell r="R3504" t="str">
            <v>Europe (EU)</v>
          </cell>
          <cell r="S3504" t="str">
            <v>UK Nordics Sales Manager</v>
          </cell>
        </row>
        <row r="3505">
          <cell r="A3505" t="str">
            <v>100161-NL-101</v>
          </cell>
          <cell r="B3505">
            <v>43770</v>
          </cell>
          <cell r="C3505" t="str">
            <v>Existing MSA</v>
          </cell>
          <cell r="D3505">
            <v>43747</v>
          </cell>
          <cell r="E3505">
            <v>43922</v>
          </cell>
          <cell r="F3505" t="str">
            <v>Tile</v>
          </cell>
          <cell r="G3505" t="str">
            <v>NL</v>
          </cell>
          <cell r="H3505" t="str">
            <v>Netherlands</v>
          </cell>
          <cell r="I3505" t="str">
            <v>GP Entity</v>
          </cell>
          <cell r="J3505">
            <v>43770</v>
          </cell>
          <cell r="K3505">
            <v>42712</v>
          </cell>
          <cell r="Q3505">
            <v>3363</v>
          </cell>
          <cell r="R3505" t="str">
            <v>Europe (EU)</v>
          </cell>
          <cell r="S3505" t="str">
            <v>Sales Manager, Western Europe</v>
          </cell>
        </row>
        <row r="3506">
          <cell r="A3506" t="str">
            <v>100206-ES-101</v>
          </cell>
          <cell r="B3506">
            <v>43759</v>
          </cell>
          <cell r="C3506" t="str">
            <v>Existing MSA</v>
          </cell>
          <cell r="D3506">
            <v>43726</v>
          </cell>
          <cell r="E3506">
            <v>43922</v>
          </cell>
          <cell r="F3506" t="str">
            <v>Pregis International BV (FKA FP International)</v>
          </cell>
          <cell r="G3506" t="str">
            <v>ES</v>
          </cell>
          <cell r="H3506" t="str">
            <v>Spain</v>
          </cell>
          <cell r="I3506" t="str">
            <v>GP Entity</v>
          </cell>
          <cell r="J3506">
            <v>43739</v>
          </cell>
          <cell r="K3506">
            <v>42923</v>
          </cell>
          <cell r="Q3506">
            <v>3247</v>
          </cell>
          <cell r="R3506" t="str">
            <v>Europe (EU)</v>
          </cell>
          <cell r="S3506" t="str">
            <v>Sales Manager</v>
          </cell>
        </row>
        <row r="3507">
          <cell r="A3507" t="str">
            <v>100231-SE-104</v>
          </cell>
          <cell r="B3507">
            <v>43647</v>
          </cell>
          <cell r="C3507" t="str">
            <v>Existing MSA</v>
          </cell>
          <cell r="D3507">
            <v>42984</v>
          </cell>
          <cell r="E3507">
            <v>43922</v>
          </cell>
          <cell r="F3507" t="str">
            <v>NanoString Technologies</v>
          </cell>
          <cell r="G3507" t="str">
            <v>SE</v>
          </cell>
          <cell r="H3507" t="str">
            <v>Sweden</v>
          </cell>
          <cell r="I3507" t="str">
            <v>GP Entity</v>
          </cell>
          <cell r="J3507">
            <v>43647</v>
          </cell>
          <cell r="K3507">
            <v>42984</v>
          </cell>
          <cell r="Q3507">
            <v>2465</v>
          </cell>
          <cell r="R3507" t="str">
            <v>Europe (EU)</v>
          </cell>
          <cell r="S3507" t="str">
            <v>Manager, Inside Sales – EMEA &amp; APAC</v>
          </cell>
        </row>
        <row r="3508">
          <cell r="A3508" t="str">
            <v>100630-GB-101</v>
          </cell>
          <cell r="B3508">
            <v>43739</v>
          </cell>
          <cell r="C3508" t="str">
            <v>Existing MSA</v>
          </cell>
          <cell r="D3508">
            <v>43630</v>
          </cell>
          <cell r="E3508">
            <v>43922</v>
          </cell>
          <cell r="F3508" t="str">
            <v>Persyst</v>
          </cell>
          <cell r="G3508" t="str">
            <v>GB</v>
          </cell>
          <cell r="H3508" t="str">
            <v>United Kingdom</v>
          </cell>
          <cell r="I3508" t="str">
            <v>GP Entity</v>
          </cell>
          <cell r="J3508">
            <v>43724</v>
          </cell>
          <cell r="K3508">
            <v>43630</v>
          </cell>
          <cell r="Q3508">
            <v>3193</v>
          </cell>
          <cell r="R3508" t="str">
            <v>Europe (EU)</v>
          </cell>
          <cell r="S3508" t="str">
            <v>Operations Manager, UK &amp; Europe</v>
          </cell>
        </row>
        <row r="3509">
          <cell r="A3509" t="str">
            <v>100231-FI-101</v>
          </cell>
          <cell r="B3509">
            <v>43647</v>
          </cell>
          <cell r="C3509" t="str">
            <v>Existing MSA</v>
          </cell>
          <cell r="D3509">
            <v>43588</v>
          </cell>
          <cell r="E3509">
            <v>43922</v>
          </cell>
          <cell r="F3509" t="str">
            <v>NanoString Technologies</v>
          </cell>
          <cell r="G3509" t="str">
            <v>FI</v>
          </cell>
          <cell r="H3509" t="str">
            <v>Finland</v>
          </cell>
          <cell r="I3509" t="str">
            <v>GP Entity</v>
          </cell>
          <cell r="J3509">
            <v>43633</v>
          </cell>
          <cell r="K3509">
            <v>42984</v>
          </cell>
          <cell r="Q3509">
            <v>2576</v>
          </cell>
          <cell r="R3509" t="str">
            <v>Europe (EU)</v>
          </cell>
          <cell r="S3509" t="str">
            <v>Regional Account Manager</v>
          </cell>
        </row>
        <row r="3510">
          <cell r="A3510" t="str">
            <v>100260-CH-101</v>
          </cell>
          <cell r="B3510">
            <v>43862</v>
          </cell>
          <cell r="C3510" t="str">
            <v>Existing MSA</v>
          </cell>
          <cell r="D3510">
            <v>43766</v>
          </cell>
          <cell r="E3510">
            <v>43922</v>
          </cell>
          <cell r="F3510" t="str">
            <v>Evidation Health</v>
          </cell>
          <cell r="G3510" t="str">
            <v>CH</v>
          </cell>
          <cell r="H3510" t="str">
            <v>Switzerland</v>
          </cell>
          <cell r="I3510" t="str">
            <v>GP Entity</v>
          </cell>
          <cell r="J3510">
            <v>43862</v>
          </cell>
          <cell r="K3510">
            <v>43069</v>
          </cell>
          <cell r="Q3510">
            <v>3475</v>
          </cell>
          <cell r="R3510" t="str">
            <v>Europe (EU)</v>
          </cell>
          <cell r="S3510" t="str">
            <v>Head of Digital Endpoints</v>
          </cell>
        </row>
        <row r="3511">
          <cell r="A3511" t="str">
            <v>100581-GB-101</v>
          </cell>
          <cell r="B3511">
            <v>43692</v>
          </cell>
          <cell r="C3511" t="str">
            <v>Existing MSA</v>
          </cell>
          <cell r="D3511">
            <v>43635</v>
          </cell>
          <cell r="E3511">
            <v>43922</v>
          </cell>
          <cell r="F3511" t="str">
            <v>The Klarman Family Foundation</v>
          </cell>
          <cell r="G3511" t="str">
            <v>GB</v>
          </cell>
          <cell r="H3511" t="str">
            <v>United Kingdom</v>
          </cell>
          <cell r="I3511" t="str">
            <v>GP Entity</v>
          </cell>
          <cell r="J3511">
            <v>43660</v>
          </cell>
          <cell r="K3511">
            <v>43635</v>
          </cell>
          <cell r="Q3511">
            <v>2846</v>
          </cell>
          <cell r="R3511" t="str">
            <v>Europe (EU)</v>
          </cell>
          <cell r="S3511" t="str">
            <v>Senior Adviser, Israel Program</v>
          </cell>
        </row>
        <row r="3512">
          <cell r="A3512" t="str">
            <v>100248-GB-102</v>
          </cell>
          <cell r="B3512">
            <v>43739</v>
          </cell>
          <cell r="C3512" t="str">
            <v>Existing MSA</v>
          </cell>
          <cell r="D3512">
            <v>43012</v>
          </cell>
          <cell r="E3512">
            <v>43922</v>
          </cell>
          <cell r="F3512" t="str">
            <v>Open Government Partnership</v>
          </cell>
          <cell r="G3512" t="str">
            <v>GB</v>
          </cell>
          <cell r="H3512" t="str">
            <v>United Kingdom</v>
          </cell>
          <cell r="I3512" t="str">
            <v>GP Entity</v>
          </cell>
          <cell r="J3512">
            <v>43578</v>
          </cell>
          <cell r="K3512">
            <v>43006</v>
          </cell>
          <cell r="Q3512">
            <v>3400</v>
          </cell>
          <cell r="R3512" t="str">
            <v>Europe (EU)</v>
          </cell>
          <cell r="S3512" t="str">
            <v>Program Officer, Thematic Engagement</v>
          </cell>
        </row>
        <row r="3513">
          <cell r="A3513" t="str">
            <v>100548-DE-101</v>
          </cell>
          <cell r="B3513">
            <v>43647</v>
          </cell>
          <cell r="C3513" t="str">
            <v>Existing MSA</v>
          </cell>
          <cell r="D3513">
            <v>43592</v>
          </cell>
          <cell r="E3513">
            <v>43922</v>
          </cell>
          <cell r="F3513" t="str">
            <v>Perceptyx</v>
          </cell>
          <cell r="G3513" t="str">
            <v>DE</v>
          </cell>
          <cell r="H3513" t="str">
            <v>Germany</v>
          </cell>
          <cell r="I3513" t="str">
            <v>GP Entity</v>
          </cell>
          <cell r="J3513">
            <v>43617</v>
          </cell>
          <cell r="K3513">
            <v>43592</v>
          </cell>
          <cell r="Q3513">
            <v>2573</v>
          </cell>
          <cell r="R3513" t="str">
            <v>Europe (EU)</v>
          </cell>
          <cell r="S3513" t="str">
            <v>Quality Control Analyst</v>
          </cell>
        </row>
        <row r="3514">
          <cell r="A3514" t="str">
            <v>100125-PT-101</v>
          </cell>
          <cell r="B3514">
            <v>43837</v>
          </cell>
          <cell r="C3514" t="str">
            <v>Existing MSA</v>
          </cell>
          <cell r="D3514">
            <v>43777</v>
          </cell>
          <cell r="E3514">
            <v>43922</v>
          </cell>
          <cell r="F3514" t="str">
            <v>Pure Storage</v>
          </cell>
          <cell r="G3514" t="str">
            <v>PT</v>
          </cell>
          <cell r="H3514" t="str">
            <v>Portugal</v>
          </cell>
          <cell r="I3514" t="str">
            <v>GP Entity</v>
          </cell>
          <cell r="J3514">
            <v>43836</v>
          </cell>
          <cell r="K3514">
            <v>42118</v>
          </cell>
          <cell r="Q3514">
            <v>3520</v>
          </cell>
          <cell r="R3514" t="str">
            <v>Europe (EU)</v>
          </cell>
          <cell r="S3514" t="str">
            <v>Support Escalations Manager</v>
          </cell>
        </row>
        <row r="3515">
          <cell r="A3515" t="str">
            <v>100548-DE-104</v>
          </cell>
          <cell r="B3515">
            <v>43831</v>
          </cell>
          <cell r="C3515" t="str">
            <v>Existing MSA</v>
          </cell>
          <cell r="D3515">
            <v>43592</v>
          </cell>
          <cell r="E3515">
            <v>43922</v>
          </cell>
          <cell r="F3515" t="str">
            <v>Perceptyx</v>
          </cell>
          <cell r="G3515" t="str">
            <v>DE</v>
          </cell>
          <cell r="H3515" t="str">
            <v>Germany</v>
          </cell>
          <cell r="I3515" t="str">
            <v>GP Entity</v>
          </cell>
          <cell r="J3515">
            <v>43831</v>
          </cell>
          <cell r="K3515">
            <v>43592</v>
          </cell>
          <cell r="Q3515">
            <v>3364</v>
          </cell>
          <cell r="R3515" t="str">
            <v>Europe (EU)</v>
          </cell>
          <cell r="S3515" t="str">
            <v>Senior Project Manager</v>
          </cell>
        </row>
        <row r="3516">
          <cell r="A3516" t="str">
            <v>100548-DE-105</v>
          </cell>
          <cell r="B3516">
            <v>43831</v>
          </cell>
          <cell r="C3516" t="str">
            <v>Existing MSA</v>
          </cell>
          <cell r="D3516">
            <v>43592</v>
          </cell>
          <cell r="E3516">
            <v>43922</v>
          </cell>
          <cell r="F3516" t="str">
            <v>Perceptyx</v>
          </cell>
          <cell r="G3516" t="str">
            <v>DE</v>
          </cell>
          <cell r="H3516" t="str">
            <v>Germany</v>
          </cell>
          <cell r="I3516" t="str">
            <v>GP Entity</v>
          </cell>
          <cell r="J3516">
            <v>43831</v>
          </cell>
          <cell r="K3516">
            <v>43592</v>
          </cell>
          <cell r="Q3516">
            <v>3365</v>
          </cell>
          <cell r="R3516" t="str">
            <v>Europe (EU)</v>
          </cell>
          <cell r="S3516" t="str">
            <v>Senior Project Manager</v>
          </cell>
        </row>
        <row r="3517">
          <cell r="A3517" t="str">
            <v>100548-DE-106</v>
          </cell>
          <cell r="B3517">
            <v>43800</v>
          </cell>
          <cell r="C3517" t="str">
            <v>Existing MSA</v>
          </cell>
          <cell r="D3517">
            <v>43592</v>
          </cell>
          <cell r="E3517">
            <v>43922</v>
          </cell>
          <cell r="F3517" t="str">
            <v>Perceptyx</v>
          </cell>
          <cell r="G3517" t="str">
            <v>DE</v>
          </cell>
          <cell r="H3517" t="str">
            <v>Germany</v>
          </cell>
          <cell r="I3517" t="str">
            <v>GP Entity</v>
          </cell>
          <cell r="J3517">
            <v>43800</v>
          </cell>
          <cell r="K3517">
            <v>43592</v>
          </cell>
          <cell r="Q3517">
            <v>3385</v>
          </cell>
          <cell r="R3517" t="str">
            <v>Europe (EU)</v>
          </cell>
          <cell r="S3517" t="str">
            <v>Data Manager</v>
          </cell>
        </row>
        <row r="3518">
          <cell r="A3518" t="str">
            <v>100548-DE-107</v>
          </cell>
          <cell r="B3518">
            <v>43862</v>
          </cell>
          <cell r="C3518" t="str">
            <v>Existing MSA</v>
          </cell>
          <cell r="D3518">
            <v>43592</v>
          </cell>
          <cell r="E3518">
            <v>43922</v>
          </cell>
          <cell r="F3518" t="str">
            <v>Perceptyx</v>
          </cell>
          <cell r="G3518" t="str">
            <v>DE</v>
          </cell>
          <cell r="H3518" t="str">
            <v>Germany</v>
          </cell>
          <cell r="I3518" t="str">
            <v>GP Entity</v>
          </cell>
          <cell r="J3518">
            <v>43862</v>
          </cell>
          <cell r="K3518">
            <v>43592</v>
          </cell>
          <cell r="Q3518">
            <v>3894</v>
          </cell>
          <cell r="R3518" t="str">
            <v>Europe (EU)</v>
          </cell>
          <cell r="S3518" t="str">
            <v>Quality Control Analyst</v>
          </cell>
        </row>
        <row r="3519">
          <cell r="A3519" t="str">
            <v>100125-PL-104</v>
          </cell>
          <cell r="B3519">
            <v>43556</v>
          </cell>
          <cell r="C3519" t="str">
            <v>Existing MSA</v>
          </cell>
          <cell r="D3519">
            <v>42853</v>
          </cell>
          <cell r="E3519">
            <v>43922</v>
          </cell>
          <cell r="F3519" t="str">
            <v>Pure Storage</v>
          </cell>
          <cell r="G3519" t="str">
            <v>PL</v>
          </cell>
          <cell r="H3519" t="str">
            <v>Poland</v>
          </cell>
          <cell r="I3519" t="str">
            <v>GP Entity</v>
          </cell>
          <cell r="J3519">
            <v>43528</v>
          </cell>
          <cell r="K3519">
            <v>42118</v>
          </cell>
          <cell r="Q3519">
            <v>2223</v>
          </cell>
          <cell r="R3519" t="str">
            <v>Europe (EU)</v>
          </cell>
          <cell r="S3519" t="str">
            <v>Systems Engineer</v>
          </cell>
        </row>
        <row r="3520">
          <cell r="A3520" t="str">
            <v>100125-PL-106</v>
          </cell>
          <cell r="B3520">
            <v>43617</v>
          </cell>
          <cell r="C3520" t="str">
            <v>Existing MSA</v>
          </cell>
          <cell r="D3520">
            <v>42853</v>
          </cell>
          <cell r="E3520">
            <v>43922</v>
          </cell>
          <cell r="F3520" t="str">
            <v>Pure Storage</v>
          </cell>
          <cell r="G3520" t="str">
            <v>PL</v>
          </cell>
          <cell r="H3520" t="str">
            <v>Poland</v>
          </cell>
          <cell r="I3520" t="str">
            <v>GP Entity</v>
          </cell>
          <cell r="J3520">
            <v>43617</v>
          </cell>
          <cell r="K3520">
            <v>42118</v>
          </cell>
          <cell r="Q3520">
            <v>2258</v>
          </cell>
          <cell r="R3520" t="str">
            <v>Europe (EU)</v>
          </cell>
          <cell r="S3520" t="str">
            <v>Account Executive</v>
          </cell>
        </row>
        <row r="3521">
          <cell r="A3521" t="str">
            <v>100125-PL-107</v>
          </cell>
          <cell r="B3521">
            <v>43598</v>
          </cell>
          <cell r="C3521" t="str">
            <v>Existing MSA</v>
          </cell>
          <cell r="D3521">
            <v>42853</v>
          </cell>
          <cell r="E3521">
            <v>43922</v>
          </cell>
          <cell r="F3521" t="str">
            <v>Pure Storage</v>
          </cell>
          <cell r="G3521" t="str">
            <v>PL</v>
          </cell>
          <cell r="H3521" t="str">
            <v>Poland</v>
          </cell>
          <cell r="I3521" t="str">
            <v>GP Entity</v>
          </cell>
          <cell r="J3521">
            <v>43598</v>
          </cell>
          <cell r="K3521">
            <v>42118</v>
          </cell>
          <cell r="Q3521">
            <v>2418</v>
          </cell>
          <cell r="R3521" t="str">
            <v>Europe (EU)</v>
          </cell>
          <cell r="S3521" t="str">
            <v>Channel Technical Manager</v>
          </cell>
        </row>
        <row r="3522">
          <cell r="A3522" t="str">
            <v>100125-RO-101</v>
          </cell>
          <cell r="B3522">
            <v>43605</v>
          </cell>
          <cell r="C3522" t="str">
            <v>Existing MSA</v>
          </cell>
          <cell r="D3522">
            <v>43508</v>
          </cell>
          <cell r="E3522">
            <v>43922</v>
          </cell>
          <cell r="F3522" t="str">
            <v>Pure Storage</v>
          </cell>
          <cell r="G3522" t="str">
            <v>RO</v>
          </cell>
          <cell r="H3522" t="str">
            <v>Romania</v>
          </cell>
          <cell r="I3522" t="str">
            <v>GP Entity</v>
          </cell>
          <cell r="J3522">
            <v>43605</v>
          </cell>
          <cell r="K3522">
            <v>42118</v>
          </cell>
          <cell r="Q3522">
            <v>2384</v>
          </cell>
          <cell r="R3522" t="str">
            <v>Europe (EU)</v>
          </cell>
          <cell r="S3522" t="str">
            <v>Account Executive</v>
          </cell>
        </row>
        <row r="3523">
          <cell r="A3523" t="str">
            <v>100125-RO-102</v>
          </cell>
          <cell r="B3523">
            <v>43591</v>
          </cell>
          <cell r="C3523" t="str">
            <v>Existing MSA</v>
          </cell>
          <cell r="D3523">
            <v>43508</v>
          </cell>
          <cell r="E3523">
            <v>43922</v>
          </cell>
          <cell r="F3523" t="str">
            <v>Pure Storage</v>
          </cell>
          <cell r="G3523" t="str">
            <v>RO</v>
          </cell>
          <cell r="H3523" t="str">
            <v>Romania</v>
          </cell>
          <cell r="I3523" t="str">
            <v>GP Entity</v>
          </cell>
          <cell r="J3523">
            <v>43567</v>
          </cell>
          <cell r="K3523">
            <v>42118</v>
          </cell>
          <cell r="Q3523">
            <v>2399</v>
          </cell>
          <cell r="R3523" t="str">
            <v>Europe (EU)</v>
          </cell>
          <cell r="S3523" t="str">
            <v>Member of Technical Staff</v>
          </cell>
        </row>
        <row r="3524">
          <cell r="A3524" t="str">
            <v>100504-IE-103</v>
          </cell>
          <cell r="B3524">
            <v>43586</v>
          </cell>
          <cell r="C3524" t="str">
            <v>Existing MSA</v>
          </cell>
          <cell r="D3524">
            <v>43482</v>
          </cell>
          <cell r="E3524">
            <v>43922</v>
          </cell>
          <cell r="F3524" t="str">
            <v>Vita Bidco</v>
          </cell>
          <cell r="G3524" t="str">
            <v>IE</v>
          </cell>
          <cell r="H3524" t="str">
            <v>Ireland</v>
          </cell>
          <cell r="I3524" t="str">
            <v>GP Entity</v>
          </cell>
          <cell r="J3524">
            <v>43586</v>
          </cell>
          <cell r="K3524">
            <v>43482</v>
          </cell>
          <cell r="Q3524">
            <v>2367</v>
          </cell>
          <cell r="R3524" t="str">
            <v>Europe (EU)</v>
          </cell>
          <cell r="S3524" t="str">
            <v>IT Support Analyst</v>
          </cell>
        </row>
        <row r="3525">
          <cell r="A3525" t="str">
            <v>100494-GB-101</v>
          </cell>
          <cell r="B3525">
            <v>43556</v>
          </cell>
          <cell r="C3525" t="str">
            <v>Existing MSA</v>
          </cell>
          <cell r="D3525">
            <v>43522</v>
          </cell>
          <cell r="E3525">
            <v>43922</v>
          </cell>
          <cell r="F3525" t="str">
            <v>Associated Luxury Hotels International, LLC (ALHI)</v>
          </cell>
          <cell r="G3525" t="str">
            <v>GB</v>
          </cell>
          <cell r="H3525" t="str">
            <v>United Kingdom</v>
          </cell>
          <cell r="I3525" t="str">
            <v>GP Entity</v>
          </cell>
          <cell r="J3525">
            <v>43556</v>
          </cell>
          <cell r="K3525">
            <v>43522</v>
          </cell>
          <cell r="Q3525">
            <v>2252</v>
          </cell>
          <cell r="R3525" t="str">
            <v>Europe (EU)</v>
          </cell>
          <cell r="S3525" t="str">
            <v>Regional Vice-president, Europe</v>
          </cell>
        </row>
        <row r="3526">
          <cell r="A3526" t="str">
            <v>100494-GB-103</v>
          </cell>
          <cell r="B3526">
            <v>43556</v>
          </cell>
          <cell r="C3526" t="str">
            <v>Existing MSA</v>
          </cell>
          <cell r="D3526">
            <v>43522</v>
          </cell>
          <cell r="E3526">
            <v>43922</v>
          </cell>
          <cell r="F3526" t="str">
            <v>Associated Luxury Hotels International, LLC (ALHI)</v>
          </cell>
          <cell r="G3526" t="str">
            <v>GB</v>
          </cell>
          <cell r="H3526" t="str">
            <v>United Kingdom</v>
          </cell>
          <cell r="I3526" t="str">
            <v>GP Entity</v>
          </cell>
          <cell r="J3526">
            <v>43556</v>
          </cell>
          <cell r="K3526">
            <v>43522</v>
          </cell>
          <cell r="Q3526">
            <v>2254</v>
          </cell>
          <cell r="R3526" t="str">
            <v>Europe (EU)</v>
          </cell>
          <cell r="S3526" t="str">
            <v>Director of Global Sales</v>
          </cell>
        </row>
        <row r="3527">
          <cell r="A3527" t="str">
            <v>100494-GB-104</v>
          </cell>
          <cell r="B3527">
            <v>43556</v>
          </cell>
          <cell r="C3527" t="str">
            <v>Existing MSA</v>
          </cell>
          <cell r="D3527">
            <v>43522</v>
          </cell>
          <cell r="E3527">
            <v>43922</v>
          </cell>
          <cell r="F3527" t="str">
            <v>Associated Luxury Hotels International, LLC (ALHI)</v>
          </cell>
          <cell r="G3527" t="str">
            <v>GB</v>
          </cell>
          <cell r="H3527" t="str">
            <v>United Kingdom</v>
          </cell>
          <cell r="I3527" t="str">
            <v>GP Entity</v>
          </cell>
          <cell r="J3527">
            <v>43556</v>
          </cell>
          <cell r="K3527">
            <v>43522</v>
          </cell>
          <cell r="Q3527">
            <v>2255</v>
          </cell>
          <cell r="R3527" t="str">
            <v>Europe (EU)</v>
          </cell>
          <cell r="S3527" t="str">
            <v>Sales Associate</v>
          </cell>
        </row>
        <row r="3528">
          <cell r="A3528" t="str">
            <v>100494-GB-105</v>
          </cell>
          <cell r="B3528">
            <v>43586</v>
          </cell>
          <cell r="C3528" t="str">
            <v>Existing MSA</v>
          </cell>
          <cell r="D3528">
            <v>43522</v>
          </cell>
          <cell r="E3528">
            <v>43922</v>
          </cell>
          <cell r="F3528" t="str">
            <v>Associated Luxury Hotels International, LLC (ALHI)</v>
          </cell>
          <cell r="G3528" t="str">
            <v>GB</v>
          </cell>
          <cell r="H3528" t="str">
            <v>United Kingdom</v>
          </cell>
          <cell r="I3528" t="str">
            <v>GP Entity</v>
          </cell>
          <cell r="J3528">
            <v>43586</v>
          </cell>
          <cell r="K3528">
            <v>43522</v>
          </cell>
          <cell r="Q3528">
            <v>2335</v>
          </cell>
          <cell r="R3528" t="str">
            <v>Europe (EU)</v>
          </cell>
          <cell r="S3528" t="str">
            <v>Director Global Events, EMEA</v>
          </cell>
        </row>
        <row r="3529">
          <cell r="A3529" t="str">
            <v>100504-GB-101</v>
          </cell>
          <cell r="B3529">
            <v>43586</v>
          </cell>
          <cell r="C3529" t="str">
            <v>Existing MSA</v>
          </cell>
          <cell r="D3529">
            <v>43482</v>
          </cell>
          <cell r="E3529">
            <v>43922</v>
          </cell>
          <cell r="F3529" t="str">
            <v>Vita Bidco</v>
          </cell>
          <cell r="G3529" t="str">
            <v>GB</v>
          </cell>
          <cell r="H3529" t="str">
            <v>United Kingdom</v>
          </cell>
          <cell r="I3529" t="str">
            <v>GP Entity</v>
          </cell>
          <cell r="J3529">
            <v>43586</v>
          </cell>
          <cell r="K3529">
            <v>43482</v>
          </cell>
          <cell r="Q3529">
            <v>2368</v>
          </cell>
          <cell r="R3529" t="str">
            <v>Europe (EU)</v>
          </cell>
          <cell r="S3529" t="str">
            <v>Account Manager, Sr.</v>
          </cell>
        </row>
        <row r="3530">
          <cell r="A3530" t="str">
            <v>100494-DE-102</v>
          </cell>
          <cell r="B3530">
            <v>43556</v>
          </cell>
          <cell r="C3530" t="str">
            <v>Existing MSA</v>
          </cell>
          <cell r="D3530">
            <v>43522</v>
          </cell>
          <cell r="E3530">
            <v>43922</v>
          </cell>
          <cell r="F3530" t="str">
            <v>Associated Luxury Hotels International, LLC (ALHI)</v>
          </cell>
          <cell r="G3530" t="str">
            <v>DE</v>
          </cell>
          <cell r="H3530" t="str">
            <v>Germany</v>
          </cell>
          <cell r="I3530" t="str">
            <v>GP Entity</v>
          </cell>
          <cell r="K3530">
            <v>43522</v>
          </cell>
          <cell r="Q3530">
            <v>2296</v>
          </cell>
          <cell r="R3530" t="str">
            <v>Europe (EU)</v>
          </cell>
          <cell r="S3530" t="str">
            <v>Executive Director of Global sales, Germany, Switzerland and Austria</v>
          </cell>
        </row>
        <row r="3531">
          <cell r="A3531" t="str">
            <v>100504-SE-101</v>
          </cell>
          <cell r="B3531">
            <v>43586</v>
          </cell>
          <cell r="C3531" t="str">
            <v>Existing MSA</v>
          </cell>
          <cell r="D3531">
            <v>43475</v>
          </cell>
          <cell r="E3531">
            <v>43922</v>
          </cell>
          <cell r="F3531" t="str">
            <v>Vita Bidco</v>
          </cell>
          <cell r="G3531" t="str">
            <v>SE</v>
          </cell>
          <cell r="H3531" t="str">
            <v>Sweden</v>
          </cell>
          <cell r="I3531" t="str">
            <v>GP Entity</v>
          </cell>
          <cell r="J3531">
            <v>43586</v>
          </cell>
          <cell r="K3531">
            <v>43482</v>
          </cell>
          <cell r="Q3531">
            <v>2370</v>
          </cell>
          <cell r="R3531" t="str">
            <v>Europe (EU)</v>
          </cell>
          <cell r="S3531" t="str">
            <v>Account Manager, Staff</v>
          </cell>
        </row>
        <row r="3532">
          <cell r="A3532" t="str">
            <v>100204-ES-102</v>
          </cell>
          <cell r="B3532">
            <v>43724</v>
          </cell>
          <cell r="C3532" t="str">
            <v>Existing MSA</v>
          </cell>
          <cell r="D3532">
            <v>43465</v>
          </cell>
          <cell r="E3532">
            <v>43922</v>
          </cell>
          <cell r="F3532" t="str">
            <v>DataRobot Inc.</v>
          </cell>
          <cell r="G3532" t="str">
            <v>ES</v>
          </cell>
          <cell r="H3532" t="str">
            <v>Spain</v>
          </cell>
          <cell r="I3532" t="str">
            <v>GP Entity</v>
          </cell>
          <cell r="J3532">
            <v>43724</v>
          </cell>
          <cell r="K3532">
            <v>42908</v>
          </cell>
          <cell r="Q3532">
            <v>2988</v>
          </cell>
          <cell r="R3532" t="str">
            <v>Europe (EU)</v>
          </cell>
          <cell r="S3532" t="str">
            <v>Customer Facing Data Scientist</v>
          </cell>
        </row>
        <row r="3533">
          <cell r="A3533" t="str">
            <v>100204-ES-103</v>
          </cell>
          <cell r="B3533">
            <v>43731</v>
          </cell>
          <cell r="C3533" t="str">
            <v>Existing MSA</v>
          </cell>
          <cell r="D3533">
            <v>43465</v>
          </cell>
          <cell r="E3533">
            <v>43922</v>
          </cell>
          <cell r="F3533" t="str">
            <v>DataRobot Inc.</v>
          </cell>
          <cell r="G3533" t="str">
            <v>ES</v>
          </cell>
          <cell r="H3533" t="str">
            <v>Spain</v>
          </cell>
          <cell r="I3533" t="str">
            <v>GP Entity</v>
          </cell>
          <cell r="J3533">
            <v>43731</v>
          </cell>
          <cell r="K3533">
            <v>42908</v>
          </cell>
          <cell r="Q3533">
            <v>3084</v>
          </cell>
          <cell r="R3533" t="str">
            <v>Europe (EU)</v>
          </cell>
          <cell r="S3533" t="str">
            <v>AI Engineer</v>
          </cell>
        </row>
        <row r="3534">
          <cell r="A3534" t="str">
            <v>100204-ES-104</v>
          </cell>
          <cell r="B3534">
            <v>43739</v>
          </cell>
          <cell r="C3534" t="str">
            <v>Existing MSA</v>
          </cell>
          <cell r="D3534">
            <v>43465</v>
          </cell>
          <cell r="E3534">
            <v>43922</v>
          </cell>
          <cell r="F3534" t="str">
            <v>DataRobot Inc.</v>
          </cell>
          <cell r="G3534" t="str">
            <v>ES</v>
          </cell>
          <cell r="H3534" t="str">
            <v>Spain</v>
          </cell>
          <cell r="I3534" t="str">
            <v>GP Entity</v>
          </cell>
          <cell r="J3534">
            <v>43739</v>
          </cell>
          <cell r="K3534">
            <v>42908</v>
          </cell>
          <cell r="Q3534">
            <v>3211</v>
          </cell>
          <cell r="R3534" t="str">
            <v>Europe (EU)</v>
          </cell>
          <cell r="S3534" t="str">
            <v>Customer Facing Data Scientist</v>
          </cell>
        </row>
        <row r="3535">
          <cell r="A3535" t="str">
            <v>100204-ES-105</v>
          </cell>
          <cell r="B3535">
            <v>43766</v>
          </cell>
          <cell r="C3535" t="str">
            <v>Existing MSA</v>
          </cell>
          <cell r="D3535">
            <v>43465</v>
          </cell>
          <cell r="E3535">
            <v>43922</v>
          </cell>
          <cell r="F3535" t="str">
            <v>DataRobot Inc.</v>
          </cell>
          <cell r="G3535" t="str">
            <v>ES</v>
          </cell>
          <cell r="H3535" t="str">
            <v>Spain</v>
          </cell>
          <cell r="I3535" t="str">
            <v>GP Entity</v>
          </cell>
          <cell r="J3535">
            <v>43766</v>
          </cell>
          <cell r="K3535">
            <v>42908</v>
          </cell>
          <cell r="Q3535">
            <v>3231</v>
          </cell>
          <cell r="R3535" t="str">
            <v>Europe (EU)</v>
          </cell>
          <cell r="S3535" t="str">
            <v>AI Success Director</v>
          </cell>
        </row>
        <row r="3536">
          <cell r="A3536" t="str">
            <v>100204-ES-108</v>
          </cell>
          <cell r="B3536">
            <v>43836</v>
          </cell>
          <cell r="C3536" t="str">
            <v>Existing MSA</v>
          </cell>
          <cell r="D3536">
            <v>43465</v>
          </cell>
          <cell r="E3536">
            <v>43922</v>
          </cell>
          <cell r="F3536" t="str">
            <v>DataRobot Inc.</v>
          </cell>
          <cell r="G3536" t="str">
            <v>ES</v>
          </cell>
          <cell r="H3536" t="str">
            <v>Spain</v>
          </cell>
          <cell r="I3536" t="str">
            <v>GP Entity</v>
          </cell>
          <cell r="J3536">
            <v>43836</v>
          </cell>
          <cell r="K3536">
            <v>42908</v>
          </cell>
          <cell r="Q3536">
            <v>3554</v>
          </cell>
          <cell r="R3536" t="str">
            <v>Europe (EU)</v>
          </cell>
          <cell r="S3536" t="str">
            <v>Account Executive</v>
          </cell>
        </row>
        <row r="3537">
          <cell r="A3537" t="str">
            <v>100224-ES-103</v>
          </cell>
          <cell r="B3537">
            <v>43850</v>
          </cell>
          <cell r="C3537" t="str">
            <v>Existing MSA</v>
          </cell>
          <cell r="D3537">
            <v>43440</v>
          </cell>
          <cell r="E3537">
            <v>43922</v>
          </cell>
          <cell r="F3537" t="str">
            <v>OneStream Software</v>
          </cell>
          <cell r="G3537" t="str">
            <v>ES</v>
          </cell>
          <cell r="H3537" t="str">
            <v>Spain</v>
          </cell>
          <cell r="I3537" t="str">
            <v>GP Entity</v>
          </cell>
          <cell r="J3537">
            <v>43850</v>
          </cell>
          <cell r="K3537">
            <v>42958</v>
          </cell>
          <cell r="Q3537">
            <v>3730</v>
          </cell>
          <cell r="R3537" t="str">
            <v>Europe (EU)</v>
          </cell>
          <cell r="S3537" t="str">
            <v>Senior Consultant</v>
          </cell>
        </row>
        <row r="3538">
          <cell r="A3538" t="str">
            <v>100224-ES-104</v>
          </cell>
          <cell r="B3538">
            <v>43864</v>
          </cell>
          <cell r="C3538" t="str">
            <v>Existing MSA</v>
          </cell>
          <cell r="D3538">
            <v>43440</v>
          </cell>
          <cell r="E3538">
            <v>43922</v>
          </cell>
          <cell r="F3538" t="str">
            <v>OneStream Software</v>
          </cell>
          <cell r="G3538" t="str">
            <v>ES</v>
          </cell>
          <cell r="H3538" t="str">
            <v>Spain</v>
          </cell>
          <cell r="I3538" t="str">
            <v>GP Entity</v>
          </cell>
          <cell r="J3538">
            <v>43864</v>
          </cell>
          <cell r="K3538">
            <v>42958</v>
          </cell>
          <cell r="Q3538">
            <v>3769</v>
          </cell>
          <cell r="R3538" t="str">
            <v>Europe (EU)</v>
          </cell>
          <cell r="S3538" t="str">
            <v>Senior Consultant</v>
          </cell>
        </row>
        <row r="3539">
          <cell r="A3539" t="str">
            <v>100308-ES-103</v>
          </cell>
          <cell r="B3539">
            <v>43836</v>
          </cell>
          <cell r="C3539" t="str">
            <v>Existing MSA</v>
          </cell>
          <cell r="D3539">
            <v>43613</v>
          </cell>
          <cell r="E3539">
            <v>43922</v>
          </cell>
          <cell r="F3539" t="str">
            <v>Winshuttle</v>
          </cell>
          <cell r="G3539" t="str">
            <v>ES</v>
          </cell>
          <cell r="H3539" t="str">
            <v>Spain</v>
          </cell>
          <cell r="I3539" t="str">
            <v>GP Entity</v>
          </cell>
          <cell r="J3539">
            <v>43836</v>
          </cell>
          <cell r="K3539">
            <v>43140</v>
          </cell>
          <cell r="Q3539">
            <v>3826</v>
          </cell>
          <cell r="R3539" t="str">
            <v>Europe (EU)</v>
          </cell>
          <cell r="S3539" t="str">
            <v>Territory Manager Iberia and Portugal</v>
          </cell>
        </row>
        <row r="3540">
          <cell r="A3540" t="str">
            <v>100328-GB-102</v>
          </cell>
          <cell r="B3540">
            <v>43678</v>
          </cell>
          <cell r="C3540" t="str">
            <v>Existing MSA</v>
          </cell>
          <cell r="D3540">
            <v>43235</v>
          </cell>
          <cell r="E3540">
            <v>43922</v>
          </cell>
          <cell r="F3540" t="str">
            <v>Jama Software</v>
          </cell>
          <cell r="G3540" t="str">
            <v>GB</v>
          </cell>
          <cell r="H3540" t="str">
            <v>United Kingdom</v>
          </cell>
          <cell r="I3540" t="str">
            <v>GP Entity</v>
          </cell>
          <cell r="J3540">
            <v>43677</v>
          </cell>
          <cell r="K3540">
            <v>43235</v>
          </cell>
          <cell r="Q3540">
            <v>2918</v>
          </cell>
          <cell r="R3540" t="str">
            <v>Europe (EU)</v>
          </cell>
          <cell r="S3540" t="str">
            <v>VP of Sales, EMEA</v>
          </cell>
        </row>
        <row r="3541">
          <cell r="A3541" t="str">
            <v>100445-GB-101</v>
          </cell>
          <cell r="B3541">
            <v>43675</v>
          </cell>
          <cell r="C3541" t="str">
            <v>Existing MSA</v>
          </cell>
          <cell r="D3541">
            <v>43445</v>
          </cell>
          <cell r="E3541">
            <v>43922</v>
          </cell>
          <cell r="F3541" t="str">
            <v>Clubhouse</v>
          </cell>
          <cell r="G3541" t="str">
            <v>GB</v>
          </cell>
          <cell r="H3541" t="str">
            <v>United Kingdom</v>
          </cell>
          <cell r="I3541" t="str">
            <v>GP Entity</v>
          </cell>
          <cell r="J3541">
            <v>43674</v>
          </cell>
          <cell r="K3541">
            <v>43445</v>
          </cell>
          <cell r="Q3541">
            <v>2931</v>
          </cell>
          <cell r="R3541" t="str">
            <v>Europe (EU)</v>
          </cell>
          <cell r="S3541" t="str">
            <v>Software Engineer</v>
          </cell>
        </row>
        <row r="3542">
          <cell r="A3542" t="str">
            <v>100459-GB-104</v>
          </cell>
          <cell r="B3542">
            <v>43752</v>
          </cell>
          <cell r="C3542" t="str">
            <v>Existing MSA</v>
          </cell>
          <cell r="D3542">
            <v>43461</v>
          </cell>
          <cell r="E3542">
            <v>43922</v>
          </cell>
          <cell r="F3542" t="str">
            <v>SevenRooms</v>
          </cell>
          <cell r="G3542" t="str">
            <v>GB</v>
          </cell>
          <cell r="H3542" t="str">
            <v>United Kingdom</v>
          </cell>
          <cell r="I3542" t="str">
            <v>GP Entity</v>
          </cell>
          <cell r="J3542">
            <v>43752</v>
          </cell>
          <cell r="K3542">
            <v>43461</v>
          </cell>
          <cell r="Q3542">
            <v>3237</v>
          </cell>
          <cell r="R3542" t="str">
            <v>Europe (EU)</v>
          </cell>
          <cell r="S3542" t="str">
            <v>Account Executive</v>
          </cell>
        </row>
        <row r="3543">
          <cell r="A3543" t="str">
            <v>100459-GB-106</v>
          </cell>
          <cell r="B3543">
            <v>43808</v>
          </cell>
          <cell r="C3543" t="str">
            <v>Existing MSA</v>
          </cell>
          <cell r="D3543">
            <v>43461</v>
          </cell>
          <cell r="E3543">
            <v>43922</v>
          </cell>
          <cell r="F3543" t="str">
            <v>SevenRooms</v>
          </cell>
          <cell r="G3543" t="str">
            <v>GB</v>
          </cell>
          <cell r="H3543" t="str">
            <v>United Kingdom</v>
          </cell>
          <cell r="I3543" t="str">
            <v>GP Entity</v>
          </cell>
          <cell r="J3543">
            <v>43808</v>
          </cell>
          <cell r="K3543">
            <v>43461</v>
          </cell>
          <cell r="Q3543">
            <v>3555</v>
          </cell>
          <cell r="R3543" t="str">
            <v>Europe (EU)</v>
          </cell>
          <cell r="S3543" t="str">
            <v>Account Executive</v>
          </cell>
        </row>
        <row r="3544">
          <cell r="A3544" t="str">
            <v>100459-GB-107</v>
          </cell>
          <cell r="B3544">
            <v>43864</v>
          </cell>
          <cell r="C3544" t="str">
            <v>Existing MSA</v>
          </cell>
          <cell r="D3544">
            <v>43461</v>
          </cell>
          <cell r="E3544">
            <v>43922</v>
          </cell>
          <cell r="F3544" t="str">
            <v>SevenRooms</v>
          </cell>
          <cell r="G3544" t="str">
            <v>GB</v>
          </cell>
          <cell r="H3544" t="str">
            <v>United Kingdom</v>
          </cell>
          <cell r="I3544" t="str">
            <v>GP Entity</v>
          </cell>
          <cell r="J3544">
            <v>43948</v>
          </cell>
          <cell r="K3544">
            <v>43461</v>
          </cell>
          <cell r="Q3544">
            <v>3828</v>
          </cell>
          <cell r="R3544" t="str">
            <v>Europe (EU)</v>
          </cell>
          <cell r="S3544" t="str">
            <v>Account Executive</v>
          </cell>
        </row>
        <row r="3545">
          <cell r="A3545" t="str">
            <v>100328-GB-103</v>
          </cell>
          <cell r="B3545">
            <v>43892</v>
          </cell>
          <cell r="C3545" t="str">
            <v>Existing MSA</v>
          </cell>
          <cell r="D3545">
            <v>43235</v>
          </cell>
          <cell r="E3545">
            <v>43922</v>
          </cell>
          <cell r="F3545" t="str">
            <v>Jama Software</v>
          </cell>
          <cell r="G3545" t="str">
            <v>GB</v>
          </cell>
          <cell r="H3545" t="str">
            <v>United Kingdom</v>
          </cell>
          <cell r="I3545" t="str">
            <v>GP Entity</v>
          </cell>
          <cell r="J3545">
            <v>43892</v>
          </cell>
          <cell r="K3545">
            <v>43235</v>
          </cell>
          <cell r="Q3545">
            <v>3919</v>
          </cell>
          <cell r="R3545" t="str">
            <v>Europe (EU)</v>
          </cell>
          <cell r="S3545" t="str">
            <v>Senior Business Consultant</v>
          </cell>
        </row>
        <row r="3546">
          <cell r="A3546" t="str">
            <v>100224-FI-101</v>
          </cell>
          <cell r="B3546">
            <v>43831</v>
          </cell>
          <cell r="C3546" t="str">
            <v>Existing MSA</v>
          </cell>
          <cell r="D3546">
            <v>43726</v>
          </cell>
          <cell r="E3546">
            <v>43922</v>
          </cell>
          <cell r="F3546" t="str">
            <v>OneStream Software</v>
          </cell>
          <cell r="G3546" t="str">
            <v>FI</v>
          </cell>
          <cell r="H3546" t="str">
            <v>Finland</v>
          </cell>
          <cell r="I3546" t="str">
            <v>GP Entity</v>
          </cell>
          <cell r="J3546">
            <v>43831</v>
          </cell>
          <cell r="K3546">
            <v>42958</v>
          </cell>
          <cell r="Q3546">
            <v>3309</v>
          </cell>
          <cell r="R3546" t="str">
            <v>Europe (EU)</v>
          </cell>
          <cell r="S3546" t="str">
            <v>Sales Manager</v>
          </cell>
        </row>
        <row r="3547">
          <cell r="A3547" t="str">
            <v>100307-NL-105</v>
          </cell>
          <cell r="B3547">
            <v>43801</v>
          </cell>
          <cell r="C3547" t="str">
            <v>Existing MSA</v>
          </cell>
          <cell r="D3547">
            <v>43453</v>
          </cell>
          <cell r="E3547">
            <v>43922</v>
          </cell>
          <cell r="F3547" t="str">
            <v>Qumulo</v>
          </cell>
          <cell r="G3547" t="str">
            <v>NL</v>
          </cell>
          <cell r="H3547" t="str">
            <v>Netherlands</v>
          </cell>
          <cell r="I3547" t="str">
            <v>GP Entity</v>
          </cell>
          <cell r="J3547">
            <v>43800</v>
          </cell>
          <cell r="K3547">
            <v>43193</v>
          </cell>
          <cell r="Q3547">
            <v>3415</v>
          </cell>
          <cell r="R3547" t="str">
            <v>Europe (EU)</v>
          </cell>
          <cell r="S3547" t="str">
            <v>Systems Engineer-Benelux</v>
          </cell>
        </row>
        <row r="3548">
          <cell r="A3548" t="str">
            <v>100308-SE-101</v>
          </cell>
          <cell r="B3548">
            <v>43723</v>
          </cell>
          <cell r="C3548" t="str">
            <v>Existing MSA</v>
          </cell>
          <cell r="D3548">
            <v>43656</v>
          </cell>
          <cell r="E3548">
            <v>43922</v>
          </cell>
          <cell r="F3548" t="str">
            <v>Winshuttle</v>
          </cell>
          <cell r="G3548" t="str">
            <v>SE</v>
          </cell>
          <cell r="H3548" t="str">
            <v>Sweden</v>
          </cell>
          <cell r="I3548" t="str">
            <v>GP Entity</v>
          </cell>
          <cell r="J3548">
            <v>43709</v>
          </cell>
          <cell r="K3548">
            <v>43140</v>
          </cell>
          <cell r="Q3548">
            <v>2958</v>
          </cell>
          <cell r="R3548" t="str">
            <v>Europe (EU)</v>
          </cell>
          <cell r="S3548" t="str">
            <v>Territory Manager</v>
          </cell>
        </row>
        <row r="3549">
          <cell r="A3549" t="str">
            <v>100177-FR-101</v>
          </cell>
          <cell r="B3549">
            <v>43556</v>
          </cell>
          <cell r="C3549" t="str">
            <v>Existing MSA</v>
          </cell>
          <cell r="D3549">
            <v>43535</v>
          </cell>
          <cell r="E3549">
            <v>43922</v>
          </cell>
          <cell r="F3549" t="str">
            <v>Zemax</v>
          </cell>
          <cell r="G3549" t="str">
            <v>FR</v>
          </cell>
          <cell r="H3549" t="str">
            <v>France</v>
          </cell>
          <cell r="I3549" t="str">
            <v>GP Entity</v>
          </cell>
          <cell r="J3549">
            <v>43556</v>
          </cell>
          <cell r="K3549">
            <v>43494</v>
          </cell>
          <cell r="Q3549">
            <v>2295</v>
          </cell>
          <cell r="R3549" t="str">
            <v>Europe (EU)</v>
          </cell>
          <cell r="S3549" t="str">
            <v>Sales Engineer</v>
          </cell>
        </row>
        <row r="3550">
          <cell r="A3550" t="str">
            <v>100307-FR-103</v>
          </cell>
          <cell r="B3550">
            <v>43678</v>
          </cell>
          <cell r="C3550" t="str">
            <v>Existing MSA</v>
          </cell>
          <cell r="D3550">
            <v>43193</v>
          </cell>
          <cell r="E3550">
            <v>43922</v>
          </cell>
          <cell r="F3550" t="str">
            <v>Qumulo</v>
          </cell>
          <cell r="G3550" t="str">
            <v>FR</v>
          </cell>
          <cell r="H3550" t="str">
            <v>France</v>
          </cell>
          <cell r="I3550" t="str">
            <v>GP Entity</v>
          </cell>
          <cell r="J3550">
            <v>43598</v>
          </cell>
          <cell r="K3550">
            <v>43193</v>
          </cell>
          <cell r="Q3550">
            <v>2453</v>
          </cell>
          <cell r="R3550" t="str">
            <v>Europe (EU)</v>
          </cell>
          <cell r="S3550" t="str">
            <v>Territory Account Manager</v>
          </cell>
        </row>
        <row r="3551">
          <cell r="A3551" t="str">
            <v>100177-FR-102</v>
          </cell>
          <cell r="B3551">
            <v>43710</v>
          </cell>
          <cell r="C3551" t="str">
            <v>Existing MSA</v>
          </cell>
          <cell r="D3551">
            <v>43535</v>
          </cell>
          <cell r="E3551">
            <v>43922</v>
          </cell>
          <cell r="F3551" t="str">
            <v>Zemax</v>
          </cell>
          <cell r="G3551" t="str">
            <v>FR</v>
          </cell>
          <cell r="H3551" t="str">
            <v>France</v>
          </cell>
          <cell r="I3551" t="str">
            <v>GP Entity</v>
          </cell>
          <cell r="J3551">
            <v>43709</v>
          </cell>
          <cell r="K3551">
            <v>43494</v>
          </cell>
          <cell r="Q3551">
            <v>2979</v>
          </cell>
          <cell r="R3551" t="str">
            <v>Europe (EU)</v>
          </cell>
          <cell r="S3551" t="str">
            <v>Team Leader New Business Development</v>
          </cell>
        </row>
        <row r="3552">
          <cell r="A3552" t="str">
            <v>100476-IT-101</v>
          </cell>
          <cell r="B3552">
            <v>43661</v>
          </cell>
          <cell r="C3552" t="str">
            <v>Existing MSA</v>
          </cell>
          <cell r="D3552">
            <v>43621</v>
          </cell>
          <cell r="E3552">
            <v>43922</v>
          </cell>
          <cell r="F3552" t="str">
            <v>Alfresco</v>
          </cell>
          <cell r="G3552" t="str">
            <v>IT</v>
          </cell>
          <cell r="H3552" t="str">
            <v>Italy</v>
          </cell>
          <cell r="I3552" t="str">
            <v>GP Entity</v>
          </cell>
          <cell r="J3552">
            <v>43661</v>
          </cell>
          <cell r="K3552">
            <v>43494</v>
          </cell>
          <cell r="Q3552">
            <v>2739</v>
          </cell>
          <cell r="R3552" t="str">
            <v>Europe (EU)</v>
          </cell>
          <cell r="S3552" t="str">
            <v>Senior Java Cloud Engineer</v>
          </cell>
        </row>
        <row r="3553">
          <cell r="A3553" t="str">
            <v>100476-IT-102</v>
          </cell>
          <cell r="B3553">
            <v>43773</v>
          </cell>
          <cell r="C3553" t="str">
            <v>Existing MSA</v>
          </cell>
          <cell r="D3553">
            <v>43621</v>
          </cell>
          <cell r="E3553">
            <v>43922</v>
          </cell>
          <cell r="F3553" t="str">
            <v>Alfresco</v>
          </cell>
          <cell r="G3553" t="str">
            <v>IT</v>
          </cell>
          <cell r="H3553" t="str">
            <v>Italy</v>
          </cell>
          <cell r="I3553" t="str">
            <v>GP Entity</v>
          </cell>
          <cell r="J3553">
            <v>43770</v>
          </cell>
          <cell r="K3553">
            <v>43494</v>
          </cell>
          <cell r="Q3553">
            <v>3072</v>
          </cell>
          <cell r="R3553" t="str">
            <v>Europe (EU)</v>
          </cell>
          <cell r="S3553" t="str">
            <v>Senior Software Engineer</v>
          </cell>
        </row>
        <row r="3554">
          <cell r="A3554" t="str">
            <v>100307-IT-102</v>
          </cell>
          <cell r="B3554">
            <v>43836</v>
          </cell>
          <cell r="C3554" t="str">
            <v>Existing MSA</v>
          </cell>
          <cell r="D3554">
            <v>43712</v>
          </cell>
          <cell r="E3554">
            <v>43922</v>
          </cell>
          <cell r="F3554" t="str">
            <v>Qumulo</v>
          </cell>
          <cell r="G3554" t="str">
            <v>IT</v>
          </cell>
          <cell r="H3554" t="str">
            <v>Italy</v>
          </cell>
          <cell r="I3554" t="str">
            <v>GP Entity</v>
          </cell>
          <cell r="J3554">
            <v>43836</v>
          </cell>
          <cell r="K3554">
            <v>43193</v>
          </cell>
          <cell r="Q3554">
            <v>3295</v>
          </cell>
          <cell r="R3554" t="str">
            <v>Europe (EU)</v>
          </cell>
          <cell r="S3554" t="str">
            <v>Systems Engineer Sales</v>
          </cell>
        </row>
        <row r="3555">
          <cell r="A3555" t="str">
            <v>100308-ES-102</v>
          </cell>
          <cell r="B3555">
            <v>43626</v>
          </cell>
          <cell r="C3555" t="str">
            <v>Existing MSA</v>
          </cell>
          <cell r="D3555">
            <v>43613</v>
          </cell>
          <cell r="E3555">
            <v>43922</v>
          </cell>
          <cell r="F3555" t="str">
            <v>Winshuttle</v>
          </cell>
          <cell r="G3555" t="str">
            <v>ES</v>
          </cell>
          <cell r="H3555" t="str">
            <v>Spain</v>
          </cell>
          <cell r="I3555" t="str">
            <v>GP Entity</v>
          </cell>
          <cell r="J3555">
            <v>43626</v>
          </cell>
          <cell r="K3555">
            <v>43140</v>
          </cell>
          <cell r="Q3555">
            <v>2669</v>
          </cell>
          <cell r="R3555" t="str">
            <v>Europe (EU)</v>
          </cell>
          <cell r="S3555" t="str">
            <v>Solution Engineer</v>
          </cell>
        </row>
        <row r="3556">
          <cell r="A3556" t="str">
            <v>100470-ES-101</v>
          </cell>
          <cell r="B3556">
            <v>43710</v>
          </cell>
          <cell r="C3556" t="str">
            <v>Existing MSA</v>
          </cell>
          <cell r="D3556">
            <v>43700</v>
          </cell>
          <cell r="E3556">
            <v>43922</v>
          </cell>
          <cell r="F3556" t="str">
            <v>Copperleaf</v>
          </cell>
          <cell r="G3556" t="str">
            <v>ES</v>
          </cell>
          <cell r="H3556" t="str">
            <v>Spain</v>
          </cell>
          <cell r="I3556" t="str">
            <v>GP Entity</v>
          </cell>
          <cell r="J3556">
            <v>43710</v>
          </cell>
          <cell r="K3556">
            <v>43483</v>
          </cell>
          <cell r="Q3556">
            <v>3048</v>
          </cell>
          <cell r="R3556" t="str">
            <v>Europe (EU)</v>
          </cell>
          <cell r="S3556" t="str">
            <v>Regional Sales Manager (Southern Europe)</v>
          </cell>
        </row>
        <row r="3557">
          <cell r="A3557" t="str">
            <v>100445-IE-102</v>
          </cell>
          <cell r="B3557">
            <v>43570</v>
          </cell>
          <cell r="C3557" t="str">
            <v>Existing MSA</v>
          </cell>
          <cell r="D3557">
            <v>43445</v>
          </cell>
          <cell r="E3557">
            <v>43922</v>
          </cell>
          <cell r="F3557" t="str">
            <v>Clubhouse</v>
          </cell>
          <cell r="G3557" t="str">
            <v>IE</v>
          </cell>
          <cell r="H3557" t="str">
            <v>Ireland</v>
          </cell>
          <cell r="I3557" t="str">
            <v>GP Entity</v>
          </cell>
          <cell r="K3557">
            <v>43445</v>
          </cell>
          <cell r="Q3557">
            <v>2332</v>
          </cell>
          <cell r="R3557" t="str">
            <v>Europe (EU)</v>
          </cell>
          <cell r="S3557" t="str">
            <v>Senior Product Designer</v>
          </cell>
        </row>
        <row r="3558">
          <cell r="A3558" t="str">
            <v>100459-GB-103</v>
          </cell>
          <cell r="B3558">
            <v>43675</v>
          </cell>
          <cell r="C3558" t="str">
            <v>Existing MSA</v>
          </cell>
          <cell r="D3558">
            <v>43461</v>
          </cell>
          <cell r="E3558">
            <v>43922</v>
          </cell>
          <cell r="F3558" t="str">
            <v>SevenRooms</v>
          </cell>
          <cell r="G3558" t="str">
            <v>GB</v>
          </cell>
          <cell r="H3558" t="str">
            <v>United Kingdom</v>
          </cell>
          <cell r="I3558" t="str">
            <v>GP Entity</v>
          </cell>
          <cell r="J3558">
            <v>43674</v>
          </cell>
          <cell r="K3558">
            <v>43461</v>
          </cell>
          <cell r="Q3558">
            <v>2906</v>
          </cell>
          <cell r="R3558" t="str">
            <v>Europe (EU)</v>
          </cell>
          <cell r="S3558" t="str">
            <v>Account Executive</v>
          </cell>
        </row>
        <row r="3559">
          <cell r="A3559" t="str">
            <v>100307-NL-103</v>
          </cell>
          <cell r="B3559">
            <v>43617</v>
          </cell>
          <cell r="C3559" t="str">
            <v>Existing MSA</v>
          </cell>
          <cell r="D3559">
            <v>43453</v>
          </cell>
          <cell r="E3559">
            <v>43922</v>
          </cell>
          <cell r="F3559" t="str">
            <v>Qumulo</v>
          </cell>
          <cell r="G3559" t="str">
            <v>NL</v>
          </cell>
          <cell r="H3559" t="str">
            <v>Netherlands</v>
          </cell>
          <cell r="I3559" t="str">
            <v>GP Entity</v>
          </cell>
          <cell r="J3559">
            <v>43612</v>
          </cell>
          <cell r="K3559">
            <v>43193</v>
          </cell>
          <cell r="Q3559">
            <v>2599</v>
          </cell>
          <cell r="R3559" t="str">
            <v>Europe (EU)</v>
          </cell>
          <cell r="S3559" t="str">
            <v>Customer Success Engineer</v>
          </cell>
        </row>
        <row r="3560">
          <cell r="A3560" t="str">
            <v>100307-NL-104</v>
          </cell>
          <cell r="B3560">
            <v>43801</v>
          </cell>
          <cell r="C3560" t="str">
            <v>Existing MSA</v>
          </cell>
          <cell r="D3560">
            <v>43453</v>
          </cell>
          <cell r="E3560">
            <v>43922</v>
          </cell>
          <cell r="F3560" t="str">
            <v>Qumulo</v>
          </cell>
          <cell r="G3560" t="str">
            <v>NL</v>
          </cell>
          <cell r="H3560" t="str">
            <v>Netherlands</v>
          </cell>
          <cell r="I3560" t="str">
            <v>GP Entity</v>
          </cell>
          <cell r="J3560">
            <v>43801</v>
          </cell>
          <cell r="K3560">
            <v>43193</v>
          </cell>
          <cell r="Q3560">
            <v>3410</v>
          </cell>
          <cell r="R3560" t="str">
            <v>Europe (EU)</v>
          </cell>
          <cell r="S3560" t="str">
            <v>Territory Account Manager-Benelux II</v>
          </cell>
        </row>
        <row r="3561">
          <cell r="A3561" t="str">
            <v>100204-ES-107</v>
          </cell>
          <cell r="B3561">
            <v>43780</v>
          </cell>
          <cell r="C3561" t="str">
            <v>Existing MSA</v>
          </cell>
          <cell r="D3561">
            <v>43465</v>
          </cell>
          <cell r="E3561">
            <v>43922</v>
          </cell>
          <cell r="F3561" t="str">
            <v>DataRobot Inc.</v>
          </cell>
          <cell r="G3561" t="str">
            <v>ES</v>
          </cell>
          <cell r="H3561" t="str">
            <v>Spain</v>
          </cell>
          <cell r="I3561" t="str">
            <v>GP Entity</v>
          </cell>
          <cell r="J3561">
            <v>43787</v>
          </cell>
          <cell r="K3561">
            <v>42908</v>
          </cell>
          <cell r="Q3561">
            <v>3420</v>
          </cell>
          <cell r="R3561" t="str">
            <v>Europe (EU)</v>
          </cell>
          <cell r="S3561" t="str">
            <v>Account Executive</v>
          </cell>
        </row>
        <row r="3562">
          <cell r="A3562" t="str">
            <v>100224-NO-102</v>
          </cell>
          <cell r="B3562">
            <v>43647</v>
          </cell>
          <cell r="C3562" t="str">
            <v>Existing MSA</v>
          </cell>
          <cell r="D3562">
            <v>43455</v>
          </cell>
          <cell r="E3562">
            <v>43922</v>
          </cell>
          <cell r="F3562" t="str">
            <v>OneStream Software</v>
          </cell>
          <cell r="G3562" t="str">
            <v>NO</v>
          </cell>
          <cell r="H3562" t="str">
            <v>Norway</v>
          </cell>
          <cell r="I3562" t="str">
            <v>GP Entity</v>
          </cell>
          <cell r="J3562">
            <v>43617</v>
          </cell>
          <cell r="K3562">
            <v>42958</v>
          </cell>
          <cell r="Q3562">
            <v>2521</v>
          </cell>
          <cell r="R3562" t="str">
            <v>Europe (EU)</v>
          </cell>
          <cell r="S3562" t="str">
            <v>Solution Consultant</v>
          </cell>
        </row>
        <row r="3563">
          <cell r="A3563" t="str">
            <v>100177-DE-102</v>
          </cell>
          <cell r="B3563">
            <v>43739</v>
          </cell>
          <cell r="C3563" t="str">
            <v>Existing MSA</v>
          </cell>
          <cell r="D3563">
            <v>43494</v>
          </cell>
          <cell r="E3563">
            <v>43922</v>
          </cell>
          <cell r="F3563" t="str">
            <v>Zemax</v>
          </cell>
          <cell r="G3563" t="str">
            <v>DE</v>
          </cell>
          <cell r="H3563" t="str">
            <v>Germany</v>
          </cell>
          <cell r="I3563" t="str">
            <v>GP Entity</v>
          </cell>
          <cell r="J3563">
            <v>43739</v>
          </cell>
          <cell r="K3563">
            <v>43494</v>
          </cell>
          <cell r="Q3563">
            <v>3029</v>
          </cell>
          <cell r="R3563" t="str">
            <v>Europe (EU)</v>
          </cell>
          <cell r="S3563" t="str">
            <v>Finite Element Analysis Engineer</v>
          </cell>
        </row>
        <row r="3564">
          <cell r="A3564" t="str">
            <v>100204-NL-101</v>
          </cell>
          <cell r="B3564">
            <v>43864</v>
          </cell>
          <cell r="C3564" t="str">
            <v>Existing MSA</v>
          </cell>
          <cell r="D3564">
            <v>43791</v>
          </cell>
          <cell r="E3564">
            <v>43922</v>
          </cell>
          <cell r="F3564" t="str">
            <v>DataRobot Inc.</v>
          </cell>
          <cell r="G3564" t="str">
            <v>NL</v>
          </cell>
          <cell r="H3564" t="str">
            <v>Netherlands</v>
          </cell>
          <cell r="I3564" t="str">
            <v>GP Entity</v>
          </cell>
          <cell r="J3564">
            <v>43850</v>
          </cell>
          <cell r="K3564">
            <v>42908</v>
          </cell>
          <cell r="Q3564">
            <v>3652</v>
          </cell>
          <cell r="R3564" t="str">
            <v>Europe (EU)</v>
          </cell>
          <cell r="S3564" t="str">
            <v>Account Executive</v>
          </cell>
        </row>
        <row r="3565">
          <cell r="A3565" t="str">
            <v>100204-ES-101</v>
          </cell>
          <cell r="B3565">
            <v>43518</v>
          </cell>
          <cell r="C3565" t="str">
            <v>Existing MSA</v>
          </cell>
          <cell r="D3565">
            <v>43465</v>
          </cell>
          <cell r="E3565">
            <v>43922</v>
          </cell>
          <cell r="F3565" t="str">
            <v>DataRobot Inc.</v>
          </cell>
          <cell r="G3565" t="str">
            <v>ES</v>
          </cell>
          <cell r="H3565" t="str">
            <v>Spain</v>
          </cell>
          <cell r="I3565" t="str">
            <v>GP Entity</v>
          </cell>
          <cell r="J3565">
            <v>43525</v>
          </cell>
          <cell r="K3565">
            <v>42908</v>
          </cell>
          <cell r="Q3565">
            <v>1974</v>
          </cell>
          <cell r="R3565" t="str">
            <v>Europe (EU)</v>
          </cell>
          <cell r="S3565" t="str">
            <v>Lead Telco Data Scientist</v>
          </cell>
        </row>
        <row r="3566">
          <cell r="A3566" t="str">
            <v>100476-ES-101</v>
          </cell>
          <cell r="B3566">
            <v>43542</v>
          </cell>
          <cell r="C3566" t="str">
            <v>Existing MSA</v>
          </cell>
          <cell r="D3566">
            <v>43494</v>
          </cell>
          <cell r="E3566">
            <v>43922</v>
          </cell>
          <cell r="F3566" t="str">
            <v>Alfresco</v>
          </cell>
          <cell r="G3566" t="str">
            <v>ES</v>
          </cell>
          <cell r="H3566" t="str">
            <v>Spain</v>
          </cell>
          <cell r="I3566" t="str">
            <v>GP Entity</v>
          </cell>
          <cell r="K3566">
            <v>43494</v>
          </cell>
          <cell r="Q3566">
            <v>2153</v>
          </cell>
          <cell r="R3566" t="str">
            <v>Europe (EU)</v>
          </cell>
          <cell r="S3566" t="str">
            <v>Senior Software Engineer</v>
          </cell>
        </row>
        <row r="3567">
          <cell r="A3567" t="str">
            <v>100224-ES-102</v>
          </cell>
          <cell r="B3567">
            <v>43577</v>
          </cell>
          <cell r="C3567" t="str">
            <v>Existing MSA</v>
          </cell>
          <cell r="D3567">
            <v>43440</v>
          </cell>
          <cell r="E3567">
            <v>43922</v>
          </cell>
          <cell r="F3567" t="str">
            <v>OneStream Software</v>
          </cell>
          <cell r="G3567" t="str">
            <v>ES</v>
          </cell>
          <cell r="H3567" t="str">
            <v>Spain</v>
          </cell>
          <cell r="I3567" t="str">
            <v>GP Entity</v>
          </cell>
          <cell r="J3567">
            <v>43563</v>
          </cell>
          <cell r="K3567">
            <v>42958</v>
          </cell>
          <cell r="Q3567">
            <v>2280</v>
          </cell>
          <cell r="R3567" t="str">
            <v>Europe (EU)</v>
          </cell>
          <cell r="S3567" t="str">
            <v>Solution Consultant</v>
          </cell>
        </row>
        <row r="3568">
          <cell r="A3568" t="str">
            <v>100224-DK-102</v>
          </cell>
          <cell r="B3568">
            <v>43514</v>
          </cell>
          <cell r="C3568" t="str">
            <v>Existing MSA</v>
          </cell>
          <cell r="D3568">
            <v>42958</v>
          </cell>
          <cell r="E3568">
            <v>43922</v>
          </cell>
          <cell r="F3568" t="str">
            <v>OneStream Software</v>
          </cell>
          <cell r="G3568" t="str">
            <v>DK</v>
          </cell>
          <cell r="H3568" t="str">
            <v>Denmark</v>
          </cell>
          <cell r="I3568" t="str">
            <v>GP Entity</v>
          </cell>
          <cell r="K3568">
            <v>42958</v>
          </cell>
          <cell r="Q3568">
            <v>2141</v>
          </cell>
          <cell r="R3568" t="str">
            <v>Europe (EU)</v>
          </cell>
          <cell r="S3568" t="str">
            <v>Enablement Director, EMEA</v>
          </cell>
        </row>
        <row r="3569">
          <cell r="A3569" t="str">
            <v>100307-IT-103</v>
          </cell>
          <cell r="B3569">
            <v>43857</v>
          </cell>
          <cell r="C3569" t="str">
            <v>Existing MSA</v>
          </cell>
          <cell r="D3569">
            <v>43712</v>
          </cell>
          <cell r="E3569">
            <v>43922</v>
          </cell>
          <cell r="F3569" t="str">
            <v>Qumulo</v>
          </cell>
          <cell r="G3569" t="str">
            <v>IT</v>
          </cell>
          <cell r="H3569" t="str">
            <v>Italy</v>
          </cell>
          <cell r="I3569" t="str">
            <v>GP Entity</v>
          </cell>
          <cell r="K3569">
            <v>43193</v>
          </cell>
          <cell r="Q3569">
            <v>3713</v>
          </cell>
          <cell r="R3569" t="str">
            <v>Europe (EU)</v>
          </cell>
          <cell r="S3569" t="str">
            <v>Territory Account Manager</v>
          </cell>
        </row>
        <row r="3570">
          <cell r="A3570" t="str">
            <v>100339-IT-101</v>
          </cell>
          <cell r="B3570">
            <v>43899</v>
          </cell>
          <cell r="C3570" t="str">
            <v>Existing MSA</v>
          </cell>
          <cell r="D3570">
            <v>43811</v>
          </cell>
          <cell r="E3570">
            <v>43922</v>
          </cell>
          <cell r="F3570" t="str">
            <v>Relayr</v>
          </cell>
          <cell r="G3570" t="str">
            <v>IT</v>
          </cell>
          <cell r="H3570" t="str">
            <v>Italy</v>
          </cell>
          <cell r="I3570" t="str">
            <v>GP Entity</v>
          </cell>
          <cell r="J3570">
            <v>43878</v>
          </cell>
          <cell r="K3570">
            <v>43241</v>
          </cell>
          <cell r="Q3570">
            <v>3766</v>
          </cell>
          <cell r="R3570" t="str">
            <v>Europe (EU)</v>
          </cell>
          <cell r="S3570" t="str">
            <v>Project Manager</v>
          </cell>
        </row>
        <row r="3571">
          <cell r="A3571" t="str">
            <v>100280-CH-101</v>
          </cell>
          <cell r="B3571">
            <v>43800</v>
          </cell>
          <cell r="C3571" t="str">
            <v>Existing MSA</v>
          </cell>
          <cell r="D3571">
            <v>43768</v>
          </cell>
          <cell r="E3571">
            <v>43922</v>
          </cell>
          <cell r="F3571" t="str">
            <v>PsiQuantum</v>
          </cell>
          <cell r="G3571" t="str">
            <v>CH</v>
          </cell>
          <cell r="H3571" t="str">
            <v>Switzerland</v>
          </cell>
          <cell r="I3571" t="str">
            <v>GP Entity</v>
          </cell>
          <cell r="J3571">
            <v>43787</v>
          </cell>
          <cell r="K3571">
            <v>43121</v>
          </cell>
          <cell r="Q3571">
            <v>3491</v>
          </cell>
          <cell r="R3571" t="str">
            <v>Europe (EU)</v>
          </cell>
          <cell r="S3571" t="str">
            <v>Software Engineer</v>
          </cell>
        </row>
        <row r="3572">
          <cell r="A3572" t="str">
            <v>100204-SE-102</v>
          </cell>
          <cell r="B3572">
            <v>43668</v>
          </cell>
          <cell r="C3572" t="str">
            <v>Existing MSA</v>
          </cell>
          <cell r="D3572">
            <v>43378</v>
          </cell>
          <cell r="E3572">
            <v>43922</v>
          </cell>
          <cell r="F3572" t="str">
            <v>DataRobot Inc.</v>
          </cell>
          <cell r="G3572" t="str">
            <v>SE</v>
          </cell>
          <cell r="H3572" t="str">
            <v>Sweden</v>
          </cell>
          <cell r="I3572" t="str">
            <v>GP Entity</v>
          </cell>
          <cell r="J3572">
            <v>43668</v>
          </cell>
          <cell r="K3572">
            <v>42908</v>
          </cell>
          <cell r="Q3572">
            <v>2609</v>
          </cell>
          <cell r="R3572" t="str">
            <v>Europe (EU)</v>
          </cell>
          <cell r="S3572" t="str">
            <v>Customer Facing Data Scientist</v>
          </cell>
        </row>
        <row r="3573">
          <cell r="A3573" t="str">
            <v>100459-ES-101</v>
          </cell>
          <cell r="B3573">
            <v>43600</v>
          </cell>
          <cell r="C3573" t="str">
            <v>Existing MSA</v>
          </cell>
          <cell r="D3573">
            <v>43483</v>
          </cell>
          <cell r="E3573">
            <v>43922</v>
          </cell>
          <cell r="F3573" t="str">
            <v>SevenRooms</v>
          </cell>
          <cell r="G3573" t="str">
            <v>ES</v>
          </cell>
          <cell r="H3573" t="str">
            <v>Spain</v>
          </cell>
          <cell r="I3573" t="str">
            <v>GP Entity</v>
          </cell>
          <cell r="J3573">
            <v>43600</v>
          </cell>
          <cell r="K3573">
            <v>43461</v>
          </cell>
          <cell r="M3573">
            <v>43496</v>
          </cell>
          <cell r="N3573" t="str">
            <v>Jack</v>
          </cell>
          <cell r="O3573" t="str">
            <v>Knowlton</v>
          </cell>
          <cell r="P3573">
            <v>43496</v>
          </cell>
          <cell r="Q3573">
            <v>2067</v>
          </cell>
          <cell r="R3573" t="str">
            <v>Europe (EU)</v>
          </cell>
          <cell r="S3573" t="str">
            <v>Senior Technical Support Representative</v>
          </cell>
        </row>
        <row r="3574">
          <cell r="A3574" t="str">
            <v>100534-ES-101</v>
          </cell>
          <cell r="B3574">
            <v>43746</v>
          </cell>
          <cell r="C3574" t="str">
            <v>Existing MSA</v>
          </cell>
          <cell r="D3574">
            <v>43711</v>
          </cell>
          <cell r="E3574">
            <v>43922</v>
          </cell>
          <cell r="F3574" t="str">
            <v>Zoom Video Communications</v>
          </cell>
          <cell r="G3574" t="str">
            <v>ES</v>
          </cell>
          <cell r="H3574" t="str">
            <v>Spain</v>
          </cell>
          <cell r="I3574" t="str">
            <v>GP Entity</v>
          </cell>
          <cell r="J3574">
            <v>43746</v>
          </cell>
          <cell r="K3574">
            <v>43570</v>
          </cell>
          <cell r="Q3574">
            <v>3167</v>
          </cell>
          <cell r="R3574" t="str">
            <v>Europe (EU)</v>
          </cell>
          <cell r="S3574" t="str">
            <v>Enterprise Account Executive</v>
          </cell>
        </row>
        <row r="3575">
          <cell r="A3575" t="str">
            <v>100534-IE-102</v>
          </cell>
          <cell r="B3575">
            <v>43710</v>
          </cell>
          <cell r="C3575" t="str">
            <v>Existing MSA</v>
          </cell>
          <cell r="D3575">
            <v>43570</v>
          </cell>
          <cell r="E3575">
            <v>43922</v>
          </cell>
          <cell r="F3575" t="str">
            <v>Zoom Video Communications</v>
          </cell>
          <cell r="G3575" t="str">
            <v>IE</v>
          </cell>
          <cell r="H3575" t="str">
            <v>Ireland</v>
          </cell>
          <cell r="I3575" t="str">
            <v>GP Entity</v>
          </cell>
          <cell r="J3575">
            <v>43710</v>
          </cell>
          <cell r="K3575">
            <v>43570</v>
          </cell>
          <cell r="Q3575">
            <v>2941</v>
          </cell>
          <cell r="R3575" t="str">
            <v>Europe (EU)</v>
          </cell>
          <cell r="S3575" t="str">
            <v>Associate General Counsel - Go-to-Market and EMEA</v>
          </cell>
        </row>
        <row r="3576">
          <cell r="A3576" t="str">
            <v>100541-GB-102</v>
          </cell>
          <cell r="B3576">
            <v>43739</v>
          </cell>
          <cell r="C3576" t="str">
            <v>Existing MSA</v>
          </cell>
          <cell r="D3576">
            <v>43585</v>
          </cell>
          <cell r="E3576">
            <v>43922</v>
          </cell>
          <cell r="F3576" t="str">
            <v>Hydrolix</v>
          </cell>
          <cell r="G3576" t="str">
            <v>GB</v>
          </cell>
          <cell r="H3576" t="str">
            <v>United Kingdom</v>
          </cell>
          <cell r="I3576" t="str">
            <v>GP Entity</v>
          </cell>
          <cell r="J3576">
            <v>43738</v>
          </cell>
          <cell r="K3576">
            <v>43585</v>
          </cell>
          <cell r="Q3576">
            <v>3041</v>
          </cell>
          <cell r="R3576" t="str">
            <v>Europe (EU)</v>
          </cell>
          <cell r="S3576" t="str">
            <v>VP Solutions</v>
          </cell>
        </row>
        <row r="3577">
          <cell r="A3577" t="str">
            <v>100306-GB-101</v>
          </cell>
          <cell r="B3577">
            <v>43871</v>
          </cell>
          <cell r="C3577" t="str">
            <v>Existing MSA</v>
          </cell>
          <cell r="D3577">
            <v>43802</v>
          </cell>
          <cell r="E3577">
            <v>43922</v>
          </cell>
          <cell r="F3577" t="str">
            <v>NuCompass Mobility</v>
          </cell>
          <cell r="G3577" t="str">
            <v>GB</v>
          </cell>
          <cell r="H3577" t="str">
            <v>United Kingdom</v>
          </cell>
          <cell r="I3577" t="str">
            <v>GP Entity</v>
          </cell>
          <cell r="J3577">
            <v>43864</v>
          </cell>
          <cell r="K3577">
            <v>43196</v>
          </cell>
          <cell r="Q3577">
            <v>3694</v>
          </cell>
          <cell r="R3577" t="str">
            <v>Europe (EU)</v>
          </cell>
          <cell r="S3577" t="str">
            <v>Relocation Manager</v>
          </cell>
        </row>
        <row r="3578">
          <cell r="A3578" t="str">
            <v>100167-ES-102</v>
          </cell>
          <cell r="B3578">
            <v>43739</v>
          </cell>
          <cell r="C3578" t="str">
            <v>Existing MSA</v>
          </cell>
          <cell r="D3578">
            <v>43283</v>
          </cell>
          <cell r="E3578">
            <v>43952</v>
          </cell>
          <cell r="F3578" t="str">
            <v>Twist Bioscience</v>
          </cell>
          <cell r="G3578" t="str">
            <v>ES</v>
          </cell>
          <cell r="H3578" t="str">
            <v>Spain</v>
          </cell>
          <cell r="I3578" t="str">
            <v>GP Entity</v>
          </cell>
          <cell r="J3578">
            <v>43739</v>
          </cell>
          <cell r="K3578">
            <v>42145</v>
          </cell>
          <cell r="Q3578">
            <v>3137</v>
          </cell>
          <cell r="R3578" t="str">
            <v>Europe (EU)</v>
          </cell>
          <cell r="S3578" t="str">
            <v>NGS Sales Specialist, Europe</v>
          </cell>
        </row>
        <row r="3579">
          <cell r="A3579" t="str">
            <v>100490-ES-101</v>
          </cell>
          <cell r="B3579">
            <v>43770</v>
          </cell>
          <cell r="C3579" t="str">
            <v>Existing MSA</v>
          </cell>
          <cell r="D3579">
            <v>43744</v>
          </cell>
          <cell r="E3579">
            <v>43952</v>
          </cell>
          <cell r="F3579" t="str">
            <v>Natera</v>
          </cell>
          <cell r="G3579" t="str">
            <v>ES</v>
          </cell>
          <cell r="H3579" t="str">
            <v>Spain</v>
          </cell>
          <cell r="I3579" t="str">
            <v>GP Entity</v>
          </cell>
          <cell r="J3579">
            <v>43770</v>
          </cell>
          <cell r="K3579">
            <v>43529</v>
          </cell>
          <cell r="Q3579">
            <v>3342</v>
          </cell>
          <cell r="R3579" t="str">
            <v>Europe (EU)</v>
          </cell>
          <cell r="S3579" t="str">
            <v>Regional Manager</v>
          </cell>
        </row>
        <row r="3580">
          <cell r="A3580" t="str">
            <v>100167-GB-114</v>
          </cell>
          <cell r="B3580">
            <v>43759</v>
          </cell>
          <cell r="C3580" t="str">
            <v>Existing MSA</v>
          </cell>
          <cell r="D3580">
            <v>42145</v>
          </cell>
          <cell r="E3580">
            <v>43952</v>
          </cell>
          <cell r="F3580" t="str">
            <v>Twist Bioscience</v>
          </cell>
          <cell r="G3580" t="str">
            <v>GB</v>
          </cell>
          <cell r="H3580" t="str">
            <v>United Kingdom</v>
          </cell>
          <cell r="I3580" t="str">
            <v>GP Entity</v>
          </cell>
          <cell r="J3580">
            <v>43751</v>
          </cell>
          <cell r="K3580">
            <v>42145</v>
          </cell>
          <cell r="Q3580">
            <v>2973</v>
          </cell>
          <cell r="R3580" t="str">
            <v>Europe (EU)</v>
          </cell>
          <cell r="S3580" t="str">
            <v>Synthetic Biology, Account Manager - UK</v>
          </cell>
        </row>
        <row r="3581">
          <cell r="A3581" t="str">
            <v>100167-GB-115</v>
          </cell>
          <cell r="B3581">
            <v>43922</v>
          </cell>
          <cell r="C3581" t="str">
            <v>Existing MSA</v>
          </cell>
          <cell r="D3581">
            <v>42145</v>
          </cell>
          <cell r="E3581">
            <v>43952</v>
          </cell>
          <cell r="F3581" t="str">
            <v>Twist Bioscience</v>
          </cell>
          <cell r="G3581" t="str">
            <v>GB</v>
          </cell>
          <cell r="H3581" t="str">
            <v>United Kingdom</v>
          </cell>
          <cell r="I3581" t="str">
            <v>GP Entity</v>
          </cell>
          <cell r="J3581">
            <v>43922</v>
          </cell>
          <cell r="K3581">
            <v>42145</v>
          </cell>
          <cell r="Q3581">
            <v>3794</v>
          </cell>
          <cell r="R3581" t="str">
            <v>Europe (EU)</v>
          </cell>
          <cell r="S3581" t="str">
            <v>Synthetic Biology, Account Manager - UK</v>
          </cell>
        </row>
        <row r="3582">
          <cell r="A3582" t="str">
            <v>100167-FR-103</v>
          </cell>
          <cell r="B3582">
            <v>43633</v>
          </cell>
          <cell r="C3582" t="str">
            <v>Existing MSA</v>
          </cell>
          <cell r="D3582">
            <v>42145</v>
          </cell>
          <cell r="E3582">
            <v>43952</v>
          </cell>
          <cell r="F3582" t="str">
            <v>Twist Bioscience</v>
          </cell>
          <cell r="G3582" t="str">
            <v>FR</v>
          </cell>
          <cell r="H3582" t="str">
            <v>France</v>
          </cell>
          <cell r="I3582" t="str">
            <v>GP Entity</v>
          </cell>
          <cell r="J3582">
            <v>43633</v>
          </cell>
          <cell r="K3582">
            <v>42145</v>
          </cell>
          <cell r="Q3582">
            <v>2191</v>
          </cell>
          <cell r="R3582" t="str">
            <v>Europe (EU)</v>
          </cell>
          <cell r="S3582" t="str">
            <v>Account Manager</v>
          </cell>
        </row>
        <row r="3583">
          <cell r="A3583" t="str">
            <v>100167-FR-106</v>
          </cell>
          <cell r="B3583">
            <v>43619</v>
          </cell>
          <cell r="C3583" t="str">
            <v>Existing MSA</v>
          </cell>
          <cell r="D3583">
            <v>42145</v>
          </cell>
          <cell r="E3583">
            <v>43952</v>
          </cell>
          <cell r="F3583" t="str">
            <v>Twist Bioscience</v>
          </cell>
          <cell r="G3583" t="str">
            <v>FR</v>
          </cell>
          <cell r="H3583" t="str">
            <v>France</v>
          </cell>
          <cell r="I3583" t="str">
            <v>GP Entity</v>
          </cell>
          <cell r="J3583">
            <v>43605</v>
          </cell>
          <cell r="K3583">
            <v>42145</v>
          </cell>
          <cell r="Q3583">
            <v>2570</v>
          </cell>
          <cell r="R3583" t="str">
            <v>Europe (EU)</v>
          </cell>
          <cell r="S3583" t="str">
            <v>Field Application Scientist, EUR</v>
          </cell>
        </row>
        <row r="3584">
          <cell r="A3584" t="str">
            <v>100167-DE-107</v>
          </cell>
          <cell r="B3584">
            <v>43647</v>
          </cell>
          <cell r="C3584" t="str">
            <v>Existing MSA</v>
          </cell>
          <cell r="D3584">
            <v>42145</v>
          </cell>
          <cell r="E3584">
            <v>43952</v>
          </cell>
          <cell r="F3584" t="str">
            <v>Twist Bioscience</v>
          </cell>
          <cell r="G3584" t="str">
            <v>DE</v>
          </cell>
          <cell r="H3584" t="str">
            <v>Germany</v>
          </cell>
          <cell r="I3584" t="str">
            <v>GP Entity</v>
          </cell>
          <cell r="J3584">
            <v>43647</v>
          </cell>
          <cell r="K3584">
            <v>42145</v>
          </cell>
          <cell r="Q3584">
            <v>2496</v>
          </cell>
          <cell r="R3584" t="str">
            <v>Europe (EU)</v>
          </cell>
          <cell r="S3584" t="str">
            <v>Inside Sales Specialist - EMEA</v>
          </cell>
        </row>
        <row r="3585">
          <cell r="A3585" t="str">
            <v>100167-DE-108</v>
          </cell>
          <cell r="B3585">
            <v>43647</v>
          </cell>
          <cell r="C3585" t="str">
            <v>Existing MSA</v>
          </cell>
          <cell r="D3585">
            <v>42145</v>
          </cell>
          <cell r="E3585">
            <v>43952</v>
          </cell>
          <cell r="F3585" t="str">
            <v>Twist Bioscience</v>
          </cell>
          <cell r="G3585" t="str">
            <v>DE</v>
          </cell>
          <cell r="H3585" t="str">
            <v>Germany</v>
          </cell>
          <cell r="I3585" t="str">
            <v>GP Entity</v>
          </cell>
          <cell r="J3585">
            <v>43647</v>
          </cell>
          <cell r="K3585">
            <v>42145</v>
          </cell>
          <cell r="Q3585">
            <v>2497</v>
          </cell>
          <cell r="R3585" t="str">
            <v>Europe (EU)</v>
          </cell>
          <cell r="S3585" t="str">
            <v>Synthetic Biology, Account Manager - Germany</v>
          </cell>
        </row>
        <row r="3586">
          <cell r="A3586" t="str">
            <v>100490-IT-101</v>
          </cell>
          <cell r="B3586">
            <v>43678</v>
          </cell>
          <cell r="C3586" t="str">
            <v>Existing MSA</v>
          </cell>
          <cell r="D3586">
            <v>43529</v>
          </cell>
          <cell r="E3586">
            <v>43952</v>
          </cell>
          <cell r="F3586" t="str">
            <v>Natera</v>
          </cell>
          <cell r="G3586" t="str">
            <v>IT</v>
          </cell>
          <cell r="H3586" t="str">
            <v>Italy</v>
          </cell>
          <cell r="I3586" t="str">
            <v>GP Entity</v>
          </cell>
          <cell r="J3586">
            <v>43661</v>
          </cell>
          <cell r="K3586">
            <v>43529</v>
          </cell>
          <cell r="Q3586">
            <v>2888</v>
          </cell>
          <cell r="R3586" t="str">
            <v>Europe (EU)</v>
          </cell>
          <cell r="S3586" t="str">
            <v>Regional Manager</v>
          </cell>
        </row>
        <row r="3587">
          <cell r="A3587" t="str">
            <v>100167-DE-113</v>
          </cell>
          <cell r="B3587">
            <v>43836</v>
          </cell>
          <cell r="C3587" t="str">
            <v>Existing MSA</v>
          </cell>
          <cell r="D3587">
            <v>42145</v>
          </cell>
          <cell r="E3587">
            <v>43952</v>
          </cell>
          <cell r="F3587" t="str">
            <v>Twist Bioscience</v>
          </cell>
          <cell r="G3587" t="str">
            <v>DE</v>
          </cell>
          <cell r="H3587" t="str">
            <v>Germany</v>
          </cell>
          <cell r="I3587" t="str">
            <v>GP Entity</v>
          </cell>
          <cell r="J3587">
            <v>43836</v>
          </cell>
          <cell r="K3587">
            <v>42145</v>
          </cell>
          <cell r="Q3587">
            <v>3386</v>
          </cell>
          <cell r="R3587" t="str">
            <v>Europe (EU)</v>
          </cell>
          <cell r="S3587" t="str">
            <v>Customer and Technical Support Specialist, NGS - Europe</v>
          </cell>
        </row>
        <row r="3588">
          <cell r="A3588" t="str">
            <v>100167-GB-113</v>
          </cell>
          <cell r="B3588">
            <v>43525</v>
          </cell>
          <cell r="C3588" t="str">
            <v>Existing MSA</v>
          </cell>
          <cell r="D3588">
            <v>42145</v>
          </cell>
          <cell r="E3588">
            <v>43952</v>
          </cell>
          <cell r="F3588" t="str">
            <v>Twist Bioscience</v>
          </cell>
          <cell r="G3588" t="str">
            <v>GB</v>
          </cell>
          <cell r="H3588" t="str">
            <v>United Kingdom</v>
          </cell>
          <cell r="I3588" t="str">
            <v>GP Entity</v>
          </cell>
          <cell r="K3588">
            <v>42145</v>
          </cell>
          <cell r="Q3588">
            <v>2064</v>
          </cell>
          <cell r="R3588" t="str">
            <v>Europe (EU)</v>
          </cell>
          <cell r="S3588" t="str">
            <v>Sr Inside Sales Specialist</v>
          </cell>
        </row>
        <row r="3589">
          <cell r="A3589" t="str">
            <v>100167-DE-111</v>
          </cell>
          <cell r="B3589">
            <v>43770</v>
          </cell>
          <cell r="C3589" t="str">
            <v>Existing MSA</v>
          </cell>
          <cell r="D3589">
            <v>42145</v>
          </cell>
          <cell r="E3589">
            <v>43952</v>
          </cell>
          <cell r="F3589" t="str">
            <v>Twist Bioscience</v>
          </cell>
          <cell r="G3589" t="str">
            <v>DE</v>
          </cell>
          <cell r="H3589" t="str">
            <v>Germany</v>
          </cell>
          <cell r="I3589" t="str">
            <v>GP Entity</v>
          </cell>
          <cell r="J3589">
            <v>43769</v>
          </cell>
          <cell r="K3589">
            <v>42145</v>
          </cell>
          <cell r="Q3589">
            <v>3017</v>
          </cell>
          <cell r="R3589" t="str">
            <v>Europe (EU)</v>
          </cell>
          <cell r="S3589" t="str">
            <v>Customer &amp; Technical Support Specialist, SynBio, EMEA</v>
          </cell>
        </row>
        <row r="3590">
          <cell r="A3590" t="str">
            <v>100167-DE-112</v>
          </cell>
          <cell r="B3590">
            <v>43801</v>
          </cell>
          <cell r="C3590" t="str">
            <v>Existing MSA</v>
          </cell>
          <cell r="D3590">
            <v>42145</v>
          </cell>
          <cell r="E3590">
            <v>43952</v>
          </cell>
          <cell r="F3590" t="str">
            <v>Twist Bioscience</v>
          </cell>
          <cell r="G3590" t="str">
            <v>DE</v>
          </cell>
          <cell r="H3590" t="str">
            <v>Germany</v>
          </cell>
          <cell r="I3590" t="str">
            <v>GP Entity</v>
          </cell>
          <cell r="J3590">
            <v>43769</v>
          </cell>
          <cell r="K3590">
            <v>42145</v>
          </cell>
          <cell r="Q3590">
            <v>3018</v>
          </cell>
          <cell r="R3590" t="str">
            <v>Europe (EU)</v>
          </cell>
          <cell r="S3590" t="str">
            <v>Scientific Development Manager</v>
          </cell>
        </row>
        <row r="3591">
          <cell r="A3591" t="str">
            <v>100167-DK-102</v>
          </cell>
          <cell r="B3591">
            <v>43591</v>
          </cell>
          <cell r="C3591" t="str">
            <v>Existing MSA</v>
          </cell>
          <cell r="D3591">
            <v>42879</v>
          </cell>
          <cell r="E3591">
            <v>43952</v>
          </cell>
          <cell r="F3591" t="str">
            <v>Twist Bioscience</v>
          </cell>
          <cell r="G3591" t="str">
            <v>DK</v>
          </cell>
          <cell r="H3591" t="str">
            <v>Denmark</v>
          </cell>
          <cell r="I3591" t="str">
            <v>GP Entity</v>
          </cell>
          <cell r="J3591">
            <v>43591</v>
          </cell>
          <cell r="K3591">
            <v>42145</v>
          </cell>
          <cell r="Q3591">
            <v>2377</v>
          </cell>
          <cell r="R3591" t="str">
            <v>Europe (EU)</v>
          </cell>
          <cell r="S3591" t="str">
            <v>Synthetic Biology, Account Manager - Nordics</v>
          </cell>
        </row>
        <row r="3592">
          <cell r="A3592" t="str">
            <v>100229-ES-101</v>
          </cell>
          <cell r="B3592">
            <v>43780</v>
          </cell>
          <cell r="C3592" t="str">
            <v>Existing MSA</v>
          </cell>
          <cell r="D3592">
            <v>43745</v>
          </cell>
          <cell r="E3592">
            <v>43952</v>
          </cell>
          <cell r="F3592" t="str">
            <v>NextRoll, Inc. (FKA Adroll)</v>
          </cell>
          <cell r="G3592" t="str">
            <v>ES</v>
          </cell>
          <cell r="H3592" t="str">
            <v>Spain</v>
          </cell>
          <cell r="I3592" t="str">
            <v>GP Entity</v>
          </cell>
          <cell r="J3592">
            <v>43780</v>
          </cell>
          <cell r="K3592">
            <v>42979</v>
          </cell>
          <cell r="Q3592">
            <v>3361</v>
          </cell>
          <cell r="R3592" t="str">
            <v>Europe (EU)</v>
          </cell>
          <cell r="S3592" t="str">
            <v>Staff Engineer</v>
          </cell>
        </row>
        <row r="3593">
          <cell r="A3593" t="str">
            <v>100593-IE-103</v>
          </cell>
          <cell r="B3593">
            <v>43773</v>
          </cell>
          <cell r="C3593" t="str">
            <v>Existing MSA</v>
          </cell>
          <cell r="D3593">
            <v>43777</v>
          </cell>
          <cell r="E3593">
            <v>43952</v>
          </cell>
          <cell r="F3593" t="str">
            <v>Knotel</v>
          </cell>
          <cell r="G3593" t="str">
            <v>IE</v>
          </cell>
          <cell r="H3593" t="str">
            <v>Ireland</v>
          </cell>
          <cell r="I3593" t="str">
            <v>GP Entity</v>
          </cell>
          <cell r="J3593">
            <v>43773</v>
          </cell>
          <cell r="K3593">
            <v>43661</v>
          </cell>
          <cell r="Q3593">
            <v>3341</v>
          </cell>
          <cell r="R3593" t="str">
            <v>Europe (EU)</v>
          </cell>
          <cell r="S3593" t="str">
            <v>Senior Account Executive</v>
          </cell>
        </row>
        <row r="3594">
          <cell r="A3594" t="str">
            <v>100593-IE-102</v>
          </cell>
          <cell r="B3594">
            <v>43773</v>
          </cell>
          <cell r="C3594" t="str">
            <v>Existing MSA</v>
          </cell>
          <cell r="D3594">
            <v>43777</v>
          </cell>
          <cell r="E3594">
            <v>43952</v>
          </cell>
          <cell r="F3594" t="str">
            <v>Knotel</v>
          </cell>
          <cell r="G3594" t="str">
            <v>IE</v>
          </cell>
          <cell r="H3594" t="str">
            <v>Ireland</v>
          </cell>
          <cell r="I3594" t="str">
            <v>GP Entity</v>
          </cell>
          <cell r="J3594">
            <v>43773</v>
          </cell>
          <cell r="K3594">
            <v>43661</v>
          </cell>
          <cell r="Q3594">
            <v>3229</v>
          </cell>
          <cell r="R3594" t="str">
            <v>Europe (EU)</v>
          </cell>
          <cell r="S3594" t="str">
            <v>Account Executive</v>
          </cell>
        </row>
        <row r="3595">
          <cell r="A3595" t="str">
            <v>100064-GB-105</v>
          </cell>
          <cell r="B3595">
            <v>43724</v>
          </cell>
          <cell r="C3595" t="str">
            <v>Existing MSA</v>
          </cell>
          <cell r="D3595">
            <v>43082</v>
          </cell>
          <cell r="E3595">
            <v>43952</v>
          </cell>
          <cell r="F3595" t="str">
            <v>Flashpoint</v>
          </cell>
          <cell r="G3595" t="str">
            <v>GB</v>
          </cell>
          <cell r="H3595" t="str">
            <v>United Kingdom</v>
          </cell>
          <cell r="I3595" t="str">
            <v>GP Entity</v>
          </cell>
          <cell r="J3595">
            <v>43723</v>
          </cell>
          <cell r="K3595">
            <v>42731</v>
          </cell>
          <cell r="Q3595">
            <v>3135</v>
          </cell>
          <cell r="R3595" t="str">
            <v>Europe (EU)</v>
          </cell>
          <cell r="S3595" t="str">
            <v>Vice President of Sales, EMEA</v>
          </cell>
        </row>
        <row r="3596">
          <cell r="A3596" t="str">
            <v>100064-GB-106</v>
          </cell>
          <cell r="B3596">
            <v>43808</v>
          </cell>
          <cell r="C3596" t="str">
            <v>Existing MSA</v>
          </cell>
          <cell r="D3596">
            <v>43082</v>
          </cell>
          <cell r="E3596">
            <v>43952</v>
          </cell>
          <cell r="F3596" t="str">
            <v>Flashpoint</v>
          </cell>
          <cell r="G3596" t="str">
            <v>GB</v>
          </cell>
          <cell r="H3596" t="str">
            <v>United Kingdom</v>
          </cell>
          <cell r="I3596" t="str">
            <v>GP Entity</v>
          </cell>
          <cell r="J3596">
            <v>43808</v>
          </cell>
          <cell r="K3596">
            <v>42731</v>
          </cell>
          <cell r="Q3596">
            <v>3499</v>
          </cell>
          <cell r="R3596" t="str">
            <v>Europe (EU)</v>
          </cell>
          <cell r="S3596" t="str">
            <v>Director, Customer Success</v>
          </cell>
        </row>
        <row r="3597">
          <cell r="A3597" t="str">
            <v>100186-DK-101</v>
          </cell>
          <cell r="B3597">
            <v>43525</v>
          </cell>
          <cell r="C3597" t="str">
            <v>Existing MSA</v>
          </cell>
          <cell r="D3597">
            <v>43500</v>
          </cell>
          <cell r="E3597">
            <v>43952</v>
          </cell>
          <cell r="F3597" t="str">
            <v>FocusVision Worldwide</v>
          </cell>
          <cell r="G3597" t="str">
            <v>DK</v>
          </cell>
          <cell r="H3597" t="str">
            <v>Denmark</v>
          </cell>
          <cell r="I3597" t="str">
            <v>GP Entity</v>
          </cell>
          <cell r="J3597">
            <v>43525</v>
          </cell>
          <cell r="K3597">
            <v>42857</v>
          </cell>
          <cell r="Q3597">
            <v>2174</v>
          </cell>
          <cell r="R3597" t="str">
            <v>Europe (EU)</v>
          </cell>
          <cell r="S3597" t="str">
            <v>Lead Software Engineer</v>
          </cell>
        </row>
        <row r="3598">
          <cell r="A3598" t="str">
            <v>100371-GB-104</v>
          </cell>
          <cell r="B3598">
            <v>43717</v>
          </cell>
          <cell r="C3598" t="str">
            <v>Existing MSA</v>
          </cell>
          <cell r="D3598">
            <v>43311</v>
          </cell>
          <cell r="E3598">
            <v>43952</v>
          </cell>
          <cell r="F3598" t="str">
            <v>Udemy</v>
          </cell>
          <cell r="G3598" t="str">
            <v>GB</v>
          </cell>
          <cell r="H3598" t="str">
            <v>United Kingdom</v>
          </cell>
          <cell r="I3598" t="str">
            <v>GP Entity</v>
          </cell>
          <cell r="J3598">
            <v>43717</v>
          </cell>
          <cell r="K3598">
            <v>43286</v>
          </cell>
          <cell r="Q3598">
            <v>2987</v>
          </cell>
          <cell r="R3598" t="str">
            <v>Europe (EU)</v>
          </cell>
          <cell r="S3598" t="str">
            <v>Enterprise Account Executive</v>
          </cell>
        </row>
        <row r="3599">
          <cell r="A3599" t="str">
            <v>100054-DE-101</v>
          </cell>
          <cell r="B3599">
            <v>43586</v>
          </cell>
          <cell r="C3599" t="str">
            <v>Existing MSA</v>
          </cell>
          <cell r="D3599">
            <v>43370</v>
          </cell>
          <cell r="E3599">
            <v>43952</v>
          </cell>
          <cell r="F3599" t="str">
            <v>Enbala</v>
          </cell>
          <cell r="G3599" t="str">
            <v>DE</v>
          </cell>
          <cell r="H3599" t="str">
            <v>Germany</v>
          </cell>
          <cell r="I3599" t="str">
            <v>GP Entity</v>
          </cell>
          <cell r="K3599">
            <v>42418</v>
          </cell>
          <cell r="Q3599">
            <v>2118</v>
          </cell>
          <cell r="R3599" t="str">
            <v>Europe (EU)</v>
          </cell>
          <cell r="S3599" t="str">
            <v>Senior Project Manager</v>
          </cell>
        </row>
        <row r="3600">
          <cell r="A3600" t="str">
            <v>100592-GB-101</v>
          </cell>
          <cell r="B3600">
            <v>43739</v>
          </cell>
          <cell r="C3600" t="str">
            <v>Existing MSA</v>
          </cell>
          <cell r="D3600">
            <v>43640</v>
          </cell>
          <cell r="E3600">
            <v>43952</v>
          </cell>
          <cell r="F3600" t="str">
            <v>EcoDigital, LLC</v>
          </cell>
          <cell r="G3600" t="str">
            <v>GB</v>
          </cell>
          <cell r="H3600" t="str">
            <v>United Kingdom</v>
          </cell>
          <cell r="I3600" t="str">
            <v>GP Entity</v>
          </cell>
          <cell r="J3600">
            <v>43719</v>
          </cell>
          <cell r="K3600">
            <v>43640</v>
          </cell>
          <cell r="Q3600">
            <v>3182</v>
          </cell>
          <cell r="R3600" t="str">
            <v>Europe (EU)</v>
          </cell>
          <cell r="S3600" t="str">
            <v>Regional Sales Executive, UK</v>
          </cell>
        </row>
        <row r="3601">
          <cell r="A3601" t="str">
            <v>100217-ES-104</v>
          </cell>
          <cell r="B3601">
            <v>43770</v>
          </cell>
          <cell r="C3601" t="str">
            <v>Existing MSA</v>
          </cell>
          <cell r="D3601">
            <v>43299</v>
          </cell>
          <cell r="E3601">
            <v>43952</v>
          </cell>
          <cell r="F3601" t="str">
            <v>Novamex</v>
          </cell>
          <cell r="G3601" t="str">
            <v>ES</v>
          </cell>
          <cell r="H3601" t="str">
            <v>Spain</v>
          </cell>
          <cell r="I3601" t="str">
            <v>GP Entity</v>
          </cell>
          <cell r="J3601">
            <v>43770</v>
          </cell>
          <cell r="K3601">
            <v>42941</v>
          </cell>
          <cell r="Q3601">
            <v>3398</v>
          </cell>
          <cell r="R3601" t="str">
            <v>Europe (EU)</v>
          </cell>
          <cell r="S3601" t="str">
            <v>Europe Sales Coordinator</v>
          </cell>
        </row>
        <row r="3602">
          <cell r="A3602" t="str">
            <v>100692-ES-101</v>
          </cell>
          <cell r="B3602">
            <v>43831</v>
          </cell>
          <cell r="C3602" t="str">
            <v>Existing MSA</v>
          </cell>
          <cell r="D3602">
            <v>43783</v>
          </cell>
          <cell r="E3602">
            <v>43952</v>
          </cell>
          <cell r="F3602" t="str">
            <v>Veracyte</v>
          </cell>
          <cell r="G3602" t="str">
            <v>ES</v>
          </cell>
          <cell r="H3602" t="str">
            <v>Spain</v>
          </cell>
          <cell r="I3602" t="str">
            <v>GP Entity</v>
          </cell>
          <cell r="J3602">
            <v>43831</v>
          </cell>
          <cell r="K3602">
            <v>43777</v>
          </cell>
          <cell r="Q3602">
            <v>3559</v>
          </cell>
          <cell r="R3602" t="str">
            <v>Europe (EU)</v>
          </cell>
          <cell r="S3602" t="str">
            <v>Product Manager, EMEA Diagnostics</v>
          </cell>
        </row>
        <row r="3603">
          <cell r="A3603" t="str">
            <v>100692-ES-102</v>
          </cell>
          <cell r="B3603">
            <v>43831</v>
          </cell>
          <cell r="C3603" t="str">
            <v>Existing MSA</v>
          </cell>
          <cell r="D3603">
            <v>43783</v>
          </cell>
          <cell r="E3603">
            <v>43952</v>
          </cell>
          <cell r="F3603" t="str">
            <v>Veracyte</v>
          </cell>
          <cell r="G3603" t="str">
            <v>ES</v>
          </cell>
          <cell r="H3603" t="str">
            <v>Spain</v>
          </cell>
          <cell r="I3603" t="str">
            <v>GP Entity</v>
          </cell>
          <cell r="J3603">
            <v>43831</v>
          </cell>
          <cell r="K3603">
            <v>43777</v>
          </cell>
          <cell r="Q3603">
            <v>3560</v>
          </cell>
          <cell r="R3603" t="str">
            <v>Europe (EU)</v>
          </cell>
          <cell r="S3603" t="str">
            <v>Associate Director</v>
          </cell>
        </row>
        <row r="3604">
          <cell r="A3604" t="str">
            <v>100692-ES-103</v>
          </cell>
          <cell r="B3604">
            <v>43831</v>
          </cell>
          <cell r="C3604" t="str">
            <v>Existing MSA</v>
          </cell>
          <cell r="D3604">
            <v>43783</v>
          </cell>
          <cell r="E3604">
            <v>43952</v>
          </cell>
          <cell r="F3604" t="str">
            <v>Veracyte</v>
          </cell>
          <cell r="G3604" t="str">
            <v>ES</v>
          </cell>
          <cell r="H3604" t="str">
            <v>Spain</v>
          </cell>
          <cell r="I3604" t="str">
            <v>GP Entity</v>
          </cell>
          <cell r="J3604">
            <v>43831</v>
          </cell>
          <cell r="K3604">
            <v>43777</v>
          </cell>
          <cell r="Q3604">
            <v>3561</v>
          </cell>
          <cell r="R3604" t="str">
            <v>Europe (EU)</v>
          </cell>
          <cell r="S3604" t="str">
            <v>Regional Business Manager</v>
          </cell>
        </row>
        <row r="3605">
          <cell r="A3605" t="str">
            <v>100692-ES-104</v>
          </cell>
          <cell r="B3605">
            <v>43831</v>
          </cell>
          <cell r="C3605" t="str">
            <v>Existing MSA</v>
          </cell>
          <cell r="D3605">
            <v>43783</v>
          </cell>
          <cell r="E3605">
            <v>43952</v>
          </cell>
          <cell r="F3605" t="str">
            <v>Veracyte</v>
          </cell>
          <cell r="G3605" t="str">
            <v>ES</v>
          </cell>
          <cell r="H3605" t="str">
            <v>Spain</v>
          </cell>
          <cell r="I3605" t="str">
            <v>GP Entity</v>
          </cell>
          <cell r="J3605">
            <v>43831</v>
          </cell>
          <cell r="K3605">
            <v>43777</v>
          </cell>
          <cell r="Q3605">
            <v>3562</v>
          </cell>
          <cell r="R3605" t="str">
            <v>Europe (EU)</v>
          </cell>
          <cell r="S3605" t="str">
            <v>Country Manager, Diagnostics</v>
          </cell>
        </row>
        <row r="3606">
          <cell r="A3606" t="str">
            <v>100692-ES-105</v>
          </cell>
          <cell r="B3606">
            <v>43831</v>
          </cell>
          <cell r="C3606" t="str">
            <v>Existing MSA</v>
          </cell>
          <cell r="D3606">
            <v>43783</v>
          </cell>
          <cell r="E3606">
            <v>43952</v>
          </cell>
          <cell r="F3606" t="str">
            <v>Veracyte</v>
          </cell>
          <cell r="G3606" t="str">
            <v>ES</v>
          </cell>
          <cell r="H3606" t="str">
            <v>Spain</v>
          </cell>
          <cell r="I3606" t="str">
            <v>GP Entity</v>
          </cell>
          <cell r="J3606">
            <v>43831</v>
          </cell>
          <cell r="K3606">
            <v>43777</v>
          </cell>
          <cell r="Q3606">
            <v>3563</v>
          </cell>
          <cell r="R3606" t="str">
            <v>Europe (EU)</v>
          </cell>
          <cell r="S3606" t="str">
            <v>Senior Director, EMEA Diagnostics Sales</v>
          </cell>
        </row>
        <row r="3607">
          <cell r="A3607" t="str">
            <v>100692-GB-101</v>
          </cell>
          <cell r="B3607">
            <v>43831</v>
          </cell>
          <cell r="C3607" t="str">
            <v>Existing MSA</v>
          </cell>
          <cell r="D3607">
            <v>43777</v>
          </cell>
          <cell r="E3607">
            <v>43952</v>
          </cell>
          <cell r="F3607" t="str">
            <v>Veracyte</v>
          </cell>
          <cell r="G3607" t="str">
            <v>GB</v>
          </cell>
          <cell r="H3607" t="str">
            <v>United Kingdom</v>
          </cell>
          <cell r="I3607" t="str">
            <v>GP Entity</v>
          </cell>
          <cell r="J3607">
            <v>43801</v>
          </cell>
          <cell r="K3607">
            <v>43777</v>
          </cell>
          <cell r="Q3607">
            <v>3564</v>
          </cell>
          <cell r="R3607" t="str">
            <v>Europe (EU)</v>
          </cell>
          <cell r="S3607" t="str">
            <v>Country Manager, Diagnostics - UK</v>
          </cell>
        </row>
        <row r="3608">
          <cell r="A3608" t="str">
            <v>100692-GB-102</v>
          </cell>
          <cell r="B3608">
            <v>43831</v>
          </cell>
          <cell r="C3608" t="str">
            <v>Existing MSA</v>
          </cell>
          <cell r="D3608">
            <v>43777</v>
          </cell>
          <cell r="E3608">
            <v>43952</v>
          </cell>
          <cell r="F3608" t="str">
            <v>Veracyte</v>
          </cell>
          <cell r="G3608" t="str">
            <v>GB</v>
          </cell>
          <cell r="H3608" t="str">
            <v>United Kingdom</v>
          </cell>
          <cell r="I3608" t="str">
            <v>GP Entity</v>
          </cell>
          <cell r="J3608">
            <v>43801</v>
          </cell>
          <cell r="K3608">
            <v>43777</v>
          </cell>
          <cell r="Q3608">
            <v>3565</v>
          </cell>
          <cell r="R3608" t="str">
            <v>Europe (EU)</v>
          </cell>
          <cell r="S3608" t="str">
            <v>Associate Director, Medical Affairs</v>
          </cell>
        </row>
        <row r="3609">
          <cell r="A3609" t="str">
            <v>100692-DE-101</v>
          </cell>
          <cell r="B3609">
            <v>43843</v>
          </cell>
          <cell r="C3609" t="str">
            <v>Existing MSA</v>
          </cell>
          <cell r="D3609">
            <v>43783</v>
          </cell>
          <cell r="E3609">
            <v>43952</v>
          </cell>
          <cell r="F3609" t="str">
            <v>Veracyte</v>
          </cell>
          <cell r="G3609" t="str">
            <v>DE</v>
          </cell>
          <cell r="H3609" t="str">
            <v>Germany</v>
          </cell>
          <cell r="I3609" t="str">
            <v>GP Entity</v>
          </cell>
          <cell r="J3609">
            <v>43801</v>
          </cell>
          <cell r="K3609">
            <v>43777</v>
          </cell>
          <cell r="Q3609">
            <v>3566</v>
          </cell>
          <cell r="R3609" t="str">
            <v>Europe (EU)</v>
          </cell>
          <cell r="S3609" t="str">
            <v>Country Manager, DACH</v>
          </cell>
        </row>
        <row r="3610">
          <cell r="A3610" t="str">
            <v>100161-GB-102</v>
          </cell>
          <cell r="B3610">
            <v>43770</v>
          </cell>
          <cell r="C3610" t="str">
            <v>Existing MSA</v>
          </cell>
          <cell r="D3610">
            <v>43747</v>
          </cell>
          <cell r="E3610">
            <v>43952</v>
          </cell>
          <cell r="F3610" t="str">
            <v>Tile</v>
          </cell>
          <cell r="G3610" t="str">
            <v>GB</v>
          </cell>
          <cell r="H3610" t="str">
            <v>United Kingdom</v>
          </cell>
          <cell r="I3610" t="str">
            <v>GP Entity</v>
          </cell>
          <cell r="J3610">
            <v>43770</v>
          </cell>
          <cell r="K3610">
            <v>42712</v>
          </cell>
          <cell r="Q3610">
            <v>3333</v>
          </cell>
          <cell r="R3610" t="str">
            <v>Europe (EU)</v>
          </cell>
          <cell r="S3610" t="str">
            <v>UK Nordics Sales Manager</v>
          </cell>
        </row>
        <row r="3611">
          <cell r="A3611" t="str">
            <v>100161-NL-101</v>
          </cell>
          <cell r="B3611">
            <v>43770</v>
          </cell>
          <cell r="C3611" t="str">
            <v>Existing MSA</v>
          </cell>
          <cell r="D3611">
            <v>43747</v>
          </cell>
          <cell r="E3611">
            <v>43952</v>
          </cell>
          <cell r="F3611" t="str">
            <v>Tile</v>
          </cell>
          <cell r="G3611" t="str">
            <v>NL</v>
          </cell>
          <cell r="H3611" t="str">
            <v>Netherlands</v>
          </cell>
          <cell r="I3611" t="str">
            <v>GP Entity</v>
          </cell>
          <cell r="J3611">
            <v>43770</v>
          </cell>
          <cell r="K3611">
            <v>42712</v>
          </cell>
          <cell r="Q3611">
            <v>3363</v>
          </cell>
          <cell r="R3611" t="str">
            <v>Europe (EU)</v>
          </cell>
          <cell r="S3611" t="str">
            <v>Sales Manager, Western Europe</v>
          </cell>
        </row>
        <row r="3612">
          <cell r="A3612" t="str">
            <v>100206-ES-101</v>
          </cell>
          <cell r="B3612">
            <v>43759</v>
          </cell>
          <cell r="C3612" t="str">
            <v>Existing MSA</v>
          </cell>
          <cell r="D3612">
            <v>43726</v>
          </cell>
          <cell r="E3612">
            <v>43952</v>
          </cell>
          <cell r="F3612" t="str">
            <v>Pregis International BV (FKA FP International)</v>
          </cell>
          <cell r="G3612" t="str">
            <v>ES</v>
          </cell>
          <cell r="H3612" t="str">
            <v>Spain</v>
          </cell>
          <cell r="I3612" t="str">
            <v>GP Entity</v>
          </cell>
          <cell r="J3612">
            <v>43739</v>
          </cell>
          <cell r="K3612">
            <v>42923</v>
          </cell>
          <cell r="Q3612">
            <v>3247</v>
          </cell>
          <cell r="R3612" t="str">
            <v>Europe (EU)</v>
          </cell>
          <cell r="S3612" t="str">
            <v>Sales Manager</v>
          </cell>
        </row>
        <row r="3613">
          <cell r="A3613" t="str">
            <v>100231-SE-104</v>
          </cell>
          <cell r="B3613">
            <v>43647</v>
          </cell>
          <cell r="C3613" t="str">
            <v>Existing MSA</v>
          </cell>
          <cell r="D3613">
            <v>42984</v>
          </cell>
          <cell r="E3613">
            <v>43952</v>
          </cell>
          <cell r="F3613" t="str">
            <v>NanoString Technologies</v>
          </cell>
          <cell r="G3613" t="str">
            <v>SE</v>
          </cell>
          <cell r="H3613" t="str">
            <v>Sweden</v>
          </cell>
          <cell r="I3613" t="str">
            <v>GP Entity</v>
          </cell>
          <cell r="J3613">
            <v>43647</v>
          </cell>
          <cell r="K3613">
            <v>42984</v>
          </cell>
          <cell r="Q3613">
            <v>2465</v>
          </cell>
          <cell r="R3613" t="str">
            <v>Europe (EU)</v>
          </cell>
          <cell r="S3613" t="str">
            <v>Manager, Inside Sales – EMEA &amp; APAC</v>
          </cell>
        </row>
        <row r="3614">
          <cell r="A3614" t="str">
            <v>100630-GB-101</v>
          </cell>
          <cell r="B3614">
            <v>43739</v>
          </cell>
          <cell r="C3614" t="str">
            <v>Existing MSA</v>
          </cell>
          <cell r="D3614">
            <v>43630</v>
          </cell>
          <cell r="E3614">
            <v>43952</v>
          </cell>
          <cell r="F3614" t="str">
            <v>Persyst</v>
          </cell>
          <cell r="G3614" t="str">
            <v>GB</v>
          </cell>
          <cell r="H3614" t="str">
            <v>United Kingdom</v>
          </cell>
          <cell r="I3614" t="str">
            <v>GP Entity</v>
          </cell>
          <cell r="J3614">
            <v>43724</v>
          </cell>
          <cell r="K3614">
            <v>43630</v>
          </cell>
          <cell r="Q3614">
            <v>3193</v>
          </cell>
          <cell r="R3614" t="str">
            <v>Europe (EU)</v>
          </cell>
          <cell r="S3614" t="str">
            <v>Operations Manager, UK &amp; Europe</v>
          </cell>
        </row>
        <row r="3615">
          <cell r="A3615" t="str">
            <v>100231-FI-101</v>
          </cell>
          <cell r="B3615">
            <v>43647</v>
          </cell>
          <cell r="C3615" t="str">
            <v>Existing MSA</v>
          </cell>
          <cell r="D3615">
            <v>43588</v>
          </cell>
          <cell r="E3615">
            <v>43952</v>
          </cell>
          <cell r="F3615" t="str">
            <v>NanoString Technologies</v>
          </cell>
          <cell r="G3615" t="str">
            <v>FI</v>
          </cell>
          <cell r="H3615" t="str">
            <v>Finland</v>
          </cell>
          <cell r="I3615" t="str">
            <v>GP Entity</v>
          </cell>
          <cell r="J3615">
            <v>43633</v>
          </cell>
          <cell r="K3615">
            <v>42984</v>
          </cell>
          <cell r="Q3615">
            <v>2576</v>
          </cell>
          <cell r="R3615" t="str">
            <v>Europe (EU)</v>
          </cell>
          <cell r="S3615" t="str">
            <v>Regional Account Manager</v>
          </cell>
        </row>
        <row r="3616">
          <cell r="A3616" t="str">
            <v>100260-CH-101</v>
          </cell>
          <cell r="B3616">
            <v>43862</v>
          </cell>
          <cell r="C3616" t="str">
            <v>Existing MSA</v>
          </cell>
          <cell r="D3616">
            <v>43766</v>
          </cell>
          <cell r="E3616">
            <v>43952</v>
          </cell>
          <cell r="F3616" t="str">
            <v>Evidation Health</v>
          </cell>
          <cell r="G3616" t="str">
            <v>CH</v>
          </cell>
          <cell r="H3616" t="str">
            <v>Switzerland</v>
          </cell>
          <cell r="I3616" t="str">
            <v>GP Entity</v>
          </cell>
          <cell r="J3616">
            <v>43862</v>
          </cell>
          <cell r="K3616">
            <v>43069</v>
          </cell>
          <cell r="Q3616">
            <v>3475</v>
          </cell>
          <cell r="R3616" t="str">
            <v>Europe (EU)</v>
          </cell>
          <cell r="S3616" t="str">
            <v>Head of Digital Endpoints</v>
          </cell>
        </row>
        <row r="3617">
          <cell r="A3617" t="str">
            <v>100581-GB-101</v>
          </cell>
          <cell r="B3617">
            <v>43692</v>
          </cell>
          <cell r="C3617" t="str">
            <v>Existing MSA</v>
          </cell>
          <cell r="D3617">
            <v>43635</v>
          </cell>
          <cell r="E3617">
            <v>43952</v>
          </cell>
          <cell r="F3617" t="str">
            <v>The Klarman Family Foundation</v>
          </cell>
          <cell r="G3617" t="str">
            <v>GB</v>
          </cell>
          <cell r="H3617" t="str">
            <v>United Kingdom</v>
          </cell>
          <cell r="I3617" t="str">
            <v>GP Entity</v>
          </cell>
          <cell r="J3617">
            <v>43660</v>
          </cell>
          <cell r="K3617">
            <v>43635</v>
          </cell>
          <cell r="Q3617">
            <v>2846</v>
          </cell>
          <cell r="R3617" t="str">
            <v>Europe (EU)</v>
          </cell>
          <cell r="S3617" t="str">
            <v>Senior Adviser, Israel Program</v>
          </cell>
        </row>
        <row r="3618">
          <cell r="A3618" t="str">
            <v>100248-GB-102</v>
          </cell>
          <cell r="B3618">
            <v>43739</v>
          </cell>
          <cell r="C3618" t="str">
            <v>Existing MSA</v>
          </cell>
          <cell r="D3618">
            <v>43012</v>
          </cell>
          <cell r="E3618">
            <v>43952</v>
          </cell>
          <cell r="F3618" t="str">
            <v>Open Government Partnership</v>
          </cell>
          <cell r="G3618" t="str">
            <v>GB</v>
          </cell>
          <cell r="H3618" t="str">
            <v>United Kingdom</v>
          </cell>
          <cell r="I3618" t="str">
            <v>GP Entity</v>
          </cell>
          <cell r="J3618">
            <v>43578</v>
          </cell>
          <cell r="K3618">
            <v>43006</v>
          </cell>
          <cell r="Q3618">
            <v>3400</v>
          </cell>
          <cell r="R3618" t="str">
            <v>Europe (EU)</v>
          </cell>
          <cell r="S3618" t="str">
            <v>Program Officer, Thematic Engagement</v>
          </cell>
        </row>
        <row r="3619">
          <cell r="A3619" t="str">
            <v>100548-DE-101</v>
          </cell>
          <cell r="B3619">
            <v>43647</v>
          </cell>
          <cell r="C3619" t="str">
            <v>Existing MSA</v>
          </cell>
          <cell r="D3619">
            <v>43592</v>
          </cell>
          <cell r="E3619">
            <v>43952</v>
          </cell>
          <cell r="F3619" t="str">
            <v>Perceptyx</v>
          </cell>
          <cell r="G3619" t="str">
            <v>DE</v>
          </cell>
          <cell r="H3619" t="str">
            <v>Germany</v>
          </cell>
          <cell r="I3619" t="str">
            <v>GP Entity</v>
          </cell>
          <cell r="J3619">
            <v>43617</v>
          </cell>
          <cell r="K3619">
            <v>43592</v>
          </cell>
          <cell r="Q3619">
            <v>2573</v>
          </cell>
          <cell r="R3619" t="str">
            <v>Europe (EU)</v>
          </cell>
          <cell r="S3619" t="str">
            <v>Quality Control Analyst</v>
          </cell>
        </row>
        <row r="3620">
          <cell r="A3620" t="str">
            <v>100125-PT-101</v>
          </cell>
          <cell r="B3620">
            <v>43837</v>
          </cell>
          <cell r="C3620" t="str">
            <v>Existing MSA</v>
          </cell>
          <cell r="D3620">
            <v>43777</v>
          </cell>
          <cell r="E3620">
            <v>43952</v>
          </cell>
          <cell r="F3620" t="str">
            <v>Pure Storage</v>
          </cell>
          <cell r="G3620" t="str">
            <v>PT</v>
          </cell>
          <cell r="H3620" t="str">
            <v>Portugal</v>
          </cell>
          <cell r="I3620" t="str">
            <v>GP Entity</v>
          </cell>
          <cell r="J3620">
            <v>43836</v>
          </cell>
          <cell r="K3620">
            <v>42118</v>
          </cell>
          <cell r="Q3620">
            <v>3520</v>
          </cell>
          <cell r="R3620" t="str">
            <v>Europe (EU)</v>
          </cell>
          <cell r="S3620" t="str">
            <v>Support Escalations Manager</v>
          </cell>
        </row>
        <row r="3621">
          <cell r="A3621" t="str">
            <v>100548-DE-104</v>
          </cell>
          <cell r="B3621">
            <v>43831</v>
          </cell>
          <cell r="C3621" t="str">
            <v>Existing MSA</v>
          </cell>
          <cell r="D3621">
            <v>43592</v>
          </cell>
          <cell r="E3621">
            <v>43952</v>
          </cell>
          <cell r="F3621" t="str">
            <v>Perceptyx</v>
          </cell>
          <cell r="G3621" t="str">
            <v>DE</v>
          </cell>
          <cell r="H3621" t="str">
            <v>Germany</v>
          </cell>
          <cell r="I3621" t="str">
            <v>GP Entity</v>
          </cell>
          <cell r="J3621">
            <v>43831</v>
          </cell>
          <cell r="K3621">
            <v>43592</v>
          </cell>
          <cell r="Q3621">
            <v>3364</v>
          </cell>
          <cell r="R3621" t="str">
            <v>Europe (EU)</v>
          </cell>
          <cell r="S3621" t="str">
            <v>Senior Project Manager</v>
          </cell>
        </row>
        <row r="3622">
          <cell r="A3622" t="str">
            <v>100548-DE-105</v>
          </cell>
          <cell r="B3622">
            <v>43831</v>
          </cell>
          <cell r="C3622" t="str">
            <v>Existing MSA</v>
          </cell>
          <cell r="D3622">
            <v>43592</v>
          </cell>
          <cell r="E3622">
            <v>43952</v>
          </cell>
          <cell r="F3622" t="str">
            <v>Perceptyx</v>
          </cell>
          <cell r="G3622" t="str">
            <v>DE</v>
          </cell>
          <cell r="H3622" t="str">
            <v>Germany</v>
          </cell>
          <cell r="I3622" t="str">
            <v>GP Entity</v>
          </cell>
          <cell r="J3622">
            <v>43831</v>
          </cell>
          <cell r="K3622">
            <v>43592</v>
          </cell>
          <cell r="Q3622">
            <v>3365</v>
          </cell>
          <cell r="R3622" t="str">
            <v>Europe (EU)</v>
          </cell>
          <cell r="S3622" t="str">
            <v>Senior Project Manager</v>
          </cell>
        </row>
        <row r="3623">
          <cell r="A3623" t="str">
            <v>100548-DE-106</v>
          </cell>
          <cell r="B3623">
            <v>43800</v>
          </cell>
          <cell r="C3623" t="str">
            <v>Existing MSA</v>
          </cell>
          <cell r="D3623">
            <v>43592</v>
          </cell>
          <cell r="E3623">
            <v>43952</v>
          </cell>
          <cell r="F3623" t="str">
            <v>Perceptyx</v>
          </cell>
          <cell r="G3623" t="str">
            <v>DE</v>
          </cell>
          <cell r="H3623" t="str">
            <v>Germany</v>
          </cell>
          <cell r="I3623" t="str">
            <v>GP Entity</v>
          </cell>
          <cell r="J3623">
            <v>43800</v>
          </cell>
          <cell r="K3623">
            <v>43592</v>
          </cell>
          <cell r="Q3623">
            <v>3385</v>
          </cell>
          <cell r="R3623" t="str">
            <v>Europe (EU)</v>
          </cell>
          <cell r="S3623" t="str">
            <v>Data Manager</v>
          </cell>
        </row>
        <row r="3624">
          <cell r="A3624" t="str">
            <v>100548-DE-107</v>
          </cell>
          <cell r="B3624">
            <v>43862</v>
          </cell>
          <cell r="C3624" t="str">
            <v>Existing MSA</v>
          </cell>
          <cell r="D3624">
            <v>43592</v>
          </cell>
          <cell r="E3624">
            <v>43952</v>
          </cell>
          <cell r="F3624" t="str">
            <v>Perceptyx</v>
          </cell>
          <cell r="G3624" t="str">
            <v>DE</v>
          </cell>
          <cell r="H3624" t="str">
            <v>Germany</v>
          </cell>
          <cell r="I3624" t="str">
            <v>GP Entity</v>
          </cell>
          <cell r="J3624">
            <v>43862</v>
          </cell>
          <cell r="K3624">
            <v>43592</v>
          </cell>
          <cell r="Q3624">
            <v>3894</v>
          </cell>
          <cell r="R3624" t="str">
            <v>Europe (EU)</v>
          </cell>
          <cell r="S3624" t="str">
            <v>Quality Control Analyst</v>
          </cell>
        </row>
        <row r="3625">
          <cell r="A3625" t="str">
            <v>100125-PL-104</v>
          </cell>
          <cell r="B3625">
            <v>43556</v>
          </cell>
          <cell r="C3625" t="str">
            <v>Existing MSA</v>
          </cell>
          <cell r="D3625">
            <v>42853</v>
          </cell>
          <cell r="E3625">
            <v>43952</v>
          </cell>
          <cell r="F3625" t="str">
            <v>Pure Storage</v>
          </cell>
          <cell r="G3625" t="str">
            <v>PL</v>
          </cell>
          <cell r="H3625" t="str">
            <v>Poland</v>
          </cell>
          <cell r="I3625" t="str">
            <v>GP Entity</v>
          </cell>
          <cell r="J3625">
            <v>43528</v>
          </cell>
          <cell r="K3625">
            <v>42118</v>
          </cell>
          <cell r="Q3625">
            <v>2223</v>
          </cell>
          <cell r="R3625" t="str">
            <v>Europe (EU)</v>
          </cell>
          <cell r="S3625" t="str">
            <v>Systems Engineer</v>
          </cell>
        </row>
        <row r="3626">
          <cell r="A3626" t="str">
            <v>100125-PL-106</v>
          </cell>
          <cell r="B3626">
            <v>43617</v>
          </cell>
          <cell r="C3626" t="str">
            <v>Existing MSA</v>
          </cell>
          <cell r="D3626">
            <v>42853</v>
          </cell>
          <cell r="E3626">
            <v>43952</v>
          </cell>
          <cell r="F3626" t="str">
            <v>Pure Storage</v>
          </cell>
          <cell r="G3626" t="str">
            <v>PL</v>
          </cell>
          <cell r="H3626" t="str">
            <v>Poland</v>
          </cell>
          <cell r="I3626" t="str">
            <v>GP Entity</v>
          </cell>
          <cell r="J3626">
            <v>43617</v>
          </cell>
          <cell r="K3626">
            <v>42118</v>
          </cell>
          <cell r="Q3626">
            <v>2258</v>
          </cell>
          <cell r="R3626" t="str">
            <v>Europe (EU)</v>
          </cell>
          <cell r="S3626" t="str">
            <v>Account Executive</v>
          </cell>
        </row>
        <row r="3627">
          <cell r="A3627" t="str">
            <v>100125-PL-107</v>
          </cell>
          <cell r="B3627">
            <v>43598</v>
          </cell>
          <cell r="C3627" t="str">
            <v>Existing MSA</v>
          </cell>
          <cell r="D3627">
            <v>42853</v>
          </cell>
          <cell r="E3627">
            <v>43952</v>
          </cell>
          <cell r="F3627" t="str">
            <v>Pure Storage</v>
          </cell>
          <cell r="G3627" t="str">
            <v>PL</v>
          </cell>
          <cell r="H3627" t="str">
            <v>Poland</v>
          </cell>
          <cell r="I3627" t="str">
            <v>GP Entity</v>
          </cell>
          <cell r="J3627">
            <v>43598</v>
          </cell>
          <cell r="K3627">
            <v>42118</v>
          </cell>
          <cell r="Q3627">
            <v>2418</v>
          </cell>
          <cell r="R3627" t="str">
            <v>Europe (EU)</v>
          </cell>
          <cell r="S3627" t="str">
            <v>Channel Technical Manager</v>
          </cell>
        </row>
        <row r="3628">
          <cell r="A3628" t="str">
            <v>100125-RO-101</v>
          </cell>
          <cell r="B3628">
            <v>43605</v>
          </cell>
          <cell r="C3628" t="str">
            <v>Existing MSA</v>
          </cell>
          <cell r="D3628">
            <v>43508</v>
          </cell>
          <cell r="E3628">
            <v>43952</v>
          </cell>
          <cell r="F3628" t="str">
            <v>Pure Storage</v>
          </cell>
          <cell r="G3628" t="str">
            <v>RO</v>
          </cell>
          <cell r="H3628" t="str">
            <v>Romania</v>
          </cell>
          <cell r="I3628" t="str">
            <v>GP Entity</v>
          </cell>
          <cell r="J3628">
            <v>43605</v>
          </cell>
          <cell r="K3628">
            <v>42118</v>
          </cell>
          <cell r="Q3628">
            <v>2384</v>
          </cell>
          <cell r="R3628" t="str">
            <v>Europe (EU)</v>
          </cell>
          <cell r="S3628" t="str">
            <v>Account Executive</v>
          </cell>
        </row>
        <row r="3629">
          <cell r="A3629" t="str">
            <v>100125-RO-102</v>
          </cell>
          <cell r="B3629">
            <v>43591</v>
          </cell>
          <cell r="C3629" t="str">
            <v>Existing MSA</v>
          </cell>
          <cell r="D3629">
            <v>43508</v>
          </cell>
          <cell r="E3629">
            <v>43952</v>
          </cell>
          <cell r="F3629" t="str">
            <v>Pure Storage</v>
          </cell>
          <cell r="G3629" t="str">
            <v>RO</v>
          </cell>
          <cell r="H3629" t="str">
            <v>Romania</v>
          </cell>
          <cell r="I3629" t="str">
            <v>GP Entity</v>
          </cell>
          <cell r="J3629">
            <v>43567</v>
          </cell>
          <cell r="K3629">
            <v>42118</v>
          </cell>
          <cell r="Q3629">
            <v>2399</v>
          </cell>
          <cell r="R3629" t="str">
            <v>Europe (EU)</v>
          </cell>
          <cell r="S3629" t="str">
            <v>Member of Technical Staff</v>
          </cell>
        </row>
        <row r="3630">
          <cell r="A3630" t="str">
            <v>100504-IE-103</v>
          </cell>
          <cell r="B3630">
            <v>43586</v>
          </cell>
          <cell r="C3630" t="str">
            <v>Existing MSA</v>
          </cell>
          <cell r="D3630">
            <v>43482</v>
          </cell>
          <cell r="E3630">
            <v>43952</v>
          </cell>
          <cell r="F3630" t="str">
            <v>Vita Bidco</v>
          </cell>
          <cell r="G3630" t="str">
            <v>IE</v>
          </cell>
          <cell r="H3630" t="str">
            <v>Ireland</v>
          </cell>
          <cell r="I3630" t="str">
            <v>GP Entity</v>
          </cell>
          <cell r="J3630">
            <v>43586</v>
          </cell>
          <cell r="K3630">
            <v>43482</v>
          </cell>
          <cell r="Q3630">
            <v>2367</v>
          </cell>
          <cell r="R3630" t="str">
            <v>Europe (EU)</v>
          </cell>
          <cell r="S3630" t="str">
            <v>IT Support Analyst</v>
          </cell>
        </row>
        <row r="3631">
          <cell r="A3631" t="str">
            <v>100494-GB-101</v>
          </cell>
          <cell r="B3631">
            <v>43556</v>
          </cell>
          <cell r="C3631" t="str">
            <v>Existing MSA</v>
          </cell>
          <cell r="D3631">
            <v>43522</v>
          </cell>
          <cell r="E3631">
            <v>43952</v>
          </cell>
          <cell r="F3631" t="str">
            <v>Associated Luxury Hotels International, LLC (ALHI)</v>
          </cell>
          <cell r="G3631" t="str">
            <v>GB</v>
          </cell>
          <cell r="H3631" t="str">
            <v>United Kingdom</v>
          </cell>
          <cell r="I3631" t="str">
            <v>GP Entity</v>
          </cell>
          <cell r="J3631">
            <v>43556</v>
          </cell>
          <cell r="K3631">
            <v>43522</v>
          </cell>
          <cell r="Q3631">
            <v>2252</v>
          </cell>
          <cell r="R3631" t="str">
            <v>Europe (EU)</v>
          </cell>
          <cell r="S3631" t="str">
            <v>Regional Vice-president, Europe</v>
          </cell>
        </row>
        <row r="3632">
          <cell r="A3632" t="str">
            <v>100494-GB-103</v>
          </cell>
          <cell r="B3632">
            <v>43556</v>
          </cell>
          <cell r="C3632" t="str">
            <v>Existing MSA</v>
          </cell>
          <cell r="D3632">
            <v>43522</v>
          </cell>
          <cell r="E3632">
            <v>43952</v>
          </cell>
          <cell r="F3632" t="str">
            <v>Associated Luxury Hotels International, LLC (ALHI)</v>
          </cell>
          <cell r="G3632" t="str">
            <v>GB</v>
          </cell>
          <cell r="H3632" t="str">
            <v>United Kingdom</v>
          </cell>
          <cell r="I3632" t="str">
            <v>GP Entity</v>
          </cell>
          <cell r="J3632">
            <v>43556</v>
          </cell>
          <cell r="K3632">
            <v>43522</v>
          </cell>
          <cell r="Q3632">
            <v>2254</v>
          </cell>
          <cell r="R3632" t="str">
            <v>Europe (EU)</v>
          </cell>
          <cell r="S3632" t="str">
            <v>Director of Global Sales</v>
          </cell>
        </row>
        <row r="3633">
          <cell r="A3633" t="str">
            <v>100494-GB-104</v>
          </cell>
          <cell r="B3633">
            <v>43556</v>
          </cell>
          <cell r="C3633" t="str">
            <v>Existing MSA</v>
          </cell>
          <cell r="D3633">
            <v>43522</v>
          </cell>
          <cell r="E3633">
            <v>43952</v>
          </cell>
          <cell r="F3633" t="str">
            <v>Associated Luxury Hotels International, LLC (ALHI)</v>
          </cell>
          <cell r="G3633" t="str">
            <v>GB</v>
          </cell>
          <cell r="H3633" t="str">
            <v>United Kingdom</v>
          </cell>
          <cell r="I3633" t="str">
            <v>GP Entity</v>
          </cell>
          <cell r="J3633">
            <v>43556</v>
          </cell>
          <cell r="K3633">
            <v>43522</v>
          </cell>
          <cell r="Q3633">
            <v>2255</v>
          </cell>
          <cell r="R3633" t="str">
            <v>Europe (EU)</v>
          </cell>
          <cell r="S3633" t="str">
            <v>Sales Associate</v>
          </cell>
        </row>
        <row r="3634">
          <cell r="A3634" t="str">
            <v>100494-GB-105</v>
          </cell>
          <cell r="B3634">
            <v>43586</v>
          </cell>
          <cell r="C3634" t="str">
            <v>Existing MSA</v>
          </cell>
          <cell r="D3634">
            <v>43522</v>
          </cell>
          <cell r="E3634">
            <v>43952</v>
          </cell>
          <cell r="F3634" t="str">
            <v>Associated Luxury Hotels International, LLC (ALHI)</v>
          </cell>
          <cell r="G3634" t="str">
            <v>GB</v>
          </cell>
          <cell r="H3634" t="str">
            <v>United Kingdom</v>
          </cell>
          <cell r="I3634" t="str">
            <v>GP Entity</v>
          </cell>
          <cell r="J3634">
            <v>43586</v>
          </cell>
          <cell r="K3634">
            <v>43522</v>
          </cell>
          <cell r="Q3634">
            <v>2335</v>
          </cell>
          <cell r="R3634" t="str">
            <v>Europe (EU)</v>
          </cell>
          <cell r="S3634" t="str">
            <v>Director Global Events, EMEA</v>
          </cell>
        </row>
        <row r="3635">
          <cell r="A3635" t="str">
            <v>100504-GB-101</v>
          </cell>
          <cell r="B3635">
            <v>43586</v>
          </cell>
          <cell r="C3635" t="str">
            <v>Existing MSA</v>
          </cell>
          <cell r="D3635">
            <v>43482</v>
          </cell>
          <cell r="E3635">
            <v>43952</v>
          </cell>
          <cell r="F3635" t="str">
            <v>Vita Bidco</v>
          </cell>
          <cell r="G3635" t="str">
            <v>GB</v>
          </cell>
          <cell r="H3635" t="str">
            <v>United Kingdom</v>
          </cell>
          <cell r="I3635" t="str">
            <v>GP Entity</v>
          </cell>
          <cell r="J3635">
            <v>43586</v>
          </cell>
          <cell r="K3635">
            <v>43482</v>
          </cell>
          <cell r="Q3635">
            <v>2368</v>
          </cell>
          <cell r="R3635" t="str">
            <v>Europe (EU)</v>
          </cell>
          <cell r="S3635" t="str">
            <v>Account Manager, Sr.</v>
          </cell>
        </row>
        <row r="3636">
          <cell r="A3636" t="str">
            <v>100494-DE-102</v>
          </cell>
          <cell r="B3636">
            <v>43556</v>
          </cell>
          <cell r="C3636" t="str">
            <v>Existing MSA</v>
          </cell>
          <cell r="D3636">
            <v>43522</v>
          </cell>
          <cell r="E3636">
            <v>43952</v>
          </cell>
          <cell r="F3636" t="str">
            <v>Associated Luxury Hotels International, LLC (ALHI)</v>
          </cell>
          <cell r="G3636" t="str">
            <v>DE</v>
          </cell>
          <cell r="H3636" t="str">
            <v>Germany</v>
          </cell>
          <cell r="I3636" t="str">
            <v>GP Entity</v>
          </cell>
          <cell r="K3636">
            <v>43522</v>
          </cell>
          <cell r="Q3636">
            <v>2296</v>
          </cell>
          <cell r="R3636" t="str">
            <v>Europe (EU)</v>
          </cell>
          <cell r="S3636" t="str">
            <v>Executive Director of Global sales, Germany, Switzerland and Austria</v>
          </cell>
        </row>
        <row r="3637">
          <cell r="A3637" t="str">
            <v>100504-SE-101</v>
          </cell>
          <cell r="B3637">
            <v>43586</v>
          </cell>
          <cell r="C3637" t="str">
            <v>Existing MSA</v>
          </cell>
          <cell r="D3637">
            <v>43475</v>
          </cell>
          <cell r="E3637">
            <v>43952</v>
          </cell>
          <cell r="F3637" t="str">
            <v>Vita Bidco</v>
          </cell>
          <cell r="G3637" t="str">
            <v>SE</v>
          </cell>
          <cell r="H3637" t="str">
            <v>Sweden</v>
          </cell>
          <cell r="I3637" t="str">
            <v>GP Entity</v>
          </cell>
          <cell r="J3637">
            <v>43586</v>
          </cell>
          <cell r="K3637">
            <v>43482</v>
          </cell>
          <cell r="Q3637">
            <v>2370</v>
          </cell>
          <cell r="R3637" t="str">
            <v>Europe (EU)</v>
          </cell>
          <cell r="S3637" t="str">
            <v>Account Manager, Staff</v>
          </cell>
        </row>
        <row r="3638">
          <cell r="A3638" t="str">
            <v>100204-ES-102</v>
          </cell>
          <cell r="B3638">
            <v>43724</v>
          </cell>
          <cell r="C3638" t="str">
            <v>Existing MSA</v>
          </cell>
          <cell r="D3638">
            <v>43465</v>
          </cell>
          <cell r="E3638">
            <v>43952</v>
          </cell>
          <cell r="F3638" t="str">
            <v>DataRobot Inc.</v>
          </cell>
          <cell r="G3638" t="str">
            <v>ES</v>
          </cell>
          <cell r="H3638" t="str">
            <v>Spain</v>
          </cell>
          <cell r="I3638" t="str">
            <v>GP Entity</v>
          </cell>
          <cell r="J3638">
            <v>43724</v>
          </cell>
          <cell r="K3638">
            <v>42908</v>
          </cell>
          <cell r="Q3638">
            <v>2988</v>
          </cell>
          <cell r="R3638" t="str">
            <v>Europe (EU)</v>
          </cell>
          <cell r="S3638" t="str">
            <v>Customer Facing Data Scientist</v>
          </cell>
        </row>
        <row r="3639">
          <cell r="A3639" t="str">
            <v>100204-ES-103</v>
          </cell>
          <cell r="B3639">
            <v>43731</v>
          </cell>
          <cell r="C3639" t="str">
            <v>Existing MSA</v>
          </cell>
          <cell r="D3639">
            <v>43465</v>
          </cell>
          <cell r="E3639">
            <v>43952</v>
          </cell>
          <cell r="F3639" t="str">
            <v>DataRobot Inc.</v>
          </cell>
          <cell r="G3639" t="str">
            <v>ES</v>
          </cell>
          <cell r="H3639" t="str">
            <v>Spain</v>
          </cell>
          <cell r="I3639" t="str">
            <v>GP Entity</v>
          </cell>
          <cell r="J3639">
            <v>43731</v>
          </cell>
          <cell r="K3639">
            <v>42908</v>
          </cell>
          <cell r="Q3639">
            <v>3084</v>
          </cell>
          <cell r="R3639" t="str">
            <v>Europe (EU)</v>
          </cell>
          <cell r="S3639" t="str">
            <v>AI Engineer</v>
          </cell>
        </row>
        <row r="3640">
          <cell r="A3640" t="str">
            <v>100204-ES-104</v>
          </cell>
          <cell r="B3640">
            <v>43739</v>
          </cell>
          <cell r="C3640" t="str">
            <v>Existing MSA</v>
          </cell>
          <cell r="D3640">
            <v>43465</v>
          </cell>
          <cell r="E3640">
            <v>43952</v>
          </cell>
          <cell r="F3640" t="str">
            <v>DataRobot Inc.</v>
          </cell>
          <cell r="G3640" t="str">
            <v>ES</v>
          </cell>
          <cell r="H3640" t="str">
            <v>Spain</v>
          </cell>
          <cell r="I3640" t="str">
            <v>GP Entity</v>
          </cell>
          <cell r="J3640">
            <v>43739</v>
          </cell>
          <cell r="K3640">
            <v>42908</v>
          </cell>
          <cell r="Q3640">
            <v>3211</v>
          </cell>
          <cell r="R3640" t="str">
            <v>Europe (EU)</v>
          </cell>
          <cell r="S3640" t="str">
            <v>Customer Facing Data Scientist</v>
          </cell>
        </row>
        <row r="3641">
          <cell r="A3641" t="str">
            <v>100204-ES-105</v>
          </cell>
          <cell r="B3641">
            <v>43766</v>
          </cell>
          <cell r="C3641" t="str">
            <v>Existing MSA</v>
          </cell>
          <cell r="D3641">
            <v>43465</v>
          </cell>
          <cell r="E3641">
            <v>43952</v>
          </cell>
          <cell r="F3641" t="str">
            <v>DataRobot Inc.</v>
          </cell>
          <cell r="G3641" t="str">
            <v>ES</v>
          </cell>
          <cell r="H3641" t="str">
            <v>Spain</v>
          </cell>
          <cell r="I3641" t="str">
            <v>GP Entity</v>
          </cell>
          <cell r="J3641">
            <v>43766</v>
          </cell>
          <cell r="K3641">
            <v>42908</v>
          </cell>
          <cell r="Q3641">
            <v>3231</v>
          </cell>
          <cell r="R3641" t="str">
            <v>Europe (EU)</v>
          </cell>
          <cell r="S3641" t="str">
            <v>AI Success Director</v>
          </cell>
        </row>
        <row r="3642">
          <cell r="A3642" t="str">
            <v>100204-ES-108</v>
          </cell>
          <cell r="B3642">
            <v>43836</v>
          </cell>
          <cell r="C3642" t="str">
            <v>Existing MSA</v>
          </cell>
          <cell r="D3642">
            <v>43465</v>
          </cell>
          <cell r="E3642">
            <v>43952</v>
          </cell>
          <cell r="F3642" t="str">
            <v>DataRobot Inc.</v>
          </cell>
          <cell r="G3642" t="str">
            <v>ES</v>
          </cell>
          <cell r="H3642" t="str">
            <v>Spain</v>
          </cell>
          <cell r="I3642" t="str">
            <v>GP Entity</v>
          </cell>
          <cell r="J3642">
            <v>43836</v>
          </cell>
          <cell r="K3642">
            <v>42908</v>
          </cell>
          <cell r="Q3642">
            <v>3554</v>
          </cell>
          <cell r="R3642" t="str">
            <v>Europe (EU)</v>
          </cell>
          <cell r="S3642" t="str">
            <v>Account Executive</v>
          </cell>
        </row>
        <row r="3643">
          <cell r="A3643" t="str">
            <v>100224-ES-103</v>
          </cell>
          <cell r="B3643">
            <v>43850</v>
          </cell>
          <cell r="C3643" t="str">
            <v>Existing MSA</v>
          </cell>
          <cell r="D3643">
            <v>43440</v>
          </cell>
          <cell r="E3643">
            <v>43952</v>
          </cell>
          <cell r="F3643" t="str">
            <v>OneStream Software</v>
          </cell>
          <cell r="G3643" t="str">
            <v>ES</v>
          </cell>
          <cell r="H3643" t="str">
            <v>Spain</v>
          </cell>
          <cell r="I3643" t="str">
            <v>GP Entity</v>
          </cell>
          <cell r="J3643">
            <v>43850</v>
          </cell>
          <cell r="K3643">
            <v>42958</v>
          </cell>
          <cell r="Q3643">
            <v>3730</v>
          </cell>
          <cell r="R3643" t="str">
            <v>Europe (EU)</v>
          </cell>
          <cell r="S3643" t="str">
            <v>Senior Consultant</v>
          </cell>
        </row>
        <row r="3644">
          <cell r="A3644" t="str">
            <v>100224-ES-104</v>
          </cell>
          <cell r="B3644">
            <v>43864</v>
          </cell>
          <cell r="C3644" t="str">
            <v>Existing MSA</v>
          </cell>
          <cell r="D3644">
            <v>43440</v>
          </cell>
          <cell r="E3644">
            <v>43952</v>
          </cell>
          <cell r="F3644" t="str">
            <v>OneStream Software</v>
          </cell>
          <cell r="G3644" t="str">
            <v>ES</v>
          </cell>
          <cell r="H3644" t="str">
            <v>Spain</v>
          </cell>
          <cell r="I3644" t="str">
            <v>GP Entity</v>
          </cell>
          <cell r="J3644">
            <v>43864</v>
          </cell>
          <cell r="K3644">
            <v>42958</v>
          </cell>
          <cell r="Q3644">
            <v>3769</v>
          </cell>
          <cell r="R3644" t="str">
            <v>Europe (EU)</v>
          </cell>
          <cell r="S3644" t="str">
            <v>Senior Consultant</v>
          </cell>
        </row>
        <row r="3645">
          <cell r="A3645" t="str">
            <v>100308-ES-103</v>
          </cell>
          <cell r="B3645">
            <v>43836</v>
          </cell>
          <cell r="C3645" t="str">
            <v>Existing MSA</v>
          </cell>
          <cell r="D3645">
            <v>43613</v>
          </cell>
          <cell r="E3645">
            <v>43952</v>
          </cell>
          <cell r="F3645" t="str">
            <v>Winshuttle</v>
          </cell>
          <cell r="G3645" t="str">
            <v>ES</v>
          </cell>
          <cell r="H3645" t="str">
            <v>Spain</v>
          </cell>
          <cell r="I3645" t="str">
            <v>GP Entity</v>
          </cell>
          <cell r="J3645">
            <v>43836</v>
          </cell>
          <cell r="K3645">
            <v>43140</v>
          </cell>
          <cell r="Q3645">
            <v>3826</v>
          </cell>
          <cell r="R3645" t="str">
            <v>Europe (EU)</v>
          </cell>
          <cell r="S3645" t="str">
            <v>Territory Manager Iberia and Portugal</v>
          </cell>
        </row>
        <row r="3646">
          <cell r="A3646" t="str">
            <v>100328-GB-102</v>
          </cell>
          <cell r="B3646">
            <v>43678</v>
          </cell>
          <cell r="C3646" t="str">
            <v>Existing MSA</v>
          </cell>
          <cell r="D3646">
            <v>43235</v>
          </cell>
          <cell r="E3646">
            <v>43952</v>
          </cell>
          <cell r="F3646" t="str">
            <v>Jama Software</v>
          </cell>
          <cell r="G3646" t="str">
            <v>GB</v>
          </cell>
          <cell r="H3646" t="str">
            <v>United Kingdom</v>
          </cell>
          <cell r="I3646" t="str">
            <v>GP Entity</v>
          </cell>
          <cell r="J3646">
            <v>43677</v>
          </cell>
          <cell r="K3646">
            <v>43235</v>
          </cell>
          <cell r="Q3646">
            <v>2918</v>
          </cell>
          <cell r="R3646" t="str">
            <v>Europe (EU)</v>
          </cell>
          <cell r="S3646" t="str">
            <v>VP of Sales, EMEA</v>
          </cell>
        </row>
        <row r="3647">
          <cell r="A3647" t="str">
            <v>100445-GB-101</v>
          </cell>
          <cell r="B3647">
            <v>43675</v>
          </cell>
          <cell r="C3647" t="str">
            <v>Existing MSA</v>
          </cell>
          <cell r="D3647">
            <v>43445</v>
          </cell>
          <cell r="E3647">
            <v>43952</v>
          </cell>
          <cell r="F3647" t="str">
            <v>Clubhouse</v>
          </cell>
          <cell r="G3647" t="str">
            <v>GB</v>
          </cell>
          <cell r="H3647" t="str">
            <v>United Kingdom</v>
          </cell>
          <cell r="I3647" t="str">
            <v>GP Entity</v>
          </cell>
          <cell r="J3647">
            <v>43674</v>
          </cell>
          <cell r="K3647">
            <v>43445</v>
          </cell>
          <cell r="Q3647">
            <v>2931</v>
          </cell>
          <cell r="R3647" t="str">
            <v>Europe (EU)</v>
          </cell>
          <cell r="S3647" t="str">
            <v>Software Engineer</v>
          </cell>
        </row>
        <row r="3648">
          <cell r="A3648" t="str">
            <v>100459-GB-104</v>
          </cell>
          <cell r="B3648">
            <v>43752</v>
          </cell>
          <cell r="C3648" t="str">
            <v>Existing MSA</v>
          </cell>
          <cell r="D3648">
            <v>43461</v>
          </cell>
          <cell r="E3648">
            <v>43952</v>
          </cell>
          <cell r="F3648" t="str">
            <v>SevenRooms</v>
          </cell>
          <cell r="G3648" t="str">
            <v>GB</v>
          </cell>
          <cell r="H3648" t="str">
            <v>United Kingdom</v>
          </cell>
          <cell r="I3648" t="str">
            <v>GP Entity</v>
          </cell>
          <cell r="J3648">
            <v>43752</v>
          </cell>
          <cell r="K3648">
            <v>43461</v>
          </cell>
          <cell r="Q3648">
            <v>3237</v>
          </cell>
          <cell r="R3648" t="str">
            <v>Europe (EU)</v>
          </cell>
          <cell r="S3648" t="str">
            <v>Account Executive</v>
          </cell>
        </row>
        <row r="3649">
          <cell r="A3649" t="str">
            <v>100459-GB-106</v>
          </cell>
          <cell r="B3649">
            <v>43808</v>
          </cell>
          <cell r="C3649" t="str">
            <v>Existing MSA</v>
          </cell>
          <cell r="D3649">
            <v>43461</v>
          </cell>
          <cell r="E3649">
            <v>43952</v>
          </cell>
          <cell r="F3649" t="str">
            <v>SevenRooms</v>
          </cell>
          <cell r="G3649" t="str">
            <v>GB</v>
          </cell>
          <cell r="H3649" t="str">
            <v>United Kingdom</v>
          </cell>
          <cell r="I3649" t="str">
            <v>GP Entity</v>
          </cell>
          <cell r="J3649">
            <v>43808</v>
          </cell>
          <cell r="K3649">
            <v>43461</v>
          </cell>
          <cell r="Q3649">
            <v>3555</v>
          </cell>
          <cell r="R3649" t="str">
            <v>Europe (EU)</v>
          </cell>
          <cell r="S3649" t="str">
            <v>Account Executive</v>
          </cell>
        </row>
        <row r="3650">
          <cell r="A3650" t="str">
            <v>100459-GB-107</v>
          </cell>
          <cell r="B3650">
            <v>43864</v>
          </cell>
          <cell r="C3650" t="str">
            <v>Existing MSA</v>
          </cell>
          <cell r="D3650">
            <v>43461</v>
          </cell>
          <cell r="E3650">
            <v>43952</v>
          </cell>
          <cell r="F3650" t="str">
            <v>SevenRooms</v>
          </cell>
          <cell r="G3650" t="str">
            <v>GB</v>
          </cell>
          <cell r="H3650" t="str">
            <v>United Kingdom</v>
          </cell>
          <cell r="I3650" t="str">
            <v>GP Entity</v>
          </cell>
          <cell r="J3650">
            <v>43948</v>
          </cell>
          <cell r="K3650">
            <v>43461</v>
          </cell>
          <cell r="Q3650">
            <v>3828</v>
          </cell>
          <cell r="R3650" t="str">
            <v>Europe (EU)</v>
          </cell>
          <cell r="S3650" t="str">
            <v>Account Executive</v>
          </cell>
        </row>
        <row r="3651">
          <cell r="A3651" t="str">
            <v>100328-GB-103</v>
          </cell>
          <cell r="B3651">
            <v>43892</v>
          </cell>
          <cell r="C3651" t="str">
            <v>Existing MSA</v>
          </cell>
          <cell r="D3651">
            <v>43235</v>
          </cell>
          <cell r="E3651">
            <v>43952</v>
          </cell>
          <cell r="F3651" t="str">
            <v>Jama Software</v>
          </cell>
          <cell r="G3651" t="str">
            <v>GB</v>
          </cell>
          <cell r="H3651" t="str">
            <v>United Kingdom</v>
          </cell>
          <cell r="I3651" t="str">
            <v>GP Entity</v>
          </cell>
          <cell r="J3651">
            <v>43892</v>
          </cell>
          <cell r="K3651">
            <v>43235</v>
          </cell>
          <cell r="Q3651">
            <v>3919</v>
          </cell>
          <cell r="R3651" t="str">
            <v>Europe (EU)</v>
          </cell>
          <cell r="S3651" t="str">
            <v>Senior Business Consultant</v>
          </cell>
        </row>
        <row r="3652">
          <cell r="A3652" t="str">
            <v>100224-FI-101</v>
          </cell>
          <cell r="B3652">
            <v>43831</v>
          </cell>
          <cell r="C3652" t="str">
            <v>Existing MSA</v>
          </cell>
          <cell r="D3652">
            <v>43726</v>
          </cell>
          <cell r="E3652">
            <v>43952</v>
          </cell>
          <cell r="F3652" t="str">
            <v>OneStream Software</v>
          </cell>
          <cell r="G3652" t="str">
            <v>FI</v>
          </cell>
          <cell r="H3652" t="str">
            <v>Finland</v>
          </cell>
          <cell r="I3652" t="str">
            <v>GP Entity</v>
          </cell>
          <cell r="J3652">
            <v>43831</v>
          </cell>
          <cell r="K3652">
            <v>42958</v>
          </cell>
          <cell r="Q3652">
            <v>3309</v>
          </cell>
          <cell r="R3652" t="str">
            <v>Europe (EU)</v>
          </cell>
          <cell r="S3652" t="str">
            <v>Sales Manager</v>
          </cell>
        </row>
        <row r="3653">
          <cell r="A3653" t="str">
            <v>100307-NL-105</v>
          </cell>
          <cell r="B3653">
            <v>43801</v>
          </cell>
          <cell r="C3653" t="str">
            <v>Existing MSA</v>
          </cell>
          <cell r="D3653">
            <v>43453</v>
          </cell>
          <cell r="E3653">
            <v>43952</v>
          </cell>
          <cell r="F3653" t="str">
            <v>Qumulo</v>
          </cell>
          <cell r="G3653" t="str">
            <v>NL</v>
          </cell>
          <cell r="H3653" t="str">
            <v>Netherlands</v>
          </cell>
          <cell r="I3653" t="str">
            <v>GP Entity</v>
          </cell>
          <cell r="J3653">
            <v>43800</v>
          </cell>
          <cell r="K3653">
            <v>43193</v>
          </cell>
          <cell r="Q3653">
            <v>3415</v>
          </cell>
          <cell r="R3653" t="str">
            <v>Europe (EU)</v>
          </cell>
          <cell r="S3653" t="str">
            <v>Systems Engineer-Benelux</v>
          </cell>
        </row>
        <row r="3654">
          <cell r="A3654" t="str">
            <v>100308-SE-101</v>
          </cell>
          <cell r="B3654">
            <v>43723</v>
          </cell>
          <cell r="C3654" t="str">
            <v>Existing MSA</v>
          </cell>
          <cell r="D3654">
            <v>43656</v>
          </cell>
          <cell r="E3654">
            <v>43952</v>
          </cell>
          <cell r="F3654" t="str">
            <v>Winshuttle</v>
          </cell>
          <cell r="G3654" t="str">
            <v>SE</v>
          </cell>
          <cell r="H3654" t="str">
            <v>Sweden</v>
          </cell>
          <cell r="I3654" t="str">
            <v>GP Entity</v>
          </cell>
          <cell r="J3654">
            <v>43709</v>
          </cell>
          <cell r="K3654">
            <v>43140</v>
          </cell>
          <cell r="Q3654">
            <v>2958</v>
          </cell>
          <cell r="R3654" t="str">
            <v>Europe (EU)</v>
          </cell>
          <cell r="S3654" t="str">
            <v>Territory Manager</v>
          </cell>
        </row>
        <row r="3655">
          <cell r="A3655" t="str">
            <v>100177-FR-101</v>
          </cell>
          <cell r="B3655">
            <v>43556</v>
          </cell>
          <cell r="C3655" t="str">
            <v>Existing MSA</v>
          </cell>
          <cell r="D3655">
            <v>43535</v>
          </cell>
          <cell r="E3655">
            <v>43952</v>
          </cell>
          <cell r="F3655" t="str">
            <v>Zemax</v>
          </cell>
          <cell r="G3655" t="str">
            <v>FR</v>
          </cell>
          <cell r="H3655" t="str">
            <v>France</v>
          </cell>
          <cell r="I3655" t="str">
            <v>GP Entity</v>
          </cell>
          <cell r="J3655">
            <v>43556</v>
          </cell>
          <cell r="K3655">
            <v>43494</v>
          </cell>
          <cell r="Q3655">
            <v>2295</v>
          </cell>
          <cell r="R3655" t="str">
            <v>Europe (EU)</v>
          </cell>
          <cell r="S3655" t="str">
            <v>Sales Engineer</v>
          </cell>
        </row>
        <row r="3656">
          <cell r="A3656" t="str">
            <v>100307-FR-103</v>
          </cell>
          <cell r="B3656">
            <v>43678</v>
          </cell>
          <cell r="C3656" t="str">
            <v>Existing MSA</v>
          </cell>
          <cell r="D3656">
            <v>43193</v>
          </cell>
          <cell r="E3656">
            <v>43952</v>
          </cell>
          <cell r="F3656" t="str">
            <v>Qumulo</v>
          </cell>
          <cell r="G3656" t="str">
            <v>FR</v>
          </cell>
          <cell r="H3656" t="str">
            <v>France</v>
          </cell>
          <cell r="I3656" t="str">
            <v>GP Entity</v>
          </cell>
          <cell r="J3656">
            <v>43598</v>
          </cell>
          <cell r="K3656">
            <v>43193</v>
          </cell>
          <cell r="Q3656">
            <v>2453</v>
          </cell>
          <cell r="R3656" t="str">
            <v>Europe (EU)</v>
          </cell>
          <cell r="S3656" t="str">
            <v>Territory Account Manager</v>
          </cell>
        </row>
        <row r="3657">
          <cell r="A3657" t="str">
            <v>100177-FR-102</v>
          </cell>
          <cell r="B3657">
            <v>43710</v>
          </cell>
          <cell r="C3657" t="str">
            <v>Existing MSA</v>
          </cell>
          <cell r="D3657">
            <v>43535</v>
          </cell>
          <cell r="E3657">
            <v>43952</v>
          </cell>
          <cell r="F3657" t="str">
            <v>Zemax</v>
          </cell>
          <cell r="G3657" t="str">
            <v>FR</v>
          </cell>
          <cell r="H3657" t="str">
            <v>France</v>
          </cell>
          <cell r="I3657" t="str">
            <v>GP Entity</v>
          </cell>
          <cell r="J3657">
            <v>43709</v>
          </cell>
          <cell r="K3657">
            <v>43494</v>
          </cell>
          <cell r="Q3657">
            <v>2979</v>
          </cell>
          <cell r="R3657" t="str">
            <v>Europe (EU)</v>
          </cell>
          <cell r="S3657" t="str">
            <v>Team Leader New Business Development</v>
          </cell>
        </row>
        <row r="3658">
          <cell r="A3658" t="str">
            <v>100476-IT-101</v>
          </cell>
          <cell r="B3658">
            <v>43661</v>
          </cell>
          <cell r="C3658" t="str">
            <v>Existing MSA</v>
          </cell>
          <cell r="D3658">
            <v>43621</v>
          </cell>
          <cell r="E3658">
            <v>43952</v>
          </cell>
          <cell r="F3658" t="str">
            <v>Alfresco</v>
          </cell>
          <cell r="G3658" t="str">
            <v>IT</v>
          </cell>
          <cell r="H3658" t="str">
            <v>Italy</v>
          </cell>
          <cell r="I3658" t="str">
            <v>GP Entity</v>
          </cell>
          <cell r="J3658">
            <v>43661</v>
          </cell>
          <cell r="K3658">
            <v>43494</v>
          </cell>
          <cell r="Q3658">
            <v>2739</v>
          </cell>
          <cell r="R3658" t="str">
            <v>Europe (EU)</v>
          </cell>
          <cell r="S3658" t="str">
            <v>Senior Java Cloud Engineer</v>
          </cell>
        </row>
        <row r="3659">
          <cell r="A3659" t="str">
            <v>100476-IT-102</v>
          </cell>
          <cell r="B3659">
            <v>43773</v>
          </cell>
          <cell r="C3659" t="str">
            <v>Existing MSA</v>
          </cell>
          <cell r="D3659">
            <v>43621</v>
          </cell>
          <cell r="E3659">
            <v>43952</v>
          </cell>
          <cell r="F3659" t="str">
            <v>Alfresco</v>
          </cell>
          <cell r="G3659" t="str">
            <v>IT</v>
          </cell>
          <cell r="H3659" t="str">
            <v>Italy</v>
          </cell>
          <cell r="I3659" t="str">
            <v>GP Entity</v>
          </cell>
          <cell r="J3659">
            <v>43770</v>
          </cell>
          <cell r="K3659">
            <v>43494</v>
          </cell>
          <cell r="Q3659">
            <v>3072</v>
          </cell>
          <cell r="R3659" t="str">
            <v>Europe (EU)</v>
          </cell>
          <cell r="S3659" t="str">
            <v>Senior Software Engineer</v>
          </cell>
        </row>
        <row r="3660">
          <cell r="A3660" t="str">
            <v>100307-IT-102</v>
          </cell>
          <cell r="B3660">
            <v>43836</v>
          </cell>
          <cell r="C3660" t="str">
            <v>Existing MSA</v>
          </cell>
          <cell r="D3660">
            <v>43712</v>
          </cell>
          <cell r="E3660">
            <v>43952</v>
          </cell>
          <cell r="F3660" t="str">
            <v>Qumulo</v>
          </cell>
          <cell r="G3660" t="str">
            <v>IT</v>
          </cell>
          <cell r="H3660" t="str">
            <v>Italy</v>
          </cell>
          <cell r="I3660" t="str">
            <v>GP Entity</v>
          </cell>
          <cell r="J3660">
            <v>43836</v>
          </cell>
          <cell r="K3660">
            <v>43193</v>
          </cell>
          <cell r="Q3660">
            <v>3295</v>
          </cell>
          <cell r="R3660" t="str">
            <v>Europe (EU)</v>
          </cell>
          <cell r="S3660" t="str">
            <v>Systems Engineer Sales</v>
          </cell>
        </row>
        <row r="3661">
          <cell r="A3661" t="str">
            <v>100308-ES-102</v>
          </cell>
          <cell r="B3661">
            <v>43626</v>
          </cell>
          <cell r="C3661" t="str">
            <v>Existing MSA</v>
          </cell>
          <cell r="D3661">
            <v>43613</v>
          </cell>
          <cell r="E3661">
            <v>43952</v>
          </cell>
          <cell r="F3661" t="str">
            <v>Winshuttle</v>
          </cell>
          <cell r="G3661" t="str">
            <v>ES</v>
          </cell>
          <cell r="H3661" t="str">
            <v>Spain</v>
          </cell>
          <cell r="I3661" t="str">
            <v>GP Entity</v>
          </cell>
          <cell r="J3661">
            <v>43626</v>
          </cell>
          <cell r="K3661">
            <v>43140</v>
          </cell>
          <cell r="Q3661">
            <v>2669</v>
          </cell>
          <cell r="R3661" t="str">
            <v>Europe (EU)</v>
          </cell>
          <cell r="S3661" t="str">
            <v>Solution Engineer</v>
          </cell>
        </row>
        <row r="3662">
          <cell r="A3662" t="str">
            <v>100470-ES-101</v>
          </cell>
          <cell r="B3662">
            <v>43710</v>
          </cell>
          <cell r="C3662" t="str">
            <v>Existing MSA</v>
          </cell>
          <cell r="D3662">
            <v>43700</v>
          </cell>
          <cell r="E3662">
            <v>43952</v>
          </cell>
          <cell r="F3662" t="str">
            <v>Copperleaf</v>
          </cell>
          <cell r="G3662" t="str">
            <v>ES</v>
          </cell>
          <cell r="H3662" t="str">
            <v>Spain</v>
          </cell>
          <cell r="I3662" t="str">
            <v>GP Entity</v>
          </cell>
          <cell r="J3662">
            <v>43710</v>
          </cell>
          <cell r="K3662">
            <v>43483</v>
          </cell>
          <cell r="Q3662">
            <v>3048</v>
          </cell>
          <cell r="R3662" t="str">
            <v>Europe (EU)</v>
          </cell>
          <cell r="S3662" t="str">
            <v>Regional Sales Manager (Southern Europe)</v>
          </cell>
        </row>
        <row r="3663">
          <cell r="A3663" t="str">
            <v>100445-IE-102</v>
          </cell>
          <cell r="B3663">
            <v>43570</v>
          </cell>
          <cell r="C3663" t="str">
            <v>Existing MSA</v>
          </cell>
          <cell r="D3663">
            <v>43445</v>
          </cell>
          <cell r="E3663">
            <v>43952</v>
          </cell>
          <cell r="F3663" t="str">
            <v>Clubhouse</v>
          </cell>
          <cell r="G3663" t="str">
            <v>IE</v>
          </cell>
          <cell r="H3663" t="str">
            <v>Ireland</v>
          </cell>
          <cell r="I3663" t="str">
            <v>GP Entity</v>
          </cell>
          <cell r="K3663">
            <v>43445</v>
          </cell>
          <cell r="Q3663">
            <v>2332</v>
          </cell>
          <cell r="R3663" t="str">
            <v>Europe (EU)</v>
          </cell>
          <cell r="S3663" t="str">
            <v>Senior Product Designer</v>
          </cell>
        </row>
        <row r="3664">
          <cell r="A3664" t="str">
            <v>100459-GB-103</v>
          </cell>
          <cell r="B3664">
            <v>43675</v>
          </cell>
          <cell r="C3664" t="str">
            <v>Existing MSA</v>
          </cell>
          <cell r="D3664">
            <v>43461</v>
          </cell>
          <cell r="E3664">
            <v>43952</v>
          </cell>
          <cell r="F3664" t="str">
            <v>SevenRooms</v>
          </cell>
          <cell r="G3664" t="str">
            <v>GB</v>
          </cell>
          <cell r="H3664" t="str">
            <v>United Kingdom</v>
          </cell>
          <cell r="I3664" t="str">
            <v>GP Entity</v>
          </cell>
          <cell r="J3664">
            <v>43674</v>
          </cell>
          <cell r="K3664">
            <v>43461</v>
          </cell>
          <cell r="Q3664">
            <v>2906</v>
          </cell>
          <cell r="R3664" t="str">
            <v>Europe (EU)</v>
          </cell>
          <cell r="S3664" t="str">
            <v>Account Executive</v>
          </cell>
        </row>
        <row r="3665">
          <cell r="A3665" t="str">
            <v>100307-NL-103</v>
          </cell>
          <cell r="B3665">
            <v>43617</v>
          </cell>
          <cell r="C3665" t="str">
            <v>Existing MSA</v>
          </cell>
          <cell r="D3665">
            <v>43453</v>
          </cell>
          <cell r="E3665">
            <v>43952</v>
          </cell>
          <cell r="F3665" t="str">
            <v>Qumulo</v>
          </cell>
          <cell r="G3665" t="str">
            <v>NL</v>
          </cell>
          <cell r="H3665" t="str">
            <v>Netherlands</v>
          </cell>
          <cell r="I3665" t="str">
            <v>GP Entity</v>
          </cell>
          <cell r="J3665">
            <v>43612</v>
          </cell>
          <cell r="K3665">
            <v>43193</v>
          </cell>
          <cell r="Q3665">
            <v>2599</v>
          </cell>
          <cell r="R3665" t="str">
            <v>Europe (EU)</v>
          </cell>
          <cell r="S3665" t="str">
            <v>Customer Success Engineer</v>
          </cell>
        </row>
        <row r="3666">
          <cell r="A3666" t="str">
            <v>100307-NL-104</v>
          </cell>
          <cell r="B3666">
            <v>43801</v>
          </cell>
          <cell r="C3666" t="str">
            <v>Existing MSA</v>
          </cell>
          <cell r="D3666">
            <v>43453</v>
          </cell>
          <cell r="E3666">
            <v>43952</v>
          </cell>
          <cell r="F3666" t="str">
            <v>Qumulo</v>
          </cell>
          <cell r="G3666" t="str">
            <v>NL</v>
          </cell>
          <cell r="H3666" t="str">
            <v>Netherlands</v>
          </cell>
          <cell r="I3666" t="str">
            <v>GP Entity</v>
          </cell>
          <cell r="J3666">
            <v>43801</v>
          </cell>
          <cell r="K3666">
            <v>43193</v>
          </cell>
          <cell r="Q3666">
            <v>3410</v>
          </cell>
          <cell r="R3666" t="str">
            <v>Europe (EU)</v>
          </cell>
          <cell r="S3666" t="str">
            <v>Territory Account Manager-Benelux II</v>
          </cell>
        </row>
        <row r="3667">
          <cell r="A3667" t="str">
            <v>100204-ES-107</v>
          </cell>
          <cell r="B3667">
            <v>43780</v>
          </cell>
          <cell r="C3667" t="str">
            <v>Existing MSA</v>
          </cell>
          <cell r="D3667">
            <v>43465</v>
          </cell>
          <cell r="E3667">
            <v>43952</v>
          </cell>
          <cell r="F3667" t="str">
            <v>DataRobot Inc.</v>
          </cell>
          <cell r="G3667" t="str">
            <v>ES</v>
          </cell>
          <cell r="H3667" t="str">
            <v>Spain</v>
          </cell>
          <cell r="I3667" t="str">
            <v>GP Entity</v>
          </cell>
          <cell r="J3667">
            <v>43787</v>
          </cell>
          <cell r="K3667">
            <v>42908</v>
          </cell>
          <cell r="Q3667">
            <v>3420</v>
          </cell>
          <cell r="R3667" t="str">
            <v>Europe (EU)</v>
          </cell>
          <cell r="S3667" t="str">
            <v>Account Executive</v>
          </cell>
        </row>
        <row r="3668">
          <cell r="A3668" t="str">
            <v>100224-NO-102</v>
          </cell>
          <cell r="B3668">
            <v>43647</v>
          </cell>
          <cell r="C3668" t="str">
            <v>Existing MSA</v>
          </cell>
          <cell r="D3668">
            <v>43455</v>
          </cell>
          <cell r="E3668">
            <v>43952</v>
          </cell>
          <cell r="F3668" t="str">
            <v>OneStream Software</v>
          </cell>
          <cell r="G3668" t="str">
            <v>NO</v>
          </cell>
          <cell r="H3668" t="str">
            <v>Norway</v>
          </cell>
          <cell r="I3668" t="str">
            <v>GP Entity</v>
          </cell>
          <cell r="J3668">
            <v>43617</v>
          </cell>
          <cell r="K3668">
            <v>42958</v>
          </cell>
          <cell r="Q3668">
            <v>2521</v>
          </cell>
          <cell r="R3668" t="str">
            <v>Europe (EU)</v>
          </cell>
          <cell r="S3668" t="str">
            <v>Solution Consultant</v>
          </cell>
        </row>
        <row r="3669">
          <cell r="A3669" t="str">
            <v>100177-DE-102</v>
          </cell>
          <cell r="B3669">
            <v>43739</v>
          </cell>
          <cell r="C3669" t="str">
            <v>Existing MSA</v>
          </cell>
          <cell r="D3669">
            <v>43494</v>
          </cell>
          <cell r="E3669">
            <v>43952</v>
          </cell>
          <cell r="F3669" t="str">
            <v>Zemax</v>
          </cell>
          <cell r="G3669" t="str">
            <v>DE</v>
          </cell>
          <cell r="H3669" t="str">
            <v>Germany</v>
          </cell>
          <cell r="I3669" t="str">
            <v>GP Entity</v>
          </cell>
          <cell r="J3669">
            <v>43739</v>
          </cell>
          <cell r="K3669">
            <v>43494</v>
          </cell>
          <cell r="Q3669">
            <v>3029</v>
          </cell>
          <cell r="R3669" t="str">
            <v>Europe (EU)</v>
          </cell>
          <cell r="S3669" t="str">
            <v>Finite Element Analysis Engineer</v>
          </cell>
        </row>
        <row r="3670">
          <cell r="A3670" t="str">
            <v>100204-NL-101</v>
          </cell>
          <cell r="B3670">
            <v>43864</v>
          </cell>
          <cell r="C3670" t="str">
            <v>Existing MSA</v>
          </cell>
          <cell r="D3670">
            <v>43791</v>
          </cell>
          <cell r="E3670">
            <v>43952</v>
          </cell>
          <cell r="F3670" t="str">
            <v>DataRobot Inc.</v>
          </cell>
          <cell r="G3670" t="str">
            <v>NL</v>
          </cell>
          <cell r="H3670" t="str">
            <v>Netherlands</v>
          </cell>
          <cell r="I3670" t="str">
            <v>GP Entity</v>
          </cell>
          <cell r="J3670">
            <v>43850</v>
          </cell>
          <cell r="K3670">
            <v>42908</v>
          </cell>
          <cell r="Q3670">
            <v>3652</v>
          </cell>
          <cell r="R3670" t="str">
            <v>Europe (EU)</v>
          </cell>
          <cell r="S3670" t="str">
            <v>Account Executive</v>
          </cell>
        </row>
        <row r="3671">
          <cell r="A3671" t="str">
            <v>100204-ES-101</v>
          </cell>
          <cell r="B3671">
            <v>43518</v>
          </cell>
          <cell r="C3671" t="str">
            <v>Existing MSA</v>
          </cell>
          <cell r="D3671">
            <v>43465</v>
          </cell>
          <cell r="E3671">
            <v>43952</v>
          </cell>
          <cell r="F3671" t="str">
            <v>DataRobot Inc.</v>
          </cell>
          <cell r="G3671" t="str">
            <v>ES</v>
          </cell>
          <cell r="H3671" t="str">
            <v>Spain</v>
          </cell>
          <cell r="I3671" t="str">
            <v>GP Entity</v>
          </cell>
          <cell r="J3671">
            <v>43525</v>
          </cell>
          <cell r="K3671">
            <v>42908</v>
          </cell>
          <cell r="Q3671">
            <v>1974</v>
          </cell>
          <cell r="R3671" t="str">
            <v>Europe (EU)</v>
          </cell>
          <cell r="S3671" t="str">
            <v>Lead Telco Data Scientist</v>
          </cell>
        </row>
        <row r="3672">
          <cell r="A3672" t="str">
            <v>100476-ES-101</v>
          </cell>
          <cell r="B3672">
            <v>43542</v>
          </cell>
          <cell r="C3672" t="str">
            <v>Existing MSA</v>
          </cell>
          <cell r="D3672">
            <v>43494</v>
          </cell>
          <cell r="E3672">
            <v>43952</v>
          </cell>
          <cell r="F3672" t="str">
            <v>Alfresco</v>
          </cell>
          <cell r="G3672" t="str">
            <v>ES</v>
          </cell>
          <cell r="H3672" t="str">
            <v>Spain</v>
          </cell>
          <cell r="I3672" t="str">
            <v>GP Entity</v>
          </cell>
          <cell r="K3672">
            <v>43494</v>
          </cell>
          <cell r="Q3672">
            <v>2153</v>
          </cell>
          <cell r="R3672" t="str">
            <v>Europe (EU)</v>
          </cell>
          <cell r="S3672" t="str">
            <v>Senior Software Engineer</v>
          </cell>
        </row>
        <row r="3673">
          <cell r="A3673" t="str">
            <v>100224-ES-102</v>
          </cell>
          <cell r="B3673">
            <v>43577</v>
          </cell>
          <cell r="C3673" t="str">
            <v>Existing MSA</v>
          </cell>
          <cell r="D3673">
            <v>43440</v>
          </cell>
          <cell r="E3673">
            <v>43952</v>
          </cell>
          <cell r="F3673" t="str">
            <v>OneStream Software</v>
          </cell>
          <cell r="G3673" t="str">
            <v>ES</v>
          </cell>
          <cell r="H3673" t="str">
            <v>Spain</v>
          </cell>
          <cell r="I3673" t="str">
            <v>GP Entity</v>
          </cell>
          <cell r="J3673">
            <v>43563</v>
          </cell>
          <cell r="K3673">
            <v>42958</v>
          </cell>
          <cell r="Q3673">
            <v>2280</v>
          </cell>
          <cell r="R3673" t="str">
            <v>Europe (EU)</v>
          </cell>
          <cell r="S3673" t="str">
            <v>Solution Consultant</v>
          </cell>
        </row>
        <row r="3674">
          <cell r="A3674" t="str">
            <v>100224-DK-102</v>
          </cell>
          <cell r="B3674">
            <v>43514</v>
          </cell>
          <cell r="C3674" t="str">
            <v>Existing MSA</v>
          </cell>
          <cell r="D3674">
            <v>42958</v>
          </cell>
          <cell r="E3674">
            <v>43952</v>
          </cell>
          <cell r="F3674" t="str">
            <v>OneStream Software</v>
          </cell>
          <cell r="G3674" t="str">
            <v>DK</v>
          </cell>
          <cell r="H3674" t="str">
            <v>Denmark</v>
          </cell>
          <cell r="I3674" t="str">
            <v>GP Entity</v>
          </cell>
          <cell r="K3674">
            <v>42958</v>
          </cell>
          <cell r="Q3674">
            <v>2141</v>
          </cell>
          <cell r="R3674" t="str">
            <v>Europe (EU)</v>
          </cell>
          <cell r="S3674" t="str">
            <v>Enablement Director, EMEA</v>
          </cell>
        </row>
        <row r="3675">
          <cell r="A3675" t="str">
            <v>100307-IT-103</v>
          </cell>
          <cell r="B3675">
            <v>43857</v>
          </cell>
          <cell r="C3675" t="str">
            <v>Existing MSA</v>
          </cell>
          <cell r="D3675">
            <v>43712</v>
          </cell>
          <cell r="E3675">
            <v>43952</v>
          </cell>
          <cell r="F3675" t="str">
            <v>Qumulo</v>
          </cell>
          <cell r="G3675" t="str">
            <v>IT</v>
          </cell>
          <cell r="H3675" t="str">
            <v>Italy</v>
          </cell>
          <cell r="I3675" t="str">
            <v>GP Entity</v>
          </cell>
          <cell r="K3675">
            <v>43193</v>
          </cell>
          <cell r="Q3675">
            <v>3713</v>
          </cell>
          <cell r="R3675" t="str">
            <v>Europe (EU)</v>
          </cell>
          <cell r="S3675" t="str">
            <v>Territory Account Manager</v>
          </cell>
        </row>
        <row r="3676">
          <cell r="A3676" t="str">
            <v>100339-IT-101</v>
          </cell>
          <cell r="B3676">
            <v>43899</v>
          </cell>
          <cell r="C3676" t="str">
            <v>Existing MSA</v>
          </cell>
          <cell r="D3676">
            <v>43811</v>
          </cell>
          <cell r="E3676">
            <v>43952</v>
          </cell>
          <cell r="F3676" t="str">
            <v>Relayr</v>
          </cell>
          <cell r="G3676" t="str">
            <v>IT</v>
          </cell>
          <cell r="H3676" t="str">
            <v>Italy</v>
          </cell>
          <cell r="I3676" t="str">
            <v>GP Entity</v>
          </cell>
          <cell r="J3676">
            <v>43878</v>
          </cell>
          <cell r="K3676">
            <v>43241</v>
          </cell>
          <cell r="Q3676">
            <v>3766</v>
          </cell>
          <cell r="R3676" t="str">
            <v>Europe (EU)</v>
          </cell>
          <cell r="S3676" t="str">
            <v>Project Manager</v>
          </cell>
        </row>
        <row r="3677">
          <cell r="A3677" t="str">
            <v>100280-CH-101</v>
          </cell>
          <cell r="B3677">
            <v>43800</v>
          </cell>
          <cell r="C3677" t="str">
            <v>Existing MSA</v>
          </cell>
          <cell r="D3677">
            <v>43768</v>
          </cell>
          <cell r="E3677">
            <v>43952</v>
          </cell>
          <cell r="F3677" t="str">
            <v>PsiQuantum</v>
          </cell>
          <cell r="G3677" t="str">
            <v>CH</v>
          </cell>
          <cell r="H3677" t="str">
            <v>Switzerland</v>
          </cell>
          <cell r="I3677" t="str">
            <v>GP Entity</v>
          </cell>
          <cell r="J3677">
            <v>43787</v>
          </cell>
          <cell r="K3677">
            <v>43121</v>
          </cell>
          <cell r="Q3677">
            <v>3491</v>
          </cell>
          <cell r="R3677" t="str">
            <v>Europe (EU)</v>
          </cell>
          <cell r="S3677" t="str">
            <v>Software Engineer</v>
          </cell>
        </row>
        <row r="3678">
          <cell r="A3678" t="str">
            <v>100204-SE-102</v>
          </cell>
          <cell r="B3678">
            <v>43668</v>
          </cell>
          <cell r="C3678" t="str">
            <v>Existing MSA</v>
          </cell>
          <cell r="D3678">
            <v>43378</v>
          </cell>
          <cell r="E3678">
            <v>43952</v>
          </cell>
          <cell r="F3678" t="str">
            <v>DataRobot Inc.</v>
          </cell>
          <cell r="G3678" t="str">
            <v>SE</v>
          </cell>
          <cell r="H3678" t="str">
            <v>Sweden</v>
          </cell>
          <cell r="I3678" t="str">
            <v>GP Entity</v>
          </cell>
          <cell r="J3678">
            <v>43668</v>
          </cell>
          <cell r="K3678">
            <v>42908</v>
          </cell>
          <cell r="Q3678">
            <v>2609</v>
          </cell>
          <cell r="R3678" t="str">
            <v>Europe (EU)</v>
          </cell>
          <cell r="S3678" t="str">
            <v>Customer Facing Data Scientist</v>
          </cell>
        </row>
        <row r="3679">
          <cell r="A3679" t="str">
            <v>100459-ES-101</v>
          </cell>
          <cell r="B3679">
            <v>43600</v>
          </cell>
          <cell r="C3679" t="str">
            <v>Existing MSA</v>
          </cell>
          <cell r="D3679">
            <v>43483</v>
          </cell>
          <cell r="E3679">
            <v>43952</v>
          </cell>
          <cell r="F3679" t="str">
            <v>SevenRooms</v>
          </cell>
          <cell r="G3679" t="str">
            <v>ES</v>
          </cell>
          <cell r="H3679" t="str">
            <v>Spain</v>
          </cell>
          <cell r="I3679" t="str">
            <v>GP Entity</v>
          </cell>
          <cell r="J3679">
            <v>43600</v>
          </cell>
          <cell r="K3679">
            <v>43461</v>
          </cell>
          <cell r="M3679">
            <v>43496</v>
          </cell>
          <cell r="N3679" t="str">
            <v>Jack</v>
          </cell>
          <cell r="O3679" t="str">
            <v>Knowlton</v>
          </cell>
          <cell r="P3679">
            <v>43496</v>
          </cell>
          <cell r="Q3679">
            <v>2067</v>
          </cell>
          <cell r="R3679" t="str">
            <v>Europe (EU)</v>
          </cell>
          <cell r="S3679" t="str">
            <v>Senior Technical Support Representative</v>
          </cell>
        </row>
        <row r="3680">
          <cell r="A3680" t="str">
            <v>100534-ES-101</v>
          </cell>
          <cell r="B3680">
            <v>43746</v>
          </cell>
          <cell r="C3680" t="str">
            <v>Existing MSA</v>
          </cell>
          <cell r="D3680">
            <v>43711</v>
          </cell>
          <cell r="E3680">
            <v>43952</v>
          </cell>
          <cell r="F3680" t="str">
            <v>Zoom Video Communications</v>
          </cell>
          <cell r="G3680" t="str">
            <v>ES</v>
          </cell>
          <cell r="H3680" t="str">
            <v>Spain</v>
          </cell>
          <cell r="I3680" t="str">
            <v>GP Entity</v>
          </cell>
          <cell r="J3680">
            <v>43746</v>
          </cell>
          <cell r="K3680">
            <v>43570</v>
          </cell>
          <cell r="Q3680">
            <v>3167</v>
          </cell>
          <cell r="R3680" t="str">
            <v>Europe (EU)</v>
          </cell>
          <cell r="S3680" t="str">
            <v>Enterprise Account Executive</v>
          </cell>
        </row>
        <row r="3681">
          <cell r="A3681" t="str">
            <v>100534-IE-102</v>
          </cell>
          <cell r="B3681">
            <v>43710</v>
          </cell>
          <cell r="C3681" t="str">
            <v>Existing MSA</v>
          </cell>
          <cell r="D3681">
            <v>43570</v>
          </cell>
          <cell r="E3681">
            <v>43952</v>
          </cell>
          <cell r="F3681" t="str">
            <v>Zoom Video Communications</v>
          </cell>
          <cell r="G3681" t="str">
            <v>IE</v>
          </cell>
          <cell r="H3681" t="str">
            <v>Ireland</v>
          </cell>
          <cell r="I3681" t="str">
            <v>GP Entity</v>
          </cell>
          <cell r="J3681">
            <v>43710</v>
          </cell>
          <cell r="K3681">
            <v>43570</v>
          </cell>
          <cell r="Q3681">
            <v>2941</v>
          </cell>
          <cell r="R3681" t="str">
            <v>Europe (EU)</v>
          </cell>
          <cell r="S3681" t="str">
            <v>Associate General Counsel - Go-to-Market and EMEA</v>
          </cell>
        </row>
        <row r="3682">
          <cell r="A3682" t="str">
            <v>100541-GB-102</v>
          </cell>
          <cell r="B3682">
            <v>43739</v>
          </cell>
          <cell r="C3682" t="str">
            <v>Existing MSA</v>
          </cell>
          <cell r="D3682">
            <v>43585</v>
          </cell>
          <cell r="E3682">
            <v>43952</v>
          </cell>
          <cell r="F3682" t="str">
            <v>Hydrolix</v>
          </cell>
          <cell r="G3682" t="str">
            <v>GB</v>
          </cell>
          <cell r="H3682" t="str">
            <v>United Kingdom</v>
          </cell>
          <cell r="I3682" t="str">
            <v>GP Entity</v>
          </cell>
          <cell r="J3682">
            <v>43738</v>
          </cell>
          <cell r="K3682">
            <v>43585</v>
          </cell>
          <cell r="Q3682">
            <v>3041</v>
          </cell>
          <cell r="R3682" t="str">
            <v>Europe (EU)</v>
          </cell>
          <cell r="S3682" t="str">
            <v>VP Solutions</v>
          </cell>
        </row>
        <row r="3683">
          <cell r="A3683" t="str">
            <v>100306-GB-101</v>
          </cell>
          <cell r="B3683">
            <v>43871</v>
          </cell>
          <cell r="C3683" t="str">
            <v>Existing MSA</v>
          </cell>
          <cell r="D3683">
            <v>43802</v>
          </cell>
          <cell r="E3683">
            <v>43952</v>
          </cell>
          <cell r="F3683" t="str">
            <v>NuCompass Mobility</v>
          </cell>
          <cell r="G3683" t="str">
            <v>GB</v>
          </cell>
          <cell r="H3683" t="str">
            <v>United Kingdom</v>
          </cell>
          <cell r="I3683" t="str">
            <v>GP Entity</v>
          </cell>
          <cell r="J3683">
            <v>43864</v>
          </cell>
          <cell r="K3683">
            <v>43196</v>
          </cell>
          <cell r="Q3683">
            <v>3694</v>
          </cell>
          <cell r="R3683" t="str">
            <v>Europe (EU)</v>
          </cell>
          <cell r="S3683" t="str">
            <v>Relocation Manager</v>
          </cell>
        </row>
        <row r="3684">
          <cell r="A3684" t="str">
            <v>100167-ES-102</v>
          </cell>
          <cell r="B3684">
            <v>43739</v>
          </cell>
          <cell r="C3684" t="str">
            <v>Existing MSA</v>
          </cell>
          <cell r="D3684">
            <v>43283</v>
          </cell>
          <cell r="E3684">
            <v>43983</v>
          </cell>
          <cell r="F3684" t="str">
            <v>Twist Bioscience</v>
          </cell>
          <cell r="G3684" t="str">
            <v>ES</v>
          </cell>
          <cell r="H3684" t="str">
            <v>Spain</v>
          </cell>
          <cell r="I3684" t="str">
            <v>GP Entity</v>
          </cell>
          <cell r="J3684">
            <v>43739</v>
          </cell>
          <cell r="K3684">
            <v>42145</v>
          </cell>
          <cell r="Q3684">
            <v>3137</v>
          </cell>
          <cell r="R3684" t="str">
            <v>Europe (EU)</v>
          </cell>
          <cell r="S3684" t="str">
            <v>NGS Sales Specialist, Europe</v>
          </cell>
        </row>
        <row r="3685">
          <cell r="A3685" t="str">
            <v>100490-ES-101</v>
          </cell>
          <cell r="B3685">
            <v>43770</v>
          </cell>
          <cell r="C3685" t="str">
            <v>Existing MSA</v>
          </cell>
          <cell r="D3685">
            <v>43744</v>
          </cell>
          <cell r="E3685">
            <v>43983</v>
          </cell>
          <cell r="F3685" t="str">
            <v>Natera</v>
          </cell>
          <cell r="G3685" t="str">
            <v>ES</v>
          </cell>
          <cell r="H3685" t="str">
            <v>Spain</v>
          </cell>
          <cell r="I3685" t="str">
            <v>GP Entity</v>
          </cell>
          <cell r="J3685">
            <v>43770</v>
          </cell>
          <cell r="K3685">
            <v>43529</v>
          </cell>
          <cell r="Q3685">
            <v>3342</v>
          </cell>
          <cell r="R3685" t="str">
            <v>Europe (EU)</v>
          </cell>
          <cell r="S3685" t="str">
            <v>Regional Manager</v>
          </cell>
        </row>
        <row r="3686">
          <cell r="A3686" t="str">
            <v>100167-GB-114</v>
          </cell>
          <cell r="B3686">
            <v>43759</v>
          </cell>
          <cell r="C3686" t="str">
            <v>Existing MSA</v>
          </cell>
          <cell r="D3686">
            <v>42145</v>
          </cell>
          <cell r="E3686">
            <v>43983</v>
          </cell>
          <cell r="F3686" t="str">
            <v>Twist Bioscience</v>
          </cell>
          <cell r="G3686" t="str">
            <v>GB</v>
          </cell>
          <cell r="H3686" t="str">
            <v>United Kingdom</v>
          </cell>
          <cell r="I3686" t="str">
            <v>GP Entity</v>
          </cell>
          <cell r="J3686">
            <v>43751</v>
          </cell>
          <cell r="K3686">
            <v>42145</v>
          </cell>
          <cell r="Q3686">
            <v>2973</v>
          </cell>
          <cell r="R3686" t="str">
            <v>Europe (EU)</v>
          </cell>
          <cell r="S3686" t="str">
            <v>Synthetic Biology, Account Manager - UK</v>
          </cell>
        </row>
        <row r="3687">
          <cell r="A3687" t="str">
            <v>100167-GB-115</v>
          </cell>
          <cell r="B3687">
            <v>43922</v>
          </cell>
          <cell r="C3687" t="str">
            <v>Existing MSA</v>
          </cell>
          <cell r="D3687">
            <v>42145</v>
          </cell>
          <cell r="E3687">
            <v>43983</v>
          </cell>
          <cell r="F3687" t="str">
            <v>Twist Bioscience</v>
          </cell>
          <cell r="G3687" t="str">
            <v>GB</v>
          </cell>
          <cell r="H3687" t="str">
            <v>United Kingdom</v>
          </cell>
          <cell r="I3687" t="str">
            <v>GP Entity</v>
          </cell>
          <cell r="J3687">
            <v>43922</v>
          </cell>
          <cell r="K3687">
            <v>42145</v>
          </cell>
          <cell r="Q3687">
            <v>3794</v>
          </cell>
          <cell r="R3687" t="str">
            <v>Europe (EU)</v>
          </cell>
          <cell r="S3687" t="str">
            <v>Synthetic Biology, Account Manager - UK</v>
          </cell>
        </row>
        <row r="3688">
          <cell r="A3688" t="str">
            <v>100167-FR-103</v>
          </cell>
          <cell r="B3688">
            <v>43633</v>
          </cell>
          <cell r="C3688" t="str">
            <v>Existing MSA</v>
          </cell>
          <cell r="D3688">
            <v>42145</v>
          </cell>
          <cell r="E3688">
            <v>43983</v>
          </cell>
          <cell r="F3688" t="str">
            <v>Twist Bioscience</v>
          </cell>
          <cell r="G3688" t="str">
            <v>FR</v>
          </cell>
          <cell r="H3688" t="str">
            <v>France</v>
          </cell>
          <cell r="I3688" t="str">
            <v>GP Entity</v>
          </cell>
          <cell r="J3688">
            <v>43633</v>
          </cell>
          <cell r="K3688">
            <v>42145</v>
          </cell>
          <cell r="Q3688">
            <v>2191</v>
          </cell>
          <cell r="R3688" t="str">
            <v>Europe (EU)</v>
          </cell>
          <cell r="S3688" t="str">
            <v>Account Manager</v>
          </cell>
        </row>
        <row r="3689">
          <cell r="A3689" t="str">
            <v>100167-FR-106</v>
          </cell>
          <cell r="B3689">
            <v>43619</v>
          </cell>
          <cell r="C3689" t="str">
            <v>Existing MSA</v>
          </cell>
          <cell r="D3689">
            <v>42145</v>
          </cell>
          <cell r="E3689">
            <v>43983</v>
          </cell>
          <cell r="F3689" t="str">
            <v>Twist Bioscience</v>
          </cell>
          <cell r="G3689" t="str">
            <v>FR</v>
          </cell>
          <cell r="H3689" t="str">
            <v>France</v>
          </cell>
          <cell r="I3689" t="str">
            <v>GP Entity</v>
          </cell>
          <cell r="J3689">
            <v>43605</v>
          </cell>
          <cell r="K3689">
            <v>42145</v>
          </cell>
          <cell r="Q3689">
            <v>2570</v>
          </cell>
          <cell r="R3689" t="str">
            <v>Europe (EU)</v>
          </cell>
          <cell r="S3689" t="str">
            <v>Field Application Scientist, EUR</v>
          </cell>
        </row>
        <row r="3690">
          <cell r="A3690" t="str">
            <v>100167-DE-107</v>
          </cell>
          <cell r="B3690">
            <v>43647</v>
          </cell>
          <cell r="C3690" t="str">
            <v>Existing MSA</v>
          </cell>
          <cell r="D3690">
            <v>42145</v>
          </cell>
          <cell r="E3690">
            <v>43983</v>
          </cell>
          <cell r="F3690" t="str">
            <v>Twist Bioscience</v>
          </cell>
          <cell r="G3690" t="str">
            <v>DE</v>
          </cell>
          <cell r="H3690" t="str">
            <v>Germany</v>
          </cell>
          <cell r="I3690" t="str">
            <v>GP Entity</v>
          </cell>
          <cell r="J3690">
            <v>43647</v>
          </cell>
          <cell r="K3690">
            <v>42145</v>
          </cell>
          <cell r="Q3690">
            <v>2496</v>
          </cell>
          <cell r="R3690" t="str">
            <v>Europe (EU)</v>
          </cell>
          <cell r="S3690" t="str">
            <v>Inside Sales Specialist - EMEA</v>
          </cell>
        </row>
        <row r="3691">
          <cell r="A3691" t="str">
            <v>100167-DE-108</v>
          </cell>
          <cell r="B3691">
            <v>43647</v>
          </cell>
          <cell r="C3691" t="str">
            <v>Existing MSA</v>
          </cell>
          <cell r="D3691">
            <v>42145</v>
          </cell>
          <cell r="E3691">
            <v>43983</v>
          </cell>
          <cell r="F3691" t="str">
            <v>Twist Bioscience</v>
          </cell>
          <cell r="G3691" t="str">
            <v>DE</v>
          </cell>
          <cell r="H3691" t="str">
            <v>Germany</v>
          </cell>
          <cell r="I3691" t="str">
            <v>GP Entity</v>
          </cell>
          <cell r="J3691">
            <v>43647</v>
          </cell>
          <cell r="K3691">
            <v>42145</v>
          </cell>
          <cell r="Q3691">
            <v>2497</v>
          </cell>
          <cell r="R3691" t="str">
            <v>Europe (EU)</v>
          </cell>
          <cell r="S3691" t="str">
            <v>Synthetic Biology, Account Manager - Germany</v>
          </cell>
        </row>
        <row r="3692">
          <cell r="A3692" t="str">
            <v>100490-IT-101</v>
          </cell>
          <cell r="B3692">
            <v>43678</v>
          </cell>
          <cell r="C3692" t="str">
            <v>Existing MSA</v>
          </cell>
          <cell r="D3692">
            <v>43529</v>
          </cell>
          <cell r="E3692">
            <v>43983</v>
          </cell>
          <cell r="F3692" t="str">
            <v>Natera</v>
          </cell>
          <cell r="G3692" t="str">
            <v>IT</v>
          </cell>
          <cell r="H3692" t="str">
            <v>Italy</v>
          </cell>
          <cell r="I3692" t="str">
            <v>GP Entity</v>
          </cell>
          <cell r="J3692">
            <v>43661</v>
          </cell>
          <cell r="K3692">
            <v>43529</v>
          </cell>
          <cell r="Q3692">
            <v>2888</v>
          </cell>
          <cell r="R3692" t="str">
            <v>Europe (EU)</v>
          </cell>
          <cell r="S3692" t="str">
            <v>Regional Manager</v>
          </cell>
        </row>
        <row r="3693">
          <cell r="A3693" t="str">
            <v>100167-DE-113</v>
          </cell>
          <cell r="B3693">
            <v>43836</v>
          </cell>
          <cell r="C3693" t="str">
            <v>Existing MSA</v>
          </cell>
          <cell r="D3693">
            <v>42145</v>
          </cell>
          <cell r="E3693">
            <v>43983</v>
          </cell>
          <cell r="F3693" t="str">
            <v>Twist Bioscience</v>
          </cell>
          <cell r="G3693" t="str">
            <v>DE</v>
          </cell>
          <cell r="H3693" t="str">
            <v>Germany</v>
          </cell>
          <cell r="I3693" t="str">
            <v>GP Entity</v>
          </cell>
          <cell r="J3693">
            <v>43836</v>
          </cell>
          <cell r="K3693">
            <v>42145</v>
          </cell>
          <cell r="Q3693">
            <v>3386</v>
          </cell>
          <cell r="R3693" t="str">
            <v>Europe (EU)</v>
          </cell>
          <cell r="S3693" t="str">
            <v>Customer and Technical Support Specialist, NGS - Europe</v>
          </cell>
        </row>
        <row r="3694">
          <cell r="A3694" t="str">
            <v>100167-GB-113</v>
          </cell>
          <cell r="B3694">
            <v>43525</v>
          </cell>
          <cell r="C3694" t="str">
            <v>Existing MSA</v>
          </cell>
          <cell r="D3694">
            <v>42145</v>
          </cell>
          <cell r="E3694">
            <v>43983</v>
          </cell>
          <cell r="F3694" t="str">
            <v>Twist Bioscience</v>
          </cell>
          <cell r="G3694" t="str">
            <v>GB</v>
          </cell>
          <cell r="H3694" t="str">
            <v>United Kingdom</v>
          </cell>
          <cell r="I3694" t="str">
            <v>GP Entity</v>
          </cell>
          <cell r="K3694">
            <v>42145</v>
          </cell>
          <cell r="Q3694">
            <v>2064</v>
          </cell>
          <cell r="R3694" t="str">
            <v>Europe (EU)</v>
          </cell>
          <cell r="S3694" t="str">
            <v>Sr Inside Sales Specialist</v>
          </cell>
        </row>
        <row r="3695">
          <cell r="A3695" t="str">
            <v>100167-DE-111</v>
          </cell>
          <cell r="B3695">
            <v>43770</v>
          </cell>
          <cell r="C3695" t="str">
            <v>Existing MSA</v>
          </cell>
          <cell r="D3695">
            <v>42145</v>
          </cell>
          <cell r="E3695">
            <v>43983</v>
          </cell>
          <cell r="F3695" t="str">
            <v>Twist Bioscience</v>
          </cell>
          <cell r="G3695" t="str">
            <v>DE</v>
          </cell>
          <cell r="H3695" t="str">
            <v>Germany</v>
          </cell>
          <cell r="I3695" t="str">
            <v>GP Entity</v>
          </cell>
          <cell r="J3695">
            <v>43769</v>
          </cell>
          <cell r="K3695">
            <v>42145</v>
          </cell>
          <cell r="Q3695">
            <v>3017</v>
          </cell>
          <cell r="R3695" t="str">
            <v>Europe (EU)</v>
          </cell>
          <cell r="S3695" t="str">
            <v>Customer &amp; Technical Support Specialist, SynBio, EMEA</v>
          </cell>
        </row>
        <row r="3696">
          <cell r="A3696" t="str">
            <v>100167-DE-112</v>
          </cell>
          <cell r="B3696">
            <v>43801</v>
          </cell>
          <cell r="C3696" t="str">
            <v>Existing MSA</v>
          </cell>
          <cell r="D3696">
            <v>42145</v>
          </cell>
          <cell r="E3696">
            <v>43983</v>
          </cell>
          <cell r="F3696" t="str">
            <v>Twist Bioscience</v>
          </cell>
          <cell r="G3696" t="str">
            <v>DE</v>
          </cell>
          <cell r="H3696" t="str">
            <v>Germany</v>
          </cell>
          <cell r="I3696" t="str">
            <v>GP Entity</v>
          </cell>
          <cell r="J3696">
            <v>43769</v>
          </cell>
          <cell r="K3696">
            <v>42145</v>
          </cell>
          <cell r="Q3696">
            <v>3018</v>
          </cell>
          <cell r="R3696" t="str">
            <v>Europe (EU)</v>
          </cell>
          <cell r="S3696" t="str">
            <v>Scientific Development Manager</v>
          </cell>
        </row>
        <row r="3697">
          <cell r="A3697" t="str">
            <v>100167-DK-102</v>
          </cell>
          <cell r="B3697">
            <v>43591</v>
          </cell>
          <cell r="C3697" t="str">
            <v>Existing MSA</v>
          </cell>
          <cell r="D3697">
            <v>42879</v>
          </cell>
          <cell r="E3697">
            <v>43983</v>
          </cell>
          <cell r="F3697" t="str">
            <v>Twist Bioscience</v>
          </cell>
          <cell r="G3697" t="str">
            <v>DK</v>
          </cell>
          <cell r="H3697" t="str">
            <v>Denmark</v>
          </cell>
          <cell r="I3697" t="str">
            <v>GP Entity</v>
          </cell>
          <cell r="J3697">
            <v>43591</v>
          </cell>
          <cell r="K3697">
            <v>42145</v>
          </cell>
          <cell r="Q3697">
            <v>2377</v>
          </cell>
          <cell r="R3697" t="str">
            <v>Europe (EU)</v>
          </cell>
          <cell r="S3697" t="str">
            <v>Synthetic Biology, Account Manager - Nordics</v>
          </cell>
        </row>
        <row r="3698">
          <cell r="A3698" t="str">
            <v>100229-ES-101</v>
          </cell>
          <cell r="B3698">
            <v>43780</v>
          </cell>
          <cell r="C3698" t="str">
            <v>Existing MSA</v>
          </cell>
          <cell r="D3698">
            <v>43745</v>
          </cell>
          <cell r="E3698">
            <v>43983</v>
          </cell>
          <cell r="F3698" t="str">
            <v>NextRoll, Inc. (FKA Adroll)</v>
          </cell>
          <cell r="G3698" t="str">
            <v>ES</v>
          </cell>
          <cell r="H3698" t="str">
            <v>Spain</v>
          </cell>
          <cell r="I3698" t="str">
            <v>GP Entity</v>
          </cell>
          <cell r="J3698">
            <v>43780</v>
          </cell>
          <cell r="K3698">
            <v>42979</v>
          </cell>
          <cell r="Q3698">
            <v>3361</v>
          </cell>
          <cell r="R3698" t="str">
            <v>Europe (EU)</v>
          </cell>
          <cell r="S3698" t="str">
            <v>Staff Engineer</v>
          </cell>
        </row>
        <row r="3699">
          <cell r="A3699" t="str">
            <v>100593-IE-103</v>
          </cell>
          <cell r="B3699">
            <v>43773</v>
          </cell>
          <cell r="C3699" t="str">
            <v>Existing MSA</v>
          </cell>
          <cell r="D3699">
            <v>43777</v>
          </cell>
          <cell r="E3699">
            <v>43983</v>
          </cell>
          <cell r="F3699" t="str">
            <v>Knotel</v>
          </cell>
          <cell r="G3699" t="str">
            <v>IE</v>
          </cell>
          <cell r="H3699" t="str">
            <v>Ireland</v>
          </cell>
          <cell r="I3699" t="str">
            <v>GP Entity</v>
          </cell>
          <cell r="J3699">
            <v>43773</v>
          </cell>
          <cell r="K3699">
            <v>43661</v>
          </cell>
          <cell r="Q3699">
            <v>3341</v>
          </cell>
          <cell r="R3699" t="str">
            <v>Europe (EU)</v>
          </cell>
          <cell r="S3699" t="str">
            <v>Senior Account Executive</v>
          </cell>
        </row>
        <row r="3700">
          <cell r="A3700" t="str">
            <v>100593-IE-102</v>
          </cell>
          <cell r="B3700">
            <v>43773</v>
          </cell>
          <cell r="C3700" t="str">
            <v>Existing MSA</v>
          </cell>
          <cell r="D3700">
            <v>43777</v>
          </cell>
          <cell r="E3700">
            <v>43983</v>
          </cell>
          <cell r="F3700" t="str">
            <v>Knotel</v>
          </cell>
          <cell r="G3700" t="str">
            <v>IE</v>
          </cell>
          <cell r="H3700" t="str">
            <v>Ireland</v>
          </cell>
          <cell r="I3700" t="str">
            <v>GP Entity</v>
          </cell>
          <cell r="J3700">
            <v>43773</v>
          </cell>
          <cell r="K3700">
            <v>43661</v>
          </cell>
          <cell r="Q3700">
            <v>3229</v>
          </cell>
          <cell r="R3700" t="str">
            <v>Europe (EU)</v>
          </cell>
          <cell r="S3700" t="str">
            <v>Account Executive</v>
          </cell>
        </row>
        <row r="3701">
          <cell r="A3701" t="str">
            <v>100064-GB-105</v>
          </cell>
          <cell r="B3701">
            <v>43724</v>
          </cell>
          <cell r="C3701" t="str">
            <v>Existing MSA</v>
          </cell>
          <cell r="D3701">
            <v>43082</v>
          </cell>
          <cell r="E3701">
            <v>43983</v>
          </cell>
          <cell r="F3701" t="str">
            <v>Flashpoint</v>
          </cell>
          <cell r="G3701" t="str">
            <v>GB</v>
          </cell>
          <cell r="H3701" t="str">
            <v>United Kingdom</v>
          </cell>
          <cell r="I3701" t="str">
            <v>GP Entity</v>
          </cell>
          <cell r="J3701">
            <v>43723</v>
          </cell>
          <cell r="K3701">
            <v>42731</v>
          </cell>
          <cell r="Q3701">
            <v>3135</v>
          </cell>
          <cell r="R3701" t="str">
            <v>Europe (EU)</v>
          </cell>
          <cell r="S3701" t="str">
            <v>Vice President of Sales, EMEA</v>
          </cell>
        </row>
        <row r="3702">
          <cell r="A3702" t="str">
            <v>100064-GB-106</v>
          </cell>
          <cell r="B3702">
            <v>43808</v>
          </cell>
          <cell r="C3702" t="str">
            <v>Existing MSA</v>
          </cell>
          <cell r="D3702">
            <v>43082</v>
          </cell>
          <cell r="E3702">
            <v>43983</v>
          </cell>
          <cell r="F3702" t="str">
            <v>Flashpoint</v>
          </cell>
          <cell r="G3702" t="str">
            <v>GB</v>
          </cell>
          <cell r="H3702" t="str">
            <v>United Kingdom</v>
          </cell>
          <cell r="I3702" t="str">
            <v>GP Entity</v>
          </cell>
          <cell r="J3702">
            <v>43808</v>
          </cell>
          <cell r="K3702">
            <v>42731</v>
          </cell>
          <cell r="Q3702">
            <v>3499</v>
          </cell>
          <cell r="R3702" t="str">
            <v>Europe (EU)</v>
          </cell>
          <cell r="S3702" t="str">
            <v>Director, Customer Success</v>
          </cell>
        </row>
        <row r="3703">
          <cell r="A3703" t="str">
            <v>100186-DK-101</v>
          </cell>
          <cell r="B3703">
            <v>43525</v>
          </cell>
          <cell r="C3703" t="str">
            <v>Existing MSA</v>
          </cell>
          <cell r="D3703">
            <v>43500</v>
          </cell>
          <cell r="E3703">
            <v>43983</v>
          </cell>
          <cell r="F3703" t="str">
            <v>FocusVision Worldwide</v>
          </cell>
          <cell r="G3703" t="str">
            <v>DK</v>
          </cell>
          <cell r="H3703" t="str">
            <v>Denmark</v>
          </cell>
          <cell r="I3703" t="str">
            <v>GP Entity</v>
          </cell>
          <cell r="J3703">
            <v>43525</v>
          </cell>
          <cell r="K3703">
            <v>42857</v>
          </cell>
          <cell r="Q3703">
            <v>2174</v>
          </cell>
          <cell r="R3703" t="str">
            <v>Europe (EU)</v>
          </cell>
          <cell r="S3703" t="str">
            <v>Lead Software Engineer</v>
          </cell>
        </row>
        <row r="3704">
          <cell r="A3704" t="str">
            <v>100371-GB-104</v>
          </cell>
          <cell r="B3704">
            <v>43717</v>
          </cell>
          <cell r="C3704" t="str">
            <v>Existing MSA</v>
          </cell>
          <cell r="D3704">
            <v>43311</v>
          </cell>
          <cell r="E3704">
            <v>43983</v>
          </cell>
          <cell r="F3704" t="str">
            <v>Udemy</v>
          </cell>
          <cell r="G3704" t="str">
            <v>GB</v>
          </cell>
          <cell r="H3704" t="str">
            <v>United Kingdom</v>
          </cell>
          <cell r="I3704" t="str">
            <v>GP Entity</v>
          </cell>
          <cell r="J3704">
            <v>43717</v>
          </cell>
          <cell r="K3704">
            <v>43286</v>
          </cell>
          <cell r="Q3704">
            <v>2987</v>
          </cell>
          <cell r="R3704" t="str">
            <v>Europe (EU)</v>
          </cell>
          <cell r="S3704" t="str">
            <v>Enterprise Account Executive</v>
          </cell>
        </row>
        <row r="3705">
          <cell r="A3705" t="str">
            <v>100054-DE-101</v>
          </cell>
          <cell r="B3705">
            <v>43586</v>
          </cell>
          <cell r="C3705" t="str">
            <v>Existing MSA</v>
          </cell>
          <cell r="D3705">
            <v>43370</v>
          </cell>
          <cell r="E3705">
            <v>43983</v>
          </cell>
          <cell r="F3705" t="str">
            <v>Enbala</v>
          </cell>
          <cell r="G3705" t="str">
            <v>DE</v>
          </cell>
          <cell r="H3705" t="str">
            <v>Germany</v>
          </cell>
          <cell r="I3705" t="str">
            <v>GP Entity</v>
          </cell>
          <cell r="K3705">
            <v>42418</v>
          </cell>
          <cell r="Q3705">
            <v>2118</v>
          </cell>
          <cell r="R3705" t="str">
            <v>Europe (EU)</v>
          </cell>
          <cell r="S3705" t="str">
            <v>Senior Project Manager</v>
          </cell>
        </row>
        <row r="3706">
          <cell r="A3706" t="str">
            <v>100592-GB-101</v>
          </cell>
          <cell r="B3706">
            <v>43739</v>
          </cell>
          <cell r="C3706" t="str">
            <v>Existing MSA</v>
          </cell>
          <cell r="D3706">
            <v>43640</v>
          </cell>
          <cell r="E3706">
            <v>43983</v>
          </cell>
          <cell r="F3706" t="str">
            <v>EcoDigital, LLC</v>
          </cell>
          <cell r="G3706" t="str">
            <v>GB</v>
          </cell>
          <cell r="H3706" t="str">
            <v>United Kingdom</v>
          </cell>
          <cell r="I3706" t="str">
            <v>GP Entity</v>
          </cell>
          <cell r="J3706">
            <v>43719</v>
          </cell>
          <cell r="K3706">
            <v>43640</v>
          </cell>
          <cell r="Q3706">
            <v>3182</v>
          </cell>
          <cell r="R3706" t="str">
            <v>Europe (EU)</v>
          </cell>
          <cell r="S3706" t="str">
            <v>Regional Sales Executive, UK</v>
          </cell>
        </row>
        <row r="3707">
          <cell r="A3707" t="str">
            <v>100217-ES-104</v>
          </cell>
          <cell r="B3707">
            <v>43770</v>
          </cell>
          <cell r="C3707" t="str">
            <v>Existing MSA</v>
          </cell>
          <cell r="D3707">
            <v>43299</v>
          </cell>
          <cell r="E3707">
            <v>43983</v>
          </cell>
          <cell r="F3707" t="str">
            <v>Novamex</v>
          </cell>
          <cell r="G3707" t="str">
            <v>ES</v>
          </cell>
          <cell r="H3707" t="str">
            <v>Spain</v>
          </cell>
          <cell r="I3707" t="str">
            <v>GP Entity</v>
          </cell>
          <cell r="J3707">
            <v>43770</v>
          </cell>
          <cell r="K3707">
            <v>42941</v>
          </cell>
          <cell r="Q3707">
            <v>3398</v>
          </cell>
          <cell r="R3707" t="str">
            <v>Europe (EU)</v>
          </cell>
          <cell r="S3707" t="str">
            <v>Europe Sales Coordinator</v>
          </cell>
        </row>
        <row r="3708">
          <cell r="A3708" t="str">
            <v>100692-ES-101</v>
          </cell>
          <cell r="B3708">
            <v>43831</v>
          </cell>
          <cell r="C3708" t="str">
            <v>Existing MSA</v>
          </cell>
          <cell r="D3708">
            <v>43783</v>
          </cell>
          <cell r="E3708">
            <v>43983</v>
          </cell>
          <cell r="F3708" t="str">
            <v>Veracyte</v>
          </cell>
          <cell r="G3708" t="str">
            <v>ES</v>
          </cell>
          <cell r="H3708" t="str">
            <v>Spain</v>
          </cell>
          <cell r="I3708" t="str">
            <v>GP Entity</v>
          </cell>
          <cell r="J3708">
            <v>43831</v>
          </cell>
          <cell r="K3708">
            <v>43777</v>
          </cell>
          <cell r="Q3708">
            <v>3559</v>
          </cell>
          <cell r="R3708" t="str">
            <v>Europe (EU)</v>
          </cell>
          <cell r="S3708" t="str">
            <v>Product Manager, EMEA Diagnostics</v>
          </cell>
        </row>
        <row r="3709">
          <cell r="A3709" t="str">
            <v>100692-ES-102</v>
          </cell>
          <cell r="B3709">
            <v>43831</v>
          </cell>
          <cell r="C3709" t="str">
            <v>Existing MSA</v>
          </cell>
          <cell r="D3709">
            <v>43783</v>
          </cell>
          <cell r="E3709">
            <v>43983</v>
          </cell>
          <cell r="F3709" t="str">
            <v>Veracyte</v>
          </cell>
          <cell r="G3709" t="str">
            <v>ES</v>
          </cell>
          <cell r="H3709" t="str">
            <v>Spain</v>
          </cell>
          <cell r="I3709" t="str">
            <v>GP Entity</v>
          </cell>
          <cell r="J3709">
            <v>43831</v>
          </cell>
          <cell r="K3709">
            <v>43777</v>
          </cell>
          <cell r="Q3709">
            <v>3560</v>
          </cell>
          <cell r="R3709" t="str">
            <v>Europe (EU)</v>
          </cell>
          <cell r="S3709" t="str">
            <v>Associate Director</v>
          </cell>
        </row>
        <row r="3710">
          <cell r="A3710" t="str">
            <v>100692-ES-103</v>
          </cell>
          <cell r="B3710">
            <v>43831</v>
          </cell>
          <cell r="C3710" t="str">
            <v>Existing MSA</v>
          </cell>
          <cell r="D3710">
            <v>43783</v>
          </cell>
          <cell r="E3710">
            <v>43983</v>
          </cell>
          <cell r="F3710" t="str">
            <v>Veracyte</v>
          </cell>
          <cell r="G3710" t="str">
            <v>ES</v>
          </cell>
          <cell r="H3710" t="str">
            <v>Spain</v>
          </cell>
          <cell r="I3710" t="str">
            <v>GP Entity</v>
          </cell>
          <cell r="J3710">
            <v>43831</v>
          </cell>
          <cell r="K3710">
            <v>43777</v>
          </cell>
          <cell r="Q3710">
            <v>3561</v>
          </cell>
          <cell r="R3710" t="str">
            <v>Europe (EU)</v>
          </cell>
          <cell r="S3710" t="str">
            <v>Regional Business Manager</v>
          </cell>
        </row>
        <row r="3711">
          <cell r="A3711" t="str">
            <v>100692-ES-104</v>
          </cell>
          <cell r="B3711">
            <v>43831</v>
          </cell>
          <cell r="C3711" t="str">
            <v>Existing MSA</v>
          </cell>
          <cell r="D3711">
            <v>43783</v>
          </cell>
          <cell r="E3711">
            <v>43983</v>
          </cell>
          <cell r="F3711" t="str">
            <v>Veracyte</v>
          </cell>
          <cell r="G3711" t="str">
            <v>ES</v>
          </cell>
          <cell r="H3711" t="str">
            <v>Spain</v>
          </cell>
          <cell r="I3711" t="str">
            <v>GP Entity</v>
          </cell>
          <cell r="J3711">
            <v>43831</v>
          </cell>
          <cell r="K3711">
            <v>43777</v>
          </cell>
          <cell r="Q3711">
            <v>3562</v>
          </cell>
          <cell r="R3711" t="str">
            <v>Europe (EU)</v>
          </cell>
          <cell r="S3711" t="str">
            <v>Country Manager, Diagnostics</v>
          </cell>
        </row>
        <row r="3712">
          <cell r="A3712" t="str">
            <v>100692-ES-105</v>
          </cell>
          <cell r="B3712">
            <v>43831</v>
          </cell>
          <cell r="C3712" t="str">
            <v>Existing MSA</v>
          </cell>
          <cell r="D3712">
            <v>43783</v>
          </cell>
          <cell r="E3712">
            <v>43983</v>
          </cell>
          <cell r="F3712" t="str">
            <v>Veracyte</v>
          </cell>
          <cell r="G3712" t="str">
            <v>ES</v>
          </cell>
          <cell r="H3712" t="str">
            <v>Spain</v>
          </cell>
          <cell r="I3712" t="str">
            <v>GP Entity</v>
          </cell>
          <cell r="J3712">
            <v>43831</v>
          </cell>
          <cell r="K3712">
            <v>43777</v>
          </cell>
          <cell r="Q3712">
            <v>3563</v>
          </cell>
          <cell r="R3712" t="str">
            <v>Europe (EU)</v>
          </cell>
          <cell r="S3712" t="str">
            <v>Senior Director, EMEA Diagnostics Sales</v>
          </cell>
        </row>
        <row r="3713">
          <cell r="A3713" t="str">
            <v>100692-GB-101</v>
          </cell>
          <cell r="B3713">
            <v>43831</v>
          </cell>
          <cell r="C3713" t="str">
            <v>Existing MSA</v>
          </cell>
          <cell r="D3713">
            <v>43777</v>
          </cell>
          <cell r="E3713">
            <v>43983</v>
          </cell>
          <cell r="F3713" t="str">
            <v>Veracyte</v>
          </cell>
          <cell r="G3713" t="str">
            <v>GB</v>
          </cell>
          <cell r="H3713" t="str">
            <v>United Kingdom</v>
          </cell>
          <cell r="I3713" t="str">
            <v>GP Entity</v>
          </cell>
          <cell r="J3713">
            <v>43801</v>
          </cell>
          <cell r="K3713">
            <v>43777</v>
          </cell>
          <cell r="Q3713">
            <v>3564</v>
          </cell>
          <cell r="R3713" t="str">
            <v>Europe (EU)</v>
          </cell>
          <cell r="S3713" t="str">
            <v>Country Manager, Diagnostics - UK</v>
          </cell>
        </row>
        <row r="3714">
          <cell r="A3714" t="str">
            <v>100692-GB-102</v>
          </cell>
          <cell r="B3714">
            <v>43831</v>
          </cell>
          <cell r="C3714" t="str">
            <v>Existing MSA</v>
          </cell>
          <cell r="D3714">
            <v>43777</v>
          </cell>
          <cell r="E3714">
            <v>43983</v>
          </cell>
          <cell r="F3714" t="str">
            <v>Veracyte</v>
          </cell>
          <cell r="G3714" t="str">
            <v>GB</v>
          </cell>
          <cell r="H3714" t="str">
            <v>United Kingdom</v>
          </cell>
          <cell r="I3714" t="str">
            <v>GP Entity</v>
          </cell>
          <cell r="J3714">
            <v>43801</v>
          </cell>
          <cell r="K3714">
            <v>43777</v>
          </cell>
          <cell r="Q3714">
            <v>3565</v>
          </cell>
          <cell r="R3714" t="str">
            <v>Europe (EU)</v>
          </cell>
          <cell r="S3714" t="str">
            <v>Associate Director, Medical Affairs</v>
          </cell>
        </row>
        <row r="3715">
          <cell r="A3715" t="str">
            <v>100692-DE-101</v>
          </cell>
          <cell r="B3715">
            <v>43843</v>
          </cell>
          <cell r="C3715" t="str">
            <v>Existing MSA</v>
          </cell>
          <cell r="D3715">
            <v>43783</v>
          </cell>
          <cell r="E3715">
            <v>43983</v>
          </cell>
          <cell r="F3715" t="str">
            <v>Veracyte</v>
          </cell>
          <cell r="G3715" t="str">
            <v>DE</v>
          </cell>
          <cell r="H3715" t="str">
            <v>Germany</v>
          </cell>
          <cell r="I3715" t="str">
            <v>GP Entity</v>
          </cell>
          <cell r="J3715">
            <v>43801</v>
          </cell>
          <cell r="K3715">
            <v>43777</v>
          </cell>
          <cell r="Q3715">
            <v>3566</v>
          </cell>
          <cell r="R3715" t="str">
            <v>Europe (EU)</v>
          </cell>
          <cell r="S3715" t="str">
            <v>Country Manager, DACH</v>
          </cell>
        </row>
        <row r="3716">
          <cell r="A3716" t="str">
            <v>100161-GB-102</v>
          </cell>
          <cell r="B3716">
            <v>43770</v>
          </cell>
          <cell r="C3716" t="str">
            <v>Existing MSA</v>
          </cell>
          <cell r="D3716">
            <v>43747</v>
          </cell>
          <cell r="E3716">
            <v>43983</v>
          </cell>
          <cell r="F3716" t="str">
            <v>Tile</v>
          </cell>
          <cell r="G3716" t="str">
            <v>GB</v>
          </cell>
          <cell r="H3716" t="str">
            <v>United Kingdom</v>
          </cell>
          <cell r="I3716" t="str">
            <v>GP Entity</v>
          </cell>
          <cell r="J3716">
            <v>43770</v>
          </cell>
          <cell r="K3716">
            <v>42712</v>
          </cell>
          <cell r="Q3716">
            <v>3333</v>
          </cell>
          <cell r="R3716" t="str">
            <v>Europe (EU)</v>
          </cell>
          <cell r="S3716" t="str">
            <v>UK Nordics Sales Manager</v>
          </cell>
        </row>
        <row r="3717">
          <cell r="A3717" t="str">
            <v>100161-NL-101</v>
          </cell>
          <cell r="B3717">
            <v>43770</v>
          </cell>
          <cell r="C3717" t="str">
            <v>Existing MSA</v>
          </cell>
          <cell r="D3717">
            <v>43747</v>
          </cell>
          <cell r="E3717">
            <v>43983</v>
          </cell>
          <cell r="F3717" t="str">
            <v>Tile</v>
          </cell>
          <cell r="G3717" t="str">
            <v>NL</v>
          </cell>
          <cell r="H3717" t="str">
            <v>Netherlands</v>
          </cell>
          <cell r="I3717" t="str">
            <v>GP Entity</v>
          </cell>
          <cell r="J3717">
            <v>43770</v>
          </cell>
          <cell r="K3717">
            <v>42712</v>
          </cell>
          <cell r="Q3717">
            <v>3363</v>
          </cell>
          <cell r="R3717" t="str">
            <v>Europe (EU)</v>
          </cell>
          <cell r="S3717" t="str">
            <v>Sales Manager, Western Europe</v>
          </cell>
        </row>
        <row r="3718">
          <cell r="A3718" t="str">
            <v>100206-ES-101</v>
          </cell>
          <cell r="B3718">
            <v>43759</v>
          </cell>
          <cell r="C3718" t="str">
            <v>Existing MSA</v>
          </cell>
          <cell r="D3718">
            <v>43726</v>
          </cell>
          <cell r="E3718">
            <v>43983</v>
          </cell>
          <cell r="F3718" t="str">
            <v>Pregis International BV (FKA FP International)</v>
          </cell>
          <cell r="G3718" t="str">
            <v>ES</v>
          </cell>
          <cell r="H3718" t="str">
            <v>Spain</v>
          </cell>
          <cell r="I3718" t="str">
            <v>GP Entity</v>
          </cell>
          <cell r="J3718">
            <v>43739</v>
          </cell>
          <cell r="K3718">
            <v>42923</v>
          </cell>
          <cell r="Q3718">
            <v>3247</v>
          </cell>
          <cell r="R3718" t="str">
            <v>Europe (EU)</v>
          </cell>
          <cell r="S3718" t="str">
            <v>Sales Manager</v>
          </cell>
        </row>
        <row r="3719">
          <cell r="A3719" t="str">
            <v>100231-SE-104</v>
          </cell>
          <cell r="B3719">
            <v>43647</v>
          </cell>
          <cell r="C3719" t="str">
            <v>Existing MSA</v>
          </cell>
          <cell r="D3719">
            <v>42984</v>
          </cell>
          <cell r="E3719">
            <v>43983</v>
          </cell>
          <cell r="F3719" t="str">
            <v>NanoString Technologies</v>
          </cell>
          <cell r="G3719" t="str">
            <v>SE</v>
          </cell>
          <cell r="H3719" t="str">
            <v>Sweden</v>
          </cell>
          <cell r="I3719" t="str">
            <v>GP Entity</v>
          </cell>
          <cell r="J3719">
            <v>43647</v>
          </cell>
          <cell r="K3719">
            <v>42984</v>
          </cell>
          <cell r="Q3719">
            <v>2465</v>
          </cell>
          <cell r="R3719" t="str">
            <v>Europe (EU)</v>
          </cell>
          <cell r="S3719" t="str">
            <v>Manager, Inside Sales – EMEA &amp; APAC</v>
          </cell>
        </row>
        <row r="3720">
          <cell r="A3720" t="str">
            <v>100630-GB-101</v>
          </cell>
          <cell r="B3720">
            <v>43739</v>
          </cell>
          <cell r="C3720" t="str">
            <v>Existing MSA</v>
          </cell>
          <cell r="D3720">
            <v>43630</v>
          </cell>
          <cell r="E3720">
            <v>43983</v>
          </cell>
          <cell r="F3720" t="str">
            <v>Persyst</v>
          </cell>
          <cell r="G3720" t="str">
            <v>GB</v>
          </cell>
          <cell r="H3720" t="str">
            <v>United Kingdom</v>
          </cell>
          <cell r="I3720" t="str">
            <v>GP Entity</v>
          </cell>
          <cell r="J3720">
            <v>43724</v>
          </cell>
          <cell r="K3720">
            <v>43630</v>
          </cell>
          <cell r="Q3720">
            <v>3193</v>
          </cell>
          <cell r="R3720" t="str">
            <v>Europe (EU)</v>
          </cell>
          <cell r="S3720" t="str">
            <v>Operations Manager, UK &amp; Europe</v>
          </cell>
        </row>
        <row r="3721">
          <cell r="A3721" t="str">
            <v>100231-FI-101</v>
          </cell>
          <cell r="B3721">
            <v>43647</v>
          </cell>
          <cell r="C3721" t="str">
            <v>Existing MSA</v>
          </cell>
          <cell r="D3721">
            <v>43588</v>
          </cell>
          <cell r="E3721">
            <v>43983</v>
          </cell>
          <cell r="F3721" t="str">
            <v>NanoString Technologies</v>
          </cell>
          <cell r="G3721" t="str">
            <v>FI</v>
          </cell>
          <cell r="H3721" t="str">
            <v>Finland</v>
          </cell>
          <cell r="I3721" t="str">
            <v>GP Entity</v>
          </cell>
          <cell r="J3721">
            <v>43633</v>
          </cell>
          <cell r="K3721">
            <v>42984</v>
          </cell>
          <cell r="Q3721">
            <v>2576</v>
          </cell>
          <cell r="R3721" t="str">
            <v>Europe (EU)</v>
          </cell>
          <cell r="S3721" t="str">
            <v>Regional Account Manager</v>
          </cell>
        </row>
        <row r="3722">
          <cell r="A3722" t="str">
            <v>100260-CH-101</v>
          </cell>
          <cell r="B3722">
            <v>43862</v>
          </cell>
          <cell r="C3722" t="str">
            <v>Existing MSA</v>
          </cell>
          <cell r="D3722">
            <v>43766</v>
          </cell>
          <cell r="E3722">
            <v>43983</v>
          </cell>
          <cell r="F3722" t="str">
            <v>Evidation Health</v>
          </cell>
          <cell r="G3722" t="str">
            <v>CH</v>
          </cell>
          <cell r="H3722" t="str">
            <v>Switzerland</v>
          </cell>
          <cell r="I3722" t="str">
            <v>GP Entity</v>
          </cell>
          <cell r="J3722">
            <v>43862</v>
          </cell>
          <cell r="K3722">
            <v>43069</v>
          </cell>
          <cell r="Q3722">
            <v>3475</v>
          </cell>
          <cell r="R3722" t="str">
            <v>Europe (EU)</v>
          </cell>
          <cell r="S3722" t="str">
            <v>Head of Digital Endpoints</v>
          </cell>
        </row>
        <row r="3723">
          <cell r="A3723" t="str">
            <v>100581-GB-101</v>
          </cell>
          <cell r="B3723">
            <v>43692</v>
          </cell>
          <cell r="C3723" t="str">
            <v>Existing MSA</v>
          </cell>
          <cell r="D3723">
            <v>43635</v>
          </cell>
          <cell r="E3723">
            <v>43983</v>
          </cell>
          <cell r="F3723" t="str">
            <v>The Klarman Family Foundation</v>
          </cell>
          <cell r="G3723" t="str">
            <v>GB</v>
          </cell>
          <cell r="H3723" t="str">
            <v>United Kingdom</v>
          </cell>
          <cell r="I3723" t="str">
            <v>GP Entity</v>
          </cell>
          <cell r="J3723">
            <v>43660</v>
          </cell>
          <cell r="K3723">
            <v>43635</v>
          </cell>
          <cell r="Q3723">
            <v>2846</v>
          </cell>
          <cell r="R3723" t="str">
            <v>Europe (EU)</v>
          </cell>
          <cell r="S3723" t="str">
            <v>Senior Adviser, Israel Program</v>
          </cell>
        </row>
        <row r="3724">
          <cell r="A3724" t="str">
            <v>100248-GB-102</v>
          </cell>
          <cell r="B3724">
            <v>43739</v>
          </cell>
          <cell r="C3724" t="str">
            <v>Existing MSA</v>
          </cell>
          <cell r="D3724">
            <v>43012</v>
          </cell>
          <cell r="E3724">
            <v>43983</v>
          </cell>
          <cell r="F3724" t="str">
            <v>Open Government Partnership</v>
          </cell>
          <cell r="G3724" t="str">
            <v>GB</v>
          </cell>
          <cell r="H3724" t="str">
            <v>United Kingdom</v>
          </cell>
          <cell r="I3724" t="str">
            <v>GP Entity</v>
          </cell>
          <cell r="J3724">
            <v>43578</v>
          </cell>
          <cell r="K3724">
            <v>43006</v>
          </cell>
          <cell r="Q3724">
            <v>3400</v>
          </cell>
          <cell r="R3724" t="str">
            <v>Europe (EU)</v>
          </cell>
          <cell r="S3724" t="str">
            <v>Program Officer, Thematic Engagement</v>
          </cell>
        </row>
        <row r="3725">
          <cell r="A3725" t="str">
            <v>100548-DE-101</v>
          </cell>
          <cell r="B3725">
            <v>43647</v>
          </cell>
          <cell r="C3725" t="str">
            <v>Existing MSA</v>
          </cell>
          <cell r="D3725">
            <v>43592</v>
          </cell>
          <cell r="E3725">
            <v>43983</v>
          </cell>
          <cell r="F3725" t="str">
            <v>Perceptyx</v>
          </cell>
          <cell r="G3725" t="str">
            <v>DE</v>
          </cell>
          <cell r="H3725" t="str">
            <v>Germany</v>
          </cell>
          <cell r="I3725" t="str">
            <v>GP Entity</v>
          </cell>
          <cell r="J3725">
            <v>43617</v>
          </cell>
          <cell r="K3725">
            <v>43592</v>
          </cell>
          <cell r="Q3725">
            <v>2573</v>
          </cell>
          <cell r="R3725" t="str">
            <v>Europe (EU)</v>
          </cell>
          <cell r="S3725" t="str">
            <v>Quality Control Analyst</v>
          </cell>
        </row>
        <row r="3726">
          <cell r="A3726" t="str">
            <v>100125-PT-101</v>
          </cell>
          <cell r="B3726">
            <v>43837</v>
          </cell>
          <cell r="C3726" t="str">
            <v>Existing MSA</v>
          </cell>
          <cell r="D3726">
            <v>43777</v>
          </cell>
          <cell r="E3726">
            <v>43983</v>
          </cell>
          <cell r="F3726" t="str">
            <v>Pure Storage</v>
          </cell>
          <cell r="G3726" t="str">
            <v>PT</v>
          </cell>
          <cell r="H3726" t="str">
            <v>Portugal</v>
          </cell>
          <cell r="I3726" t="str">
            <v>GP Entity</v>
          </cell>
          <cell r="J3726">
            <v>43836</v>
          </cell>
          <cell r="K3726">
            <v>42118</v>
          </cell>
          <cell r="Q3726">
            <v>3520</v>
          </cell>
          <cell r="R3726" t="str">
            <v>Europe (EU)</v>
          </cell>
          <cell r="S3726" t="str">
            <v>Support Escalations Manager</v>
          </cell>
        </row>
        <row r="3727">
          <cell r="A3727" t="str">
            <v>100548-DE-104</v>
          </cell>
          <cell r="B3727">
            <v>43831</v>
          </cell>
          <cell r="C3727" t="str">
            <v>Existing MSA</v>
          </cell>
          <cell r="D3727">
            <v>43592</v>
          </cell>
          <cell r="E3727">
            <v>43983</v>
          </cell>
          <cell r="F3727" t="str">
            <v>Perceptyx</v>
          </cell>
          <cell r="G3727" t="str">
            <v>DE</v>
          </cell>
          <cell r="H3727" t="str">
            <v>Germany</v>
          </cell>
          <cell r="I3727" t="str">
            <v>GP Entity</v>
          </cell>
          <cell r="J3727">
            <v>43831</v>
          </cell>
          <cell r="K3727">
            <v>43592</v>
          </cell>
          <cell r="Q3727">
            <v>3364</v>
          </cell>
          <cell r="R3727" t="str">
            <v>Europe (EU)</v>
          </cell>
          <cell r="S3727" t="str">
            <v>Senior Project Manager</v>
          </cell>
        </row>
        <row r="3728">
          <cell r="A3728" t="str">
            <v>100548-DE-105</v>
          </cell>
          <cell r="B3728">
            <v>43831</v>
          </cell>
          <cell r="C3728" t="str">
            <v>Existing MSA</v>
          </cell>
          <cell r="D3728">
            <v>43592</v>
          </cell>
          <cell r="E3728">
            <v>43983</v>
          </cell>
          <cell r="F3728" t="str">
            <v>Perceptyx</v>
          </cell>
          <cell r="G3728" t="str">
            <v>DE</v>
          </cell>
          <cell r="H3728" t="str">
            <v>Germany</v>
          </cell>
          <cell r="I3728" t="str">
            <v>GP Entity</v>
          </cell>
          <cell r="J3728">
            <v>43831</v>
          </cell>
          <cell r="K3728">
            <v>43592</v>
          </cell>
          <cell r="Q3728">
            <v>3365</v>
          </cell>
          <cell r="R3728" t="str">
            <v>Europe (EU)</v>
          </cell>
          <cell r="S3728" t="str">
            <v>Senior Project Manager</v>
          </cell>
        </row>
        <row r="3729">
          <cell r="A3729" t="str">
            <v>100548-DE-106</v>
          </cell>
          <cell r="B3729">
            <v>43800</v>
          </cell>
          <cell r="C3729" t="str">
            <v>Existing MSA</v>
          </cell>
          <cell r="D3729">
            <v>43592</v>
          </cell>
          <cell r="E3729">
            <v>43983</v>
          </cell>
          <cell r="F3729" t="str">
            <v>Perceptyx</v>
          </cell>
          <cell r="G3729" t="str">
            <v>DE</v>
          </cell>
          <cell r="H3729" t="str">
            <v>Germany</v>
          </cell>
          <cell r="I3729" t="str">
            <v>GP Entity</v>
          </cell>
          <cell r="J3729">
            <v>43800</v>
          </cell>
          <cell r="K3729">
            <v>43592</v>
          </cell>
          <cell r="Q3729">
            <v>3385</v>
          </cell>
          <cell r="R3729" t="str">
            <v>Europe (EU)</v>
          </cell>
          <cell r="S3729" t="str">
            <v>Data Manager</v>
          </cell>
        </row>
        <row r="3730">
          <cell r="A3730" t="str">
            <v>100548-DE-107</v>
          </cell>
          <cell r="B3730">
            <v>43862</v>
          </cell>
          <cell r="C3730" t="str">
            <v>Existing MSA</v>
          </cell>
          <cell r="D3730">
            <v>43592</v>
          </cell>
          <cell r="E3730">
            <v>43983</v>
          </cell>
          <cell r="F3730" t="str">
            <v>Perceptyx</v>
          </cell>
          <cell r="G3730" t="str">
            <v>DE</v>
          </cell>
          <cell r="H3730" t="str">
            <v>Germany</v>
          </cell>
          <cell r="I3730" t="str">
            <v>GP Entity</v>
          </cell>
          <cell r="J3730">
            <v>43862</v>
          </cell>
          <cell r="K3730">
            <v>43592</v>
          </cell>
          <cell r="Q3730">
            <v>3894</v>
          </cell>
          <cell r="R3730" t="str">
            <v>Europe (EU)</v>
          </cell>
          <cell r="S3730" t="str">
            <v>Quality Control Analyst</v>
          </cell>
        </row>
        <row r="3731">
          <cell r="A3731" t="str">
            <v>100125-PL-104</v>
          </cell>
          <cell r="B3731">
            <v>43556</v>
          </cell>
          <cell r="C3731" t="str">
            <v>Existing MSA</v>
          </cell>
          <cell r="D3731">
            <v>42853</v>
          </cell>
          <cell r="E3731">
            <v>43983</v>
          </cell>
          <cell r="F3731" t="str">
            <v>Pure Storage</v>
          </cell>
          <cell r="G3731" t="str">
            <v>PL</v>
          </cell>
          <cell r="H3731" t="str">
            <v>Poland</v>
          </cell>
          <cell r="I3731" t="str">
            <v>GP Entity</v>
          </cell>
          <cell r="J3731">
            <v>43528</v>
          </cell>
          <cell r="K3731">
            <v>42118</v>
          </cell>
          <cell r="Q3731">
            <v>2223</v>
          </cell>
          <cell r="R3731" t="str">
            <v>Europe (EU)</v>
          </cell>
          <cell r="S3731" t="str">
            <v>Systems Engineer</v>
          </cell>
        </row>
        <row r="3732">
          <cell r="A3732" t="str">
            <v>100125-PL-106</v>
          </cell>
          <cell r="B3732">
            <v>43617</v>
          </cell>
          <cell r="C3732" t="str">
            <v>Existing MSA</v>
          </cell>
          <cell r="D3732">
            <v>42853</v>
          </cell>
          <cell r="E3732">
            <v>43983</v>
          </cell>
          <cell r="F3732" t="str">
            <v>Pure Storage</v>
          </cell>
          <cell r="G3732" t="str">
            <v>PL</v>
          </cell>
          <cell r="H3732" t="str">
            <v>Poland</v>
          </cell>
          <cell r="I3732" t="str">
            <v>GP Entity</v>
          </cell>
          <cell r="J3732">
            <v>43617</v>
          </cell>
          <cell r="K3732">
            <v>42118</v>
          </cell>
          <cell r="Q3732">
            <v>2258</v>
          </cell>
          <cell r="R3732" t="str">
            <v>Europe (EU)</v>
          </cell>
          <cell r="S3732" t="str">
            <v>Account Executive</v>
          </cell>
        </row>
        <row r="3733">
          <cell r="A3733" t="str">
            <v>100125-PL-107</v>
          </cell>
          <cell r="B3733">
            <v>43598</v>
          </cell>
          <cell r="C3733" t="str">
            <v>Existing MSA</v>
          </cell>
          <cell r="D3733">
            <v>42853</v>
          </cell>
          <cell r="E3733">
            <v>43983</v>
          </cell>
          <cell r="F3733" t="str">
            <v>Pure Storage</v>
          </cell>
          <cell r="G3733" t="str">
            <v>PL</v>
          </cell>
          <cell r="H3733" t="str">
            <v>Poland</v>
          </cell>
          <cell r="I3733" t="str">
            <v>GP Entity</v>
          </cell>
          <cell r="J3733">
            <v>43598</v>
          </cell>
          <cell r="K3733">
            <v>42118</v>
          </cell>
          <cell r="Q3733">
            <v>2418</v>
          </cell>
          <cell r="R3733" t="str">
            <v>Europe (EU)</v>
          </cell>
          <cell r="S3733" t="str">
            <v>Channel Technical Manager</v>
          </cell>
        </row>
        <row r="3734">
          <cell r="A3734" t="str">
            <v>100125-RO-101</v>
          </cell>
          <cell r="B3734">
            <v>43605</v>
          </cell>
          <cell r="C3734" t="str">
            <v>Existing MSA</v>
          </cell>
          <cell r="D3734">
            <v>43508</v>
          </cell>
          <cell r="E3734">
            <v>43983</v>
          </cell>
          <cell r="F3734" t="str">
            <v>Pure Storage</v>
          </cell>
          <cell r="G3734" t="str">
            <v>RO</v>
          </cell>
          <cell r="H3734" t="str">
            <v>Romania</v>
          </cell>
          <cell r="I3734" t="str">
            <v>GP Entity</v>
          </cell>
          <cell r="J3734">
            <v>43605</v>
          </cell>
          <cell r="K3734">
            <v>42118</v>
          </cell>
          <cell r="Q3734">
            <v>2384</v>
          </cell>
          <cell r="R3734" t="str">
            <v>Europe (EU)</v>
          </cell>
          <cell r="S3734" t="str">
            <v>Account Executive</v>
          </cell>
        </row>
        <row r="3735">
          <cell r="A3735" t="str">
            <v>100125-RO-102</v>
          </cell>
          <cell r="B3735">
            <v>43591</v>
          </cell>
          <cell r="C3735" t="str">
            <v>Existing MSA</v>
          </cell>
          <cell r="D3735">
            <v>43508</v>
          </cell>
          <cell r="E3735">
            <v>43983</v>
          </cell>
          <cell r="F3735" t="str">
            <v>Pure Storage</v>
          </cell>
          <cell r="G3735" t="str">
            <v>RO</v>
          </cell>
          <cell r="H3735" t="str">
            <v>Romania</v>
          </cell>
          <cell r="I3735" t="str">
            <v>GP Entity</v>
          </cell>
          <cell r="J3735">
            <v>43567</v>
          </cell>
          <cell r="K3735">
            <v>42118</v>
          </cell>
          <cell r="Q3735">
            <v>2399</v>
          </cell>
          <cell r="R3735" t="str">
            <v>Europe (EU)</v>
          </cell>
          <cell r="S3735" t="str">
            <v>Member of Technical Staff</v>
          </cell>
        </row>
        <row r="3736">
          <cell r="A3736" t="str">
            <v>100504-IE-103</v>
          </cell>
          <cell r="B3736">
            <v>43586</v>
          </cell>
          <cell r="C3736" t="str">
            <v>Existing MSA</v>
          </cell>
          <cell r="D3736">
            <v>43482</v>
          </cell>
          <cell r="E3736">
            <v>43983</v>
          </cell>
          <cell r="F3736" t="str">
            <v>Vita Bidco</v>
          </cell>
          <cell r="G3736" t="str">
            <v>IE</v>
          </cell>
          <cell r="H3736" t="str">
            <v>Ireland</v>
          </cell>
          <cell r="I3736" t="str">
            <v>GP Entity</v>
          </cell>
          <cell r="J3736">
            <v>43586</v>
          </cell>
          <cell r="K3736">
            <v>43482</v>
          </cell>
          <cell r="Q3736">
            <v>2367</v>
          </cell>
          <cell r="R3736" t="str">
            <v>Europe (EU)</v>
          </cell>
          <cell r="S3736" t="str">
            <v>IT Support Analyst</v>
          </cell>
        </row>
        <row r="3737">
          <cell r="A3737" t="str">
            <v>100494-GB-101</v>
          </cell>
          <cell r="B3737">
            <v>43556</v>
          </cell>
          <cell r="C3737" t="str">
            <v>Existing MSA</v>
          </cell>
          <cell r="D3737">
            <v>43522</v>
          </cell>
          <cell r="E3737">
            <v>43983</v>
          </cell>
          <cell r="F3737" t="str">
            <v>Associated Luxury Hotels International, LLC (ALHI)</v>
          </cell>
          <cell r="G3737" t="str">
            <v>GB</v>
          </cell>
          <cell r="H3737" t="str">
            <v>United Kingdom</v>
          </cell>
          <cell r="I3737" t="str">
            <v>GP Entity</v>
          </cell>
          <cell r="J3737">
            <v>43556</v>
          </cell>
          <cell r="K3737">
            <v>43522</v>
          </cell>
          <cell r="Q3737">
            <v>2252</v>
          </cell>
          <cell r="R3737" t="str">
            <v>Europe (EU)</v>
          </cell>
          <cell r="S3737" t="str">
            <v>Regional Vice-president, Europe</v>
          </cell>
        </row>
        <row r="3738">
          <cell r="A3738" t="str">
            <v>100494-GB-103</v>
          </cell>
          <cell r="B3738">
            <v>43556</v>
          </cell>
          <cell r="C3738" t="str">
            <v>Existing MSA</v>
          </cell>
          <cell r="D3738">
            <v>43522</v>
          </cell>
          <cell r="E3738">
            <v>43983</v>
          </cell>
          <cell r="F3738" t="str">
            <v>Associated Luxury Hotels International, LLC (ALHI)</v>
          </cell>
          <cell r="G3738" t="str">
            <v>GB</v>
          </cell>
          <cell r="H3738" t="str">
            <v>United Kingdom</v>
          </cell>
          <cell r="I3738" t="str">
            <v>GP Entity</v>
          </cell>
          <cell r="J3738">
            <v>43556</v>
          </cell>
          <cell r="K3738">
            <v>43522</v>
          </cell>
          <cell r="Q3738">
            <v>2254</v>
          </cell>
          <cell r="R3738" t="str">
            <v>Europe (EU)</v>
          </cell>
          <cell r="S3738" t="str">
            <v>Director of Global Sales</v>
          </cell>
        </row>
        <row r="3739">
          <cell r="A3739" t="str">
            <v>100494-GB-104</v>
          </cell>
          <cell r="B3739">
            <v>43556</v>
          </cell>
          <cell r="C3739" t="str">
            <v>Existing MSA</v>
          </cell>
          <cell r="D3739">
            <v>43522</v>
          </cell>
          <cell r="E3739">
            <v>43983</v>
          </cell>
          <cell r="F3739" t="str">
            <v>Associated Luxury Hotels International, LLC (ALHI)</v>
          </cell>
          <cell r="G3739" t="str">
            <v>GB</v>
          </cell>
          <cell r="H3739" t="str">
            <v>United Kingdom</v>
          </cell>
          <cell r="I3739" t="str">
            <v>GP Entity</v>
          </cell>
          <cell r="J3739">
            <v>43556</v>
          </cell>
          <cell r="K3739">
            <v>43522</v>
          </cell>
          <cell r="Q3739">
            <v>2255</v>
          </cell>
          <cell r="R3739" t="str">
            <v>Europe (EU)</v>
          </cell>
          <cell r="S3739" t="str">
            <v>Sales Associate</v>
          </cell>
        </row>
        <row r="3740">
          <cell r="A3740" t="str">
            <v>100494-GB-105</v>
          </cell>
          <cell r="B3740">
            <v>43586</v>
          </cell>
          <cell r="C3740" t="str">
            <v>Existing MSA</v>
          </cell>
          <cell r="D3740">
            <v>43522</v>
          </cell>
          <cell r="E3740">
            <v>43983</v>
          </cell>
          <cell r="F3740" t="str">
            <v>Associated Luxury Hotels International, LLC (ALHI)</v>
          </cell>
          <cell r="G3740" t="str">
            <v>GB</v>
          </cell>
          <cell r="H3740" t="str">
            <v>United Kingdom</v>
          </cell>
          <cell r="I3740" t="str">
            <v>GP Entity</v>
          </cell>
          <cell r="J3740">
            <v>43586</v>
          </cell>
          <cell r="K3740">
            <v>43522</v>
          </cell>
          <cell r="Q3740">
            <v>2335</v>
          </cell>
          <cell r="R3740" t="str">
            <v>Europe (EU)</v>
          </cell>
          <cell r="S3740" t="str">
            <v>Director Global Events, EMEA</v>
          </cell>
        </row>
        <row r="3741">
          <cell r="A3741" t="str">
            <v>100504-GB-101</v>
          </cell>
          <cell r="B3741">
            <v>43586</v>
          </cell>
          <cell r="C3741" t="str">
            <v>Existing MSA</v>
          </cell>
          <cell r="D3741">
            <v>43482</v>
          </cell>
          <cell r="E3741">
            <v>43983</v>
          </cell>
          <cell r="F3741" t="str">
            <v>Vita Bidco</v>
          </cell>
          <cell r="G3741" t="str">
            <v>GB</v>
          </cell>
          <cell r="H3741" t="str">
            <v>United Kingdom</v>
          </cell>
          <cell r="I3741" t="str">
            <v>GP Entity</v>
          </cell>
          <cell r="J3741">
            <v>43586</v>
          </cell>
          <cell r="K3741">
            <v>43482</v>
          </cell>
          <cell r="Q3741">
            <v>2368</v>
          </cell>
          <cell r="R3741" t="str">
            <v>Europe (EU)</v>
          </cell>
          <cell r="S3741" t="str">
            <v>Account Manager, Sr.</v>
          </cell>
        </row>
        <row r="3742">
          <cell r="A3742" t="str">
            <v>100494-DE-102</v>
          </cell>
          <cell r="B3742">
            <v>43556</v>
          </cell>
          <cell r="C3742" t="str">
            <v>Existing MSA</v>
          </cell>
          <cell r="D3742">
            <v>43522</v>
          </cell>
          <cell r="E3742">
            <v>43983</v>
          </cell>
          <cell r="F3742" t="str">
            <v>Associated Luxury Hotels International, LLC (ALHI)</v>
          </cell>
          <cell r="G3742" t="str">
            <v>DE</v>
          </cell>
          <cell r="H3742" t="str">
            <v>Germany</v>
          </cell>
          <cell r="I3742" t="str">
            <v>GP Entity</v>
          </cell>
          <cell r="K3742">
            <v>43522</v>
          </cell>
          <cell r="Q3742">
            <v>2296</v>
          </cell>
          <cell r="R3742" t="str">
            <v>Europe (EU)</v>
          </cell>
          <cell r="S3742" t="str">
            <v>Executive Director of Global sales, Germany, Switzerland and Austria</v>
          </cell>
        </row>
        <row r="3743">
          <cell r="A3743" t="str">
            <v>100504-SE-101</v>
          </cell>
          <cell r="B3743">
            <v>43586</v>
          </cell>
          <cell r="C3743" t="str">
            <v>Existing MSA</v>
          </cell>
          <cell r="D3743">
            <v>43475</v>
          </cell>
          <cell r="E3743">
            <v>43983</v>
          </cell>
          <cell r="F3743" t="str">
            <v>Vita Bidco</v>
          </cell>
          <cell r="G3743" t="str">
            <v>SE</v>
          </cell>
          <cell r="H3743" t="str">
            <v>Sweden</v>
          </cell>
          <cell r="I3743" t="str">
            <v>GP Entity</v>
          </cell>
          <cell r="J3743">
            <v>43586</v>
          </cell>
          <cell r="K3743">
            <v>43482</v>
          </cell>
          <cell r="Q3743">
            <v>2370</v>
          </cell>
          <cell r="R3743" t="str">
            <v>Europe (EU)</v>
          </cell>
          <cell r="S3743" t="str">
            <v>Account Manager, Staff</v>
          </cell>
        </row>
        <row r="3744">
          <cell r="A3744" t="str">
            <v>100204-ES-102</v>
          </cell>
          <cell r="B3744">
            <v>43724</v>
          </cell>
          <cell r="C3744" t="str">
            <v>Existing MSA</v>
          </cell>
          <cell r="D3744">
            <v>43465</v>
          </cell>
          <cell r="E3744">
            <v>43983</v>
          </cell>
          <cell r="F3744" t="str">
            <v>DataRobot Inc.</v>
          </cell>
          <cell r="G3744" t="str">
            <v>ES</v>
          </cell>
          <cell r="H3744" t="str">
            <v>Spain</v>
          </cell>
          <cell r="I3744" t="str">
            <v>GP Entity</v>
          </cell>
          <cell r="J3744">
            <v>43724</v>
          </cell>
          <cell r="K3744">
            <v>42908</v>
          </cell>
          <cell r="Q3744">
            <v>2988</v>
          </cell>
          <cell r="R3744" t="str">
            <v>Europe (EU)</v>
          </cell>
          <cell r="S3744" t="str">
            <v>Customer Facing Data Scientist</v>
          </cell>
        </row>
        <row r="3745">
          <cell r="A3745" t="str">
            <v>100204-ES-103</v>
          </cell>
          <cell r="B3745">
            <v>43731</v>
          </cell>
          <cell r="C3745" t="str">
            <v>Existing MSA</v>
          </cell>
          <cell r="D3745">
            <v>43465</v>
          </cell>
          <cell r="E3745">
            <v>43983</v>
          </cell>
          <cell r="F3745" t="str">
            <v>DataRobot Inc.</v>
          </cell>
          <cell r="G3745" t="str">
            <v>ES</v>
          </cell>
          <cell r="H3745" t="str">
            <v>Spain</v>
          </cell>
          <cell r="I3745" t="str">
            <v>GP Entity</v>
          </cell>
          <cell r="J3745">
            <v>43731</v>
          </cell>
          <cell r="K3745">
            <v>42908</v>
          </cell>
          <cell r="Q3745">
            <v>3084</v>
          </cell>
          <cell r="R3745" t="str">
            <v>Europe (EU)</v>
          </cell>
          <cell r="S3745" t="str">
            <v>AI Engineer</v>
          </cell>
        </row>
        <row r="3746">
          <cell r="A3746" t="str">
            <v>100204-ES-104</v>
          </cell>
          <cell r="B3746">
            <v>43739</v>
          </cell>
          <cell r="C3746" t="str">
            <v>Existing MSA</v>
          </cell>
          <cell r="D3746">
            <v>43465</v>
          </cell>
          <cell r="E3746">
            <v>43983</v>
          </cell>
          <cell r="F3746" t="str">
            <v>DataRobot Inc.</v>
          </cell>
          <cell r="G3746" t="str">
            <v>ES</v>
          </cell>
          <cell r="H3746" t="str">
            <v>Spain</v>
          </cell>
          <cell r="I3746" t="str">
            <v>GP Entity</v>
          </cell>
          <cell r="J3746">
            <v>43739</v>
          </cell>
          <cell r="K3746">
            <v>42908</v>
          </cell>
          <cell r="Q3746">
            <v>3211</v>
          </cell>
          <cell r="R3746" t="str">
            <v>Europe (EU)</v>
          </cell>
          <cell r="S3746" t="str">
            <v>Customer Facing Data Scientist</v>
          </cell>
        </row>
        <row r="3747">
          <cell r="A3747" t="str">
            <v>100204-ES-105</v>
          </cell>
          <cell r="B3747">
            <v>43766</v>
          </cell>
          <cell r="C3747" t="str">
            <v>Existing MSA</v>
          </cell>
          <cell r="D3747">
            <v>43465</v>
          </cell>
          <cell r="E3747">
            <v>43983</v>
          </cell>
          <cell r="F3747" t="str">
            <v>DataRobot Inc.</v>
          </cell>
          <cell r="G3747" t="str">
            <v>ES</v>
          </cell>
          <cell r="H3747" t="str">
            <v>Spain</v>
          </cell>
          <cell r="I3747" t="str">
            <v>GP Entity</v>
          </cell>
          <cell r="J3747">
            <v>43766</v>
          </cell>
          <cell r="K3747">
            <v>42908</v>
          </cell>
          <cell r="Q3747">
            <v>3231</v>
          </cell>
          <cell r="R3747" t="str">
            <v>Europe (EU)</v>
          </cell>
          <cell r="S3747" t="str">
            <v>AI Success Director</v>
          </cell>
        </row>
        <row r="3748">
          <cell r="A3748" t="str">
            <v>100204-ES-108</v>
          </cell>
          <cell r="B3748">
            <v>43836</v>
          </cell>
          <cell r="C3748" t="str">
            <v>Existing MSA</v>
          </cell>
          <cell r="D3748">
            <v>43465</v>
          </cell>
          <cell r="E3748">
            <v>43983</v>
          </cell>
          <cell r="F3748" t="str">
            <v>DataRobot Inc.</v>
          </cell>
          <cell r="G3748" t="str">
            <v>ES</v>
          </cell>
          <cell r="H3748" t="str">
            <v>Spain</v>
          </cell>
          <cell r="I3748" t="str">
            <v>GP Entity</v>
          </cell>
          <cell r="J3748">
            <v>43836</v>
          </cell>
          <cell r="K3748">
            <v>42908</v>
          </cell>
          <cell r="Q3748">
            <v>3554</v>
          </cell>
          <cell r="R3748" t="str">
            <v>Europe (EU)</v>
          </cell>
          <cell r="S3748" t="str">
            <v>Account Executive</v>
          </cell>
        </row>
        <row r="3749">
          <cell r="A3749" t="str">
            <v>100224-ES-103</v>
          </cell>
          <cell r="B3749">
            <v>43850</v>
          </cell>
          <cell r="C3749" t="str">
            <v>Existing MSA</v>
          </cell>
          <cell r="D3749">
            <v>43440</v>
          </cell>
          <cell r="E3749">
            <v>43983</v>
          </cell>
          <cell r="F3749" t="str">
            <v>OneStream Software</v>
          </cell>
          <cell r="G3749" t="str">
            <v>ES</v>
          </cell>
          <cell r="H3749" t="str">
            <v>Spain</v>
          </cell>
          <cell r="I3749" t="str">
            <v>GP Entity</v>
          </cell>
          <cell r="J3749">
            <v>43850</v>
          </cell>
          <cell r="K3749">
            <v>42958</v>
          </cell>
          <cell r="Q3749">
            <v>3730</v>
          </cell>
          <cell r="R3749" t="str">
            <v>Europe (EU)</v>
          </cell>
          <cell r="S3749" t="str">
            <v>Senior Consultant</v>
          </cell>
        </row>
        <row r="3750">
          <cell r="A3750" t="str">
            <v>100224-ES-104</v>
          </cell>
          <cell r="B3750">
            <v>43864</v>
          </cell>
          <cell r="C3750" t="str">
            <v>Existing MSA</v>
          </cell>
          <cell r="D3750">
            <v>43440</v>
          </cell>
          <cell r="E3750">
            <v>43983</v>
          </cell>
          <cell r="F3750" t="str">
            <v>OneStream Software</v>
          </cell>
          <cell r="G3750" t="str">
            <v>ES</v>
          </cell>
          <cell r="H3750" t="str">
            <v>Spain</v>
          </cell>
          <cell r="I3750" t="str">
            <v>GP Entity</v>
          </cell>
          <cell r="J3750">
            <v>43864</v>
          </cell>
          <cell r="K3750">
            <v>42958</v>
          </cell>
          <cell r="Q3750">
            <v>3769</v>
          </cell>
          <cell r="R3750" t="str">
            <v>Europe (EU)</v>
          </cell>
          <cell r="S3750" t="str">
            <v>Senior Consultant</v>
          </cell>
        </row>
        <row r="3751">
          <cell r="A3751" t="str">
            <v>100308-ES-103</v>
          </cell>
          <cell r="B3751">
            <v>43836</v>
          </cell>
          <cell r="C3751" t="str">
            <v>Existing MSA</v>
          </cell>
          <cell r="D3751">
            <v>43613</v>
          </cell>
          <cell r="E3751">
            <v>43983</v>
          </cell>
          <cell r="F3751" t="str">
            <v>Winshuttle</v>
          </cell>
          <cell r="G3751" t="str">
            <v>ES</v>
          </cell>
          <cell r="H3751" t="str">
            <v>Spain</v>
          </cell>
          <cell r="I3751" t="str">
            <v>GP Entity</v>
          </cell>
          <cell r="J3751">
            <v>43836</v>
          </cell>
          <cell r="K3751">
            <v>43140</v>
          </cell>
          <cell r="Q3751">
            <v>3826</v>
          </cell>
          <cell r="R3751" t="str">
            <v>Europe (EU)</v>
          </cell>
          <cell r="S3751" t="str">
            <v>Territory Manager Iberia and Portugal</v>
          </cell>
        </row>
        <row r="3752">
          <cell r="A3752" t="str">
            <v>100328-GB-102</v>
          </cell>
          <cell r="B3752">
            <v>43678</v>
          </cell>
          <cell r="C3752" t="str">
            <v>Existing MSA</v>
          </cell>
          <cell r="D3752">
            <v>43235</v>
          </cell>
          <cell r="E3752">
            <v>43983</v>
          </cell>
          <cell r="F3752" t="str">
            <v>Jama Software</v>
          </cell>
          <cell r="G3752" t="str">
            <v>GB</v>
          </cell>
          <cell r="H3752" t="str">
            <v>United Kingdom</v>
          </cell>
          <cell r="I3752" t="str">
            <v>GP Entity</v>
          </cell>
          <cell r="J3752">
            <v>43677</v>
          </cell>
          <cell r="K3752">
            <v>43235</v>
          </cell>
          <cell r="Q3752">
            <v>2918</v>
          </cell>
          <cell r="R3752" t="str">
            <v>Europe (EU)</v>
          </cell>
          <cell r="S3752" t="str">
            <v>VP of Sales, EMEA</v>
          </cell>
        </row>
        <row r="3753">
          <cell r="A3753" t="str">
            <v>100445-GB-101</v>
          </cell>
          <cell r="B3753">
            <v>43675</v>
          </cell>
          <cell r="C3753" t="str">
            <v>Existing MSA</v>
          </cell>
          <cell r="D3753">
            <v>43445</v>
          </cell>
          <cell r="E3753">
            <v>43983</v>
          </cell>
          <cell r="F3753" t="str">
            <v>Clubhouse</v>
          </cell>
          <cell r="G3753" t="str">
            <v>GB</v>
          </cell>
          <cell r="H3753" t="str">
            <v>United Kingdom</v>
          </cell>
          <cell r="I3753" t="str">
            <v>GP Entity</v>
          </cell>
          <cell r="J3753">
            <v>43674</v>
          </cell>
          <cell r="K3753">
            <v>43445</v>
          </cell>
          <cell r="Q3753">
            <v>2931</v>
          </cell>
          <cell r="R3753" t="str">
            <v>Europe (EU)</v>
          </cell>
          <cell r="S3753" t="str">
            <v>Software Engineer</v>
          </cell>
        </row>
        <row r="3754">
          <cell r="A3754" t="str">
            <v>100459-GB-104</v>
          </cell>
          <cell r="B3754">
            <v>43752</v>
          </cell>
          <cell r="C3754" t="str">
            <v>Existing MSA</v>
          </cell>
          <cell r="D3754">
            <v>43461</v>
          </cell>
          <cell r="E3754">
            <v>43983</v>
          </cell>
          <cell r="F3754" t="str">
            <v>SevenRooms</v>
          </cell>
          <cell r="G3754" t="str">
            <v>GB</v>
          </cell>
          <cell r="H3754" t="str">
            <v>United Kingdom</v>
          </cell>
          <cell r="I3754" t="str">
            <v>GP Entity</v>
          </cell>
          <cell r="J3754">
            <v>43752</v>
          </cell>
          <cell r="K3754">
            <v>43461</v>
          </cell>
          <cell r="Q3754">
            <v>3237</v>
          </cell>
          <cell r="R3754" t="str">
            <v>Europe (EU)</v>
          </cell>
          <cell r="S3754" t="str">
            <v>Account Executive</v>
          </cell>
        </row>
        <row r="3755">
          <cell r="A3755" t="str">
            <v>100459-GB-106</v>
          </cell>
          <cell r="B3755">
            <v>43808</v>
          </cell>
          <cell r="C3755" t="str">
            <v>Existing MSA</v>
          </cell>
          <cell r="D3755">
            <v>43461</v>
          </cell>
          <cell r="E3755">
            <v>43983</v>
          </cell>
          <cell r="F3755" t="str">
            <v>SevenRooms</v>
          </cell>
          <cell r="G3755" t="str">
            <v>GB</v>
          </cell>
          <cell r="H3755" t="str">
            <v>United Kingdom</v>
          </cell>
          <cell r="I3755" t="str">
            <v>GP Entity</v>
          </cell>
          <cell r="J3755">
            <v>43808</v>
          </cell>
          <cell r="K3755">
            <v>43461</v>
          </cell>
          <cell r="Q3755">
            <v>3555</v>
          </cell>
          <cell r="R3755" t="str">
            <v>Europe (EU)</v>
          </cell>
          <cell r="S3755" t="str">
            <v>Account Executive</v>
          </cell>
        </row>
        <row r="3756">
          <cell r="A3756" t="str">
            <v>100459-GB-107</v>
          </cell>
          <cell r="B3756">
            <v>43864</v>
          </cell>
          <cell r="C3756" t="str">
            <v>Existing MSA</v>
          </cell>
          <cell r="D3756">
            <v>43461</v>
          </cell>
          <cell r="E3756">
            <v>43983</v>
          </cell>
          <cell r="F3756" t="str">
            <v>SevenRooms</v>
          </cell>
          <cell r="G3756" t="str">
            <v>GB</v>
          </cell>
          <cell r="H3756" t="str">
            <v>United Kingdom</v>
          </cell>
          <cell r="I3756" t="str">
            <v>GP Entity</v>
          </cell>
          <cell r="J3756">
            <v>43948</v>
          </cell>
          <cell r="K3756">
            <v>43461</v>
          </cell>
          <cell r="Q3756">
            <v>3828</v>
          </cell>
          <cell r="R3756" t="str">
            <v>Europe (EU)</v>
          </cell>
          <cell r="S3756" t="str">
            <v>Account Executive</v>
          </cell>
        </row>
        <row r="3757">
          <cell r="A3757" t="str">
            <v>100328-GB-103</v>
          </cell>
          <cell r="B3757">
            <v>43892</v>
          </cell>
          <cell r="C3757" t="str">
            <v>Existing MSA</v>
          </cell>
          <cell r="D3757">
            <v>43235</v>
          </cell>
          <cell r="E3757">
            <v>43983</v>
          </cell>
          <cell r="F3757" t="str">
            <v>Jama Software</v>
          </cell>
          <cell r="G3757" t="str">
            <v>GB</v>
          </cell>
          <cell r="H3757" t="str">
            <v>United Kingdom</v>
          </cell>
          <cell r="I3757" t="str">
            <v>GP Entity</v>
          </cell>
          <cell r="J3757">
            <v>43892</v>
          </cell>
          <cell r="K3757">
            <v>43235</v>
          </cell>
          <cell r="Q3757">
            <v>3919</v>
          </cell>
          <cell r="R3757" t="str">
            <v>Europe (EU)</v>
          </cell>
          <cell r="S3757" t="str">
            <v>Senior Business Consultant</v>
          </cell>
        </row>
        <row r="3758">
          <cell r="A3758" t="str">
            <v>100224-FI-101</v>
          </cell>
          <cell r="B3758">
            <v>43831</v>
          </cell>
          <cell r="C3758" t="str">
            <v>Existing MSA</v>
          </cell>
          <cell r="D3758">
            <v>43726</v>
          </cell>
          <cell r="E3758">
            <v>43983</v>
          </cell>
          <cell r="F3758" t="str">
            <v>OneStream Software</v>
          </cell>
          <cell r="G3758" t="str">
            <v>FI</v>
          </cell>
          <cell r="H3758" t="str">
            <v>Finland</v>
          </cell>
          <cell r="I3758" t="str">
            <v>GP Entity</v>
          </cell>
          <cell r="J3758">
            <v>43831</v>
          </cell>
          <cell r="K3758">
            <v>42958</v>
          </cell>
          <cell r="Q3758">
            <v>3309</v>
          </cell>
          <cell r="R3758" t="str">
            <v>Europe (EU)</v>
          </cell>
          <cell r="S3758" t="str">
            <v>Sales Manager</v>
          </cell>
        </row>
        <row r="3759">
          <cell r="A3759" t="str">
            <v>100307-NL-105</v>
          </cell>
          <cell r="B3759">
            <v>43801</v>
          </cell>
          <cell r="C3759" t="str">
            <v>Existing MSA</v>
          </cell>
          <cell r="D3759">
            <v>43453</v>
          </cell>
          <cell r="E3759">
            <v>43983</v>
          </cell>
          <cell r="F3759" t="str">
            <v>Qumulo</v>
          </cell>
          <cell r="G3759" t="str">
            <v>NL</v>
          </cell>
          <cell r="H3759" t="str">
            <v>Netherlands</v>
          </cell>
          <cell r="I3759" t="str">
            <v>GP Entity</v>
          </cell>
          <cell r="J3759">
            <v>43800</v>
          </cell>
          <cell r="K3759">
            <v>43193</v>
          </cell>
          <cell r="Q3759">
            <v>3415</v>
          </cell>
          <cell r="R3759" t="str">
            <v>Europe (EU)</v>
          </cell>
          <cell r="S3759" t="str">
            <v>Systems Engineer-Benelux</v>
          </cell>
        </row>
        <row r="3760">
          <cell r="A3760" t="str">
            <v>100308-SE-101</v>
          </cell>
          <cell r="B3760">
            <v>43723</v>
          </cell>
          <cell r="C3760" t="str">
            <v>Existing MSA</v>
          </cell>
          <cell r="D3760">
            <v>43656</v>
          </cell>
          <cell r="E3760">
            <v>43983</v>
          </cell>
          <cell r="F3760" t="str">
            <v>Winshuttle</v>
          </cell>
          <cell r="G3760" t="str">
            <v>SE</v>
          </cell>
          <cell r="H3760" t="str">
            <v>Sweden</v>
          </cell>
          <cell r="I3760" t="str">
            <v>GP Entity</v>
          </cell>
          <cell r="J3760">
            <v>43709</v>
          </cell>
          <cell r="K3760">
            <v>43140</v>
          </cell>
          <cell r="Q3760">
            <v>2958</v>
          </cell>
          <cell r="R3760" t="str">
            <v>Europe (EU)</v>
          </cell>
          <cell r="S3760" t="str">
            <v>Territory Manager</v>
          </cell>
        </row>
        <row r="3761">
          <cell r="A3761" t="str">
            <v>100177-FR-101</v>
          </cell>
          <cell r="B3761">
            <v>43556</v>
          </cell>
          <cell r="C3761" t="str">
            <v>Existing MSA</v>
          </cell>
          <cell r="D3761">
            <v>43535</v>
          </cell>
          <cell r="E3761">
            <v>43983</v>
          </cell>
          <cell r="F3761" t="str">
            <v>Zemax</v>
          </cell>
          <cell r="G3761" t="str">
            <v>FR</v>
          </cell>
          <cell r="H3761" t="str">
            <v>France</v>
          </cell>
          <cell r="I3761" t="str">
            <v>GP Entity</v>
          </cell>
          <cell r="J3761">
            <v>43556</v>
          </cell>
          <cell r="K3761">
            <v>43494</v>
          </cell>
          <cell r="Q3761">
            <v>2295</v>
          </cell>
          <cell r="R3761" t="str">
            <v>Europe (EU)</v>
          </cell>
          <cell r="S3761" t="str">
            <v>Sales Engineer</v>
          </cell>
        </row>
        <row r="3762">
          <cell r="A3762" t="str">
            <v>100307-FR-103</v>
          </cell>
          <cell r="B3762">
            <v>43678</v>
          </cell>
          <cell r="C3762" t="str">
            <v>Existing MSA</v>
          </cell>
          <cell r="D3762">
            <v>43193</v>
          </cell>
          <cell r="E3762">
            <v>43983</v>
          </cell>
          <cell r="F3762" t="str">
            <v>Qumulo</v>
          </cell>
          <cell r="G3762" t="str">
            <v>FR</v>
          </cell>
          <cell r="H3762" t="str">
            <v>France</v>
          </cell>
          <cell r="I3762" t="str">
            <v>GP Entity</v>
          </cell>
          <cell r="J3762">
            <v>43598</v>
          </cell>
          <cell r="K3762">
            <v>43193</v>
          </cell>
          <cell r="Q3762">
            <v>2453</v>
          </cell>
          <cell r="R3762" t="str">
            <v>Europe (EU)</v>
          </cell>
          <cell r="S3762" t="str">
            <v>Territory Account Manager</v>
          </cell>
        </row>
        <row r="3763">
          <cell r="A3763" t="str">
            <v>100177-FR-102</v>
          </cell>
          <cell r="B3763">
            <v>43710</v>
          </cell>
          <cell r="C3763" t="str">
            <v>Existing MSA</v>
          </cell>
          <cell r="D3763">
            <v>43535</v>
          </cell>
          <cell r="E3763">
            <v>43983</v>
          </cell>
          <cell r="F3763" t="str">
            <v>Zemax</v>
          </cell>
          <cell r="G3763" t="str">
            <v>FR</v>
          </cell>
          <cell r="H3763" t="str">
            <v>France</v>
          </cell>
          <cell r="I3763" t="str">
            <v>GP Entity</v>
          </cell>
          <cell r="J3763">
            <v>43709</v>
          </cell>
          <cell r="K3763">
            <v>43494</v>
          </cell>
          <cell r="Q3763">
            <v>2979</v>
          </cell>
          <cell r="R3763" t="str">
            <v>Europe (EU)</v>
          </cell>
          <cell r="S3763" t="str">
            <v>Team Leader New Business Development</v>
          </cell>
        </row>
        <row r="3764">
          <cell r="A3764" t="str">
            <v>100476-IT-101</v>
          </cell>
          <cell r="B3764">
            <v>43661</v>
          </cell>
          <cell r="C3764" t="str">
            <v>Existing MSA</v>
          </cell>
          <cell r="D3764">
            <v>43621</v>
          </cell>
          <cell r="E3764">
            <v>43983</v>
          </cell>
          <cell r="F3764" t="str">
            <v>Alfresco</v>
          </cell>
          <cell r="G3764" t="str">
            <v>IT</v>
          </cell>
          <cell r="H3764" t="str">
            <v>Italy</v>
          </cell>
          <cell r="I3764" t="str">
            <v>GP Entity</v>
          </cell>
          <cell r="J3764">
            <v>43661</v>
          </cell>
          <cell r="K3764">
            <v>43494</v>
          </cell>
          <cell r="Q3764">
            <v>2739</v>
          </cell>
          <cell r="R3764" t="str">
            <v>Europe (EU)</v>
          </cell>
          <cell r="S3764" t="str">
            <v>Senior Java Cloud Engineer</v>
          </cell>
        </row>
        <row r="3765">
          <cell r="A3765" t="str">
            <v>100476-IT-102</v>
          </cell>
          <cell r="B3765">
            <v>43773</v>
          </cell>
          <cell r="C3765" t="str">
            <v>Existing MSA</v>
          </cell>
          <cell r="D3765">
            <v>43621</v>
          </cell>
          <cell r="E3765">
            <v>43983</v>
          </cell>
          <cell r="F3765" t="str">
            <v>Alfresco</v>
          </cell>
          <cell r="G3765" t="str">
            <v>IT</v>
          </cell>
          <cell r="H3765" t="str">
            <v>Italy</v>
          </cell>
          <cell r="I3765" t="str">
            <v>GP Entity</v>
          </cell>
          <cell r="J3765">
            <v>43770</v>
          </cell>
          <cell r="K3765">
            <v>43494</v>
          </cell>
          <cell r="Q3765">
            <v>3072</v>
          </cell>
          <cell r="R3765" t="str">
            <v>Europe (EU)</v>
          </cell>
          <cell r="S3765" t="str">
            <v>Senior Software Engineer</v>
          </cell>
        </row>
        <row r="3766">
          <cell r="A3766" t="str">
            <v>100307-IT-102</v>
          </cell>
          <cell r="B3766">
            <v>43836</v>
          </cell>
          <cell r="C3766" t="str">
            <v>Existing MSA</v>
          </cell>
          <cell r="D3766">
            <v>43712</v>
          </cell>
          <cell r="E3766">
            <v>43983</v>
          </cell>
          <cell r="F3766" t="str">
            <v>Qumulo</v>
          </cell>
          <cell r="G3766" t="str">
            <v>IT</v>
          </cell>
          <cell r="H3766" t="str">
            <v>Italy</v>
          </cell>
          <cell r="I3766" t="str">
            <v>GP Entity</v>
          </cell>
          <cell r="J3766">
            <v>43836</v>
          </cell>
          <cell r="K3766">
            <v>43193</v>
          </cell>
          <cell r="Q3766">
            <v>3295</v>
          </cell>
          <cell r="R3766" t="str">
            <v>Europe (EU)</v>
          </cell>
          <cell r="S3766" t="str">
            <v>Systems Engineer Sales</v>
          </cell>
        </row>
        <row r="3767">
          <cell r="A3767" t="str">
            <v>100308-ES-102</v>
          </cell>
          <cell r="B3767">
            <v>43626</v>
          </cell>
          <cell r="C3767" t="str">
            <v>Existing MSA</v>
          </cell>
          <cell r="D3767">
            <v>43613</v>
          </cell>
          <cell r="E3767">
            <v>43983</v>
          </cell>
          <cell r="F3767" t="str">
            <v>Winshuttle</v>
          </cell>
          <cell r="G3767" t="str">
            <v>ES</v>
          </cell>
          <cell r="H3767" t="str">
            <v>Spain</v>
          </cell>
          <cell r="I3767" t="str">
            <v>GP Entity</v>
          </cell>
          <cell r="J3767">
            <v>43626</v>
          </cell>
          <cell r="K3767">
            <v>43140</v>
          </cell>
          <cell r="Q3767">
            <v>2669</v>
          </cell>
          <cell r="R3767" t="str">
            <v>Europe (EU)</v>
          </cell>
          <cell r="S3767" t="str">
            <v>Solution Engineer</v>
          </cell>
        </row>
        <row r="3768">
          <cell r="A3768" t="str">
            <v>100470-ES-101</v>
          </cell>
          <cell r="B3768">
            <v>43710</v>
          </cell>
          <cell r="C3768" t="str">
            <v>Existing MSA</v>
          </cell>
          <cell r="D3768">
            <v>43700</v>
          </cell>
          <cell r="E3768">
            <v>43983</v>
          </cell>
          <cell r="F3768" t="str">
            <v>Copperleaf</v>
          </cell>
          <cell r="G3768" t="str">
            <v>ES</v>
          </cell>
          <cell r="H3768" t="str">
            <v>Spain</v>
          </cell>
          <cell r="I3768" t="str">
            <v>GP Entity</v>
          </cell>
          <cell r="J3768">
            <v>43710</v>
          </cell>
          <cell r="K3768">
            <v>43483</v>
          </cell>
          <cell r="Q3768">
            <v>3048</v>
          </cell>
          <cell r="R3768" t="str">
            <v>Europe (EU)</v>
          </cell>
          <cell r="S3768" t="str">
            <v>Regional Sales Manager (Southern Europe)</v>
          </cell>
        </row>
        <row r="3769">
          <cell r="A3769" t="str">
            <v>100445-IE-102</v>
          </cell>
          <cell r="B3769">
            <v>43570</v>
          </cell>
          <cell r="C3769" t="str">
            <v>Existing MSA</v>
          </cell>
          <cell r="D3769">
            <v>43445</v>
          </cell>
          <cell r="E3769">
            <v>43983</v>
          </cell>
          <cell r="F3769" t="str">
            <v>Clubhouse</v>
          </cell>
          <cell r="G3769" t="str">
            <v>IE</v>
          </cell>
          <cell r="H3769" t="str">
            <v>Ireland</v>
          </cell>
          <cell r="I3769" t="str">
            <v>GP Entity</v>
          </cell>
          <cell r="K3769">
            <v>43445</v>
          </cell>
          <cell r="Q3769">
            <v>2332</v>
          </cell>
          <cell r="R3769" t="str">
            <v>Europe (EU)</v>
          </cell>
          <cell r="S3769" t="str">
            <v>Senior Product Designer</v>
          </cell>
        </row>
        <row r="3770">
          <cell r="A3770" t="str">
            <v>100459-GB-103</v>
          </cell>
          <cell r="B3770">
            <v>43675</v>
          </cell>
          <cell r="C3770" t="str">
            <v>Existing MSA</v>
          </cell>
          <cell r="D3770">
            <v>43461</v>
          </cell>
          <cell r="E3770">
            <v>43983</v>
          </cell>
          <cell r="F3770" t="str">
            <v>SevenRooms</v>
          </cell>
          <cell r="G3770" t="str">
            <v>GB</v>
          </cell>
          <cell r="H3770" t="str">
            <v>United Kingdom</v>
          </cell>
          <cell r="I3770" t="str">
            <v>GP Entity</v>
          </cell>
          <cell r="J3770">
            <v>43674</v>
          </cell>
          <cell r="K3770">
            <v>43461</v>
          </cell>
          <cell r="Q3770">
            <v>2906</v>
          </cell>
          <cell r="R3770" t="str">
            <v>Europe (EU)</v>
          </cell>
          <cell r="S3770" t="str">
            <v>Account Executive</v>
          </cell>
        </row>
        <row r="3771">
          <cell r="A3771" t="str">
            <v>100307-NL-103</v>
          </cell>
          <cell r="B3771">
            <v>43617</v>
          </cell>
          <cell r="C3771" t="str">
            <v>Existing MSA</v>
          </cell>
          <cell r="D3771">
            <v>43453</v>
          </cell>
          <cell r="E3771">
            <v>43983</v>
          </cell>
          <cell r="F3771" t="str">
            <v>Qumulo</v>
          </cell>
          <cell r="G3771" t="str">
            <v>NL</v>
          </cell>
          <cell r="H3771" t="str">
            <v>Netherlands</v>
          </cell>
          <cell r="I3771" t="str">
            <v>GP Entity</v>
          </cell>
          <cell r="J3771">
            <v>43612</v>
          </cell>
          <cell r="K3771">
            <v>43193</v>
          </cell>
          <cell r="Q3771">
            <v>2599</v>
          </cell>
          <cell r="R3771" t="str">
            <v>Europe (EU)</v>
          </cell>
          <cell r="S3771" t="str">
            <v>Customer Success Engineer</v>
          </cell>
        </row>
        <row r="3772">
          <cell r="A3772" t="str">
            <v>100307-NL-104</v>
          </cell>
          <cell r="B3772">
            <v>43801</v>
          </cell>
          <cell r="C3772" t="str">
            <v>Existing MSA</v>
          </cell>
          <cell r="D3772">
            <v>43453</v>
          </cell>
          <cell r="E3772">
            <v>43983</v>
          </cell>
          <cell r="F3772" t="str">
            <v>Qumulo</v>
          </cell>
          <cell r="G3772" t="str">
            <v>NL</v>
          </cell>
          <cell r="H3772" t="str">
            <v>Netherlands</v>
          </cell>
          <cell r="I3772" t="str">
            <v>GP Entity</v>
          </cell>
          <cell r="J3772">
            <v>43801</v>
          </cell>
          <cell r="K3772">
            <v>43193</v>
          </cell>
          <cell r="Q3772">
            <v>3410</v>
          </cell>
          <cell r="R3772" t="str">
            <v>Europe (EU)</v>
          </cell>
          <cell r="S3772" t="str">
            <v>Territory Account Manager-Benelux II</v>
          </cell>
        </row>
        <row r="3773">
          <cell r="A3773" t="str">
            <v>100204-ES-107</v>
          </cell>
          <cell r="B3773">
            <v>43780</v>
          </cell>
          <cell r="C3773" t="str">
            <v>Existing MSA</v>
          </cell>
          <cell r="D3773">
            <v>43465</v>
          </cell>
          <cell r="E3773">
            <v>43983</v>
          </cell>
          <cell r="F3773" t="str">
            <v>DataRobot Inc.</v>
          </cell>
          <cell r="G3773" t="str">
            <v>ES</v>
          </cell>
          <cell r="H3773" t="str">
            <v>Spain</v>
          </cell>
          <cell r="I3773" t="str">
            <v>GP Entity</v>
          </cell>
          <cell r="J3773">
            <v>43787</v>
          </cell>
          <cell r="K3773">
            <v>42908</v>
          </cell>
          <cell r="Q3773">
            <v>3420</v>
          </cell>
          <cell r="R3773" t="str">
            <v>Europe (EU)</v>
          </cell>
          <cell r="S3773" t="str">
            <v>Account Executive</v>
          </cell>
        </row>
        <row r="3774">
          <cell r="A3774" t="str">
            <v>100224-NO-102</v>
          </cell>
          <cell r="B3774">
            <v>43647</v>
          </cell>
          <cell r="C3774" t="str">
            <v>Existing MSA</v>
          </cell>
          <cell r="D3774">
            <v>43455</v>
          </cell>
          <cell r="E3774">
            <v>43983</v>
          </cell>
          <cell r="F3774" t="str">
            <v>OneStream Software</v>
          </cell>
          <cell r="G3774" t="str">
            <v>NO</v>
          </cell>
          <cell r="H3774" t="str">
            <v>Norway</v>
          </cell>
          <cell r="I3774" t="str">
            <v>GP Entity</v>
          </cell>
          <cell r="J3774">
            <v>43617</v>
          </cell>
          <cell r="K3774">
            <v>42958</v>
          </cell>
          <cell r="Q3774">
            <v>2521</v>
          </cell>
          <cell r="R3774" t="str">
            <v>Europe (EU)</v>
          </cell>
          <cell r="S3774" t="str">
            <v>Solution Consultant</v>
          </cell>
        </row>
        <row r="3775">
          <cell r="A3775" t="str">
            <v>100177-DE-102</v>
          </cell>
          <cell r="B3775">
            <v>43739</v>
          </cell>
          <cell r="C3775" t="str">
            <v>Existing MSA</v>
          </cell>
          <cell r="D3775">
            <v>43494</v>
          </cell>
          <cell r="E3775">
            <v>43983</v>
          </cell>
          <cell r="F3775" t="str">
            <v>Zemax</v>
          </cell>
          <cell r="G3775" t="str">
            <v>DE</v>
          </cell>
          <cell r="H3775" t="str">
            <v>Germany</v>
          </cell>
          <cell r="I3775" t="str">
            <v>GP Entity</v>
          </cell>
          <cell r="J3775">
            <v>43739</v>
          </cell>
          <cell r="K3775">
            <v>43494</v>
          </cell>
          <cell r="Q3775">
            <v>3029</v>
          </cell>
          <cell r="R3775" t="str">
            <v>Europe (EU)</v>
          </cell>
          <cell r="S3775" t="str">
            <v>Finite Element Analysis Engineer</v>
          </cell>
        </row>
        <row r="3776">
          <cell r="A3776" t="str">
            <v>100204-NL-101</v>
          </cell>
          <cell r="B3776">
            <v>43864</v>
          </cell>
          <cell r="C3776" t="str">
            <v>Existing MSA</v>
          </cell>
          <cell r="D3776">
            <v>43791</v>
          </cell>
          <cell r="E3776">
            <v>43983</v>
          </cell>
          <cell r="F3776" t="str">
            <v>DataRobot Inc.</v>
          </cell>
          <cell r="G3776" t="str">
            <v>NL</v>
          </cell>
          <cell r="H3776" t="str">
            <v>Netherlands</v>
          </cell>
          <cell r="I3776" t="str">
            <v>GP Entity</v>
          </cell>
          <cell r="J3776">
            <v>43850</v>
          </cell>
          <cell r="K3776">
            <v>42908</v>
          </cell>
          <cell r="Q3776">
            <v>3652</v>
          </cell>
          <cell r="R3776" t="str">
            <v>Europe (EU)</v>
          </cell>
          <cell r="S3776" t="str">
            <v>Account Executive</v>
          </cell>
        </row>
        <row r="3777">
          <cell r="A3777" t="str">
            <v>100204-ES-101</v>
          </cell>
          <cell r="B3777">
            <v>43518</v>
          </cell>
          <cell r="C3777" t="str">
            <v>Existing MSA</v>
          </cell>
          <cell r="D3777">
            <v>43465</v>
          </cell>
          <cell r="E3777">
            <v>43983</v>
          </cell>
          <cell r="F3777" t="str">
            <v>DataRobot Inc.</v>
          </cell>
          <cell r="G3777" t="str">
            <v>ES</v>
          </cell>
          <cell r="H3777" t="str">
            <v>Spain</v>
          </cell>
          <cell r="I3777" t="str">
            <v>GP Entity</v>
          </cell>
          <cell r="J3777">
            <v>43525</v>
          </cell>
          <cell r="K3777">
            <v>42908</v>
          </cell>
          <cell r="Q3777">
            <v>1974</v>
          </cell>
          <cell r="R3777" t="str">
            <v>Europe (EU)</v>
          </cell>
          <cell r="S3777" t="str">
            <v>Lead Telco Data Scientist</v>
          </cell>
        </row>
        <row r="3778">
          <cell r="A3778" t="str">
            <v>100476-ES-101</v>
          </cell>
          <cell r="B3778">
            <v>43542</v>
          </cell>
          <cell r="C3778" t="str">
            <v>Existing MSA</v>
          </cell>
          <cell r="D3778">
            <v>43494</v>
          </cell>
          <cell r="E3778">
            <v>43983</v>
          </cell>
          <cell r="F3778" t="str">
            <v>Alfresco</v>
          </cell>
          <cell r="G3778" t="str">
            <v>ES</v>
          </cell>
          <cell r="H3778" t="str">
            <v>Spain</v>
          </cell>
          <cell r="I3778" t="str">
            <v>GP Entity</v>
          </cell>
          <cell r="K3778">
            <v>43494</v>
          </cell>
          <cell r="Q3778">
            <v>2153</v>
          </cell>
          <cell r="R3778" t="str">
            <v>Europe (EU)</v>
          </cell>
          <cell r="S3778" t="str">
            <v>Senior Software Engineer</v>
          </cell>
        </row>
        <row r="3779">
          <cell r="A3779" t="str">
            <v>100224-ES-102</v>
          </cell>
          <cell r="B3779">
            <v>43577</v>
          </cell>
          <cell r="C3779" t="str">
            <v>Existing MSA</v>
          </cell>
          <cell r="D3779">
            <v>43440</v>
          </cell>
          <cell r="E3779">
            <v>43983</v>
          </cell>
          <cell r="F3779" t="str">
            <v>OneStream Software</v>
          </cell>
          <cell r="G3779" t="str">
            <v>ES</v>
          </cell>
          <cell r="H3779" t="str">
            <v>Spain</v>
          </cell>
          <cell r="I3779" t="str">
            <v>GP Entity</v>
          </cell>
          <cell r="J3779">
            <v>43563</v>
          </cell>
          <cell r="K3779">
            <v>42958</v>
          </cell>
          <cell r="Q3779">
            <v>2280</v>
          </cell>
          <cell r="R3779" t="str">
            <v>Europe (EU)</v>
          </cell>
          <cell r="S3779" t="str">
            <v>Solution Consultant</v>
          </cell>
        </row>
        <row r="3780">
          <cell r="A3780" t="str">
            <v>100224-DK-102</v>
          </cell>
          <cell r="B3780">
            <v>43514</v>
          </cell>
          <cell r="C3780" t="str">
            <v>Existing MSA</v>
          </cell>
          <cell r="D3780">
            <v>42958</v>
          </cell>
          <cell r="E3780">
            <v>43983</v>
          </cell>
          <cell r="F3780" t="str">
            <v>OneStream Software</v>
          </cell>
          <cell r="G3780" t="str">
            <v>DK</v>
          </cell>
          <cell r="H3780" t="str">
            <v>Denmark</v>
          </cell>
          <cell r="I3780" t="str">
            <v>GP Entity</v>
          </cell>
          <cell r="K3780">
            <v>42958</v>
          </cell>
          <cell r="Q3780">
            <v>2141</v>
          </cell>
          <cell r="R3780" t="str">
            <v>Europe (EU)</v>
          </cell>
          <cell r="S3780" t="str">
            <v>Enablement Director, EMEA</v>
          </cell>
        </row>
        <row r="3781">
          <cell r="A3781" t="str">
            <v>100307-IT-103</v>
          </cell>
          <cell r="B3781">
            <v>43857</v>
          </cell>
          <cell r="C3781" t="str">
            <v>Existing MSA</v>
          </cell>
          <cell r="D3781">
            <v>43712</v>
          </cell>
          <cell r="E3781">
            <v>43983</v>
          </cell>
          <cell r="F3781" t="str">
            <v>Qumulo</v>
          </cell>
          <cell r="G3781" t="str">
            <v>IT</v>
          </cell>
          <cell r="H3781" t="str">
            <v>Italy</v>
          </cell>
          <cell r="I3781" t="str">
            <v>GP Entity</v>
          </cell>
          <cell r="K3781">
            <v>43193</v>
          </cell>
          <cell r="Q3781">
            <v>3713</v>
          </cell>
          <cell r="R3781" t="str">
            <v>Europe (EU)</v>
          </cell>
          <cell r="S3781" t="str">
            <v>Territory Account Manager</v>
          </cell>
        </row>
        <row r="3782">
          <cell r="A3782" t="str">
            <v>100339-IT-101</v>
          </cell>
          <cell r="B3782">
            <v>43899</v>
          </cell>
          <cell r="C3782" t="str">
            <v>Existing MSA</v>
          </cell>
          <cell r="D3782">
            <v>43811</v>
          </cell>
          <cell r="E3782">
            <v>43983</v>
          </cell>
          <cell r="F3782" t="str">
            <v>Relayr</v>
          </cell>
          <cell r="G3782" t="str">
            <v>IT</v>
          </cell>
          <cell r="H3782" t="str">
            <v>Italy</v>
          </cell>
          <cell r="I3782" t="str">
            <v>GP Entity</v>
          </cell>
          <cell r="J3782">
            <v>43878</v>
          </cell>
          <cell r="K3782">
            <v>43241</v>
          </cell>
          <cell r="Q3782">
            <v>3766</v>
          </cell>
          <cell r="R3782" t="str">
            <v>Europe (EU)</v>
          </cell>
          <cell r="S3782" t="str">
            <v>Project Manager</v>
          </cell>
        </row>
        <row r="3783">
          <cell r="A3783" t="str">
            <v>100280-CH-101</v>
          </cell>
          <cell r="B3783">
            <v>43800</v>
          </cell>
          <cell r="C3783" t="str">
            <v>Existing MSA</v>
          </cell>
          <cell r="D3783">
            <v>43768</v>
          </cell>
          <cell r="E3783">
            <v>43983</v>
          </cell>
          <cell r="F3783" t="str">
            <v>PsiQuantum</v>
          </cell>
          <cell r="G3783" t="str">
            <v>CH</v>
          </cell>
          <cell r="H3783" t="str">
            <v>Switzerland</v>
          </cell>
          <cell r="I3783" t="str">
            <v>GP Entity</v>
          </cell>
          <cell r="J3783">
            <v>43787</v>
          </cell>
          <cell r="K3783">
            <v>43121</v>
          </cell>
          <cell r="Q3783">
            <v>3491</v>
          </cell>
          <cell r="R3783" t="str">
            <v>Europe (EU)</v>
          </cell>
          <cell r="S3783" t="str">
            <v>Software Engineer</v>
          </cell>
        </row>
        <row r="3784">
          <cell r="A3784" t="str">
            <v>100204-SE-102</v>
          </cell>
          <cell r="B3784">
            <v>43668</v>
          </cell>
          <cell r="C3784" t="str">
            <v>Existing MSA</v>
          </cell>
          <cell r="D3784">
            <v>43378</v>
          </cell>
          <cell r="E3784">
            <v>43983</v>
          </cell>
          <cell r="F3784" t="str">
            <v>DataRobot Inc.</v>
          </cell>
          <cell r="G3784" t="str">
            <v>SE</v>
          </cell>
          <cell r="H3784" t="str">
            <v>Sweden</v>
          </cell>
          <cell r="I3784" t="str">
            <v>GP Entity</v>
          </cell>
          <cell r="J3784">
            <v>43668</v>
          </cell>
          <cell r="K3784">
            <v>42908</v>
          </cell>
          <cell r="Q3784">
            <v>2609</v>
          </cell>
          <cell r="R3784" t="str">
            <v>Europe (EU)</v>
          </cell>
          <cell r="S3784" t="str">
            <v>Customer Facing Data Scientist</v>
          </cell>
        </row>
        <row r="3785">
          <cell r="A3785" t="str">
            <v>100459-ES-101</v>
          </cell>
          <cell r="B3785">
            <v>43600</v>
          </cell>
          <cell r="C3785" t="str">
            <v>Existing MSA</v>
          </cell>
          <cell r="D3785">
            <v>43483</v>
          </cell>
          <cell r="E3785">
            <v>43983</v>
          </cell>
          <cell r="F3785" t="str">
            <v>SevenRooms</v>
          </cell>
          <cell r="G3785" t="str">
            <v>ES</v>
          </cell>
          <cell r="H3785" t="str">
            <v>Spain</v>
          </cell>
          <cell r="I3785" t="str">
            <v>GP Entity</v>
          </cell>
          <cell r="J3785">
            <v>43600</v>
          </cell>
          <cell r="K3785">
            <v>43461</v>
          </cell>
          <cell r="M3785">
            <v>43496</v>
          </cell>
          <cell r="N3785" t="str">
            <v>Jack</v>
          </cell>
          <cell r="O3785" t="str">
            <v>Knowlton</v>
          </cell>
          <cell r="P3785">
            <v>43496</v>
          </cell>
          <cell r="Q3785">
            <v>2067</v>
          </cell>
          <cell r="R3785" t="str">
            <v>Europe (EU)</v>
          </cell>
          <cell r="S3785" t="str">
            <v>Senior Technical Support Representative</v>
          </cell>
        </row>
        <row r="3786">
          <cell r="A3786" t="str">
            <v>100534-ES-101</v>
          </cell>
          <cell r="B3786">
            <v>43746</v>
          </cell>
          <cell r="C3786" t="str">
            <v>Existing MSA</v>
          </cell>
          <cell r="D3786">
            <v>43711</v>
          </cell>
          <cell r="E3786">
            <v>43983</v>
          </cell>
          <cell r="F3786" t="str">
            <v>Zoom Video Communications</v>
          </cell>
          <cell r="G3786" t="str">
            <v>ES</v>
          </cell>
          <cell r="H3786" t="str">
            <v>Spain</v>
          </cell>
          <cell r="I3786" t="str">
            <v>GP Entity</v>
          </cell>
          <cell r="J3786">
            <v>43746</v>
          </cell>
          <cell r="K3786">
            <v>43570</v>
          </cell>
          <cell r="Q3786">
            <v>3167</v>
          </cell>
          <cell r="R3786" t="str">
            <v>Europe (EU)</v>
          </cell>
          <cell r="S3786" t="str">
            <v>Enterprise Account Executive</v>
          </cell>
        </row>
        <row r="3787">
          <cell r="A3787" t="str">
            <v>100534-IE-102</v>
          </cell>
          <cell r="B3787">
            <v>43710</v>
          </cell>
          <cell r="C3787" t="str">
            <v>Existing MSA</v>
          </cell>
          <cell r="D3787">
            <v>43570</v>
          </cell>
          <cell r="E3787">
            <v>43983</v>
          </cell>
          <cell r="F3787" t="str">
            <v>Zoom Video Communications</v>
          </cell>
          <cell r="G3787" t="str">
            <v>IE</v>
          </cell>
          <cell r="H3787" t="str">
            <v>Ireland</v>
          </cell>
          <cell r="I3787" t="str">
            <v>GP Entity</v>
          </cell>
          <cell r="J3787">
            <v>43710</v>
          </cell>
          <cell r="K3787">
            <v>43570</v>
          </cell>
          <cell r="Q3787">
            <v>2941</v>
          </cell>
          <cell r="R3787" t="str">
            <v>Europe (EU)</v>
          </cell>
          <cell r="S3787" t="str">
            <v>Associate General Counsel - Go-to-Market and EMEA</v>
          </cell>
        </row>
        <row r="3788">
          <cell r="A3788" t="str">
            <v>100541-GB-102</v>
          </cell>
          <cell r="B3788">
            <v>43739</v>
          </cell>
          <cell r="C3788" t="str">
            <v>Existing MSA</v>
          </cell>
          <cell r="D3788">
            <v>43585</v>
          </cell>
          <cell r="E3788">
            <v>43983</v>
          </cell>
          <cell r="F3788" t="str">
            <v>Hydrolix</v>
          </cell>
          <cell r="G3788" t="str">
            <v>GB</v>
          </cell>
          <cell r="H3788" t="str">
            <v>United Kingdom</v>
          </cell>
          <cell r="I3788" t="str">
            <v>GP Entity</v>
          </cell>
          <cell r="J3788">
            <v>43738</v>
          </cell>
          <cell r="K3788">
            <v>43585</v>
          </cell>
          <cell r="Q3788">
            <v>3041</v>
          </cell>
          <cell r="R3788" t="str">
            <v>Europe (EU)</v>
          </cell>
          <cell r="S3788" t="str">
            <v>VP Solutions</v>
          </cell>
        </row>
        <row r="3789">
          <cell r="A3789" t="str">
            <v>100306-GB-101</v>
          </cell>
          <cell r="B3789">
            <v>43871</v>
          </cell>
          <cell r="C3789" t="str">
            <v>Existing MSA</v>
          </cell>
          <cell r="D3789">
            <v>43802</v>
          </cell>
          <cell r="E3789">
            <v>43983</v>
          </cell>
          <cell r="F3789" t="str">
            <v>NuCompass Mobility</v>
          </cell>
          <cell r="G3789" t="str">
            <v>GB</v>
          </cell>
          <cell r="H3789" t="str">
            <v>United Kingdom</v>
          </cell>
          <cell r="I3789" t="str">
            <v>GP Entity</v>
          </cell>
          <cell r="J3789">
            <v>43864</v>
          </cell>
          <cell r="K3789">
            <v>43196</v>
          </cell>
          <cell r="Q3789">
            <v>3694</v>
          </cell>
          <cell r="R3789" t="str">
            <v>Europe (EU)</v>
          </cell>
          <cell r="S3789" t="str">
            <v>Relocation Manager</v>
          </cell>
        </row>
        <row r="3790">
          <cell r="A3790" t="str">
            <v>100459-GB-105</v>
          </cell>
          <cell r="B3790">
            <v>43787</v>
          </cell>
          <cell r="C3790" t="str">
            <v>Existing MSA</v>
          </cell>
          <cell r="D3790">
            <v>43461</v>
          </cell>
          <cell r="E3790">
            <v>43891</v>
          </cell>
          <cell r="F3790" t="str">
            <v>SevenRooms</v>
          </cell>
          <cell r="G3790" t="str">
            <v>GB</v>
          </cell>
          <cell r="H3790" t="str">
            <v>United Kingdom</v>
          </cell>
          <cell r="I3790" t="str">
            <v>GP Entity</v>
          </cell>
          <cell r="J3790">
            <v>43787</v>
          </cell>
          <cell r="K3790">
            <v>43461</v>
          </cell>
          <cell r="Q3790">
            <v>2905</v>
          </cell>
          <cell r="R3790" t="str">
            <v>Europe (EU)</v>
          </cell>
          <cell r="S3790" t="str">
            <v>Director, Business Development</v>
          </cell>
        </row>
        <row r="3791">
          <cell r="A3791" t="str">
            <v>100459-GB-105</v>
          </cell>
          <cell r="B3791">
            <v>43787</v>
          </cell>
          <cell r="C3791" t="str">
            <v>Existing MSA</v>
          </cell>
          <cell r="D3791">
            <v>43461</v>
          </cell>
          <cell r="E3791">
            <v>43922</v>
          </cell>
          <cell r="F3791" t="str">
            <v>SevenRooms</v>
          </cell>
          <cell r="G3791" t="str">
            <v>GB</v>
          </cell>
          <cell r="H3791" t="str">
            <v>United Kingdom</v>
          </cell>
          <cell r="I3791" t="str">
            <v>GP Entity</v>
          </cell>
          <cell r="J3791">
            <v>43787</v>
          </cell>
          <cell r="K3791">
            <v>43461</v>
          </cell>
          <cell r="Q3791">
            <v>2905</v>
          </cell>
          <cell r="R3791" t="str">
            <v>Europe (EU)</v>
          </cell>
          <cell r="S3791" t="str">
            <v>Director, Business Development</v>
          </cell>
        </row>
        <row r="3792">
          <cell r="A3792" t="str">
            <v>100459-GB-105</v>
          </cell>
          <cell r="B3792">
            <v>43787</v>
          </cell>
          <cell r="C3792" t="str">
            <v>Existing MSA</v>
          </cell>
          <cell r="D3792">
            <v>43461</v>
          </cell>
          <cell r="E3792">
            <v>43952</v>
          </cell>
          <cell r="F3792" t="str">
            <v>SevenRooms</v>
          </cell>
          <cell r="G3792" t="str">
            <v>GB</v>
          </cell>
          <cell r="H3792" t="str">
            <v>United Kingdom</v>
          </cell>
          <cell r="I3792" t="str">
            <v>GP Entity</v>
          </cell>
          <cell r="J3792">
            <v>43787</v>
          </cell>
          <cell r="K3792">
            <v>43461</v>
          </cell>
          <cell r="Q3792">
            <v>2905</v>
          </cell>
          <cell r="R3792" t="str">
            <v>Europe (EU)</v>
          </cell>
          <cell r="S3792" t="str">
            <v>Director, Business Development</v>
          </cell>
        </row>
        <row r="3793">
          <cell r="A3793" t="str">
            <v>100459-GB-105</v>
          </cell>
          <cell r="B3793">
            <v>43787</v>
          </cell>
          <cell r="C3793" t="str">
            <v>Existing MSA</v>
          </cell>
          <cell r="D3793">
            <v>43461</v>
          </cell>
          <cell r="E3793">
            <v>43983</v>
          </cell>
          <cell r="F3793" t="str">
            <v>SevenRooms</v>
          </cell>
          <cell r="G3793" t="str">
            <v>GB</v>
          </cell>
          <cell r="H3793" t="str">
            <v>United Kingdom</v>
          </cell>
          <cell r="I3793" t="str">
            <v>GP Entity</v>
          </cell>
          <cell r="J3793">
            <v>43787</v>
          </cell>
          <cell r="K3793">
            <v>43461</v>
          </cell>
          <cell r="Q3793">
            <v>2905</v>
          </cell>
          <cell r="R3793" t="str">
            <v>Europe (EU)</v>
          </cell>
          <cell r="S3793" t="str">
            <v>Director, Business Development</v>
          </cell>
        </row>
        <row r="3794">
          <cell r="A3794" t="str">
            <v>100157-GB-103</v>
          </cell>
          <cell r="B3794">
            <v>43862</v>
          </cell>
          <cell r="C3794" t="str">
            <v>Existing MSA</v>
          </cell>
          <cell r="D3794">
            <v>42673</v>
          </cell>
          <cell r="E3794">
            <v>43891</v>
          </cell>
          <cell r="F3794" t="str">
            <v>SGI DNA (Prev. Synthetic Genomics)</v>
          </cell>
          <cell r="G3794" t="str">
            <v>GB</v>
          </cell>
          <cell r="H3794" t="str">
            <v>United Kingdom</v>
          </cell>
          <cell r="I3794" t="str">
            <v>GP Entity</v>
          </cell>
          <cell r="J3794">
            <v>43864</v>
          </cell>
          <cell r="K3794">
            <v>42673</v>
          </cell>
          <cell r="Q3794">
            <v>3962</v>
          </cell>
          <cell r="R3794" t="str">
            <v>Europe (EU)</v>
          </cell>
          <cell r="S3794" t="str">
            <v>Director, Business Development and Sales EU</v>
          </cell>
        </row>
        <row r="3795">
          <cell r="A3795" t="str">
            <v>100501-GB-101</v>
          </cell>
          <cell r="B3795">
            <v>43862</v>
          </cell>
          <cell r="C3795" t="str">
            <v>Existing MSA</v>
          </cell>
          <cell r="D3795">
            <v>43851</v>
          </cell>
          <cell r="E3795">
            <v>43891</v>
          </cell>
          <cell r="F3795" t="str">
            <v>Genesis</v>
          </cell>
          <cell r="G3795" t="str">
            <v>GB</v>
          </cell>
          <cell r="H3795" t="str">
            <v>United Kingdom</v>
          </cell>
          <cell r="I3795" t="str">
            <v>GP Entity</v>
          </cell>
          <cell r="J3795">
            <v>43862</v>
          </cell>
          <cell r="K3795">
            <v>43514</v>
          </cell>
          <cell r="Q3795">
            <v>4041</v>
          </cell>
          <cell r="R3795" t="str">
            <v>Europe (EU)</v>
          </cell>
          <cell r="S3795" t="str">
            <v>Head of European Business Development</v>
          </cell>
        </row>
        <row r="3796">
          <cell r="A3796" t="str">
            <v>100621-GB-101</v>
          </cell>
          <cell r="B3796">
            <v>43724</v>
          </cell>
          <cell r="C3796" t="str">
            <v>Existing MSA</v>
          </cell>
          <cell r="D3796">
            <v>43698</v>
          </cell>
          <cell r="E3796">
            <v>43891</v>
          </cell>
          <cell r="F3796" t="str">
            <v>Tamlyn</v>
          </cell>
          <cell r="G3796" t="str">
            <v>GB</v>
          </cell>
          <cell r="H3796" t="str">
            <v>United Kingdom</v>
          </cell>
          <cell r="I3796" t="str">
            <v>GP Entity</v>
          </cell>
          <cell r="J3796">
            <v>43723</v>
          </cell>
          <cell r="K3796">
            <v>43698</v>
          </cell>
          <cell r="Q3796">
            <v>3160</v>
          </cell>
          <cell r="R3796" t="str">
            <v>Europe (EU)</v>
          </cell>
          <cell r="S3796" t="str">
            <v>Director of Sales - Europe</v>
          </cell>
        </row>
        <row r="3797">
          <cell r="A3797" t="str">
            <v>100505-IT-101</v>
          </cell>
          <cell r="B3797">
            <v>43739</v>
          </cell>
          <cell r="C3797" t="str">
            <v>Existing MSA</v>
          </cell>
          <cell r="D3797">
            <v>43705</v>
          </cell>
          <cell r="E3797">
            <v>43891</v>
          </cell>
          <cell r="F3797" t="str">
            <v>Solaria Corporation</v>
          </cell>
          <cell r="G3797" t="str">
            <v>IT</v>
          </cell>
          <cell r="H3797" t="str">
            <v>Italy</v>
          </cell>
          <cell r="I3797" t="str">
            <v>GP Entity</v>
          </cell>
          <cell r="K3797">
            <v>43531</v>
          </cell>
          <cell r="Q3797">
            <v>3234</v>
          </cell>
          <cell r="R3797" t="str">
            <v>Europe (EU)</v>
          </cell>
          <cell r="S3797" t="str">
            <v>Territory Business Development Manager</v>
          </cell>
        </row>
        <row r="3798">
          <cell r="A3798" t="str">
            <v>100505-DE-101</v>
          </cell>
          <cell r="B3798">
            <v>43748</v>
          </cell>
          <cell r="C3798" t="str">
            <v>Existing MSA</v>
          </cell>
          <cell r="D3798">
            <v>43705</v>
          </cell>
          <cell r="E3798">
            <v>43891</v>
          </cell>
          <cell r="F3798" t="str">
            <v>Solaria Corporation</v>
          </cell>
          <cell r="G3798" t="str">
            <v>DE</v>
          </cell>
          <cell r="H3798" t="str">
            <v>Germany</v>
          </cell>
          <cell r="I3798" t="str">
            <v>GP Entity</v>
          </cell>
          <cell r="J3798">
            <v>43739</v>
          </cell>
          <cell r="K3798">
            <v>43531</v>
          </cell>
          <cell r="Q3798">
            <v>3161</v>
          </cell>
          <cell r="R3798" t="str">
            <v>Europe (EU)</v>
          </cell>
          <cell r="S3798" t="str">
            <v>Territory Business Development Manager</v>
          </cell>
        </row>
        <row r="3799">
          <cell r="A3799" t="str">
            <v>100378-ES-103</v>
          </cell>
          <cell r="B3799">
            <v>43808</v>
          </cell>
          <cell r="C3799" t="str">
            <v>Existing MSA</v>
          </cell>
          <cell r="D3799">
            <v>43325</v>
          </cell>
          <cell r="E3799">
            <v>43891</v>
          </cell>
          <cell r="F3799" t="str">
            <v>The Medical Affairs Company (TMAC)</v>
          </cell>
          <cell r="G3799" t="str">
            <v>ES</v>
          </cell>
          <cell r="H3799" t="str">
            <v>Spain</v>
          </cell>
          <cell r="I3799" t="str">
            <v>GP Entity</v>
          </cell>
          <cell r="J3799">
            <v>43808</v>
          </cell>
          <cell r="K3799">
            <v>43325</v>
          </cell>
          <cell r="Q3799">
            <v>3478</v>
          </cell>
          <cell r="R3799" t="str">
            <v>Europe (EU)</v>
          </cell>
          <cell r="S3799" t="str">
            <v>Medical Science Liaison</v>
          </cell>
        </row>
        <row r="3800">
          <cell r="A3800" t="str">
            <v>100378-GB-102</v>
          </cell>
          <cell r="B3800">
            <v>43696</v>
          </cell>
          <cell r="C3800" t="str">
            <v>Existing MSA</v>
          </cell>
          <cell r="D3800">
            <v>43325</v>
          </cell>
          <cell r="E3800">
            <v>43891</v>
          </cell>
          <cell r="F3800" t="str">
            <v>The Medical Affairs Company (TMAC)</v>
          </cell>
          <cell r="G3800" t="str">
            <v>GB</v>
          </cell>
          <cell r="H3800" t="str">
            <v>United Kingdom</v>
          </cell>
          <cell r="I3800" t="str">
            <v>GP Entity</v>
          </cell>
          <cell r="J3800">
            <v>43695</v>
          </cell>
          <cell r="K3800">
            <v>43325</v>
          </cell>
          <cell r="Q3800">
            <v>3025</v>
          </cell>
          <cell r="R3800" t="str">
            <v>Europe (EU)</v>
          </cell>
          <cell r="S3800" t="str">
            <v>Field Medical Manager</v>
          </cell>
        </row>
        <row r="3801">
          <cell r="A3801" t="str">
            <v>100634-GB-101</v>
          </cell>
          <cell r="B3801">
            <v>43770</v>
          </cell>
          <cell r="C3801" t="str">
            <v>Existing MSA</v>
          </cell>
          <cell r="D3801">
            <v>43714</v>
          </cell>
          <cell r="E3801">
            <v>43891</v>
          </cell>
          <cell r="F3801" t="str">
            <v>DeRoyal</v>
          </cell>
          <cell r="G3801" t="str">
            <v>GB</v>
          </cell>
          <cell r="H3801" t="str">
            <v>United Kingdom</v>
          </cell>
          <cell r="I3801" t="str">
            <v>GP Entity</v>
          </cell>
          <cell r="J3801">
            <v>43770</v>
          </cell>
          <cell r="K3801">
            <v>43693</v>
          </cell>
          <cell r="Q3801">
            <v>3346</v>
          </cell>
          <cell r="R3801" t="str">
            <v>Europe (EU)</v>
          </cell>
          <cell r="S3801" t="str">
            <v>International Territory Manager</v>
          </cell>
        </row>
        <row r="3802">
          <cell r="A3802" t="str">
            <v>100464-GB-101</v>
          </cell>
          <cell r="B3802">
            <v>43862</v>
          </cell>
          <cell r="C3802" t="str">
            <v>Existing MSA</v>
          </cell>
          <cell r="D3802">
            <v>43801</v>
          </cell>
          <cell r="E3802">
            <v>43891</v>
          </cell>
          <cell r="F3802" t="str">
            <v>ZAP Surgical Systems</v>
          </cell>
          <cell r="G3802" t="str">
            <v>GB</v>
          </cell>
          <cell r="H3802" t="str">
            <v>United Kingdom</v>
          </cell>
          <cell r="I3802" t="str">
            <v>GP Entity</v>
          </cell>
          <cell r="J3802">
            <v>43864</v>
          </cell>
          <cell r="K3802">
            <v>43481</v>
          </cell>
          <cell r="Q3802">
            <v>3737</v>
          </cell>
          <cell r="R3802" t="str">
            <v>Europe (EU)</v>
          </cell>
          <cell r="S3802" t="str">
            <v>Sr. Director, Field Operations - EMEA</v>
          </cell>
        </row>
        <row r="3803">
          <cell r="A3803" t="str">
            <v>100378-NL-102</v>
          </cell>
          <cell r="B3803">
            <v>43832</v>
          </cell>
          <cell r="C3803" t="str">
            <v>Existing MSA</v>
          </cell>
          <cell r="D3803">
            <v>43325</v>
          </cell>
          <cell r="E3803">
            <v>43891</v>
          </cell>
          <cell r="F3803" t="str">
            <v>The Medical Affairs Company (TMAC)</v>
          </cell>
          <cell r="G3803" t="str">
            <v>NL</v>
          </cell>
          <cell r="H3803" t="str">
            <v>Netherlands</v>
          </cell>
          <cell r="I3803" t="str">
            <v>GP Entity</v>
          </cell>
          <cell r="J3803">
            <v>43832</v>
          </cell>
          <cell r="K3803">
            <v>43325</v>
          </cell>
          <cell r="Q3803">
            <v>3504</v>
          </cell>
          <cell r="R3803" t="str">
            <v>Europe (EU)</v>
          </cell>
          <cell r="S3803" t="str">
            <v>Medical Science Liaison</v>
          </cell>
        </row>
        <row r="3804">
          <cell r="A3804" t="str">
            <v>100378-DE-103</v>
          </cell>
          <cell r="B3804">
            <v>43862</v>
          </cell>
          <cell r="C3804" t="str">
            <v>Existing MSA</v>
          </cell>
          <cell r="D3804">
            <v>43325</v>
          </cell>
          <cell r="E3804">
            <v>43891</v>
          </cell>
          <cell r="F3804" t="str">
            <v>The Medical Affairs Company (TMAC)</v>
          </cell>
          <cell r="G3804" t="str">
            <v>DE</v>
          </cell>
          <cell r="H3804" t="str">
            <v>Germany</v>
          </cell>
          <cell r="I3804" t="str">
            <v>GP Entity</v>
          </cell>
          <cell r="J3804">
            <v>43864</v>
          </cell>
          <cell r="K3804">
            <v>43325</v>
          </cell>
          <cell r="Q3804">
            <v>3696</v>
          </cell>
          <cell r="R3804" t="str">
            <v>Europe (EU)</v>
          </cell>
          <cell r="S3804" t="str">
            <v>Medical Science Liaison</v>
          </cell>
        </row>
        <row r="3805">
          <cell r="A3805" t="str">
            <v>100378-DE-102</v>
          </cell>
          <cell r="B3805">
            <v>43832</v>
          </cell>
          <cell r="C3805" t="str">
            <v>Existing MSA</v>
          </cell>
          <cell r="D3805">
            <v>43325</v>
          </cell>
          <cell r="E3805">
            <v>43891</v>
          </cell>
          <cell r="F3805" t="str">
            <v>The Medical Affairs Company (TMAC)</v>
          </cell>
          <cell r="G3805" t="str">
            <v>DE</v>
          </cell>
          <cell r="H3805" t="str">
            <v>Germany</v>
          </cell>
          <cell r="I3805" t="str">
            <v>GP Entity</v>
          </cell>
          <cell r="J3805">
            <v>43832</v>
          </cell>
          <cell r="K3805">
            <v>43325</v>
          </cell>
          <cell r="Q3805">
            <v>3476</v>
          </cell>
          <cell r="R3805" t="str">
            <v>Europe (EU)</v>
          </cell>
          <cell r="S3805" t="str">
            <v>Medical Science Liaison</v>
          </cell>
        </row>
        <row r="3806">
          <cell r="A3806" t="str">
            <v>100378-IT-102</v>
          </cell>
          <cell r="B3806">
            <v>43801</v>
          </cell>
          <cell r="C3806" t="str">
            <v>Existing MSA</v>
          </cell>
          <cell r="D3806">
            <v>43325</v>
          </cell>
          <cell r="E3806">
            <v>43891</v>
          </cell>
          <cell r="F3806" t="str">
            <v>The Medical Affairs Company (TMAC)</v>
          </cell>
          <cell r="G3806" t="str">
            <v>IT</v>
          </cell>
          <cell r="H3806" t="str">
            <v>Italy</v>
          </cell>
          <cell r="I3806" t="str">
            <v>GP Entity</v>
          </cell>
          <cell r="J3806">
            <v>43801</v>
          </cell>
          <cell r="K3806">
            <v>43325</v>
          </cell>
          <cell r="Q3806">
            <v>3440</v>
          </cell>
          <cell r="R3806" t="str">
            <v>Europe (EU)</v>
          </cell>
          <cell r="S3806" t="str">
            <v>Medical Science Liaison</v>
          </cell>
        </row>
        <row r="3807">
          <cell r="A3807" t="str">
            <v>100221-CH-104</v>
          </cell>
          <cell r="B3807">
            <v>43864</v>
          </cell>
          <cell r="C3807" t="str">
            <v>Existing MSA</v>
          </cell>
          <cell r="D3807">
            <v>43130</v>
          </cell>
          <cell r="E3807">
            <v>43891</v>
          </cell>
          <cell r="F3807" t="str">
            <v>ViewRay</v>
          </cell>
          <cell r="G3807" t="str">
            <v>CH</v>
          </cell>
          <cell r="H3807" t="str">
            <v>Switzerland</v>
          </cell>
          <cell r="I3807" t="str">
            <v>GP Entity</v>
          </cell>
          <cell r="J3807">
            <v>43864</v>
          </cell>
          <cell r="K3807">
            <v>42961</v>
          </cell>
          <cell r="Q3807">
            <v>3621</v>
          </cell>
          <cell r="R3807" t="str">
            <v>Europe (EU)</v>
          </cell>
          <cell r="S3807" t="str">
            <v>Senior Field Service Engineer</v>
          </cell>
        </row>
        <row r="3808">
          <cell r="A3808" t="str">
            <v>100606-ES-101</v>
          </cell>
          <cell r="B3808">
            <v>43739</v>
          </cell>
          <cell r="C3808" t="str">
            <v>Existing MSA</v>
          </cell>
          <cell r="D3808">
            <v>43672</v>
          </cell>
          <cell r="E3808">
            <v>43891</v>
          </cell>
          <cell r="F3808" t="str">
            <v>Donuts Inc</v>
          </cell>
          <cell r="G3808" t="str">
            <v>ES</v>
          </cell>
          <cell r="H3808" t="str">
            <v>Spain</v>
          </cell>
          <cell r="I3808" t="str">
            <v>GP Entity</v>
          </cell>
          <cell r="J3808">
            <v>43739</v>
          </cell>
          <cell r="K3808">
            <v>43672</v>
          </cell>
          <cell r="Q3808">
            <v>3039</v>
          </cell>
          <cell r="R3808" t="str">
            <v>Europe (EU)</v>
          </cell>
          <cell r="S3808" t="str">
            <v>Sr. Manager, European Business Development</v>
          </cell>
        </row>
        <row r="3809">
          <cell r="A3809" t="str">
            <v>100631-ES-101</v>
          </cell>
          <cell r="B3809">
            <v>43739</v>
          </cell>
          <cell r="C3809" t="str">
            <v>Existing MSA</v>
          </cell>
          <cell r="D3809">
            <v>43712</v>
          </cell>
          <cell r="E3809">
            <v>43891</v>
          </cell>
          <cell r="F3809" t="str">
            <v>Idealist</v>
          </cell>
          <cell r="G3809" t="str">
            <v>ES</v>
          </cell>
          <cell r="H3809" t="str">
            <v>Spain</v>
          </cell>
          <cell r="I3809" t="str">
            <v>GP Entity</v>
          </cell>
          <cell r="J3809">
            <v>43739</v>
          </cell>
          <cell r="K3809">
            <v>43712</v>
          </cell>
          <cell r="Q3809">
            <v>3196</v>
          </cell>
          <cell r="R3809" t="str">
            <v>Europe (EU)</v>
          </cell>
          <cell r="S3809" t="str">
            <v>Program Manager</v>
          </cell>
        </row>
        <row r="3810">
          <cell r="A3810" t="str">
            <v>100556-GB-101</v>
          </cell>
          <cell r="B3810">
            <v>43770</v>
          </cell>
          <cell r="C3810" t="str">
            <v>Existing MSA</v>
          </cell>
          <cell r="D3810">
            <v>43760</v>
          </cell>
          <cell r="E3810">
            <v>43891</v>
          </cell>
          <cell r="F3810" t="str">
            <v>Armis</v>
          </cell>
          <cell r="G3810" t="str">
            <v>GB</v>
          </cell>
          <cell r="H3810" t="str">
            <v>United Kingdom</v>
          </cell>
          <cell r="I3810" t="str">
            <v>GP Entity</v>
          </cell>
          <cell r="J3810">
            <v>43770</v>
          </cell>
          <cell r="K3810">
            <v>43601</v>
          </cell>
          <cell r="Q3810">
            <v>3421</v>
          </cell>
          <cell r="R3810" t="str">
            <v>Europe (EU)</v>
          </cell>
          <cell r="S3810" t="str">
            <v>RVP EMEA</v>
          </cell>
        </row>
        <row r="3811">
          <cell r="A3811" t="str">
            <v>100556-GB-104</v>
          </cell>
          <cell r="B3811">
            <v>43872</v>
          </cell>
          <cell r="C3811" t="str">
            <v>Existing MSA</v>
          </cell>
          <cell r="D3811">
            <v>43760</v>
          </cell>
          <cell r="E3811">
            <v>43891</v>
          </cell>
          <cell r="F3811" t="str">
            <v>Armis</v>
          </cell>
          <cell r="G3811" t="str">
            <v>GB</v>
          </cell>
          <cell r="H3811" t="str">
            <v>United Kingdom</v>
          </cell>
          <cell r="I3811" t="str">
            <v>GP Entity</v>
          </cell>
          <cell r="J3811">
            <v>43872</v>
          </cell>
          <cell r="K3811">
            <v>43601</v>
          </cell>
          <cell r="Q3811">
            <v>3921</v>
          </cell>
          <cell r="R3811" t="str">
            <v>Europe (EU)</v>
          </cell>
          <cell r="S3811" t="str">
            <v>Regional Sales Manager UKI</v>
          </cell>
        </row>
        <row r="3812">
          <cell r="A3812" t="str">
            <v>100556-GB-105</v>
          </cell>
          <cell r="B3812">
            <v>43885</v>
          </cell>
          <cell r="C3812" t="str">
            <v>Existing MSA</v>
          </cell>
          <cell r="D3812">
            <v>43760</v>
          </cell>
          <cell r="E3812">
            <v>43891</v>
          </cell>
          <cell r="F3812" t="str">
            <v>Armis</v>
          </cell>
          <cell r="G3812" t="str">
            <v>GB</v>
          </cell>
          <cell r="H3812" t="str">
            <v>United Kingdom</v>
          </cell>
          <cell r="I3812" t="str">
            <v>GP Entity</v>
          </cell>
          <cell r="J3812">
            <v>43885</v>
          </cell>
          <cell r="K3812">
            <v>43601</v>
          </cell>
          <cell r="Q3812">
            <v>3932</v>
          </cell>
          <cell r="R3812" t="str">
            <v>Europe (EU)</v>
          </cell>
          <cell r="S3812" t="str">
            <v>Solution Architect</v>
          </cell>
        </row>
        <row r="3813">
          <cell r="A3813" t="str">
            <v>100648-DE-101</v>
          </cell>
          <cell r="B3813">
            <v>43739</v>
          </cell>
          <cell r="C3813" t="str">
            <v>Existing MSA</v>
          </cell>
          <cell r="D3813">
            <v>43714</v>
          </cell>
          <cell r="E3813">
            <v>43891</v>
          </cell>
          <cell r="F3813" t="str">
            <v>Radia</v>
          </cell>
          <cell r="G3813" t="str">
            <v>DE</v>
          </cell>
          <cell r="H3813" t="str">
            <v>Germany</v>
          </cell>
          <cell r="I3813" t="str">
            <v>GP Entity</v>
          </cell>
          <cell r="J3813">
            <v>43739</v>
          </cell>
          <cell r="K3813">
            <v>43714</v>
          </cell>
          <cell r="Q3813">
            <v>3256</v>
          </cell>
          <cell r="R3813" t="str">
            <v>Europe (EU)</v>
          </cell>
          <cell r="S3813" t="str">
            <v>General Manager Europe</v>
          </cell>
        </row>
        <row r="3814">
          <cell r="A3814" t="str">
            <v>100556-DE-101</v>
          </cell>
          <cell r="B3814">
            <v>43754</v>
          </cell>
          <cell r="C3814" t="str">
            <v>Existing MSA</v>
          </cell>
          <cell r="D3814">
            <v>43696</v>
          </cell>
          <cell r="E3814">
            <v>43891</v>
          </cell>
          <cell r="F3814" t="str">
            <v>Armis</v>
          </cell>
          <cell r="G3814" t="str">
            <v>DE</v>
          </cell>
          <cell r="H3814" t="str">
            <v>Germany</v>
          </cell>
          <cell r="I3814" t="str">
            <v>GP Entity</v>
          </cell>
          <cell r="J3814">
            <v>43711</v>
          </cell>
          <cell r="K3814">
            <v>43601</v>
          </cell>
          <cell r="Q3814">
            <v>3139</v>
          </cell>
          <cell r="R3814" t="str">
            <v>Europe (EU)</v>
          </cell>
          <cell r="S3814" t="str">
            <v>Director, DACH</v>
          </cell>
        </row>
        <row r="3815">
          <cell r="A3815" t="str">
            <v>100556-DE-102</v>
          </cell>
          <cell r="B3815">
            <v>43739</v>
          </cell>
          <cell r="C3815" t="str">
            <v>Existing MSA</v>
          </cell>
          <cell r="D3815">
            <v>43696</v>
          </cell>
          <cell r="E3815">
            <v>43891</v>
          </cell>
          <cell r="F3815" t="str">
            <v>Armis</v>
          </cell>
          <cell r="G3815" t="str">
            <v>DE</v>
          </cell>
          <cell r="H3815" t="str">
            <v>Germany</v>
          </cell>
          <cell r="I3815" t="str">
            <v>GP Entity</v>
          </cell>
          <cell r="J3815">
            <v>43711</v>
          </cell>
          <cell r="K3815">
            <v>43601</v>
          </cell>
          <cell r="Q3815">
            <v>3140</v>
          </cell>
          <cell r="R3815" t="str">
            <v>Europe (EU)</v>
          </cell>
          <cell r="S3815" t="str">
            <v>Sales Engineer</v>
          </cell>
        </row>
        <row r="3816">
          <cell r="A3816" t="str">
            <v>100628-FR-101</v>
          </cell>
          <cell r="B3816">
            <v>43745</v>
          </cell>
          <cell r="C3816" t="str">
            <v>Existing MSA</v>
          </cell>
          <cell r="D3816">
            <v>43714</v>
          </cell>
          <cell r="E3816">
            <v>43891</v>
          </cell>
          <cell r="F3816" t="str">
            <v>4Wall</v>
          </cell>
          <cell r="G3816" t="str">
            <v>FR</v>
          </cell>
          <cell r="H3816" t="str">
            <v>France</v>
          </cell>
          <cell r="I3816" t="str">
            <v>GP Entity</v>
          </cell>
          <cell r="J3816">
            <v>43745</v>
          </cell>
          <cell r="K3816">
            <v>43714</v>
          </cell>
          <cell r="Q3816">
            <v>3184</v>
          </cell>
          <cell r="R3816" t="str">
            <v>Europe (EU)</v>
          </cell>
          <cell r="S3816" t="str">
            <v>Director of Client Services</v>
          </cell>
        </row>
        <row r="3817">
          <cell r="A3817" t="str">
            <v>100671-FR-102</v>
          </cell>
          <cell r="B3817">
            <v>43836</v>
          </cell>
          <cell r="C3817" t="str">
            <v>Existing MSA</v>
          </cell>
          <cell r="D3817">
            <v>43738</v>
          </cell>
          <cell r="E3817">
            <v>43891</v>
          </cell>
          <cell r="F3817" t="str">
            <v>ThousandEyes</v>
          </cell>
          <cell r="G3817" t="str">
            <v>FR</v>
          </cell>
          <cell r="H3817" t="str">
            <v>France</v>
          </cell>
          <cell r="I3817" t="str">
            <v>GP Entity</v>
          </cell>
          <cell r="J3817">
            <v>43871</v>
          </cell>
          <cell r="K3817">
            <v>43738</v>
          </cell>
          <cell r="Q3817">
            <v>3538</v>
          </cell>
          <cell r="R3817" t="str">
            <v>Europe (EU)</v>
          </cell>
          <cell r="S3817" t="str">
            <v>Client Partner Manager</v>
          </cell>
        </row>
        <row r="3818">
          <cell r="A3818" t="str">
            <v>100615-NL-101</v>
          </cell>
          <cell r="B3818">
            <v>43739</v>
          </cell>
          <cell r="C3818" t="str">
            <v>Existing MSA</v>
          </cell>
          <cell r="D3818">
            <v>43675</v>
          </cell>
          <cell r="E3818">
            <v>43891</v>
          </cell>
          <cell r="F3818" t="str">
            <v>Snyk</v>
          </cell>
          <cell r="G3818" t="str">
            <v>NL</v>
          </cell>
          <cell r="H3818" t="str">
            <v>Netherlands</v>
          </cell>
          <cell r="I3818" t="str">
            <v>GP Entity</v>
          </cell>
          <cell r="J3818">
            <v>43739</v>
          </cell>
          <cell r="K3818">
            <v>43668</v>
          </cell>
          <cell r="Q3818">
            <v>3104</v>
          </cell>
          <cell r="R3818" t="str">
            <v>Europe (EU)</v>
          </cell>
          <cell r="S3818" t="str">
            <v>Developer Relations</v>
          </cell>
        </row>
        <row r="3819">
          <cell r="A3819" t="str">
            <v>100615-NL-102</v>
          </cell>
          <cell r="B3819">
            <v>43709</v>
          </cell>
          <cell r="C3819" t="str">
            <v>Existing MSA</v>
          </cell>
          <cell r="D3819">
            <v>43675</v>
          </cell>
          <cell r="E3819">
            <v>43891</v>
          </cell>
          <cell r="F3819" t="str">
            <v>Snyk</v>
          </cell>
          <cell r="G3819" t="str">
            <v>NL</v>
          </cell>
          <cell r="H3819" t="str">
            <v>Netherlands</v>
          </cell>
          <cell r="I3819" t="str">
            <v>GP Entity</v>
          </cell>
          <cell r="J3819">
            <v>43709</v>
          </cell>
          <cell r="K3819">
            <v>43668</v>
          </cell>
          <cell r="Q3819">
            <v>3105</v>
          </cell>
          <cell r="R3819" t="str">
            <v>Europe (EU)</v>
          </cell>
          <cell r="S3819" t="str">
            <v>Team Lead</v>
          </cell>
        </row>
        <row r="3820">
          <cell r="A3820" t="str">
            <v>100406-ES-101</v>
          </cell>
          <cell r="B3820">
            <v>43862</v>
          </cell>
          <cell r="C3820" t="str">
            <v>Existing MSA</v>
          </cell>
          <cell r="D3820">
            <v>43845</v>
          </cell>
          <cell r="E3820">
            <v>43891</v>
          </cell>
          <cell r="F3820" t="str">
            <v>Calabrio</v>
          </cell>
          <cell r="G3820" t="str">
            <v>ES</v>
          </cell>
          <cell r="H3820" t="str">
            <v>Spain</v>
          </cell>
          <cell r="I3820" t="str">
            <v>GP Entity</v>
          </cell>
          <cell r="J3820">
            <v>43862</v>
          </cell>
          <cell r="K3820">
            <v>43353</v>
          </cell>
          <cell r="Q3820">
            <v>3982</v>
          </cell>
          <cell r="R3820" t="str">
            <v>Europe (EU)</v>
          </cell>
          <cell r="S3820" t="str">
            <v>Territory Account manager</v>
          </cell>
        </row>
        <row r="3821">
          <cell r="A3821" t="str">
            <v>100479-GB-103</v>
          </cell>
          <cell r="B3821">
            <v>43675</v>
          </cell>
          <cell r="C3821" t="str">
            <v>Existing MSA</v>
          </cell>
          <cell r="D3821">
            <v>43492</v>
          </cell>
          <cell r="E3821">
            <v>43891</v>
          </cell>
          <cell r="F3821" t="str">
            <v>ClickDimension LLC</v>
          </cell>
          <cell r="G3821" t="str">
            <v>GB</v>
          </cell>
          <cell r="H3821" t="str">
            <v>United Kingdom</v>
          </cell>
          <cell r="I3821" t="str">
            <v>GP Entity</v>
          </cell>
          <cell r="J3821">
            <v>43667</v>
          </cell>
          <cell r="K3821">
            <v>43419</v>
          </cell>
          <cell r="Q3821">
            <v>2746</v>
          </cell>
          <cell r="R3821" t="str">
            <v>Europe (EU)</v>
          </cell>
          <cell r="S3821" t="str">
            <v>Territory Channel Manager</v>
          </cell>
        </row>
        <row r="3822">
          <cell r="A3822" t="str">
            <v>100479-GB-104</v>
          </cell>
          <cell r="B3822">
            <v>43682</v>
          </cell>
          <cell r="C3822" t="str">
            <v>Existing MSA</v>
          </cell>
          <cell r="D3822">
            <v>43492</v>
          </cell>
          <cell r="E3822">
            <v>43891</v>
          </cell>
          <cell r="F3822" t="str">
            <v>ClickDimension LLC</v>
          </cell>
          <cell r="G3822" t="str">
            <v>GB</v>
          </cell>
          <cell r="H3822" t="str">
            <v>United Kingdom</v>
          </cell>
          <cell r="I3822" t="str">
            <v>GP Entity</v>
          </cell>
          <cell r="K3822">
            <v>43419</v>
          </cell>
          <cell r="Q3822">
            <v>2935</v>
          </cell>
          <cell r="R3822" t="str">
            <v>Europe (EU)</v>
          </cell>
          <cell r="S3822" t="str">
            <v>Regional Sales Director</v>
          </cell>
        </row>
        <row r="3823">
          <cell r="A3823" t="str">
            <v>100600-GB-101</v>
          </cell>
          <cell r="B3823">
            <v>43709</v>
          </cell>
          <cell r="C3823" t="str">
            <v>Existing MSA</v>
          </cell>
          <cell r="D3823">
            <v>43636</v>
          </cell>
          <cell r="E3823">
            <v>43891</v>
          </cell>
          <cell r="F3823" t="str">
            <v>AtScale</v>
          </cell>
          <cell r="G3823" t="str">
            <v>GB</v>
          </cell>
          <cell r="H3823" t="str">
            <v>United Kingdom</v>
          </cell>
          <cell r="I3823" t="str">
            <v>GP Entity</v>
          </cell>
          <cell r="J3823">
            <v>43709</v>
          </cell>
          <cell r="K3823">
            <v>43636</v>
          </cell>
          <cell r="Q3823">
            <v>3008</v>
          </cell>
          <cell r="R3823" t="str">
            <v>Europe (EU)</v>
          </cell>
          <cell r="S3823" t="str">
            <v>Senior Sales Engineer</v>
          </cell>
        </row>
        <row r="3824">
          <cell r="A3824" t="str">
            <v>100600-GB-102</v>
          </cell>
          <cell r="B3824">
            <v>43709</v>
          </cell>
          <cell r="C3824" t="str">
            <v>Existing MSA</v>
          </cell>
          <cell r="D3824">
            <v>43636</v>
          </cell>
          <cell r="E3824">
            <v>43891</v>
          </cell>
          <cell r="F3824" t="str">
            <v>AtScale</v>
          </cell>
          <cell r="G3824" t="str">
            <v>GB</v>
          </cell>
          <cell r="H3824" t="str">
            <v>United Kingdom</v>
          </cell>
          <cell r="I3824" t="str">
            <v>GP Entity</v>
          </cell>
          <cell r="J3824">
            <v>43708</v>
          </cell>
          <cell r="K3824">
            <v>43636</v>
          </cell>
          <cell r="Q3824">
            <v>3019</v>
          </cell>
          <cell r="R3824" t="str">
            <v>Europe (EU)</v>
          </cell>
          <cell r="S3824" t="str">
            <v>Solutions Architect</v>
          </cell>
        </row>
        <row r="3825">
          <cell r="A3825" t="str">
            <v>100600-GB-103</v>
          </cell>
          <cell r="B3825">
            <v>43709</v>
          </cell>
          <cell r="C3825" t="str">
            <v>Existing MSA</v>
          </cell>
          <cell r="D3825">
            <v>43636</v>
          </cell>
          <cell r="E3825">
            <v>43891</v>
          </cell>
          <cell r="F3825" t="str">
            <v>AtScale</v>
          </cell>
          <cell r="G3825" t="str">
            <v>GB</v>
          </cell>
          <cell r="H3825" t="str">
            <v>United Kingdom</v>
          </cell>
          <cell r="I3825" t="str">
            <v>GP Entity</v>
          </cell>
          <cell r="J3825">
            <v>43708</v>
          </cell>
          <cell r="K3825">
            <v>43636</v>
          </cell>
          <cell r="Q3825">
            <v>3020</v>
          </cell>
          <cell r="R3825" t="str">
            <v>Europe (EU)</v>
          </cell>
          <cell r="S3825" t="str">
            <v>Director, EMEA Sales</v>
          </cell>
        </row>
        <row r="3826">
          <cell r="A3826" t="str">
            <v>100582-GB-103</v>
          </cell>
          <cell r="B3826">
            <v>43770</v>
          </cell>
          <cell r="C3826" t="str">
            <v>Existing MSA</v>
          </cell>
          <cell r="D3826">
            <v>43780</v>
          </cell>
          <cell r="E3826">
            <v>43891</v>
          </cell>
          <cell r="F3826" t="str">
            <v>DataFleets</v>
          </cell>
          <cell r="G3826" t="str">
            <v>GB</v>
          </cell>
          <cell r="H3826" t="str">
            <v>United Kingdom</v>
          </cell>
          <cell r="I3826" t="str">
            <v>GP Entity</v>
          </cell>
          <cell r="J3826">
            <v>43751</v>
          </cell>
          <cell r="K3826">
            <v>43644</v>
          </cell>
          <cell r="Q3826">
            <v>3165</v>
          </cell>
          <cell r="R3826" t="str">
            <v>Europe (EU)</v>
          </cell>
          <cell r="S3826" t="str">
            <v>Senior Software Engineer</v>
          </cell>
        </row>
        <row r="3827">
          <cell r="A3827" t="str">
            <v>100479-GB-105</v>
          </cell>
          <cell r="B3827">
            <v>43801</v>
          </cell>
          <cell r="C3827" t="str">
            <v>Existing MSA</v>
          </cell>
          <cell r="D3827">
            <v>43492</v>
          </cell>
          <cell r="E3827">
            <v>43891</v>
          </cell>
          <cell r="F3827" t="str">
            <v>ClickDimension LLC</v>
          </cell>
          <cell r="G3827" t="str">
            <v>GB</v>
          </cell>
          <cell r="H3827" t="str">
            <v>United Kingdom</v>
          </cell>
          <cell r="I3827" t="str">
            <v>GP Entity</v>
          </cell>
          <cell r="J3827">
            <v>43801</v>
          </cell>
          <cell r="K3827">
            <v>43419</v>
          </cell>
          <cell r="Q3827">
            <v>3337</v>
          </cell>
          <cell r="R3827" t="str">
            <v>Europe (EU)</v>
          </cell>
          <cell r="S3827" t="str">
            <v>Territory Channel Manager</v>
          </cell>
        </row>
        <row r="3828">
          <cell r="A3828" t="str">
            <v>100301-GB-101</v>
          </cell>
          <cell r="B3828">
            <v>43770</v>
          </cell>
          <cell r="C3828" t="str">
            <v>Existing MSA</v>
          </cell>
          <cell r="D3828">
            <v>43747</v>
          </cell>
          <cell r="E3828">
            <v>43891</v>
          </cell>
          <cell r="F3828" t="str">
            <v>Tyler Technologies</v>
          </cell>
          <cell r="G3828" t="str">
            <v>GB</v>
          </cell>
          <cell r="H3828" t="str">
            <v>United Kingdom</v>
          </cell>
          <cell r="I3828" t="str">
            <v>GP Entity</v>
          </cell>
          <cell r="J3828">
            <v>43770</v>
          </cell>
          <cell r="K3828">
            <v>43195</v>
          </cell>
          <cell r="Q3828">
            <v>3403</v>
          </cell>
          <cell r="R3828" t="str">
            <v>Europe (EU)</v>
          </cell>
          <cell r="S3828" t="str">
            <v>Director, International Public Safety Alliances</v>
          </cell>
        </row>
        <row r="3829">
          <cell r="A3829" t="str">
            <v>100582-GB-104</v>
          </cell>
          <cell r="B3829">
            <v>43794</v>
          </cell>
          <cell r="C3829" t="str">
            <v>Existing MSA</v>
          </cell>
          <cell r="D3829">
            <v>43780</v>
          </cell>
          <cell r="E3829">
            <v>43891</v>
          </cell>
          <cell r="F3829" t="str">
            <v>DataFleets</v>
          </cell>
          <cell r="G3829" t="str">
            <v>GB</v>
          </cell>
          <cell r="H3829" t="str">
            <v>United Kingdom</v>
          </cell>
          <cell r="I3829" t="str">
            <v>GP Entity</v>
          </cell>
          <cell r="J3829">
            <v>43794</v>
          </cell>
          <cell r="K3829">
            <v>43644</v>
          </cell>
          <cell r="Q3829">
            <v>3438</v>
          </cell>
          <cell r="R3829" t="str">
            <v>Europe (EU)</v>
          </cell>
          <cell r="S3829" t="str">
            <v>Technical Product Manager</v>
          </cell>
        </row>
        <row r="3830">
          <cell r="A3830" t="str">
            <v>100600-GB-104</v>
          </cell>
          <cell r="B3830">
            <v>43831</v>
          </cell>
          <cell r="C3830" t="str">
            <v>Existing MSA</v>
          </cell>
          <cell r="D3830">
            <v>43636</v>
          </cell>
          <cell r="E3830">
            <v>43891</v>
          </cell>
          <cell r="F3830" t="str">
            <v>AtScale</v>
          </cell>
          <cell r="G3830" t="str">
            <v>GB</v>
          </cell>
          <cell r="H3830" t="str">
            <v>United Kingdom</v>
          </cell>
          <cell r="I3830" t="str">
            <v>GP Entity</v>
          </cell>
          <cell r="J3830">
            <v>43802</v>
          </cell>
          <cell r="K3830">
            <v>43636</v>
          </cell>
          <cell r="Q3830">
            <v>3524</v>
          </cell>
          <cell r="R3830" t="str">
            <v>Europe (EU)</v>
          </cell>
          <cell r="S3830" t="str">
            <v>Manager, Business Development- EMEA</v>
          </cell>
        </row>
        <row r="3831">
          <cell r="A3831" t="str">
            <v>100582-GB-105</v>
          </cell>
          <cell r="B3831">
            <v>43832</v>
          </cell>
          <cell r="C3831" t="str">
            <v>Existing MSA</v>
          </cell>
          <cell r="D3831">
            <v>43780</v>
          </cell>
          <cell r="E3831">
            <v>43891</v>
          </cell>
          <cell r="F3831" t="str">
            <v>DataFleets</v>
          </cell>
          <cell r="G3831" t="str">
            <v>GB</v>
          </cell>
          <cell r="H3831" t="str">
            <v>United Kingdom</v>
          </cell>
          <cell r="I3831" t="str">
            <v>GP Entity</v>
          </cell>
          <cell r="J3831">
            <v>43832</v>
          </cell>
          <cell r="K3831">
            <v>43644</v>
          </cell>
          <cell r="Q3831">
            <v>3639</v>
          </cell>
          <cell r="R3831" t="str">
            <v>Europe (EU)</v>
          </cell>
          <cell r="S3831" t="str">
            <v>Senior Engineer</v>
          </cell>
        </row>
        <row r="3832">
          <cell r="A3832" t="str">
            <v>100359-GB-102</v>
          </cell>
          <cell r="B3832">
            <v>43862</v>
          </cell>
          <cell r="C3832" t="str">
            <v>Existing MSA</v>
          </cell>
          <cell r="D3832">
            <v>43272</v>
          </cell>
          <cell r="E3832">
            <v>43891</v>
          </cell>
          <cell r="F3832" t="str">
            <v>Singlewire</v>
          </cell>
          <cell r="G3832" t="str">
            <v>GB</v>
          </cell>
          <cell r="H3832" t="str">
            <v>United Kingdom</v>
          </cell>
          <cell r="I3832" t="str">
            <v>GP Entity</v>
          </cell>
          <cell r="J3832">
            <v>43856</v>
          </cell>
          <cell r="K3832">
            <v>43133</v>
          </cell>
          <cell r="Q3832">
            <v>3967</v>
          </cell>
          <cell r="R3832" t="str">
            <v>Europe (EU)</v>
          </cell>
          <cell r="S3832" t="str">
            <v>EMEA Territory Director</v>
          </cell>
        </row>
        <row r="3833">
          <cell r="A3833" t="str">
            <v>100474-IE-101</v>
          </cell>
          <cell r="B3833">
            <v>43719</v>
          </cell>
          <cell r="C3833" t="str">
            <v>Existing MSA</v>
          </cell>
          <cell r="D3833">
            <v>43712</v>
          </cell>
          <cell r="E3833">
            <v>43891</v>
          </cell>
          <cell r="F3833" t="str">
            <v>Castor</v>
          </cell>
          <cell r="G3833" t="str">
            <v>IE</v>
          </cell>
          <cell r="H3833" t="str">
            <v>Ireland</v>
          </cell>
          <cell r="I3833" t="str">
            <v>GP Entity</v>
          </cell>
          <cell r="J3833">
            <v>43778</v>
          </cell>
          <cell r="K3833">
            <v>43490</v>
          </cell>
          <cell r="Q3833">
            <v>3176</v>
          </cell>
          <cell r="R3833" t="str">
            <v>Europe (EU)</v>
          </cell>
          <cell r="S3833" t="str">
            <v>Senior Business Development Manager</v>
          </cell>
        </row>
        <row r="3834">
          <cell r="A3834" t="str">
            <v>100577-IE-104</v>
          </cell>
          <cell r="B3834">
            <v>43851</v>
          </cell>
          <cell r="C3834" t="str">
            <v>Existing MSA</v>
          </cell>
          <cell r="D3834">
            <v>43633</v>
          </cell>
          <cell r="E3834">
            <v>43891</v>
          </cell>
          <cell r="F3834" t="str">
            <v>Greenhouse</v>
          </cell>
          <cell r="G3834" t="str">
            <v>IE</v>
          </cell>
          <cell r="H3834" t="str">
            <v>Ireland</v>
          </cell>
          <cell r="I3834" t="str">
            <v>GP Entity</v>
          </cell>
          <cell r="J3834">
            <v>43858</v>
          </cell>
          <cell r="K3834">
            <v>43634</v>
          </cell>
          <cell r="Q3834">
            <v>3724</v>
          </cell>
          <cell r="R3834" t="str">
            <v>Europe (EU)</v>
          </cell>
          <cell r="S3834" t="str">
            <v>Senior Customer Success Manager, Enterprise</v>
          </cell>
        </row>
        <row r="3835">
          <cell r="A3835" t="str">
            <v>100577-IE-108</v>
          </cell>
          <cell r="B3835">
            <v>43851</v>
          </cell>
          <cell r="C3835" t="str">
            <v>Existing MSA</v>
          </cell>
          <cell r="D3835">
            <v>43633</v>
          </cell>
          <cell r="E3835">
            <v>43891</v>
          </cell>
          <cell r="F3835" t="str">
            <v>Greenhouse</v>
          </cell>
          <cell r="G3835" t="str">
            <v>IE</v>
          </cell>
          <cell r="H3835" t="str">
            <v>Ireland</v>
          </cell>
          <cell r="I3835" t="str">
            <v>GP Entity</v>
          </cell>
          <cell r="J3835">
            <v>43851</v>
          </cell>
          <cell r="K3835">
            <v>43634</v>
          </cell>
          <cell r="Q3835">
            <v>3854</v>
          </cell>
          <cell r="R3835" t="str">
            <v>Europe (EU)</v>
          </cell>
          <cell r="S3835" t="str">
            <v>Sales Development Representative</v>
          </cell>
        </row>
        <row r="3836">
          <cell r="A3836" t="str">
            <v>100674-IT-102</v>
          </cell>
          <cell r="B3836">
            <v>43770</v>
          </cell>
          <cell r="C3836" t="str">
            <v>Existing MSA</v>
          </cell>
          <cell r="D3836">
            <v>43752</v>
          </cell>
          <cell r="E3836">
            <v>43891</v>
          </cell>
          <cell r="F3836" t="str">
            <v>MetricStream</v>
          </cell>
          <cell r="G3836" t="str">
            <v>IT</v>
          </cell>
          <cell r="H3836" t="str">
            <v>Italy</v>
          </cell>
          <cell r="I3836" t="str">
            <v>GP Entity</v>
          </cell>
          <cell r="J3836">
            <v>43770</v>
          </cell>
          <cell r="K3836">
            <v>43752</v>
          </cell>
          <cell r="Q3836">
            <v>3397</v>
          </cell>
          <cell r="R3836" t="str">
            <v>Europe (EU)</v>
          </cell>
          <cell r="S3836" t="str">
            <v>Sales Executive</v>
          </cell>
        </row>
        <row r="3837">
          <cell r="A3837" t="str">
            <v>100674-IT-103</v>
          </cell>
          <cell r="B3837">
            <v>43864</v>
          </cell>
          <cell r="C3837" t="str">
            <v>Existing MSA</v>
          </cell>
          <cell r="D3837">
            <v>43752</v>
          </cell>
          <cell r="E3837">
            <v>43891</v>
          </cell>
          <cell r="F3837" t="str">
            <v>MetricStream</v>
          </cell>
          <cell r="G3837" t="str">
            <v>IT</v>
          </cell>
          <cell r="H3837" t="str">
            <v>Italy</v>
          </cell>
          <cell r="I3837" t="str">
            <v>GP Entity</v>
          </cell>
          <cell r="J3837">
            <v>43784</v>
          </cell>
          <cell r="K3837">
            <v>43752</v>
          </cell>
          <cell r="Q3837">
            <v>3428</v>
          </cell>
          <cell r="R3837" t="str">
            <v>Europe (EU)</v>
          </cell>
          <cell r="S3837" t="str">
            <v>Alliance and Partner Director</v>
          </cell>
        </row>
        <row r="3838">
          <cell r="A3838" t="str">
            <v>100479-PT-101</v>
          </cell>
          <cell r="B3838">
            <v>43787</v>
          </cell>
          <cell r="C3838" t="str">
            <v>Existing MSA</v>
          </cell>
          <cell r="D3838">
            <v>43768</v>
          </cell>
          <cell r="E3838">
            <v>43891</v>
          </cell>
          <cell r="F3838" t="str">
            <v>ClickDimension LLC</v>
          </cell>
          <cell r="G3838" t="str">
            <v>PT</v>
          </cell>
          <cell r="H3838" t="str">
            <v>Portugal</v>
          </cell>
          <cell r="I3838" t="str">
            <v>GP Entity</v>
          </cell>
          <cell r="J3838">
            <v>43787</v>
          </cell>
          <cell r="K3838">
            <v>43419</v>
          </cell>
          <cell r="Q3838">
            <v>3477</v>
          </cell>
          <cell r="R3838" t="str">
            <v>Europe (EU)</v>
          </cell>
          <cell r="S3838" t="str">
            <v>Territory Sales Manager</v>
          </cell>
        </row>
        <row r="3839">
          <cell r="A3839" t="str">
            <v>100366-SE-101</v>
          </cell>
          <cell r="B3839">
            <v>43696</v>
          </cell>
          <cell r="C3839" t="str">
            <v>Existing MSA</v>
          </cell>
          <cell r="D3839">
            <v>43637</v>
          </cell>
          <cell r="E3839">
            <v>43891</v>
          </cell>
          <cell r="F3839" t="str">
            <v>Kyriba</v>
          </cell>
          <cell r="G3839" t="str">
            <v>SE</v>
          </cell>
          <cell r="H3839" t="str">
            <v>Sweden</v>
          </cell>
          <cell r="I3839" t="str">
            <v>GP Entity</v>
          </cell>
          <cell r="J3839">
            <v>43709</v>
          </cell>
          <cell r="K3839">
            <v>43304</v>
          </cell>
          <cell r="Q3839">
            <v>2858</v>
          </cell>
          <cell r="R3839" t="str">
            <v>Europe (EU)</v>
          </cell>
          <cell r="S3839" t="str">
            <v>Sales Director, Nordics</v>
          </cell>
        </row>
        <row r="3840">
          <cell r="A3840" t="str">
            <v>100615-DE-102</v>
          </cell>
          <cell r="B3840">
            <v>43846</v>
          </cell>
          <cell r="C3840" t="str">
            <v>Existing MSA</v>
          </cell>
          <cell r="D3840">
            <v>43712</v>
          </cell>
          <cell r="E3840">
            <v>43891</v>
          </cell>
          <cell r="F3840" t="str">
            <v>Snyk</v>
          </cell>
          <cell r="G3840" t="str">
            <v>DE</v>
          </cell>
          <cell r="H3840" t="str">
            <v>Germany</v>
          </cell>
          <cell r="I3840" t="str">
            <v>GP Entity</v>
          </cell>
          <cell r="J3840">
            <v>43878</v>
          </cell>
          <cell r="K3840">
            <v>43668</v>
          </cell>
          <cell r="Q3840">
            <v>3707</v>
          </cell>
          <cell r="R3840" t="str">
            <v>Europe (EU)</v>
          </cell>
          <cell r="S3840" t="str">
            <v>Sales Director, DACH Commercial</v>
          </cell>
        </row>
        <row r="3841">
          <cell r="A3841" t="str">
            <v>100615-CH-101</v>
          </cell>
          <cell r="B3841">
            <v>43773</v>
          </cell>
          <cell r="C3841" t="str">
            <v>Existing MSA</v>
          </cell>
          <cell r="D3841">
            <v>43738</v>
          </cell>
          <cell r="E3841">
            <v>43891</v>
          </cell>
          <cell r="F3841" t="str">
            <v>Snyk</v>
          </cell>
          <cell r="G3841" t="str">
            <v>CH</v>
          </cell>
          <cell r="H3841" t="str">
            <v>Switzerland</v>
          </cell>
          <cell r="I3841" t="str">
            <v>GP Entity</v>
          </cell>
          <cell r="J3841">
            <v>43787</v>
          </cell>
          <cell r="K3841">
            <v>43668</v>
          </cell>
          <cell r="Q3841">
            <v>3262</v>
          </cell>
          <cell r="R3841" t="str">
            <v>Europe (EU)</v>
          </cell>
          <cell r="S3841" t="str">
            <v>Head of Marketing Ops</v>
          </cell>
        </row>
        <row r="3842">
          <cell r="A3842" t="str">
            <v>100582-GB-102</v>
          </cell>
          <cell r="B3842">
            <v>43689</v>
          </cell>
          <cell r="C3842" t="str">
            <v>Existing MSA</v>
          </cell>
          <cell r="D3842">
            <v>43780</v>
          </cell>
          <cell r="E3842">
            <v>43891</v>
          </cell>
          <cell r="F3842" t="str">
            <v>DataFleets</v>
          </cell>
          <cell r="G3842" t="str">
            <v>GB</v>
          </cell>
          <cell r="H3842" t="str">
            <v>United Kingdom</v>
          </cell>
          <cell r="I3842" t="str">
            <v>GP Entity</v>
          </cell>
          <cell r="J3842">
            <v>43688</v>
          </cell>
          <cell r="K3842">
            <v>43644</v>
          </cell>
          <cell r="Q3842">
            <v>2904</v>
          </cell>
          <cell r="R3842" t="str">
            <v>Europe (EU)</v>
          </cell>
          <cell r="S3842" t="str">
            <v>Senior Platform Engineer</v>
          </cell>
        </row>
        <row r="3843">
          <cell r="A3843" t="str">
            <v>100674-CH-102</v>
          </cell>
          <cell r="B3843">
            <v>43864</v>
          </cell>
          <cell r="C3843" t="str">
            <v>Existing MSA</v>
          </cell>
          <cell r="D3843">
            <v>43752</v>
          </cell>
          <cell r="E3843">
            <v>43891</v>
          </cell>
          <cell r="F3843" t="str">
            <v>MetricStream</v>
          </cell>
          <cell r="G3843" t="str">
            <v>CH</v>
          </cell>
          <cell r="H3843" t="str">
            <v>Switzerland</v>
          </cell>
          <cell r="I3843" t="str">
            <v>GP Entity</v>
          </cell>
          <cell r="J3843">
            <v>43832</v>
          </cell>
          <cell r="K3843">
            <v>43752</v>
          </cell>
          <cell r="Q3843">
            <v>3396</v>
          </cell>
          <cell r="R3843" t="str">
            <v>Europe (EU)</v>
          </cell>
          <cell r="S3843" t="str">
            <v>Sales Executive</v>
          </cell>
        </row>
        <row r="3844">
          <cell r="A3844" t="str">
            <v>100564-GB-102</v>
          </cell>
          <cell r="B3844">
            <v>43709</v>
          </cell>
          <cell r="C3844" t="str">
            <v>Existing MSA</v>
          </cell>
          <cell r="D3844">
            <v>43615</v>
          </cell>
          <cell r="E3844">
            <v>43891</v>
          </cell>
          <cell r="F3844" t="str">
            <v>Parrot Analytics</v>
          </cell>
          <cell r="G3844" t="str">
            <v>GB</v>
          </cell>
          <cell r="H3844" t="str">
            <v>United Kingdom</v>
          </cell>
          <cell r="I3844" t="str">
            <v>GP Entity</v>
          </cell>
          <cell r="J3844">
            <v>43620</v>
          </cell>
          <cell r="K3844">
            <v>43615</v>
          </cell>
          <cell r="Q3844">
            <v>2718</v>
          </cell>
          <cell r="R3844" t="str">
            <v>Europe (EU)</v>
          </cell>
          <cell r="S3844" t="str">
            <v>Head of Partnerships</v>
          </cell>
        </row>
        <row r="3845">
          <cell r="A3845" t="str">
            <v>100564-GB-105</v>
          </cell>
          <cell r="B3845">
            <v>43840</v>
          </cell>
          <cell r="C3845" t="str">
            <v>Existing MSA</v>
          </cell>
          <cell r="D3845">
            <v>43615</v>
          </cell>
          <cell r="E3845">
            <v>43891</v>
          </cell>
          <cell r="F3845" t="str">
            <v>Parrot Analytics</v>
          </cell>
          <cell r="G3845" t="str">
            <v>GB</v>
          </cell>
          <cell r="H3845" t="str">
            <v>United Kingdom</v>
          </cell>
          <cell r="I3845" t="str">
            <v>GP Entity</v>
          </cell>
          <cell r="J3845">
            <v>43840</v>
          </cell>
          <cell r="K3845">
            <v>43615</v>
          </cell>
          <cell r="Q3845">
            <v>3899</v>
          </cell>
          <cell r="R3845" t="str">
            <v>Europe (EU)</v>
          </cell>
          <cell r="S3845" t="str">
            <v>Partner Insights Lead, EMEA</v>
          </cell>
        </row>
        <row r="3846">
          <cell r="A3846" t="str">
            <v>100564-GB-103</v>
          </cell>
          <cell r="B3846">
            <v>43739</v>
          </cell>
          <cell r="C3846" t="str">
            <v>Existing MSA</v>
          </cell>
          <cell r="D3846">
            <v>43615</v>
          </cell>
          <cell r="E3846">
            <v>43891</v>
          </cell>
          <cell r="F3846" t="str">
            <v>Parrot Analytics</v>
          </cell>
          <cell r="G3846" t="str">
            <v>GB</v>
          </cell>
          <cell r="H3846" t="str">
            <v>United Kingdom</v>
          </cell>
          <cell r="I3846" t="str">
            <v>GP Entity</v>
          </cell>
          <cell r="J3846">
            <v>43739</v>
          </cell>
          <cell r="K3846">
            <v>43615</v>
          </cell>
          <cell r="Q3846">
            <v>3123</v>
          </cell>
          <cell r="R3846" t="str">
            <v>Europe (EU)</v>
          </cell>
          <cell r="S3846" t="str">
            <v>Head of Sales Operations</v>
          </cell>
        </row>
        <row r="3847">
          <cell r="A3847" t="str">
            <v>100564-GB-104</v>
          </cell>
          <cell r="B3847">
            <v>43710</v>
          </cell>
          <cell r="C3847" t="str">
            <v>Existing MSA</v>
          </cell>
          <cell r="D3847">
            <v>43615</v>
          </cell>
          <cell r="E3847">
            <v>43891</v>
          </cell>
          <cell r="F3847" t="str">
            <v>Parrot Analytics</v>
          </cell>
          <cell r="G3847" t="str">
            <v>GB</v>
          </cell>
          <cell r="H3847" t="str">
            <v>United Kingdom</v>
          </cell>
          <cell r="I3847" t="str">
            <v>GP Entity</v>
          </cell>
          <cell r="J3847">
            <v>43710</v>
          </cell>
          <cell r="K3847">
            <v>43615</v>
          </cell>
          <cell r="Q3847">
            <v>3124</v>
          </cell>
          <cell r="R3847" t="str">
            <v>Europe (EU)</v>
          </cell>
          <cell r="S3847" t="str">
            <v>Partnerships Director Europe</v>
          </cell>
        </row>
        <row r="3848">
          <cell r="A3848" t="str">
            <v>100157-GB-103</v>
          </cell>
          <cell r="B3848">
            <v>43862</v>
          </cell>
          <cell r="C3848" t="str">
            <v>Existing MSA</v>
          </cell>
          <cell r="D3848">
            <v>42673</v>
          </cell>
          <cell r="E3848">
            <v>43922</v>
          </cell>
          <cell r="F3848" t="str">
            <v>SGI DNA (Prev. Synthetic Genomics)</v>
          </cell>
          <cell r="G3848" t="str">
            <v>GB</v>
          </cell>
          <cell r="H3848" t="str">
            <v>United Kingdom</v>
          </cell>
          <cell r="I3848" t="str">
            <v>GP Entity</v>
          </cell>
          <cell r="J3848">
            <v>43864</v>
          </cell>
          <cell r="K3848">
            <v>42673</v>
          </cell>
          <cell r="Q3848">
            <v>3962</v>
          </cell>
          <cell r="R3848" t="str">
            <v>Europe (EU)</v>
          </cell>
          <cell r="S3848" t="str">
            <v>Director, Business Development and Sales EU</v>
          </cell>
        </row>
        <row r="3849">
          <cell r="A3849" t="str">
            <v>100501-GB-101</v>
          </cell>
          <cell r="B3849">
            <v>43862</v>
          </cell>
          <cell r="C3849" t="str">
            <v>Existing MSA</v>
          </cell>
          <cell r="D3849">
            <v>43851</v>
          </cell>
          <cell r="E3849">
            <v>43922</v>
          </cell>
          <cell r="F3849" t="str">
            <v>Genesis</v>
          </cell>
          <cell r="G3849" t="str">
            <v>GB</v>
          </cell>
          <cell r="H3849" t="str">
            <v>United Kingdom</v>
          </cell>
          <cell r="I3849" t="str">
            <v>GP Entity</v>
          </cell>
          <cell r="J3849">
            <v>43862</v>
          </cell>
          <cell r="K3849">
            <v>43514</v>
          </cell>
          <cell r="Q3849">
            <v>4041</v>
          </cell>
          <cell r="R3849" t="str">
            <v>Europe (EU)</v>
          </cell>
          <cell r="S3849" t="str">
            <v>Head of European Business Development</v>
          </cell>
        </row>
        <row r="3850">
          <cell r="A3850" t="str">
            <v>100156-PT-103</v>
          </cell>
          <cell r="B3850">
            <v>43591</v>
          </cell>
          <cell r="C3850" t="str">
            <v>Existing MSA</v>
          </cell>
          <cell r="D3850">
            <v>43280</v>
          </cell>
          <cell r="E3850">
            <v>43922</v>
          </cell>
          <cell r="F3850" t="str">
            <v>Sustainable Fisheries Partnership (SFP)</v>
          </cell>
          <cell r="G3850" t="str">
            <v>PT</v>
          </cell>
          <cell r="H3850" t="str">
            <v>Portugal</v>
          </cell>
          <cell r="I3850" t="str">
            <v>GP Entity</v>
          </cell>
          <cell r="J3850">
            <v>43586</v>
          </cell>
          <cell r="K3850">
            <v>42795</v>
          </cell>
          <cell r="Q3850">
            <v>2140</v>
          </cell>
          <cell r="R3850" t="str">
            <v>Europe (EU)</v>
          </cell>
          <cell r="S3850" t="str">
            <v>FishSource Director</v>
          </cell>
        </row>
        <row r="3851">
          <cell r="A3851" t="str">
            <v>100621-GB-101</v>
          </cell>
          <cell r="B3851">
            <v>43724</v>
          </cell>
          <cell r="C3851" t="str">
            <v>Existing MSA</v>
          </cell>
          <cell r="D3851">
            <v>43698</v>
          </cell>
          <cell r="E3851">
            <v>43922</v>
          </cell>
          <cell r="F3851" t="str">
            <v>Tamlyn</v>
          </cell>
          <cell r="G3851" t="str">
            <v>GB</v>
          </cell>
          <cell r="H3851" t="str">
            <v>United Kingdom</v>
          </cell>
          <cell r="I3851" t="str">
            <v>GP Entity</v>
          </cell>
          <cell r="J3851">
            <v>43723</v>
          </cell>
          <cell r="K3851">
            <v>43698</v>
          </cell>
          <cell r="Q3851">
            <v>3160</v>
          </cell>
          <cell r="R3851" t="str">
            <v>Europe (EU)</v>
          </cell>
          <cell r="S3851" t="str">
            <v>Director of Sales - Europe</v>
          </cell>
        </row>
        <row r="3852">
          <cell r="A3852" t="str">
            <v>100337-DE-102</v>
          </cell>
          <cell r="B3852">
            <v>43528</v>
          </cell>
          <cell r="C3852" t="str">
            <v>Existing MSA</v>
          </cell>
          <cell r="D3852">
            <v>43249</v>
          </cell>
          <cell r="E3852">
            <v>43922</v>
          </cell>
          <cell r="F3852" t="str">
            <v>Markforged</v>
          </cell>
          <cell r="G3852" t="str">
            <v>DE</v>
          </cell>
          <cell r="H3852" t="str">
            <v>Germany</v>
          </cell>
          <cell r="I3852" t="str">
            <v>GP Entity</v>
          </cell>
          <cell r="J3852">
            <v>43528</v>
          </cell>
          <cell r="K3852">
            <v>43249</v>
          </cell>
          <cell r="Q3852">
            <v>1967</v>
          </cell>
          <cell r="R3852" t="str">
            <v>Europe (EU)</v>
          </cell>
          <cell r="S3852" t="str">
            <v>Strategic Application Engineer</v>
          </cell>
        </row>
        <row r="3853">
          <cell r="A3853" t="str">
            <v>100531-IE-101</v>
          </cell>
          <cell r="B3853">
            <v>43628</v>
          </cell>
          <cell r="C3853" t="str">
            <v>Existing MSA</v>
          </cell>
          <cell r="D3853">
            <v>43553</v>
          </cell>
          <cell r="E3853">
            <v>43922</v>
          </cell>
          <cell r="F3853" t="str">
            <v>Honor Health</v>
          </cell>
          <cell r="G3853" t="str">
            <v>IE</v>
          </cell>
          <cell r="H3853" t="str">
            <v>Ireland</v>
          </cell>
          <cell r="I3853" t="str">
            <v>GP Entity</v>
          </cell>
          <cell r="J3853">
            <v>43628</v>
          </cell>
          <cell r="K3853">
            <v>43553</v>
          </cell>
          <cell r="Q3853">
            <v>2449</v>
          </cell>
          <cell r="R3853" t="str">
            <v>Europe (EU)</v>
          </cell>
          <cell r="S3853" t="str">
            <v>Engineer- Virtual Infrastructure III</v>
          </cell>
        </row>
        <row r="3854">
          <cell r="A3854" t="str">
            <v>100505-IT-101</v>
          </cell>
          <cell r="B3854">
            <v>43739</v>
          </cell>
          <cell r="C3854" t="str">
            <v>Existing MSA</v>
          </cell>
          <cell r="D3854">
            <v>43705</v>
          </cell>
          <cell r="E3854">
            <v>43922</v>
          </cell>
          <cell r="F3854" t="str">
            <v>Solaria Corporation</v>
          </cell>
          <cell r="G3854" t="str">
            <v>IT</v>
          </cell>
          <cell r="H3854" t="str">
            <v>Italy</v>
          </cell>
          <cell r="I3854" t="str">
            <v>GP Entity</v>
          </cell>
          <cell r="K3854">
            <v>43531</v>
          </cell>
          <cell r="Q3854">
            <v>3234</v>
          </cell>
          <cell r="R3854" t="str">
            <v>Europe (EU)</v>
          </cell>
          <cell r="S3854" t="str">
            <v>Territory Business Development Manager</v>
          </cell>
        </row>
        <row r="3855">
          <cell r="A3855" t="str">
            <v>100326-DE-102</v>
          </cell>
          <cell r="B3855">
            <v>43528</v>
          </cell>
          <cell r="C3855" t="str">
            <v>Existing MSA</v>
          </cell>
          <cell r="D3855">
            <v>43445</v>
          </cell>
          <cell r="E3855">
            <v>43922</v>
          </cell>
          <cell r="F3855" t="str">
            <v>SMART Modular Technologies</v>
          </cell>
          <cell r="G3855" t="str">
            <v>DE</v>
          </cell>
          <cell r="H3855" t="str">
            <v>Germany</v>
          </cell>
          <cell r="I3855" t="str">
            <v>GP Entity</v>
          </cell>
          <cell r="J3855">
            <v>43528</v>
          </cell>
          <cell r="K3855">
            <v>43219</v>
          </cell>
          <cell r="Q3855">
            <v>1894</v>
          </cell>
          <cell r="R3855" t="str">
            <v>Europe (EU)</v>
          </cell>
          <cell r="S3855" t="str">
            <v>Regional Sales Manager</v>
          </cell>
        </row>
        <row r="3856">
          <cell r="A3856" t="str">
            <v>100326-DE-103</v>
          </cell>
          <cell r="B3856">
            <v>43661</v>
          </cell>
          <cell r="C3856" t="str">
            <v>Existing MSA</v>
          </cell>
          <cell r="D3856">
            <v>43445</v>
          </cell>
          <cell r="E3856">
            <v>43922</v>
          </cell>
          <cell r="F3856" t="str">
            <v>SMART Modular Technologies</v>
          </cell>
          <cell r="G3856" t="str">
            <v>DE</v>
          </cell>
          <cell r="H3856" t="str">
            <v>Germany</v>
          </cell>
          <cell r="I3856" t="str">
            <v>GP Entity</v>
          </cell>
          <cell r="J3856">
            <v>43661</v>
          </cell>
          <cell r="K3856">
            <v>43219</v>
          </cell>
          <cell r="Q3856">
            <v>2498</v>
          </cell>
          <cell r="R3856" t="str">
            <v>Europe (EU)</v>
          </cell>
          <cell r="S3856" t="str">
            <v>District Sales Manager</v>
          </cell>
        </row>
        <row r="3857">
          <cell r="A3857" t="str">
            <v>100505-DE-101</v>
          </cell>
          <cell r="B3857">
            <v>43748</v>
          </cell>
          <cell r="C3857" t="str">
            <v>Existing MSA</v>
          </cell>
          <cell r="D3857">
            <v>43705</v>
          </cell>
          <cell r="E3857">
            <v>43922</v>
          </cell>
          <cell r="F3857" t="str">
            <v>Solaria Corporation</v>
          </cell>
          <cell r="G3857" t="str">
            <v>DE</v>
          </cell>
          <cell r="H3857" t="str">
            <v>Germany</v>
          </cell>
          <cell r="I3857" t="str">
            <v>GP Entity</v>
          </cell>
          <cell r="J3857">
            <v>43739</v>
          </cell>
          <cell r="K3857">
            <v>43531</v>
          </cell>
          <cell r="Q3857">
            <v>3161</v>
          </cell>
          <cell r="R3857" t="str">
            <v>Europe (EU)</v>
          </cell>
          <cell r="S3857" t="str">
            <v>Territory Business Development Manager</v>
          </cell>
        </row>
        <row r="3858">
          <cell r="A3858" t="str">
            <v>100378-ES-103</v>
          </cell>
          <cell r="B3858">
            <v>43808</v>
          </cell>
          <cell r="C3858" t="str">
            <v>Existing MSA</v>
          </cell>
          <cell r="D3858">
            <v>43325</v>
          </cell>
          <cell r="E3858">
            <v>43922</v>
          </cell>
          <cell r="F3858" t="str">
            <v>The Medical Affairs Company (TMAC)</v>
          </cell>
          <cell r="G3858" t="str">
            <v>ES</v>
          </cell>
          <cell r="H3858" t="str">
            <v>Spain</v>
          </cell>
          <cell r="I3858" t="str">
            <v>GP Entity</v>
          </cell>
          <cell r="J3858">
            <v>43808</v>
          </cell>
          <cell r="K3858">
            <v>43325</v>
          </cell>
          <cell r="Q3858">
            <v>3478</v>
          </cell>
          <cell r="R3858" t="str">
            <v>Europe (EU)</v>
          </cell>
          <cell r="S3858" t="str">
            <v>Medical Science Liaison</v>
          </cell>
        </row>
        <row r="3859">
          <cell r="A3859" t="str">
            <v>100378-GB-102</v>
          </cell>
          <cell r="B3859">
            <v>43696</v>
          </cell>
          <cell r="C3859" t="str">
            <v>Existing MSA</v>
          </cell>
          <cell r="D3859">
            <v>43325</v>
          </cell>
          <cell r="E3859">
            <v>43922</v>
          </cell>
          <cell r="F3859" t="str">
            <v>The Medical Affairs Company (TMAC)</v>
          </cell>
          <cell r="G3859" t="str">
            <v>GB</v>
          </cell>
          <cell r="H3859" t="str">
            <v>United Kingdom</v>
          </cell>
          <cell r="I3859" t="str">
            <v>GP Entity</v>
          </cell>
          <cell r="J3859">
            <v>43695</v>
          </cell>
          <cell r="K3859">
            <v>43325</v>
          </cell>
          <cell r="Q3859">
            <v>3025</v>
          </cell>
          <cell r="R3859" t="str">
            <v>Europe (EU)</v>
          </cell>
          <cell r="S3859" t="str">
            <v>Field Medical Manager</v>
          </cell>
        </row>
        <row r="3860">
          <cell r="A3860" t="str">
            <v>100634-GB-101</v>
          </cell>
          <cell r="B3860">
            <v>43770</v>
          </cell>
          <cell r="C3860" t="str">
            <v>Existing MSA</v>
          </cell>
          <cell r="D3860">
            <v>43714</v>
          </cell>
          <cell r="E3860">
            <v>43922</v>
          </cell>
          <cell r="F3860" t="str">
            <v>DeRoyal</v>
          </cell>
          <cell r="G3860" t="str">
            <v>GB</v>
          </cell>
          <cell r="H3860" t="str">
            <v>United Kingdom</v>
          </cell>
          <cell r="I3860" t="str">
            <v>GP Entity</v>
          </cell>
          <cell r="J3860">
            <v>43770</v>
          </cell>
          <cell r="K3860">
            <v>43693</v>
          </cell>
          <cell r="Q3860">
            <v>3346</v>
          </cell>
          <cell r="R3860" t="str">
            <v>Europe (EU)</v>
          </cell>
          <cell r="S3860" t="str">
            <v>International Territory Manager</v>
          </cell>
        </row>
        <row r="3861">
          <cell r="A3861" t="str">
            <v>100464-GB-101</v>
          </cell>
          <cell r="B3861">
            <v>43862</v>
          </cell>
          <cell r="C3861" t="str">
            <v>Existing MSA</v>
          </cell>
          <cell r="D3861">
            <v>43801</v>
          </cell>
          <cell r="E3861">
            <v>43922</v>
          </cell>
          <cell r="F3861" t="str">
            <v>ZAP Surgical Systems</v>
          </cell>
          <cell r="G3861" t="str">
            <v>GB</v>
          </cell>
          <cell r="H3861" t="str">
            <v>United Kingdom</v>
          </cell>
          <cell r="I3861" t="str">
            <v>GP Entity</v>
          </cell>
          <cell r="J3861">
            <v>43864</v>
          </cell>
          <cell r="K3861">
            <v>43481</v>
          </cell>
          <cell r="Q3861">
            <v>3737</v>
          </cell>
          <cell r="R3861" t="str">
            <v>Europe (EU)</v>
          </cell>
          <cell r="S3861" t="str">
            <v>Sr. Director, Field Operations - EMEA</v>
          </cell>
        </row>
        <row r="3862">
          <cell r="A3862" t="str">
            <v>100378-NL-102</v>
          </cell>
          <cell r="B3862">
            <v>43832</v>
          </cell>
          <cell r="C3862" t="str">
            <v>Existing MSA</v>
          </cell>
          <cell r="D3862">
            <v>43325</v>
          </cell>
          <cell r="E3862">
            <v>43922</v>
          </cell>
          <cell r="F3862" t="str">
            <v>The Medical Affairs Company (TMAC)</v>
          </cell>
          <cell r="G3862" t="str">
            <v>NL</v>
          </cell>
          <cell r="H3862" t="str">
            <v>Netherlands</v>
          </cell>
          <cell r="I3862" t="str">
            <v>GP Entity</v>
          </cell>
          <cell r="J3862">
            <v>43832</v>
          </cell>
          <cell r="K3862">
            <v>43325</v>
          </cell>
          <cell r="Q3862">
            <v>3504</v>
          </cell>
          <cell r="R3862" t="str">
            <v>Europe (EU)</v>
          </cell>
          <cell r="S3862" t="str">
            <v>Medical Science Liaison</v>
          </cell>
        </row>
        <row r="3863">
          <cell r="A3863" t="str">
            <v>100378-DE-103</v>
          </cell>
          <cell r="B3863">
            <v>43862</v>
          </cell>
          <cell r="C3863" t="str">
            <v>Existing MSA</v>
          </cell>
          <cell r="D3863">
            <v>43325</v>
          </cell>
          <cell r="E3863">
            <v>43922</v>
          </cell>
          <cell r="F3863" t="str">
            <v>The Medical Affairs Company (TMAC)</v>
          </cell>
          <cell r="G3863" t="str">
            <v>DE</v>
          </cell>
          <cell r="H3863" t="str">
            <v>Germany</v>
          </cell>
          <cell r="I3863" t="str">
            <v>GP Entity</v>
          </cell>
          <cell r="J3863">
            <v>43864</v>
          </cell>
          <cell r="K3863">
            <v>43325</v>
          </cell>
          <cell r="Q3863">
            <v>3696</v>
          </cell>
          <cell r="R3863" t="str">
            <v>Europe (EU)</v>
          </cell>
          <cell r="S3863" t="str">
            <v>Medical Science Liaison</v>
          </cell>
        </row>
        <row r="3864">
          <cell r="A3864" t="str">
            <v>100524-GB-101</v>
          </cell>
          <cell r="B3864">
            <v>43626</v>
          </cell>
          <cell r="C3864" t="str">
            <v>Existing MSA</v>
          </cell>
          <cell r="D3864">
            <v>43556</v>
          </cell>
          <cell r="E3864">
            <v>43922</v>
          </cell>
          <cell r="F3864" t="str">
            <v>PanTheryx</v>
          </cell>
          <cell r="G3864" t="str">
            <v>GB</v>
          </cell>
          <cell r="H3864" t="str">
            <v>United Kingdom</v>
          </cell>
          <cell r="I3864" t="str">
            <v>GP Entity</v>
          </cell>
          <cell r="J3864">
            <v>43626</v>
          </cell>
          <cell r="K3864">
            <v>43556</v>
          </cell>
          <cell r="Q3864">
            <v>2416</v>
          </cell>
          <cell r="R3864" t="str">
            <v>Europe (EU)</v>
          </cell>
          <cell r="S3864" t="str">
            <v>Vice President, Research and Development Strategy</v>
          </cell>
        </row>
        <row r="3865">
          <cell r="A3865" t="str">
            <v>100221-DE-110</v>
          </cell>
          <cell r="B3865">
            <v>43678</v>
          </cell>
          <cell r="C3865" t="str">
            <v>Existing MSA</v>
          </cell>
          <cell r="D3865">
            <v>43010</v>
          </cell>
          <cell r="E3865">
            <v>43922</v>
          </cell>
          <cell r="F3865" t="str">
            <v>ViewRay</v>
          </cell>
          <cell r="G3865" t="str">
            <v>DE</v>
          </cell>
          <cell r="H3865" t="str">
            <v>Germany</v>
          </cell>
          <cell r="I3865" t="str">
            <v>GP Entity</v>
          </cell>
          <cell r="J3865">
            <v>43639</v>
          </cell>
          <cell r="K3865">
            <v>42961</v>
          </cell>
          <cell r="Q3865">
            <v>2688</v>
          </cell>
          <cell r="R3865" t="str">
            <v>Europe (EU)</v>
          </cell>
          <cell r="S3865" t="str">
            <v>Area Sales Director, DACH</v>
          </cell>
        </row>
        <row r="3866">
          <cell r="A3866" t="str">
            <v>100378-DE-102</v>
          </cell>
          <cell r="B3866">
            <v>43832</v>
          </cell>
          <cell r="C3866" t="str">
            <v>Existing MSA</v>
          </cell>
          <cell r="D3866">
            <v>43325</v>
          </cell>
          <cell r="E3866">
            <v>43922</v>
          </cell>
          <cell r="F3866" t="str">
            <v>The Medical Affairs Company (TMAC)</v>
          </cell>
          <cell r="G3866" t="str">
            <v>DE</v>
          </cell>
          <cell r="H3866" t="str">
            <v>Germany</v>
          </cell>
          <cell r="I3866" t="str">
            <v>GP Entity</v>
          </cell>
          <cell r="J3866">
            <v>43832</v>
          </cell>
          <cell r="K3866">
            <v>43325</v>
          </cell>
          <cell r="Q3866">
            <v>3476</v>
          </cell>
          <cell r="R3866" t="str">
            <v>Europe (EU)</v>
          </cell>
          <cell r="S3866" t="str">
            <v>Medical Science Liaison</v>
          </cell>
        </row>
        <row r="3867">
          <cell r="A3867" t="str">
            <v>100221-DE-109</v>
          </cell>
          <cell r="B3867">
            <v>43617</v>
          </cell>
          <cell r="C3867" t="str">
            <v>Existing MSA</v>
          </cell>
          <cell r="D3867">
            <v>43010</v>
          </cell>
          <cell r="E3867">
            <v>43922</v>
          </cell>
          <cell r="F3867" t="str">
            <v>ViewRay</v>
          </cell>
          <cell r="G3867" t="str">
            <v>DE</v>
          </cell>
          <cell r="H3867" t="str">
            <v>Germany</v>
          </cell>
          <cell r="I3867" t="str">
            <v>GP Entity</v>
          </cell>
          <cell r="K3867">
            <v>42961</v>
          </cell>
          <cell r="Q3867">
            <v>2491</v>
          </cell>
          <cell r="R3867" t="str">
            <v>Europe (EU)</v>
          </cell>
          <cell r="S3867" t="str">
            <v>Installation Engineer</v>
          </cell>
        </row>
        <row r="3868">
          <cell r="A3868" t="str">
            <v>100378-IT-102</v>
          </cell>
          <cell r="B3868">
            <v>43801</v>
          </cell>
          <cell r="C3868" t="str">
            <v>Existing MSA</v>
          </cell>
          <cell r="D3868">
            <v>43325</v>
          </cell>
          <cell r="E3868">
            <v>43922</v>
          </cell>
          <cell r="F3868" t="str">
            <v>The Medical Affairs Company (TMAC)</v>
          </cell>
          <cell r="G3868" t="str">
            <v>IT</v>
          </cell>
          <cell r="H3868" t="str">
            <v>Italy</v>
          </cell>
          <cell r="I3868" t="str">
            <v>GP Entity</v>
          </cell>
          <cell r="J3868">
            <v>43801</v>
          </cell>
          <cell r="K3868">
            <v>43325</v>
          </cell>
          <cell r="Q3868">
            <v>3440</v>
          </cell>
          <cell r="R3868" t="str">
            <v>Europe (EU)</v>
          </cell>
          <cell r="S3868" t="str">
            <v>Medical Science Liaison</v>
          </cell>
        </row>
        <row r="3869">
          <cell r="A3869" t="str">
            <v>100221-CH-104</v>
          </cell>
          <cell r="B3869">
            <v>43864</v>
          </cell>
          <cell r="C3869" t="str">
            <v>Existing MSA</v>
          </cell>
          <cell r="D3869">
            <v>43130</v>
          </cell>
          <cell r="E3869">
            <v>43922</v>
          </cell>
          <cell r="F3869" t="str">
            <v>ViewRay</v>
          </cell>
          <cell r="G3869" t="str">
            <v>CH</v>
          </cell>
          <cell r="H3869" t="str">
            <v>Switzerland</v>
          </cell>
          <cell r="I3869" t="str">
            <v>GP Entity</v>
          </cell>
          <cell r="J3869">
            <v>43864</v>
          </cell>
          <cell r="K3869">
            <v>42961</v>
          </cell>
          <cell r="Q3869">
            <v>3621</v>
          </cell>
          <cell r="R3869" t="str">
            <v>Europe (EU)</v>
          </cell>
          <cell r="S3869" t="str">
            <v>Senior Field Service Engineer</v>
          </cell>
        </row>
        <row r="3870">
          <cell r="A3870" t="str">
            <v>100606-ES-101</v>
          </cell>
          <cell r="B3870">
            <v>43739</v>
          </cell>
          <cell r="C3870" t="str">
            <v>Existing MSA</v>
          </cell>
          <cell r="D3870">
            <v>43672</v>
          </cell>
          <cell r="E3870">
            <v>43922</v>
          </cell>
          <cell r="F3870" t="str">
            <v>Donuts Inc</v>
          </cell>
          <cell r="G3870" t="str">
            <v>ES</v>
          </cell>
          <cell r="H3870" t="str">
            <v>Spain</v>
          </cell>
          <cell r="I3870" t="str">
            <v>GP Entity</v>
          </cell>
          <cell r="J3870">
            <v>43739</v>
          </cell>
          <cell r="K3870">
            <v>43672</v>
          </cell>
          <cell r="Q3870">
            <v>3039</v>
          </cell>
          <cell r="R3870" t="str">
            <v>Europe (EU)</v>
          </cell>
          <cell r="S3870" t="str">
            <v>Sr. Manager, European Business Development</v>
          </cell>
        </row>
        <row r="3871">
          <cell r="A3871" t="str">
            <v>100631-ES-101</v>
          </cell>
          <cell r="B3871">
            <v>43739</v>
          </cell>
          <cell r="C3871" t="str">
            <v>Existing MSA</v>
          </cell>
          <cell r="D3871">
            <v>43712</v>
          </cell>
          <cell r="E3871">
            <v>43922</v>
          </cell>
          <cell r="F3871" t="str">
            <v>Idealist</v>
          </cell>
          <cell r="G3871" t="str">
            <v>ES</v>
          </cell>
          <cell r="H3871" t="str">
            <v>Spain</v>
          </cell>
          <cell r="I3871" t="str">
            <v>GP Entity</v>
          </cell>
          <cell r="J3871">
            <v>43739</v>
          </cell>
          <cell r="K3871">
            <v>43712</v>
          </cell>
          <cell r="Q3871">
            <v>3196</v>
          </cell>
          <cell r="R3871" t="str">
            <v>Europe (EU)</v>
          </cell>
          <cell r="S3871" t="str">
            <v>Program Manager</v>
          </cell>
        </row>
        <row r="3872">
          <cell r="A3872" t="str">
            <v>100556-GB-101</v>
          </cell>
          <cell r="B3872">
            <v>43770</v>
          </cell>
          <cell r="C3872" t="str">
            <v>Existing MSA</v>
          </cell>
          <cell r="D3872">
            <v>43760</v>
          </cell>
          <cell r="E3872">
            <v>43922</v>
          </cell>
          <cell r="F3872" t="str">
            <v>Armis</v>
          </cell>
          <cell r="G3872" t="str">
            <v>GB</v>
          </cell>
          <cell r="H3872" t="str">
            <v>United Kingdom</v>
          </cell>
          <cell r="I3872" t="str">
            <v>GP Entity</v>
          </cell>
          <cell r="J3872">
            <v>43770</v>
          </cell>
          <cell r="K3872">
            <v>43601</v>
          </cell>
          <cell r="Q3872">
            <v>3421</v>
          </cell>
          <cell r="R3872" t="str">
            <v>Europe (EU)</v>
          </cell>
          <cell r="S3872" t="str">
            <v>RVP EMEA</v>
          </cell>
        </row>
        <row r="3873">
          <cell r="A3873" t="str">
            <v>100556-GB-104</v>
          </cell>
          <cell r="B3873">
            <v>43872</v>
          </cell>
          <cell r="C3873" t="str">
            <v>Existing MSA</v>
          </cell>
          <cell r="D3873">
            <v>43760</v>
          </cell>
          <cell r="E3873">
            <v>43922</v>
          </cell>
          <cell r="F3873" t="str">
            <v>Armis</v>
          </cell>
          <cell r="G3873" t="str">
            <v>GB</v>
          </cell>
          <cell r="H3873" t="str">
            <v>United Kingdom</v>
          </cell>
          <cell r="I3873" t="str">
            <v>GP Entity</v>
          </cell>
          <cell r="J3873">
            <v>43872</v>
          </cell>
          <cell r="K3873">
            <v>43601</v>
          </cell>
          <cell r="Q3873">
            <v>3921</v>
          </cell>
          <cell r="R3873" t="str">
            <v>Europe (EU)</v>
          </cell>
          <cell r="S3873" t="str">
            <v>Regional Sales Manager UKI</v>
          </cell>
        </row>
        <row r="3874">
          <cell r="A3874" t="str">
            <v>100556-GB-105</v>
          </cell>
          <cell r="B3874">
            <v>43885</v>
          </cell>
          <cell r="C3874" t="str">
            <v>Existing MSA</v>
          </cell>
          <cell r="D3874">
            <v>43760</v>
          </cell>
          <cell r="E3874">
            <v>43922</v>
          </cell>
          <cell r="F3874" t="str">
            <v>Armis</v>
          </cell>
          <cell r="G3874" t="str">
            <v>GB</v>
          </cell>
          <cell r="H3874" t="str">
            <v>United Kingdom</v>
          </cell>
          <cell r="I3874" t="str">
            <v>GP Entity</v>
          </cell>
          <cell r="J3874">
            <v>43885</v>
          </cell>
          <cell r="K3874">
            <v>43601</v>
          </cell>
          <cell r="Q3874">
            <v>3932</v>
          </cell>
          <cell r="R3874" t="str">
            <v>Europe (EU)</v>
          </cell>
          <cell r="S3874" t="str">
            <v>Solution Architect</v>
          </cell>
        </row>
        <row r="3875">
          <cell r="A3875" t="str">
            <v>100556-GB-106</v>
          </cell>
          <cell r="B3875">
            <v>43899</v>
          </cell>
          <cell r="C3875" t="str">
            <v>Existing MSA</v>
          </cell>
          <cell r="D3875">
            <v>43760</v>
          </cell>
          <cell r="E3875">
            <v>43922</v>
          </cell>
          <cell r="F3875" t="str">
            <v>Armis</v>
          </cell>
          <cell r="G3875" t="str">
            <v>GB</v>
          </cell>
          <cell r="H3875" t="str">
            <v>United Kingdom</v>
          </cell>
          <cell r="I3875" t="str">
            <v>GP Entity</v>
          </cell>
          <cell r="J3875">
            <v>43872</v>
          </cell>
          <cell r="K3875">
            <v>43601</v>
          </cell>
          <cell r="Q3875">
            <v>3936</v>
          </cell>
          <cell r="R3875" t="str">
            <v>Europe (EU)</v>
          </cell>
          <cell r="S3875" t="str">
            <v>Solution Architect</v>
          </cell>
        </row>
        <row r="3876">
          <cell r="A3876" t="str">
            <v>100648-DE-101</v>
          </cell>
          <cell r="B3876">
            <v>43739</v>
          </cell>
          <cell r="C3876" t="str">
            <v>Existing MSA</v>
          </cell>
          <cell r="D3876">
            <v>43714</v>
          </cell>
          <cell r="E3876">
            <v>43922</v>
          </cell>
          <cell r="F3876" t="str">
            <v>Radia</v>
          </cell>
          <cell r="G3876" t="str">
            <v>DE</v>
          </cell>
          <cell r="H3876" t="str">
            <v>Germany</v>
          </cell>
          <cell r="I3876" t="str">
            <v>GP Entity</v>
          </cell>
          <cell r="J3876">
            <v>43739</v>
          </cell>
          <cell r="K3876">
            <v>43714</v>
          </cell>
          <cell r="Q3876">
            <v>3256</v>
          </cell>
          <cell r="R3876" t="str">
            <v>Europe (EU)</v>
          </cell>
          <cell r="S3876" t="str">
            <v>General Manager Europe</v>
          </cell>
        </row>
        <row r="3877">
          <cell r="A3877" t="str">
            <v>100556-DE-101</v>
          </cell>
          <cell r="B3877">
            <v>43754</v>
          </cell>
          <cell r="C3877" t="str">
            <v>Existing MSA</v>
          </cell>
          <cell r="D3877">
            <v>43696</v>
          </cell>
          <cell r="E3877">
            <v>43922</v>
          </cell>
          <cell r="F3877" t="str">
            <v>Armis</v>
          </cell>
          <cell r="G3877" t="str">
            <v>DE</v>
          </cell>
          <cell r="H3877" t="str">
            <v>Germany</v>
          </cell>
          <cell r="I3877" t="str">
            <v>GP Entity</v>
          </cell>
          <cell r="J3877">
            <v>43711</v>
          </cell>
          <cell r="K3877">
            <v>43601</v>
          </cell>
          <cell r="Q3877">
            <v>3139</v>
          </cell>
          <cell r="R3877" t="str">
            <v>Europe (EU)</v>
          </cell>
          <cell r="S3877" t="str">
            <v>Director, DACH</v>
          </cell>
        </row>
        <row r="3878">
          <cell r="A3878" t="str">
            <v>100556-DE-102</v>
          </cell>
          <cell r="B3878">
            <v>43739</v>
          </cell>
          <cell r="C3878" t="str">
            <v>Existing MSA</v>
          </cell>
          <cell r="D3878">
            <v>43696</v>
          </cell>
          <cell r="E3878">
            <v>43922</v>
          </cell>
          <cell r="F3878" t="str">
            <v>Armis</v>
          </cell>
          <cell r="G3878" t="str">
            <v>DE</v>
          </cell>
          <cell r="H3878" t="str">
            <v>Germany</v>
          </cell>
          <cell r="I3878" t="str">
            <v>GP Entity</v>
          </cell>
          <cell r="J3878">
            <v>43711</v>
          </cell>
          <cell r="K3878">
            <v>43601</v>
          </cell>
          <cell r="Q3878">
            <v>3140</v>
          </cell>
          <cell r="R3878" t="str">
            <v>Europe (EU)</v>
          </cell>
          <cell r="S3878" t="str">
            <v>Sales Engineer</v>
          </cell>
        </row>
        <row r="3879">
          <cell r="A3879" t="str">
            <v>100628-FR-101</v>
          </cell>
          <cell r="B3879">
            <v>43745</v>
          </cell>
          <cell r="C3879" t="str">
            <v>Existing MSA</v>
          </cell>
          <cell r="D3879">
            <v>43714</v>
          </cell>
          <cell r="E3879">
            <v>43922</v>
          </cell>
          <cell r="F3879" t="str">
            <v>4Wall</v>
          </cell>
          <cell r="G3879" t="str">
            <v>FR</v>
          </cell>
          <cell r="H3879" t="str">
            <v>France</v>
          </cell>
          <cell r="I3879" t="str">
            <v>GP Entity</v>
          </cell>
          <cell r="J3879">
            <v>43745</v>
          </cell>
          <cell r="K3879">
            <v>43714</v>
          </cell>
          <cell r="Q3879">
            <v>3184</v>
          </cell>
          <cell r="R3879" t="str">
            <v>Europe (EU)</v>
          </cell>
          <cell r="S3879" t="str">
            <v>Director of Client Services</v>
          </cell>
        </row>
        <row r="3880">
          <cell r="A3880" t="str">
            <v>100671-FR-102</v>
          </cell>
          <cell r="B3880">
            <v>43836</v>
          </cell>
          <cell r="C3880" t="str">
            <v>Existing MSA</v>
          </cell>
          <cell r="D3880">
            <v>43738</v>
          </cell>
          <cell r="E3880">
            <v>43922</v>
          </cell>
          <cell r="F3880" t="str">
            <v>ThousandEyes</v>
          </cell>
          <cell r="G3880" t="str">
            <v>FR</v>
          </cell>
          <cell r="H3880" t="str">
            <v>France</v>
          </cell>
          <cell r="I3880" t="str">
            <v>GP Entity</v>
          </cell>
          <cell r="J3880">
            <v>43871</v>
          </cell>
          <cell r="K3880">
            <v>43738</v>
          </cell>
          <cell r="Q3880">
            <v>3538</v>
          </cell>
          <cell r="R3880" t="str">
            <v>Europe (EU)</v>
          </cell>
          <cell r="S3880" t="str">
            <v>Client Partner Manager</v>
          </cell>
        </row>
        <row r="3881">
          <cell r="A3881" t="str">
            <v>100615-NL-101</v>
          </cell>
          <cell r="B3881">
            <v>43739</v>
          </cell>
          <cell r="C3881" t="str">
            <v>Existing MSA</v>
          </cell>
          <cell r="D3881">
            <v>43675</v>
          </cell>
          <cell r="E3881">
            <v>43922</v>
          </cell>
          <cell r="F3881" t="str">
            <v>Snyk</v>
          </cell>
          <cell r="G3881" t="str">
            <v>NL</v>
          </cell>
          <cell r="H3881" t="str">
            <v>Netherlands</v>
          </cell>
          <cell r="I3881" t="str">
            <v>GP Entity</v>
          </cell>
          <cell r="J3881">
            <v>43739</v>
          </cell>
          <cell r="K3881">
            <v>43668</v>
          </cell>
          <cell r="Q3881">
            <v>3104</v>
          </cell>
          <cell r="R3881" t="str">
            <v>Europe (EU)</v>
          </cell>
          <cell r="S3881" t="str">
            <v>Developer Relations</v>
          </cell>
        </row>
        <row r="3882">
          <cell r="A3882" t="str">
            <v>100615-NL-102</v>
          </cell>
          <cell r="B3882">
            <v>43709</v>
          </cell>
          <cell r="C3882" t="str">
            <v>Existing MSA</v>
          </cell>
          <cell r="D3882">
            <v>43675</v>
          </cell>
          <cell r="E3882">
            <v>43922</v>
          </cell>
          <cell r="F3882" t="str">
            <v>Snyk</v>
          </cell>
          <cell r="G3882" t="str">
            <v>NL</v>
          </cell>
          <cell r="H3882" t="str">
            <v>Netherlands</v>
          </cell>
          <cell r="I3882" t="str">
            <v>GP Entity</v>
          </cell>
          <cell r="J3882">
            <v>43709</v>
          </cell>
          <cell r="K3882">
            <v>43668</v>
          </cell>
          <cell r="Q3882">
            <v>3105</v>
          </cell>
          <cell r="R3882" t="str">
            <v>Europe (EU)</v>
          </cell>
          <cell r="S3882" t="str">
            <v>Team Lead</v>
          </cell>
        </row>
        <row r="3883">
          <cell r="A3883" t="str">
            <v>100406-ES-101</v>
          </cell>
          <cell r="B3883">
            <v>43862</v>
          </cell>
          <cell r="C3883" t="str">
            <v>Existing MSA</v>
          </cell>
          <cell r="D3883">
            <v>43845</v>
          </cell>
          <cell r="E3883">
            <v>43922</v>
          </cell>
          <cell r="F3883" t="str">
            <v>Calabrio</v>
          </cell>
          <cell r="G3883" t="str">
            <v>ES</v>
          </cell>
          <cell r="H3883" t="str">
            <v>Spain</v>
          </cell>
          <cell r="I3883" t="str">
            <v>GP Entity</v>
          </cell>
          <cell r="J3883">
            <v>43862</v>
          </cell>
          <cell r="K3883">
            <v>43353</v>
          </cell>
          <cell r="Q3883">
            <v>3982</v>
          </cell>
          <cell r="R3883" t="str">
            <v>Europe (EU)</v>
          </cell>
          <cell r="S3883" t="str">
            <v>Territory Account manager</v>
          </cell>
        </row>
        <row r="3884">
          <cell r="A3884" t="str">
            <v>100479-GB-102</v>
          </cell>
          <cell r="B3884">
            <v>43647</v>
          </cell>
          <cell r="C3884" t="str">
            <v>Existing MSA</v>
          </cell>
          <cell r="D3884">
            <v>43492</v>
          </cell>
          <cell r="E3884">
            <v>43922</v>
          </cell>
          <cell r="F3884" t="str">
            <v>ClickDimension LLC</v>
          </cell>
          <cell r="G3884" t="str">
            <v>GB</v>
          </cell>
          <cell r="H3884" t="str">
            <v>United Kingdom</v>
          </cell>
          <cell r="I3884" t="str">
            <v>GP Entity</v>
          </cell>
          <cell r="J3884">
            <v>43678</v>
          </cell>
          <cell r="K3884">
            <v>43419</v>
          </cell>
          <cell r="Q3884">
            <v>2647</v>
          </cell>
          <cell r="R3884" t="str">
            <v>Europe (EU)</v>
          </cell>
          <cell r="S3884" t="str">
            <v>Customer Success Manager</v>
          </cell>
        </row>
        <row r="3885">
          <cell r="A3885" t="str">
            <v>100479-GB-103</v>
          </cell>
          <cell r="B3885">
            <v>43675</v>
          </cell>
          <cell r="C3885" t="str">
            <v>Existing MSA</v>
          </cell>
          <cell r="D3885">
            <v>43492</v>
          </cell>
          <cell r="E3885">
            <v>43922</v>
          </cell>
          <cell r="F3885" t="str">
            <v>ClickDimension LLC</v>
          </cell>
          <cell r="G3885" t="str">
            <v>GB</v>
          </cell>
          <cell r="H3885" t="str">
            <v>United Kingdom</v>
          </cell>
          <cell r="I3885" t="str">
            <v>GP Entity</v>
          </cell>
          <cell r="J3885">
            <v>43667</v>
          </cell>
          <cell r="K3885">
            <v>43419</v>
          </cell>
          <cell r="Q3885">
            <v>2746</v>
          </cell>
          <cell r="R3885" t="str">
            <v>Europe (EU)</v>
          </cell>
          <cell r="S3885" t="str">
            <v>Territory Channel Manager</v>
          </cell>
        </row>
        <row r="3886">
          <cell r="A3886" t="str">
            <v>100479-GB-104</v>
          </cell>
          <cell r="B3886">
            <v>43682</v>
          </cell>
          <cell r="C3886" t="str">
            <v>Existing MSA</v>
          </cell>
          <cell r="D3886">
            <v>43492</v>
          </cell>
          <cell r="E3886">
            <v>43922</v>
          </cell>
          <cell r="F3886" t="str">
            <v>ClickDimension LLC</v>
          </cell>
          <cell r="G3886" t="str">
            <v>GB</v>
          </cell>
          <cell r="H3886" t="str">
            <v>United Kingdom</v>
          </cell>
          <cell r="I3886" t="str">
            <v>GP Entity</v>
          </cell>
          <cell r="K3886">
            <v>43419</v>
          </cell>
          <cell r="Q3886">
            <v>2935</v>
          </cell>
          <cell r="R3886" t="str">
            <v>Europe (EU)</v>
          </cell>
          <cell r="S3886" t="str">
            <v>Regional Sales Director</v>
          </cell>
        </row>
        <row r="3887">
          <cell r="A3887" t="str">
            <v>100600-GB-101</v>
          </cell>
          <cell r="B3887">
            <v>43709</v>
          </cell>
          <cell r="C3887" t="str">
            <v>Existing MSA</v>
          </cell>
          <cell r="D3887">
            <v>43636</v>
          </cell>
          <cell r="E3887">
            <v>43922</v>
          </cell>
          <cell r="F3887" t="str">
            <v>AtScale</v>
          </cell>
          <cell r="G3887" t="str">
            <v>GB</v>
          </cell>
          <cell r="H3887" t="str">
            <v>United Kingdom</v>
          </cell>
          <cell r="I3887" t="str">
            <v>GP Entity</v>
          </cell>
          <cell r="J3887">
            <v>43709</v>
          </cell>
          <cell r="K3887">
            <v>43636</v>
          </cell>
          <cell r="Q3887">
            <v>3008</v>
          </cell>
          <cell r="R3887" t="str">
            <v>Europe (EU)</v>
          </cell>
          <cell r="S3887" t="str">
            <v>Senior Sales Engineer</v>
          </cell>
        </row>
        <row r="3888">
          <cell r="A3888" t="str">
            <v>100600-GB-102</v>
          </cell>
          <cell r="B3888">
            <v>43709</v>
          </cell>
          <cell r="C3888" t="str">
            <v>Existing MSA</v>
          </cell>
          <cell r="D3888">
            <v>43636</v>
          </cell>
          <cell r="E3888">
            <v>43922</v>
          </cell>
          <cell r="F3888" t="str">
            <v>AtScale</v>
          </cell>
          <cell r="G3888" t="str">
            <v>GB</v>
          </cell>
          <cell r="H3888" t="str">
            <v>United Kingdom</v>
          </cell>
          <cell r="I3888" t="str">
            <v>GP Entity</v>
          </cell>
          <cell r="J3888">
            <v>43708</v>
          </cell>
          <cell r="K3888">
            <v>43636</v>
          </cell>
          <cell r="Q3888">
            <v>3019</v>
          </cell>
          <cell r="R3888" t="str">
            <v>Europe (EU)</v>
          </cell>
          <cell r="S3888" t="str">
            <v>Solutions Architect</v>
          </cell>
        </row>
        <row r="3889">
          <cell r="A3889" t="str">
            <v>100600-GB-103</v>
          </cell>
          <cell r="B3889">
            <v>43709</v>
          </cell>
          <cell r="C3889" t="str">
            <v>Existing MSA</v>
          </cell>
          <cell r="D3889">
            <v>43636</v>
          </cell>
          <cell r="E3889">
            <v>43922</v>
          </cell>
          <cell r="F3889" t="str">
            <v>AtScale</v>
          </cell>
          <cell r="G3889" t="str">
            <v>GB</v>
          </cell>
          <cell r="H3889" t="str">
            <v>United Kingdom</v>
          </cell>
          <cell r="I3889" t="str">
            <v>GP Entity</v>
          </cell>
          <cell r="J3889">
            <v>43708</v>
          </cell>
          <cell r="K3889">
            <v>43636</v>
          </cell>
          <cell r="Q3889">
            <v>3020</v>
          </cell>
          <cell r="R3889" t="str">
            <v>Europe (EU)</v>
          </cell>
          <cell r="S3889" t="str">
            <v>Director, EMEA Sales</v>
          </cell>
        </row>
        <row r="3890">
          <cell r="A3890" t="str">
            <v>100582-GB-103</v>
          </cell>
          <cell r="B3890">
            <v>43770</v>
          </cell>
          <cell r="C3890" t="str">
            <v>Existing MSA</v>
          </cell>
          <cell r="D3890">
            <v>43780</v>
          </cell>
          <cell r="E3890">
            <v>43922</v>
          </cell>
          <cell r="F3890" t="str">
            <v>DataFleets</v>
          </cell>
          <cell r="G3890" t="str">
            <v>GB</v>
          </cell>
          <cell r="H3890" t="str">
            <v>United Kingdom</v>
          </cell>
          <cell r="I3890" t="str">
            <v>GP Entity</v>
          </cell>
          <cell r="J3890">
            <v>43751</v>
          </cell>
          <cell r="K3890">
            <v>43644</v>
          </cell>
          <cell r="Q3890">
            <v>3165</v>
          </cell>
          <cell r="R3890" t="str">
            <v>Europe (EU)</v>
          </cell>
          <cell r="S3890" t="str">
            <v>Senior Software Engineer</v>
          </cell>
        </row>
        <row r="3891">
          <cell r="A3891" t="str">
            <v>100479-GB-105</v>
          </cell>
          <cell r="B3891">
            <v>43801</v>
          </cell>
          <cell r="C3891" t="str">
            <v>Existing MSA</v>
          </cell>
          <cell r="D3891">
            <v>43492</v>
          </cell>
          <cell r="E3891">
            <v>43922</v>
          </cell>
          <cell r="F3891" t="str">
            <v>ClickDimension LLC</v>
          </cell>
          <cell r="G3891" t="str">
            <v>GB</v>
          </cell>
          <cell r="H3891" t="str">
            <v>United Kingdom</v>
          </cell>
          <cell r="I3891" t="str">
            <v>GP Entity</v>
          </cell>
          <cell r="J3891">
            <v>43801</v>
          </cell>
          <cell r="K3891">
            <v>43419</v>
          </cell>
          <cell r="Q3891">
            <v>3337</v>
          </cell>
          <cell r="R3891" t="str">
            <v>Europe (EU)</v>
          </cell>
          <cell r="S3891" t="str">
            <v>Territory Channel Manager</v>
          </cell>
        </row>
        <row r="3892">
          <cell r="A3892" t="str">
            <v>100301-GB-101</v>
          </cell>
          <cell r="B3892">
            <v>43770</v>
          </cell>
          <cell r="C3892" t="str">
            <v>Existing MSA</v>
          </cell>
          <cell r="D3892">
            <v>43747</v>
          </cell>
          <cell r="E3892">
            <v>43922</v>
          </cell>
          <cell r="F3892" t="str">
            <v>Tyler Technologies</v>
          </cell>
          <cell r="G3892" t="str">
            <v>GB</v>
          </cell>
          <cell r="H3892" t="str">
            <v>United Kingdom</v>
          </cell>
          <cell r="I3892" t="str">
            <v>GP Entity</v>
          </cell>
          <cell r="J3892">
            <v>43770</v>
          </cell>
          <cell r="K3892">
            <v>43195</v>
          </cell>
          <cell r="Q3892">
            <v>3403</v>
          </cell>
          <cell r="R3892" t="str">
            <v>Europe (EU)</v>
          </cell>
          <cell r="S3892" t="str">
            <v>Director, International Public Safety Alliances</v>
          </cell>
        </row>
        <row r="3893">
          <cell r="A3893" t="str">
            <v>100582-GB-104</v>
          </cell>
          <cell r="B3893">
            <v>43794</v>
          </cell>
          <cell r="C3893" t="str">
            <v>Existing MSA</v>
          </cell>
          <cell r="D3893">
            <v>43780</v>
          </cell>
          <cell r="E3893">
            <v>43922</v>
          </cell>
          <cell r="F3893" t="str">
            <v>DataFleets</v>
          </cell>
          <cell r="G3893" t="str">
            <v>GB</v>
          </cell>
          <cell r="H3893" t="str">
            <v>United Kingdom</v>
          </cell>
          <cell r="I3893" t="str">
            <v>GP Entity</v>
          </cell>
          <cell r="J3893">
            <v>43794</v>
          </cell>
          <cell r="K3893">
            <v>43644</v>
          </cell>
          <cell r="Q3893">
            <v>3438</v>
          </cell>
          <cell r="R3893" t="str">
            <v>Europe (EU)</v>
          </cell>
          <cell r="S3893" t="str">
            <v>Technical Product Manager</v>
          </cell>
        </row>
        <row r="3894">
          <cell r="A3894" t="str">
            <v>100600-GB-104</v>
          </cell>
          <cell r="B3894">
            <v>43831</v>
          </cell>
          <cell r="C3894" t="str">
            <v>Existing MSA</v>
          </cell>
          <cell r="D3894">
            <v>43636</v>
          </cell>
          <cell r="E3894">
            <v>43922</v>
          </cell>
          <cell r="F3894" t="str">
            <v>AtScale</v>
          </cell>
          <cell r="G3894" t="str">
            <v>GB</v>
          </cell>
          <cell r="H3894" t="str">
            <v>United Kingdom</v>
          </cell>
          <cell r="I3894" t="str">
            <v>GP Entity</v>
          </cell>
          <cell r="J3894">
            <v>43802</v>
          </cell>
          <cell r="K3894">
            <v>43636</v>
          </cell>
          <cell r="Q3894">
            <v>3524</v>
          </cell>
          <cell r="R3894" t="str">
            <v>Europe (EU)</v>
          </cell>
          <cell r="S3894" t="str">
            <v>Manager, Business Development- EMEA</v>
          </cell>
        </row>
        <row r="3895">
          <cell r="A3895" t="str">
            <v>100582-GB-105</v>
          </cell>
          <cell r="B3895">
            <v>43832</v>
          </cell>
          <cell r="C3895" t="str">
            <v>Existing MSA</v>
          </cell>
          <cell r="D3895">
            <v>43780</v>
          </cell>
          <cell r="E3895">
            <v>43922</v>
          </cell>
          <cell r="F3895" t="str">
            <v>DataFleets</v>
          </cell>
          <cell r="G3895" t="str">
            <v>GB</v>
          </cell>
          <cell r="H3895" t="str">
            <v>United Kingdom</v>
          </cell>
          <cell r="I3895" t="str">
            <v>GP Entity</v>
          </cell>
          <cell r="J3895">
            <v>43832</v>
          </cell>
          <cell r="K3895">
            <v>43644</v>
          </cell>
          <cell r="Q3895">
            <v>3639</v>
          </cell>
          <cell r="R3895" t="str">
            <v>Europe (EU)</v>
          </cell>
          <cell r="S3895" t="str">
            <v>Senior Engineer</v>
          </cell>
        </row>
        <row r="3896">
          <cell r="A3896" t="str">
            <v>100359-GB-102</v>
          </cell>
          <cell r="B3896">
            <v>43862</v>
          </cell>
          <cell r="C3896" t="str">
            <v>Existing MSA</v>
          </cell>
          <cell r="D3896">
            <v>43272</v>
          </cell>
          <cell r="E3896">
            <v>43922</v>
          </cell>
          <cell r="F3896" t="str">
            <v>Singlewire</v>
          </cell>
          <cell r="G3896" t="str">
            <v>GB</v>
          </cell>
          <cell r="H3896" t="str">
            <v>United Kingdom</v>
          </cell>
          <cell r="I3896" t="str">
            <v>GP Entity</v>
          </cell>
          <cell r="J3896">
            <v>43856</v>
          </cell>
          <cell r="K3896">
            <v>43133</v>
          </cell>
          <cell r="Q3896">
            <v>3967</v>
          </cell>
          <cell r="R3896" t="str">
            <v>Europe (EU)</v>
          </cell>
          <cell r="S3896" t="str">
            <v>EMEA Territory Director</v>
          </cell>
        </row>
        <row r="3897">
          <cell r="A3897" t="str">
            <v>100474-IE-101</v>
          </cell>
          <cell r="B3897">
            <v>43719</v>
          </cell>
          <cell r="C3897" t="str">
            <v>Existing MSA</v>
          </cell>
          <cell r="D3897">
            <v>43712</v>
          </cell>
          <cell r="E3897">
            <v>43922</v>
          </cell>
          <cell r="F3897" t="str">
            <v>Castor</v>
          </cell>
          <cell r="G3897" t="str">
            <v>IE</v>
          </cell>
          <cell r="H3897" t="str">
            <v>Ireland</v>
          </cell>
          <cell r="I3897" t="str">
            <v>GP Entity</v>
          </cell>
          <cell r="J3897">
            <v>43778</v>
          </cell>
          <cell r="K3897">
            <v>43490</v>
          </cell>
          <cell r="Q3897">
            <v>3176</v>
          </cell>
          <cell r="R3897" t="str">
            <v>Europe (EU)</v>
          </cell>
          <cell r="S3897" t="str">
            <v>Senior Business Development Manager</v>
          </cell>
        </row>
        <row r="3898">
          <cell r="A3898" t="str">
            <v>100577-IE-104</v>
          </cell>
          <cell r="B3898">
            <v>43851</v>
          </cell>
          <cell r="C3898" t="str">
            <v>Existing MSA</v>
          </cell>
          <cell r="D3898">
            <v>43633</v>
          </cell>
          <cell r="E3898">
            <v>43922</v>
          </cell>
          <cell r="F3898" t="str">
            <v>Greenhouse</v>
          </cell>
          <cell r="G3898" t="str">
            <v>IE</v>
          </cell>
          <cell r="H3898" t="str">
            <v>Ireland</v>
          </cell>
          <cell r="I3898" t="str">
            <v>GP Entity</v>
          </cell>
          <cell r="J3898">
            <v>43858</v>
          </cell>
          <cell r="K3898">
            <v>43634</v>
          </cell>
          <cell r="Q3898">
            <v>3724</v>
          </cell>
          <cell r="R3898" t="str">
            <v>Europe (EU)</v>
          </cell>
          <cell r="S3898" t="str">
            <v>Senior Customer Success Manager, Enterprise</v>
          </cell>
        </row>
        <row r="3899">
          <cell r="A3899" t="str">
            <v>100577-IE-108</v>
          </cell>
          <cell r="B3899">
            <v>43851</v>
          </cell>
          <cell r="C3899" t="str">
            <v>Existing MSA</v>
          </cell>
          <cell r="D3899">
            <v>43633</v>
          </cell>
          <cell r="E3899">
            <v>43922</v>
          </cell>
          <cell r="F3899" t="str">
            <v>Greenhouse</v>
          </cell>
          <cell r="G3899" t="str">
            <v>IE</v>
          </cell>
          <cell r="H3899" t="str">
            <v>Ireland</v>
          </cell>
          <cell r="I3899" t="str">
            <v>GP Entity</v>
          </cell>
          <cell r="J3899">
            <v>43851</v>
          </cell>
          <cell r="K3899">
            <v>43634</v>
          </cell>
          <cell r="Q3899">
            <v>3854</v>
          </cell>
          <cell r="R3899" t="str">
            <v>Europe (EU)</v>
          </cell>
          <cell r="S3899" t="str">
            <v>Sales Development Representative</v>
          </cell>
        </row>
        <row r="3900">
          <cell r="A3900" t="str">
            <v>100674-IT-102</v>
          </cell>
          <cell r="B3900">
            <v>43770</v>
          </cell>
          <cell r="C3900" t="str">
            <v>Existing MSA</v>
          </cell>
          <cell r="D3900">
            <v>43752</v>
          </cell>
          <cell r="E3900">
            <v>43922</v>
          </cell>
          <cell r="F3900" t="str">
            <v>MetricStream</v>
          </cell>
          <cell r="G3900" t="str">
            <v>IT</v>
          </cell>
          <cell r="H3900" t="str">
            <v>Italy</v>
          </cell>
          <cell r="I3900" t="str">
            <v>GP Entity</v>
          </cell>
          <cell r="J3900">
            <v>43770</v>
          </cell>
          <cell r="K3900">
            <v>43752</v>
          </cell>
          <cell r="Q3900">
            <v>3397</v>
          </cell>
          <cell r="R3900" t="str">
            <v>Europe (EU)</v>
          </cell>
          <cell r="S3900" t="str">
            <v>Sales Executive</v>
          </cell>
        </row>
        <row r="3901">
          <cell r="A3901" t="str">
            <v>100674-IT-103</v>
          </cell>
          <cell r="B3901">
            <v>43864</v>
          </cell>
          <cell r="C3901" t="str">
            <v>Existing MSA</v>
          </cell>
          <cell r="D3901">
            <v>43752</v>
          </cell>
          <cell r="E3901">
            <v>43922</v>
          </cell>
          <cell r="F3901" t="str">
            <v>MetricStream</v>
          </cell>
          <cell r="G3901" t="str">
            <v>IT</v>
          </cell>
          <cell r="H3901" t="str">
            <v>Italy</v>
          </cell>
          <cell r="I3901" t="str">
            <v>GP Entity</v>
          </cell>
          <cell r="J3901">
            <v>43784</v>
          </cell>
          <cell r="K3901">
            <v>43752</v>
          </cell>
          <cell r="Q3901">
            <v>3428</v>
          </cell>
          <cell r="R3901" t="str">
            <v>Europe (EU)</v>
          </cell>
          <cell r="S3901" t="str">
            <v>Alliance and Partner Director</v>
          </cell>
        </row>
        <row r="3902">
          <cell r="A3902" t="str">
            <v>100479-PT-101</v>
          </cell>
          <cell r="B3902">
            <v>43787</v>
          </cell>
          <cell r="C3902" t="str">
            <v>Existing MSA</v>
          </cell>
          <cell r="D3902">
            <v>43768</v>
          </cell>
          <cell r="E3902">
            <v>43922</v>
          </cell>
          <cell r="F3902" t="str">
            <v>ClickDimension LLC</v>
          </cell>
          <cell r="G3902" t="str">
            <v>PT</v>
          </cell>
          <cell r="H3902" t="str">
            <v>Portugal</v>
          </cell>
          <cell r="I3902" t="str">
            <v>GP Entity</v>
          </cell>
          <cell r="J3902">
            <v>43787</v>
          </cell>
          <cell r="K3902">
            <v>43419</v>
          </cell>
          <cell r="Q3902">
            <v>3477</v>
          </cell>
          <cell r="R3902" t="str">
            <v>Europe (EU)</v>
          </cell>
          <cell r="S3902" t="str">
            <v>Territory Sales Manager</v>
          </cell>
        </row>
        <row r="3903">
          <cell r="A3903" t="str">
            <v>100366-SE-101</v>
          </cell>
          <cell r="B3903">
            <v>43696</v>
          </cell>
          <cell r="C3903" t="str">
            <v>Existing MSA</v>
          </cell>
          <cell r="D3903">
            <v>43637</v>
          </cell>
          <cell r="E3903">
            <v>43922</v>
          </cell>
          <cell r="F3903" t="str">
            <v>Kyriba</v>
          </cell>
          <cell r="G3903" t="str">
            <v>SE</v>
          </cell>
          <cell r="H3903" t="str">
            <v>Sweden</v>
          </cell>
          <cell r="I3903" t="str">
            <v>GP Entity</v>
          </cell>
          <cell r="J3903">
            <v>43709</v>
          </cell>
          <cell r="K3903">
            <v>43304</v>
          </cell>
          <cell r="Q3903">
            <v>2858</v>
          </cell>
          <cell r="R3903" t="str">
            <v>Europe (EU)</v>
          </cell>
          <cell r="S3903" t="str">
            <v>Sales Director, Nordics</v>
          </cell>
        </row>
        <row r="3904">
          <cell r="A3904" t="str">
            <v>100615-DE-102</v>
          </cell>
          <cell r="B3904">
            <v>43846</v>
          </cell>
          <cell r="C3904" t="str">
            <v>Existing MSA</v>
          </cell>
          <cell r="D3904">
            <v>43712</v>
          </cell>
          <cell r="E3904">
            <v>43922</v>
          </cell>
          <cell r="F3904" t="str">
            <v>Snyk</v>
          </cell>
          <cell r="G3904" t="str">
            <v>DE</v>
          </cell>
          <cell r="H3904" t="str">
            <v>Germany</v>
          </cell>
          <cell r="I3904" t="str">
            <v>GP Entity</v>
          </cell>
          <cell r="J3904">
            <v>43878</v>
          </cell>
          <cell r="K3904">
            <v>43668</v>
          </cell>
          <cell r="Q3904">
            <v>3707</v>
          </cell>
          <cell r="R3904" t="str">
            <v>Europe (EU)</v>
          </cell>
          <cell r="S3904" t="str">
            <v>Sales Director, DACH Commercial</v>
          </cell>
        </row>
        <row r="3905">
          <cell r="A3905" t="str">
            <v>100615-CH-101</v>
          </cell>
          <cell r="B3905">
            <v>43773</v>
          </cell>
          <cell r="C3905" t="str">
            <v>Existing MSA</v>
          </cell>
          <cell r="D3905">
            <v>43738</v>
          </cell>
          <cell r="E3905">
            <v>43922</v>
          </cell>
          <cell r="F3905" t="str">
            <v>Snyk</v>
          </cell>
          <cell r="G3905" t="str">
            <v>CH</v>
          </cell>
          <cell r="H3905" t="str">
            <v>Switzerland</v>
          </cell>
          <cell r="I3905" t="str">
            <v>GP Entity</v>
          </cell>
          <cell r="J3905">
            <v>43787</v>
          </cell>
          <cell r="K3905">
            <v>43668</v>
          </cell>
          <cell r="Q3905">
            <v>3262</v>
          </cell>
          <cell r="R3905" t="str">
            <v>Europe (EU)</v>
          </cell>
          <cell r="S3905" t="str">
            <v>Head of Marketing Ops</v>
          </cell>
        </row>
        <row r="3906">
          <cell r="A3906" t="str">
            <v>100582-GB-102</v>
          </cell>
          <cell r="B3906">
            <v>43689</v>
          </cell>
          <cell r="C3906" t="str">
            <v>Existing MSA</v>
          </cell>
          <cell r="D3906">
            <v>43780</v>
          </cell>
          <cell r="E3906">
            <v>43922</v>
          </cell>
          <cell r="F3906" t="str">
            <v>DataFleets</v>
          </cell>
          <cell r="G3906" t="str">
            <v>GB</v>
          </cell>
          <cell r="H3906" t="str">
            <v>United Kingdom</v>
          </cell>
          <cell r="I3906" t="str">
            <v>GP Entity</v>
          </cell>
          <cell r="J3906">
            <v>43688</v>
          </cell>
          <cell r="K3906">
            <v>43644</v>
          </cell>
          <cell r="Q3906">
            <v>2904</v>
          </cell>
          <cell r="R3906" t="str">
            <v>Europe (EU)</v>
          </cell>
          <cell r="S3906" t="str">
            <v>Senior Platform Engineer</v>
          </cell>
        </row>
        <row r="3907">
          <cell r="A3907" t="str">
            <v>100674-CH-102</v>
          </cell>
          <cell r="B3907">
            <v>43864</v>
          </cell>
          <cell r="C3907" t="str">
            <v>Existing MSA</v>
          </cell>
          <cell r="D3907">
            <v>43752</v>
          </cell>
          <cell r="E3907">
            <v>43922</v>
          </cell>
          <cell r="F3907" t="str">
            <v>MetricStream</v>
          </cell>
          <cell r="G3907" t="str">
            <v>CH</v>
          </cell>
          <cell r="H3907" t="str">
            <v>Switzerland</v>
          </cell>
          <cell r="I3907" t="str">
            <v>GP Entity</v>
          </cell>
          <cell r="J3907">
            <v>43832</v>
          </cell>
          <cell r="K3907">
            <v>43752</v>
          </cell>
          <cell r="Q3907">
            <v>3396</v>
          </cell>
          <cell r="R3907" t="str">
            <v>Europe (EU)</v>
          </cell>
          <cell r="S3907" t="str">
            <v>Sales Executive</v>
          </cell>
        </row>
        <row r="3908">
          <cell r="A3908" t="str">
            <v>100564-GB-102</v>
          </cell>
          <cell r="B3908">
            <v>43709</v>
          </cell>
          <cell r="C3908" t="str">
            <v>Existing MSA</v>
          </cell>
          <cell r="D3908">
            <v>43615</v>
          </cell>
          <cell r="E3908">
            <v>43922</v>
          </cell>
          <cell r="F3908" t="str">
            <v>Parrot Analytics</v>
          </cell>
          <cell r="G3908" t="str">
            <v>GB</v>
          </cell>
          <cell r="H3908" t="str">
            <v>United Kingdom</v>
          </cell>
          <cell r="I3908" t="str">
            <v>GP Entity</v>
          </cell>
          <cell r="J3908">
            <v>43620</v>
          </cell>
          <cell r="K3908">
            <v>43615</v>
          </cell>
          <cell r="Q3908">
            <v>2718</v>
          </cell>
          <cell r="R3908" t="str">
            <v>Europe (EU)</v>
          </cell>
          <cell r="S3908" t="str">
            <v>Head of Partnerships</v>
          </cell>
        </row>
        <row r="3909">
          <cell r="A3909" t="str">
            <v>100564-GB-105</v>
          </cell>
          <cell r="B3909">
            <v>43840</v>
          </cell>
          <cell r="C3909" t="str">
            <v>Existing MSA</v>
          </cell>
          <cell r="D3909">
            <v>43615</v>
          </cell>
          <cell r="E3909">
            <v>43922</v>
          </cell>
          <cell r="F3909" t="str">
            <v>Parrot Analytics</v>
          </cell>
          <cell r="G3909" t="str">
            <v>GB</v>
          </cell>
          <cell r="H3909" t="str">
            <v>United Kingdom</v>
          </cell>
          <cell r="I3909" t="str">
            <v>GP Entity</v>
          </cell>
          <cell r="J3909">
            <v>43840</v>
          </cell>
          <cell r="K3909">
            <v>43615</v>
          </cell>
          <cell r="Q3909">
            <v>3899</v>
          </cell>
          <cell r="R3909" t="str">
            <v>Europe (EU)</v>
          </cell>
          <cell r="S3909" t="str">
            <v>Partner Insights Lead, EMEA</v>
          </cell>
        </row>
        <row r="3910">
          <cell r="A3910" t="str">
            <v>100564-GB-103</v>
          </cell>
          <cell r="B3910">
            <v>43739</v>
          </cell>
          <cell r="C3910" t="str">
            <v>Existing MSA</v>
          </cell>
          <cell r="D3910">
            <v>43615</v>
          </cell>
          <cell r="E3910">
            <v>43922</v>
          </cell>
          <cell r="F3910" t="str">
            <v>Parrot Analytics</v>
          </cell>
          <cell r="G3910" t="str">
            <v>GB</v>
          </cell>
          <cell r="H3910" t="str">
            <v>United Kingdom</v>
          </cell>
          <cell r="I3910" t="str">
            <v>GP Entity</v>
          </cell>
          <cell r="J3910">
            <v>43739</v>
          </cell>
          <cell r="K3910">
            <v>43615</v>
          </cell>
          <cell r="Q3910">
            <v>3123</v>
          </cell>
          <cell r="R3910" t="str">
            <v>Europe (EU)</v>
          </cell>
          <cell r="S3910" t="str">
            <v>Head of Sales Operations</v>
          </cell>
        </row>
        <row r="3911">
          <cell r="A3911" t="str">
            <v>100564-GB-104</v>
          </cell>
          <cell r="B3911">
            <v>43710</v>
          </cell>
          <cell r="C3911" t="str">
            <v>Existing MSA</v>
          </cell>
          <cell r="D3911">
            <v>43615</v>
          </cell>
          <cell r="E3911">
            <v>43922</v>
          </cell>
          <cell r="F3911" t="str">
            <v>Parrot Analytics</v>
          </cell>
          <cell r="G3911" t="str">
            <v>GB</v>
          </cell>
          <cell r="H3911" t="str">
            <v>United Kingdom</v>
          </cell>
          <cell r="I3911" t="str">
            <v>GP Entity</v>
          </cell>
          <cell r="J3911">
            <v>43710</v>
          </cell>
          <cell r="K3911">
            <v>43615</v>
          </cell>
          <cell r="Q3911">
            <v>3124</v>
          </cell>
          <cell r="R3911" t="str">
            <v>Europe (EU)</v>
          </cell>
          <cell r="S3911" t="str">
            <v>Partnerships Director Europe</v>
          </cell>
        </row>
        <row r="3912">
          <cell r="A3912" t="str">
            <v>100157-GB-103</v>
          </cell>
          <cell r="B3912">
            <v>43862</v>
          </cell>
          <cell r="C3912" t="str">
            <v>Existing MSA</v>
          </cell>
          <cell r="D3912">
            <v>42673</v>
          </cell>
          <cell r="E3912">
            <v>43952</v>
          </cell>
          <cell r="F3912" t="str">
            <v>SGI DNA (Prev. Synthetic Genomics)</v>
          </cell>
          <cell r="G3912" t="str">
            <v>GB</v>
          </cell>
          <cell r="H3912" t="str">
            <v>United Kingdom</v>
          </cell>
          <cell r="I3912" t="str">
            <v>GP Entity</v>
          </cell>
          <cell r="J3912">
            <v>43864</v>
          </cell>
          <cell r="K3912">
            <v>42673</v>
          </cell>
          <cell r="Q3912">
            <v>3962</v>
          </cell>
          <cell r="R3912" t="str">
            <v>Europe (EU)</v>
          </cell>
          <cell r="S3912" t="str">
            <v>Director, Business Development and Sales EU</v>
          </cell>
        </row>
        <row r="3913">
          <cell r="A3913" t="str">
            <v>100501-GB-101</v>
          </cell>
          <cell r="B3913">
            <v>43862</v>
          </cell>
          <cell r="C3913" t="str">
            <v>Existing MSA</v>
          </cell>
          <cell r="D3913">
            <v>43851</v>
          </cell>
          <cell r="E3913">
            <v>43952</v>
          </cell>
          <cell r="F3913" t="str">
            <v>Genesis</v>
          </cell>
          <cell r="G3913" t="str">
            <v>GB</v>
          </cell>
          <cell r="H3913" t="str">
            <v>United Kingdom</v>
          </cell>
          <cell r="I3913" t="str">
            <v>GP Entity</v>
          </cell>
          <cell r="J3913">
            <v>43862</v>
          </cell>
          <cell r="K3913">
            <v>43514</v>
          </cell>
          <cell r="Q3913">
            <v>4041</v>
          </cell>
          <cell r="R3913" t="str">
            <v>Europe (EU)</v>
          </cell>
          <cell r="S3913" t="str">
            <v>Head of European Business Development</v>
          </cell>
        </row>
        <row r="3914">
          <cell r="A3914" t="str">
            <v>100156-PT-103</v>
          </cell>
          <cell r="B3914">
            <v>43591</v>
          </cell>
          <cell r="C3914" t="str">
            <v>Existing MSA</v>
          </cell>
          <cell r="D3914">
            <v>43280</v>
          </cell>
          <cell r="E3914">
            <v>43952</v>
          </cell>
          <cell r="F3914" t="str">
            <v>Sustainable Fisheries Partnership (SFP)</v>
          </cell>
          <cell r="G3914" t="str">
            <v>PT</v>
          </cell>
          <cell r="H3914" t="str">
            <v>Portugal</v>
          </cell>
          <cell r="I3914" t="str">
            <v>GP Entity</v>
          </cell>
          <cell r="J3914">
            <v>43586</v>
          </cell>
          <cell r="K3914">
            <v>42795</v>
          </cell>
          <cell r="Q3914">
            <v>2140</v>
          </cell>
          <cell r="R3914" t="str">
            <v>Europe (EU)</v>
          </cell>
          <cell r="S3914" t="str">
            <v>FishSource Director</v>
          </cell>
        </row>
        <row r="3915">
          <cell r="A3915" t="str">
            <v>100621-GB-101</v>
          </cell>
          <cell r="B3915">
            <v>43724</v>
          </cell>
          <cell r="C3915" t="str">
            <v>Existing MSA</v>
          </cell>
          <cell r="D3915">
            <v>43698</v>
          </cell>
          <cell r="E3915">
            <v>43952</v>
          </cell>
          <cell r="F3915" t="str">
            <v>Tamlyn</v>
          </cell>
          <cell r="G3915" t="str">
            <v>GB</v>
          </cell>
          <cell r="H3915" t="str">
            <v>United Kingdom</v>
          </cell>
          <cell r="I3915" t="str">
            <v>GP Entity</v>
          </cell>
          <cell r="J3915">
            <v>43723</v>
          </cell>
          <cell r="K3915">
            <v>43698</v>
          </cell>
          <cell r="Q3915">
            <v>3160</v>
          </cell>
          <cell r="R3915" t="str">
            <v>Europe (EU)</v>
          </cell>
          <cell r="S3915" t="str">
            <v>Director of Sales - Europe</v>
          </cell>
        </row>
        <row r="3916">
          <cell r="A3916" t="str">
            <v>100337-DE-102</v>
          </cell>
          <cell r="B3916">
            <v>43528</v>
          </cell>
          <cell r="C3916" t="str">
            <v>Existing MSA</v>
          </cell>
          <cell r="D3916">
            <v>43249</v>
          </cell>
          <cell r="E3916">
            <v>43952</v>
          </cell>
          <cell r="F3916" t="str">
            <v>Markforged</v>
          </cell>
          <cell r="G3916" t="str">
            <v>DE</v>
          </cell>
          <cell r="H3916" t="str">
            <v>Germany</v>
          </cell>
          <cell r="I3916" t="str">
            <v>GP Entity</v>
          </cell>
          <cell r="J3916">
            <v>43528</v>
          </cell>
          <cell r="K3916">
            <v>43249</v>
          </cell>
          <cell r="Q3916">
            <v>1967</v>
          </cell>
          <cell r="R3916" t="str">
            <v>Europe (EU)</v>
          </cell>
          <cell r="S3916" t="str">
            <v>Strategic Application Engineer</v>
          </cell>
        </row>
        <row r="3917">
          <cell r="A3917" t="str">
            <v>100531-IE-101</v>
          </cell>
          <cell r="B3917">
            <v>43628</v>
          </cell>
          <cell r="C3917" t="str">
            <v>Existing MSA</v>
          </cell>
          <cell r="D3917">
            <v>43553</v>
          </cell>
          <cell r="E3917">
            <v>43952</v>
          </cell>
          <cell r="F3917" t="str">
            <v>Honor Health</v>
          </cell>
          <cell r="G3917" t="str">
            <v>IE</v>
          </cell>
          <cell r="H3917" t="str">
            <v>Ireland</v>
          </cell>
          <cell r="I3917" t="str">
            <v>GP Entity</v>
          </cell>
          <cell r="J3917">
            <v>43628</v>
          </cell>
          <cell r="K3917">
            <v>43553</v>
          </cell>
          <cell r="Q3917">
            <v>2449</v>
          </cell>
          <cell r="R3917" t="str">
            <v>Europe (EU)</v>
          </cell>
          <cell r="S3917" t="str">
            <v>Engineer- Virtual Infrastructure III</v>
          </cell>
        </row>
        <row r="3918">
          <cell r="A3918" t="str">
            <v>100505-IT-101</v>
          </cell>
          <cell r="B3918">
            <v>43739</v>
          </cell>
          <cell r="C3918" t="str">
            <v>Existing MSA</v>
          </cell>
          <cell r="D3918">
            <v>43705</v>
          </cell>
          <cell r="E3918">
            <v>43952</v>
          </cell>
          <cell r="F3918" t="str">
            <v>Solaria Corporation</v>
          </cell>
          <cell r="G3918" t="str">
            <v>IT</v>
          </cell>
          <cell r="H3918" t="str">
            <v>Italy</v>
          </cell>
          <cell r="I3918" t="str">
            <v>GP Entity</v>
          </cell>
          <cell r="K3918">
            <v>43531</v>
          </cell>
          <cell r="Q3918">
            <v>3234</v>
          </cell>
          <cell r="R3918" t="str">
            <v>Europe (EU)</v>
          </cell>
          <cell r="S3918" t="str">
            <v>Territory Business Development Manager</v>
          </cell>
        </row>
        <row r="3919">
          <cell r="A3919" t="str">
            <v>100326-DE-102</v>
          </cell>
          <cell r="B3919">
            <v>43528</v>
          </cell>
          <cell r="C3919" t="str">
            <v>Existing MSA</v>
          </cell>
          <cell r="D3919">
            <v>43445</v>
          </cell>
          <cell r="E3919">
            <v>43952</v>
          </cell>
          <cell r="F3919" t="str">
            <v>SMART Modular Technologies</v>
          </cell>
          <cell r="G3919" t="str">
            <v>DE</v>
          </cell>
          <cell r="H3919" t="str">
            <v>Germany</v>
          </cell>
          <cell r="I3919" t="str">
            <v>GP Entity</v>
          </cell>
          <cell r="J3919">
            <v>43528</v>
          </cell>
          <cell r="K3919">
            <v>43219</v>
          </cell>
          <cell r="Q3919">
            <v>1894</v>
          </cell>
          <cell r="R3919" t="str">
            <v>Europe (EU)</v>
          </cell>
          <cell r="S3919" t="str">
            <v>Regional Sales Manager</v>
          </cell>
        </row>
        <row r="3920">
          <cell r="A3920" t="str">
            <v>100326-DE-103</v>
          </cell>
          <cell r="B3920">
            <v>43661</v>
          </cell>
          <cell r="C3920" t="str">
            <v>Existing MSA</v>
          </cell>
          <cell r="D3920">
            <v>43445</v>
          </cell>
          <cell r="E3920">
            <v>43952</v>
          </cell>
          <cell r="F3920" t="str">
            <v>SMART Modular Technologies</v>
          </cell>
          <cell r="G3920" t="str">
            <v>DE</v>
          </cell>
          <cell r="H3920" t="str">
            <v>Germany</v>
          </cell>
          <cell r="I3920" t="str">
            <v>GP Entity</v>
          </cell>
          <cell r="J3920">
            <v>43661</v>
          </cell>
          <cell r="K3920">
            <v>43219</v>
          </cell>
          <cell r="Q3920">
            <v>2498</v>
          </cell>
          <cell r="R3920" t="str">
            <v>Europe (EU)</v>
          </cell>
          <cell r="S3920" t="str">
            <v>District Sales Manager</v>
          </cell>
        </row>
        <row r="3921">
          <cell r="A3921" t="str">
            <v>100505-DE-101</v>
          </cell>
          <cell r="B3921">
            <v>43748</v>
          </cell>
          <cell r="C3921" t="str">
            <v>Existing MSA</v>
          </cell>
          <cell r="D3921">
            <v>43705</v>
          </cell>
          <cell r="E3921">
            <v>43952</v>
          </cell>
          <cell r="F3921" t="str">
            <v>Solaria Corporation</v>
          </cell>
          <cell r="G3921" t="str">
            <v>DE</v>
          </cell>
          <cell r="H3921" t="str">
            <v>Germany</v>
          </cell>
          <cell r="I3921" t="str">
            <v>GP Entity</v>
          </cell>
          <cell r="J3921">
            <v>43739</v>
          </cell>
          <cell r="K3921">
            <v>43531</v>
          </cell>
          <cell r="Q3921">
            <v>3161</v>
          </cell>
          <cell r="R3921" t="str">
            <v>Europe (EU)</v>
          </cell>
          <cell r="S3921" t="str">
            <v>Territory Business Development Manager</v>
          </cell>
        </row>
        <row r="3922">
          <cell r="A3922" t="str">
            <v>100378-ES-103</v>
          </cell>
          <cell r="B3922">
            <v>43808</v>
          </cell>
          <cell r="C3922" t="str">
            <v>Existing MSA</v>
          </cell>
          <cell r="D3922">
            <v>43325</v>
          </cell>
          <cell r="E3922">
            <v>43952</v>
          </cell>
          <cell r="F3922" t="str">
            <v>The Medical Affairs Company (TMAC)</v>
          </cell>
          <cell r="G3922" t="str">
            <v>ES</v>
          </cell>
          <cell r="H3922" t="str">
            <v>Spain</v>
          </cell>
          <cell r="I3922" t="str">
            <v>GP Entity</v>
          </cell>
          <cell r="J3922">
            <v>43808</v>
          </cell>
          <cell r="K3922">
            <v>43325</v>
          </cell>
          <cell r="Q3922">
            <v>3478</v>
          </cell>
          <cell r="R3922" t="str">
            <v>Europe (EU)</v>
          </cell>
          <cell r="S3922" t="str">
            <v>Medical Science Liaison</v>
          </cell>
        </row>
        <row r="3923">
          <cell r="A3923" t="str">
            <v>100378-GB-102</v>
          </cell>
          <cell r="B3923">
            <v>43696</v>
          </cell>
          <cell r="C3923" t="str">
            <v>Existing MSA</v>
          </cell>
          <cell r="D3923">
            <v>43325</v>
          </cell>
          <cell r="E3923">
            <v>43952</v>
          </cell>
          <cell r="F3923" t="str">
            <v>The Medical Affairs Company (TMAC)</v>
          </cell>
          <cell r="G3923" t="str">
            <v>GB</v>
          </cell>
          <cell r="H3923" t="str">
            <v>United Kingdom</v>
          </cell>
          <cell r="I3923" t="str">
            <v>GP Entity</v>
          </cell>
          <cell r="J3923">
            <v>43695</v>
          </cell>
          <cell r="K3923">
            <v>43325</v>
          </cell>
          <cell r="Q3923">
            <v>3025</v>
          </cell>
          <cell r="R3923" t="str">
            <v>Europe (EU)</v>
          </cell>
          <cell r="S3923" t="str">
            <v>Field Medical Manager</v>
          </cell>
        </row>
        <row r="3924">
          <cell r="A3924" t="str">
            <v>100634-GB-101</v>
          </cell>
          <cell r="B3924">
            <v>43770</v>
          </cell>
          <cell r="C3924" t="str">
            <v>Existing MSA</v>
          </cell>
          <cell r="D3924">
            <v>43714</v>
          </cell>
          <cell r="E3924">
            <v>43952</v>
          </cell>
          <cell r="F3924" t="str">
            <v>DeRoyal</v>
          </cell>
          <cell r="G3924" t="str">
            <v>GB</v>
          </cell>
          <cell r="H3924" t="str">
            <v>United Kingdom</v>
          </cell>
          <cell r="I3924" t="str">
            <v>GP Entity</v>
          </cell>
          <cell r="J3924">
            <v>43770</v>
          </cell>
          <cell r="K3924">
            <v>43693</v>
          </cell>
          <cell r="Q3924">
            <v>3346</v>
          </cell>
          <cell r="R3924" t="str">
            <v>Europe (EU)</v>
          </cell>
          <cell r="S3924" t="str">
            <v>International Territory Manager</v>
          </cell>
        </row>
        <row r="3925">
          <cell r="A3925" t="str">
            <v>100464-GB-101</v>
          </cell>
          <cell r="B3925">
            <v>43862</v>
          </cell>
          <cell r="C3925" t="str">
            <v>Existing MSA</v>
          </cell>
          <cell r="D3925">
            <v>43801</v>
          </cell>
          <cell r="E3925">
            <v>43952</v>
          </cell>
          <cell r="F3925" t="str">
            <v>ZAP Surgical Systems</v>
          </cell>
          <cell r="G3925" t="str">
            <v>GB</v>
          </cell>
          <cell r="H3925" t="str">
            <v>United Kingdom</v>
          </cell>
          <cell r="I3925" t="str">
            <v>GP Entity</v>
          </cell>
          <cell r="J3925">
            <v>43864</v>
          </cell>
          <cell r="K3925">
            <v>43481</v>
          </cell>
          <cell r="Q3925">
            <v>3737</v>
          </cell>
          <cell r="R3925" t="str">
            <v>Europe (EU)</v>
          </cell>
          <cell r="S3925" t="str">
            <v>Sr. Director, Field Operations - EMEA</v>
          </cell>
        </row>
        <row r="3926">
          <cell r="A3926" t="str">
            <v>100378-NL-102</v>
          </cell>
          <cell r="B3926">
            <v>43832</v>
          </cell>
          <cell r="C3926" t="str">
            <v>Existing MSA</v>
          </cell>
          <cell r="D3926">
            <v>43325</v>
          </cell>
          <cell r="E3926">
            <v>43952</v>
          </cell>
          <cell r="F3926" t="str">
            <v>The Medical Affairs Company (TMAC)</v>
          </cell>
          <cell r="G3926" t="str">
            <v>NL</v>
          </cell>
          <cell r="H3926" t="str">
            <v>Netherlands</v>
          </cell>
          <cell r="I3926" t="str">
            <v>GP Entity</v>
          </cell>
          <cell r="J3926">
            <v>43832</v>
          </cell>
          <cell r="K3926">
            <v>43325</v>
          </cell>
          <cell r="Q3926">
            <v>3504</v>
          </cell>
          <cell r="R3926" t="str">
            <v>Europe (EU)</v>
          </cell>
          <cell r="S3926" t="str">
            <v>Medical Science Liaison</v>
          </cell>
        </row>
        <row r="3927">
          <cell r="A3927" t="str">
            <v>100378-DE-103</v>
          </cell>
          <cell r="B3927">
            <v>43862</v>
          </cell>
          <cell r="C3927" t="str">
            <v>Existing MSA</v>
          </cell>
          <cell r="D3927">
            <v>43325</v>
          </cell>
          <cell r="E3927">
            <v>43952</v>
          </cell>
          <cell r="F3927" t="str">
            <v>The Medical Affairs Company (TMAC)</v>
          </cell>
          <cell r="G3927" t="str">
            <v>DE</v>
          </cell>
          <cell r="H3927" t="str">
            <v>Germany</v>
          </cell>
          <cell r="I3927" t="str">
            <v>GP Entity</v>
          </cell>
          <cell r="J3927">
            <v>43864</v>
          </cell>
          <cell r="K3927">
            <v>43325</v>
          </cell>
          <cell r="Q3927">
            <v>3696</v>
          </cell>
          <cell r="R3927" t="str">
            <v>Europe (EU)</v>
          </cell>
          <cell r="S3927" t="str">
            <v>Medical Science Liaison</v>
          </cell>
        </row>
        <row r="3928">
          <cell r="A3928" t="str">
            <v>100524-GB-101</v>
          </cell>
          <cell r="B3928">
            <v>43626</v>
          </cell>
          <cell r="C3928" t="str">
            <v>Existing MSA</v>
          </cell>
          <cell r="D3928">
            <v>43556</v>
          </cell>
          <cell r="E3928">
            <v>43952</v>
          </cell>
          <cell r="F3928" t="str">
            <v>PanTheryx</v>
          </cell>
          <cell r="G3928" t="str">
            <v>GB</v>
          </cell>
          <cell r="H3928" t="str">
            <v>United Kingdom</v>
          </cell>
          <cell r="I3928" t="str">
            <v>GP Entity</v>
          </cell>
          <cell r="J3928">
            <v>43626</v>
          </cell>
          <cell r="K3928">
            <v>43556</v>
          </cell>
          <cell r="Q3928">
            <v>2416</v>
          </cell>
          <cell r="R3928" t="str">
            <v>Europe (EU)</v>
          </cell>
          <cell r="S3928" t="str">
            <v>Vice President, Research and Development Strategy</v>
          </cell>
        </row>
        <row r="3929">
          <cell r="A3929" t="str">
            <v>100221-DE-110</v>
          </cell>
          <cell r="B3929">
            <v>43678</v>
          </cell>
          <cell r="C3929" t="str">
            <v>Existing MSA</v>
          </cell>
          <cell r="D3929">
            <v>43010</v>
          </cell>
          <cell r="E3929">
            <v>43952</v>
          </cell>
          <cell r="F3929" t="str">
            <v>ViewRay</v>
          </cell>
          <cell r="G3929" t="str">
            <v>DE</v>
          </cell>
          <cell r="H3929" t="str">
            <v>Germany</v>
          </cell>
          <cell r="I3929" t="str">
            <v>GP Entity</v>
          </cell>
          <cell r="J3929">
            <v>43639</v>
          </cell>
          <cell r="K3929">
            <v>42961</v>
          </cell>
          <cell r="Q3929">
            <v>2688</v>
          </cell>
          <cell r="R3929" t="str">
            <v>Europe (EU)</v>
          </cell>
          <cell r="S3929" t="str">
            <v>Area Sales Director, DACH</v>
          </cell>
        </row>
        <row r="3930">
          <cell r="A3930" t="str">
            <v>100378-DE-102</v>
          </cell>
          <cell r="B3930">
            <v>43832</v>
          </cell>
          <cell r="C3930" t="str">
            <v>Existing MSA</v>
          </cell>
          <cell r="D3930">
            <v>43325</v>
          </cell>
          <cell r="E3930">
            <v>43952</v>
          </cell>
          <cell r="F3930" t="str">
            <v>The Medical Affairs Company (TMAC)</v>
          </cell>
          <cell r="G3930" t="str">
            <v>DE</v>
          </cell>
          <cell r="H3930" t="str">
            <v>Germany</v>
          </cell>
          <cell r="I3930" t="str">
            <v>GP Entity</v>
          </cell>
          <cell r="J3930">
            <v>43832</v>
          </cell>
          <cell r="K3930">
            <v>43325</v>
          </cell>
          <cell r="Q3930">
            <v>3476</v>
          </cell>
          <cell r="R3930" t="str">
            <v>Europe (EU)</v>
          </cell>
          <cell r="S3930" t="str">
            <v>Medical Science Liaison</v>
          </cell>
        </row>
        <row r="3931">
          <cell r="A3931" t="str">
            <v>100221-DE-109</v>
          </cell>
          <cell r="B3931">
            <v>43617</v>
          </cell>
          <cell r="C3931" t="str">
            <v>Existing MSA</v>
          </cell>
          <cell r="D3931">
            <v>43010</v>
          </cell>
          <cell r="E3931">
            <v>43952</v>
          </cell>
          <cell r="F3931" t="str">
            <v>ViewRay</v>
          </cell>
          <cell r="G3931" t="str">
            <v>DE</v>
          </cell>
          <cell r="H3931" t="str">
            <v>Germany</v>
          </cell>
          <cell r="I3931" t="str">
            <v>GP Entity</v>
          </cell>
          <cell r="K3931">
            <v>42961</v>
          </cell>
          <cell r="Q3931">
            <v>2491</v>
          </cell>
          <cell r="R3931" t="str">
            <v>Europe (EU)</v>
          </cell>
          <cell r="S3931" t="str">
            <v>Installation Engineer</v>
          </cell>
        </row>
        <row r="3932">
          <cell r="A3932" t="str">
            <v>100378-IT-102</v>
          </cell>
          <cell r="B3932">
            <v>43801</v>
          </cell>
          <cell r="C3932" t="str">
            <v>Existing MSA</v>
          </cell>
          <cell r="D3932">
            <v>43325</v>
          </cell>
          <cell r="E3932">
            <v>43952</v>
          </cell>
          <cell r="F3932" t="str">
            <v>The Medical Affairs Company (TMAC)</v>
          </cell>
          <cell r="G3932" t="str">
            <v>IT</v>
          </cell>
          <cell r="H3932" t="str">
            <v>Italy</v>
          </cell>
          <cell r="I3932" t="str">
            <v>GP Entity</v>
          </cell>
          <cell r="J3932">
            <v>43801</v>
          </cell>
          <cell r="K3932">
            <v>43325</v>
          </cell>
          <cell r="Q3932">
            <v>3440</v>
          </cell>
          <cell r="R3932" t="str">
            <v>Europe (EU)</v>
          </cell>
          <cell r="S3932" t="str">
            <v>Medical Science Liaison</v>
          </cell>
        </row>
        <row r="3933">
          <cell r="A3933" t="str">
            <v>100221-CH-104</v>
          </cell>
          <cell r="B3933">
            <v>43864</v>
          </cell>
          <cell r="C3933" t="str">
            <v>Existing MSA</v>
          </cell>
          <cell r="D3933">
            <v>43130</v>
          </cell>
          <cell r="E3933">
            <v>43952</v>
          </cell>
          <cell r="F3933" t="str">
            <v>ViewRay</v>
          </cell>
          <cell r="G3933" t="str">
            <v>CH</v>
          </cell>
          <cell r="H3933" t="str">
            <v>Switzerland</v>
          </cell>
          <cell r="I3933" t="str">
            <v>GP Entity</v>
          </cell>
          <cell r="J3933">
            <v>43864</v>
          </cell>
          <cell r="K3933">
            <v>42961</v>
          </cell>
          <cell r="Q3933">
            <v>3621</v>
          </cell>
          <cell r="R3933" t="str">
            <v>Europe (EU)</v>
          </cell>
          <cell r="S3933" t="str">
            <v>Senior Field Service Engineer</v>
          </cell>
        </row>
        <row r="3934">
          <cell r="A3934" t="str">
            <v>100606-ES-101</v>
          </cell>
          <cell r="B3934">
            <v>43739</v>
          </cell>
          <cell r="C3934" t="str">
            <v>Existing MSA</v>
          </cell>
          <cell r="D3934">
            <v>43672</v>
          </cell>
          <cell r="E3934">
            <v>43952</v>
          </cell>
          <cell r="F3934" t="str">
            <v>Donuts Inc</v>
          </cell>
          <cell r="G3934" t="str">
            <v>ES</v>
          </cell>
          <cell r="H3934" t="str">
            <v>Spain</v>
          </cell>
          <cell r="I3934" t="str">
            <v>GP Entity</v>
          </cell>
          <cell r="J3934">
            <v>43739</v>
          </cell>
          <cell r="K3934">
            <v>43672</v>
          </cell>
          <cell r="Q3934">
            <v>3039</v>
          </cell>
          <cell r="R3934" t="str">
            <v>Europe (EU)</v>
          </cell>
          <cell r="S3934" t="str">
            <v>Sr. Manager, European Business Development</v>
          </cell>
        </row>
        <row r="3935">
          <cell r="A3935" t="str">
            <v>100631-ES-101</v>
          </cell>
          <cell r="B3935">
            <v>43739</v>
          </cell>
          <cell r="C3935" t="str">
            <v>Existing MSA</v>
          </cell>
          <cell r="D3935">
            <v>43712</v>
          </cell>
          <cell r="E3935">
            <v>43952</v>
          </cell>
          <cell r="F3935" t="str">
            <v>Idealist</v>
          </cell>
          <cell r="G3935" t="str">
            <v>ES</v>
          </cell>
          <cell r="H3935" t="str">
            <v>Spain</v>
          </cell>
          <cell r="I3935" t="str">
            <v>GP Entity</v>
          </cell>
          <cell r="J3935">
            <v>43739</v>
          </cell>
          <cell r="K3935">
            <v>43712</v>
          </cell>
          <cell r="Q3935">
            <v>3196</v>
          </cell>
          <cell r="R3935" t="str">
            <v>Europe (EU)</v>
          </cell>
          <cell r="S3935" t="str">
            <v>Program Manager</v>
          </cell>
        </row>
        <row r="3936">
          <cell r="A3936" t="str">
            <v>100556-GB-101</v>
          </cell>
          <cell r="B3936">
            <v>43770</v>
          </cell>
          <cell r="C3936" t="str">
            <v>Existing MSA</v>
          </cell>
          <cell r="D3936">
            <v>43760</v>
          </cell>
          <cell r="E3936">
            <v>43952</v>
          </cell>
          <cell r="F3936" t="str">
            <v>Armis</v>
          </cell>
          <cell r="G3936" t="str">
            <v>GB</v>
          </cell>
          <cell r="H3936" t="str">
            <v>United Kingdom</v>
          </cell>
          <cell r="I3936" t="str">
            <v>GP Entity</v>
          </cell>
          <cell r="J3936">
            <v>43770</v>
          </cell>
          <cell r="K3936">
            <v>43601</v>
          </cell>
          <cell r="Q3936">
            <v>3421</v>
          </cell>
          <cell r="R3936" t="str">
            <v>Europe (EU)</v>
          </cell>
          <cell r="S3936" t="str">
            <v>RVP EMEA</v>
          </cell>
        </row>
        <row r="3937">
          <cell r="A3937" t="str">
            <v>100556-GB-104</v>
          </cell>
          <cell r="B3937">
            <v>43872</v>
          </cell>
          <cell r="C3937" t="str">
            <v>Existing MSA</v>
          </cell>
          <cell r="D3937">
            <v>43760</v>
          </cell>
          <cell r="E3937">
            <v>43952</v>
          </cell>
          <cell r="F3937" t="str">
            <v>Armis</v>
          </cell>
          <cell r="G3937" t="str">
            <v>GB</v>
          </cell>
          <cell r="H3937" t="str">
            <v>United Kingdom</v>
          </cell>
          <cell r="I3937" t="str">
            <v>GP Entity</v>
          </cell>
          <cell r="J3937">
            <v>43872</v>
          </cell>
          <cell r="K3937">
            <v>43601</v>
          </cell>
          <cell r="Q3937">
            <v>3921</v>
          </cell>
          <cell r="R3937" t="str">
            <v>Europe (EU)</v>
          </cell>
          <cell r="S3937" t="str">
            <v>Regional Sales Manager UKI</v>
          </cell>
        </row>
        <row r="3938">
          <cell r="A3938" t="str">
            <v>100556-GB-105</v>
          </cell>
          <cell r="B3938">
            <v>43885</v>
          </cell>
          <cell r="C3938" t="str">
            <v>Existing MSA</v>
          </cell>
          <cell r="D3938">
            <v>43760</v>
          </cell>
          <cell r="E3938">
            <v>43952</v>
          </cell>
          <cell r="F3938" t="str">
            <v>Armis</v>
          </cell>
          <cell r="G3938" t="str">
            <v>GB</v>
          </cell>
          <cell r="H3938" t="str">
            <v>United Kingdom</v>
          </cell>
          <cell r="I3938" t="str">
            <v>GP Entity</v>
          </cell>
          <cell r="J3938">
            <v>43885</v>
          </cell>
          <cell r="K3938">
            <v>43601</v>
          </cell>
          <cell r="Q3938">
            <v>3932</v>
          </cell>
          <cell r="R3938" t="str">
            <v>Europe (EU)</v>
          </cell>
          <cell r="S3938" t="str">
            <v>Solution Architect</v>
          </cell>
        </row>
        <row r="3939">
          <cell r="A3939" t="str">
            <v>100556-GB-106</v>
          </cell>
          <cell r="B3939">
            <v>43899</v>
          </cell>
          <cell r="C3939" t="str">
            <v>Existing MSA</v>
          </cell>
          <cell r="D3939">
            <v>43760</v>
          </cell>
          <cell r="E3939">
            <v>43952</v>
          </cell>
          <cell r="F3939" t="str">
            <v>Armis</v>
          </cell>
          <cell r="G3939" t="str">
            <v>GB</v>
          </cell>
          <cell r="H3939" t="str">
            <v>United Kingdom</v>
          </cell>
          <cell r="I3939" t="str">
            <v>GP Entity</v>
          </cell>
          <cell r="J3939">
            <v>43872</v>
          </cell>
          <cell r="K3939">
            <v>43601</v>
          </cell>
          <cell r="Q3939">
            <v>3936</v>
          </cell>
          <cell r="R3939" t="str">
            <v>Europe (EU)</v>
          </cell>
          <cell r="S3939" t="str">
            <v>Solution Architect</v>
          </cell>
        </row>
        <row r="3940">
          <cell r="A3940" t="str">
            <v>100648-DE-101</v>
          </cell>
          <cell r="B3940">
            <v>43739</v>
          </cell>
          <cell r="C3940" t="str">
            <v>Existing MSA</v>
          </cell>
          <cell r="D3940">
            <v>43714</v>
          </cell>
          <cell r="E3940">
            <v>43952</v>
          </cell>
          <cell r="F3940" t="str">
            <v>Radia</v>
          </cell>
          <cell r="G3940" t="str">
            <v>DE</v>
          </cell>
          <cell r="H3940" t="str">
            <v>Germany</v>
          </cell>
          <cell r="I3940" t="str">
            <v>GP Entity</v>
          </cell>
          <cell r="J3940">
            <v>43739</v>
          </cell>
          <cell r="K3940">
            <v>43714</v>
          </cell>
          <cell r="Q3940">
            <v>3256</v>
          </cell>
          <cell r="R3940" t="str">
            <v>Europe (EU)</v>
          </cell>
          <cell r="S3940" t="str">
            <v>General Manager Europe</v>
          </cell>
        </row>
        <row r="3941">
          <cell r="A3941" t="str">
            <v>100556-DE-101</v>
          </cell>
          <cell r="B3941">
            <v>43754</v>
          </cell>
          <cell r="C3941" t="str">
            <v>Existing MSA</v>
          </cell>
          <cell r="D3941">
            <v>43696</v>
          </cell>
          <cell r="E3941">
            <v>43952</v>
          </cell>
          <cell r="F3941" t="str">
            <v>Armis</v>
          </cell>
          <cell r="G3941" t="str">
            <v>DE</v>
          </cell>
          <cell r="H3941" t="str">
            <v>Germany</v>
          </cell>
          <cell r="I3941" t="str">
            <v>GP Entity</v>
          </cell>
          <cell r="J3941">
            <v>43711</v>
          </cell>
          <cell r="K3941">
            <v>43601</v>
          </cell>
          <cell r="Q3941">
            <v>3139</v>
          </cell>
          <cell r="R3941" t="str">
            <v>Europe (EU)</v>
          </cell>
          <cell r="S3941" t="str">
            <v>Director, DACH</v>
          </cell>
        </row>
        <row r="3942">
          <cell r="A3942" t="str">
            <v>100556-DE-102</v>
          </cell>
          <cell r="B3942">
            <v>43739</v>
          </cell>
          <cell r="C3942" t="str">
            <v>Existing MSA</v>
          </cell>
          <cell r="D3942">
            <v>43696</v>
          </cell>
          <cell r="E3942">
            <v>43952</v>
          </cell>
          <cell r="F3942" t="str">
            <v>Armis</v>
          </cell>
          <cell r="G3942" t="str">
            <v>DE</v>
          </cell>
          <cell r="H3942" t="str">
            <v>Germany</v>
          </cell>
          <cell r="I3942" t="str">
            <v>GP Entity</v>
          </cell>
          <cell r="J3942">
            <v>43711</v>
          </cell>
          <cell r="K3942">
            <v>43601</v>
          </cell>
          <cell r="Q3942">
            <v>3140</v>
          </cell>
          <cell r="R3942" t="str">
            <v>Europe (EU)</v>
          </cell>
          <cell r="S3942" t="str">
            <v>Sales Engineer</v>
          </cell>
        </row>
        <row r="3943">
          <cell r="A3943" t="str">
            <v>100628-FR-101</v>
          </cell>
          <cell r="B3943">
            <v>43745</v>
          </cell>
          <cell r="C3943" t="str">
            <v>Existing MSA</v>
          </cell>
          <cell r="D3943">
            <v>43714</v>
          </cell>
          <cell r="E3943">
            <v>43952</v>
          </cell>
          <cell r="F3943" t="str">
            <v>4Wall</v>
          </cell>
          <cell r="G3943" t="str">
            <v>FR</v>
          </cell>
          <cell r="H3943" t="str">
            <v>France</v>
          </cell>
          <cell r="I3943" t="str">
            <v>GP Entity</v>
          </cell>
          <cell r="J3943">
            <v>43745</v>
          </cell>
          <cell r="K3943">
            <v>43714</v>
          </cell>
          <cell r="Q3943">
            <v>3184</v>
          </cell>
          <cell r="R3943" t="str">
            <v>Europe (EU)</v>
          </cell>
          <cell r="S3943" t="str">
            <v>Director of Client Services</v>
          </cell>
        </row>
        <row r="3944">
          <cell r="A3944" t="str">
            <v>100671-FR-102</v>
          </cell>
          <cell r="B3944">
            <v>43836</v>
          </cell>
          <cell r="C3944" t="str">
            <v>Existing MSA</v>
          </cell>
          <cell r="D3944">
            <v>43738</v>
          </cell>
          <cell r="E3944">
            <v>43952</v>
          </cell>
          <cell r="F3944" t="str">
            <v>ThousandEyes</v>
          </cell>
          <cell r="G3944" t="str">
            <v>FR</v>
          </cell>
          <cell r="H3944" t="str">
            <v>France</v>
          </cell>
          <cell r="I3944" t="str">
            <v>GP Entity</v>
          </cell>
          <cell r="J3944">
            <v>43871</v>
          </cell>
          <cell r="K3944">
            <v>43738</v>
          </cell>
          <cell r="Q3944">
            <v>3538</v>
          </cell>
          <cell r="R3944" t="str">
            <v>Europe (EU)</v>
          </cell>
          <cell r="S3944" t="str">
            <v>Client Partner Manager</v>
          </cell>
        </row>
        <row r="3945">
          <cell r="A3945" t="str">
            <v>100671-FR-103</v>
          </cell>
          <cell r="B3945">
            <v>43927</v>
          </cell>
          <cell r="C3945" t="str">
            <v>Existing MSA</v>
          </cell>
          <cell r="D3945">
            <v>43738</v>
          </cell>
          <cell r="E3945">
            <v>43952</v>
          </cell>
          <cell r="F3945" t="str">
            <v>ThousandEyes</v>
          </cell>
          <cell r="G3945" t="str">
            <v>FR</v>
          </cell>
          <cell r="H3945" t="str">
            <v>France</v>
          </cell>
          <cell r="I3945" t="str">
            <v>GP Entity</v>
          </cell>
          <cell r="J3945">
            <v>43927</v>
          </cell>
          <cell r="K3945">
            <v>43738</v>
          </cell>
          <cell r="Q3945">
            <v>3845</v>
          </cell>
          <cell r="R3945" t="str">
            <v>Europe (EU)</v>
          </cell>
          <cell r="S3945" t="str">
            <v>Regional Sales Manager</v>
          </cell>
        </row>
        <row r="3946">
          <cell r="A3946" t="str">
            <v>100615-NL-101</v>
          </cell>
          <cell r="B3946">
            <v>43739</v>
          </cell>
          <cell r="C3946" t="str">
            <v>Existing MSA</v>
          </cell>
          <cell r="D3946">
            <v>43675</v>
          </cell>
          <cell r="E3946">
            <v>43952</v>
          </cell>
          <cell r="F3946" t="str">
            <v>Snyk</v>
          </cell>
          <cell r="G3946" t="str">
            <v>NL</v>
          </cell>
          <cell r="H3946" t="str">
            <v>Netherlands</v>
          </cell>
          <cell r="I3946" t="str">
            <v>GP Entity</v>
          </cell>
          <cell r="J3946">
            <v>43739</v>
          </cell>
          <cell r="K3946">
            <v>43668</v>
          </cell>
          <cell r="Q3946">
            <v>3104</v>
          </cell>
          <cell r="R3946" t="str">
            <v>Europe (EU)</v>
          </cell>
          <cell r="S3946" t="str">
            <v>Developer Relations</v>
          </cell>
        </row>
        <row r="3947">
          <cell r="A3947" t="str">
            <v>100615-NL-102</v>
          </cell>
          <cell r="B3947">
            <v>43709</v>
          </cell>
          <cell r="C3947" t="str">
            <v>Existing MSA</v>
          </cell>
          <cell r="D3947">
            <v>43675</v>
          </cell>
          <cell r="E3947">
            <v>43952</v>
          </cell>
          <cell r="F3947" t="str">
            <v>Snyk</v>
          </cell>
          <cell r="G3947" t="str">
            <v>NL</v>
          </cell>
          <cell r="H3947" t="str">
            <v>Netherlands</v>
          </cell>
          <cell r="I3947" t="str">
            <v>GP Entity</v>
          </cell>
          <cell r="J3947">
            <v>43709</v>
          </cell>
          <cell r="K3947">
            <v>43668</v>
          </cell>
          <cell r="Q3947">
            <v>3105</v>
          </cell>
          <cell r="R3947" t="str">
            <v>Europe (EU)</v>
          </cell>
          <cell r="S3947" t="str">
            <v>Team Lead</v>
          </cell>
        </row>
        <row r="3948">
          <cell r="A3948" t="str">
            <v>100406-ES-101</v>
          </cell>
          <cell r="B3948">
            <v>43862</v>
          </cell>
          <cell r="C3948" t="str">
            <v>Existing MSA</v>
          </cell>
          <cell r="D3948">
            <v>43845</v>
          </cell>
          <cell r="E3948">
            <v>43952</v>
          </cell>
          <cell r="F3948" t="str">
            <v>Calabrio</v>
          </cell>
          <cell r="G3948" t="str">
            <v>ES</v>
          </cell>
          <cell r="H3948" t="str">
            <v>Spain</v>
          </cell>
          <cell r="I3948" t="str">
            <v>GP Entity</v>
          </cell>
          <cell r="J3948">
            <v>43862</v>
          </cell>
          <cell r="K3948">
            <v>43353</v>
          </cell>
          <cell r="Q3948">
            <v>3982</v>
          </cell>
          <cell r="R3948" t="str">
            <v>Europe (EU)</v>
          </cell>
          <cell r="S3948" t="str">
            <v>Territory Account manager</v>
          </cell>
        </row>
        <row r="3949">
          <cell r="A3949" t="str">
            <v>100479-GB-102</v>
          </cell>
          <cell r="B3949">
            <v>43647</v>
          </cell>
          <cell r="C3949" t="str">
            <v>Existing MSA</v>
          </cell>
          <cell r="D3949">
            <v>43492</v>
          </cell>
          <cell r="E3949">
            <v>43952</v>
          </cell>
          <cell r="F3949" t="str">
            <v>ClickDimension LLC</v>
          </cell>
          <cell r="G3949" t="str">
            <v>GB</v>
          </cell>
          <cell r="H3949" t="str">
            <v>United Kingdom</v>
          </cell>
          <cell r="I3949" t="str">
            <v>GP Entity</v>
          </cell>
          <cell r="J3949">
            <v>43678</v>
          </cell>
          <cell r="K3949">
            <v>43419</v>
          </cell>
          <cell r="Q3949">
            <v>2647</v>
          </cell>
          <cell r="R3949" t="str">
            <v>Europe (EU)</v>
          </cell>
          <cell r="S3949" t="str">
            <v>Customer Success Manager</v>
          </cell>
        </row>
        <row r="3950">
          <cell r="A3950" t="str">
            <v>100479-GB-103</v>
          </cell>
          <cell r="B3950">
            <v>43675</v>
          </cell>
          <cell r="C3950" t="str">
            <v>Existing MSA</v>
          </cell>
          <cell r="D3950">
            <v>43492</v>
          </cell>
          <cell r="E3950">
            <v>43952</v>
          </cell>
          <cell r="F3950" t="str">
            <v>ClickDimension LLC</v>
          </cell>
          <cell r="G3950" t="str">
            <v>GB</v>
          </cell>
          <cell r="H3950" t="str">
            <v>United Kingdom</v>
          </cell>
          <cell r="I3950" t="str">
            <v>GP Entity</v>
          </cell>
          <cell r="J3950">
            <v>43667</v>
          </cell>
          <cell r="K3950">
            <v>43419</v>
          </cell>
          <cell r="Q3950">
            <v>2746</v>
          </cell>
          <cell r="R3950" t="str">
            <v>Europe (EU)</v>
          </cell>
          <cell r="S3950" t="str">
            <v>Territory Channel Manager</v>
          </cell>
        </row>
        <row r="3951">
          <cell r="A3951" t="str">
            <v>100479-GB-104</v>
          </cell>
          <cell r="B3951">
            <v>43682</v>
          </cell>
          <cell r="C3951" t="str">
            <v>Existing MSA</v>
          </cell>
          <cell r="D3951">
            <v>43492</v>
          </cell>
          <cell r="E3951">
            <v>43952</v>
          </cell>
          <cell r="F3951" t="str">
            <v>ClickDimension LLC</v>
          </cell>
          <cell r="G3951" t="str">
            <v>GB</v>
          </cell>
          <cell r="H3951" t="str">
            <v>United Kingdom</v>
          </cell>
          <cell r="I3951" t="str">
            <v>GP Entity</v>
          </cell>
          <cell r="K3951">
            <v>43419</v>
          </cell>
          <cell r="Q3951">
            <v>2935</v>
          </cell>
          <cell r="R3951" t="str">
            <v>Europe (EU)</v>
          </cell>
          <cell r="S3951" t="str">
            <v>Regional Sales Director</v>
          </cell>
        </row>
        <row r="3952">
          <cell r="A3952" t="str">
            <v>100600-GB-101</v>
          </cell>
          <cell r="B3952">
            <v>43709</v>
          </cell>
          <cell r="C3952" t="str">
            <v>Existing MSA</v>
          </cell>
          <cell r="D3952">
            <v>43636</v>
          </cell>
          <cell r="E3952">
            <v>43952</v>
          </cell>
          <cell r="F3952" t="str">
            <v>AtScale</v>
          </cell>
          <cell r="G3952" t="str">
            <v>GB</v>
          </cell>
          <cell r="H3952" t="str">
            <v>United Kingdom</v>
          </cell>
          <cell r="I3952" t="str">
            <v>GP Entity</v>
          </cell>
          <cell r="J3952">
            <v>43709</v>
          </cell>
          <cell r="K3952">
            <v>43636</v>
          </cell>
          <cell r="Q3952">
            <v>3008</v>
          </cell>
          <cell r="R3952" t="str">
            <v>Europe (EU)</v>
          </cell>
          <cell r="S3952" t="str">
            <v>Senior Sales Engineer</v>
          </cell>
        </row>
        <row r="3953">
          <cell r="A3953" t="str">
            <v>100600-GB-102</v>
          </cell>
          <cell r="B3953">
            <v>43709</v>
          </cell>
          <cell r="C3953" t="str">
            <v>Existing MSA</v>
          </cell>
          <cell r="D3953">
            <v>43636</v>
          </cell>
          <cell r="E3953">
            <v>43952</v>
          </cell>
          <cell r="F3953" t="str">
            <v>AtScale</v>
          </cell>
          <cell r="G3953" t="str">
            <v>GB</v>
          </cell>
          <cell r="H3953" t="str">
            <v>United Kingdom</v>
          </cell>
          <cell r="I3953" t="str">
            <v>GP Entity</v>
          </cell>
          <cell r="J3953">
            <v>43708</v>
          </cell>
          <cell r="K3953">
            <v>43636</v>
          </cell>
          <cell r="Q3953">
            <v>3019</v>
          </cell>
          <cell r="R3953" t="str">
            <v>Europe (EU)</v>
          </cell>
          <cell r="S3953" t="str">
            <v>Solutions Architect</v>
          </cell>
        </row>
        <row r="3954">
          <cell r="A3954" t="str">
            <v>100600-GB-103</v>
          </cell>
          <cell r="B3954">
            <v>43709</v>
          </cell>
          <cell r="C3954" t="str">
            <v>Existing MSA</v>
          </cell>
          <cell r="D3954">
            <v>43636</v>
          </cell>
          <cell r="E3954">
            <v>43952</v>
          </cell>
          <cell r="F3954" t="str">
            <v>AtScale</v>
          </cell>
          <cell r="G3954" t="str">
            <v>GB</v>
          </cell>
          <cell r="H3954" t="str">
            <v>United Kingdom</v>
          </cell>
          <cell r="I3954" t="str">
            <v>GP Entity</v>
          </cell>
          <cell r="J3954">
            <v>43708</v>
          </cell>
          <cell r="K3954">
            <v>43636</v>
          </cell>
          <cell r="Q3954">
            <v>3020</v>
          </cell>
          <cell r="R3954" t="str">
            <v>Europe (EU)</v>
          </cell>
          <cell r="S3954" t="str">
            <v>Director, EMEA Sales</v>
          </cell>
        </row>
        <row r="3955">
          <cell r="A3955" t="str">
            <v>100582-GB-103</v>
          </cell>
          <cell r="B3955">
            <v>43770</v>
          </cell>
          <cell r="C3955" t="str">
            <v>Existing MSA</v>
          </cell>
          <cell r="D3955">
            <v>43780</v>
          </cell>
          <cell r="E3955">
            <v>43952</v>
          </cell>
          <cell r="F3955" t="str">
            <v>DataFleets</v>
          </cell>
          <cell r="G3955" t="str">
            <v>GB</v>
          </cell>
          <cell r="H3955" t="str">
            <v>United Kingdom</v>
          </cell>
          <cell r="I3955" t="str">
            <v>GP Entity</v>
          </cell>
          <cell r="J3955">
            <v>43751</v>
          </cell>
          <cell r="K3955">
            <v>43644</v>
          </cell>
          <cell r="Q3955">
            <v>3165</v>
          </cell>
          <cell r="R3955" t="str">
            <v>Europe (EU)</v>
          </cell>
          <cell r="S3955" t="str">
            <v>Senior Software Engineer</v>
          </cell>
        </row>
        <row r="3956">
          <cell r="A3956" t="str">
            <v>100479-GB-105</v>
          </cell>
          <cell r="B3956">
            <v>43801</v>
          </cell>
          <cell r="C3956" t="str">
            <v>Existing MSA</v>
          </cell>
          <cell r="D3956">
            <v>43492</v>
          </cell>
          <cell r="E3956">
            <v>43952</v>
          </cell>
          <cell r="F3956" t="str">
            <v>ClickDimension LLC</v>
          </cell>
          <cell r="G3956" t="str">
            <v>GB</v>
          </cell>
          <cell r="H3956" t="str">
            <v>United Kingdom</v>
          </cell>
          <cell r="I3956" t="str">
            <v>GP Entity</v>
          </cell>
          <cell r="J3956">
            <v>43801</v>
          </cell>
          <cell r="K3956">
            <v>43419</v>
          </cell>
          <cell r="Q3956">
            <v>3337</v>
          </cell>
          <cell r="R3956" t="str">
            <v>Europe (EU)</v>
          </cell>
          <cell r="S3956" t="str">
            <v>Territory Channel Manager</v>
          </cell>
        </row>
        <row r="3957">
          <cell r="A3957" t="str">
            <v>100301-GB-101</v>
          </cell>
          <cell r="B3957">
            <v>43770</v>
          </cell>
          <cell r="C3957" t="str">
            <v>Existing MSA</v>
          </cell>
          <cell r="D3957">
            <v>43747</v>
          </cell>
          <cell r="E3957">
            <v>43952</v>
          </cell>
          <cell r="F3957" t="str">
            <v>Tyler Technologies</v>
          </cell>
          <cell r="G3957" t="str">
            <v>GB</v>
          </cell>
          <cell r="H3957" t="str">
            <v>United Kingdom</v>
          </cell>
          <cell r="I3957" t="str">
            <v>GP Entity</v>
          </cell>
          <cell r="J3957">
            <v>43770</v>
          </cell>
          <cell r="K3957">
            <v>43195</v>
          </cell>
          <cell r="Q3957">
            <v>3403</v>
          </cell>
          <cell r="R3957" t="str">
            <v>Europe (EU)</v>
          </cell>
          <cell r="S3957" t="str">
            <v>Director, International Public Safety Alliances</v>
          </cell>
        </row>
        <row r="3958">
          <cell r="A3958" t="str">
            <v>100582-GB-104</v>
          </cell>
          <cell r="B3958">
            <v>43794</v>
          </cell>
          <cell r="C3958" t="str">
            <v>Existing MSA</v>
          </cell>
          <cell r="D3958">
            <v>43780</v>
          </cell>
          <cell r="E3958">
            <v>43952</v>
          </cell>
          <cell r="F3958" t="str">
            <v>DataFleets</v>
          </cell>
          <cell r="G3958" t="str">
            <v>GB</v>
          </cell>
          <cell r="H3958" t="str">
            <v>United Kingdom</v>
          </cell>
          <cell r="I3958" t="str">
            <v>GP Entity</v>
          </cell>
          <cell r="J3958">
            <v>43794</v>
          </cell>
          <cell r="K3958">
            <v>43644</v>
          </cell>
          <cell r="Q3958">
            <v>3438</v>
          </cell>
          <cell r="R3958" t="str">
            <v>Europe (EU)</v>
          </cell>
          <cell r="S3958" t="str">
            <v>Technical Product Manager</v>
          </cell>
        </row>
        <row r="3959">
          <cell r="A3959" t="str">
            <v>100600-GB-104</v>
          </cell>
          <cell r="B3959">
            <v>43831</v>
          </cell>
          <cell r="C3959" t="str">
            <v>Existing MSA</v>
          </cell>
          <cell r="D3959">
            <v>43636</v>
          </cell>
          <cell r="E3959">
            <v>43952</v>
          </cell>
          <cell r="F3959" t="str">
            <v>AtScale</v>
          </cell>
          <cell r="G3959" t="str">
            <v>GB</v>
          </cell>
          <cell r="H3959" t="str">
            <v>United Kingdom</v>
          </cell>
          <cell r="I3959" t="str">
            <v>GP Entity</v>
          </cell>
          <cell r="J3959">
            <v>43802</v>
          </cell>
          <cell r="K3959">
            <v>43636</v>
          </cell>
          <cell r="Q3959">
            <v>3524</v>
          </cell>
          <cell r="R3959" t="str">
            <v>Europe (EU)</v>
          </cell>
          <cell r="S3959" t="str">
            <v>Manager, Business Development- EMEA</v>
          </cell>
        </row>
        <row r="3960">
          <cell r="A3960" t="str">
            <v>100582-GB-105</v>
          </cell>
          <cell r="B3960">
            <v>43832</v>
          </cell>
          <cell r="C3960" t="str">
            <v>Existing MSA</v>
          </cell>
          <cell r="D3960">
            <v>43780</v>
          </cell>
          <cell r="E3960">
            <v>43952</v>
          </cell>
          <cell r="F3960" t="str">
            <v>DataFleets</v>
          </cell>
          <cell r="G3960" t="str">
            <v>GB</v>
          </cell>
          <cell r="H3960" t="str">
            <v>United Kingdom</v>
          </cell>
          <cell r="I3960" t="str">
            <v>GP Entity</v>
          </cell>
          <cell r="J3960">
            <v>43832</v>
          </cell>
          <cell r="K3960">
            <v>43644</v>
          </cell>
          <cell r="Q3960">
            <v>3639</v>
          </cell>
          <cell r="R3960" t="str">
            <v>Europe (EU)</v>
          </cell>
          <cell r="S3960" t="str">
            <v>Senior Engineer</v>
          </cell>
        </row>
        <row r="3961">
          <cell r="A3961" t="str">
            <v>100359-GB-102</v>
          </cell>
          <cell r="B3961">
            <v>43862</v>
          </cell>
          <cell r="C3961" t="str">
            <v>Existing MSA</v>
          </cell>
          <cell r="D3961">
            <v>43272</v>
          </cell>
          <cell r="E3961">
            <v>43952</v>
          </cell>
          <cell r="F3961" t="str">
            <v>Singlewire</v>
          </cell>
          <cell r="G3961" t="str">
            <v>GB</v>
          </cell>
          <cell r="H3961" t="str">
            <v>United Kingdom</v>
          </cell>
          <cell r="I3961" t="str">
            <v>GP Entity</v>
          </cell>
          <cell r="J3961">
            <v>43856</v>
          </cell>
          <cell r="K3961">
            <v>43133</v>
          </cell>
          <cell r="Q3961">
            <v>3967</v>
          </cell>
          <cell r="R3961" t="str">
            <v>Europe (EU)</v>
          </cell>
          <cell r="S3961" t="str">
            <v>EMEA Territory Director</v>
          </cell>
        </row>
        <row r="3962">
          <cell r="A3962" t="str">
            <v>100474-IE-101</v>
          </cell>
          <cell r="B3962">
            <v>43719</v>
          </cell>
          <cell r="C3962" t="str">
            <v>Existing MSA</v>
          </cell>
          <cell r="D3962">
            <v>43712</v>
          </cell>
          <cell r="E3962">
            <v>43952</v>
          </cell>
          <cell r="F3962" t="str">
            <v>Castor</v>
          </cell>
          <cell r="G3962" t="str">
            <v>IE</v>
          </cell>
          <cell r="H3962" t="str">
            <v>Ireland</v>
          </cell>
          <cell r="I3962" t="str">
            <v>GP Entity</v>
          </cell>
          <cell r="J3962">
            <v>43778</v>
          </cell>
          <cell r="K3962">
            <v>43490</v>
          </cell>
          <cell r="Q3962">
            <v>3176</v>
          </cell>
          <cell r="R3962" t="str">
            <v>Europe (EU)</v>
          </cell>
          <cell r="S3962" t="str">
            <v>Senior Business Development Manager</v>
          </cell>
        </row>
        <row r="3963">
          <cell r="A3963" t="str">
            <v>100577-IE-104</v>
          </cell>
          <cell r="B3963">
            <v>43851</v>
          </cell>
          <cell r="C3963" t="str">
            <v>Existing MSA</v>
          </cell>
          <cell r="D3963">
            <v>43633</v>
          </cell>
          <cell r="E3963">
            <v>43952</v>
          </cell>
          <cell r="F3963" t="str">
            <v>Greenhouse</v>
          </cell>
          <cell r="G3963" t="str">
            <v>IE</v>
          </cell>
          <cell r="H3963" t="str">
            <v>Ireland</v>
          </cell>
          <cell r="I3963" t="str">
            <v>GP Entity</v>
          </cell>
          <cell r="J3963">
            <v>43858</v>
          </cell>
          <cell r="K3963">
            <v>43634</v>
          </cell>
          <cell r="Q3963">
            <v>3724</v>
          </cell>
          <cell r="R3963" t="str">
            <v>Europe (EU)</v>
          </cell>
          <cell r="S3963" t="str">
            <v>Senior Customer Success Manager, Enterprise</v>
          </cell>
        </row>
        <row r="3964">
          <cell r="A3964" t="str">
            <v>100577-IE-108</v>
          </cell>
          <cell r="B3964">
            <v>43851</v>
          </cell>
          <cell r="C3964" t="str">
            <v>Existing MSA</v>
          </cell>
          <cell r="D3964">
            <v>43633</v>
          </cell>
          <cell r="E3964">
            <v>43952</v>
          </cell>
          <cell r="F3964" t="str">
            <v>Greenhouse</v>
          </cell>
          <cell r="G3964" t="str">
            <v>IE</v>
          </cell>
          <cell r="H3964" t="str">
            <v>Ireland</v>
          </cell>
          <cell r="I3964" t="str">
            <v>GP Entity</v>
          </cell>
          <cell r="J3964">
            <v>43851</v>
          </cell>
          <cell r="K3964">
            <v>43634</v>
          </cell>
          <cell r="Q3964">
            <v>3854</v>
          </cell>
          <cell r="R3964" t="str">
            <v>Europe (EU)</v>
          </cell>
          <cell r="S3964" t="str">
            <v>Sales Development Representative</v>
          </cell>
        </row>
        <row r="3965">
          <cell r="A3965" t="str">
            <v>100674-IT-102</v>
          </cell>
          <cell r="B3965">
            <v>43770</v>
          </cell>
          <cell r="C3965" t="str">
            <v>Existing MSA</v>
          </cell>
          <cell r="D3965">
            <v>43752</v>
          </cell>
          <cell r="E3965">
            <v>43952</v>
          </cell>
          <cell r="F3965" t="str">
            <v>MetricStream</v>
          </cell>
          <cell r="G3965" t="str">
            <v>IT</v>
          </cell>
          <cell r="H3965" t="str">
            <v>Italy</v>
          </cell>
          <cell r="I3965" t="str">
            <v>GP Entity</v>
          </cell>
          <cell r="J3965">
            <v>43770</v>
          </cell>
          <cell r="K3965">
            <v>43752</v>
          </cell>
          <cell r="Q3965">
            <v>3397</v>
          </cell>
          <cell r="R3965" t="str">
            <v>Europe (EU)</v>
          </cell>
          <cell r="S3965" t="str">
            <v>Sales Executive</v>
          </cell>
        </row>
        <row r="3966">
          <cell r="A3966" t="str">
            <v>100674-IT-103</v>
          </cell>
          <cell r="B3966">
            <v>43864</v>
          </cell>
          <cell r="C3966" t="str">
            <v>Existing MSA</v>
          </cell>
          <cell r="D3966">
            <v>43752</v>
          </cell>
          <cell r="E3966">
            <v>43952</v>
          </cell>
          <cell r="F3966" t="str">
            <v>MetricStream</v>
          </cell>
          <cell r="G3966" t="str">
            <v>IT</v>
          </cell>
          <cell r="H3966" t="str">
            <v>Italy</v>
          </cell>
          <cell r="I3966" t="str">
            <v>GP Entity</v>
          </cell>
          <cell r="J3966">
            <v>43784</v>
          </cell>
          <cell r="K3966">
            <v>43752</v>
          </cell>
          <cell r="Q3966">
            <v>3428</v>
          </cell>
          <cell r="R3966" t="str">
            <v>Europe (EU)</v>
          </cell>
          <cell r="S3966" t="str">
            <v>Alliance and Partner Director</v>
          </cell>
        </row>
        <row r="3967">
          <cell r="A3967" t="str">
            <v>100479-PT-101</v>
          </cell>
          <cell r="B3967">
            <v>43787</v>
          </cell>
          <cell r="C3967" t="str">
            <v>Existing MSA</v>
          </cell>
          <cell r="D3967">
            <v>43768</v>
          </cell>
          <cell r="E3967">
            <v>43952</v>
          </cell>
          <cell r="F3967" t="str">
            <v>ClickDimension LLC</v>
          </cell>
          <cell r="G3967" t="str">
            <v>PT</v>
          </cell>
          <cell r="H3967" t="str">
            <v>Portugal</v>
          </cell>
          <cell r="I3967" t="str">
            <v>GP Entity</v>
          </cell>
          <cell r="J3967">
            <v>43787</v>
          </cell>
          <cell r="K3967">
            <v>43419</v>
          </cell>
          <cell r="Q3967">
            <v>3477</v>
          </cell>
          <cell r="R3967" t="str">
            <v>Europe (EU)</v>
          </cell>
          <cell r="S3967" t="str">
            <v>Territory Sales Manager</v>
          </cell>
        </row>
        <row r="3968">
          <cell r="A3968" t="str">
            <v>100366-SE-101</v>
          </cell>
          <cell r="B3968">
            <v>43696</v>
          </cell>
          <cell r="C3968" t="str">
            <v>Existing MSA</v>
          </cell>
          <cell r="D3968">
            <v>43637</v>
          </cell>
          <cell r="E3968">
            <v>43952</v>
          </cell>
          <cell r="F3968" t="str">
            <v>Kyriba</v>
          </cell>
          <cell r="G3968" t="str">
            <v>SE</v>
          </cell>
          <cell r="H3968" t="str">
            <v>Sweden</v>
          </cell>
          <cell r="I3968" t="str">
            <v>GP Entity</v>
          </cell>
          <cell r="J3968">
            <v>43709</v>
          </cell>
          <cell r="K3968">
            <v>43304</v>
          </cell>
          <cell r="Q3968">
            <v>2858</v>
          </cell>
          <cell r="R3968" t="str">
            <v>Europe (EU)</v>
          </cell>
          <cell r="S3968" t="str">
            <v>Sales Director, Nordics</v>
          </cell>
        </row>
        <row r="3969">
          <cell r="A3969" t="str">
            <v>100615-DE-102</v>
          </cell>
          <cell r="B3969">
            <v>43846</v>
          </cell>
          <cell r="C3969" t="str">
            <v>Existing MSA</v>
          </cell>
          <cell r="D3969">
            <v>43712</v>
          </cell>
          <cell r="E3969">
            <v>43952</v>
          </cell>
          <cell r="F3969" t="str">
            <v>Snyk</v>
          </cell>
          <cell r="G3969" t="str">
            <v>DE</v>
          </cell>
          <cell r="H3969" t="str">
            <v>Germany</v>
          </cell>
          <cell r="I3969" t="str">
            <v>GP Entity</v>
          </cell>
          <cell r="J3969">
            <v>43878</v>
          </cell>
          <cell r="K3969">
            <v>43668</v>
          </cell>
          <cell r="Q3969">
            <v>3707</v>
          </cell>
          <cell r="R3969" t="str">
            <v>Europe (EU)</v>
          </cell>
          <cell r="S3969" t="str">
            <v>Sales Director, DACH Commercial</v>
          </cell>
        </row>
        <row r="3970">
          <cell r="A3970" t="str">
            <v>100615-CH-101</v>
          </cell>
          <cell r="B3970">
            <v>43773</v>
          </cell>
          <cell r="C3970" t="str">
            <v>Existing MSA</v>
          </cell>
          <cell r="D3970">
            <v>43738</v>
          </cell>
          <cell r="E3970">
            <v>43952</v>
          </cell>
          <cell r="F3970" t="str">
            <v>Snyk</v>
          </cell>
          <cell r="G3970" t="str">
            <v>CH</v>
          </cell>
          <cell r="H3970" t="str">
            <v>Switzerland</v>
          </cell>
          <cell r="I3970" t="str">
            <v>GP Entity</v>
          </cell>
          <cell r="J3970">
            <v>43787</v>
          </cell>
          <cell r="K3970">
            <v>43668</v>
          </cell>
          <cell r="Q3970">
            <v>3262</v>
          </cell>
          <cell r="R3970" t="str">
            <v>Europe (EU)</v>
          </cell>
          <cell r="S3970" t="str">
            <v>Head of Marketing Ops</v>
          </cell>
        </row>
        <row r="3971">
          <cell r="A3971" t="str">
            <v>100582-GB-102</v>
          </cell>
          <cell r="B3971">
            <v>43689</v>
          </cell>
          <cell r="C3971" t="str">
            <v>Existing MSA</v>
          </cell>
          <cell r="D3971">
            <v>43780</v>
          </cell>
          <cell r="E3971">
            <v>43952</v>
          </cell>
          <cell r="F3971" t="str">
            <v>DataFleets</v>
          </cell>
          <cell r="G3971" t="str">
            <v>GB</v>
          </cell>
          <cell r="H3971" t="str">
            <v>United Kingdom</v>
          </cell>
          <cell r="I3971" t="str">
            <v>GP Entity</v>
          </cell>
          <cell r="J3971">
            <v>43688</v>
          </cell>
          <cell r="K3971">
            <v>43644</v>
          </cell>
          <cell r="Q3971">
            <v>2904</v>
          </cell>
          <cell r="R3971" t="str">
            <v>Europe (EU)</v>
          </cell>
          <cell r="S3971" t="str">
            <v>Senior Platform Engineer</v>
          </cell>
        </row>
        <row r="3972">
          <cell r="A3972" t="str">
            <v>100674-CH-102</v>
          </cell>
          <cell r="B3972">
            <v>43864</v>
          </cell>
          <cell r="C3972" t="str">
            <v>Existing MSA</v>
          </cell>
          <cell r="D3972">
            <v>43752</v>
          </cell>
          <cell r="E3972">
            <v>43952</v>
          </cell>
          <cell r="F3972" t="str">
            <v>MetricStream</v>
          </cell>
          <cell r="G3972" t="str">
            <v>CH</v>
          </cell>
          <cell r="H3972" t="str">
            <v>Switzerland</v>
          </cell>
          <cell r="I3972" t="str">
            <v>GP Entity</v>
          </cell>
          <cell r="J3972">
            <v>43832</v>
          </cell>
          <cell r="K3972">
            <v>43752</v>
          </cell>
          <cell r="Q3972">
            <v>3396</v>
          </cell>
          <cell r="R3972" t="str">
            <v>Europe (EU)</v>
          </cell>
          <cell r="S3972" t="str">
            <v>Sales Executive</v>
          </cell>
        </row>
        <row r="3973">
          <cell r="A3973" t="str">
            <v>100564-GB-102</v>
          </cell>
          <cell r="B3973">
            <v>43709</v>
          </cell>
          <cell r="C3973" t="str">
            <v>Existing MSA</v>
          </cell>
          <cell r="D3973">
            <v>43615</v>
          </cell>
          <cell r="E3973">
            <v>43952</v>
          </cell>
          <cell r="F3973" t="str">
            <v>Parrot Analytics</v>
          </cell>
          <cell r="G3973" t="str">
            <v>GB</v>
          </cell>
          <cell r="H3973" t="str">
            <v>United Kingdom</v>
          </cell>
          <cell r="I3973" t="str">
            <v>GP Entity</v>
          </cell>
          <cell r="J3973">
            <v>43620</v>
          </cell>
          <cell r="K3973">
            <v>43615</v>
          </cell>
          <cell r="Q3973">
            <v>2718</v>
          </cell>
          <cell r="R3973" t="str">
            <v>Europe (EU)</v>
          </cell>
          <cell r="S3973" t="str">
            <v>Head of Partnerships</v>
          </cell>
        </row>
        <row r="3974">
          <cell r="A3974" t="str">
            <v>100564-GB-105</v>
          </cell>
          <cell r="B3974">
            <v>43840</v>
          </cell>
          <cell r="C3974" t="str">
            <v>Existing MSA</v>
          </cell>
          <cell r="D3974">
            <v>43615</v>
          </cell>
          <cell r="E3974">
            <v>43952</v>
          </cell>
          <cell r="F3974" t="str">
            <v>Parrot Analytics</v>
          </cell>
          <cell r="G3974" t="str">
            <v>GB</v>
          </cell>
          <cell r="H3974" t="str">
            <v>United Kingdom</v>
          </cell>
          <cell r="I3974" t="str">
            <v>GP Entity</v>
          </cell>
          <cell r="J3974">
            <v>43840</v>
          </cell>
          <cell r="K3974">
            <v>43615</v>
          </cell>
          <cell r="Q3974">
            <v>3899</v>
          </cell>
          <cell r="R3974" t="str">
            <v>Europe (EU)</v>
          </cell>
          <cell r="S3974" t="str">
            <v>Partner Insights Lead, EMEA</v>
          </cell>
        </row>
        <row r="3975">
          <cell r="A3975" t="str">
            <v>100564-GB-103</v>
          </cell>
          <cell r="B3975">
            <v>43739</v>
          </cell>
          <cell r="C3975" t="str">
            <v>Existing MSA</v>
          </cell>
          <cell r="D3975">
            <v>43615</v>
          </cell>
          <cell r="E3975">
            <v>43952</v>
          </cell>
          <cell r="F3975" t="str">
            <v>Parrot Analytics</v>
          </cell>
          <cell r="G3975" t="str">
            <v>GB</v>
          </cell>
          <cell r="H3975" t="str">
            <v>United Kingdom</v>
          </cell>
          <cell r="I3975" t="str">
            <v>GP Entity</v>
          </cell>
          <cell r="J3975">
            <v>43739</v>
          </cell>
          <cell r="K3975">
            <v>43615</v>
          </cell>
          <cell r="Q3975">
            <v>3123</v>
          </cell>
          <cell r="R3975" t="str">
            <v>Europe (EU)</v>
          </cell>
          <cell r="S3975" t="str">
            <v>Head of Sales Operations</v>
          </cell>
        </row>
        <row r="3976">
          <cell r="A3976" t="str">
            <v>100564-GB-104</v>
          </cell>
          <cell r="B3976">
            <v>43710</v>
          </cell>
          <cell r="C3976" t="str">
            <v>Existing MSA</v>
          </cell>
          <cell r="D3976">
            <v>43615</v>
          </cell>
          <cell r="E3976">
            <v>43952</v>
          </cell>
          <cell r="F3976" t="str">
            <v>Parrot Analytics</v>
          </cell>
          <cell r="G3976" t="str">
            <v>GB</v>
          </cell>
          <cell r="H3976" t="str">
            <v>United Kingdom</v>
          </cell>
          <cell r="I3976" t="str">
            <v>GP Entity</v>
          </cell>
          <cell r="J3976">
            <v>43710</v>
          </cell>
          <cell r="K3976">
            <v>43615</v>
          </cell>
          <cell r="Q3976">
            <v>3124</v>
          </cell>
          <cell r="R3976" t="str">
            <v>Europe (EU)</v>
          </cell>
          <cell r="S3976" t="str">
            <v>Partnerships Director Europe</v>
          </cell>
        </row>
        <row r="3977">
          <cell r="A3977" t="str">
            <v>100157-GB-103</v>
          </cell>
          <cell r="B3977">
            <v>43862</v>
          </cell>
          <cell r="C3977" t="str">
            <v>Existing MSA</v>
          </cell>
          <cell r="D3977">
            <v>42673</v>
          </cell>
          <cell r="E3977">
            <v>43983</v>
          </cell>
          <cell r="F3977" t="str">
            <v>SGI DNA (Prev. Synthetic Genomics)</v>
          </cell>
          <cell r="G3977" t="str">
            <v>GB</v>
          </cell>
          <cell r="H3977" t="str">
            <v>United Kingdom</v>
          </cell>
          <cell r="I3977" t="str">
            <v>GP Entity</v>
          </cell>
          <cell r="J3977">
            <v>43864</v>
          </cell>
          <cell r="K3977">
            <v>42673</v>
          </cell>
          <cell r="Q3977">
            <v>3962</v>
          </cell>
          <cell r="R3977" t="str">
            <v>Europe (EU)</v>
          </cell>
          <cell r="S3977" t="str">
            <v>Director, Business Development and Sales EU</v>
          </cell>
        </row>
        <row r="3978">
          <cell r="A3978" t="str">
            <v>100501-GB-101</v>
          </cell>
          <cell r="B3978">
            <v>43862</v>
          </cell>
          <cell r="C3978" t="str">
            <v>Existing MSA</v>
          </cell>
          <cell r="D3978">
            <v>43851</v>
          </cell>
          <cell r="E3978">
            <v>43983</v>
          </cell>
          <cell r="F3978" t="str">
            <v>Genesis</v>
          </cell>
          <cell r="G3978" t="str">
            <v>GB</v>
          </cell>
          <cell r="H3978" t="str">
            <v>United Kingdom</v>
          </cell>
          <cell r="I3978" t="str">
            <v>GP Entity</v>
          </cell>
          <cell r="J3978">
            <v>43862</v>
          </cell>
          <cell r="K3978">
            <v>43514</v>
          </cell>
          <cell r="Q3978">
            <v>4041</v>
          </cell>
          <cell r="R3978" t="str">
            <v>Europe (EU)</v>
          </cell>
          <cell r="S3978" t="str">
            <v>Head of European Business Development</v>
          </cell>
        </row>
        <row r="3979">
          <cell r="A3979" t="str">
            <v>100156-PT-103</v>
          </cell>
          <cell r="B3979">
            <v>43591</v>
          </cell>
          <cell r="C3979" t="str">
            <v>Existing MSA</v>
          </cell>
          <cell r="D3979">
            <v>43280</v>
          </cell>
          <cell r="E3979">
            <v>43983</v>
          </cell>
          <cell r="F3979" t="str">
            <v>Sustainable Fisheries Partnership (SFP)</v>
          </cell>
          <cell r="G3979" t="str">
            <v>PT</v>
          </cell>
          <cell r="H3979" t="str">
            <v>Portugal</v>
          </cell>
          <cell r="I3979" t="str">
            <v>GP Entity</v>
          </cell>
          <cell r="J3979">
            <v>43586</v>
          </cell>
          <cell r="K3979">
            <v>42795</v>
          </cell>
          <cell r="Q3979">
            <v>2140</v>
          </cell>
          <cell r="R3979" t="str">
            <v>Europe (EU)</v>
          </cell>
          <cell r="S3979" t="str">
            <v>FishSource Director</v>
          </cell>
        </row>
        <row r="3980">
          <cell r="A3980" t="str">
            <v>100621-GB-101</v>
          </cell>
          <cell r="B3980">
            <v>43724</v>
          </cell>
          <cell r="C3980" t="str">
            <v>Existing MSA</v>
          </cell>
          <cell r="D3980">
            <v>43698</v>
          </cell>
          <cell r="E3980">
            <v>43983</v>
          </cell>
          <cell r="F3980" t="str">
            <v>Tamlyn</v>
          </cell>
          <cell r="G3980" t="str">
            <v>GB</v>
          </cell>
          <cell r="H3980" t="str">
            <v>United Kingdom</v>
          </cell>
          <cell r="I3980" t="str">
            <v>GP Entity</v>
          </cell>
          <cell r="J3980">
            <v>43723</v>
          </cell>
          <cell r="K3980">
            <v>43698</v>
          </cell>
          <cell r="Q3980">
            <v>3160</v>
          </cell>
          <cell r="R3980" t="str">
            <v>Europe (EU)</v>
          </cell>
          <cell r="S3980" t="str">
            <v>Director of Sales - Europe</v>
          </cell>
        </row>
        <row r="3981">
          <cell r="A3981" t="str">
            <v>100337-DE-102</v>
          </cell>
          <cell r="B3981">
            <v>43528</v>
          </cell>
          <cell r="C3981" t="str">
            <v>Existing MSA</v>
          </cell>
          <cell r="D3981">
            <v>43249</v>
          </cell>
          <cell r="E3981">
            <v>43983</v>
          </cell>
          <cell r="F3981" t="str">
            <v>Markforged</v>
          </cell>
          <cell r="G3981" t="str">
            <v>DE</v>
          </cell>
          <cell r="H3981" t="str">
            <v>Germany</v>
          </cell>
          <cell r="I3981" t="str">
            <v>GP Entity</v>
          </cell>
          <cell r="J3981">
            <v>43528</v>
          </cell>
          <cell r="K3981">
            <v>43249</v>
          </cell>
          <cell r="Q3981">
            <v>1967</v>
          </cell>
          <cell r="R3981" t="str">
            <v>Europe (EU)</v>
          </cell>
          <cell r="S3981" t="str">
            <v>Strategic Application Engineer</v>
          </cell>
        </row>
        <row r="3982">
          <cell r="A3982" t="str">
            <v>100531-IE-101</v>
          </cell>
          <cell r="B3982">
            <v>43628</v>
          </cell>
          <cell r="C3982" t="str">
            <v>Existing MSA</v>
          </cell>
          <cell r="D3982">
            <v>43553</v>
          </cell>
          <cell r="E3982">
            <v>43983</v>
          </cell>
          <cell r="F3982" t="str">
            <v>Honor Health</v>
          </cell>
          <cell r="G3982" t="str">
            <v>IE</v>
          </cell>
          <cell r="H3982" t="str">
            <v>Ireland</v>
          </cell>
          <cell r="I3982" t="str">
            <v>GP Entity</v>
          </cell>
          <cell r="J3982">
            <v>43628</v>
          </cell>
          <cell r="K3982">
            <v>43553</v>
          </cell>
          <cell r="Q3982">
            <v>2449</v>
          </cell>
          <cell r="R3982" t="str">
            <v>Europe (EU)</v>
          </cell>
          <cell r="S3982" t="str">
            <v>Engineer- Virtual Infrastructure III</v>
          </cell>
        </row>
        <row r="3983">
          <cell r="A3983" t="str">
            <v>100505-IT-101</v>
          </cell>
          <cell r="B3983">
            <v>43739</v>
          </cell>
          <cell r="C3983" t="str">
            <v>Existing MSA</v>
          </cell>
          <cell r="D3983">
            <v>43705</v>
          </cell>
          <cell r="E3983">
            <v>43983</v>
          </cell>
          <cell r="F3983" t="str">
            <v>Solaria Corporation</v>
          </cell>
          <cell r="G3983" t="str">
            <v>IT</v>
          </cell>
          <cell r="H3983" t="str">
            <v>Italy</v>
          </cell>
          <cell r="I3983" t="str">
            <v>GP Entity</v>
          </cell>
          <cell r="K3983">
            <v>43531</v>
          </cell>
          <cell r="Q3983">
            <v>3234</v>
          </cell>
          <cell r="R3983" t="str">
            <v>Europe (EU)</v>
          </cell>
          <cell r="S3983" t="str">
            <v>Territory Business Development Manager</v>
          </cell>
        </row>
        <row r="3984">
          <cell r="A3984" t="str">
            <v>100326-DE-102</v>
          </cell>
          <cell r="B3984">
            <v>43528</v>
          </cell>
          <cell r="C3984" t="str">
            <v>Existing MSA</v>
          </cell>
          <cell r="D3984">
            <v>43445</v>
          </cell>
          <cell r="E3984">
            <v>43983</v>
          </cell>
          <cell r="F3984" t="str">
            <v>SMART Modular Technologies</v>
          </cell>
          <cell r="G3984" t="str">
            <v>DE</v>
          </cell>
          <cell r="H3984" t="str">
            <v>Germany</v>
          </cell>
          <cell r="I3984" t="str">
            <v>GP Entity</v>
          </cell>
          <cell r="J3984">
            <v>43528</v>
          </cell>
          <cell r="K3984">
            <v>43219</v>
          </cell>
          <cell r="Q3984">
            <v>1894</v>
          </cell>
          <cell r="R3984" t="str">
            <v>Europe (EU)</v>
          </cell>
          <cell r="S3984" t="str">
            <v>Regional Sales Manager</v>
          </cell>
        </row>
        <row r="3985">
          <cell r="A3985" t="str">
            <v>100326-DE-103</v>
          </cell>
          <cell r="B3985">
            <v>43661</v>
          </cell>
          <cell r="C3985" t="str">
            <v>Existing MSA</v>
          </cell>
          <cell r="D3985">
            <v>43445</v>
          </cell>
          <cell r="E3985">
            <v>43983</v>
          </cell>
          <cell r="F3985" t="str">
            <v>SMART Modular Technologies</v>
          </cell>
          <cell r="G3985" t="str">
            <v>DE</v>
          </cell>
          <cell r="H3985" t="str">
            <v>Germany</v>
          </cell>
          <cell r="I3985" t="str">
            <v>GP Entity</v>
          </cell>
          <cell r="J3985">
            <v>43661</v>
          </cell>
          <cell r="K3985">
            <v>43219</v>
          </cell>
          <cell r="Q3985">
            <v>2498</v>
          </cell>
          <cell r="R3985" t="str">
            <v>Europe (EU)</v>
          </cell>
          <cell r="S3985" t="str">
            <v>District Sales Manager</v>
          </cell>
        </row>
        <row r="3986">
          <cell r="A3986" t="str">
            <v>100505-DE-101</v>
          </cell>
          <cell r="B3986">
            <v>43748</v>
          </cell>
          <cell r="C3986" t="str">
            <v>Existing MSA</v>
          </cell>
          <cell r="D3986">
            <v>43705</v>
          </cell>
          <cell r="E3986">
            <v>43983</v>
          </cell>
          <cell r="F3986" t="str">
            <v>Solaria Corporation</v>
          </cell>
          <cell r="G3986" t="str">
            <v>DE</v>
          </cell>
          <cell r="H3986" t="str">
            <v>Germany</v>
          </cell>
          <cell r="I3986" t="str">
            <v>GP Entity</v>
          </cell>
          <cell r="J3986">
            <v>43739</v>
          </cell>
          <cell r="K3986">
            <v>43531</v>
          </cell>
          <cell r="Q3986">
            <v>3161</v>
          </cell>
          <cell r="R3986" t="str">
            <v>Europe (EU)</v>
          </cell>
          <cell r="S3986" t="str">
            <v>Territory Business Development Manager</v>
          </cell>
        </row>
        <row r="3987">
          <cell r="A3987" t="str">
            <v>100378-ES-103</v>
          </cell>
          <cell r="B3987">
            <v>43808</v>
          </cell>
          <cell r="C3987" t="str">
            <v>Existing MSA</v>
          </cell>
          <cell r="D3987">
            <v>43325</v>
          </cell>
          <cell r="E3987">
            <v>43983</v>
          </cell>
          <cell r="F3987" t="str">
            <v>The Medical Affairs Company (TMAC)</v>
          </cell>
          <cell r="G3987" t="str">
            <v>ES</v>
          </cell>
          <cell r="H3987" t="str">
            <v>Spain</v>
          </cell>
          <cell r="I3987" t="str">
            <v>GP Entity</v>
          </cell>
          <cell r="J3987">
            <v>43808</v>
          </cell>
          <cell r="K3987">
            <v>43325</v>
          </cell>
          <cell r="Q3987">
            <v>3478</v>
          </cell>
          <cell r="R3987" t="str">
            <v>Europe (EU)</v>
          </cell>
          <cell r="S3987" t="str">
            <v>Medical Science Liaison</v>
          </cell>
        </row>
        <row r="3988">
          <cell r="A3988" t="str">
            <v>100378-GB-102</v>
          </cell>
          <cell r="B3988">
            <v>43696</v>
          </cell>
          <cell r="C3988" t="str">
            <v>Existing MSA</v>
          </cell>
          <cell r="D3988">
            <v>43325</v>
          </cell>
          <cell r="E3988">
            <v>43983</v>
          </cell>
          <cell r="F3988" t="str">
            <v>The Medical Affairs Company (TMAC)</v>
          </cell>
          <cell r="G3988" t="str">
            <v>GB</v>
          </cell>
          <cell r="H3988" t="str">
            <v>United Kingdom</v>
          </cell>
          <cell r="I3988" t="str">
            <v>GP Entity</v>
          </cell>
          <cell r="J3988">
            <v>43695</v>
          </cell>
          <cell r="K3988">
            <v>43325</v>
          </cell>
          <cell r="Q3988">
            <v>3025</v>
          </cell>
          <cell r="R3988" t="str">
            <v>Europe (EU)</v>
          </cell>
          <cell r="S3988" t="str">
            <v>Field Medical Manager</v>
          </cell>
        </row>
        <row r="3989">
          <cell r="A3989" t="str">
            <v>100634-GB-101</v>
          </cell>
          <cell r="B3989">
            <v>43770</v>
          </cell>
          <cell r="C3989" t="str">
            <v>Existing MSA</v>
          </cell>
          <cell r="D3989">
            <v>43714</v>
          </cell>
          <cell r="E3989">
            <v>43983</v>
          </cell>
          <cell r="F3989" t="str">
            <v>DeRoyal</v>
          </cell>
          <cell r="G3989" t="str">
            <v>GB</v>
          </cell>
          <cell r="H3989" t="str">
            <v>United Kingdom</v>
          </cell>
          <cell r="I3989" t="str">
            <v>GP Entity</v>
          </cell>
          <cell r="J3989">
            <v>43770</v>
          </cell>
          <cell r="K3989">
            <v>43693</v>
          </cell>
          <cell r="Q3989">
            <v>3346</v>
          </cell>
          <cell r="R3989" t="str">
            <v>Europe (EU)</v>
          </cell>
          <cell r="S3989" t="str">
            <v>International Territory Manager</v>
          </cell>
        </row>
        <row r="3990">
          <cell r="A3990" t="str">
            <v>100464-GB-101</v>
          </cell>
          <cell r="B3990">
            <v>43862</v>
          </cell>
          <cell r="C3990" t="str">
            <v>Existing MSA</v>
          </cell>
          <cell r="D3990">
            <v>43801</v>
          </cell>
          <cell r="E3990">
            <v>43983</v>
          </cell>
          <cell r="F3990" t="str">
            <v>ZAP Surgical Systems</v>
          </cell>
          <cell r="G3990" t="str">
            <v>GB</v>
          </cell>
          <cell r="H3990" t="str">
            <v>United Kingdom</v>
          </cell>
          <cell r="I3990" t="str">
            <v>GP Entity</v>
          </cell>
          <cell r="J3990">
            <v>43864</v>
          </cell>
          <cell r="K3990">
            <v>43481</v>
          </cell>
          <cell r="Q3990">
            <v>3737</v>
          </cell>
          <cell r="R3990" t="str">
            <v>Europe (EU)</v>
          </cell>
          <cell r="S3990" t="str">
            <v>Sr. Director, Field Operations - EMEA</v>
          </cell>
        </row>
        <row r="3991">
          <cell r="A3991" t="str">
            <v>100378-NL-102</v>
          </cell>
          <cell r="B3991">
            <v>43832</v>
          </cell>
          <cell r="C3991" t="str">
            <v>Existing MSA</v>
          </cell>
          <cell r="D3991">
            <v>43325</v>
          </cell>
          <cell r="E3991">
            <v>43983</v>
          </cell>
          <cell r="F3991" t="str">
            <v>The Medical Affairs Company (TMAC)</v>
          </cell>
          <cell r="G3991" t="str">
            <v>NL</v>
          </cell>
          <cell r="H3991" t="str">
            <v>Netherlands</v>
          </cell>
          <cell r="I3991" t="str">
            <v>GP Entity</v>
          </cell>
          <cell r="J3991">
            <v>43832</v>
          </cell>
          <cell r="K3991">
            <v>43325</v>
          </cell>
          <cell r="Q3991">
            <v>3504</v>
          </cell>
          <cell r="R3991" t="str">
            <v>Europe (EU)</v>
          </cell>
          <cell r="S3991" t="str">
            <v>Medical Science Liaison</v>
          </cell>
        </row>
        <row r="3992">
          <cell r="A3992" t="str">
            <v>100378-DE-103</v>
          </cell>
          <cell r="B3992">
            <v>43862</v>
          </cell>
          <cell r="C3992" t="str">
            <v>Existing MSA</v>
          </cell>
          <cell r="D3992">
            <v>43325</v>
          </cell>
          <cell r="E3992">
            <v>43983</v>
          </cell>
          <cell r="F3992" t="str">
            <v>The Medical Affairs Company (TMAC)</v>
          </cell>
          <cell r="G3992" t="str">
            <v>DE</v>
          </cell>
          <cell r="H3992" t="str">
            <v>Germany</v>
          </cell>
          <cell r="I3992" t="str">
            <v>GP Entity</v>
          </cell>
          <cell r="J3992">
            <v>43864</v>
          </cell>
          <cell r="K3992">
            <v>43325</v>
          </cell>
          <cell r="Q3992">
            <v>3696</v>
          </cell>
          <cell r="R3992" t="str">
            <v>Europe (EU)</v>
          </cell>
          <cell r="S3992" t="str">
            <v>Medical Science Liaison</v>
          </cell>
        </row>
        <row r="3993">
          <cell r="A3993" t="str">
            <v>100524-GB-101</v>
          </cell>
          <cell r="B3993">
            <v>43626</v>
          </cell>
          <cell r="C3993" t="str">
            <v>Existing MSA</v>
          </cell>
          <cell r="D3993">
            <v>43556</v>
          </cell>
          <cell r="E3993">
            <v>43983</v>
          </cell>
          <cell r="F3993" t="str">
            <v>PanTheryx</v>
          </cell>
          <cell r="G3993" t="str">
            <v>GB</v>
          </cell>
          <cell r="H3993" t="str">
            <v>United Kingdom</v>
          </cell>
          <cell r="I3993" t="str">
            <v>GP Entity</v>
          </cell>
          <cell r="J3993">
            <v>43626</v>
          </cell>
          <cell r="K3993">
            <v>43556</v>
          </cell>
          <cell r="Q3993">
            <v>2416</v>
          </cell>
          <cell r="R3993" t="str">
            <v>Europe (EU)</v>
          </cell>
          <cell r="S3993" t="str">
            <v>Vice President, Research and Development Strategy</v>
          </cell>
        </row>
        <row r="3994">
          <cell r="A3994" t="str">
            <v>100221-DE-110</v>
          </cell>
          <cell r="B3994">
            <v>43678</v>
          </cell>
          <cell r="C3994" t="str">
            <v>Existing MSA</v>
          </cell>
          <cell r="D3994">
            <v>43010</v>
          </cell>
          <cell r="E3994">
            <v>43983</v>
          </cell>
          <cell r="F3994" t="str">
            <v>ViewRay</v>
          </cell>
          <cell r="G3994" t="str">
            <v>DE</v>
          </cell>
          <cell r="H3994" t="str">
            <v>Germany</v>
          </cell>
          <cell r="I3994" t="str">
            <v>GP Entity</v>
          </cell>
          <cell r="J3994">
            <v>43639</v>
          </cell>
          <cell r="K3994">
            <v>42961</v>
          </cell>
          <cell r="Q3994">
            <v>2688</v>
          </cell>
          <cell r="R3994" t="str">
            <v>Europe (EU)</v>
          </cell>
          <cell r="S3994" t="str">
            <v>Area Sales Director, DACH</v>
          </cell>
        </row>
        <row r="3995">
          <cell r="A3995" t="str">
            <v>100378-DE-102</v>
          </cell>
          <cell r="B3995">
            <v>43832</v>
          </cell>
          <cell r="C3995" t="str">
            <v>Existing MSA</v>
          </cell>
          <cell r="D3995">
            <v>43325</v>
          </cell>
          <cell r="E3995">
            <v>43983</v>
          </cell>
          <cell r="F3995" t="str">
            <v>The Medical Affairs Company (TMAC)</v>
          </cell>
          <cell r="G3995" t="str">
            <v>DE</v>
          </cell>
          <cell r="H3995" t="str">
            <v>Germany</v>
          </cell>
          <cell r="I3995" t="str">
            <v>GP Entity</v>
          </cell>
          <cell r="J3995">
            <v>43832</v>
          </cell>
          <cell r="K3995">
            <v>43325</v>
          </cell>
          <cell r="Q3995">
            <v>3476</v>
          </cell>
          <cell r="R3995" t="str">
            <v>Europe (EU)</v>
          </cell>
          <cell r="S3995" t="str">
            <v>Medical Science Liaison</v>
          </cell>
        </row>
        <row r="3996">
          <cell r="A3996" t="str">
            <v>100221-DE-109</v>
          </cell>
          <cell r="B3996">
            <v>43617</v>
          </cell>
          <cell r="C3996" t="str">
            <v>Existing MSA</v>
          </cell>
          <cell r="D3996">
            <v>43010</v>
          </cell>
          <cell r="E3996">
            <v>43983</v>
          </cell>
          <cell r="F3996" t="str">
            <v>ViewRay</v>
          </cell>
          <cell r="G3996" t="str">
            <v>DE</v>
          </cell>
          <cell r="H3996" t="str">
            <v>Germany</v>
          </cell>
          <cell r="I3996" t="str">
            <v>GP Entity</v>
          </cell>
          <cell r="K3996">
            <v>42961</v>
          </cell>
          <cell r="Q3996">
            <v>2491</v>
          </cell>
          <cell r="R3996" t="str">
            <v>Europe (EU)</v>
          </cell>
          <cell r="S3996" t="str">
            <v>Installation Engineer</v>
          </cell>
        </row>
        <row r="3997">
          <cell r="A3997" t="str">
            <v>100378-IT-102</v>
          </cell>
          <cell r="B3997">
            <v>43801</v>
          </cell>
          <cell r="C3997" t="str">
            <v>Existing MSA</v>
          </cell>
          <cell r="D3997">
            <v>43325</v>
          </cell>
          <cell r="E3997">
            <v>43983</v>
          </cell>
          <cell r="F3997" t="str">
            <v>The Medical Affairs Company (TMAC)</v>
          </cell>
          <cell r="G3997" t="str">
            <v>IT</v>
          </cell>
          <cell r="H3997" t="str">
            <v>Italy</v>
          </cell>
          <cell r="I3997" t="str">
            <v>GP Entity</v>
          </cell>
          <cell r="J3997">
            <v>43801</v>
          </cell>
          <cell r="K3997">
            <v>43325</v>
          </cell>
          <cell r="Q3997">
            <v>3440</v>
          </cell>
          <cell r="R3997" t="str">
            <v>Europe (EU)</v>
          </cell>
          <cell r="S3997" t="str">
            <v>Medical Science Liaison</v>
          </cell>
        </row>
        <row r="3998">
          <cell r="A3998" t="str">
            <v>100221-CH-104</v>
          </cell>
          <cell r="B3998">
            <v>43864</v>
          </cell>
          <cell r="C3998" t="str">
            <v>Existing MSA</v>
          </cell>
          <cell r="D3998">
            <v>43130</v>
          </cell>
          <cell r="E3998">
            <v>43983</v>
          </cell>
          <cell r="F3998" t="str">
            <v>ViewRay</v>
          </cell>
          <cell r="G3998" t="str">
            <v>CH</v>
          </cell>
          <cell r="H3998" t="str">
            <v>Switzerland</v>
          </cell>
          <cell r="I3998" t="str">
            <v>GP Entity</v>
          </cell>
          <cell r="J3998">
            <v>43864</v>
          </cell>
          <cell r="K3998">
            <v>42961</v>
          </cell>
          <cell r="Q3998">
            <v>3621</v>
          </cell>
          <cell r="R3998" t="str">
            <v>Europe (EU)</v>
          </cell>
          <cell r="S3998" t="str">
            <v>Senior Field Service Engineer</v>
          </cell>
        </row>
        <row r="3999">
          <cell r="A3999" t="str">
            <v>100606-ES-101</v>
          </cell>
          <cell r="B3999">
            <v>43739</v>
          </cell>
          <cell r="C3999" t="str">
            <v>Existing MSA</v>
          </cell>
          <cell r="D3999">
            <v>43672</v>
          </cell>
          <cell r="E3999">
            <v>43983</v>
          </cell>
          <cell r="F3999" t="str">
            <v>Donuts Inc</v>
          </cell>
          <cell r="G3999" t="str">
            <v>ES</v>
          </cell>
          <cell r="H3999" t="str">
            <v>Spain</v>
          </cell>
          <cell r="I3999" t="str">
            <v>GP Entity</v>
          </cell>
          <cell r="J3999">
            <v>43739</v>
          </cell>
          <cell r="K3999">
            <v>43672</v>
          </cell>
          <cell r="Q3999">
            <v>3039</v>
          </cell>
          <cell r="R3999" t="str">
            <v>Europe (EU)</v>
          </cell>
          <cell r="S3999" t="str">
            <v>Sr. Manager, European Business Development</v>
          </cell>
        </row>
        <row r="4000">
          <cell r="A4000" t="str">
            <v>100631-ES-101</v>
          </cell>
          <cell r="B4000">
            <v>43739</v>
          </cell>
          <cell r="C4000" t="str">
            <v>Existing MSA</v>
          </cell>
          <cell r="D4000">
            <v>43712</v>
          </cell>
          <cell r="E4000">
            <v>43983</v>
          </cell>
          <cell r="F4000" t="str">
            <v>Idealist</v>
          </cell>
          <cell r="G4000" t="str">
            <v>ES</v>
          </cell>
          <cell r="H4000" t="str">
            <v>Spain</v>
          </cell>
          <cell r="I4000" t="str">
            <v>GP Entity</v>
          </cell>
          <cell r="J4000">
            <v>43739</v>
          </cell>
          <cell r="K4000">
            <v>43712</v>
          </cell>
          <cell r="Q4000">
            <v>3196</v>
          </cell>
          <cell r="R4000" t="str">
            <v>Europe (EU)</v>
          </cell>
          <cell r="S4000" t="str">
            <v>Program Manager</v>
          </cell>
        </row>
        <row r="4001">
          <cell r="A4001" t="str">
            <v>100556-GB-101</v>
          </cell>
          <cell r="B4001">
            <v>43770</v>
          </cell>
          <cell r="C4001" t="str">
            <v>Existing MSA</v>
          </cell>
          <cell r="D4001">
            <v>43760</v>
          </cell>
          <cell r="E4001">
            <v>43983</v>
          </cell>
          <cell r="F4001" t="str">
            <v>Armis</v>
          </cell>
          <cell r="G4001" t="str">
            <v>GB</v>
          </cell>
          <cell r="H4001" t="str">
            <v>United Kingdom</v>
          </cell>
          <cell r="I4001" t="str">
            <v>GP Entity</v>
          </cell>
          <cell r="J4001">
            <v>43770</v>
          </cell>
          <cell r="K4001">
            <v>43601</v>
          </cell>
          <cell r="Q4001">
            <v>3421</v>
          </cell>
          <cell r="R4001" t="str">
            <v>Europe (EU)</v>
          </cell>
          <cell r="S4001" t="str">
            <v>RVP EMEA</v>
          </cell>
        </row>
        <row r="4002">
          <cell r="A4002" t="str">
            <v>100556-GB-104</v>
          </cell>
          <cell r="B4002">
            <v>43872</v>
          </cell>
          <cell r="C4002" t="str">
            <v>Existing MSA</v>
          </cell>
          <cell r="D4002">
            <v>43760</v>
          </cell>
          <cell r="E4002">
            <v>43983</v>
          </cell>
          <cell r="F4002" t="str">
            <v>Armis</v>
          </cell>
          <cell r="G4002" t="str">
            <v>GB</v>
          </cell>
          <cell r="H4002" t="str">
            <v>United Kingdom</v>
          </cell>
          <cell r="I4002" t="str">
            <v>GP Entity</v>
          </cell>
          <cell r="J4002">
            <v>43872</v>
          </cell>
          <cell r="K4002">
            <v>43601</v>
          </cell>
          <cell r="Q4002">
            <v>3921</v>
          </cell>
          <cell r="R4002" t="str">
            <v>Europe (EU)</v>
          </cell>
          <cell r="S4002" t="str">
            <v>Regional Sales Manager UKI</v>
          </cell>
        </row>
        <row r="4003">
          <cell r="A4003" t="str">
            <v>100556-GB-105</v>
          </cell>
          <cell r="B4003">
            <v>43885</v>
          </cell>
          <cell r="C4003" t="str">
            <v>Existing MSA</v>
          </cell>
          <cell r="D4003">
            <v>43760</v>
          </cell>
          <cell r="E4003">
            <v>43983</v>
          </cell>
          <cell r="F4003" t="str">
            <v>Armis</v>
          </cell>
          <cell r="G4003" t="str">
            <v>GB</v>
          </cell>
          <cell r="H4003" t="str">
            <v>United Kingdom</v>
          </cell>
          <cell r="I4003" t="str">
            <v>GP Entity</v>
          </cell>
          <cell r="J4003">
            <v>43885</v>
          </cell>
          <cell r="K4003">
            <v>43601</v>
          </cell>
          <cell r="Q4003">
            <v>3932</v>
          </cell>
          <cell r="R4003" t="str">
            <v>Europe (EU)</v>
          </cell>
          <cell r="S4003" t="str">
            <v>Solution Architect</v>
          </cell>
        </row>
        <row r="4004">
          <cell r="A4004" t="str">
            <v>100556-GB-106</v>
          </cell>
          <cell r="B4004">
            <v>43899</v>
          </cell>
          <cell r="C4004" t="str">
            <v>Existing MSA</v>
          </cell>
          <cell r="D4004">
            <v>43760</v>
          </cell>
          <cell r="E4004">
            <v>43983</v>
          </cell>
          <cell r="F4004" t="str">
            <v>Armis</v>
          </cell>
          <cell r="G4004" t="str">
            <v>GB</v>
          </cell>
          <cell r="H4004" t="str">
            <v>United Kingdom</v>
          </cell>
          <cell r="I4004" t="str">
            <v>GP Entity</v>
          </cell>
          <cell r="J4004">
            <v>43872</v>
          </cell>
          <cell r="K4004">
            <v>43601</v>
          </cell>
          <cell r="Q4004">
            <v>3936</v>
          </cell>
          <cell r="R4004" t="str">
            <v>Europe (EU)</v>
          </cell>
          <cell r="S4004" t="str">
            <v>Solution Architect</v>
          </cell>
        </row>
        <row r="4005">
          <cell r="A4005" t="str">
            <v>100648-DE-101</v>
          </cell>
          <cell r="B4005">
            <v>43739</v>
          </cell>
          <cell r="C4005" t="str">
            <v>Existing MSA</v>
          </cell>
          <cell r="D4005">
            <v>43714</v>
          </cell>
          <cell r="E4005">
            <v>43983</v>
          </cell>
          <cell r="F4005" t="str">
            <v>Radia</v>
          </cell>
          <cell r="G4005" t="str">
            <v>DE</v>
          </cell>
          <cell r="H4005" t="str">
            <v>Germany</v>
          </cell>
          <cell r="I4005" t="str">
            <v>GP Entity</v>
          </cell>
          <cell r="J4005">
            <v>43739</v>
          </cell>
          <cell r="K4005">
            <v>43714</v>
          </cell>
          <cell r="Q4005">
            <v>3256</v>
          </cell>
          <cell r="R4005" t="str">
            <v>Europe (EU)</v>
          </cell>
          <cell r="S4005" t="str">
            <v>General Manager Europe</v>
          </cell>
        </row>
        <row r="4006">
          <cell r="A4006" t="str">
            <v>100556-DE-101</v>
          </cell>
          <cell r="B4006">
            <v>43754</v>
          </cell>
          <cell r="C4006" t="str">
            <v>Existing MSA</v>
          </cell>
          <cell r="D4006">
            <v>43696</v>
          </cell>
          <cell r="E4006">
            <v>43983</v>
          </cell>
          <cell r="F4006" t="str">
            <v>Armis</v>
          </cell>
          <cell r="G4006" t="str">
            <v>DE</v>
          </cell>
          <cell r="H4006" t="str">
            <v>Germany</v>
          </cell>
          <cell r="I4006" t="str">
            <v>GP Entity</v>
          </cell>
          <cell r="J4006">
            <v>43711</v>
          </cell>
          <cell r="K4006">
            <v>43601</v>
          </cell>
          <cell r="Q4006">
            <v>3139</v>
          </cell>
          <cell r="R4006" t="str">
            <v>Europe (EU)</v>
          </cell>
          <cell r="S4006" t="str">
            <v>Director, DACH</v>
          </cell>
        </row>
        <row r="4007">
          <cell r="A4007" t="str">
            <v>100556-DE-102</v>
          </cell>
          <cell r="B4007">
            <v>43739</v>
          </cell>
          <cell r="C4007" t="str">
            <v>Existing MSA</v>
          </cell>
          <cell r="D4007">
            <v>43696</v>
          </cell>
          <cell r="E4007">
            <v>43983</v>
          </cell>
          <cell r="F4007" t="str">
            <v>Armis</v>
          </cell>
          <cell r="G4007" t="str">
            <v>DE</v>
          </cell>
          <cell r="H4007" t="str">
            <v>Germany</v>
          </cell>
          <cell r="I4007" t="str">
            <v>GP Entity</v>
          </cell>
          <cell r="J4007">
            <v>43711</v>
          </cell>
          <cell r="K4007">
            <v>43601</v>
          </cell>
          <cell r="Q4007">
            <v>3140</v>
          </cell>
          <cell r="R4007" t="str">
            <v>Europe (EU)</v>
          </cell>
          <cell r="S4007" t="str">
            <v>Sales Engineer</v>
          </cell>
        </row>
        <row r="4008">
          <cell r="A4008" t="str">
            <v>100628-FR-101</v>
          </cell>
          <cell r="B4008">
            <v>43745</v>
          </cell>
          <cell r="C4008" t="str">
            <v>Existing MSA</v>
          </cell>
          <cell r="D4008">
            <v>43714</v>
          </cell>
          <cell r="E4008">
            <v>43983</v>
          </cell>
          <cell r="F4008" t="str">
            <v>4Wall</v>
          </cell>
          <cell r="G4008" t="str">
            <v>FR</v>
          </cell>
          <cell r="H4008" t="str">
            <v>France</v>
          </cell>
          <cell r="I4008" t="str">
            <v>GP Entity</v>
          </cell>
          <cell r="J4008">
            <v>43745</v>
          </cell>
          <cell r="K4008">
            <v>43714</v>
          </cell>
          <cell r="Q4008">
            <v>3184</v>
          </cell>
          <cell r="R4008" t="str">
            <v>Europe (EU)</v>
          </cell>
          <cell r="S4008" t="str">
            <v>Director of Client Services</v>
          </cell>
        </row>
        <row r="4009">
          <cell r="A4009" t="str">
            <v>100671-FR-102</v>
          </cell>
          <cell r="B4009">
            <v>43836</v>
          </cell>
          <cell r="C4009" t="str">
            <v>Existing MSA</v>
          </cell>
          <cell r="D4009">
            <v>43738</v>
          </cell>
          <cell r="E4009">
            <v>43983</v>
          </cell>
          <cell r="F4009" t="str">
            <v>ThousandEyes</v>
          </cell>
          <cell r="G4009" t="str">
            <v>FR</v>
          </cell>
          <cell r="H4009" t="str">
            <v>France</v>
          </cell>
          <cell r="I4009" t="str">
            <v>GP Entity</v>
          </cell>
          <cell r="J4009">
            <v>43871</v>
          </cell>
          <cell r="K4009">
            <v>43738</v>
          </cell>
          <cell r="Q4009">
            <v>3538</v>
          </cell>
          <cell r="R4009" t="str">
            <v>Europe (EU)</v>
          </cell>
          <cell r="S4009" t="str">
            <v>Client Partner Manager</v>
          </cell>
        </row>
        <row r="4010">
          <cell r="A4010" t="str">
            <v>100671-FR-103</v>
          </cell>
          <cell r="B4010">
            <v>43927</v>
          </cell>
          <cell r="C4010" t="str">
            <v>Existing MSA</v>
          </cell>
          <cell r="D4010">
            <v>43738</v>
          </cell>
          <cell r="E4010">
            <v>43983</v>
          </cell>
          <cell r="F4010" t="str">
            <v>ThousandEyes</v>
          </cell>
          <cell r="G4010" t="str">
            <v>FR</v>
          </cell>
          <cell r="H4010" t="str">
            <v>France</v>
          </cell>
          <cell r="I4010" t="str">
            <v>GP Entity</v>
          </cell>
          <cell r="J4010">
            <v>43927</v>
          </cell>
          <cell r="K4010">
            <v>43738</v>
          </cell>
          <cell r="Q4010">
            <v>3845</v>
          </cell>
          <cell r="R4010" t="str">
            <v>Europe (EU)</v>
          </cell>
          <cell r="S4010" t="str">
            <v>Regional Sales Manager</v>
          </cell>
        </row>
        <row r="4011">
          <cell r="A4011" t="str">
            <v>100615-NL-101</v>
          </cell>
          <cell r="B4011">
            <v>43739</v>
          </cell>
          <cell r="C4011" t="str">
            <v>Existing MSA</v>
          </cell>
          <cell r="D4011">
            <v>43675</v>
          </cell>
          <cell r="E4011">
            <v>43983</v>
          </cell>
          <cell r="F4011" t="str">
            <v>Snyk</v>
          </cell>
          <cell r="G4011" t="str">
            <v>NL</v>
          </cell>
          <cell r="H4011" t="str">
            <v>Netherlands</v>
          </cell>
          <cell r="I4011" t="str">
            <v>GP Entity</v>
          </cell>
          <cell r="J4011">
            <v>43739</v>
          </cell>
          <cell r="K4011">
            <v>43668</v>
          </cell>
          <cell r="Q4011">
            <v>3104</v>
          </cell>
          <cell r="R4011" t="str">
            <v>Europe (EU)</v>
          </cell>
          <cell r="S4011" t="str">
            <v>Developer Relations</v>
          </cell>
        </row>
        <row r="4012">
          <cell r="A4012" t="str">
            <v>100615-NL-102</v>
          </cell>
          <cell r="B4012">
            <v>43709</v>
          </cell>
          <cell r="C4012" t="str">
            <v>Existing MSA</v>
          </cell>
          <cell r="D4012">
            <v>43675</v>
          </cell>
          <cell r="E4012">
            <v>43983</v>
          </cell>
          <cell r="F4012" t="str">
            <v>Snyk</v>
          </cell>
          <cell r="G4012" t="str">
            <v>NL</v>
          </cell>
          <cell r="H4012" t="str">
            <v>Netherlands</v>
          </cell>
          <cell r="I4012" t="str">
            <v>GP Entity</v>
          </cell>
          <cell r="J4012">
            <v>43709</v>
          </cell>
          <cell r="K4012">
            <v>43668</v>
          </cell>
          <cell r="Q4012">
            <v>3105</v>
          </cell>
          <cell r="R4012" t="str">
            <v>Europe (EU)</v>
          </cell>
          <cell r="S4012" t="str">
            <v>Team Lead</v>
          </cell>
        </row>
        <row r="4013">
          <cell r="A4013" t="str">
            <v>100406-ES-101</v>
          </cell>
          <cell r="B4013">
            <v>43862</v>
          </cell>
          <cell r="C4013" t="str">
            <v>Existing MSA</v>
          </cell>
          <cell r="D4013">
            <v>43845</v>
          </cell>
          <cell r="E4013">
            <v>43983</v>
          </cell>
          <cell r="F4013" t="str">
            <v>Calabrio</v>
          </cell>
          <cell r="G4013" t="str">
            <v>ES</v>
          </cell>
          <cell r="H4013" t="str">
            <v>Spain</v>
          </cell>
          <cell r="I4013" t="str">
            <v>GP Entity</v>
          </cell>
          <cell r="J4013">
            <v>43862</v>
          </cell>
          <cell r="K4013">
            <v>43353</v>
          </cell>
          <cell r="Q4013">
            <v>3982</v>
          </cell>
          <cell r="R4013" t="str">
            <v>Europe (EU)</v>
          </cell>
          <cell r="S4013" t="str">
            <v>Territory Account manager</v>
          </cell>
        </row>
        <row r="4014">
          <cell r="A4014" t="str">
            <v>100479-GB-102</v>
          </cell>
          <cell r="B4014">
            <v>43647</v>
          </cell>
          <cell r="C4014" t="str">
            <v>Existing MSA</v>
          </cell>
          <cell r="D4014">
            <v>43492</v>
          </cell>
          <cell r="E4014">
            <v>43983</v>
          </cell>
          <cell r="F4014" t="str">
            <v>ClickDimension LLC</v>
          </cell>
          <cell r="G4014" t="str">
            <v>GB</v>
          </cell>
          <cell r="H4014" t="str">
            <v>United Kingdom</v>
          </cell>
          <cell r="I4014" t="str">
            <v>GP Entity</v>
          </cell>
          <cell r="J4014">
            <v>43678</v>
          </cell>
          <cell r="K4014">
            <v>43419</v>
          </cell>
          <cell r="Q4014">
            <v>2647</v>
          </cell>
          <cell r="R4014" t="str">
            <v>Europe (EU)</v>
          </cell>
          <cell r="S4014" t="str">
            <v>Customer Success Manager</v>
          </cell>
        </row>
        <row r="4015">
          <cell r="A4015" t="str">
            <v>100479-GB-103</v>
          </cell>
          <cell r="B4015">
            <v>43675</v>
          </cell>
          <cell r="C4015" t="str">
            <v>Existing MSA</v>
          </cell>
          <cell r="D4015">
            <v>43492</v>
          </cell>
          <cell r="E4015">
            <v>43983</v>
          </cell>
          <cell r="F4015" t="str">
            <v>ClickDimension LLC</v>
          </cell>
          <cell r="G4015" t="str">
            <v>GB</v>
          </cell>
          <cell r="H4015" t="str">
            <v>United Kingdom</v>
          </cell>
          <cell r="I4015" t="str">
            <v>GP Entity</v>
          </cell>
          <cell r="J4015">
            <v>43667</v>
          </cell>
          <cell r="K4015">
            <v>43419</v>
          </cell>
          <cell r="Q4015">
            <v>2746</v>
          </cell>
          <cell r="R4015" t="str">
            <v>Europe (EU)</v>
          </cell>
          <cell r="S4015" t="str">
            <v>Territory Channel Manager</v>
          </cell>
        </row>
        <row r="4016">
          <cell r="A4016" t="str">
            <v>100479-GB-104</v>
          </cell>
          <cell r="B4016">
            <v>43682</v>
          </cell>
          <cell r="C4016" t="str">
            <v>Existing MSA</v>
          </cell>
          <cell r="D4016">
            <v>43492</v>
          </cell>
          <cell r="E4016">
            <v>43983</v>
          </cell>
          <cell r="F4016" t="str">
            <v>ClickDimension LLC</v>
          </cell>
          <cell r="G4016" t="str">
            <v>GB</v>
          </cell>
          <cell r="H4016" t="str">
            <v>United Kingdom</v>
          </cell>
          <cell r="I4016" t="str">
            <v>GP Entity</v>
          </cell>
          <cell r="K4016">
            <v>43419</v>
          </cell>
          <cell r="Q4016">
            <v>2935</v>
          </cell>
          <cell r="R4016" t="str">
            <v>Europe (EU)</v>
          </cell>
          <cell r="S4016" t="str">
            <v>Regional Sales Director</v>
          </cell>
        </row>
        <row r="4017">
          <cell r="A4017" t="str">
            <v>100600-GB-101</v>
          </cell>
          <cell r="B4017">
            <v>43709</v>
          </cell>
          <cell r="C4017" t="str">
            <v>Existing MSA</v>
          </cell>
          <cell r="D4017">
            <v>43636</v>
          </cell>
          <cell r="E4017">
            <v>43983</v>
          </cell>
          <cell r="F4017" t="str">
            <v>AtScale</v>
          </cell>
          <cell r="G4017" t="str">
            <v>GB</v>
          </cell>
          <cell r="H4017" t="str">
            <v>United Kingdom</v>
          </cell>
          <cell r="I4017" t="str">
            <v>GP Entity</v>
          </cell>
          <cell r="J4017">
            <v>43709</v>
          </cell>
          <cell r="K4017">
            <v>43636</v>
          </cell>
          <cell r="Q4017">
            <v>3008</v>
          </cell>
          <cell r="R4017" t="str">
            <v>Europe (EU)</v>
          </cell>
          <cell r="S4017" t="str">
            <v>Senior Sales Engineer</v>
          </cell>
        </row>
        <row r="4018">
          <cell r="A4018" t="str">
            <v>100600-GB-102</v>
          </cell>
          <cell r="B4018">
            <v>43709</v>
          </cell>
          <cell r="C4018" t="str">
            <v>Existing MSA</v>
          </cell>
          <cell r="D4018">
            <v>43636</v>
          </cell>
          <cell r="E4018">
            <v>43983</v>
          </cell>
          <cell r="F4018" t="str">
            <v>AtScale</v>
          </cell>
          <cell r="G4018" t="str">
            <v>GB</v>
          </cell>
          <cell r="H4018" t="str">
            <v>United Kingdom</v>
          </cell>
          <cell r="I4018" t="str">
            <v>GP Entity</v>
          </cell>
          <cell r="J4018">
            <v>43708</v>
          </cell>
          <cell r="K4018">
            <v>43636</v>
          </cell>
          <cell r="Q4018">
            <v>3019</v>
          </cell>
          <cell r="R4018" t="str">
            <v>Europe (EU)</v>
          </cell>
          <cell r="S4018" t="str">
            <v>Solutions Architect</v>
          </cell>
        </row>
        <row r="4019">
          <cell r="A4019" t="str">
            <v>100600-GB-103</v>
          </cell>
          <cell r="B4019">
            <v>43709</v>
          </cell>
          <cell r="C4019" t="str">
            <v>Existing MSA</v>
          </cell>
          <cell r="D4019">
            <v>43636</v>
          </cell>
          <cell r="E4019">
            <v>43983</v>
          </cell>
          <cell r="F4019" t="str">
            <v>AtScale</v>
          </cell>
          <cell r="G4019" t="str">
            <v>GB</v>
          </cell>
          <cell r="H4019" t="str">
            <v>United Kingdom</v>
          </cell>
          <cell r="I4019" t="str">
            <v>GP Entity</v>
          </cell>
          <cell r="J4019">
            <v>43708</v>
          </cell>
          <cell r="K4019">
            <v>43636</v>
          </cell>
          <cell r="Q4019">
            <v>3020</v>
          </cell>
          <cell r="R4019" t="str">
            <v>Europe (EU)</v>
          </cell>
          <cell r="S4019" t="str">
            <v>Director, EMEA Sales</v>
          </cell>
        </row>
        <row r="4020">
          <cell r="A4020" t="str">
            <v>100582-GB-103</v>
          </cell>
          <cell r="B4020">
            <v>43770</v>
          </cell>
          <cell r="C4020" t="str">
            <v>Existing MSA</v>
          </cell>
          <cell r="D4020">
            <v>43780</v>
          </cell>
          <cell r="E4020">
            <v>43983</v>
          </cell>
          <cell r="F4020" t="str">
            <v>DataFleets</v>
          </cell>
          <cell r="G4020" t="str">
            <v>GB</v>
          </cell>
          <cell r="H4020" t="str">
            <v>United Kingdom</v>
          </cell>
          <cell r="I4020" t="str">
            <v>GP Entity</v>
          </cell>
          <cell r="J4020">
            <v>43751</v>
          </cell>
          <cell r="K4020">
            <v>43644</v>
          </cell>
          <cell r="Q4020">
            <v>3165</v>
          </cell>
          <cell r="R4020" t="str">
            <v>Europe (EU)</v>
          </cell>
          <cell r="S4020" t="str">
            <v>Senior Software Engineer</v>
          </cell>
        </row>
        <row r="4021">
          <cell r="A4021" t="str">
            <v>100479-GB-105</v>
          </cell>
          <cell r="B4021">
            <v>43801</v>
          </cell>
          <cell r="C4021" t="str">
            <v>Existing MSA</v>
          </cell>
          <cell r="D4021">
            <v>43492</v>
          </cell>
          <cell r="E4021">
            <v>43983</v>
          </cell>
          <cell r="F4021" t="str">
            <v>ClickDimension LLC</v>
          </cell>
          <cell r="G4021" t="str">
            <v>GB</v>
          </cell>
          <cell r="H4021" t="str">
            <v>United Kingdom</v>
          </cell>
          <cell r="I4021" t="str">
            <v>GP Entity</v>
          </cell>
          <cell r="J4021">
            <v>43801</v>
          </cell>
          <cell r="K4021">
            <v>43419</v>
          </cell>
          <cell r="Q4021">
            <v>3337</v>
          </cell>
          <cell r="R4021" t="str">
            <v>Europe (EU)</v>
          </cell>
          <cell r="S4021" t="str">
            <v>Territory Channel Manager</v>
          </cell>
        </row>
        <row r="4022">
          <cell r="A4022" t="str">
            <v>100301-GB-101</v>
          </cell>
          <cell r="B4022">
            <v>43770</v>
          </cell>
          <cell r="C4022" t="str">
            <v>Existing MSA</v>
          </cell>
          <cell r="D4022">
            <v>43747</v>
          </cell>
          <cell r="E4022">
            <v>43983</v>
          </cell>
          <cell r="F4022" t="str">
            <v>Tyler Technologies</v>
          </cell>
          <cell r="G4022" t="str">
            <v>GB</v>
          </cell>
          <cell r="H4022" t="str">
            <v>United Kingdom</v>
          </cell>
          <cell r="I4022" t="str">
            <v>GP Entity</v>
          </cell>
          <cell r="J4022">
            <v>43770</v>
          </cell>
          <cell r="K4022">
            <v>43195</v>
          </cell>
          <cell r="Q4022">
            <v>3403</v>
          </cell>
          <cell r="R4022" t="str">
            <v>Europe (EU)</v>
          </cell>
          <cell r="S4022" t="str">
            <v>Director, International Public Safety Alliances</v>
          </cell>
        </row>
        <row r="4023">
          <cell r="A4023" t="str">
            <v>100582-GB-104</v>
          </cell>
          <cell r="B4023">
            <v>43794</v>
          </cell>
          <cell r="C4023" t="str">
            <v>Existing MSA</v>
          </cell>
          <cell r="D4023">
            <v>43780</v>
          </cell>
          <cell r="E4023">
            <v>43983</v>
          </cell>
          <cell r="F4023" t="str">
            <v>DataFleets</v>
          </cell>
          <cell r="G4023" t="str">
            <v>GB</v>
          </cell>
          <cell r="H4023" t="str">
            <v>United Kingdom</v>
          </cell>
          <cell r="I4023" t="str">
            <v>GP Entity</v>
          </cell>
          <cell r="J4023">
            <v>43794</v>
          </cell>
          <cell r="K4023">
            <v>43644</v>
          </cell>
          <cell r="Q4023">
            <v>3438</v>
          </cell>
          <cell r="R4023" t="str">
            <v>Europe (EU)</v>
          </cell>
          <cell r="S4023" t="str">
            <v>Technical Product Manager</v>
          </cell>
        </row>
        <row r="4024">
          <cell r="A4024" t="str">
            <v>100600-GB-104</v>
          </cell>
          <cell r="B4024">
            <v>43831</v>
          </cell>
          <cell r="C4024" t="str">
            <v>Existing MSA</v>
          </cell>
          <cell r="D4024">
            <v>43636</v>
          </cell>
          <cell r="E4024">
            <v>43983</v>
          </cell>
          <cell r="F4024" t="str">
            <v>AtScale</v>
          </cell>
          <cell r="G4024" t="str">
            <v>GB</v>
          </cell>
          <cell r="H4024" t="str">
            <v>United Kingdom</v>
          </cell>
          <cell r="I4024" t="str">
            <v>GP Entity</v>
          </cell>
          <cell r="J4024">
            <v>43802</v>
          </cell>
          <cell r="K4024">
            <v>43636</v>
          </cell>
          <cell r="Q4024">
            <v>3524</v>
          </cell>
          <cell r="R4024" t="str">
            <v>Europe (EU)</v>
          </cell>
          <cell r="S4024" t="str">
            <v>Manager, Business Development- EMEA</v>
          </cell>
        </row>
        <row r="4025">
          <cell r="A4025" t="str">
            <v>100582-GB-105</v>
          </cell>
          <cell r="B4025">
            <v>43832</v>
          </cell>
          <cell r="C4025" t="str">
            <v>Existing MSA</v>
          </cell>
          <cell r="D4025">
            <v>43780</v>
          </cell>
          <cell r="E4025">
            <v>43983</v>
          </cell>
          <cell r="F4025" t="str">
            <v>DataFleets</v>
          </cell>
          <cell r="G4025" t="str">
            <v>GB</v>
          </cell>
          <cell r="H4025" t="str">
            <v>United Kingdom</v>
          </cell>
          <cell r="I4025" t="str">
            <v>GP Entity</v>
          </cell>
          <cell r="J4025">
            <v>43832</v>
          </cell>
          <cell r="K4025">
            <v>43644</v>
          </cell>
          <cell r="Q4025">
            <v>3639</v>
          </cell>
          <cell r="R4025" t="str">
            <v>Europe (EU)</v>
          </cell>
          <cell r="S4025" t="str">
            <v>Senior Engineer</v>
          </cell>
        </row>
        <row r="4026">
          <cell r="A4026" t="str">
            <v>100359-GB-102</v>
          </cell>
          <cell r="B4026">
            <v>43862</v>
          </cell>
          <cell r="C4026" t="str">
            <v>Existing MSA</v>
          </cell>
          <cell r="D4026">
            <v>43272</v>
          </cell>
          <cell r="E4026">
            <v>43983</v>
          </cell>
          <cell r="F4026" t="str">
            <v>Singlewire</v>
          </cell>
          <cell r="G4026" t="str">
            <v>GB</v>
          </cell>
          <cell r="H4026" t="str">
            <v>United Kingdom</v>
          </cell>
          <cell r="I4026" t="str">
            <v>GP Entity</v>
          </cell>
          <cell r="J4026">
            <v>43856</v>
          </cell>
          <cell r="K4026">
            <v>43133</v>
          </cell>
          <cell r="Q4026">
            <v>3967</v>
          </cell>
          <cell r="R4026" t="str">
            <v>Europe (EU)</v>
          </cell>
          <cell r="S4026" t="str">
            <v>EMEA Territory Director</v>
          </cell>
        </row>
        <row r="4027">
          <cell r="A4027" t="str">
            <v>100474-IE-101</v>
          </cell>
          <cell r="B4027">
            <v>43719</v>
          </cell>
          <cell r="C4027" t="str">
            <v>Existing MSA</v>
          </cell>
          <cell r="D4027">
            <v>43712</v>
          </cell>
          <cell r="E4027">
            <v>43983</v>
          </cell>
          <cell r="F4027" t="str">
            <v>Castor</v>
          </cell>
          <cell r="G4027" t="str">
            <v>IE</v>
          </cell>
          <cell r="H4027" t="str">
            <v>Ireland</v>
          </cell>
          <cell r="I4027" t="str">
            <v>GP Entity</v>
          </cell>
          <cell r="J4027">
            <v>43778</v>
          </cell>
          <cell r="K4027">
            <v>43490</v>
          </cell>
          <cell r="Q4027">
            <v>3176</v>
          </cell>
          <cell r="R4027" t="str">
            <v>Europe (EU)</v>
          </cell>
          <cell r="S4027" t="str">
            <v>Senior Business Development Manager</v>
          </cell>
        </row>
        <row r="4028">
          <cell r="A4028" t="str">
            <v>100577-IE-104</v>
          </cell>
          <cell r="B4028">
            <v>43851</v>
          </cell>
          <cell r="C4028" t="str">
            <v>Existing MSA</v>
          </cell>
          <cell r="D4028">
            <v>43633</v>
          </cell>
          <cell r="E4028">
            <v>43983</v>
          </cell>
          <cell r="F4028" t="str">
            <v>Greenhouse</v>
          </cell>
          <cell r="G4028" t="str">
            <v>IE</v>
          </cell>
          <cell r="H4028" t="str">
            <v>Ireland</v>
          </cell>
          <cell r="I4028" t="str">
            <v>GP Entity</v>
          </cell>
          <cell r="J4028">
            <v>43858</v>
          </cell>
          <cell r="K4028">
            <v>43634</v>
          </cell>
          <cell r="Q4028">
            <v>3724</v>
          </cell>
          <cell r="R4028" t="str">
            <v>Europe (EU)</v>
          </cell>
          <cell r="S4028" t="str">
            <v>Senior Customer Success Manager, Enterprise</v>
          </cell>
        </row>
        <row r="4029">
          <cell r="A4029" t="str">
            <v>100577-IE-108</v>
          </cell>
          <cell r="B4029">
            <v>43851</v>
          </cell>
          <cell r="C4029" t="str">
            <v>Existing MSA</v>
          </cell>
          <cell r="D4029">
            <v>43633</v>
          </cell>
          <cell r="E4029">
            <v>43983</v>
          </cell>
          <cell r="F4029" t="str">
            <v>Greenhouse</v>
          </cell>
          <cell r="G4029" t="str">
            <v>IE</v>
          </cell>
          <cell r="H4029" t="str">
            <v>Ireland</v>
          </cell>
          <cell r="I4029" t="str">
            <v>GP Entity</v>
          </cell>
          <cell r="J4029">
            <v>43851</v>
          </cell>
          <cell r="K4029">
            <v>43634</v>
          </cell>
          <cell r="Q4029">
            <v>3854</v>
          </cell>
          <cell r="R4029" t="str">
            <v>Europe (EU)</v>
          </cell>
          <cell r="S4029" t="str">
            <v>Sales Development Representative</v>
          </cell>
        </row>
        <row r="4030">
          <cell r="A4030" t="str">
            <v>100674-IT-102</v>
          </cell>
          <cell r="B4030">
            <v>43770</v>
          </cell>
          <cell r="C4030" t="str">
            <v>Existing MSA</v>
          </cell>
          <cell r="D4030">
            <v>43752</v>
          </cell>
          <cell r="E4030">
            <v>43983</v>
          </cell>
          <cell r="F4030" t="str">
            <v>MetricStream</v>
          </cell>
          <cell r="G4030" t="str">
            <v>IT</v>
          </cell>
          <cell r="H4030" t="str">
            <v>Italy</v>
          </cell>
          <cell r="I4030" t="str">
            <v>GP Entity</v>
          </cell>
          <cell r="J4030">
            <v>43770</v>
          </cell>
          <cell r="K4030">
            <v>43752</v>
          </cell>
          <cell r="Q4030">
            <v>3397</v>
          </cell>
          <cell r="R4030" t="str">
            <v>Europe (EU)</v>
          </cell>
          <cell r="S4030" t="str">
            <v>Sales Executive</v>
          </cell>
        </row>
        <row r="4031">
          <cell r="A4031" t="str">
            <v>100674-IT-103</v>
          </cell>
          <cell r="B4031">
            <v>43864</v>
          </cell>
          <cell r="C4031" t="str">
            <v>Existing MSA</v>
          </cell>
          <cell r="D4031">
            <v>43752</v>
          </cell>
          <cell r="E4031">
            <v>43983</v>
          </cell>
          <cell r="F4031" t="str">
            <v>MetricStream</v>
          </cell>
          <cell r="G4031" t="str">
            <v>IT</v>
          </cell>
          <cell r="H4031" t="str">
            <v>Italy</v>
          </cell>
          <cell r="I4031" t="str">
            <v>GP Entity</v>
          </cell>
          <cell r="J4031">
            <v>43784</v>
          </cell>
          <cell r="K4031">
            <v>43752</v>
          </cell>
          <cell r="Q4031">
            <v>3428</v>
          </cell>
          <cell r="R4031" t="str">
            <v>Europe (EU)</v>
          </cell>
          <cell r="S4031" t="str">
            <v>Alliance and Partner Director</v>
          </cell>
        </row>
        <row r="4032">
          <cell r="A4032" t="str">
            <v>100479-PT-101</v>
          </cell>
          <cell r="B4032">
            <v>43787</v>
          </cell>
          <cell r="C4032" t="str">
            <v>Existing MSA</v>
          </cell>
          <cell r="D4032">
            <v>43768</v>
          </cell>
          <cell r="E4032">
            <v>43983</v>
          </cell>
          <cell r="F4032" t="str">
            <v>ClickDimension LLC</v>
          </cell>
          <cell r="G4032" t="str">
            <v>PT</v>
          </cell>
          <cell r="H4032" t="str">
            <v>Portugal</v>
          </cell>
          <cell r="I4032" t="str">
            <v>GP Entity</v>
          </cell>
          <cell r="J4032">
            <v>43787</v>
          </cell>
          <cell r="K4032">
            <v>43419</v>
          </cell>
          <cell r="Q4032">
            <v>3477</v>
          </cell>
          <cell r="R4032" t="str">
            <v>Europe (EU)</v>
          </cell>
          <cell r="S4032" t="str">
            <v>Territory Sales Manager</v>
          </cell>
        </row>
        <row r="4033">
          <cell r="A4033" t="str">
            <v>100366-SE-101</v>
          </cell>
          <cell r="B4033">
            <v>43696</v>
          </cell>
          <cell r="C4033" t="str">
            <v>Existing MSA</v>
          </cell>
          <cell r="D4033">
            <v>43637</v>
          </cell>
          <cell r="E4033">
            <v>43983</v>
          </cell>
          <cell r="F4033" t="str">
            <v>Kyriba</v>
          </cell>
          <cell r="G4033" t="str">
            <v>SE</v>
          </cell>
          <cell r="H4033" t="str">
            <v>Sweden</v>
          </cell>
          <cell r="I4033" t="str">
            <v>GP Entity</v>
          </cell>
          <cell r="J4033">
            <v>43709</v>
          </cell>
          <cell r="K4033">
            <v>43304</v>
          </cell>
          <cell r="Q4033">
            <v>2858</v>
          </cell>
          <cell r="R4033" t="str">
            <v>Europe (EU)</v>
          </cell>
          <cell r="S4033" t="str">
            <v>Sales Director, Nordics</v>
          </cell>
        </row>
        <row r="4034">
          <cell r="A4034" t="str">
            <v>100615-DE-102</v>
          </cell>
          <cell r="B4034">
            <v>43846</v>
          </cell>
          <cell r="C4034" t="str">
            <v>Existing MSA</v>
          </cell>
          <cell r="D4034">
            <v>43712</v>
          </cell>
          <cell r="E4034">
            <v>43983</v>
          </cell>
          <cell r="F4034" t="str">
            <v>Snyk</v>
          </cell>
          <cell r="G4034" t="str">
            <v>DE</v>
          </cell>
          <cell r="H4034" t="str">
            <v>Germany</v>
          </cell>
          <cell r="I4034" t="str">
            <v>GP Entity</v>
          </cell>
          <cell r="J4034">
            <v>43878</v>
          </cell>
          <cell r="K4034">
            <v>43668</v>
          </cell>
          <cell r="Q4034">
            <v>3707</v>
          </cell>
          <cell r="R4034" t="str">
            <v>Europe (EU)</v>
          </cell>
          <cell r="S4034" t="str">
            <v>Sales Director, DACH Commercial</v>
          </cell>
        </row>
        <row r="4035">
          <cell r="A4035" t="str">
            <v>100615-CH-101</v>
          </cell>
          <cell r="B4035">
            <v>43773</v>
          </cell>
          <cell r="C4035" t="str">
            <v>Existing MSA</v>
          </cell>
          <cell r="D4035">
            <v>43738</v>
          </cell>
          <cell r="E4035">
            <v>43983</v>
          </cell>
          <cell r="F4035" t="str">
            <v>Snyk</v>
          </cell>
          <cell r="G4035" t="str">
            <v>CH</v>
          </cell>
          <cell r="H4035" t="str">
            <v>Switzerland</v>
          </cell>
          <cell r="I4035" t="str">
            <v>GP Entity</v>
          </cell>
          <cell r="J4035">
            <v>43787</v>
          </cell>
          <cell r="K4035">
            <v>43668</v>
          </cell>
          <cell r="Q4035">
            <v>3262</v>
          </cell>
          <cell r="R4035" t="str">
            <v>Europe (EU)</v>
          </cell>
          <cell r="S4035" t="str">
            <v>Head of Marketing Ops</v>
          </cell>
        </row>
        <row r="4036">
          <cell r="A4036" t="str">
            <v>100582-GB-102</v>
          </cell>
          <cell r="B4036">
            <v>43689</v>
          </cell>
          <cell r="C4036" t="str">
            <v>Existing MSA</v>
          </cell>
          <cell r="D4036">
            <v>43780</v>
          </cell>
          <cell r="E4036">
            <v>43983</v>
          </cell>
          <cell r="F4036" t="str">
            <v>DataFleets</v>
          </cell>
          <cell r="G4036" t="str">
            <v>GB</v>
          </cell>
          <cell r="H4036" t="str">
            <v>United Kingdom</v>
          </cell>
          <cell r="I4036" t="str">
            <v>GP Entity</v>
          </cell>
          <cell r="J4036">
            <v>43688</v>
          </cell>
          <cell r="K4036">
            <v>43644</v>
          </cell>
          <cell r="Q4036">
            <v>2904</v>
          </cell>
          <cell r="R4036" t="str">
            <v>Europe (EU)</v>
          </cell>
          <cell r="S4036" t="str">
            <v>Senior Platform Engineer</v>
          </cell>
        </row>
        <row r="4037">
          <cell r="A4037" t="str">
            <v>100674-CH-102</v>
          </cell>
          <cell r="B4037">
            <v>43864</v>
          </cell>
          <cell r="C4037" t="str">
            <v>Existing MSA</v>
          </cell>
          <cell r="D4037">
            <v>43752</v>
          </cell>
          <cell r="E4037">
            <v>43983</v>
          </cell>
          <cell r="F4037" t="str">
            <v>MetricStream</v>
          </cell>
          <cell r="G4037" t="str">
            <v>CH</v>
          </cell>
          <cell r="H4037" t="str">
            <v>Switzerland</v>
          </cell>
          <cell r="I4037" t="str">
            <v>GP Entity</v>
          </cell>
          <cell r="J4037">
            <v>43832</v>
          </cell>
          <cell r="K4037">
            <v>43752</v>
          </cell>
          <cell r="Q4037">
            <v>3396</v>
          </cell>
          <cell r="R4037" t="str">
            <v>Europe (EU)</v>
          </cell>
          <cell r="S4037" t="str">
            <v>Sales Executive</v>
          </cell>
        </row>
        <row r="4038">
          <cell r="A4038" t="str">
            <v>100564-GB-102</v>
          </cell>
          <cell r="B4038">
            <v>43709</v>
          </cell>
          <cell r="C4038" t="str">
            <v>Existing MSA</v>
          </cell>
          <cell r="D4038">
            <v>43615</v>
          </cell>
          <cell r="E4038">
            <v>43983</v>
          </cell>
          <cell r="F4038" t="str">
            <v>Parrot Analytics</v>
          </cell>
          <cell r="G4038" t="str">
            <v>GB</v>
          </cell>
          <cell r="H4038" t="str">
            <v>United Kingdom</v>
          </cell>
          <cell r="I4038" t="str">
            <v>GP Entity</v>
          </cell>
          <cell r="J4038">
            <v>43620</v>
          </cell>
          <cell r="K4038">
            <v>43615</v>
          </cell>
          <cell r="Q4038">
            <v>2718</v>
          </cell>
          <cell r="R4038" t="str">
            <v>Europe (EU)</v>
          </cell>
          <cell r="S4038" t="str">
            <v>Head of Partnerships</v>
          </cell>
        </row>
        <row r="4039">
          <cell r="A4039" t="str">
            <v>100564-GB-105</v>
          </cell>
          <cell r="B4039">
            <v>43840</v>
          </cell>
          <cell r="C4039" t="str">
            <v>Existing MSA</v>
          </cell>
          <cell r="D4039">
            <v>43615</v>
          </cell>
          <cell r="E4039">
            <v>43983</v>
          </cell>
          <cell r="F4039" t="str">
            <v>Parrot Analytics</v>
          </cell>
          <cell r="G4039" t="str">
            <v>GB</v>
          </cell>
          <cell r="H4039" t="str">
            <v>United Kingdom</v>
          </cell>
          <cell r="I4039" t="str">
            <v>GP Entity</v>
          </cell>
          <cell r="J4039">
            <v>43840</v>
          </cell>
          <cell r="K4039">
            <v>43615</v>
          </cell>
          <cell r="Q4039">
            <v>3899</v>
          </cell>
          <cell r="R4039" t="str">
            <v>Europe (EU)</v>
          </cell>
          <cell r="S4039" t="str">
            <v>Partner Insights Lead, EMEA</v>
          </cell>
        </row>
        <row r="4040">
          <cell r="A4040" t="str">
            <v>100564-GB-103</v>
          </cell>
          <cell r="B4040">
            <v>43739</v>
          </cell>
          <cell r="C4040" t="str">
            <v>Existing MSA</v>
          </cell>
          <cell r="D4040">
            <v>43615</v>
          </cell>
          <cell r="E4040">
            <v>43983</v>
          </cell>
          <cell r="F4040" t="str">
            <v>Parrot Analytics</v>
          </cell>
          <cell r="G4040" t="str">
            <v>GB</v>
          </cell>
          <cell r="H4040" t="str">
            <v>United Kingdom</v>
          </cell>
          <cell r="I4040" t="str">
            <v>GP Entity</v>
          </cell>
          <cell r="J4040">
            <v>43739</v>
          </cell>
          <cell r="K4040">
            <v>43615</v>
          </cell>
          <cell r="Q4040">
            <v>3123</v>
          </cell>
          <cell r="R4040" t="str">
            <v>Europe (EU)</v>
          </cell>
          <cell r="S4040" t="str">
            <v>Head of Sales Operations</v>
          </cell>
        </row>
        <row r="4041">
          <cell r="A4041" t="str">
            <v>100564-GB-104</v>
          </cell>
          <cell r="B4041">
            <v>43710</v>
          </cell>
          <cell r="C4041" t="str">
            <v>Existing MSA</v>
          </cell>
          <cell r="D4041">
            <v>43615</v>
          </cell>
          <cell r="E4041">
            <v>43983</v>
          </cell>
          <cell r="F4041" t="str">
            <v>Parrot Analytics</v>
          </cell>
          <cell r="G4041" t="str">
            <v>GB</v>
          </cell>
          <cell r="H4041" t="str">
            <v>United Kingdom</v>
          </cell>
          <cell r="I4041" t="str">
            <v>GP Entity</v>
          </cell>
          <cell r="J4041">
            <v>43710</v>
          </cell>
          <cell r="K4041">
            <v>43615</v>
          </cell>
          <cell r="Q4041">
            <v>3124</v>
          </cell>
          <cell r="R4041" t="str">
            <v>Europe (EU)</v>
          </cell>
          <cell r="S4041" t="str">
            <v>Partnerships Director Europe</v>
          </cell>
        </row>
        <row r="4042">
          <cell r="A4042" t="str">
            <v>100678-FR-102</v>
          </cell>
          <cell r="B4042">
            <v>43862</v>
          </cell>
          <cell r="C4042" t="str">
            <v>Existing MSA</v>
          </cell>
          <cell r="D4042">
            <v>43765</v>
          </cell>
          <cell r="E4042">
            <v>43891</v>
          </cell>
          <cell r="F4042" t="str">
            <v>Solutions Journalism Network</v>
          </cell>
          <cell r="G4042" t="str">
            <v>FR</v>
          </cell>
          <cell r="H4042" t="str">
            <v>France</v>
          </cell>
          <cell r="I4042" t="str">
            <v>GP Entity</v>
          </cell>
          <cell r="J4042">
            <v>43862</v>
          </cell>
          <cell r="K4042">
            <v>43765</v>
          </cell>
          <cell r="M4042">
            <v>44227</v>
          </cell>
          <cell r="Q4042">
            <v>3419</v>
          </cell>
          <cell r="R4042" t="str">
            <v>Europe (EU)</v>
          </cell>
          <cell r="S4042" t="str">
            <v>Europe Coordinator</v>
          </cell>
        </row>
        <row r="4043">
          <cell r="A4043" t="str">
            <v>100678-FR-102</v>
          </cell>
          <cell r="B4043">
            <v>43862</v>
          </cell>
          <cell r="C4043" t="str">
            <v>Existing MSA</v>
          </cell>
          <cell r="D4043">
            <v>43765</v>
          </cell>
          <cell r="E4043">
            <v>43922</v>
          </cell>
          <cell r="F4043" t="str">
            <v>Solutions Journalism Network</v>
          </cell>
          <cell r="G4043" t="str">
            <v>FR</v>
          </cell>
          <cell r="H4043" t="str">
            <v>France</v>
          </cell>
          <cell r="I4043" t="str">
            <v>GP Entity</v>
          </cell>
          <cell r="J4043">
            <v>43862</v>
          </cell>
          <cell r="K4043">
            <v>43765</v>
          </cell>
          <cell r="M4043">
            <v>44227</v>
          </cell>
          <cell r="Q4043">
            <v>3419</v>
          </cell>
          <cell r="R4043" t="str">
            <v>Europe (EU)</v>
          </cell>
          <cell r="S4043" t="str">
            <v>Europe Coordinator</v>
          </cell>
        </row>
        <row r="4044">
          <cell r="A4044" t="str">
            <v>100678-FR-102</v>
          </cell>
          <cell r="B4044">
            <v>43862</v>
          </cell>
          <cell r="C4044" t="str">
            <v>Existing MSA</v>
          </cell>
          <cell r="D4044">
            <v>43765</v>
          </cell>
          <cell r="E4044">
            <v>43952</v>
          </cell>
          <cell r="F4044" t="str">
            <v>Solutions Journalism Network</v>
          </cell>
          <cell r="G4044" t="str">
            <v>FR</v>
          </cell>
          <cell r="H4044" t="str">
            <v>France</v>
          </cell>
          <cell r="I4044" t="str">
            <v>GP Entity</v>
          </cell>
          <cell r="J4044">
            <v>43862</v>
          </cell>
          <cell r="K4044">
            <v>43765</v>
          </cell>
          <cell r="M4044">
            <v>44227</v>
          </cell>
          <cell r="Q4044">
            <v>3419</v>
          </cell>
          <cell r="R4044" t="str">
            <v>Europe (EU)</v>
          </cell>
          <cell r="S4044" t="str">
            <v>Europe Coordinator</v>
          </cell>
        </row>
        <row r="4045">
          <cell r="A4045" t="str">
            <v>100678-FR-102</v>
          </cell>
          <cell r="B4045">
            <v>43862</v>
          </cell>
          <cell r="C4045" t="str">
            <v>Existing MSA</v>
          </cell>
          <cell r="D4045">
            <v>43765</v>
          </cell>
          <cell r="E4045">
            <v>43983</v>
          </cell>
          <cell r="F4045" t="str">
            <v>Solutions Journalism Network</v>
          </cell>
          <cell r="G4045" t="str">
            <v>FR</v>
          </cell>
          <cell r="H4045" t="str">
            <v>France</v>
          </cell>
          <cell r="I4045" t="str">
            <v>GP Entity</v>
          </cell>
          <cell r="J4045">
            <v>43862</v>
          </cell>
          <cell r="K4045">
            <v>43765</v>
          </cell>
          <cell r="M4045">
            <v>44227</v>
          </cell>
          <cell r="Q4045">
            <v>3419</v>
          </cell>
          <cell r="R4045" t="str">
            <v>Europe (EU)</v>
          </cell>
          <cell r="S4045" t="str">
            <v>Europe Coordinator</v>
          </cell>
        </row>
        <row r="4046">
          <cell r="A4046" t="str">
            <v>100705-GB-101</v>
          </cell>
          <cell r="B4046">
            <v>43833</v>
          </cell>
          <cell r="C4046" t="str">
            <v>Existing MSA</v>
          </cell>
          <cell r="D4046">
            <v>43791</v>
          </cell>
          <cell r="E4046">
            <v>43891</v>
          </cell>
          <cell r="F4046" t="str">
            <v>Integral Health, Inc.</v>
          </cell>
          <cell r="G4046" t="str">
            <v>GB</v>
          </cell>
          <cell r="H4046" t="str">
            <v>United Kingdom</v>
          </cell>
          <cell r="I4046" t="str">
            <v>GP Entity</v>
          </cell>
          <cell r="J4046">
            <v>43808</v>
          </cell>
          <cell r="K4046">
            <v>43791</v>
          </cell>
          <cell r="Q4046">
            <v>3659</v>
          </cell>
          <cell r="R4046" t="str">
            <v>Europe (EU)</v>
          </cell>
          <cell r="S4046" t="str">
            <v>Senior Director, Data Science</v>
          </cell>
        </row>
        <row r="4047">
          <cell r="A4047" t="str">
            <v>100658-GB-101</v>
          </cell>
          <cell r="B4047">
            <v>43836</v>
          </cell>
          <cell r="C4047" t="str">
            <v>Existing MSA</v>
          </cell>
          <cell r="D4047">
            <v>43725</v>
          </cell>
          <cell r="E4047">
            <v>43891</v>
          </cell>
          <cell r="F4047" t="str">
            <v>Takeoff Technologies</v>
          </cell>
          <cell r="G4047" t="str">
            <v>GB</v>
          </cell>
          <cell r="H4047" t="str">
            <v>United Kingdom</v>
          </cell>
          <cell r="I4047" t="str">
            <v>GP Entity</v>
          </cell>
          <cell r="J4047">
            <v>43836</v>
          </cell>
          <cell r="K4047">
            <v>43725</v>
          </cell>
          <cell r="Q4047">
            <v>3620</v>
          </cell>
          <cell r="R4047" t="str">
            <v>Europe (EU)</v>
          </cell>
          <cell r="S4047" t="str">
            <v>General Manager, Strategic Accounts</v>
          </cell>
        </row>
        <row r="4048">
          <cell r="A4048" t="str">
            <v>100689-DE-101</v>
          </cell>
          <cell r="B4048">
            <v>43831</v>
          </cell>
          <cell r="C4048" t="str">
            <v>Existing MSA</v>
          </cell>
          <cell r="D4048">
            <v>43769</v>
          </cell>
          <cell r="E4048">
            <v>43891</v>
          </cell>
          <cell r="F4048" t="str">
            <v>Airwallex</v>
          </cell>
          <cell r="G4048" t="str">
            <v>DE</v>
          </cell>
          <cell r="H4048" t="str">
            <v>Germany</v>
          </cell>
          <cell r="I4048" t="str">
            <v>GP Entity</v>
          </cell>
          <cell r="J4048">
            <v>43836</v>
          </cell>
          <cell r="K4048">
            <v>43769</v>
          </cell>
          <cell r="Q4048">
            <v>3521</v>
          </cell>
          <cell r="R4048" t="str">
            <v>Europe (EU)</v>
          </cell>
          <cell r="S4048" t="str">
            <v>Product Director</v>
          </cell>
        </row>
        <row r="4049">
          <cell r="A4049" t="str">
            <v>100702-GB-101</v>
          </cell>
          <cell r="B4049">
            <v>43831</v>
          </cell>
          <cell r="C4049" t="str">
            <v>Existing MSA</v>
          </cell>
          <cell r="D4049">
            <v>43781</v>
          </cell>
          <cell r="E4049">
            <v>43891</v>
          </cell>
          <cell r="F4049" t="str">
            <v>Akrevia</v>
          </cell>
          <cell r="G4049" t="str">
            <v>GB</v>
          </cell>
          <cell r="H4049" t="str">
            <v>United Kingdom</v>
          </cell>
          <cell r="I4049" t="str">
            <v>GP Entity</v>
          </cell>
          <cell r="J4049">
            <v>43801</v>
          </cell>
          <cell r="K4049">
            <v>43781</v>
          </cell>
          <cell r="Q4049">
            <v>3630</v>
          </cell>
          <cell r="R4049" t="str">
            <v>Europe (EU)</v>
          </cell>
          <cell r="S4049" t="str">
            <v>Vice President, CMC</v>
          </cell>
        </row>
        <row r="4050">
          <cell r="A4050" t="str">
            <v>100563-CH-105</v>
          </cell>
          <cell r="B4050">
            <v>43831</v>
          </cell>
          <cell r="C4050" t="str">
            <v>Existing MSA</v>
          </cell>
          <cell r="D4050">
            <v>43600</v>
          </cell>
          <cell r="E4050">
            <v>43891</v>
          </cell>
          <cell r="F4050" t="str">
            <v>Stemline Therapeutics, Inc</v>
          </cell>
          <cell r="G4050" t="str">
            <v>CH</v>
          </cell>
          <cell r="H4050" t="str">
            <v>Switzerland</v>
          </cell>
          <cell r="I4050" t="str">
            <v>GP Entity</v>
          </cell>
          <cell r="J4050">
            <v>43831</v>
          </cell>
          <cell r="K4050">
            <v>43600</v>
          </cell>
          <cell r="Q4050">
            <v>3321</v>
          </cell>
          <cell r="R4050" t="str">
            <v>Europe (EU)</v>
          </cell>
          <cell r="S4050" t="str">
            <v>European Leadership Team Coordinator</v>
          </cell>
        </row>
        <row r="4051">
          <cell r="A4051" t="str">
            <v>100563-CH-106</v>
          </cell>
          <cell r="B4051">
            <v>43831</v>
          </cell>
          <cell r="C4051" t="str">
            <v>Existing MSA</v>
          </cell>
          <cell r="D4051">
            <v>43600</v>
          </cell>
          <cell r="E4051">
            <v>43891</v>
          </cell>
          <cell r="F4051" t="str">
            <v>Stemline Therapeutics, Inc</v>
          </cell>
          <cell r="G4051" t="str">
            <v>CH</v>
          </cell>
          <cell r="H4051" t="str">
            <v>Switzerland</v>
          </cell>
          <cell r="I4051" t="str">
            <v>GP Entity</v>
          </cell>
          <cell r="J4051">
            <v>43831</v>
          </cell>
          <cell r="K4051">
            <v>43600</v>
          </cell>
          <cell r="Q4051">
            <v>3338</v>
          </cell>
          <cell r="R4051" t="str">
            <v>Europe (EU)</v>
          </cell>
          <cell r="S4051" t="str">
            <v>Senior Manager, Market Access Europe</v>
          </cell>
        </row>
        <row r="4052">
          <cell r="A4052" t="str">
            <v>100522-GB-102</v>
          </cell>
          <cell r="B4052">
            <v>43724</v>
          </cell>
          <cell r="C4052" t="str">
            <v>Existing MSA</v>
          </cell>
          <cell r="D4052">
            <v>43536</v>
          </cell>
          <cell r="E4052">
            <v>43891</v>
          </cell>
          <cell r="F4052" t="str">
            <v>Structo</v>
          </cell>
          <cell r="G4052" t="str">
            <v>GB</v>
          </cell>
          <cell r="H4052" t="str">
            <v>United Kingdom</v>
          </cell>
          <cell r="I4052" t="str">
            <v>GP Entity</v>
          </cell>
          <cell r="J4052">
            <v>43723</v>
          </cell>
          <cell r="K4052">
            <v>43536</v>
          </cell>
          <cell r="Q4052">
            <v>3141</v>
          </cell>
          <cell r="R4052" t="str">
            <v>Europe (EU)</v>
          </cell>
          <cell r="S4052" t="str">
            <v>Global Support Engineer</v>
          </cell>
        </row>
        <row r="4053">
          <cell r="A4053" t="str">
            <v>100319-GB-105</v>
          </cell>
          <cell r="B4053">
            <v>43836</v>
          </cell>
          <cell r="C4053" t="str">
            <v>Existing MSA</v>
          </cell>
          <cell r="D4053">
            <v>43221</v>
          </cell>
          <cell r="E4053">
            <v>43891</v>
          </cell>
          <cell r="F4053" t="str">
            <v>Catalant</v>
          </cell>
          <cell r="G4053" t="str">
            <v>GB</v>
          </cell>
          <cell r="H4053" t="str">
            <v>United Kingdom</v>
          </cell>
          <cell r="I4053" t="str">
            <v>GP Entity</v>
          </cell>
          <cell r="J4053">
            <v>43836</v>
          </cell>
          <cell r="K4053">
            <v>43221</v>
          </cell>
          <cell r="Q4053">
            <v>3602</v>
          </cell>
          <cell r="R4053" t="str">
            <v>Europe (EU)</v>
          </cell>
          <cell r="S4053" t="str">
            <v>Network Development Associate</v>
          </cell>
        </row>
        <row r="4054">
          <cell r="A4054" t="str">
            <v>100706-DE-102</v>
          </cell>
          <cell r="B4054">
            <v>43805</v>
          </cell>
          <cell r="C4054" t="str">
            <v>Existing MSA</v>
          </cell>
          <cell r="D4054">
            <v>43769</v>
          </cell>
          <cell r="E4054">
            <v>43891</v>
          </cell>
          <cell r="F4054" t="str">
            <v>Strangeworks, Inc.</v>
          </cell>
          <cell r="G4054" t="str">
            <v>DE</v>
          </cell>
          <cell r="H4054" t="str">
            <v>Germany</v>
          </cell>
          <cell r="I4054" t="str">
            <v>GP Entity</v>
          </cell>
          <cell r="J4054">
            <v>43805</v>
          </cell>
          <cell r="K4054">
            <v>43769</v>
          </cell>
          <cell r="Q4054">
            <v>3515</v>
          </cell>
          <cell r="R4054" t="str">
            <v>Europe (EU)</v>
          </cell>
          <cell r="S4054" t="str">
            <v>Chief Scientific Officer</v>
          </cell>
        </row>
        <row r="4055">
          <cell r="A4055" t="str">
            <v>100594-ES-101</v>
          </cell>
          <cell r="B4055">
            <v>43678</v>
          </cell>
          <cell r="C4055" t="str">
            <v>Existing MSA</v>
          </cell>
          <cell r="D4055">
            <v>43657</v>
          </cell>
          <cell r="E4055">
            <v>43891</v>
          </cell>
          <cell r="F4055" t="str">
            <v>Bellami Hair</v>
          </cell>
          <cell r="G4055" t="str">
            <v>ES</v>
          </cell>
          <cell r="H4055" t="str">
            <v>Spain</v>
          </cell>
          <cell r="I4055" t="str">
            <v>GP Entity</v>
          </cell>
          <cell r="J4055">
            <v>43675</v>
          </cell>
          <cell r="K4055">
            <v>43622</v>
          </cell>
          <cell r="Q4055">
            <v>2952</v>
          </cell>
          <cell r="R4055" t="str">
            <v>Europe (EU)</v>
          </cell>
          <cell r="S4055" t="str">
            <v>European Sales Manager</v>
          </cell>
        </row>
        <row r="4056">
          <cell r="A4056" t="str">
            <v>100572-FI-101</v>
          </cell>
          <cell r="B4056">
            <v>43801</v>
          </cell>
          <cell r="C4056" t="str">
            <v>Existing MSA</v>
          </cell>
          <cell r="D4056">
            <v>43685</v>
          </cell>
          <cell r="E4056">
            <v>43891</v>
          </cell>
          <cell r="F4056" t="str">
            <v>True Temper</v>
          </cell>
          <cell r="G4056" t="str">
            <v>FI</v>
          </cell>
          <cell r="H4056" t="str">
            <v>Finland</v>
          </cell>
          <cell r="I4056" t="str">
            <v>GP Entity</v>
          </cell>
          <cell r="J4056">
            <v>43797</v>
          </cell>
          <cell r="K4056">
            <v>43614</v>
          </cell>
          <cell r="Q4056">
            <v>3078</v>
          </cell>
          <cell r="R4056" t="str">
            <v>Europe (EU)</v>
          </cell>
          <cell r="S4056" t="str">
            <v>Account Manager</v>
          </cell>
        </row>
        <row r="4057">
          <cell r="A4057" t="str">
            <v>100557-FR-101</v>
          </cell>
          <cell r="B4057">
            <v>43703</v>
          </cell>
          <cell r="C4057" t="str">
            <v>Existing MSA</v>
          </cell>
          <cell r="D4057">
            <v>43602</v>
          </cell>
          <cell r="E4057">
            <v>43891</v>
          </cell>
          <cell r="F4057" t="str">
            <v>Formlabs</v>
          </cell>
          <cell r="G4057" t="str">
            <v>FR</v>
          </cell>
          <cell r="H4057" t="str">
            <v>France</v>
          </cell>
          <cell r="I4057" t="str">
            <v>GP Entity</v>
          </cell>
          <cell r="J4057">
            <v>43703</v>
          </cell>
          <cell r="K4057">
            <v>43602</v>
          </cell>
          <cell r="Q4057">
            <v>2759</v>
          </cell>
          <cell r="R4057" t="str">
            <v>Europe (EU)</v>
          </cell>
          <cell r="S4057" t="str">
            <v>Dental Channel Sales Manager France</v>
          </cell>
        </row>
        <row r="4058">
          <cell r="A4058" t="str">
            <v>100557-FR-102</v>
          </cell>
          <cell r="B4058">
            <v>43831</v>
          </cell>
          <cell r="C4058" t="str">
            <v>Existing MSA</v>
          </cell>
          <cell r="D4058">
            <v>43602</v>
          </cell>
          <cell r="E4058">
            <v>43891</v>
          </cell>
          <cell r="F4058" t="str">
            <v>Formlabs</v>
          </cell>
          <cell r="G4058" t="str">
            <v>FR</v>
          </cell>
          <cell r="H4058" t="str">
            <v>France</v>
          </cell>
          <cell r="I4058" t="str">
            <v>GP Entity</v>
          </cell>
          <cell r="J4058">
            <v>43831</v>
          </cell>
          <cell r="K4058">
            <v>43602</v>
          </cell>
          <cell r="Q4058">
            <v>3551</v>
          </cell>
          <cell r="R4058" t="str">
            <v>Europe (EU)</v>
          </cell>
          <cell r="S4058" t="str">
            <v>Channel Sales Manager France</v>
          </cell>
        </row>
        <row r="4059">
          <cell r="A4059" t="str">
            <v>100695-GB-101</v>
          </cell>
          <cell r="B4059">
            <v>43836</v>
          </cell>
          <cell r="C4059" t="str">
            <v>Existing MSA</v>
          </cell>
          <cell r="D4059">
            <v>43809</v>
          </cell>
          <cell r="E4059">
            <v>43891</v>
          </cell>
          <cell r="F4059" t="str">
            <v>SEMrush, Inc</v>
          </cell>
          <cell r="G4059" t="str">
            <v>GB</v>
          </cell>
          <cell r="H4059" t="str">
            <v>United Kingdom</v>
          </cell>
          <cell r="I4059" t="str">
            <v>GP Entity</v>
          </cell>
          <cell r="J4059">
            <v>43836</v>
          </cell>
          <cell r="K4059">
            <v>43783</v>
          </cell>
          <cell r="Q4059">
            <v>3687</v>
          </cell>
          <cell r="R4059" t="str">
            <v>Europe (EU)</v>
          </cell>
          <cell r="S4059" t="str">
            <v>Global Content Strategist</v>
          </cell>
        </row>
        <row r="4060">
          <cell r="A4060" t="str">
            <v>100695-GB-102</v>
          </cell>
          <cell r="B4060">
            <v>43864</v>
          </cell>
          <cell r="C4060" t="str">
            <v>Existing MSA</v>
          </cell>
          <cell r="D4060">
            <v>43809</v>
          </cell>
          <cell r="E4060">
            <v>43891</v>
          </cell>
          <cell r="F4060" t="str">
            <v>SEMrush, Inc</v>
          </cell>
          <cell r="G4060" t="str">
            <v>GB</v>
          </cell>
          <cell r="H4060" t="str">
            <v>United Kingdom</v>
          </cell>
          <cell r="I4060" t="str">
            <v>GP Entity</v>
          </cell>
          <cell r="J4060">
            <v>43864</v>
          </cell>
          <cell r="K4060">
            <v>43783</v>
          </cell>
          <cell r="Q4060">
            <v>3689</v>
          </cell>
          <cell r="R4060" t="str">
            <v>Europe (EU)</v>
          </cell>
          <cell r="S4060" t="str">
            <v>PR Manager</v>
          </cell>
        </row>
        <row r="4061">
          <cell r="A4061" t="str">
            <v>100300-GB-104</v>
          </cell>
          <cell r="B4061">
            <v>43689</v>
          </cell>
          <cell r="C4061" t="str">
            <v>Existing MSA</v>
          </cell>
          <cell r="D4061">
            <v>43182</v>
          </cell>
          <cell r="E4061">
            <v>43891</v>
          </cell>
          <cell r="F4061" t="str">
            <v>Jumpshot, Inc.</v>
          </cell>
          <cell r="G4061" t="str">
            <v>GB</v>
          </cell>
          <cell r="H4061" t="str">
            <v>United Kingdom</v>
          </cell>
          <cell r="I4061" t="str">
            <v>GP Entity</v>
          </cell>
          <cell r="J4061">
            <v>43689</v>
          </cell>
          <cell r="K4061">
            <v>43182</v>
          </cell>
          <cell r="Q4061">
            <v>3013</v>
          </cell>
          <cell r="R4061" t="str">
            <v>Europe (EU)</v>
          </cell>
          <cell r="S4061" t="str">
            <v>Sales Engineer</v>
          </cell>
        </row>
        <row r="4062">
          <cell r="A4062" t="str">
            <v>100610-GB-101</v>
          </cell>
          <cell r="B4062">
            <v>43770</v>
          </cell>
          <cell r="C4062" t="str">
            <v>Existing MSA</v>
          </cell>
          <cell r="D4062">
            <v>43647</v>
          </cell>
          <cell r="E4062">
            <v>43891</v>
          </cell>
          <cell r="F4062" t="str">
            <v>Open Sky</v>
          </cell>
          <cell r="G4062" t="str">
            <v>GB</v>
          </cell>
          <cell r="H4062" t="str">
            <v>United Kingdom</v>
          </cell>
          <cell r="I4062" t="str">
            <v>GP Entity</v>
          </cell>
          <cell r="J4062">
            <v>43769</v>
          </cell>
          <cell r="K4062">
            <v>43647</v>
          </cell>
          <cell r="Q4062">
            <v>3094</v>
          </cell>
          <cell r="R4062" t="str">
            <v>Europe (EU)</v>
          </cell>
          <cell r="S4062" t="str">
            <v>Supply Chain Consultant</v>
          </cell>
        </row>
        <row r="4063">
          <cell r="A4063" t="str">
            <v>100691-GB-102</v>
          </cell>
          <cell r="B4063">
            <v>43831</v>
          </cell>
          <cell r="C4063" t="str">
            <v>Existing MSA</v>
          </cell>
          <cell r="D4063">
            <v>43773</v>
          </cell>
          <cell r="E4063">
            <v>43891</v>
          </cell>
          <cell r="F4063" t="str">
            <v>Conductor</v>
          </cell>
          <cell r="G4063" t="str">
            <v>GB</v>
          </cell>
          <cell r="H4063" t="str">
            <v>United Kingdom</v>
          </cell>
          <cell r="I4063" t="str">
            <v>GP Entity</v>
          </cell>
          <cell r="J4063">
            <v>43802</v>
          </cell>
          <cell r="K4063">
            <v>43773</v>
          </cell>
          <cell r="Q4063">
            <v>3519</v>
          </cell>
          <cell r="R4063" t="str">
            <v>Europe (EU)</v>
          </cell>
          <cell r="S4063" t="str">
            <v>Sales Development Representative</v>
          </cell>
        </row>
        <row r="4064">
          <cell r="A4064" t="str">
            <v>100691-GB-103</v>
          </cell>
          <cell r="B4064">
            <v>43831</v>
          </cell>
          <cell r="C4064" t="str">
            <v>Existing MSA</v>
          </cell>
          <cell r="D4064">
            <v>43773</v>
          </cell>
          <cell r="E4064">
            <v>43891</v>
          </cell>
          <cell r="F4064" t="str">
            <v>Conductor</v>
          </cell>
          <cell r="G4064" t="str">
            <v>GB</v>
          </cell>
          <cell r="H4064" t="str">
            <v>United Kingdom</v>
          </cell>
          <cell r="I4064" t="str">
            <v>GP Entity</v>
          </cell>
          <cell r="J4064">
            <v>43802</v>
          </cell>
          <cell r="K4064">
            <v>43773</v>
          </cell>
          <cell r="Q4064">
            <v>3523</v>
          </cell>
          <cell r="R4064" t="str">
            <v>Europe (EU)</v>
          </cell>
          <cell r="S4064" t="str">
            <v>Managing Director, EMEA</v>
          </cell>
        </row>
        <row r="4065">
          <cell r="A4065" t="str">
            <v>100300-GB-105</v>
          </cell>
          <cell r="B4065">
            <v>43808</v>
          </cell>
          <cell r="C4065" t="str">
            <v>Existing MSA</v>
          </cell>
          <cell r="D4065">
            <v>43182</v>
          </cell>
          <cell r="E4065">
            <v>43891</v>
          </cell>
          <cell r="F4065" t="str">
            <v>Jumpshot, Inc.</v>
          </cell>
          <cell r="G4065" t="str">
            <v>GB</v>
          </cell>
          <cell r="H4065" t="str">
            <v>United Kingdom</v>
          </cell>
          <cell r="I4065" t="str">
            <v>GP Entity</v>
          </cell>
          <cell r="J4065">
            <v>43808</v>
          </cell>
          <cell r="K4065">
            <v>43182</v>
          </cell>
          <cell r="Q4065">
            <v>3527</v>
          </cell>
          <cell r="R4065" t="str">
            <v>Europe (EU)</v>
          </cell>
          <cell r="S4065" t="str">
            <v>Sales Director</v>
          </cell>
        </row>
        <row r="4066">
          <cell r="A4066" t="str">
            <v>100691-GB-109</v>
          </cell>
          <cell r="B4066">
            <v>43831</v>
          </cell>
          <cell r="C4066" t="str">
            <v>Existing MSA</v>
          </cell>
          <cell r="D4066">
            <v>43773</v>
          </cell>
          <cell r="E4066">
            <v>43891</v>
          </cell>
          <cell r="F4066" t="str">
            <v>Conductor</v>
          </cell>
          <cell r="G4066" t="str">
            <v>GB</v>
          </cell>
          <cell r="H4066" t="str">
            <v>United Kingdom</v>
          </cell>
          <cell r="I4066" t="str">
            <v>GP Entity</v>
          </cell>
          <cell r="J4066">
            <v>43802</v>
          </cell>
          <cell r="K4066">
            <v>43773</v>
          </cell>
          <cell r="Q4066">
            <v>3534</v>
          </cell>
          <cell r="R4066" t="str">
            <v>Europe (EU)</v>
          </cell>
          <cell r="S4066" t="str">
            <v>Senior Director, EMEA</v>
          </cell>
        </row>
        <row r="4067">
          <cell r="A4067" t="str">
            <v>100691-GB-110</v>
          </cell>
          <cell r="B4067">
            <v>43831</v>
          </cell>
          <cell r="C4067" t="str">
            <v>Existing MSA</v>
          </cell>
          <cell r="D4067">
            <v>43773</v>
          </cell>
          <cell r="E4067">
            <v>43891</v>
          </cell>
          <cell r="F4067" t="str">
            <v>Conductor</v>
          </cell>
          <cell r="G4067" t="str">
            <v>GB</v>
          </cell>
          <cell r="H4067" t="str">
            <v>United Kingdom</v>
          </cell>
          <cell r="I4067" t="str">
            <v>GP Entity</v>
          </cell>
          <cell r="J4067">
            <v>43802</v>
          </cell>
          <cell r="K4067">
            <v>43773</v>
          </cell>
          <cell r="Q4067">
            <v>3536</v>
          </cell>
          <cell r="R4067" t="str">
            <v>Europe (EU)</v>
          </cell>
          <cell r="S4067" t="str">
            <v>Marketing Associate</v>
          </cell>
        </row>
        <row r="4068">
          <cell r="A4068" t="str">
            <v>100691-GB-111</v>
          </cell>
          <cell r="B4068">
            <v>43831</v>
          </cell>
          <cell r="C4068" t="str">
            <v>Existing MSA</v>
          </cell>
          <cell r="D4068">
            <v>43773</v>
          </cell>
          <cell r="E4068">
            <v>43891</v>
          </cell>
          <cell r="F4068" t="str">
            <v>Conductor</v>
          </cell>
          <cell r="G4068" t="str">
            <v>GB</v>
          </cell>
          <cell r="H4068" t="str">
            <v>United Kingdom</v>
          </cell>
          <cell r="I4068" t="str">
            <v>GP Entity</v>
          </cell>
          <cell r="J4068">
            <v>43802</v>
          </cell>
          <cell r="K4068">
            <v>43773</v>
          </cell>
          <cell r="Q4068">
            <v>3539</v>
          </cell>
          <cell r="R4068" t="str">
            <v>Europe (EU)</v>
          </cell>
          <cell r="S4068" t="str">
            <v>Strategic Account Manager</v>
          </cell>
        </row>
        <row r="4069">
          <cell r="A4069" t="str">
            <v>100691-GB-114</v>
          </cell>
          <cell r="B4069">
            <v>43831</v>
          </cell>
          <cell r="C4069" t="str">
            <v>Existing MSA</v>
          </cell>
          <cell r="D4069">
            <v>43773</v>
          </cell>
          <cell r="E4069">
            <v>43891</v>
          </cell>
          <cell r="F4069" t="str">
            <v>Conductor</v>
          </cell>
          <cell r="G4069" t="str">
            <v>GB</v>
          </cell>
          <cell r="H4069" t="str">
            <v>United Kingdom</v>
          </cell>
          <cell r="I4069" t="str">
            <v>GP Entity</v>
          </cell>
          <cell r="J4069">
            <v>43831</v>
          </cell>
          <cell r="K4069">
            <v>43773</v>
          </cell>
          <cell r="Q4069">
            <v>3803</v>
          </cell>
          <cell r="R4069" t="str">
            <v>Europe (EU)</v>
          </cell>
          <cell r="S4069" t="str">
            <v>Senior Project Manager</v>
          </cell>
        </row>
        <row r="4070">
          <cell r="A4070" t="str">
            <v>100724-GB-101</v>
          </cell>
          <cell r="B4070">
            <v>43831</v>
          </cell>
          <cell r="C4070" t="str">
            <v>Existing MSA</v>
          </cell>
          <cell r="D4070">
            <v>43792</v>
          </cell>
          <cell r="E4070">
            <v>43891</v>
          </cell>
          <cell r="F4070" t="str">
            <v>Rapid SOS</v>
          </cell>
          <cell r="G4070" t="str">
            <v>GB</v>
          </cell>
          <cell r="H4070" t="str">
            <v>United Kingdom</v>
          </cell>
          <cell r="I4070" t="str">
            <v>GP Entity</v>
          </cell>
          <cell r="J4070">
            <v>43831</v>
          </cell>
          <cell r="K4070">
            <v>43761</v>
          </cell>
          <cell r="Q4070">
            <v>3810</v>
          </cell>
          <cell r="R4070" t="str">
            <v>Europe (EU)</v>
          </cell>
          <cell r="S4070" t="str">
            <v>Director, Global Expansion</v>
          </cell>
        </row>
        <row r="4071">
          <cell r="A4071" t="str">
            <v>100691-GB-117</v>
          </cell>
          <cell r="B4071">
            <v>43836</v>
          </cell>
          <cell r="C4071" t="str">
            <v>Existing MSA</v>
          </cell>
          <cell r="D4071">
            <v>43773</v>
          </cell>
          <cell r="E4071">
            <v>43891</v>
          </cell>
          <cell r="F4071" t="str">
            <v>Conductor</v>
          </cell>
          <cell r="G4071" t="str">
            <v>GB</v>
          </cell>
          <cell r="H4071" t="str">
            <v>United Kingdom</v>
          </cell>
          <cell r="I4071" t="str">
            <v>GP Entity</v>
          </cell>
          <cell r="J4071">
            <v>43837</v>
          </cell>
          <cell r="K4071">
            <v>43773</v>
          </cell>
          <cell r="Q4071">
            <v>3877</v>
          </cell>
          <cell r="R4071" t="str">
            <v>Europe (EU)</v>
          </cell>
          <cell r="S4071" t="str">
            <v>SEO Success Manager</v>
          </cell>
        </row>
        <row r="4072">
          <cell r="A4072" t="str">
            <v>100694-NL-101</v>
          </cell>
          <cell r="B4072">
            <v>43831</v>
          </cell>
          <cell r="C4072" t="str">
            <v>Existing MSA</v>
          </cell>
          <cell r="D4072">
            <v>43774</v>
          </cell>
          <cell r="E4072">
            <v>43891</v>
          </cell>
          <cell r="F4072" t="str">
            <v>Pearl Abyss</v>
          </cell>
          <cell r="G4072" t="str">
            <v>NL</v>
          </cell>
          <cell r="H4072" t="str">
            <v>Netherlands</v>
          </cell>
          <cell r="I4072" t="str">
            <v>GP Entity</v>
          </cell>
          <cell r="J4072">
            <v>43831</v>
          </cell>
          <cell r="K4072">
            <v>43774</v>
          </cell>
          <cell r="Q4072">
            <v>3546</v>
          </cell>
          <cell r="R4072" t="str">
            <v>Europe (EU)</v>
          </cell>
          <cell r="S4072" t="str">
            <v>PR Representative for Europe</v>
          </cell>
        </row>
        <row r="4073">
          <cell r="A4073" t="str">
            <v>100520-FR-101</v>
          </cell>
          <cell r="B4073">
            <v>43801</v>
          </cell>
          <cell r="C4073" t="str">
            <v>Existing MSA</v>
          </cell>
          <cell r="D4073">
            <v>43453</v>
          </cell>
          <cell r="E4073">
            <v>43891</v>
          </cell>
          <cell r="F4073" t="str">
            <v>Unity Technologies ApS</v>
          </cell>
          <cell r="G4073" t="str">
            <v>FR</v>
          </cell>
          <cell r="H4073" t="str">
            <v>France</v>
          </cell>
          <cell r="I4073" t="str">
            <v>GP Entity</v>
          </cell>
          <cell r="J4073">
            <v>43801</v>
          </cell>
          <cell r="K4073">
            <v>43453</v>
          </cell>
          <cell r="Q4073">
            <v>3434</v>
          </cell>
          <cell r="R4073" t="str">
            <v>Europe (EU)</v>
          </cell>
          <cell r="S4073" t="str">
            <v>Senior C++ Lead Developer</v>
          </cell>
        </row>
        <row r="4074">
          <cell r="A4074" t="str">
            <v>100695-FR-101</v>
          </cell>
          <cell r="B4074">
            <v>43800</v>
          </cell>
          <cell r="C4074" t="str">
            <v>Existing MSA</v>
          </cell>
          <cell r="D4074">
            <v>43781</v>
          </cell>
          <cell r="E4074">
            <v>43891</v>
          </cell>
          <cell r="F4074" t="str">
            <v>SEMrush, Inc</v>
          </cell>
          <cell r="G4074" t="str">
            <v>FR</v>
          </cell>
          <cell r="H4074" t="str">
            <v>France</v>
          </cell>
          <cell r="I4074" t="str">
            <v>GP Entity</v>
          </cell>
          <cell r="J4074">
            <v>43800</v>
          </cell>
          <cell r="K4074">
            <v>43783</v>
          </cell>
          <cell r="Q4074">
            <v>3617</v>
          </cell>
          <cell r="R4074" t="str">
            <v>Europe (EU)</v>
          </cell>
          <cell r="S4074" t="str">
            <v>Online Event Marketing Manager</v>
          </cell>
        </row>
        <row r="4075">
          <cell r="A4075" t="str">
            <v>100705-GB-101</v>
          </cell>
          <cell r="B4075">
            <v>43833</v>
          </cell>
          <cell r="C4075" t="str">
            <v>Existing MSA</v>
          </cell>
          <cell r="D4075">
            <v>43791</v>
          </cell>
          <cell r="E4075">
            <v>43922</v>
          </cell>
          <cell r="F4075" t="str">
            <v>Integral Health, Inc.</v>
          </cell>
          <cell r="G4075" t="str">
            <v>GB</v>
          </cell>
          <cell r="H4075" t="str">
            <v>United Kingdom</v>
          </cell>
          <cell r="I4075" t="str">
            <v>GP Entity</v>
          </cell>
          <cell r="J4075">
            <v>43808</v>
          </cell>
          <cell r="K4075">
            <v>43791</v>
          </cell>
          <cell r="Q4075">
            <v>3659</v>
          </cell>
          <cell r="R4075" t="str">
            <v>Europe (EU)</v>
          </cell>
          <cell r="S4075" t="str">
            <v>Senior Director, Data Science</v>
          </cell>
        </row>
        <row r="4076">
          <cell r="A4076" t="str">
            <v>100658-GB-101</v>
          </cell>
          <cell r="B4076">
            <v>43836</v>
          </cell>
          <cell r="C4076" t="str">
            <v>Existing MSA</v>
          </cell>
          <cell r="D4076">
            <v>43725</v>
          </cell>
          <cell r="E4076">
            <v>43922</v>
          </cell>
          <cell r="F4076" t="str">
            <v>Takeoff Technologies</v>
          </cell>
          <cell r="G4076" t="str">
            <v>GB</v>
          </cell>
          <cell r="H4076" t="str">
            <v>United Kingdom</v>
          </cell>
          <cell r="I4076" t="str">
            <v>GP Entity</v>
          </cell>
          <cell r="J4076">
            <v>43836</v>
          </cell>
          <cell r="K4076">
            <v>43725</v>
          </cell>
          <cell r="Q4076">
            <v>3620</v>
          </cell>
          <cell r="R4076" t="str">
            <v>Europe (EU)</v>
          </cell>
          <cell r="S4076" t="str">
            <v>General Manager, Strategic Accounts</v>
          </cell>
        </row>
        <row r="4077">
          <cell r="A4077" t="str">
            <v>100689-DE-101</v>
          </cell>
          <cell r="B4077">
            <v>43831</v>
          </cell>
          <cell r="C4077" t="str">
            <v>Existing MSA</v>
          </cell>
          <cell r="D4077">
            <v>43769</v>
          </cell>
          <cell r="E4077">
            <v>43922</v>
          </cell>
          <cell r="F4077" t="str">
            <v>Airwallex</v>
          </cell>
          <cell r="G4077" t="str">
            <v>DE</v>
          </cell>
          <cell r="H4077" t="str">
            <v>Germany</v>
          </cell>
          <cell r="I4077" t="str">
            <v>GP Entity</v>
          </cell>
          <cell r="J4077">
            <v>43836</v>
          </cell>
          <cell r="K4077">
            <v>43769</v>
          </cell>
          <cell r="Q4077">
            <v>3521</v>
          </cell>
          <cell r="R4077" t="str">
            <v>Europe (EU)</v>
          </cell>
          <cell r="S4077" t="str">
            <v>Product Director</v>
          </cell>
        </row>
        <row r="4078">
          <cell r="A4078" t="str">
            <v>100702-GB-101</v>
          </cell>
          <cell r="B4078">
            <v>43831</v>
          </cell>
          <cell r="C4078" t="str">
            <v>Existing MSA</v>
          </cell>
          <cell r="D4078">
            <v>43781</v>
          </cell>
          <cell r="E4078">
            <v>43922</v>
          </cell>
          <cell r="F4078" t="str">
            <v>Akrevia</v>
          </cell>
          <cell r="G4078" t="str">
            <v>GB</v>
          </cell>
          <cell r="H4078" t="str">
            <v>United Kingdom</v>
          </cell>
          <cell r="I4078" t="str">
            <v>GP Entity</v>
          </cell>
          <cell r="J4078">
            <v>43801</v>
          </cell>
          <cell r="K4078">
            <v>43781</v>
          </cell>
          <cell r="Q4078">
            <v>3630</v>
          </cell>
          <cell r="R4078" t="str">
            <v>Europe (EU)</v>
          </cell>
          <cell r="S4078" t="str">
            <v>Vice President, CMC</v>
          </cell>
        </row>
        <row r="4079">
          <cell r="A4079" t="str">
            <v>100563-CH-105</v>
          </cell>
          <cell r="B4079">
            <v>43831</v>
          </cell>
          <cell r="C4079" t="str">
            <v>Existing MSA</v>
          </cell>
          <cell r="D4079">
            <v>43600</v>
          </cell>
          <cell r="E4079">
            <v>43922</v>
          </cell>
          <cell r="F4079" t="str">
            <v>Stemline Therapeutics, Inc</v>
          </cell>
          <cell r="G4079" t="str">
            <v>CH</v>
          </cell>
          <cell r="H4079" t="str">
            <v>Switzerland</v>
          </cell>
          <cell r="I4079" t="str">
            <v>GP Entity</v>
          </cell>
          <cell r="J4079">
            <v>43831</v>
          </cell>
          <cell r="K4079">
            <v>43600</v>
          </cell>
          <cell r="Q4079">
            <v>3321</v>
          </cell>
          <cell r="R4079" t="str">
            <v>Europe (EU)</v>
          </cell>
          <cell r="S4079" t="str">
            <v>European Leadership Team Coordinator</v>
          </cell>
        </row>
        <row r="4080">
          <cell r="A4080" t="str">
            <v>100563-CH-106</v>
          </cell>
          <cell r="B4080">
            <v>43831</v>
          </cell>
          <cell r="C4080" t="str">
            <v>Existing MSA</v>
          </cell>
          <cell r="D4080">
            <v>43600</v>
          </cell>
          <cell r="E4080">
            <v>43922</v>
          </cell>
          <cell r="F4080" t="str">
            <v>Stemline Therapeutics, Inc</v>
          </cell>
          <cell r="G4080" t="str">
            <v>CH</v>
          </cell>
          <cell r="H4080" t="str">
            <v>Switzerland</v>
          </cell>
          <cell r="I4080" t="str">
            <v>GP Entity</v>
          </cell>
          <cell r="J4080">
            <v>43831</v>
          </cell>
          <cell r="K4080">
            <v>43600</v>
          </cell>
          <cell r="Q4080">
            <v>3338</v>
          </cell>
          <cell r="R4080" t="str">
            <v>Europe (EU)</v>
          </cell>
          <cell r="S4080" t="str">
            <v>Senior Manager, Market Access Europe</v>
          </cell>
        </row>
        <row r="4081">
          <cell r="A4081" t="str">
            <v>100522-GB-102</v>
          </cell>
          <cell r="B4081">
            <v>43724</v>
          </cell>
          <cell r="C4081" t="str">
            <v>Existing MSA</v>
          </cell>
          <cell r="D4081">
            <v>43536</v>
          </cell>
          <cell r="E4081">
            <v>43922</v>
          </cell>
          <cell r="F4081" t="str">
            <v>Structo</v>
          </cell>
          <cell r="G4081" t="str">
            <v>GB</v>
          </cell>
          <cell r="H4081" t="str">
            <v>United Kingdom</v>
          </cell>
          <cell r="I4081" t="str">
            <v>GP Entity</v>
          </cell>
          <cell r="J4081">
            <v>43723</v>
          </cell>
          <cell r="K4081">
            <v>43536</v>
          </cell>
          <cell r="Q4081">
            <v>3141</v>
          </cell>
          <cell r="R4081" t="str">
            <v>Europe (EU)</v>
          </cell>
          <cell r="S4081" t="str">
            <v>Global Support Engineer</v>
          </cell>
        </row>
        <row r="4082">
          <cell r="A4082" t="str">
            <v>100519-PL-101</v>
          </cell>
          <cell r="B4082">
            <v>43617</v>
          </cell>
          <cell r="C4082" t="str">
            <v>Existing MSA</v>
          </cell>
          <cell r="D4082">
            <v>43558</v>
          </cell>
          <cell r="E4082">
            <v>43922</v>
          </cell>
          <cell r="F4082" t="str">
            <v>T-Solutions</v>
          </cell>
          <cell r="G4082" t="str">
            <v>PL</v>
          </cell>
          <cell r="H4082" t="str">
            <v>Poland</v>
          </cell>
          <cell r="I4082" t="str">
            <v>GP Entity</v>
          </cell>
          <cell r="J4082">
            <v>43600</v>
          </cell>
          <cell r="K4082">
            <v>43558</v>
          </cell>
          <cell r="Q4082">
            <v>2433</v>
          </cell>
          <cell r="R4082" t="str">
            <v>Europe (EU)</v>
          </cell>
          <cell r="S4082" t="str">
            <v>Port Consultant</v>
          </cell>
        </row>
        <row r="4083">
          <cell r="A4083" t="str">
            <v>100519-PL-102</v>
          </cell>
          <cell r="B4083">
            <v>43617</v>
          </cell>
          <cell r="C4083" t="str">
            <v>Existing MSA</v>
          </cell>
          <cell r="D4083">
            <v>43558</v>
          </cell>
          <cell r="E4083">
            <v>43922</v>
          </cell>
          <cell r="F4083" t="str">
            <v>T-Solutions</v>
          </cell>
          <cell r="G4083" t="str">
            <v>PL</v>
          </cell>
          <cell r="H4083" t="str">
            <v>Poland</v>
          </cell>
          <cell r="I4083" t="str">
            <v>GP Entity</v>
          </cell>
          <cell r="J4083">
            <v>43593</v>
          </cell>
          <cell r="K4083">
            <v>43558</v>
          </cell>
          <cell r="Q4083">
            <v>2434</v>
          </cell>
          <cell r="R4083" t="str">
            <v>Europe (EU)</v>
          </cell>
          <cell r="S4083" t="str">
            <v>Port Consultant</v>
          </cell>
        </row>
        <row r="4084">
          <cell r="A4084" t="str">
            <v>100319-GB-105</v>
          </cell>
          <cell r="B4084">
            <v>43836</v>
          </cell>
          <cell r="C4084" t="str">
            <v>Existing MSA</v>
          </cell>
          <cell r="D4084">
            <v>43221</v>
          </cell>
          <cell r="E4084">
            <v>43922</v>
          </cell>
          <cell r="F4084" t="str">
            <v>Catalant</v>
          </cell>
          <cell r="G4084" t="str">
            <v>GB</v>
          </cell>
          <cell r="H4084" t="str">
            <v>United Kingdom</v>
          </cell>
          <cell r="I4084" t="str">
            <v>GP Entity</v>
          </cell>
          <cell r="J4084">
            <v>43836</v>
          </cell>
          <cell r="K4084">
            <v>43221</v>
          </cell>
          <cell r="Q4084">
            <v>3602</v>
          </cell>
          <cell r="R4084" t="str">
            <v>Europe (EU)</v>
          </cell>
          <cell r="S4084" t="str">
            <v>Network Development Associate</v>
          </cell>
        </row>
        <row r="4085">
          <cell r="A4085" t="str">
            <v>100706-DE-102</v>
          </cell>
          <cell r="B4085">
            <v>43805</v>
          </cell>
          <cell r="C4085" t="str">
            <v>Existing MSA</v>
          </cell>
          <cell r="D4085">
            <v>43769</v>
          </cell>
          <cell r="E4085">
            <v>43922</v>
          </cell>
          <cell r="F4085" t="str">
            <v>Strangeworks, Inc.</v>
          </cell>
          <cell r="G4085" t="str">
            <v>DE</v>
          </cell>
          <cell r="H4085" t="str">
            <v>Germany</v>
          </cell>
          <cell r="I4085" t="str">
            <v>GP Entity</v>
          </cell>
          <cell r="J4085">
            <v>43805</v>
          </cell>
          <cell r="K4085">
            <v>43769</v>
          </cell>
          <cell r="Q4085">
            <v>3515</v>
          </cell>
          <cell r="R4085" t="str">
            <v>Europe (EU)</v>
          </cell>
          <cell r="S4085" t="str">
            <v>Chief Scientific Officer</v>
          </cell>
        </row>
        <row r="4086">
          <cell r="A4086" t="str">
            <v>100594-ES-101</v>
          </cell>
          <cell r="B4086">
            <v>43678</v>
          </cell>
          <cell r="C4086" t="str">
            <v>Existing MSA</v>
          </cell>
          <cell r="D4086">
            <v>43657</v>
          </cell>
          <cell r="E4086">
            <v>43922</v>
          </cell>
          <cell r="F4086" t="str">
            <v>Bellami Hair</v>
          </cell>
          <cell r="G4086" t="str">
            <v>ES</v>
          </cell>
          <cell r="H4086" t="str">
            <v>Spain</v>
          </cell>
          <cell r="I4086" t="str">
            <v>GP Entity</v>
          </cell>
          <cell r="J4086">
            <v>43675</v>
          </cell>
          <cell r="K4086">
            <v>43622</v>
          </cell>
          <cell r="Q4086">
            <v>2952</v>
          </cell>
          <cell r="R4086" t="str">
            <v>Europe (EU)</v>
          </cell>
          <cell r="S4086" t="str">
            <v>European Sales Manager</v>
          </cell>
        </row>
        <row r="4087">
          <cell r="A4087" t="str">
            <v>100572-FI-101</v>
          </cell>
          <cell r="B4087">
            <v>43801</v>
          </cell>
          <cell r="C4087" t="str">
            <v>Existing MSA</v>
          </cell>
          <cell r="D4087">
            <v>43685</v>
          </cell>
          <cell r="E4087">
            <v>43922</v>
          </cell>
          <cell r="F4087" t="str">
            <v>True Temper</v>
          </cell>
          <cell r="G4087" t="str">
            <v>FI</v>
          </cell>
          <cell r="H4087" t="str">
            <v>Finland</v>
          </cell>
          <cell r="I4087" t="str">
            <v>GP Entity</v>
          </cell>
          <cell r="J4087">
            <v>43797</v>
          </cell>
          <cell r="K4087">
            <v>43614</v>
          </cell>
          <cell r="Q4087">
            <v>3078</v>
          </cell>
          <cell r="R4087" t="str">
            <v>Europe (EU)</v>
          </cell>
          <cell r="S4087" t="str">
            <v>Account Manager</v>
          </cell>
        </row>
        <row r="4088">
          <cell r="A4088" t="str">
            <v>100557-FR-101</v>
          </cell>
          <cell r="B4088">
            <v>43703</v>
          </cell>
          <cell r="C4088" t="str">
            <v>Existing MSA</v>
          </cell>
          <cell r="D4088">
            <v>43602</v>
          </cell>
          <cell r="E4088">
            <v>43922</v>
          </cell>
          <cell r="F4088" t="str">
            <v>Formlabs</v>
          </cell>
          <cell r="G4088" t="str">
            <v>FR</v>
          </cell>
          <cell r="H4088" t="str">
            <v>France</v>
          </cell>
          <cell r="I4088" t="str">
            <v>GP Entity</v>
          </cell>
          <cell r="J4088">
            <v>43703</v>
          </cell>
          <cell r="K4088">
            <v>43602</v>
          </cell>
          <cell r="Q4088">
            <v>2759</v>
          </cell>
          <cell r="R4088" t="str">
            <v>Europe (EU)</v>
          </cell>
          <cell r="S4088" t="str">
            <v>Dental Channel Sales Manager France</v>
          </cell>
        </row>
        <row r="4089">
          <cell r="A4089" t="str">
            <v>100557-ES-101</v>
          </cell>
          <cell r="B4089">
            <v>43647</v>
          </cell>
          <cell r="C4089" t="str">
            <v>Existing MSA</v>
          </cell>
          <cell r="D4089">
            <v>43602</v>
          </cell>
          <cell r="E4089">
            <v>43922</v>
          </cell>
          <cell r="F4089" t="str">
            <v>Formlabs</v>
          </cell>
          <cell r="G4089" t="str">
            <v>ES</v>
          </cell>
          <cell r="H4089" t="str">
            <v>Spain</v>
          </cell>
          <cell r="I4089" t="str">
            <v>GP Entity</v>
          </cell>
          <cell r="J4089">
            <v>43647</v>
          </cell>
          <cell r="K4089">
            <v>43602</v>
          </cell>
          <cell r="Q4089">
            <v>2690</v>
          </cell>
          <cell r="R4089" t="str">
            <v>Europe (EU)</v>
          </cell>
          <cell r="S4089" t="str">
            <v>Channel Sales Manager Iberia</v>
          </cell>
        </row>
        <row r="4090">
          <cell r="A4090" t="str">
            <v>100557-FR-102</v>
          </cell>
          <cell r="B4090">
            <v>43831</v>
          </cell>
          <cell r="C4090" t="str">
            <v>Existing MSA</v>
          </cell>
          <cell r="D4090">
            <v>43602</v>
          </cell>
          <cell r="E4090">
            <v>43922</v>
          </cell>
          <cell r="F4090" t="str">
            <v>Formlabs</v>
          </cell>
          <cell r="G4090" t="str">
            <v>FR</v>
          </cell>
          <cell r="H4090" t="str">
            <v>France</v>
          </cell>
          <cell r="I4090" t="str">
            <v>GP Entity</v>
          </cell>
          <cell r="J4090">
            <v>43831</v>
          </cell>
          <cell r="K4090">
            <v>43602</v>
          </cell>
          <cell r="Q4090">
            <v>3551</v>
          </cell>
          <cell r="R4090" t="str">
            <v>Europe (EU)</v>
          </cell>
          <cell r="S4090" t="str">
            <v>Channel Sales Manager France</v>
          </cell>
        </row>
        <row r="4091">
          <cell r="A4091" t="str">
            <v>100695-GB-101</v>
          </cell>
          <cell r="B4091">
            <v>43836</v>
          </cell>
          <cell r="C4091" t="str">
            <v>Existing MSA</v>
          </cell>
          <cell r="D4091">
            <v>43809</v>
          </cell>
          <cell r="E4091">
            <v>43922</v>
          </cell>
          <cell r="F4091" t="str">
            <v>SEMrush, Inc</v>
          </cell>
          <cell r="G4091" t="str">
            <v>GB</v>
          </cell>
          <cell r="H4091" t="str">
            <v>United Kingdom</v>
          </cell>
          <cell r="I4091" t="str">
            <v>GP Entity</v>
          </cell>
          <cell r="J4091">
            <v>43836</v>
          </cell>
          <cell r="K4091">
            <v>43783</v>
          </cell>
          <cell r="Q4091">
            <v>3687</v>
          </cell>
          <cell r="R4091" t="str">
            <v>Europe (EU)</v>
          </cell>
          <cell r="S4091" t="str">
            <v>Global Content Strategist</v>
          </cell>
        </row>
        <row r="4092">
          <cell r="A4092" t="str">
            <v>100695-GB-102</v>
          </cell>
          <cell r="B4092">
            <v>43864</v>
          </cell>
          <cell r="C4092" t="str">
            <v>Existing MSA</v>
          </cell>
          <cell r="D4092">
            <v>43809</v>
          </cell>
          <cell r="E4092">
            <v>43922</v>
          </cell>
          <cell r="F4092" t="str">
            <v>SEMrush, Inc</v>
          </cell>
          <cell r="G4092" t="str">
            <v>GB</v>
          </cell>
          <cell r="H4092" t="str">
            <v>United Kingdom</v>
          </cell>
          <cell r="I4092" t="str">
            <v>GP Entity</v>
          </cell>
          <cell r="J4092">
            <v>43864</v>
          </cell>
          <cell r="K4092">
            <v>43783</v>
          </cell>
          <cell r="Q4092">
            <v>3689</v>
          </cell>
          <cell r="R4092" t="str">
            <v>Europe (EU)</v>
          </cell>
          <cell r="S4092" t="str">
            <v>PR Manager</v>
          </cell>
        </row>
        <row r="4093">
          <cell r="A4093" t="str">
            <v>100300-GB-104</v>
          </cell>
          <cell r="B4093">
            <v>43689</v>
          </cell>
          <cell r="C4093" t="str">
            <v>Existing MSA</v>
          </cell>
          <cell r="D4093">
            <v>43182</v>
          </cell>
          <cell r="E4093">
            <v>43922</v>
          </cell>
          <cell r="F4093" t="str">
            <v>Jumpshot, Inc.</v>
          </cell>
          <cell r="G4093" t="str">
            <v>GB</v>
          </cell>
          <cell r="H4093" t="str">
            <v>United Kingdom</v>
          </cell>
          <cell r="I4093" t="str">
            <v>GP Entity</v>
          </cell>
          <cell r="J4093">
            <v>43689</v>
          </cell>
          <cell r="K4093">
            <v>43182</v>
          </cell>
          <cell r="Q4093">
            <v>3013</v>
          </cell>
          <cell r="R4093" t="str">
            <v>Europe (EU)</v>
          </cell>
          <cell r="S4093" t="str">
            <v>Sales Engineer</v>
          </cell>
        </row>
        <row r="4094">
          <cell r="A4094" t="str">
            <v>100610-GB-101</v>
          </cell>
          <cell r="B4094">
            <v>43770</v>
          </cell>
          <cell r="C4094" t="str">
            <v>Existing MSA</v>
          </cell>
          <cell r="D4094">
            <v>43647</v>
          </cell>
          <cell r="E4094">
            <v>43922</v>
          </cell>
          <cell r="F4094" t="str">
            <v>Open Sky</v>
          </cell>
          <cell r="G4094" t="str">
            <v>GB</v>
          </cell>
          <cell r="H4094" t="str">
            <v>United Kingdom</v>
          </cell>
          <cell r="I4094" t="str">
            <v>GP Entity</v>
          </cell>
          <cell r="J4094">
            <v>43769</v>
          </cell>
          <cell r="K4094">
            <v>43647</v>
          </cell>
          <cell r="Q4094">
            <v>3094</v>
          </cell>
          <cell r="R4094" t="str">
            <v>Europe (EU)</v>
          </cell>
          <cell r="S4094" t="str">
            <v>Supply Chain Consultant</v>
          </cell>
        </row>
        <row r="4095">
          <cell r="A4095" t="str">
            <v>100691-GB-102</v>
          </cell>
          <cell r="B4095">
            <v>43831</v>
          </cell>
          <cell r="C4095" t="str">
            <v>Existing MSA</v>
          </cell>
          <cell r="D4095">
            <v>43773</v>
          </cell>
          <cell r="E4095">
            <v>43922</v>
          </cell>
          <cell r="F4095" t="str">
            <v>Conductor</v>
          </cell>
          <cell r="G4095" t="str">
            <v>GB</v>
          </cell>
          <cell r="H4095" t="str">
            <v>United Kingdom</v>
          </cell>
          <cell r="I4095" t="str">
            <v>GP Entity</v>
          </cell>
          <cell r="J4095">
            <v>43802</v>
          </cell>
          <cell r="K4095">
            <v>43773</v>
          </cell>
          <cell r="Q4095">
            <v>3519</v>
          </cell>
          <cell r="R4095" t="str">
            <v>Europe (EU)</v>
          </cell>
          <cell r="S4095" t="str">
            <v>Sales Development Representative</v>
          </cell>
        </row>
        <row r="4096">
          <cell r="A4096" t="str">
            <v>100691-GB-103</v>
          </cell>
          <cell r="B4096">
            <v>43831</v>
          </cell>
          <cell r="C4096" t="str">
            <v>Existing MSA</v>
          </cell>
          <cell r="D4096">
            <v>43773</v>
          </cell>
          <cell r="E4096">
            <v>43922</v>
          </cell>
          <cell r="F4096" t="str">
            <v>Conductor</v>
          </cell>
          <cell r="G4096" t="str">
            <v>GB</v>
          </cell>
          <cell r="H4096" t="str">
            <v>United Kingdom</v>
          </cell>
          <cell r="I4096" t="str">
            <v>GP Entity</v>
          </cell>
          <cell r="J4096">
            <v>43802</v>
          </cell>
          <cell r="K4096">
            <v>43773</v>
          </cell>
          <cell r="Q4096">
            <v>3523</v>
          </cell>
          <cell r="R4096" t="str">
            <v>Europe (EU)</v>
          </cell>
          <cell r="S4096" t="str">
            <v>Managing Director, EMEA</v>
          </cell>
        </row>
        <row r="4097">
          <cell r="A4097" t="str">
            <v>100300-GB-105</v>
          </cell>
          <cell r="B4097">
            <v>43808</v>
          </cell>
          <cell r="C4097" t="str">
            <v>Existing MSA</v>
          </cell>
          <cell r="D4097">
            <v>43182</v>
          </cell>
          <cell r="E4097">
            <v>43922</v>
          </cell>
          <cell r="F4097" t="str">
            <v>Jumpshot, Inc.</v>
          </cell>
          <cell r="G4097" t="str">
            <v>GB</v>
          </cell>
          <cell r="H4097" t="str">
            <v>United Kingdom</v>
          </cell>
          <cell r="I4097" t="str">
            <v>GP Entity</v>
          </cell>
          <cell r="J4097">
            <v>43808</v>
          </cell>
          <cell r="K4097">
            <v>43182</v>
          </cell>
          <cell r="Q4097">
            <v>3527</v>
          </cell>
          <cell r="R4097" t="str">
            <v>Europe (EU)</v>
          </cell>
          <cell r="S4097" t="str">
            <v>Sales Director</v>
          </cell>
        </row>
        <row r="4098">
          <cell r="A4098" t="str">
            <v>100691-GB-109</v>
          </cell>
          <cell r="B4098">
            <v>43831</v>
          </cell>
          <cell r="C4098" t="str">
            <v>Existing MSA</v>
          </cell>
          <cell r="D4098">
            <v>43773</v>
          </cell>
          <cell r="E4098">
            <v>43922</v>
          </cell>
          <cell r="F4098" t="str">
            <v>Conductor</v>
          </cell>
          <cell r="G4098" t="str">
            <v>GB</v>
          </cell>
          <cell r="H4098" t="str">
            <v>United Kingdom</v>
          </cell>
          <cell r="I4098" t="str">
            <v>GP Entity</v>
          </cell>
          <cell r="J4098">
            <v>43802</v>
          </cell>
          <cell r="K4098">
            <v>43773</v>
          </cell>
          <cell r="Q4098">
            <v>3534</v>
          </cell>
          <cell r="R4098" t="str">
            <v>Europe (EU)</v>
          </cell>
          <cell r="S4098" t="str">
            <v>Senior Director, EMEA</v>
          </cell>
        </row>
        <row r="4099">
          <cell r="A4099" t="str">
            <v>100691-GB-110</v>
          </cell>
          <cell r="B4099">
            <v>43831</v>
          </cell>
          <cell r="C4099" t="str">
            <v>Existing MSA</v>
          </cell>
          <cell r="D4099">
            <v>43773</v>
          </cell>
          <cell r="E4099">
            <v>43922</v>
          </cell>
          <cell r="F4099" t="str">
            <v>Conductor</v>
          </cell>
          <cell r="G4099" t="str">
            <v>GB</v>
          </cell>
          <cell r="H4099" t="str">
            <v>United Kingdom</v>
          </cell>
          <cell r="I4099" t="str">
            <v>GP Entity</v>
          </cell>
          <cell r="J4099">
            <v>43802</v>
          </cell>
          <cell r="K4099">
            <v>43773</v>
          </cell>
          <cell r="Q4099">
            <v>3536</v>
          </cell>
          <cell r="R4099" t="str">
            <v>Europe (EU)</v>
          </cell>
          <cell r="S4099" t="str">
            <v>Marketing Associate</v>
          </cell>
        </row>
        <row r="4100">
          <cell r="A4100" t="str">
            <v>100691-GB-111</v>
          </cell>
          <cell r="B4100">
            <v>43831</v>
          </cell>
          <cell r="C4100" t="str">
            <v>Existing MSA</v>
          </cell>
          <cell r="D4100">
            <v>43773</v>
          </cell>
          <cell r="E4100">
            <v>43922</v>
          </cell>
          <cell r="F4100" t="str">
            <v>Conductor</v>
          </cell>
          <cell r="G4100" t="str">
            <v>GB</v>
          </cell>
          <cell r="H4100" t="str">
            <v>United Kingdom</v>
          </cell>
          <cell r="I4100" t="str">
            <v>GP Entity</v>
          </cell>
          <cell r="J4100">
            <v>43802</v>
          </cell>
          <cell r="K4100">
            <v>43773</v>
          </cell>
          <cell r="Q4100">
            <v>3539</v>
          </cell>
          <cell r="R4100" t="str">
            <v>Europe (EU)</v>
          </cell>
          <cell r="S4100" t="str">
            <v>Strategic Account Manager</v>
          </cell>
        </row>
        <row r="4101">
          <cell r="A4101" t="str">
            <v>100691-GB-114</v>
          </cell>
          <cell r="B4101">
            <v>43831</v>
          </cell>
          <cell r="C4101" t="str">
            <v>Existing MSA</v>
          </cell>
          <cell r="D4101">
            <v>43773</v>
          </cell>
          <cell r="E4101">
            <v>43922</v>
          </cell>
          <cell r="F4101" t="str">
            <v>Conductor</v>
          </cell>
          <cell r="G4101" t="str">
            <v>GB</v>
          </cell>
          <cell r="H4101" t="str">
            <v>United Kingdom</v>
          </cell>
          <cell r="I4101" t="str">
            <v>GP Entity</v>
          </cell>
          <cell r="J4101">
            <v>43831</v>
          </cell>
          <cell r="K4101">
            <v>43773</v>
          </cell>
          <cell r="Q4101">
            <v>3803</v>
          </cell>
          <cell r="R4101" t="str">
            <v>Europe (EU)</v>
          </cell>
          <cell r="S4101" t="str">
            <v>Senior Project Manager</v>
          </cell>
        </row>
        <row r="4102">
          <cell r="A4102" t="str">
            <v>100724-GB-101</v>
          </cell>
          <cell r="B4102">
            <v>43831</v>
          </cell>
          <cell r="C4102" t="str">
            <v>Existing MSA</v>
          </cell>
          <cell r="D4102">
            <v>43792</v>
          </cell>
          <cell r="E4102">
            <v>43922</v>
          </cell>
          <cell r="F4102" t="str">
            <v>Rapid SOS</v>
          </cell>
          <cell r="G4102" t="str">
            <v>GB</v>
          </cell>
          <cell r="H4102" t="str">
            <v>United Kingdom</v>
          </cell>
          <cell r="I4102" t="str">
            <v>GP Entity</v>
          </cell>
          <cell r="J4102">
            <v>43831</v>
          </cell>
          <cell r="K4102">
            <v>43761</v>
          </cell>
          <cell r="Q4102">
            <v>3810</v>
          </cell>
          <cell r="R4102" t="str">
            <v>Europe (EU)</v>
          </cell>
          <cell r="S4102" t="str">
            <v>Director, Global Expansion</v>
          </cell>
        </row>
        <row r="4103">
          <cell r="A4103" t="str">
            <v>100691-GB-117</v>
          </cell>
          <cell r="B4103">
            <v>43836</v>
          </cell>
          <cell r="C4103" t="str">
            <v>Existing MSA</v>
          </cell>
          <cell r="D4103">
            <v>43773</v>
          </cell>
          <cell r="E4103">
            <v>43922</v>
          </cell>
          <cell r="F4103" t="str">
            <v>Conductor</v>
          </cell>
          <cell r="G4103" t="str">
            <v>GB</v>
          </cell>
          <cell r="H4103" t="str">
            <v>United Kingdom</v>
          </cell>
          <cell r="I4103" t="str">
            <v>GP Entity</v>
          </cell>
          <cell r="J4103">
            <v>43837</v>
          </cell>
          <cell r="K4103">
            <v>43773</v>
          </cell>
          <cell r="Q4103">
            <v>3877</v>
          </cell>
          <cell r="R4103" t="str">
            <v>Europe (EU)</v>
          </cell>
          <cell r="S4103" t="str">
            <v>SEO Success Manager</v>
          </cell>
        </row>
        <row r="4104">
          <cell r="A4104" t="str">
            <v>100694-NL-101</v>
          </cell>
          <cell r="B4104">
            <v>43831</v>
          </cell>
          <cell r="C4104" t="str">
            <v>Existing MSA</v>
          </cell>
          <cell r="D4104">
            <v>43774</v>
          </cell>
          <cell r="E4104">
            <v>43922</v>
          </cell>
          <cell r="F4104" t="str">
            <v>Pearl Abyss</v>
          </cell>
          <cell r="G4104" t="str">
            <v>NL</v>
          </cell>
          <cell r="H4104" t="str">
            <v>Netherlands</v>
          </cell>
          <cell r="I4104" t="str">
            <v>GP Entity</v>
          </cell>
          <cell r="J4104">
            <v>43831</v>
          </cell>
          <cell r="K4104">
            <v>43774</v>
          </cell>
          <cell r="Q4104">
            <v>3546</v>
          </cell>
          <cell r="R4104" t="str">
            <v>Europe (EU)</v>
          </cell>
          <cell r="S4104" t="str">
            <v>PR Representative for Europe</v>
          </cell>
        </row>
        <row r="4105">
          <cell r="A4105" t="str">
            <v>100560-IT-101</v>
          </cell>
          <cell r="B4105">
            <v>43626</v>
          </cell>
          <cell r="C4105" t="str">
            <v>Existing MSA</v>
          </cell>
          <cell r="D4105">
            <v>43615</v>
          </cell>
          <cell r="E4105">
            <v>43922</v>
          </cell>
          <cell r="F4105" t="str">
            <v>Cybereason</v>
          </cell>
          <cell r="G4105" t="str">
            <v>IT</v>
          </cell>
          <cell r="H4105" t="str">
            <v>Italy</v>
          </cell>
          <cell r="I4105" t="str">
            <v>GP Entity</v>
          </cell>
          <cell r="J4105">
            <v>43626</v>
          </cell>
          <cell r="K4105">
            <v>43615</v>
          </cell>
          <cell r="Q4105">
            <v>2693</v>
          </cell>
          <cell r="R4105" t="str">
            <v>Europe (EU)</v>
          </cell>
          <cell r="S4105" t="str">
            <v>VP, Partner, South Europe, Middle East &amp; Africa</v>
          </cell>
        </row>
        <row r="4106">
          <cell r="A4106" t="str">
            <v>100520-FR-101</v>
          </cell>
          <cell r="B4106">
            <v>43801</v>
          </cell>
          <cell r="C4106" t="str">
            <v>Existing MSA</v>
          </cell>
          <cell r="D4106">
            <v>43453</v>
          </cell>
          <cell r="E4106">
            <v>43922</v>
          </cell>
          <cell r="F4106" t="str">
            <v>Unity Technologies ApS</v>
          </cell>
          <cell r="G4106" t="str">
            <v>FR</v>
          </cell>
          <cell r="H4106" t="str">
            <v>France</v>
          </cell>
          <cell r="I4106" t="str">
            <v>GP Entity</v>
          </cell>
          <cell r="J4106">
            <v>43801</v>
          </cell>
          <cell r="K4106">
            <v>43453</v>
          </cell>
          <cell r="Q4106">
            <v>3434</v>
          </cell>
          <cell r="R4106" t="str">
            <v>Europe (EU)</v>
          </cell>
          <cell r="S4106" t="str">
            <v>Senior C++ Lead Developer</v>
          </cell>
        </row>
        <row r="4107">
          <cell r="A4107" t="str">
            <v>100695-FR-101</v>
          </cell>
          <cell r="B4107">
            <v>43800</v>
          </cell>
          <cell r="C4107" t="str">
            <v>Existing MSA</v>
          </cell>
          <cell r="D4107">
            <v>43781</v>
          </cell>
          <cell r="E4107">
            <v>43922</v>
          </cell>
          <cell r="F4107" t="str">
            <v>SEMrush, Inc</v>
          </cell>
          <cell r="G4107" t="str">
            <v>FR</v>
          </cell>
          <cell r="H4107" t="str">
            <v>France</v>
          </cell>
          <cell r="I4107" t="str">
            <v>GP Entity</v>
          </cell>
          <cell r="J4107">
            <v>43800</v>
          </cell>
          <cell r="K4107">
            <v>43783</v>
          </cell>
          <cell r="Q4107">
            <v>3617</v>
          </cell>
          <cell r="R4107" t="str">
            <v>Europe (EU)</v>
          </cell>
          <cell r="S4107" t="str">
            <v>Online Event Marketing Manager</v>
          </cell>
        </row>
        <row r="4108">
          <cell r="A4108" t="str">
            <v>100553-IT-101</v>
          </cell>
          <cell r="B4108">
            <v>43647</v>
          </cell>
          <cell r="C4108" t="str">
            <v>Existing MSA</v>
          </cell>
          <cell r="D4108">
            <v>43600</v>
          </cell>
          <cell r="E4108">
            <v>43922</v>
          </cell>
          <cell r="F4108" t="str">
            <v>RVBA</v>
          </cell>
          <cell r="G4108" t="str">
            <v>IT</v>
          </cell>
          <cell r="H4108" t="str">
            <v>Italy</v>
          </cell>
          <cell r="I4108" t="str">
            <v>GP Entity</v>
          </cell>
          <cell r="J4108">
            <v>43647</v>
          </cell>
          <cell r="K4108">
            <v>43600</v>
          </cell>
          <cell r="Q4108">
            <v>2618</v>
          </cell>
          <cell r="R4108" t="str">
            <v>Europe (EU)</v>
          </cell>
          <cell r="S4108" t="str">
            <v>Welding Inspector</v>
          </cell>
        </row>
        <row r="4109">
          <cell r="A4109" t="str">
            <v>100705-GB-101</v>
          </cell>
          <cell r="B4109">
            <v>43833</v>
          </cell>
          <cell r="C4109" t="str">
            <v>Existing MSA</v>
          </cell>
          <cell r="D4109">
            <v>43791</v>
          </cell>
          <cell r="E4109">
            <v>43952</v>
          </cell>
          <cell r="F4109" t="str">
            <v>Integral Health, Inc.</v>
          </cell>
          <cell r="G4109" t="str">
            <v>GB</v>
          </cell>
          <cell r="H4109" t="str">
            <v>United Kingdom</v>
          </cell>
          <cell r="I4109" t="str">
            <v>GP Entity</v>
          </cell>
          <cell r="J4109">
            <v>43808</v>
          </cell>
          <cell r="K4109">
            <v>43791</v>
          </cell>
          <cell r="Q4109">
            <v>3659</v>
          </cell>
          <cell r="R4109" t="str">
            <v>Europe (EU)</v>
          </cell>
          <cell r="S4109" t="str">
            <v>Senior Director, Data Science</v>
          </cell>
        </row>
        <row r="4110">
          <cell r="A4110" t="str">
            <v>100658-GB-101</v>
          </cell>
          <cell r="B4110">
            <v>43836</v>
          </cell>
          <cell r="C4110" t="str">
            <v>Existing MSA</v>
          </cell>
          <cell r="D4110">
            <v>43725</v>
          </cell>
          <cell r="E4110">
            <v>43952</v>
          </cell>
          <cell r="F4110" t="str">
            <v>Takeoff Technologies</v>
          </cell>
          <cell r="G4110" t="str">
            <v>GB</v>
          </cell>
          <cell r="H4110" t="str">
            <v>United Kingdom</v>
          </cell>
          <cell r="I4110" t="str">
            <v>GP Entity</v>
          </cell>
          <cell r="J4110">
            <v>43836</v>
          </cell>
          <cell r="K4110">
            <v>43725</v>
          </cell>
          <cell r="Q4110">
            <v>3620</v>
          </cell>
          <cell r="R4110" t="str">
            <v>Europe (EU)</v>
          </cell>
          <cell r="S4110" t="str">
            <v>General Manager, Strategic Accounts</v>
          </cell>
        </row>
        <row r="4111">
          <cell r="A4111" t="str">
            <v>100689-DE-101</v>
          </cell>
          <cell r="B4111">
            <v>43831</v>
          </cell>
          <cell r="C4111" t="str">
            <v>Existing MSA</v>
          </cell>
          <cell r="D4111">
            <v>43769</v>
          </cell>
          <cell r="E4111">
            <v>43952</v>
          </cell>
          <cell r="F4111" t="str">
            <v>Airwallex</v>
          </cell>
          <cell r="G4111" t="str">
            <v>DE</v>
          </cell>
          <cell r="H4111" t="str">
            <v>Germany</v>
          </cell>
          <cell r="I4111" t="str">
            <v>GP Entity</v>
          </cell>
          <cell r="J4111">
            <v>43836</v>
          </cell>
          <cell r="K4111">
            <v>43769</v>
          </cell>
          <cell r="Q4111">
            <v>3521</v>
          </cell>
          <cell r="R4111" t="str">
            <v>Europe (EU)</v>
          </cell>
          <cell r="S4111" t="str">
            <v>Product Director</v>
          </cell>
        </row>
        <row r="4112">
          <cell r="A4112" t="str">
            <v>100702-GB-101</v>
          </cell>
          <cell r="B4112">
            <v>43831</v>
          </cell>
          <cell r="C4112" t="str">
            <v>Existing MSA</v>
          </cell>
          <cell r="D4112">
            <v>43781</v>
          </cell>
          <cell r="E4112">
            <v>43952</v>
          </cell>
          <cell r="F4112" t="str">
            <v>Akrevia</v>
          </cell>
          <cell r="G4112" t="str">
            <v>GB</v>
          </cell>
          <cell r="H4112" t="str">
            <v>United Kingdom</v>
          </cell>
          <cell r="I4112" t="str">
            <v>GP Entity</v>
          </cell>
          <cell r="J4112">
            <v>43801</v>
          </cell>
          <cell r="K4112">
            <v>43781</v>
          </cell>
          <cell r="Q4112">
            <v>3630</v>
          </cell>
          <cell r="R4112" t="str">
            <v>Europe (EU)</v>
          </cell>
          <cell r="S4112" t="str">
            <v>Vice President, CMC</v>
          </cell>
        </row>
        <row r="4113">
          <cell r="A4113" t="str">
            <v>100563-CH-105</v>
          </cell>
          <cell r="B4113">
            <v>43831</v>
          </cell>
          <cell r="C4113" t="str">
            <v>Existing MSA</v>
          </cell>
          <cell r="D4113">
            <v>43600</v>
          </cell>
          <cell r="E4113">
            <v>43952</v>
          </cell>
          <cell r="F4113" t="str">
            <v>Stemline Therapeutics, Inc</v>
          </cell>
          <cell r="G4113" t="str">
            <v>CH</v>
          </cell>
          <cell r="H4113" t="str">
            <v>Switzerland</v>
          </cell>
          <cell r="I4113" t="str">
            <v>GP Entity</v>
          </cell>
          <cell r="J4113">
            <v>43831</v>
          </cell>
          <cell r="K4113">
            <v>43600</v>
          </cell>
          <cell r="Q4113">
            <v>3321</v>
          </cell>
          <cell r="R4113" t="str">
            <v>Europe (EU)</v>
          </cell>
          <cell r="S4113" t="str">
            <v>European Leadership Team Coordinator</v>
          </cell>
        </row>
        <row r="4114">
          <cell r="A4114" t="str">
            <v>100563-CH-106</v>
          </cell>
          <cell r="B4114">
            <v>43831</v>
          </cell>
          <cell r="C4114" t="str">
            <v>Existing MSA</v>
          </cell>
          <cell r="D4114">
            <v>43600</v>
          </cell>
          <cell r="E4114">
            <v>43952</v>
          </cell>
          <cell r="F4114" t="str">
            <v>Stemline Therapeutics, Inc</v>
          </cell>
          <cell r="G4114" t="str">
            <v>CH</v>
          </cell>
          <cell r="H4114" t="str">
            <v>Switzerland</v>
          </cell>
          <cell r="I4114" t="str">
            <v>GP Entity</v>
          </cell>
          <cell r="J4114">
            <v>43831</v>
          </cell>
          <cell r="K4114">
            <v>43600</v>
          </cell>
          <cell r="Q4114">
            <v>3338</v>
          </cell>
          <cell r="R4114" t="str">
            <v>Europe (EU)</v>
          </cell>
          <cell r="S4114" t="str">
            <v>Senior Manager, Market Access Europe</v>
          </cell>
        </row>
        <row r="4115">
          <cell r="A4115" t="str">
            <v>100522-GB-102</v>
          </cell>
          <cell r="B4115">
            <v>43724</v>
          </cell>
          <cell r="C4115" t="str">
            <v>Existing MSA</v>
          </cell>
          <cell r="D4115">
            <v>43536</v>
          </cell>
          <cell r="E4115">
            <v>43952</v>
          </cell>
          <cell r="F4115" t="str">
            <v>Structo</v>
          </cell>
          <cell r="G4115" t="str">
            <v>GB</v>
          </cell>
          <cell r="H4115" t="str">
            <v>United Kingdom</v>
          </cell>
          <cell r="I4115" t="str">
            <v>GP Entity</v>
          </cell>
          <cell r="J4115">
            <v>43723</v>
          </cell>
          <cell r="K4115">
            <v>43536</v>
          </cell>
          <cell r="Q4115">
            <v>3141</v>
          </cell>
          <cell r="R4115" t="str">
            <v>Europe (EU)</v>
          </cell>
          <cell r="S4115" t="str">
            <v>Global Support Engineer</v>
          </cell>
        </row>
        <row r="4116">
          <cell r="A4116" t="str">
            <v>100519-PL-101</v>
          </cell>
          <cell r="B4116">
            <v>43617</v>
          </cell>
          <cell r="C4116" t="str">
            <v>Existing MSA</v>
          </cell>
          <cell r="D4116">
            <v>43558</v>
          </cell>
          <cell r="E4116">
            <v>43952</v>
          </cell>
          <cell r="F4116" t="str">
            <v>T-Solutions</v>
          </cell>
          <cell r="G4116" t="str">
            <v>PL</v>
          </cell>
          <cell r="H4116" t="str">
            <v>Poland</v>
          </cell>
          <cell r="I4116" t="str">
            <v>GP Entity</v>
          </cell>
          <cell r="J4116">
            <v>43600</v>
          </cell>
          <cell r="K4116">
            <v>43558</v>
          </cell>
          <cell r="Q4116">
            <v>2433</v>
          </cell>
          <cell r="R4116" t="str">
            <v>Europe (EU)</v>
          </cell>
          <cell r="S4116" t="str">
            <v>Port Consultant</v>
          </cell>
        </row>
        <row r="4117">
          <cell r="A4117" t="str">
            <v>100519-PL-102</v>
          </cell>
          <cell r="B4117">
            <v>43617</v>
          </cell>
          <cell r="C4117" t="str">
            <v>Existing MSA</v>
          </cell>
          <cell r="D4117">
            <v>43558</v>
          </cell>
          <cell r="E4117">
            <v>43952</v>
          </cell>
          <cell r="F4117" t="str">
            <v>T-Solutions</v>
          </cell>
          <cell r="G4117" t="str">
            <v>PL</v>
          </cell>
          <cell r="H4117" t="str">
            <v>Poland</v>
          </cell>
          <cell r="I4117" t="str">
            <v>GP Entity</v>
          </cell>
          <cell r="J4117">
            <v>43593</v>
          </cell>
          <cell r="K4117">
            <v>43558</v>
          </cell>
          <cell r="Q4117">
            <v>2434</v>
          </cell>
          <cell r="R4117" t="str">
            <v>Europe (EU)</v>
          </cell>
          <cell r="S4117" t="str">
            <v>Port Consultant</v>
          </cell>
        </row>
        <row r="4118">
          <cell r="A4118" t="str">
            <v>100319-GB-105</v>
          </cell>
          <cell r="B4118">
            <v>43836</v>
          </cell>
          <cell r="C4118" t="str">
            <v>Existing MSA</v>
          </cell>
          <cell r="D4118">
            <v>43221</v>
          </cell>
          <cell r="E4118">
            <v>43952</v>
          </cell>
          <cell r="F4118" t="str">
            <v>Catalant</v>
          </cell>
          <cell r="G4118" t="str">
            <v>GB</v>
          </cell>
          <cell r="H4118" t="str">
            <v>United Kingdom</v>
          </cell>
          <cell r="I4118" t="str">
            <v>GP Entity</v>
          </cell>
          <cell r="J4118">
            <v>43836</v>
          </cell>
          <cell r="K4118">
            <v>43221</v>
          </cell>
          <cell r="Q4118">
            <v>3602</v>
          </cell>
          <cell r="R4118" t="str">
            <v>Europe (EU)</v>
          </cell>
          <cell r="S4118" t="str">
            <v>Network Development Associate</v>
          </cell>
        </row>
        <row r="4119">
          <cell r="A4119" t="str">
            <v>100706-DE-102</v>
          </cell>
          <cell r="B4119">
            <v>43805</v>
          </cell>
          <cell r="C4119" t="str">
            <v>Existing MSA</v>
          </cell>
          <cell r="D4119">
            <v>43769</v>
          </cell>
          <cell r="E4119">
            <v>43952</v>
          </cell>
          <cell r="F4119" t="str">
            <v>Strangeworks, Inc.</v>
          </cell>
          <cell r="G4119" t="str">
            <v>DE</v>
          </cell>
          <cell r="H4119" t="str">
            <v>Germany</v>
          </cell>
          <cell r="I4119" t="str">
            <v>GP Entity</v>
          </cell>
          <cell r="J4119">
            <v>43805</v>
          </cell>
          <cell r="K4119">
            <v>43769</v>
          </cell>
          <cell r="Q4119">
            <v>3515</v>
          </cell>
          <cell r="R4119" t="str">
            <v>Europe (EU)</v>
          </cell>
          <cell r="S4119" t="str">
            <v>Chief Scientific Officer</v>
          </cell>
        </row>
        <row r="4120">
          <cell r="A4120" t="str">
            <v>100594-ES-101</v>
          </cell>
          <cell r="B4120">
            <v>43678</v>
          </cell>
          <cell r="C4120" t="str">
            <v>Existing MSA</v>
          </cell>
          <cell r="D4120">
            <v>43657</v>
          </cell>
          <cell r="E4120">
            <v>43952</v>
          </cell>
          <cell r="F4120" t="str">
            <v>Bellami Hair</v>
          </cell>
          <cell r="G4120" t="str">
            <v>ES</v>
          </cell>
          <cell r="H4120" t="str">
            <v>Spain</v>
          </cell>
          <cell r="I4120" t="str">
            <v>GP Entity</v>
          </cell>
          <cell r="J4120">
            <v>43675</v>
          </cell>
          <cell r="K4120">
            <v>43622</v>
          </cell>
          <cell r="Q4120">
            <v>2952</v>
          </cell>
          <cell r="R4120" t="str">
            <v>Europe (EU)</v>
          </cell>
          <cell r="S4120" t="str">
            <v>European Sales Manager</v>
          </cell>
        </row>
        <row r="4121">
          <cell r="A4121" t="str">
            <v>100572-FI-101</v>
          </cell>
          <cell r="B4121">
            <v>43801</v>
          </cell>
          <cell r="C4121" t="str">
            <v>Existing MSA</v>
          </cell>
          <cell r="D4121">
            <v>43685</v>
          </cell>
          <cell r="E4121">
            <v>43952</v>
          </cell>
          <cell r="F4121" t="str">
            <v>True Temper</v>
          </cell>
          <cell r="G4121" t="str">
            <v>FI</v>
          </cell>
          <cell r="H4121" t="str">
            <v>Finland</v>
          </cell>
          <cell r="I4121" t="str">
            <v>GP Entity</v>
          </cell>
          <cell r="J4121">
            <v>43797</v>
          </cell>
          <cell r="K4121">
            <v>43614</v>
          </cell>
          <cell r="Q4121">
            <v>3078</v>
          </cell>
          <cell r="R4121" t="str">
            <v>Europe (EU)</v>
          </cell>
          <cell r="S4121" t="str">
            <v>Account Manager</v>
          </cell>
        </row>
        <row r="4122">
          <cell r="A4122" t="str">
            <v>100557-FR-101</v>
          </cell>
          <cell r="B4122">
            <v>43703</v>
          </cell>
          <cell r="C4122" t="str">
            <v>Existing MSA</v>
          </cell>
          <cell r="D4122">
            <v>43602</v>
          </cell>
          <cell r="E4122">
            <v>43952</v>
          </cell>
          <cell r="F4122" t="str">
            <v>Formlabs</v>
          </cell>
          <cell r="G4122" t="str">
            <v>FR</v>
          </cell>
          <cell r="H4122" t="str">
            <v>France</v>
          </cell>
          <cell r="I4122" t="str">
            <v>GP Entity</v>
          </cell>
          <cell r="J4122">
            <v>43703</v>
          </cell>
          <cell r="K4122">
            <v>43602</v>
          </cell>
          <cell r="Q4122">
            <v>2759</v>
          </cell>
          <cell r="R4122" t="str">
            <v>Europe (EU)</v>
          </cell>
          <cell r="S4122" t="str">
            <v>Dental Channel Sales Manager France</v>
          </cell>
        </row>
        <row r="4123">
          <cell r="A4123" t="str">
            <v>100557-ES-101</v>
          </cell>
          <cell r="B4123">
            <v>43647</v>
          </cell>
          <cell r="C4123" t="str">
            <v>Existing MSA</v>
          </cell>
          <cell r="D4123">
            <v>43602</v>
          </cell>
          <cell r="E4123">
            <v>43952</v>
          </cell>
          <cell r="F4123" t="str">
            <v>Formlabs</v>
          </cell>
          <cell r="G4123" t="str">
            <v>ES</v>
          </cell>
          <cell r="H4123" t="str">
            <v>Spain</v>
          </cell>
          <cell r="I4123" t="str">
            <v>GP Entity</v>
          </cell>
          <cell r="J4123">
            <v>43647</v>
          </cell>
          <cell r="K4123">
            <v>43602</v>
          </cell>
          <cell r="Q4123">
            <v>2690</v>
          </cell>
          <cell r="R4123" t="str">
            <v>Europe (EU)</v>
          </cell>
          <cell r="S4123" t="str">
            <v>Channel Sales Manager Iberia</v>
          </cell>
        </row>
        <row r="4124">
          <cell r="A4124" t="str">
            <v>100557-FR-102</v>
          </cell>
          <cell r="B4124">
            <v>43831</v>
          </cell>
          <cell r="C4124" t="str">
            <v>Existing MSA</v>
          </cell>
          <cell r="D4124">
            <v>43602</v>
          </cell>
          <cell r="E4124">
            <v>43952</v>
          </cell>
          <cell r="F4124" t="str">
            <v>Formlabs</v>
          </cell>
          <cell r="G4124" t="str">
            <v>FR</v>
          </cell>
          <cell r="H4124" t="str">
            <v>France</v>
          </cell>
          <cell r="I4124" t="str">
            <v>GP Entity</v>
          </cell>
          <cell r="J4124">
            <v>43831</v>
          </cell>
          <cell r="K4124">
            <v>43602</v>
          </cell>
          <cell r="Q4124">
            <v>3551</v>
          </cell>
          <cell r="R4124" t="str">
            <v>Europe (EU)</v>
          </cell>
          <cell r="S4124" t="str">
            <v>Channel Sales Manager France</v>
          </cell>
        </row>
        <row r="4125">
          <cell r="A4125" t="str">
            <v>100695-GB-101</v>
          </cell>
          <cell r="B4125">
            <v>43836</v>
          </cell>
          <cell r="C4125" t="str">
            <v>Existing MSA</v>
          </cell>
          <cell r="D4125">
            <v>43809</v>
          </cell>
          <cell r="E4125">
            <v>43952</v>
          </cell>
          <cell r="F4125" t="str">
            <v>SEMrush, Inc</v>
          </cell>
          <cell r="G4125" t="str">
            <v>GB</v>
          </cell>
          <cell r="H4125" t="str">
            <v>United Kingdom</v>
          </cell>
          <cell r="I4125" t="str">
            <v>GP Entity</v>
          </cell>
          <cell r="J4125">
            <v>43836</v>
          </cell>
          <cell r="K4125">
            <v>43783</v>
          </cell>
          <cell r="Q4125">
            <v>3687</v>
          </cell>
          <cell r="R4125" t="str">
            <v>Europe (EU)</v>
          </cell>
          <cell r="S4125" t="str">
            <v>Global Content Strategist</v>
          </cell>
        </row>
        <row r="4126">
          <cell r="A4126" t="str">
            <v>100695-GB-102</v>
          </cell>
          <cell r="B4126">
            <v>43864</v>
          </cell>
          <cell r="C4126" t="str">
            <v>Existing MSA</v>
          </cell>
          <cell r="D4126">
            <v>43809</v>
          </cell>
          <cell r="E4126">
            <v>43952</v>
          </cell>
          <cell r="F4126" t="str">
            <v>SEMrush, Inc</v>
          </cell>
          <cell r="G4126" t="str">
            <v>GB</v>
          </cell>
          <cell r="H4126" t="str">
            <v>United Kingdom</v>
          </cell>
          <cell r="I4126" t="str">
            <v>GP Entity</v>
          </cell>
          <cell r="J4126">
            <v>43864</v>
          </cell>
          <cell r="K4126">
            <v>43783</v>
          </cell>
          <cell r="Q4126">
            <v>3689</v>
          </cell>
          <cell r="R4126" t="str">
            <v>Europe (EU)</v>
          </cell>
          <cell r="S4126" t="str">
            <v>PR Manager</v>
          </cell>
        </row>
        <row r="4127">
          <cell r="A4127" t="str">
            <v>100300-GB-104</v>
          </cell>
          <cell r="B4127">
            <v>43689</v>
          </cell>
          <cell r="C4127" t="str">
            <v>Existing MSA</v>
          </cell>
          <cell r="D4127">
            <v>43182</v>
          </cell>
          <cell r="E4127">
            <v>43952</v>
          </cell>
          <cell r="F4127" t="str">
            <v>Jumpshot, Inc.</v>
          </cell>
          <cell r="G4127" t="str">
            <v>GB</v>
          </cell>
          <cell r="H4127" t="str">
            <v>United Kingdom</v>
          </cell>
          <cell r="I4127" t="str">
            <v>GP Entity</v>
          </cell>
          <cell r="J4127">
            <v>43689</v>
          </cell>
          <cell r="K4127">
            <v>43182</v>
          </cell>
          <cell r="Q4127">
            <v>3013</v>
          </cell>
          <cell r="R4127" t="str">
            <v>Europe (EU)</v>
          </cell>
          <cell r="S4127" t="str">
            <v>Sales Engineer</v>
          </cell>
        </row>
        <row r="4128">
          <cell r="A4128" t="str">
            <v>100610-GB-101</v>
          </cell>
          <cell r="B4128">
            <v>43770</v>
          </cell>
          <cell r="C4128" t="str">
            <v>Existing MSA</v>
          </cell>
          <cell r="D4128">
            <v>43647</v>
          </cell>
          <cell r="E4128">
            <v>43952</v>
          </cell>
          <cell r="F4128" t="str">
            <v>Open Sky</v>
          </cell>
          <cell r="G4128" t="str">
            <v>GB</v>
          </cell>
          <cell r="H4128" t="str">
            <v>United Kingdom</v>
          </cell>
          <cell r="I4128" t="str">
            <v>GP Entity</v>
          </cell>
          <cell r="J4128">
            <v>43769</v>
          </cell>
          <cell r="K4128">
            <v>43647</v>
          </cell>
          <cell r="Q4128">
            <v>3094</v>
          </cell>
          <cell r="R4128" t="str">
            <v>Europe (EU)</v>
          </cell>
          <cell r="S4128" t="str">
            <v>Supply Chain Consultant</v>
          </cell>
        </row>
        <row r="4129">
          <cell r="A4129" t="str">
            <v>100691-GB-102</v>
          </cell>
          <cell r="B4129">
            <v>43831</v>
          </cell>
          <cell r="C4129" t="str">
            <v>Existing MSA</v>
          </cell>
          <cell r="D4129">
            <v>43773</v>
          </cell>
          <cell r="E4129">
            <v>43952</v>
          </cell>
          <cell r="F4129" t="str">
            <v>Conductor</v>
          </cell>
          <cell r="G4129" t="str">
            <v>GB</v>
          </cell>
          <cell r="H4129" t="str">
            <v>United Kingdom</v>
          </cell>
          <cell r="I4129" t="str">
            <v>GP Entity</v>
          </cell>
          <cell r="J4129">
            <v>43802</v>
          </cell>
          <cell r="K4129">
            <v>43773</v>
          </cell>
          <cell r="Q4129">
            <v>3519</v>
          </cell>
          <cell r="R4129" t="str">
            <v>Europe (EU)</v>
          </cell>
          <cell r="S4129" t="str">
            <v>Sales Development Representative</v>
          </cell>
        </row>
        <row r="4130">
          <cell r="A4130" t="str">
            <v>100691-GB-103</v>
          </cell>
          <cell r="B4130">
            <v>43831</v>
          </cell>
          <cell r="C4130" t="str">
            <v>Existing MSA</v>
          </cell>
          <cell r="D4130">
            <v>43773</v>
          </cell>
          <cell r="E4130">
            <v>43952</v>
          </cell>
          <cell r="F4130" t="str">
            <v>Conductor</v>
          </cell>
          <cell r="G4130" t="str">
            <v>GB</v>
          </cell>
          <cell r="H4130" t="str">
            <v>United Kingdom</v>
          </cell>
          <cell r="I4130" t="str">
            <v>GP Entity</v>
          </cell>
          <cell r="J4130">
            <v>43802</v>
          </cell>
          <cell r="K4130">
            <v>43773</v>
          </cell>
          <cell r="Q4130">
            <v>3523</v>
          </cell>
          <cell r="R4130" t="str">
            <v>Europe (EU)</v>
          </cell>
          <cell r="S4130" t="str">
            <v>Managing Director, EMEA</v>
          </cell>
        </row>
        <row r="4131">
          <cell r="A4131" t="str">
            <v>100300-GB-105</v>
          </cell>
          <cell r="B4131">
            <v>43808</v>
          </cell>
          <cell r="C4131" t="str">
            <v>Existing MSA</v>
          </cell>
          <cell r="D4131">
            <v>43182</v>
          </cell>
          <cell r="E4131">
            <v>43952</v>
          </cell>
          <cell r="F4131" t="str">
            <v>Jumpshot, Inc.</v>
          </cell>
          <cell r="G4131" t="str">
            <v>GB</v>
          </cell>
          <cell r="H4131" t="str">
            <v>United Kingdom</v>
          </cell>
          <cell r="I4131" t="str">
            <v>GP Entity</v>
          </cell>
          <cell r="J4131">
            <v>43808</v>
          </cell>
          <cell r="K4131">
            <v>43182</v>
          </cell>
          <cell r="Q4131">
            <v>3527</v>
          </cell>
          <cell r="R4131" t="str">
            <v>Europe (EU)</v>
          </cell>
          <cell r="S4131" t="str">
            <v>Sales Director</v>
          </cell>
        </row>
        <row r="4132">
          <cell r="A4132" t="str">
            <v>100691-GB-109</v>
          </cell>
          <cell r="B4132">
            <v>43831</v>
          </cell>
          <cell r="C4132" t="str">
            <v>Existing MSA</v>
          </cell>
          <cell r="D4132">
            <v>43773</v>
          </cell>
          <cell r="E4132">
            <v>43952</v>
          </cell>
          <cell r="F4132" t="str">
            <v>Conductor</v>
          </cell>
          <cell r="G4132" t="str">
            <v>GB</v>
          </cell>
          <cell r="H4132" t="str">
            <v>United Kingdom</v>
          </cell>
          <cell r="I4132" t="str">
            <v>GP Entity</v>
          </cell>
          <cell r="J4132">
            <v>43802</v>
          </cell>
          <cell r="K4132">
            <v>43773</v>
          </cell>
          <cell r="Q4132">
            <v>3534</v>
          </cell>
          <cell r="R4132" t="str">
            <v>Europe (EU)</v>
          </cell>
          <cell r="S4132" t="str">
            <v>Senior Director, EMEA</v>
          </cell>
        </row>
        <row r="4133">
          <cell r="A4133" t="str">
            <v>100691-GB-110</v>
          </cell>
          <cell r="B4133">
            <v>43831</v>
          </cell>
          <cell r="C4133" t="str">
            <v>Existing MSA</v>
          </cell>
          <cell r="D4133">
            <v>43773</v>
          </cell>
          <cell r="E4133">
            <v>43952</v>
          </cell>
          <cell r="F4133" t="str">
            <v>Conductor</v>
          </cell>
          <cell r="G4133" t="str">
            <v>GB</v>
          </cell>
          <cell r="H4133" t="str">
            <v>United Kingdom</v>
          </cell>
          <cell r="I4133" t="str">
            <v>GP Entity</v>
          </cell>
          <cell r="J4133">
            <v>43802</v>
          </cell>
          <cell r="K4133">
            <v>43773</v>
          </cell>
          <cell r="Q4133">
            <v>3536</v>
          </cell>
          <cell r="R4133" t="str">
            <v>Europe (EU)</v>
          </cell>
          <cell r="S4133" t="str">
            <v>Marketing Associate</v>
          </cell>
        </row>
        <row r="4134">
          <cell r="A4134" t="str">
            <v>100691-GB-111</v>
          </cell>
          <cell r="B4134">
            <v>43831</v>
          </cell>
          <cell r="C4134" t="str">
            <v>Existing MSA</v>
          </cell>
          <cell r="D4134">
            <v>43773</v>
          </cell>
          <cell r="E4134">
            <v>43952</v>
          </cell>
          <cell r="F4134" t="str">
            <v>Conductor</v>
          </cell>
          <cell r="G4134" t="str">
            <v>GB</v>
          </cell>
          <cell r="H4134" t="str">
            <v>United Kingdom</v>
          </cell>
          <cell r="I4134" t="str">
            <v>GP Entity</v>
          </cell>
          <cell r="J4134">
            <v>43802</v>
          </cell>
          <cell r="K4134">
            <v>43773</v>
          </cell>
          <cell r="Q4134">
            <v>3539</v>
          </cell>
          <cell r="R4134" t="str">
            <v>Europe (EU)</v>
          </cell>
          <cell r="S4134" t="str">
            <v>Strategic Account Manager</v>
          </cell>
        </row>
        <row r="4135">
          <cell r="A4135" t="str">
            <v>100691-GB-114</v>
          </cell>
          <cell r="B4135">
            <v>43831</v>
          </cell>
          <cell r="C4135" t="str">
            <v>Existing MSA</v>
          </cell>
          <cell r="D4135">
            <v>43773</v>
          </cell>
          <cell r="E4135">
            <v>43952</v>
          </cell>
          <cell r="F4135" t="str">
            <v>Conductor</v>
          </cell>
          <cell r="G4135" t="str">
            <v>GB</v>
          </cell>
          <cell r="H4135" t="str">
            <v>United Kingdom</v>
          </cell>
          <cell r="I4135" t="str">
            <v>GP Entity</v>
          </cell>
          <cell r="J4135">
            <v>43831</v>
          </cell>
          <cell r="K4135">
            <v>43773</v>
          </cell>
          <cell r="Q4135">
            <v>3803</v>
          </cell>
          <cell r="R4135" t="str">
            <v>Europe (EU)</v>
          </cell>
          <cell r="S4135" t="str">
            <v>Senior Project Manager</v>
          </cell>
        </row>
        <row r="4136">
          <cell r="A4136" t="str">
            <v>100724-GB-101</v>
          </cell>
          <cell r="B4136">
            <v>43831</v>
          </cell>
          <cell r="C4136" t="str">
            <v>Existing MSA</v>
          </cell>
          <cell r="D4136">
            <v>43792</v>
          </cell>
          <cell r="E4136">
            <v>43952</v>
          </cell>
          <cell r="F4136" t="str">
            <v>Rapid SOS</v>
          </cell>
          <cell r="G4136" t="str">
            <v>GB</v>
          </cell>
          <cell r="H4136" t="str">
            <v>United Kingdom</v>
          </cell>
          <cell r="I4136" t="str">
            <v>GP Entity</v>
          </cell>
          <cell r="J4136">
            <v>43831</v>
          </cell>
          <cell r="K4136">
            <v>43761</v>
          </cell>
          <cell r="Q4136">
            <v>3810</v>
          </cell>
          <cell r="R4136" t="str">
            <v>Europe (EU)</v>
          </cell>
          <cell r="S4136" t="str">
            <v>Director, Global Expansion</v>
          </cell>
        </row>
        <row r="4137">
          <cell r="A4137" t="str">
            <v>100691-GB-117</v>
          </cell>
          <cell r="B4137">
            <v>43836</v>
          </cell>
          <cell r="C4137" t="str">
            <v>Existing MSA</v>
          </cell>
          <cell r="D4137">
            <v>43773</v>
          </cell>
          <cell r="E4137">
            <v>43952</v>
          </cell>
          <cell r="F4137" t="str">
            <v>Conductor</v>
          </cell>
          <cell r="G4137" t="str">
            <v>GB</v>
          </cell>
          <cell r="H4137" t="str">
            <v>United Kingdom</v>
          </cell>
          <cell r="I4137" t="str">
            <v>GP Entity</v>
          </cell>
          <cell r="J4137">
            <v>43837</v>
          </cell>
          <cell r="K4137">
            <v>43773</v>
          </cell>
          <cell r="Q4137">
            <v>3877</v>
          </cell>
          <cell r="R4137" t="str">
            <v>Europe (EU)</v>
          </cell>
          <cell r="S4137" t="str">
            <v>SEO Success Manager</v>
          </cell>
        </row>
        <row r="4138">
          <cell r="A4138" t="str">
            <v>100694-NL-101</v>
          </cell>
          <cell r="B4138">
            <v>43831</v>
          </cell>
          <cell r="C4138" t="str">
            <v>Existing MSA</v>
          </cell>
          <cell r="D4138">
            <v>43774</v>
          </cell>
          <cell r="E4138">
            <v>43952</v>
          </cell>
          <cell r="F4138" t="str">
            <v>Pearl Abyss</v>
          </cell>
          <cell r="G4138" t="str">
            <v>NL</v>
          </cell>
          <cell r="H4138" t="str">
            <v>Netherlands</v>
          </cell>
          <cell r="I4138" t="str">
            <v>GP Entity</v>
          </cell>
          <cell r="J4138">
            <v>43831</v>
          </cell>
          <cell r="K4138">
            <v>43774</v>
          </cell>
          <cell r="Q4138">
            <v>3546</v>
          </cell>
          <cell r="R4138" t="str">
            <v>Europe (EU)</v>
          </cell>
          <cell r="S4138" t="str">
            <v>PR Representative for Europe</v>
          </cell>
        </row>
        <row r="4139">
          <cell r="A4139" t="str">
            <v>100560-IT-101</v>
          </cell>
          <cell r="B4139">
            <v>43626</v>
          </cell>
          <cell r="C4139" t="str">
            <v>Existing MSA</v>
          </cell>
          <cell r="D4139">
            <v>43615</v>
          </cell>
          <cell r="E4139">
            <v>43952</v>
          </cell>
          <cell r="F4139" t="str">
            <v>Cybereason</v>
          </cell>
          <cell r="G4139" t="str">
            <v>IT</v>
          </cell>
          <cell r="H4139" t="str">
            <v>Italy</v>
          </cell>
          <cell r="I4139" t="str">
            <v>GP Entity</v>
          </cell>
          <cell r="J4139">
            <v>43626</v>
          </cell>
          <cell r="K4139">
            <v>43615</v>
          </cell>
          <cell r="Q4139">
            <v>2693</v>
          </cell>
          <cell r="R4139" t="str">
            <v>Europe (EU)</v>
          </cell>
          <cell r="S4139" t="str">
            <v>VP, Partner, South Europe, Middle East &amp; Africa</v>
          </cell>
        </row>
        <row r="4140">
          <cell r="A4140" t="str">
            <v>100520-FR-101</v>
          </cell>
          <cell r="B4140">
            <v>43801</v>
          </cell>
          <cell r="C4140" t="str">
            <v>Existing MSA</v>
          </cell>
          <cell r="D4140">
            <v>43453</v>
          </cell>
          <cell r="E4140">
            <v>43952</v>
          </cell>
          <cell r="F4140" t="str">
            <v>Unity Technologies ApS</v>
          </cell>
          <cell r="G4140" t="str">
            <v>FR</v>
          </cell>
          <cell r="H4140" t="str">
            <v>France</v>
          </cell>
          <cell r="I4140" t="str">
            <v>GP Entity</v>
          </cell>
          <cell r="J4140">
            <v>43801</v>
          </cell>
          <cell r="K4140">
            <v>43453</v>
          </cell>
          <cell r="Q4140">
            <v>3434</v>
          </cell>
          <cell r="R4140" t="str">
            <v>Europe (EU)</v>
          </cell>
          <cell r="S4140" t="str">
            <v>Senior C++ Lead Developer</v>
          </cell>
        </row>
        <row r="4141">
          <cell r="A4141" t="str">
            <v>100695-FR-101</v>
          </cell>
          <cell r="B4141">
            <v>43800</v>
          </cell>
          <cell r="C4141" t="str">
            <v>Existing MSA</v>
          </cell>
          <cell r="D4141">
            <v>43781</v>
          </cell>
          <cell r="E4141">
            <v>43952</v>
          </cell>
          <cell r="F4141" t="str">
            <v>SEMrush, Inc</v>
          </cell>
          <cell r="G4141" t="str">
            <v>FR</v>
          </cell>
          <cell r="H4141" t="str">
            <v>France</v>
          </cell>
          <cell r="I4141" t="str">
            <v>GP Entity</v>
          </cell>
          <cell r="J4141">
            <v>43800</v>
          </cell>
          <cell r="K4141">
            <v>43783</v>
          </cell>
          <cell r="Q4141">
            <v>3617</v>
          </cell>
          <cell r="R4141" t="str">
            <v>Europe (EU)</v>
          </cell>
          <cell r="S4141" t="str">
            <v>Online Event Marketing Manager</v>
          </cell>
        </row>
        <row r="4142">
          <cell r="A4142" t="str">
            <v>100553-IT-101</v>
          </cell>
          <cell r="B4142">
            <v>43647</v>
          </cell>
          <cell r="C4142" t="str">
            <v>Existing MSA</v>
          </cell>
          <cell r="D4142">
            <v>43600</v>
          </cell>
          <cell r="E4142">
            <v>43952</v>
          </cell>
          <cell r="F4142" t="str">
            <v>RVBA</v>
          </cell>
          <cell r="G4142" t="str">
            <v>IT</v>
          </cell>
          <cell r="H4142" t="str">
            <v>Italy</v>
          </cell>
          <cell r="I4142" t="str">
            <v>GP Entity</v>
          </cell>
          <cell r="J4142">
            <v>43647</v>
          </cell>
          <cell r="K4142">
            <v>43600</v>
          </cell>
          <cell r="Q4142">
            <v>2618</v>
          </cell>
          <cell r="R4142" t="str">
            <v>Europe (EU)</v>
          </cell>
          <cell r="S4142" t="str">
            <v>Welding Inspector</v>
          </cell>
        </row>
        <row r="4143">
          <cell r="A4143" t="str">
            <v>100705-GB-101</v>
          </cell>
          <cell r="B4143">
            <v>43833</v>
          </cell>
          <cell r="C4143" t="str">
            <v>Existing MSA</v>
          </cell>
          <cell r="D4143">
            <v>43791</v>
          </cell>
          <cell r="E4143">
            <v>43983</v>
          </cell>
          <cell r="F4143" t="str">
            <v>Integral Health, Inc.</v>
          </cell>
          <cell r="G4143" t="str">
            <v>GB</v>
          </cell>
          <cell r="H4143" t="str">
            <v>United Kingdom</v>
          </cell>
          <cell r="I4143" t="str">
            <v>GP Entity</v>
          </cell>
          <cell r="J4143">
            <v>43808</v>
          </cell>
          <cell r="K4143">
            <v>43791</v>
          </cell>
          <cell r="Q4143">
            <v>3659</v>
          </cell>
          <cell r="R4143" t="str">
            <v>Europe (EU)</v>
          </cell>
          <cell r="S4143" t="str">
            <v>Senior Director, Data Science</v>
          </cell>
        </row>
        <row r="4144">
          <cell r="A4144" t="str">
            <v>100658-GB-101</v>
          </cell>
          <cell r="B4144">
            <v>43836</v>
          </cell>
          <cell r="C4144" t="str">
            <v>Existing MSA</v>
          </cell>
          <cell r="D4144">
            <v>43725</v>
          </cell>
          <cell r="E4144">
            <v>43983</v>
          </cell>
          <cell r="F4144" t="str">
            <v>Takeoff Technologies</v>
          </cell>
          <cell r="G4144" t="str">
            <v>GB</v>
          </cell>
          <cell r="H4144" t="str">
            <v>United Kingdom</v>
          </cell>
          <cell r="I4144" t="str">
            <v>GP Entity</v>
          </cell>
          <cell r="J4144">
            <v>43836</v>
          </cell>
          <cell r="K4144">
            <v>43725</v>
          </cell>
          <cell r="Q4144">
            <v>3620</v>
          </cell>
          <cell r="R4144" t="str">
            <v>Europe (EU)</v>
          </cell>
          <cell r="S4144" t="str">
            <v>General Manager, Strategic Accounts</v>
          </cell>
        </row>
        <row r="4145">
          <cell r="A4145" t="str">
            <v>100689-DE-101</v>
          </cell>
          <cell r="B4145">
            <v>43831</v>
          </cell>
          <cell r="C4145" t="str">
            <v>Existing MSA</v>
          </cell>
          <cell r="D4145">
            <v>43769</v>
          </cell>
          <cell r="E4145">
            <v>43983</v>
          </cell>
          <cell r="F4145" t="str">
            <v>Airwallex</v>
          </cell>
          <cell r="G4145" t="str">
            <v>DE</v>
          </cell>
          <cell r="H4145" t="str">
            <v>Germany</v>
          </cell>
          <cell r="I4145" t="str">
            <v>GP Entity</v>
          </cell>
          <cell r="J4145">
            <v>43836</v>
          </cell>
          <cell r="K4145">
            <v>43769</v>
          </cell>
          <cell r="Q4145">
            <v>3521</v>
          </cell>
          <cell r="R4145" t="str">
            <v>Europe (EU)</v>
          </cell>
          <cell r="S4145" t="str">
            <v>Product Director</v>
          </cell>
        </row>
        <row r="4146">
          <cell r="A4146" t="str">
            <v>100702-GB-101</v>
          </cell>
          <cell r="B4146">
            <v>43831</v>
          </cell>
          <cell r="C4146" t="str">
            <v>Existing MSA</v>
          </cell>
          <cell r="D4146">
            <v>43781</v>
          </cell>
          <cell r="E4146">
            <v>43983</v>
          </cell>
          <cell r="F4146" t="str">
            <v>Akrevia</v>
          </cell>
          <cell r="G4146" t="str">
            <v>GB</v>
          </cell>
          <cell r="H4146" t="str">
            <v>United Kingdom</v>
          </cell>
          <cell r="I4146" t="str">
            <v>GP Entity</v>
          </cell>
          <cell r="J4146">
            <v>43801</v>
          </cell>
          <cell r="K4146">
            <v>43781</v>
          </cell>
          <cell r="Q4146">
            <v>3630</v>
          </cell>
          <cell r="R4146" t="str">
            <v>Europe (EU)</v>
          </cell>
          <cell r="S4146" t="str">
            <v>Vice President, CMC</v>
          </cell>
        </row>
        <row r="4147">
          <cell r="A4147" t="str">
            <v>100563-CH-105</v>
          </cell>
          <cell r="B4147">
            <v>43831</v>
          </cell>
          <cell r="C4147" t="str">
            <v>Existing MSA</v>
          </cell>
          <cell r="D4147">
            <v>43600</v>
          </cell>
          <cell r="E4147">
            <v>43983</v>
          </cell>
          <cell r="F4147" t="str">
            <v>Stemline Therapeutics, Inc</v>
          </cell>
          <cell r="G4147" t="str">
            <v>CH</v>
          </cell>
          <cell r="H4147" t="str">
            <v>Switzerland</v>
          </cell>
          <cell r="I4147" t="str">
            <v>GP Entity</v>
          </cell>
          <cell r="J4147">
            <v>43831</v>
          </cell>
          <cell r="K4147">
            <v>43600</v>
          </cell>
          <cell r="Q4147">
            <v>3321</v>
          </cell>
          <cell r="R4147" t="str">
            <v>Europe (EU)</v>
          </cell>
          <cell r="S4147" t="str">
            <v>European Leadership Team Coordinator</v>
          </cell>
        </row>
        <row r="4148">
          <cell r="A4148" t="str">
            <v>100563-CH-106</v>
          </cell>
          <cell r="B4148">
            <v>43831</v>
          </cell>
          <cell r="C4148" t="str">
            <v>Existing MSA</v>
          </cell>
          <cell r="D4148">
            <v>43600</v>
          </cell>
          <cell r="E4148">
            <v>43983</v>
          </cell>
          <cell r="F4148" t="str">
            <v>Stemline Therapeutics, Inc</v>
          </cell>
          <cell r="G4148" t="str">
            <v>CH</v>
          </cell>
          <cell r="H4148" t="str">
            <v>Switzerland</v>
          </cell>
          <cell r="I4148" t="str">
            <v>GP Entity</v>
          </cell>
          <cell r="J4148">
            <v>43831</v>
          </cell>
          <cell r="K4148">
            <v>43600</v>
          </cell>
          <cell r="Q4148">
            <v>3338</v>
          </cell>
          <cell r="R4148" t="str">
            <v>Europe (EU)</v>
          </cell>
          <cell r="S4148" t="str">
            <v>Senior Manager, Market Access Europe</v>
          </cell>
        </row>
        <row r="4149">
          <cell r="A4149" t="str">
            <v>100522-GB-102</v>
          </cell>
          <cell r="B4149">
            <v>43724</v>
          </cell>
          <cell r="C4149" t="str">
            <v>Existing MSA</v>
          </cell>
          <cell r="D4149">
            <v>43536</v>
          </cell>
          <cell r="E4149">
            <v>43983</v>
          </cell>
          <cell r="F4149" t="str">
            <v>Structo</v>
          </cell>
          <cell r="G4149" t="str">
            <v>GB</v>
          </cell>
          <cell r="H4149" t="str">
            <v>United Kingdom</v>
          </cell>
          <cell r="I4149" t="str">
            <v>GP Entity</v>
          </cell>
          <cell r="J4149">
            <v>43723</v>
          </cell>
          <cell r="K4149">
            <v>43536</v>
          </cell>
          <cell r="Q4149">
            <v>3141</v>
          </cell>
          <cell r="R4149" t="str">
            <v>Europe (EU)</v>
          </cell>
          <cell r="S4149" t="str">
            <v>Global Support Engineer</v>
          </cell>
        </row>
        <row r="4150">
          <cell r="A4150" t="str">
            <v>100519-PL-101</v>
          </cell>
          <cell r="B4150">
            <v>43617</v>
          </cell>
          <cell r="C4150" t="str">
            <v>Existing MSA</v>
          </cell>
          <cell r="D4150">
            <v>43558</v>
          </cell>
          <cell r="E4150">
            <v>43983</v>
          </cell>
          <cell r="F4150" t="str">
            <v>T-Solutions</v>
          </cell>
          <cell r="G4150" t="str">
            <v>PL</v>
          </cell>
          <cell r="H4150" t="str">
            <v>Poland</v>
          </cell>
          <cell r="I4150" t="str">
            <v>GP Entity</v>
          </cell>
          <cell r="J4150">
            <v>43600</v>
          </cell>
          <cell r="K4150">
            <v>43558</v>
          </cell>
          <cell r="Q4150">
            <v>2433</v>
          </cell>
          <cell r="R4150" t="str">
            <v>Europe (EU)</v>
          </cell>
          <cell r="S4150" t="str">
            <v>Port Consultant</v>
          </cell>
        </row>
        <row r="4151">
          <cell r="A4151" t="str">
            <v>100519-PL-102</v>
          </cell>
          <cell r="B4151">
            <v>43617</v>
          </cell>
          <cell r="C4151" t="str">
            <v>Existing MSA</v>
          </cell>
          <cell r="D4151">
            <v>43558</v>
          </cell>
          <cell r="E4151">
            <v>43983</v>
          </cell>
          <cell r="F4151" t="str">
            <v>T-Solutions</v>
          </cell>
          <cell r="G4151" t="str">
            <v>PL</v>
          </cell>
          <cell r="H4151" t="str">
            <v>Poland</v>
          </cell>
          <cell r="I4151" t="str">
            <v>GP Entity</v>
          </cell>
          <cell r="J4151">
            <v>43593</v>
          </cell>
          <cell r="K4151">
            <v>43558</v>
          </cell>
          <cell r="Q4151">
            <v>2434</v>
          </cell>
          <cell r="R4151" t="str">
            <v>Europe (EU)</v>
          </cell>
          <cell r="S4151" t="str">
            <v>Port Consultant</v>
          </cell>
        </row>
        <row r="4152">
          <cell r="A4152" t="str">
            <v>100319-GB-105</v>
          </cell>
          <cell r="B4152">
            <v>43836</v>
          </cell>
          <cell r="C4152" t="str">
            <v>Existing MSA</v>
          </cell>
          <cell r="D4152">
            <v>43221</v>
          </cell>
          <cell r="E4152">
            <v>43983</v>
          </cell>
          <cell r="F4152" t="str">
            <v>Catalant</v>
          </cell>
          <cell r="G4152" t="str">
            <v>GB</v>
          </cell>
          <cell r="H4152" t="str">
            <v>United Kingdom</v>
          </cell>
          <cell r="I4152" t="str">
            <v>GP Entity</v>
          </cell>
          <cell r="J4152">
            <v>43836</v>
          </cell>
          <cell r="K4152">
            <v>43221</v>
          </cell>
          <cell r="Q4152">
            <v>3602</v>
          </cell>
          <cell r="R4152" t="str">
            <v>Europe (EU)</v>
          </cell>
          <cell r="S4152" t="str">
            <v>Network Development Associate</v>
          </cell>
        </row>
        <row r="4153">
          <cell r="A4153" t="str">
            <v>100706-DE-102</v>
          </cell>
          <cell r="B4153">
            <v>43805</v>
          </cell>
          <cell r="C4153" t="str">
            <v>Existing MSA</v>
          </cell>
          <cell r="D4153">
            <v>43769</v>
          </cell>
          <cell r="E4153">
            <v>43983</v>
          </cell>
          <cell r="F4153" t="str">
            <v>Strangeworks, Inc.</v>
          </cell>
          <cell r="G4153" t="str">
            <v>DE</v>
          </cell>
          <cell r="H4153" t="str">
            <v>Germany</v>
          </cell>
          <cell r="I4153" t="str">
            <v>GP Entity</v>
          </cell>
          <cell r="J4153">
            <v>43805</v>
          </cell>
          <cell r="K4153">
            <v>43769</v>
          </cell>
          <cell r="Q4153">
            <v>3515</v>
          </cell>
          <cell r="R4153" t="str">
            <v>Europe (EU)</v>
          </cell>
          <cell r="S4153" t="str">
            <v>Chief Scientific Officer</v>
          </cell>
        </row>
        <row r="4154">
          <cell r="A4154" t="str">
            <v>100594-ES-101</v>
          </cell>
          <cell r="B4154">
            <v>43678</v>
          </cell>
          <cell r="C4154" t="str">
            <v>Existing MSA</v>
          </cell>
          <cell r="D4154">
            <v>43657</v>
          </cell>
          <cell r="E4154">
            <v>43983</v>
          </cell>
          <cell r="F4154" t="str">
            <v>Bellami Hair</v>
          </cell>
          <cell r="G4154" t="str">
            <v>ES</v>
          </cell>
          <cell r="H4154" t="str">
            <v>Spain</v>
          </cell>
          <cell r="I4154" t="str">
            <v>GP Entity</v>
          </cell>
          <cell r="J4154">
            <v>43675</v>
          </cell>
          <cell r="K4154">
            <v>43622</v>
          </cell>
          <cell r="Q4154">
            <v>2952</v>
          </cell>
          <cell r="R4154" t="str">
            <v>Europe (EU)</v>
          </cell>
          <cell r="S4154" t="str">
            <v>European Sales Manager</v>
          </cell>
        </row>
        <row r="4155">
          <cell r="A4155" t="str">
            <v>100572-FI-101</v>
          </cell>
          <cell r="B4155">
            <v>43801</v>
          </cell>
          <cell r="C4155" t="str">
            <v>Existing MSA</v>
          </cell>
          <cell r="D4155">
            <v>43685</v>
          </cell>
          <cell r="E4155">
            <v>43983</v>
          </cell>
          <cell r="F4155" t="str">
            <v>True Temper</v>
          </cell>
          <cell r="G4155" t="str">
            <v>FI</v>
          </cell>
          <cell r="H4155" t="str">
            <v>Finland</v>
          </cell>
          <cell r="I4155" t="str">
            <v>GP Entity</v>
          </cell>
          <cell r="J4155">
            <v>43797</v>
          </cell>
          <cell r="K4155">
            <v>43614</v>
          </cell>
          <cell r="Q4155">
            <v>3078</v>
          </cell>
          <cell r="R4155" t="str">
            <v>Europe (EU)</v>
          </cell>
          <cell r="S4155" t="str">
            <v>Account Manager</v>
          </cell>
        </row>
        <row r="4156">
          <cell r="A4156" t="str">
            <v>100557-FR-101</v>
          </cell>
          <cell r="B4156">
            <v>43703</v>
          </cell>
          <cell r="C4156" t="str">
            <v>Existing MSA</v>
          </cell>
          <cell r="D4156">
            <v>43602</v>
          </cell>
          <cell r="E4156">
            <v>43983</v>
          </cell>
          <cell r="F4156" t="str">
            <v>Formlabs</v>
          </cell>
          <cell r="G4156" t="str">
            <v>FR</v>
          </cell>
          <cell r="H4156" t="str">
            <v>France</v>
          </cell>
          <cell r="I4156" t="str">
            <v>GP Entity</v>
          </cell>
          <cell r="J4156">
            <v>43703</v>
          </cell>
          <cell r="K4156">
            <v>43602</v>
          </cell>
          <cell r="Q4156">
            <v>2759</v>
          </cell>
          <cell r="R4156" t="str">
            <v>Europe (EU)</v>
          </cell>
          <cell r="S4156" t="str">
            <v>Dental Channel Sales Manager France</v>
          </cell>
        </row>
        <row r="4157">
          <cell r="A4157" t="str">
            <v>100557-ES-101</v>
          </cell>
          <cell r="B4157">
            <v>43647</v>
          </cell>
          <cell r="C4157" t="str">
            <v>Existing MSA</v>
          </cell>
          <cell r="D4157">
            <v>43602</v>
          </cell>
          <cell r="E4157">
            <v>43983</v>
          </cell>
          <cell r="F4157" t="str">
            <v>Formlabs</v>
          </cell>
          <cell r="G4157" t="str">
            <v>ES</v>
          </cell>
          <cell r="H4157" t="str">
            <v>Spain</v>
          </cell>
          <cell r="I4157" t="str">
            <v>GP Entity</v>
          </cell>
          <cell r="J4157">
            <v>43647</v>
          </cell>
          <cell r="K4157">
            <v>43602</v>
          </cell>
          <cell r="Q4157">
            <v>2690</v>
          </cell>
          <cell r="R4157" t="str">
            <v>Europe (EU)</v>
          </cell>
          <cell r="S4157" t="str">
            <v>Channel Sales Manager Iberia</v>
          </cell>
        </row>
        <row r="4158">
          <cell r="A4158" t="str">
            <v>100557-FR-102</v>
          </cell>
          <cell r="B4158">
            <v>43831</v>
          </cell>
          <cell r="C4158" t="str">
            <v>Existing MSA</v>
          </cell>
          <cell r="D4158">
            <v>43602</v>
          </cell>
          <cell r="E4158">
            <v>43983</v>
          </cell>
          <cell r="F4158" t="str">
            <v>Formlabs</v>
          </cell>
          <cell r="G4158" t="str">
            <v>FR</v>
          </cell>
          <cell r="H4158" t="str">
            <v>France</v>
          </cell>
          <cell r="I4158" t="str">
            <v>GP Entity</v>
          </cell>
          <cell r="J4158">
            <v>43831</v>
          </cell>
          <cell r="K4158">
            <v>43602</v>
          </cell>
          <cell r="Q4158">
            <v>3551</v>
          </cell>
          <cell r="R4158" t="str">
            <v>Europe (EU)</v>
          </cell>
          <cell r="S4158" t="str">
            <v>Channel Sales Manager France</v>
          </cell>
        </row>
        <row r="4159">
          <cell r="A4159" t="str">
            <v>100695-GB-101</v>
          </cell>
          <cell r="B4159">
            <v>43836</v>
          </cell>
          <cell r="C4159" t="str">
            <v>Existing MSA</v>
          </cell>
          <cell r="D4159">
            <v>43809</v>
          </cell>
          <cell r="E4159">
            <v>43983</v>
          </cell>
          <cell r="F4159" t="str">
            <v>SEMrush, Inc</v>
          </cell>
          <cell r="G4159" t="str">
            <v>GB</v>
          </cell>
          <cell r="H4159" t="str">
            <v>United Kingdom</v>
          </cell>
          <cell r="I4159" t="str">
            <v>GP Entity</v>
          </cell>
          <cell r="J4159">
            <v>43836</v>
          </cell>
          <cell r="K4159">
            <v>43783</v>
          </cell>
          <cell r="Q4159">
            <v>3687</v>
          </cell>
          <cell r="R4159" t="str">
            <v>Europe (EU)</v>
          </cell>
          <cell r="S4159" t="str">
            <v>Global Content Strategist</v>
          </cell>
        </row>
        <row r="4160">
          <cell r="A4160" t="str">
            <v>100695-GB-102</v>
          </cell>
          <cell r="B4160">
            <v>43864</v>
          </cell>
          <cell r="C4160" t="str">
            <v>Existing MSA</v>
          </cell>
          <cell r="D4160">
            <v>43809</v>
          </cell>
          <cell r="E4160">
            <v>43983</v>
          </cell>
          <cell r="F4160" t="str">
            <v>SEMrush, Inc</v>
          </cell>
          <cell r="G4160" t="str">
            <v>GB</v>
          </cell>
          <cell r="H4160" t="str">
            <v>United Kingdom</v>
          </cell>
          <cell r="I4160" t="str">
            <v>GP Entity</v>
          </cell>
          <cell r="J4160">
            <v>43864</v>
          </cell>
          <cell r="K4160">
            <v>43783</v>
          </cell>
          <cell r="Q4160">
            <v>3689</v>
          </cell>
          <cell r="R4160" t="str">
            <v>Europe (EU)</v>
          </cell>
          <cell r="S4160" t="str">
            <v>PR Manager</v>
          </cell>
        </row>
        <row r="4161">
          <cell r="A4161" t="str">
            <v>100300-GB-104</v>
          </cell>
          <cell r="B4161">
            <v>43689</v>
          </cell>
          <cell r="C4161" t="str">
            <v>Existing MSA</v>
          </cell>
          <cell r="D4161">
            <v>43182</v>
          </cell>
          <cell r="E4161">
            <v>43983</v>
          </cell>
          <cell r="F4161" t="str">
            <v>Jumpshot, Inc.</v>
          </cell>
          <cell r="G4161" t="str">
            <v>GB</v>
          </cell>
          <cell r="H4161" t="str">
            <v>United Kingdom</v>
          </cell>
          <cell r="I4161" t="str">
            <v>GP Entity</v>
          </cell>
          <cell r="J4161">
            <v>43689</v>
          </cell>
          <cell r="K4161">
            <v>43182</v>
          </cell>
          <cell r="Q4161">
            <v>3013</v>
          </cell>
          <cell r="R4161" t="str">
            <v>Europe (EU)</v>
          </cell>
          <cell r="S4161" t="str">
            <v>Sales Engineer</v>
          </cell>
        </row>
        <row r="4162">
          <cell r="A4162" t="str">
            <v>100610-GB-101</v>
          </cell>
          <cell r="B4162">
            <v>43770</v>
          </cell>
          <cell r="C4162" t="str">
            <v>Existing MSA</v>
          </cell>
          <cell r="D4162">
            <v>43647</v>
          </cell>
          <cell r="E4162">
            <v>43983</v>
          </cell>
          <cell r="F4162" t="str">
            <v>Open Sky</v>
          </cell>
          <cell r="G4162" t="str">
            <v>GB</v>
          </cell>
          <cell r="H4162" t="str">
            <v>United Kingdom</v>
          </cell>
          <cell r="I4162" t="str">
            <v>GP Entity</v>
          </cell>
          <cell r="J4162">
            <v>43769</v>
          </cell>
          <cell r="K4162">
            <v>43647</v>
          </cell>
          <cell r="Q4162">
            <v>3094</v>
          </cell>
          <cell r="R4162" t="str">
            <v>Europe (EU)</v>
          </cell>
          <cell r="S4162" t="str">
            <v>Supply Chain Consultant</v>
          </cell>
        </row>
        <row r="4163">
          <cell r="A4163" t="str">
            <v>100691-GB-102</v>
          </cell>
          <cell r="B4163">
            <v>43831</v>
          </cell>
          <cell r="C4163" t="str">
            <v>Existing MSA</v>
          </cell>
          <cell r="D4163">
            <v>43773</v>
          </cell>
          <cell r="E4163">
            <v>43983</v>
          </cell>
          <cell r="F4163" t="str">
            <v>Conductor</v>
          </cell>
          <cell r="G4163" t="str">
            <v>GB</v>
          </cell>
          <cell r="H4163" t="str">
            <v>United Kingdom</v>
          </cell>
          <cell r="I4163" t="str">
            <v>GP Entity</v>
          </cell>
          <cell r="J4163">
            <v>43802</v>
          </cell>
          <cell r="K4163">
            <v>43773</v>
          </cell>
          <cell r="Q4163">
            <v>3519</v>
          </cell>
          <cell r="R4163" t="str">
            <v>Europe (EU)</v>
          </cell>
          <cell r="S4163" t="str">
            <v>Sales Development Representative</v>
          </cell>
        </row>
        <row r="4164">
          <cell r="A4164" t="str">
            <v>100691-GB-103</v>
          </cell>
          <cell r="B4164">
            <v>43831</v>
          </cell>
          <cell r="C4164" t="str">
            <v>Existing MSA</v>
          </cell>
          <cell r="D4164">
            <v>43773</v>
          </cell>
          <cell r="E4164">
            <v>43983</v>
          </cell>
          <cell r="F4164" t="str">
            <v>Conductor</v>
          </cell>
          <cell r="G4164" t="str">
            <v>GB</v>
          </cell>
          <cell r="H4164" t="str">
            <v>United Kingdom</v>
          </cell>
          <cell r="I4164" t="str">
            <v>GP Entity</v>
          </cell>
          <cell r="J4164">
            <v>43802</v>
          </cell>
          <cell r="K4164">
            <v>43773</v>
          </cell>
          <cell r="Q4164">
            <v>3523</v>
          </cell>
          <cell r="R4164" t="str">
            <v>Europe (EU)</v>
          </cell>
          <cell r="S4164" t="str">
            <v>Managing Director, EMEA</v>
          </cell>
        </row>
        <row r="4165">
          <cell r="A4165" t="str">
            <v>100300-GB-105</v>
          </cell>
          <cell r="B4165">
            <v>43808</v>
          </cell>
          <cell r="C4165" t="str">
            <v>Existing MSA</v>
          </cell>
          <cell r="D4165">
            <v>43182</v>
          </cell>
          <cell r="E4165">
            <v>43983</v>
          </cell>
          <cell r="F4165" t="str">
            <v>Jumpshot, Inc.</v>
          </cell>
          <cell r="G4165" t="str">
            <v>GB</v>
          </cell>
          <cell r="H4165" t="str">
            <v>United Kingdom</v>
          </cell>
          <cell r="I4165" t="str">
            <v>GP Entity</v>
          </cell>
          <cell r="J4165">
            <v>43808</v>
          </cell>
          <cell r="K4165">
            <v>43182</v>
          </cell>
          <cell r="Q4165">
            <v>3527</v>
          </cell>
          <cell r="R4165" t="str">
            <v>Europe (EU)</v>
          </cell>
          <cell r="S4165" t="str">
            <v>Sales Director</v>
          </cell>
        </row>
        <row r="4166">
          <cell r="A4166" t="str">
            <v>100691-GB-109</v>
          </cell>
          <cell r="B4166">
            <v>43831</v>
          </cell>
          <cell r="C4166" t="str">
            <v>Existing MSA</v>
          </cell>
          <cell r="D4166">
            <v>43773</v>
          </cell>
          <cell r="E4166">
            <v>43983</v>
          </cell>
          <cell r="F4166" t="str">
            <v>Conductor</v>
          </cell>
          <cell r="G4166" t="str">
            <v>GB</v>
          </cell>
          <cell r="H4166" t="str">
            <v>United Kingdom</v>
          </cell>
          <cell r="I4166" t="str">
            <v>GP Entity</v>
          </cell>
          <cell r="J4166">
            <v>43802</v>
          </cell>
          <cell r="K4166">
            <v>43773</v>
          </cell>
          <cell r="Q4166">
            <v>3534</v>
          </cell>
          <cell r="R4166" t="str">
            <v>Europe (EU)</v>
          </cell>
          <cell r="S4166" t="str">
            <v>Senior Director, EMEA</v>
          </cell>
        </row>
        <row r="4167">
          <cell r="A4167" t="str">
            <v>100691-GB-110</v>
          </cell>
          <cell r="B4167">
            <v>43831</v>
          </cell>
          <cell r="C4167" t="str">
            <v>Existing MSA</v>
          </cell>
          <cell r="D4167">
            <v>43773</v>
          </cell>
          <cell r="E4167">
            <v>43983</v>
          </cell>
          <cell r="F4167" t="str">
            <v>Conductor</v>
          </cell>
          <cell r="G4167" t="str">
            <v>GB</v>
          </cell>
          <cell r="H4167" t="str">
            <v>United Kingdom</v>
          </cell>
          <cell r="I4167" t="str">
            <v>GP Entity</v>
          </cell>
          <cell r="J4167">
            <v>43802</v>
          </cell>
          <cell r="K4167">
            <v>43773</v>
          </cell>
          <cell r="Q4167">
            <v>3536</v>
          </cell>
          <cell r="R4167" t="str">
            <v>Europe (EU)</v>
          </cell>
          <cell r="S4167" t="str">
            <v>Marketing Associate</v>
          </cell>
        </row>
        <row r="4168">
          <cell r="A4168" t="str">
            <v>100691-GB-111</v>
          </cell>
          <cell r="B4168">
            <v>43831</v>
          </cell>
          <cell r="C4168" t="str">
            <v>Existing MSA</v>
          </cell>
          <cell r="D4168">
            <v>43773</v>
          </cell>
          <cell r="E4168">
            <v>43983</v>
          </cell>
          <cell r="F4168" t="str">
            <v>Conductor</v>
          </cell>
          <cell r="G4168" t="str">
            <v>GB</v>
          </cell>
          <cell r="H4168" t="str">
            <v>United Kingdom</v>
          </cell>
          <cell r="I4168" t="str">
            <v>GP Entity</v>
          </cell>
          <cell r="J4168">
            <v>43802</v>
          </cell>
          <cell r="K4168">
            <v>43773</v>
          </cell>
          <cell r="Q4168">
            <v>3539</v>
          </cell>
          <cell r="R4168" t="str">
            <v>Europe (EU)</v>
          </cell>
          <cell r="S4168" t="str">
            <v>Strategic Account Manager</v>
          </cell>
        </row>
        <row r="4169">
          <cell r="A4169" t="str">
            <v>100691-GB-114</v>
          </cell>
          <cell r="B4169">
            <v>43831</v>
          </cell>
          <cell r="C4169" t="str">
            <v>Existing MSA</v>
          </cell>
          <cell r="D4169">
            <v>43773</v>
          </cell>
          <cell r="E4169">
            <v>43983</v>
          </cell>
          <cell r="F4169" t="str">
            <v>Conductor</v>
          </cell>
          <cell r="G4169" t="str">
            <v>GB</v>
          </cell>
          <cell r="H4169" t="str">
            <v>United Kingdom</v>
          </cell>
          <cell r="I4169" t="str">
            <v>GP Entity</v>
          </cell>
          <cell r="J4169">
            <v>43831</v>
          </cell>
          <cell r="K4169">
            <v>43773</v>
          </cell>
          <cell r="Q4169">
            <v>3803</v>
          </cell>
          <cell r="R4169" t="str">
            <v>Europe (EU)</v>
          </cell>
          <cell r="S4169" t="str">
            <v>Senior Project Manager</v>
          </cell>
        </row>
        <row r="4170">
          <cell r="A4170" t="str">
            <v>100724-GB-101</v>
          </cell>
          <cell r="B4170">
            <v>43831</v>
          </cell>
          <cell r="C4170" t="str">
            <v>Existing MSA</v>
          </cell>
          <cell r="D4170">
            <v>43792</v>
          </cell>
          <cell r="E4170">
            <v>43983</v>
          </cell>
          <cell r="F4170" t="str">
            <v>Rapid SOS</v>
          </cell>
          <cell r="G4170" t="str">
            <v>GB</v>
          </cell>
          <cell r="H4170" t="str">
            <v>United Kingdom</v>
          </cell>
          <cell r="I4170" t="str">
            <v>GP Entity</v>
          </cell>
          <cell r="J4170">
            <v>43831</v>
          </cell>
          <cell r="K4170">
            <v>43761</v>
          </cell>
          <cell r="Q4170">
            <v>3810</v>
          </cell>
          <cell r="R4170" t="str">
            <v>Europe (EU)</v>
          </cell>
          <cell r="S4170" t="str">
            <v>Director, Global Expansion</v>
          </cell>
        </row>
        <row r="4171">
          <cell r="A4171" t="str">
            <v>100691-GB-117</v>
          </cell>
          <cell r="B4171">
            <v>43836</v>
          </cell>
          <cell r="C4171" t="str">
            <v>Existing MSA</v>
          </cell>
          <cell r="D4171">
            <v>43773</v>
          </cell>
          <cell r="E4171">
            <v>43983</v>
          </cell>
          <cell r="F4171" t="str">
            <v>Conductor</v>
          </cell>
          <cell r="G4171" t="str">
            <v>GB</v>
          </cell>
          <cell r="H4171" t="str">
            <v>United Kingdom</v>
          </cell>
          <cell r="I4171" t="str">
            <v>GP Entity</v>
          </cell>
          <cell r="J4171">
            <v>43837</v>
          </cell>
          <cell r="K4171">
            <v>43773</v>
          </cell>
          <cell r="Q4171">
            <v>3877</v>
          </cell>
          <cell r="R4171" t="str">
            <v>Europe (EU)</v>
          </cell>
          <cell r="S4171" t="str">
            <v>SEO Success Manager</v>
          </cell>
        </row>
        <row r="4172">
          <cell r="A4172" t="str">
            <v>100694-NL-101</v>
          </cell>
          <cell r="B4172">
            <v>43831</v>
          </cell>
          <cell r="C4172" t="str">
            <v>Existing MSA</v>
          </cell>
          <cell r="D4172">
            <v>43774</v>
          </cell>
          <cell r="E4172">
            <v>43983</v>
          </cell>
          <cell r="F4172" t="str">
            <v>Pearl Abyss</v>
          </cell>
          <cell r="G4172" t="str">
            <v>NL</v>
          </cell>
          <cell r="H4172" t="str">
            <v>Netherlands</v>
          </cell>
          <cell r="I4172" t="str">
            <v>GP Entity</v>
          </cell>
          <cell r="J4172">
            <v>43831</v>
          </cell>
          <cell r="K4172">
            <v>43774</v>
          </cell>
          <cell r="Q4172">
            <v>3546</v>
          </cell>
          <cell r="R4172" t="str">
            <v>Europe (EU)</v>
          </cell>
          <cell r="S4172" t="str">
            <v>PR Representative for Europe</v>
          </cell>
        </row>
        <row r="4173">
          <cell r="A4173" t="str">
            <v>100560-IT-101</v>
          </cell>
          <cell r="B4173">
            <v>43626</v>
          </cell>
          <cell r="C4173" t="str">
            <v>Existing MSA</v>
          </cell>
          <cell r="D4173">
            <v>43615</v>
          </cell>
          <cell r="E4173">
            <v>43983</v>
          </cell>
          <cell r="F4173" t="str">
            <v>Cybereason</v>
          </cell>
          <cell r="G4173" t="str">
            <v>IT</v>
          </cell>
          <cell r="H4173" t="str">
            <v>Italy</v>
          </cell>
          <cell r="I4173" t="str">
            <v>GP Entity</v>
          </cell>
          <cell r="J4173">
            <v>43626</v>
          </cell>
          <cell r="K4173">
            <v>43615</v>
          </cell>
          <cell r="Q4173">
            <v>2693</v>
          </cell>
          <cell r="R4173" t="str">
            <v>Europe (EU)</v>
          </cell>
          <cell r="S4173" t="str">
            <v>VP, Partner, South Europe, Middle East &amp; Africa</v>
          </cell>
        </row>
        <row r="4174">
          <cell r="A4174" t="str">
            <v>100520-FR-101</v>
          </cell>
          <cell r="B4174">
            <v>43801</v>
          </cell>
          <cell r="C4174" t="str">
            <v>Existing MSA</v>
          </cell>
          <cell r="D4174">
            <v>43453</v>
          </cell>
          <cell r="E4174">
            <v>43983</v>
          </cell>
          <cell r="F4174" t="str">
            <v>Unity Technologies ApS</v>
          </cell>
          <cell r="G4174" t="str">
            <v>FR</v>
          </cell>
          <cell r="H4174" t="str">
            <v>France</v>
          </cell>
          <cell r="I4174" t="str">
            <v>GP Entity</v>
          </cell>
          <cell r="J4174">
            <v>43801</v>
          </cell>
          <cell r="K4174">
            <v>43453</v>
          </cell>
          <cell r="Q4174">
            <v>3434</v>
          </cell>
          <cell r="R4174" t="str">
            <v>Europe (EU)</v>
          </cell>
          <cell r="S4174" t="str">
            <v>Senior C++ Lead Developer</v>
          </cell>
        </row>
        <row r="4175">
          <cell r="A4175" t="str">
            <v>100695-FR-101</v>
          </cell>
          <cell r="B4175">
            <v>43800</v>
          </cell>
          <cell r="C4175" t="str">
            <v>Existing MSA</v>
          </cell>
          <cell r="D4175">
            <v>43781</v>
          </cell>
          <cell r="E4175">
            <v>43983</v>
          </cell>
          <cell r="F4175" t="str">
            <v>SEMrush, Inc</v>
          </cell>
          <cell r="G4175" t="str">
            <v>FR</v>
          </cell>
          <cell r="H4175" t="str">
            <v>France</v>
          </cell>
          <cell r="I4175" t="str">
            <v>GP Entity</v>
          </cell>
          <cell r="J4175">
            <v>43800</v>
          </cell>
          <cell r="K4175">
            <v>43783</v>
          </cell>
          <cell r="Q4175">
            <v>3617</v>
          </cell>
          <cell r="R4175" t="str">
            <v>Europe (EU)</v>
          </cell>
          <cell r="S4175" t="str">
            <v>Online Event Marketing Manager</v>
          </cell>
        </row>
        <row r="4176">
          <cell r="A4176" t="str">
            <v>100520-FR-102</v>
          </cell>
          <cell r="B4176">
            <v>43801</v>
          </cell>
          <cell r="C4176" t="str">
            <v>Existing MSA</v>
          </cell>
          <cell r="D4176">
            <v>43453</v>
          </cell>
          <cell r="E4176">
            <v>43891</v>
          </cell>
          <cell r="F4176" t="str">
            <v>Unity Technologies ApS</v>
          </cell>
          <cell r="G4176" t="str">
            <v>FR</v>
          </cell>
          <cell r="H4176" t="str">
            <v>France</v>
          </cell>
          <cell r="I4176" t="str">
            <v>GP Entity</v>
          </cell>
          <cell r="J4176">
            <v>43801</v>
          </cell>
          <cell r="K4176">
            <v>43453</v>
          </cell>
          <cell r="M4176">
            <v>44166</v>
          </cell>
          <cell r="Q4176">
            <v>3435</v>
          </cell>
          <cell r="R4176" t="str">
            <v>Europe (EU)</v>
          </cell>
          <cell r="S4176" t="str">
            <v>Full Stack Developer</v>
          </cell>
        </row>
        <row r="4177">
          <cell r="A4177" t="str">
            <v>100520-FR-102</v>
          </cell>
          <cell r="B4177">
            <v>43801</v>
          </cell>
          <cell r="C4177" t="str">
            <v>Existing MSA</v>
          </cell>
          <cell r="D4177">
            <v>43453</v>
          </cell>
          <cell r="E4177">
            <v>43922</v>
          </cell>
          <cell r="F4177" t="str">
            <v>Unity Technologies ApS</v>
          </cell>
          <cell r="G4177" t="str">
            <v>FR</v>
          </cell>
          <cell r="H4177" t="str">
            <v>France</v>
          </cell>
          <cell r="I4177" t="str">
            <v>GP Entity</v>
          </cell>
          <cell r="J4177">
            <v>43801</v>
          </cell>
          <cell r="K4177">
            <v>43453</v>
          </cell>
          <cell r="M4177">
            <v>44166</v>
          </cell>
          <cell r="Q4177">
            <v>3435</v>
          </cell>
          <cell r="R4177" t="str">
            <v>Europe (EU)</v>
          </cell>
          <cell r="S4177" t="str">
            <v>Full Stack Developer</v>
          </cell>
        </row>
        <row r="4178">
          <cell r="A4178" t="str">
            <v>100520-FR-102</v>
          </cell>
          <cell r="B4178">
            <v>43801</v>
          </cell>
          <cell r="C4178" t="str">
            <v>Existing MSA</v>
          </cell>
          <cell r="D4178">
            <v>43453</v>
          </cell>
          <cell r="E4178">
            <v>43952</v>
          </cell>
          <cell r="F4178" t="str">
            <v>Unity Technologies ApS</v>
          </cell>
          <cell r="G4178" t="str">
            <v>FR</v>
          </cell>
          <cell r="H4178" t="str">
            <v>France</v>
          </cell>
          <cell r="I4178" t="str">
            <v>GP Entity</v>
          </cell>
          <cell r="J4178">
            <v>43801</v>
          </cell>
          <cell r="K4178">
            <v>43453</v>
          </cell>
          <cell r="M4178">
            <v>44166</v>
          </cell>
          <cell r="Q4178">
            <v>3435</v>
          </cell>
          <cell r="R4178" t="str">
            <v>Europe (EU)</v>
          </cell>
          <cell r="S4178" t="str">
            <v>Full Stack Developer</v>
          </cell>
        </row>
        <row r="4179">
          <cell r="A4179" t="str">
            <v>100520-FR-102</v>
          </cell>
          <cell r="B4179">
            <v>43801</v>
          </cell>
          <cell r="C4179" t="str">
            <v>Existing MSA</v>
          </cell>
          <cell r="D4179">
            <v>43453</v>
          </cell>
          <cell r="E4179">
            <v>43983</v>
          </cell>
          <cell r="F4179" t="str">
            <v>Unity Technologies ApS</v>
          </cell>
          <cell r="G4179" t="str">
            <v>FR</v>
          </cell>
          <cell r="H4179" t="str">
            <v>France</v>
          </cell>
          <cell r="I4179" t="str">
            <v>GP Entity</v>
          </cell>
          <cell r="J4179">
            <v>43801</v>
          </cell>
          <cell r="K4179">
            <v>43453</v>
          </cell>
          <cell r="M4179">
            <v>44166</v>
          </cell>
          <cell r="Q4179">
            <v>3435</v>
          </cell>
          <cell r="R4179" t="str">
            <v>Europe (EU)</v>
          </cell>
          <cell r="S4179" t="str">
            <v>Full Stack Developer</v>
          </cell>
        </row>
        <row r="4180">
          <cell r="A4180" t="str">
            <v>100656-GB-101</v>
          </cell>
          <cell r="B4180">
            <v>43783</v>
          </cell>
          <cell r="C4180" t="str">
            <v>Existing MSA</v>
          </cell>
          <cell r="D4180">
            <v>43717</v>
          </cell>
          <cell r="E4180">
            <v>43891</v>
          </cell>
          <cell r="F4180" t="str">
            <v>Stojo</v>
          </cell>
          <cell r="G4180" t="str">
            <v>GB</v>
          </cell>
          <cell r="H4180" t="str">
            <v>United Kingdom</v>
          </cell>
          <cell r="I4180" t="str">
            <v>GP Entity</v>
          </cell>
          <cell r="J4180">
            <v>43783</v>
          </cell>
          <cell r="K4180">
            <v>43717</v>
          </cell>
          <cell r="Q4180">
            <v>3264</v>
          </cell>
          <cell r="R4180" t="str">
            <v>Europe (EU)</v>
          </cell>
          <cell r="S4180" t="str">
            <v>Director, Product Development</v>
          </cell>
        </row>
        <row r="4181">
          <cell r="A4181" t="str">
            <v>100669-GB-101</v>
          </cell>
          <cell r="B4181">
            <v>43747</v>
          </cell>
          <cell r="C4181" t="str">
            <v>Existing MSA</v>
          </cell>
          <cell r="D4181">
            <v>43738</v>
          </cell>
          <cell r="E4181">
            <v>43891</v>
          </cell>
          <cell r="F4181" t="str">
            <v>Lightspeed Management Co.</v>
          </cell>
          <cell r="G4181" t="str">
            <v>GB</v>
          </cell>
          <cell r="H4181" t="str">
            <v>United Kingdom</v>
          </cell>
          <cell r="I4181" t="str">
            <v>GP Entity</v>
          </cell>
          <cell r="J4181">
            <v>43747</v>
          </cell>
          <cell r="K4181">
            <v>43738</v>
          </cell>
          <cell r="Q4181">
            <v>3349</v>
          </cell>
          <cell r="R4181" t="str">
            <v>Europe (EU)</v>
          </cell>
          <cell r="S4181" t="str">
            <v>Partner</v>
          </cell>
        </row>
        <row r="4182">
          <cell r="A4182" t="str">
            <v>100662-ES-101</v>
          </cell>
          <cell r="B4182">
            <v>43752</v>
          </cell>
          <cell r="C4182" t="str">
            <v>Existing MSA</v>
          </cell>
          <cell r="D4182">
            <v>43735</v>
          </cell>
          <cell r="E4182">
            <v>43891</v>
          </cell>
          <cell r="F4182" t="str">
            <v>International Grains and Cereals</v>
          </cell>
          <cell r="G4182" t="str">
            <v>ES</v>
          </cell>
          <cell r="H4182" t="str">
            <v>Spain</v>
          </cell>
          <cell r="I4182" t="str">
            <v>GP Entity</v>
          </cell>
          <cell r="J4182">
            <v>43752</v>
          </cell>
          <cell r="K4182">
            <v>43735</v>
          </cell>
          <cell r="Q4182">
            <v>3306</v>
          </cell>
          <cell r="R4182" t="str">
            <v>Europe (EU)</v>
          </cell>
          <cell r="S4182" t="str">
            <v>Business Development Manager</v>
          </cell>
        </row>
        <row r="4183">
          <cell r="A4183" t="str">
            <v>100663-GB-101</v>
          </cell>
          <cell r="B4183">
            <v>43843</v>
          </cell>
          <cell r="C4183" t="str">
            <v>Existing MSA</v>
          </cell>
          <cell r="D4183">
            <v>43724</v>
          </cell>
          <cell r="E4183">
            <v>43891</v>
          </cell>
          <cell r="F4183" t="str">
            <v>Karat</v>
          </cell>
          <cell r="G4183" t="str">
            <v>GB</v>
          </cell>
          <cell r="H4183" t="str">
            <v>United Kingdom</v>
          </cell>
          <cell r="I4183" t="str">
            <v>GP Entity</v>
          </cell>
          <cell r="J4183">
            <v>43843</v>
          </cell>
          <cell r="K4183">
            <v>43728</v>
          </cell>
          <cell r="Q4183">
            <v>3859</v>
          </cell>
          <cell r="R4183" t="str">
            <v>Europe (EU)</v>
          </cell>
          <cell r="S4183" t="str">
            <v>Enterprise Sales Leader</v>
          </cell>
        </row>
        <row r="4184">
          <cell r="A4184" t="str">
            <v>100320-GB-103</v>
          </cell>
          <cell r="B4184">
            <v>43864</v>
          </cell>
          <cell r="C4184" t="str">
            <v>Existing MSA</v>
          </cell>
          <cell r="D4184">
            <v>43195</v>
          </cell>
          <cell r="E4184">
            <v>43891</v>
          </cell>
          <cell r="F4184" t="str">
            <v>iOffice</v>
          </cell>
          <cell r="G4184" t="str">
            <v>GB</v>
          </cell>
          <cell r="H4184" t="str">
            <v>United Kingdom</v>
          </cell>
          <cell r="I4184" t="str">
            <v>GP Entity</v>
          </cell>
          <cell r="J4184">
            <v>43864</v>
          </cell>
          <cell r="K4184">
            <v>43195</v>
          </cell>
          <cell r="Q4184">
            <v>4069</v>
          </cell>
          <cell r="R4184" t="str">
            <v>Europe (EU)</v>
          </cell>
          <cell r="S4184" t="str">
            <v>Account Manager</v>
          </cell>
        </row>
        <row r="4185">
          <cell r="A4185" t="str">
            <v>100640-IT-101</v>
          </cell>
          <cell r="B4185">
            <v>43832</v>
          </cell>
          <cell r="C4185" t="str">
            <v>Existing MSA</v>
          </cell>
          <cell r="D4185">
            <v>43711</v>
          </cell>
          <cell r="E4185">
            <v>43891</v>
          </cell>
          <cell r="F4185" t="str">
            <v>Wayfair</v>
          </cell>
          <cell r="G4185" t="str">
            <v>IT</v>
          </cell>
          <cell r="H4185" t="str">
            <v>Italy</v>
          </cell>
          <cell r="I4185" t="str">
            <v>GP Entity</v>
          </cell>
          <cell r="K4185">
            <v>43711</v>
          </cell>
          <cell r="Q4185">
            <v>3205</v>
          </cell>
          <cell r="R4185" t="str">
            <v>Europe (EU)</v>
          </cell>
          <cell r="S4185" t="str">
            <v>Senior Software Engineer</v>
          </cell>
        </row>
        <row r="4186">
          <cell r="A4186" t="str">
            <v>100617-ES-101</v>
          </cell>
          <cell r="B4186">
            <v>43711</v>
          </cell>
          <cell r="C4186" t="str">
            <v>Existing MSA</v>
          </cell>
          <cell r="D4186">
            <v>43696</v>
          </cell>
          <cell r="E4186">
            <v>43891</v>
          </cell>
          <cell r="F4186" t="str">
            <v>Measurabl</v>
          </cell>
          <cell r="G4186" t="str">
            <v>ES</v>
          </cell>
          <cell r="H4186" t="str">
            <v>Spain</v>
          </cell>
          <cell r="I4186" t="str">
            <v>GP Entity</v>
          </cell>
          <cell r="J4186">
            <v>43711</v>
          </cell>
          <cell r="K4186">
            <v>43696</v>
          </cell>
          <cell r="Q4186">
            <v>3121</v>
          </cell>
          <cell r="R4186" t="str">
            <v>Europe (EU)</v>
          </cell>
          <cell r="S4186" t="str">
            <v>Senior Account Executive</v>
          </cell>
        </row>
        <row r="4187">
          <cell r="A4187" t="str">
            <v>100530-GB-102</v>
          </cell>
          <cell r="B4187">
            <v>43689</v>
          </cell>
          <cell r="C4187" t="str">
            <v>Existing MSA</v>
          </cell>
          <cell r="D4187">
            <v>43551</v>
          </cell>
          <cell r="E4187">
            <v>43891</v>
          </cell>
          <cell r="F4187" t="str">
            <v>LightStep, Inc</v>
          </cell>
          <cell r="G4187" t="str">
            <v>GB</v>
          </cell>
          <cell r="H4187" t="str">
            <v>United Kingdom</v>
          </cell>
          <cell r="I4187" t="str">
            <v>GP Entity</v>
          </cell>
          <cell r="J4187">
            <v>43688</v>
          </cell>
          <cell r="K4187">
            <v>43551</v>
          </cell>
          <cell r="Q4187">
            <v>3051</v>
          </cell>
          <cell r="R4187" t="str">
            <v>Europe (EU)</v>
          </cell>
          <cell r="S4187" t="str">
            <v>Account Executive</v>
          </cell>
        </row>
        <row r="4188">
          <cell r="A4188" t="str">
            <v>100673-GB-101</v>
          </cell>
          <cell r="B4188">
            <v>43787</v>
          </cell>
          <cell r="C4188" t="str">
            <v>Existing MSA</v>
          </cell>
          <cell r="D4188">
            <v>43742</v>
          </cell>
          <cell r="E4188">
            <v>43891</v>
          </cell>
          <cell r="F4188" t="str">
            <v>Launch Darkly</v>
          </cell>
          <cell r="G4188" t="str">
            <v>GB</v>
          </cell>
          <cell r="H4188" t="str">
            <v>United Kingdom</v>
          </cell>
          <cell r="I4188" t="str">
            <v>GP Entity</v>
          </cell>
          <cell r="J4188">
            <v>43787</v>
          </cell>
          <cell r="K4188">
            <v>43742</v>
          </cell>
          <cell r="Q4188">
            <v>3382</v>
          </cell>
          <cell r="R4188" t="str">
            <v>Europe (EU)</v>
          </cell>
          <cell r="S4188" t="str">
            <v>Solutions Engineer</v>
          </cell>
        </row>
        <row r="4189">
          <cell r="A4189" t="str">
            <v>100530-GB-104</v>
          </cell>
          <cell r="B4189">
            <v>43780</v>
          </cell>
          <cell r="C4189" t="str">
            <v>Existing MSA</v>
          </cell>
          <cell r="D4189">
            <v>43551</v>
          </cell>
          <cell r="E4189">
            <v>43891</v>
          </cell>
          <cell r="F4189" t="str">
            <v>LightStep, Inc</v>
          </cell>
          <cell r="G4189" t="str">
            <v>GB</v>
          </cell>
          <cell r="H4189" t="str">
            <v>United Kingdom</v>
          </cell>
          <cell r="I4189" t="str">
            <v>GP Entity</v>
          </cell>
          <cell r="J4189">
            <v>43781</v>
          </cell>
          <cell r="K4189">
            <v>43551</v>
          </cell>
          <cell r="Q4189">
            <v>3383</v>
          </cell>
          <cell r="R4189" t="str">
            <v>Europe (EU)</v>
          </cell>
          <cell r="S4189" t="str">
            <v>OSS Engineer</v>
          </cell>
        </row>
        <row r="4190">
          <cell r="A4190" t="str">
            <v>100530-GB-105</v>
          </cell>
          <cell r="B4190">
            <v>43770</v>
          </cell>
          <cell r="C4190" t="str">
            <v>Existing MSA</v>
          </cell>
          <cell r="D4190">
            <v>43551</v>
          </cell>
          <cell r="E4190">
            <v>43891</v>
          </cell>
          <cell r="F4190" t="str">
            <v>LightStep, Inc</v>
          </cell>
          <cell r="G4190" t="str">
            <v>GB</v>
          </cell>
          <cell r="H4190" t="str">
            <v>United Kingdom</v>
          </cell>
          <cell r="I4190" t="str">
            <v>GP Entity</v>
          </cell>
          <cell r="J4190">
            <v>43759</v>
          </cell>
          <cell r="K4190">
            <v>43551</v>
          </cell>
          <cell r="Q4190">
            <v>3388</v>
          </cell>
          <cell r="R4190" t="str">
            <v>Europe (EU)</v>
          </cell>
          <cell r="S4190" t="str">
            <v>Sales Development Representative (SDR)</v>
          </cell>
        </row>
        <row r="4191">
          <cell r="A4191" t="str">
            <v>100673-GB-102</v>
          </cell>
          <cell r="B4191">
            <v>43836</v>
          </cell>
          <cell r="C4191" t="str">
            <v>Existing MSA</v>
          </cell>
          <cell r="D4191">
            <v>43742</v>
          </cell>
          <cell r="E4191">
            <v>43891</v>
          </cell>
          <cell r="F4191" t="str">
            <v>Launch Darkly</v>
          </cell>
          <cell r="G4191" t="str">
            <v>GB</v>
          </cell>
          <cell r="H4191" t="str">
            <v>United Kingdom</v>
          </cell>
          <cell r="I4191" t="str">
            <v>GP Entity</v>
          </cell>
          <cell r="J4191">
            <v>43836</v>
          </cell>
          <cell r="K4191">
            <v>43742</v>
          </cell>
          <cell r="Q4191">
            <v>3675</v>
          </cell>
          <cell r="R4191" t="str">
            <v>Europe (EU)</v>
          </cell>
          <cell r="S4191" t="str">
            <v>Engineer</v>
          </cell>
        </row>
        <row r="4192">
          <cell r="A4192" t="str">
            <v>100741-GB-101</v>
          </cell>
          <cell r="B4192">
            <v>43843</v>
          </cell>
          <cell r="C4192" t="str">
            <v>Existing MSA</v>
          </cell>
          <cell r="D4192">
            <v>43819</v>
          </cell>
          <cell r="E4192">
            <v>43891</v>
          </cell>
          <cell r="F4192" t="str">
            <v>Connect and Sell</v>
          </cell>
          <cell r="G4192" t="str">
            <v>GB</v>
          </cell>
          <cell r="H4192" t="str">
            <v>United Kingdom</v>
          </cell>
          <cell r="I4192" t="str">
            <v>GP Entity</v>
          </cell>
          <cell r="J4192">
            <v>43843</v>
          </cell>
          <cell r="K4192">
            <v>43819</v>
          </cell>
          <cell r="Q4192">
            <v>3897</v>
          </cell>
          <cell r="R4192" t="str">
            <v>Europe (EU)</v>
          </cell>
          <cell r="S4192" t="str">
            <v>Sales Director, EMEA</v>
          </cell>
        </row>
        <row r="4193">
          <cell r="A4193" t="str">
            <v>100654-IE-101</v>
          </cell>
          <cell r="B4193">
            <v>43745</v>
          </cell>
          <cell r="C4193" t="str">
            <v>Existing MSA</v>
          </cell>
          <cell r="D4193">
            <v>43724</v>
          </cell>
          <cell r="E4193">
            <v>43891</v>
          </cell>
          <cell r="F4193" t="str">
            <v>Kerauno</v>
          </cell>
          <cell r="G4193" t="str">
            <v>IE</v>
          </cell>
          <cell r="H4193" t="str">
            <v>Ireland</v>
          </cell>
          <cell r="I4193" t="str">
            <v>GP Entity</v>
          </cell>
          <cell r="J4193">
            <v>43745</v>
          </cell>
          <cell r="K4193">
            <v>43724</v>
          </cell>
          <cell r="Q4193">
            <v>3276</v>
          </cell>
          <cell r="R4193" t="str">
            <v>Europe (EU)</v>
          </cell>
          <cell r="S4193" t="str">
            <v>Principal Software Engineer</v>
          </cell>
        </row>
        <row r="4194">
          <cell r="A4194" t="str">
            <v>100752-NL-102</v>
          </cell>
          <cell r="B4194">
            <v>43864</v>
          </cell>
          <cell r="C4194" t="str">
            <v>Existing MSA</v>
          </cell>
          <cell r="D4194">
            <v>43829</v>
          </cell>
          <cell r="E4194">
            <v>43891</v>
          </cell>
          <cell r="F4194" t="str">
            <v>Nuvolo Technologies Corporation</v>
          </cell>
          <cell r="G4194" t="str">
            <v>NL</v>
          </cell>
          <cell r="H4194" t="str">
            <v>Netherlands</v>
          </cell>
          <cell r="I4194" t="str">
            <v>GP Entity</v>
          </cell>
          <cell r="J4194">
            <v>43864</v>
          </cell>
          <cell r="K4194">
            <v>43829</v>
          </cell>
          <cell r="Q4194">
            <v>4052</v>
          </cell>
          <cell r="R4194" t="str">
            <v>Europe (EU)</v>
          </cell>
          <cell r="S4194" t="str">
            <v>Solution Consultant</v>
          </cell>
        </row>
        <row r="4195">
          <cell r="A4195" t="str">
            <v>100749-CH-101</v>
          </cell>
          <cell r="B4195">
            <v>43862</v>
          </cell>
          <cell r="C4195" t="str">
            <v>Existing MSA</v>
          </cell>
          <cell r="D4195">
            <v>43840</v>
          </cell>
          <cell r="E4195">
            <v>43891</v>
          </cell>
          <cell r="F4195" t="str">
            <v>Tamr</v>
          </cell>
          <cell r="G4195" t="str">
            <v>CH</v>
          </cell>
          <cell r="H4195" t="str">
            <v>Switzerland</v>
          </cell>
          <cell r="I4195" t="str">
            <v>GP Entity</v>
          </cell>
          <cell r="J4195">
            <v>43862</v>
          </cell>
          <cell r="K4195">
            <v>43840</v>
          </cell>
          <cell r="Q4195">
            <v>3948</v>
          </cell>
          <cell r="R4195" t="str">
            <v>Europe (EU)</v>
          </cell>
          <cell r="S4195" t="str">
            <v>Sales Engineer</v>
          </cell>
        </row>
        <row r="4196">
          <cell r="A4196" t="str">
            <v>100530-GB-103</v>
          </cell>
          <cell r="B4196">
            <v>43745</v>
          </cell>
          <cell r="C4196" t="str">
            <v>Existing MSA</v>
          </cell>
          <cell r="D4196">
            <v>43551</v>
          </cell>
          <cell r="E4196">
            <v>43891</v>
          </cell>
          <cell r="F4196" t="str">
            <v>LightStep, Inc</v>
          </cell>
          <cell r="G4196" t="str">
            <v>GB</v>
          </cell>
          <cell r="H4196" t="str">
            <v>United Kingdom</v>
          </cell>
          <cell r="I4196" t="str">
            <v>GP Entity</v>
          </cell>
          <cell r="J4196">
            <v>43745</v>
          </cell>
          <cell r="K4196">
            <v>43551</v>
          </cell>
          <cell r="N4196" t="str">
            <v>Mica</v>
          </cell>
          <cell r="O4196" t="str">
            <v>Crespo</v>
          </cell>
          <cell r="Q4196">
            <v>3244</v>
          </cell>
          <cell r="R4196" t="str">
            <v>Europe (EU)</v>
          </cell>
          <cell r="S4196" t="str">
            <v>Account Executive</v>
          </cell>
        </row>
        <row r="4197">
          <cell r="A4197" t="str">
            <v>100656-GB-101</v>
          </cell>
          <cell r="B4197">
            <v>43783</v>
          </cell>
          <cell r="C4197" t="str">
            <v>Existing MSA</v>
          </cell>
          <cell r="D4197">
            <v>43717</v>
          </cell>
          <cell r="E4197">
            <v>43922</v>
          </cell>
          <cell r="F4197" t="str">
            <v>Stojo</v>
          </cell>
          <cell r="G4197" t="str">
            <v>GB</v>
          </cell>
          <cell r="H4197" t="str">
            <v>United Kingdom</v>
          </cell>
          <cell r="I4197" t="str">
            <v>GP Entity</v>
          </cell>
          <cell r="J4197">
            <v>43783</v>
          </cell>
          <cell r="K4197">
            <v>43717</v>
          </cell>
          <cell r="Q4197">
            <v>3264</v>
          </cell>
          <cell r="R4197" t="str">
            <v>Europe (EU)</v>
          </cell>
          <cell r="S4197" t="str">
            <v>Director, Product Development</v>
          </cell>
        </row>
        <row r="4198">
          <cell r="A4198" t="str">
            <v>100551-ES-101</v>
          </cell>
          <cell r="B4198">
            <v>43647</v>
          </cell>
          <cell r="C4198" t="str">
            <v>Existing MSA</v>
          </cell>
          <cell r="D4198">
            <v>43586</v>
          </cell>
          <cell r="E4198">
            <v>43922</v>
          </cell>
          <cell r="F4198" t="str">
            <v>Little Trees</v>
          </cell>
          <cell r="G4198" t="str">
            <v>ES</v>
          </cell>
          <cell r="H4198" t="str">
            <v>Spain</v>
          </cell>
          <cell r="I4198" t="str">
            <v>GP Entity</v>
          </cell>
          <cell r="J4198">
            <v>43647</v>
          </cell>
          <cell r="K4198">
            <v>43586</v>
          </cell>
          <cell r="Q4198">
            <v>2635</v>
          </cell>
          <cell r="R4198" t="str">
            <v>Europe (EU)</v>
          </cell>
          <cell r="S4198" t="str">
            <v>International Sales Manager</v>
          </cell>
        </row>
        <row r="4199">
          <cell r="A4199" t="str">
            <v>100669-GB-101</v>
          </cell>
          <cell r="B4199">
            <v>43747</v>
          </cell>
          <cell r="C4199" t="str">
            <v>Existing MSA</v>
          </cell>
          <cell r="D4199">
            <v>43738</v>
          </cell>
          <cell r="E4199">
            <v>43922</v>
          </cell>
          <cell r="F4199" t="str">
            <v>Lightspeed Management Co.</v>
          </cell>
          <cell r="G4199" t="str">
            <v>GB</v>
          </cell>
          <cell r="H4199" t="str">
            <v>United Kingdom</v>
          </cell>
          <cell r="I4199" t="str">
            <v>GP Entity</v>
          </cell>
          <cell r="J4199">
            <v>43747</v>
          </cell>
          <cell r="K4199">
            <v>43738</v>
          </cell>
          <cell r="Q4199">
            <v>3349</v>
          </cell>
          <cell r="R4199" t="str">
            <v>Europe (EU)</v>
          </cell>
          <cell r="S4199" t="str">
            <v>Partner</v>
          </cell>
        </row>
        <row r="4200">
          <cell r="A4200" t="str">
            <v>100662-ES-101</v>
          </cell>
          <cell r="B4200">
            <v>43752</v>
          </cell>
          <cell r="C4200" t="str">
            <v>Existing MSA</v>
          </cell>
          <cell r="D4200">
            <v>43735</v>
          </cell>
          <cell r="E4200">
            <v>43922</v>
          </cell>
          <cell r="F4200" t="str">
            <v>International Grains and Cereals</v>
          </cell>
          <cell r="G4200" t="str">
            <v>ES</v>
          </cell>
          <cell r="H4200" t="str">
            <v>Spain</v>
          </cell>
          <cell r="I4200" t="str">
            <v>GP Entity</v>
          </cell>
          <cell r="J4200">
            <v>43752</v>
          </cell>
          <cell r="K4200">
            <v>43735</v>
          </cell>
          <cell r="Q4200">
            <v>3306</v>
          </cell>
          <cell r="R4200" t="str">
            <v>Europe (EU)</v>
          </cell>
          <cell r="S4200" t="str">
            <v>Business Development Manager</v>
          </cell>
        </row>
        <row r="4201">
          <cell r="A4201" t="str">
            <v>100511-PL-101</v>
          </cell>
          <cell r="B4201">
            <v>43570</v>
          </cell>
          <cell r="C4201" t="str">
            <v>Existing MSA</v>
          </cell>
          <cell r="D4201">
            <v>43551</v>
          </cell>
          <cell r="E4201">
            <v>43922</v>
          </cell>
          <cell r="F4201" t="str">
            <v>C.H.I. Overhead Doors</v>
          </cell>
          <cell r="G4201" t="str">
            <v>PL</v>
          </cell>
          <cell r="H4201" t="str">
            <v>Poland</v>
          </cell>
          <cell r="I4201" t="str">
            <v>GP Entity</v>
          </cell>
          <cell r="J4201">
            <v>43563</v>
          </cell>
          <cell r="K4201">
            <v>43551</v>
          </cell>
          <cell r="Q4201">
            <v>2404</v>
          </cell>
          <cell r="R4201" t="str">
            <v>Europe (EU)</v>
          </cell>
          <cell r="S4201" t="str">
            <v>Purchasing/Research &amp; Development Manager</v>
          </cell>
        </row>
        <row r="4202">
          <cell r="A4202" t="str">
            <v>100663-GB-101</v>
          </cell>
          <cell r="B4202">
            <v>43843</v>
          </cell>
          <cell r="C4202" t="str">
            <v>Existing MSA</v>
          </cell>
          <cell r="D4202">
            <v>43724</v>
          </cell>
          <cell r="E4202">
            <v>43922</v>
          </cell>
          <cell r="F4202" t="str">
            <v>Karat</v>
          </cell>
          <cell r="G4202" t="str">
            <v>GB</v>
          </cell>
          <cell r="H4202" t="str">
            <v>United Kingdom</v>
          </cell>
          <cell r="I4202" t="str">
            <v>GP Entity</v>
          </cell>
          <cell r="J4202">
            <v>43843</v>
          </cell>
          <cell r="K4202">
            <v>43728</v>
          </cell>
          <cell r="Q4202">
            <v>3859</v>
          </cell>
          <cell r="R4202" t="str">
            <v>Europe (EU)</v>
          </cell>
          <cell r="S4202" t="str">
            <v>Enterprise Sales Leader</v>
          </cell>
        </row>
        <row r="4203">
          <cell r="A4203" t="str">
            <v>100320-GB-103</v>
          </cell>
          <cell r="B4203">
            <v>43864</v>
          </cell>
          <cell r="C4203" t="str">
            <v>Existing MSA</v>
          </cell>
          <cell r="D4203">
            <v>43195</v>
          </cell>
          <cell r="E4203">
            <v>43922</v>
          </cell>
          <cell r="F4203" t="str">
            <v>iOffice</v>
          </cell>
          <cell r="G4203" t="str">
            <v>GB</v>
          </cell>
          <cell r="H4203" t="str">
            <v>United Kingdom</v>
          </cell>
          <cell r="I4203" t="str">
            <v>GP Entity</v>
          </cell>
          <cell r="J4203">
            <v>43864</v>
          </cell>
          <cell r="K4203">
            <v>43195</v>
          </cell>
          <cell r="Q4203">
            <v>4069</v>
          </cell>
          <cell r="R4203" t="str">
            <v>Europe (EU)</v>
          </cell>
          <cell r="S4203" t="str">
            <v>Account Manager</v>
          </cell>
        </row>
        <row r="4204">
          <cell r="A4204" t="str">
            <v>100640-IT-101</v>
          </cell>
          <cell r="B4204">
            <v>43832</v>
          </cell>
          <cell r="C4204" t="str">
            <v>Existing MSA</v>
          </cell>
          <cell r="D4204">
            <v>43711</v>
          </cell>
          <cell r="E4204">
            <v>43922</v>
          </cell>
          <cell r="F4204" t="str">
            <v>Wayfair</v>
          </cell>
          <cell r="G4204" t="str">
            <v>IT</v>
          </cell>
          <cell r="H4204" t="str">
            <v>Italy</v>
          </cell>
          <cell r="I4204" t="str">
            <v>GP Entity</v>
          </cell>
          <cell r="K4204">
            <v>43711</v>
          </cell>
          <cell r="Q4204">
            <v>3205</v>
          </cell>
          <cell r="R4204" t="str">
            <v>Europe (EU)</v>
          </cell>
          <cell r="S4204" t="str">
            <v>Senior Software Engineer</v>
          </cell>
        </row>
        <row r="4205">
          <cell r="A4205" t="str">
            <v>100617-ES-101</v>
          </cell>
          <cell r="B4205">
            <v>43711</v>
          </cell>
          <cell r="C4205" t="str">
            <v>Existing MSA</v>
          </cell>
          <cell r="D4205">
            <v>43696</v>
          </cell>
          <cell r="E4205">
            <v>43922</v>
          </cell>
          <cell r="F4205" t="str">
            <v>Measurabl</v>
          </cell>
          <cell r="G4205" t="str">
            <v>ES</v>
          </cell>
          <cell r="H4205" t="str">
            <v>Spain</v>
          </cell>
          <cell r="I4205" t="str">
            <v>GP Entity</v>
          </cell>
          <cell r="J4205">
            <v>43711</v>
          </cell>
          <cell r="K4205">
            <v>43696</v>
          </cell>
          <cell r="Q4205">
            <v>3121</v>
          </cell>
          <cell r="R4205" t="str">
            <v>Europe (EU)</v>
          </cell>
          <cell r="S4205" t="str">
            <v>Senior Account Executive</v>
          </cell>
        </row>
        <row r="4206">
          <cell r="A4206" t="str">
            <v>100530-GB-102</v>
          </cell>
          <cell r="B4206">
            <v>43689</v>
          </cell>
          <cell r="C4206" t="str">
            <v>Existing MSA</v>
          </cell>
          <cell r="D4206">
            <v>43551</v>
          </cell>
          <cell r="E4206">
            <v>43922</v>
          </cell>
          <cell r="F4206" t="str">
            <v>LightStep, Inc</v>
          </cell>
          <cell r="G4206" t="str">
            <v>GB</v>
          </cell>
          <cell r="H4206" t="str">
            <v>United Kingdom</v>
          </cell>
          <cell r="I4206" t="str">
            <v>GP Entity</v>
          </cell>
          <cell r="J4206">
            <v>43688</v>
          </cell>
          <cell r="K4206">
            <v>43551</v>
          </cell>
          <cell r="Q4206">
            <v>3051</v>
          </cell>
          <cell r="R4206" t="str">
            <v>Europe (EU)</v>
          </cell>
          <cell r="S4206" t="str">
            <v>Account Executive</v>
          </cell>
        </row>
        <row r="4207">
          <cell r="A4207" t="str">
            <v>100673-GB-101</v>
          </cell>
          <cell r="B4207">
            <v>43787</v>
          </cell>
          <cell r="C4207" t="str">
            <v>Existing MSA</v>
          </cell>
          <cell r="D4207">
            <v>43742</v>
          </cell>
          <cell r="E4207">
            <v>43922</v>
          </cell>
          <cell r="F4207" t="str">
            <v>Launch Darkly</v>
          </cell>
          <cell r="G4207" t="str">
            <v>GB</v>
          </cell>
          <cell r="H4207" t="str">
            <v>United Kingdom</v>
          </cell>
          <cell r="I4207" t="str">
            <v>GP Entity</v>
          </cell>
          <cell r="J4207">
            <v>43787</v>
          </cell>
          <cell r="K4207">
            <v>43742</v>
          </cell>
          <cell r="Q4207">
            <v>3382</v>
          </cell>
          <cell r="R4207" t="str">
            <v>Europe (EU)</v>
          </cell>
          <cell r="S4207" t="str">
            <v>Solutions Engineer</v>
          </cell>
        </row>
        <row r="4208">
          <cell r="A4208" t="str">
            <v>100530-GB-104</v>
          </cell>
          <cell r="B4208">
            <v>43780</v>
          </cell>
          <cell r="C4208" t="str">
            <v>Existing MSA</v>
          </cell>
          <cell r="D4208">
            <v>43551</v>
          </cell>
          <cell r="E4208">
            <v>43922</v>
          </cell>
          <cell r="F4208" t="str">
            <v>LightStep, Inc</v>
          </cell>
          <cell r="G4208" t="str">
            <v>GB</v>
          </cell>
          <cell r="H4208" t="str">
            <v>United Kingdom</v>
          </cell>
          <cell r="I4208" t="str">
            <v>GP Entity</v>
          </cell>
          <cell r="J4208">
            <v>43781</v>
          </cell>
          <cell r="K4208">
            <v>43551</v>
          </cell>
          <cell r="Q4208">
            <v>3383</v>
          </cell>
          <cell r="R4208" t="str">
            <v>Europe (EU)</v>
          </cell>
          <cell r="S4208" t="str">
            <v>OSS Engineer</v>
          </cell>
        </row>
        <row r="4209">
          <cell r="A4209" t="str">
            <v>100530-GB-105</v>
          </cell>
          <cell r="B4209">
            <v>43770</v>
          </cell>
          <cell r="C4209" t="str">
            <v>Existing MSA</v>
          </cell>
          <cell r="D4209">
            <v>43551</v>
          </cell>
          <cell r="E4209">
            <v>43922</v>
          </cell>
          <cell r="F4209" t="str">
            <v>LightStep, Inc</v>
          </cell>
          <cell r="G4209" t="str">
            <v>GB</v>
          </cell>
          <cell r="H4209" t="str">
            <v>United Kingdom</v>
          </cell>
          <cell r="I4209" t="str">
            <v>GP Entity</v>
          </cell>
          <cell r="J4209">
            <v>43759</v>
          </cell>
          <cell r="K4209">
            <v>43551</v>
          </cell>
          <cell r="Q4209">
            <v>3388</v>
          </cell>
          <cell r="R4209" t="str">
            <v>Europe (EU)</v>
          </cell>
          <cell r="S4209" t="str">
            <v>Sales Development Representative (SDR)</v>
          </cell>
        </row>
        <row r="4210">
          <cell r="A4210" t="str">
            <v>100673-GB-102</v>
          </cell>
          <cell r="B4210">
            <v>43836</v>
          </cell>
          <cell r="C4210" t="str">
            <v>Existing MSA</v>
          </cell>
          <cell r="D4210">
            <v>43742</v>
          </cell>
          <cell r="E4210">
            <v>43922</v>
          </cell>
          <cell r="F4210" t="str">
            <v>Launch Darkly</v>
          </cell>
          <cell r="G4210" t="str">
            <v>GB</v>
          </cell>
          <cell r="H4210" t="str">
            <v>United Kingdom</v>
          </cell>
          <cell r="I4210" t="str">
            <v>GP Entity</v>
          </cell>
          <cell r="J4210">
            <v>43836</v>
          </cell>
          <cell r="K4210">
            <v>43742</v>
          </cell>
          <cell r="Q4210">
            <v>3675</v>
          </cell>
          <cell r="R4210" t="str">
            <v>Europe (EU)</v>
          </cell>
          <cell r="S4210" t="str">
            <v>Engineer</v>
          </cell>
        </row>
        <row r="4211">
          <cell r="A4211" t="str">
            <v>100741-GB-101</v>
          </cell>
          <cell r="B4211">
            <v>43843</v>
          </cell>
          <cell r="C4211" t="str">
            <v>Existing MSA</v>
          </cell>
          <cell r="D4211">
            <v>43819</v>
          </cell>
          <cell r="E4211">
            <v>43922</v>
          </cell>
          <cell r="F4211" t="str">
            <v>Connect and Sell</v>
          </cell>
          <cell r="G4211" t="str">
            <v>GB</v>
          </cell>
          <cell r="H4211" t="str">
            <v>United Kingdom</v>
          </cell>
          <cell r="I4211" t="str">
            <v>GP Entity</v>
          </cell>
          <cell r="J4211">
            <v>43843</v>
          </cell>
          <cell r="K4211">
            <v>43819</v>
          </cell>
          <cell r="Q4211">
            <v>3897</v>
          </cell>
          <cell r="R4211" t="str">
            <v>Europe (EU)</v>
          </cell>
          <cell r="S4211" t="str">
            <v>Sales Director, EMEA</v>
          </cell>
        </row>
        <row r="4212">
          <cell r="A4212" t="str">
            <v>100654-IE-101</v>
          </cell>
          <cell r="B4212">
            <v>43745</v>
          </cell>
          <cell r="C4212" t="str">
            <v>Existing MSA</v>
          </cell>
          <cell r="D4212">
            <v>43724</v>
          </cell>
          <cell r="E4212">
            <v>43922</v>
          </cell>
          <cell r="F4212" t="str">
            <v>Kerauno</v>
          </cell>
          <cell r="G4212" t="str">
            <v>IE</v>
          </cell>
          <cell r="H4212" t="str">
            <v>Ireland</v>
          </cell>
          <cell r="I4212" t="str">
            <v>GP Entity</v>
          </cell>
          <cell r="J4212">
            <v>43745</v>
          </cell>
          <cell r="K4212">
            <v>43724</v>
          </cell>
          <cell r="Q4212">
            <v>3276</v>
          </cell>
          <cell r="R4212" t="str">
            <v>Europe (EU)</v>
          </cell>
          <cell r="S4212" t="str">
            <v>Principal Software Engineer</v>
          </cell>
        </row>
        <row r="4213">
          <cell r="A4213" t="str">
            <v>100752-NL-102</v>
          </cell>
          <cell r="B4213">
            <v>43864</v>
          </cell>
          <cell r="C4213" t="str">
            <v>Existing MSA</v>
          </cell>
          <cell r="D4213">
            <v>43829</v>
          </cell>
          <cell r="E4213">
            <v>43922</v>
          </cell>
          <cell r="F4213" t="str">
            <v>Nuvolo Technologies Corporation</v>
          </cell>
          <cell r="G4213" t="str">
            <v>NL</v>
          </cell>
          <cell r="H4213" t="str">
            <v>Netherlands</v>
          </cell>
          <cell r="I4213" t="str">
            <v>GP Entity</v>
          </cell>
          <cell r="J4213">
            <v>43864</v>
          </cell>
          <cell r="K4213">
            <v>43829</v>
          </cell>
          <cell r="Q4213">
            <v>4052</v>
          </cell>
          <cell r="R4213" t="str">
            <v>Europe (EU)</v>
          </cell>
          <cell r="S4213" t="str">
            <v>Solution Consultant</v>
          </cell>
        </row>
        <row r="4214">
          <cell r="A4214" t="str">
            <v>100310-GB-101</v>
          </cell>
          <cell r="B4214">
            <v>43525</v>
          </cell>
          <cell r="C4214" t="str">
            <v>Existing MSA</v>
          </cell>
          <cell r="D4214">
            <v>43504</v>
          </cell>
          <cell r="E4214">
            <v>43922</v>
          </cell>
          <cell r="F4214" t="str">
            <v>Pixlee, Inc</v>
          </cell>
          <cell r="G4214" t="str">
            <v>GB</v>
          </cell>
          <cell r="H4214" t="str">
            <v>United Kingdom</v>
          </cell>
          <cell r="I4214" t="str">
            <v>GP Entity</v>
          </cell>
          <cell r="J4214">
            <v>43525</v>
          </cell>
          <cell r="K4214">
            <v>43196</v>
          </cell>
          <cell r="Q4214">
            <v>2186</v>
          </cell>
          <cell r="R4214" t="str">
            <v>Europe (EU)</v>
          </cell>
          <cell r="S4214" t="str">
            <v>VP, EMEA</v>
          </cell>
        </row>
        <row r="4215">
          <cell r="A4215" t="str">
            <v>100530-GB-101</v>
          </cell>
          <cell r="B4215">
            <v>43626</v>
          </cell>
          <cell r="C4215" t="str">
            <v>Existing MSA</v>
          </cell>
          <cell r="D4215">
            <v>43551</v>
          </cell>
          <cell r="E4215">
            <v>43922</v>
          </cell>
          <cell r="F4215" t="str">
            <v>LightStep, Inc</v>
          </cell>
          <cell r="G4215" t="str">
            <v>GB</v>
          </cell>
          <cell r="H4215" t="str">
            <v>United Kingdom</v>
          </cell>
          <cell r="I4215" t="str">
            <v>GP Entity</v>
          </cell>
          <cell r="J4215">
            <v>43626</v>
          </cell>
          <cell r="K4215">
            <v>43551</v>
          </cell>
          <cell r="Q4215">
            <v>2484</v>
          </cell>
          <cell r="R4215" t="str">
            <v>Europe (EU)</v>
          </cell>
          <cell r="S4215" t="str">
            <v>Sales Engineer</v>
          </cell>
        </row>
        <row r="4216">
          <cell r="A4216" t="str">
            <v>100749-CH-101</v>
          </cell>
          <cell r="B4216">
            <v>43862</v>
          </cell>
          <cell r="C4216" t="str">
            <v>Existing MSA</v>
          </cell>
          <cell r="D4216">
            <v>43840</v>
          </cell>
          <cell r="E4216">
            <v>43922</v>
          </cell>
          <cell r="F4216" t="str">
            <v>Tamr</v>
          </cell>
          <cell r="G4216" t="str">
            <v>CH</v>
          </cell>
          <cell r="H4216" t="str">
            <v>Switzerland</v>
          </cell>
          <cell r="I4216" t="str">
            <v>GP Entity</v>
          </cell>
          <cell r="J4216">
            <v>43862</v>
          </cell>
          <cell r="K4216">
            <v>43840</v>
          </cell>
          <cell r="Q4216">
            <v>3948</v>
          </cell>
          <cell r="R4216" t="str">
            <v>Europe (EU)</v>
          </cell>
          <cell r="S4216" t="str">
            <v>Sales Engineer</v>
          </cell>
        </row>
        <row r="4217">
          <cell r="A4217" t="str">
            <v>100530-GB-103</v>
          </cell>
          <cell r="B4217">
            <v>43745</v>
          </cell>
          <cell r="C4217" t="str">
            <v>Existing MSA</v>
          </cell>
          <cell r="D4217">
            <v>43551</v>
          </cell>
          <cell r="E4217">
            <v>43922</v>
          </cell>
          <cell r="F4217" t="str">
            <v>LightStep, Inc</v>
          </cell>
          <cell r="G4217" t="str">
            <v>GB</v>
          </cell>
          <cell r="H4217" t="str">
            <v>United Kingdom</v>
          </cell>
          <cell r="I4217" t="str">
            <v>GP Entity</v>
          </cell>
          <cell r="J4217">
            <v>43745</v>
          </cell>
          <cell r="K4217">
            <v>43551</v>
          </cell>
          <cell r="N4217" t="str">
            <v>Mica</v>
          </cell>
          <cell r="O4217" t="str">
            <v>Crespo</v>
          </cell>
          <cell r="Q4217">
            <v>3244</v>
          </cell>
          <cell r="R4217" t="str">
            <v>Europe (EU)</v>
          </cell>
          <cell r="S4217" t="str">
            <v>Account Executive</v>
          </cell>
        </row>
        <row r="4218">
          <cell r="A4218" t="str">
            <v>100656-GB-101</v>
          </cell>
          <cell r="B4218">
            <v>43783</v>
          </cell>
          <cell r="C4218" t="str">
            <v>Existing MSA</v>
          </cell>
          <cell r="D4218">
            <v>43717</v>
          </cell>
          <cell r="E4218">
            <v>43952</v>
          </cell>
          <cell r="F4218" t="str">
            <v>Stojo</v>
          </cell>
          <cell r="G4218" t="str">
            <v>GB</v>
          </cell>
          <cell r="H4218" t="str">
            <v>United Kingdom</v>
          </cell>
          <cell r="I4218" t="str">
            <v>GP Entity</v>
          </cell>
          <cell r="J4218">
            <v>43783</v>
          </cell>
          <cell r="K4218">
            <v>43717</v>
          </cell>
          <cell r="Q4218">
            <v>3264</v>
          </cell>
          <cell r="R4218" t="str">
            <v>Europe (EU)</v>
          </cell>
          <cell r="S4218" t="str">
            <v>Director, Product Development</v>
          </cell>
        </row>
        <row r="4219">
          <cell r="A4219" t="str">
            <v>100551-ES-101</v>
          </cell>
          <cell r="B4219">
            <v>43647</v>
          </cell>
          <cell r="C4219" t="str">
            <v>Existing MSA</v>
          </cell>
          <cell r="D4219">
            <v>43586</v>
          </cell>
          <cell r="E4219">
            <v>43952</v>
          </cell>
          <cell r="F4219" t="str">
            <v>Little Trees</v>
          </cell>
          <cell r="G4219" t="str">
            <v>ES</v>
          </cell>
          <cell r="H4219" t="str">
            <v>Spain</v>
          </cell>
          <cell r="I4219" t="str">
            <v>GP Entity</v>
          </cell>
          <cell r="J4219">
            <v>43647</v>
          </cell>
          <cell r="K4219">
            <v>43586</v>
          </cell>
          <cell r="Q4219">
            <v>2635</v>
          </cell>
          <cell r="R4219" t="str">
            <v>Europe (EU)</v>
          </cell>
          <cell r="S4219" t="str">
            <v>International Sales Manager</v>
          </cell>
        </row>
        <row r="4220">
          <cell r="A4220" t="str">
            <v>100669-GB-101</v>
          </cell>
          <cell r="B4220">
            <v>43747</v>
          </cell>
          <cell r="C4220" t="str">
            <v>Existing MSA</v>
          </cell>
          <cell r="D4220">
            <v>43738</v>
          </cell>
          <cell r="E4220">
            <v>43952</v>
          </cell>
          <cell r="F4220" t="str">
            <v>Lightspeed Management Co.</v>
          </cell>
          <cell r="G4220" t="str">
            <v>GB</v>
          </cell>
          <cell r="H4220" t="str">
            <v>United Kingdom</v>
          </cell>
          <cell r="I4220" t="str">
            <v>GP Entity</v>
          </cell>
          <cell r="J4220">
            <v>43747</v>
          </cell>
          <cell r="K4220">
            <v>43738</v>
          </cell>
          <cell r="Q4220">
            <v>3349</v>
          </cell>
          <cell r="R4220" t="str">
            <v>Europe (EU)</v>
          </cell>
          <cell r="S4220" t="str">
            <v>Partner</v>
          </cell>
        </row>
        <row r="4221">
          <cell r="A4221" t="str">
            <v>100662-ES-101</v>
          </cell>
          <cell r="B4221">
            <v>43752</v>
          </cell>
          <cell r="C4221" t="str">
            <v>Existing MSA</v>
          </cell>
          <cell r="D4221">
            <v>43735</v>
          </cell>
          <cell r="E4221">
            <v>43952</v>
          </cell>
          <cell r="F4221" t="str">
            <v>International Grains and Cereals</v>
          </cell>
          <cell r="G4221" t="str">
            <v>ES</v>
          </cell>
          <cell r="H4221" t="str">
            <v>Spain</v>
          </cell>
          <cell r="I4221" t="str">
            <v>GP Entity</v>
          </cell>
          <cell r="J4221">
            <v>43752</v>
          </cell>
          <cell r="K4221">
            <v>43735</v>
          </cell>
          <cell r="Q4221">
            <v>3306</v>
          </cell>
          <cell r="R4221" t="str">
            <v>Europe (EU)</v>
          </cell>
          <cell r="S4221" t="str">
            <v>Business Development Manager</v>
          </cell>
        </row>
        <row r="4222">
          <cell r="A4222" t="str">
            <v>100511-PL-101</v>
          </cell>
          <cell r="B4222">
            <v>43570</v>
          </cell>
          <cell r="C4222" t="str">
            <v>Existing MSA</v>
          </cell>
          <cell r="D4222">
            <v>43551</v>
          </cell>
          <cell r="E4222">
            <v>43952</v>
          </cell>
          <cell r="F4222" t="str">
            <v>C.H.I. Overhead Doors</v>
          </cell>
          <cell r="G4222" t="str">
            <v>PL</v>
          </cell>
          <cell r="H4222" t="str">
            <v>Poland</v>
          </cell>
          <cell r="I4222" t="str">
            <v>GP Entity</v>
          </cell>
          <cell r="J4222">
            <v>43563</v>
          </cell>
          <cell r="K4222">
            <v>43551</v>
          </cell>
          <cell r="Q4222">
            <v>2404</v>
          </cell>
          <cell r="R4222" t="str">
            <v>Europe (EU)</v>
          </cell>
          <cell r="S4222" t="str">
            <v>Purchasing/Research &amp; Development Manager</v>
          </cell>
        </row>
        <row r="4223">
          <cell r="A4223" t="str">
            <v>100663-GB-101</v>
          </cell>
          <cell r="B4223">
            <v>43843</v>
          </cell>
          <cell r="C4223" t="str">
            <v>Existing MSA</v>
          </cell>
          <cell r="D4223">
            <v>43724</v>
          </cell>
          <cell r="E4223">
            <v>43952</v>
          </cell>
          <cell r="F4223" t="str">
            <v>Karat</v>
          </cell>
          <cell r="G4223" t="str">
            <v>GB</v>
          </cell>
          <cell r="H4223" t="str">
            <v>United Kingdom</v>
          </cell>
          <cell r="I4223" t="str">
            <v>GP Entity</v>
          </cell>
          <cell r="J4223">
            <v>43843</v>
          </cell>
          <cell r="K4223">
            <v>43728</v>
          </cell>
          <cell r="Q4223">
            <v>3859</v>
          </cell>
          <cell r="R4223" t="str">
            <v>Europe (EU)</v>
          </cell>
          <cell r="S4223" t="str">
            <v>Enterprise Sales Leader</v>
          </cell>
        </row>
        <row r="4224">
          <cell r="A4224" t="str">
            <v>100320-GB-103</v>
          </cell>
          <cell r="B4224">
            <v>43864</v>
          </cell>
          <cell r="C4224" t="str">
            <v>Existing MSA</v>
          </cell>
          <cell r="D4224">
            <v>43195</v>
          </cell>
          <cell r="E4224">
            <v>43952</v>
          </cell>
          <cell r="F4224" t="str">
            <v>iOffice</v>
          </cell>
          <cell r="G4224" t="str">
            <v>GB</v>
          </cell>
          <cell r="H4224" t="str">
            <v>United Kingdom</v>
          </cell>
          <cell r="I4224" t="str">
            <v>GP Entity</v>
          </cell>
          <cell r="J4224">
            <v>43864</v>
          </cell>
          <cell r="K4224">
            <v>43195</v>
          </cell>
          <cell r="Q4224">
            <v>4069</v>
          </cell>
          <cell r="R4224" t="str">
            <v>Europe (EU)</v>
          </cell>
          <cell r="S4224" t="str">
            <v>Account Manager</v>
          </cell>
        </row>
        <row r="4225">
          <cell r="A4225" t="str">
            <v>100640-IT-101</v>
          </cell>
          <cell r="B4225">
            <v>43832</v>
          </cell>
          <cell r="C4225" t="str">
            <v>Existing MSA</v>
          </cell>
          <cell r="D4225">
            <v>43711</v>
          </cell>
          <cell r="E4225">
            <v>43952</v>
          </cell>
          <cell r="F4225" t="str">
            <v>Wayfair</v>
          </cell>
          <cell r="G4225" t="str">
            <v>IT</v>
          </cell>
          <cell r="H4225" t="str">
            <v>Italy</v>
          </cell>
          <cell r="I4225" t="str">
            <v>GP Entity</v>
          </cell>
          <cell r="K4225">
            <v>43711</v>
          </cell>
          <cell r="Q4225">
            <v>3205</v>
          </cell>
          <cell r="R4225" t="str">
            <v>Europe (EU)</v>
          </cell>
          <cell r="S4225" t="str">
            <v>Senior Software Engineer</v>
          </cell>
        </row>
        <row r="4226">
          <cell r="A4226" t="str">
            <v>100617-ES-101</v>
          </cell>
          <cell r="B4226">
            <v>43711</v>
          </cell>
          <cell r="C4226" t="str">
            <v>Existing MSA</v>
          </cell>
          <cell r="D4226">
            <v>43696</v>
          </cell>
          <cell r="E4226">
            <v>43952</v>
          </cell>
          <cell r="F4226" t="str">
            <v>Measurabl</v>
          </cell>
          <cell r="G4226" t="str">
            <v>ES</v>
          </cell>
          <cell r="H4226" t="str">
            <v>Spain</v>
          </cell>
          <cell r="I4226" t="str">
            <v>GP Entity</v>
          </cell>
          <cell r="J4226">
            <v>43711</v>
          </cell>
          <cell r="K4226">
            <v>43696</v>
          </cell>
          <cell r="Q4226">
            <v>3121</v>
          </cell>
          <cell r="R4226" t="str">
            <v>Europe (EU)</v>
          </cell>
          <cell r="S4226" t="str">
            <v>Senior Account Executive</v>
          </cell>
        </row>
        <row r="4227">
          <cell r="A4227" t="str">
            <v>100530-GB-102</v>
          </cell>
          <cell r="B4227">
            <v>43689</v>
          </cell>
          <cell r="C4227" t="str">
            <v>Existing MSA</v>
          </cell>
          <cell r="D4227">
            <v>43551</v>
          </cell>
          <cell r="E4227">
            <v>43952</v>
          </cell>
          <cell r="F4227" t="str">
            <v>LightStep, Inc</v>
          </cell>
          <cell r="G4227" t="str">
            <v>GB</v>
          </cell>
          <cell r="H4227" t="str">
            <v>United Kingdom</v>
          </cell>
          <cell r="I4227" t="str">
            <v>GP Entity</v>
          </cell>
          <cell r="J4227">
            <v>43688</v>
          </cell>
          <cell r="K4227">
            <v>43551</v>
          </cell>
          <cell r="Q4227">
            <v>3051</v>
          </cell>
          <cell r="R4227" t="str">
            <v>Europe (EU)</v>
          </cell>
          <cell r="S4227" t="str">
            <v>Account Executive</v>
          </cell>
        </row>
        <row r="4228">
          <cell r="A4228" t="str">
            <v>100673-GB-101</v>
          </cell>
          <cell r="B4228">
            <v>43787</v>
          </cell>
          <cell r="C4228" t="str">
            <v>Existing MSA</v>
          </cell>
          <cell r="D4228">
            <v>43742</v>
          </cell>
          <cell r="E4228">
            <v>43952</v>
          </cell>
          <cell r="F4228" t="str">
            <v>Launch Darkly</v>
          </cell>
          <cell r="G4228" t="str">
            <v>GB</v>
          </cell>
          <cell r="H4228" t="str">
            <v>United Kingdom</v>
          </cell>
          <cell r="I4228" t="str">
            <v>GP Entity</v>
          </cell>
          <cell r="J4228">
            <v>43787</v>
          </cell>
          <cell r="K4228">
            <v>43742</v>
          </cell>
          <cell r="Q4228">
            <v>3382</v>
          </cell>
          <cell r="R4228" t="str">
            <v>Europe (EU)</v>
          </cell>
          <cell r="S4228" t="str">
            <v>Solutions Engineer</v>
          </cell>
        </row>
        <row r="4229">
          <cell r="A4229" t="str">
            <v>100530-GB-104</v>
          </cell>
          <cell r="B4229">
            <v>43780</v>
          </cell>
          <cell r="C4229" t="str">
            <v>Existing MSA</v>
          </cell>
          <cell r="D4229">
            <v>43551</v>
          </cell>
          <cell r="E4229">
            <v>43952</v>
          </cell>
          <cell r="F4229" t="str">
            <v>LightStep, Inc</v>
          </cell>
          <cell r="G4229" t="str">
            <v>GB</v>
          </cell>
          <cell r="H4229" t="str">
            <v>United Kingdom</v>
          </cell>
          <cell r="I4229" t="str">
            <v>GP Entity</v>
          </cell>
          <cell r="J4229">
            <v>43781</v>
          </cell>
          <cell r="K4229">
            <v>43551</v>
          </cell>
          <cell r="Q4229">
            <v>3383</v>
          </cell>
          <cell r="R4229" t="str">
            <v>Europe (EU)</v>
          </cell>
          <cell r="S4229" t="str">
            <v>OSS Engineer</v>
          </cell>
        </row>
        <row r="4230">
          <cell r="A4230" t="str">
            <v>100530-GB-105</v>
          </cell>
          <cell r="B4230">
            <v>43770</v>
          </cell>
          <cell r="C4230" t="str">
            <v>Existing MSA</v>
          </cell>
          <cell r="D4230">
            <v>43551</v>
          </cell>
          <cell r="E4230">
            <v>43952</v>
          </cell>
          <cell r="F4230" t="str">
            <v>LightStep, Inc</v>
          </cell>
          <cell r="G4230" t="str">
            <v>GB</v>
          </cell>
          <cell r="H4230" t="str">
            <v>United Kingdom</v>
          </cell>
          <cell r="I4230" t="str">
            <v>GP Entity</v>
          </cell>
          <cell r="J4230">
            <v>43759</v>
          </cell>
          <cell r="K4230">
            <v>43551</v>
          </cell>
          <cell r="Q4230">
            <v>3388</v>
          </cell>
          <cell r="R4230" t="str">
            <v>Europe (EU)</v>
          </cell>
          <cell r="S4230" t="str">
            <v>Sales Development Representative (SDR)</v>
          </cell>
        </row>
        <row r="4231">
          <cell r="A4231" t="str">
            <v>100673-GB-102</v>
          </cell>
          <cell r="B4231">
            <v>43836</v>
          </cell>
          <cell r="C4231" t="str">
            <v>Existing MSA</v>
          </cell>
          <cell r="D4231">
            <v>43742</v>
          </cell>
          <cell r="E4231">
            <v>43952</v>
          </cell>
          <cell r="F4231" t="str">
            <v>Launch Darkly</v>
          </cell>
          <cell r="G4231" t="str">
            <v>GB</v>
          </cell>
          <cell r="H4231" t="str">
            <v>United Kingdom</v>
          </cell>
          <cell r="I4231" t="str">
            <v>GP Entity</v>
          </cell>
          <cell r="J4231">
            <v>43836</v>
          </cell>
          <cell r="K4231">
            <v>43742</v>
          </cell>
          <cell r="Q4231">
            <v>3675</v>
          </cell>
          <cell r="R4231" t="str">
            <v>Europe (EU)</v>
          </cell>
          <cell r="S4231" t="str">
            <v>Engineer</v>
          </cell>
        </row>
        <row r="4232">
          <cell r="A4232" t="str">
            <v>100741-GB-101</v>
          </cell>
          <cell r="B4232">
            <v>43843</v>
          </cell>
          <cell r="C4232" t="str">
            <v>Existing MSA</v>
          </cell>
          <cell r="D4232">
            <v>43819</v>
          </cell>
          <cell r="E4232">
            <v>43952</v>
          </cell>
          <cell r="F4232" t="str">
            <v>Connect and Sell</v>
          </cell>
          <cell r="G4232" t="str">
            <v>GB</v>
          </cell>
          <cell r="H4232" t="str">
            <v>United Kingdom</v>
          </cell>
          <cell r="I4232" t="str">
            <v>GP Entity</v>
          </cell>
          <cell r="J4232">
            <v>43843</v>
          </cell>
          <cell r="K4232">
            <v>43819</v>
          </cell>
          <cell r="Q4232">
            <v>3897</v>
          </cell>
          <cell r="R4232" t="str">
            <v>Europe (EU)</v>
          </cell>
          <cell r="S4232" t="str">
            <v>Sales Director, EMEA</v>
          </cell>
        </row>
        <row r="4233">
          <cell r="A4233" t="str">
            <v>100654-IE-101</v>
          </cell>
          <cell r="B4233">
            <v>43745</v>
          </cell>
          <cell r="C4233" t="str">
            <v>Existing MSA</v>
          </cell>
          <cell r="D4233">
            <v>43724</v>
          </cell>
          <cell r="E4233">
            <v>43952</v>
          </cell>
          <cell r="F4233" t="str">
            <v>Kerauno</v>
          </cell>
          <cell r="G4233" t="str">
            <v>IE</v>
          </cell>
          <cell r="H4233" t="str">
            <v>Ireland</v>
          </cell>
          <cell r="I4233" t="str">
            <v>GP Entity</v>
          </cell>
          <cell r="J4233">
            <v>43745</v>
          </cell>
          <cell r="K4233">
            <v>43724</v>
          </cell>
          <cell r="Q4233">
            <v>3276</v>
          </cell>
          <cell r="R4233" t="str">
            <v>Europe (EU)</v>
          </cell>
          <cell r="S4233" t="str">
            <v>Principal Software Engineer</v>
          </cell>
        </row>
        <row r="4234">
          <cell r="A4234" t="str">
            <v>100752-NL-102</v>
          </cell>
          <cell r="B4234">
            <v>43864</v>
          </cell>
          <cell r="C4234" t="str">
            <v>Existing MSA</v>
          </cell>
          <cell r="D4234">
            <v>43829</v>
          </cell>
          <cell r="E4234">
            <v>43952</v>
          </cell>
          <cell r="F4234" t="str">
            <v>Nuvolo Technologies Corporation</v>
          </cell>
          <cell r="G4234" t="str">
            <v>NL</v>
          </cell>
          <cell r="H4234" t="str">
            <v>Netherlands</v>
          </cell>
          <cell r="I4234" t="str">
            <v>GP Entity</v>
          </cell>
          <cell r="J4234">
            <v>43864</v>
          </cell>
          <cell r="K4234">
            <v>43829</v>
          </cell>
          <cell r="Q4234">
            <v>4052</v>
          </cell>
          <cell r="R4234" t="str">
            <v>Europe (EU)</v>
          </cell>
          <cell r="S4234" t="str">
            <v>Solution Consultant</v>
          </cell>
        </row>
        <row r="4235">
          <cell r="A4235" t="str">
            <v>100310-GB-101</v>
          </cell>
          <cell r="B4235">
            <v>43525</v>
          </cell>
          <cell r="C4235" t="str">
            <v>Existing MSA</v>
          </cell>
          <cell r="D4235">
            <v>43504</v>
          </cell>
          <cell r="E4235">
            <v>43952</v>
          </cell>
          <cell r="F4235" t="str">
            <v>Pixlee, Inc</v>
          </cell>
          <cell r="G4235" t="str">
            <v>GB</v>
          </cell>
          <cell r="H4235" t="str">
            <v>United Kingdom</v>
          </cell>
          <cell r="I4235" t="str">
            <v>GP Entity</v>
          </cell>
          <cell r="J4235">
            <v>43525</v>
          </cell>
          <cell r="K4235">
            <v>43196</v>
          </cell>
          <cell r="Q4235">
            <v>2186</v>
          </cell>
          <cell r="R4235" t="str">
            <v>Europe (EU)</v>
          </cell>
          <cell r="S4235" t="str">
            <v>VP, EMEA</v>
          </cell>
        </row>
        <row r="4236">
          <cell r="A4236" t="str">
            <v>100530-GB-101</v>
          </cell>
          <cell r="B4236">
            <v>43626</v>
          </cell>
          <cell r="C4236" t="str">
            <v>Existing MSA</v>
          </cell>
          <cell r="D4236">
            <v>43551</v>
          </cell>
          <cell r="E4236">
            <v>43952</v>
          </cell>
          <cell r="F4236" t="str">
            <v>LightStep, Inc</v>
          </cell>
          <cell r="G4236" t="str">
            <v>GB</v>
          </cell>
          <cell r="H4236" t="str">
            <v>United Kingdom</v>
          </cell>
          <cell r="I4236" t="str">
            <v>GP Entity</v>
          </cell>
          <cell r="J4236">
            <v>43626</v>
          </cell>
          <cell r="K4236">
            <v>43551</v>
          </cell>
          <cell r="Q4236">
            <v>2484</v>
          </cell>
          <cell r="R4236" t="str">
            <v>Europe (EU)</v>
          </cell>
          <cell r="S4236" t="str">
            <v>Sales Engineer</v>
          </cell>
        </row>
        <row r="4237">
          <cell r="A4237" t="str">
            <v>100749-CH-101</v>
          </cell>
          <cell r="B4237">
            <v>43862</v>
          </cell>
          <cell r="C4237" t="str">
            <v>Existing MSA</v>
          </cell>
          <cell r="D4237">
            <v>43840</v>
          </cell>
          <cell r="E4237">
            <v>43952</v>
          </cell>
          <cell r="F4237" t="str">
            <v>Tamr</v>
          </cell>
          <cell r="G4237" t="str">
            <v>CH</v>
          </cell>
          <cell r="H4237" t="str">
            <v>Switzerland</v>
          </cell>
          <cell r="I4237" t="str">
            <v>GP Entity</v>
          </cell>
          <cell r="J4237">
            <v>43862</v>
          </cell>
          <cell r="K4237">
            <v>43840</v>
          </cell>
          <cell r="Q4237">
            <v>3948</v>
          </cell>
          <cell r="R4237" t="str">
            <v>Europe (EU)</v>
          </cell>
          <cell r="S4237" t="str">
            <v>Sales Engineer</v>
          </cell>
        </row>
        <row r="4238">
          <cell r="A4238" t="str">
            <v>100530-GB-103</v>
          </cell>
          <cell r="B4238">
            <v>43745</v>
          </cell>
          <cell r="C4238" t="str">
            <v>Existing MSA</v>
          </cell>
          <cell r="D4238">
            <v>43551</v>
          </cell>
          <cell r="E4238">
            <v>43952</v>
          </cell>
          <cell r="F4238" t="str">
            <v>LightStep, Inc</v>
          </cell>
          <cell r="G4238" t="str">
            <v>GB</v>
          </cell>
          <cell r="H4238" t="str">
            <v>United Kingdom</v>
          </cell>
          <cell r="I4238" t="str">
            <v>GP Entity</v>
          </cell>
          <cell r="J4238">
            <v>43745</v>
          </cell>
          <cell r="K4238">
            <v>43551</v>
          </cell>
          <cell r="N4238" t="str">
            <v>Mica</v>
          </cell>
          <cell r="O4238" t="str">
            <v>Crespo</v>
          </cell>
          <cell r="Q4238">
            <v>3244</v>
          </cell>
          <cell r="R4238" t="str">
            <v>Europe (EU)</v>
          </cell>
          <cell r="S4238" t="str">
            <v>Account Executive</v>
          </cell>
        </row>
        <row r="4239">
          <cell r="A4239" t="str">
            <v>100656-GB-101</v>
          </cell>
          <cell r="B4239">
            <v>43783</v>
          </cell>
          <cell r="C4239" t="str">
            <v>Existing MSA</v>
          </cell>
          <cell r="D4239">
            <v>43717</v>
          </cell>
          <cell r="E4239">
            <v>43983</v>
          </cell>
          <cell r="F4239" t="str">
            <v>Stojo</v>
          </cell>
          <cell r="G4239" t="str">
            <v>GB</v>
          </cell>
          <cell r="H4239" t="str">
            <v>United Kingdom</v>
          </cell>
          <cell r="I4239" t="str">
            <v>GP Entity</v>
          </cell>
          <cell r="J4239">
            <v>43783</v>
          </cell>
          <cell r="K4239">
            <v>43717</v>
          </cell>
          <cell r="Q4239">
            <v>3264</v>
          </cell>
          <cell r="R4239" t="str">
            <v>Europe (EU)</v>
          </cell>
          <cell r="S4239" t="str">
            <v>Director, Product Development</v>
          </cell>
        </row>
        <row r="4240">
          <cell r="A4240" t="str">
            <v>100551-ES-101</v>
          </cell>
          <cell r="B4240">
            <v>43647</v>
          </cell>
          <cell r="C4240" t="str">
            <v>Existing MSA</v>
          </cell>
          <cell r="D4240">
            <v>43586</v>
          </cell>
          <cell r="E4240">
            <v>43983</v>
          </cell>
          <cell r="F4240" t="str">
            <v>Little Trees</v>
          </cell>
          <cell r="G4240" t="str">
            <v>ES</v>
          </cell>
          <cell r="H4240" t="str">
            <v>Spain</v>
          </cell>
          <cell r="I4240" t="str">
            <v>GP Entity</v>
          </cell>
          <cell r="J4240">
            <v>43647</v>
          </cell>
          <cell r="K4240">
            <v>43586</v>
          </cell>
          <cell r="Q4240">
            <v>2635</v>
          </cell>
          <cell r="R4240" t="str">
            <v>Europe (EU)</v>
          </cell>
          <cell r="S4240" t="str">
            <v>International Sales Manager</v>
          </cell>
        </row>
        <row r="4241">
          <cell r="A4241" t="str">
            <v>100669-GB-101</v>
          </cell>
          <cell r="B4241">
            <v>43747</v>
          </cell>
          <cell r="C4241" t="str">
            <v>Existing MSA</v>
          </cell>
          <cell r="D4241">
            <v>43738</v>
          </cell>
          <cell r="E4241">
            <v>43983</v>
          </cell>
          <cell r="F4241" t="str">
            <v>Lightspeed Management Co.</v>
          </cell>
          <cell r="G4241" t="str">
            <v>GB</v>
          </cell>
          <cell r="H4241" t="str">
            <v>United Kingdom</v>
          </cell>
          <cell r="I4241" t="str">
            <v>GP Entity</v>
          </cell>
          <cell r="J4241">
            <v>43747</v>
          </cell>
          <cell r="K4241">
            <v>43738</v>
          </cell>
          <cell r="Q4241">
            <v>3349</v>
          </cell>
          <cell r="R4241" t="str">
            <v>Europe (EU)</v>
          </cell>
          <cell r="S4241" t="str">
            <v>Partner</v>
          </cell>
        </row>
        <row r="4242">
          <cell r="A4242" t="str">
            <v>100662-ES-101</v>
          </cell>
          <cell r="B4242">
            <v>43752</v>
          </cell>
          <cell r="C4242" t="str">
            <v>Existing MSA</v>
          </cell>
          <cell r="D4242">
            <v>43735</v>
          </cell>
          <cell r="E4242">
            <v>43983</v>
          </cell>
          <cell r="F4242" t="str">
            <v>International Grains and Cereals</v>
          </cell>
          <cell r="G4242" t="str">
            <v>ES</v>
          </cell>
          <cell r="H4242" t="str">
            <v>Spain</v>
          </cell>
          <cell r="I4242" t="str">
            <v>GP Entity</v>
          </cell>
          <cell r="J4242">
            <v>43752</v>
          </cell>
          <cell r="K4242">
            <v>43735</v>
          </cell>
          <cell r="Q4242">
            <v>3306</v>
          </cell>
          <cell r="R4242" t="str">
            <v>Europe (EU)</v>
          </cell>
          <cell r="S4242" t="str">
            <v>Business Development Manager</v>
          </cell>
        </row>
        <row r="4243">
          <cell r="A4243" t="str">
            <v>100511-PL-101</v>
          </cell>
          <cell r="B4243">
            <v>43570</v>
          </cell>
          <cell r="C4243" t="str">
            <v>Existing MSA</v>
          </cell>
          <cell r="D4243">
            <v>43551</v>
          </cell>
          <cell r="E4243">
            <v>43983</v>
          </cell>
          <cell r="F4243" t="str">
            <v>C.H.I. Overhead Doors</v>
          </cell>
          <cell r="G4243" t="str">
            <v>PL</v>
          </cell>
          <cell r="H4243" t="str">
            <v>Poland</v>
          </cell>
          <cell r="I4243" t="str">
            <v>GP Entity</v>
          </cell>
          <cell r="J4243">
            <v>43563</v>
          </cell>
          <cell r="K4243">
            <v>43551</v>
          </cell>
          <cell r="Q4243">
            <v>2404</v>
          </cell>
          <cell r="R4243" t="str">
            <v>Europe (EU)</v>
          </cell>
          <cell r="S4243" t="str">
            <v>Purchasing/Research &amp; Development Manager</v>
          </cell>
        </row>
        <row r="4244">
          <cell r="A4244" t="str">
            <v>100663-GB-101</v>
          </cell>
          <cell r="B4244">
            <v>43843</v>
          </cell>
          <cell r="C4244" t="str">
            <v>Existing MSA</v>
          </cell>
          <cell r="D4244">
            <v>43724</v>
          </cell>
          <cell r="E4244">
            <v>43983</v>
          </cell>
          <cell r="F4244" t="str">
            <v>Karat</v>
          </cell>
          <cell r="G4244" t="str">
            <v>GB</v>
          </cell>
          <cell r="H4244" t="str">
            <v>United Kingdom</v>
          </cell>
          <cell r="I4244" t="str">
            <v>GP Entity</v>
          </cell>
          <cell r="J4244">
            <v>43843</v>
          </cell>
          <cell r="K4244">
            <v>43728</v>
          </cell>
          <cell r="Q4244">
            <v>3859</v>
          </cell>
          <cell r="R4244" t="str">
            <v>Europe (EU)</v>
          </cell>
          <cell r="S4244" t="str">
            <v>Enterprise Sales Leader</v>
          </cell>
        </row>
        <row r="4245">
          <cell r="A4245" t="str">
            <v>100320-GB-103</v>
          </cell>
          <cell r="B4245">
            <v>43864</v>
          </cell>
          <cell r="C4245" t="str">
            <v>Existing MSA</v>
          </cell>
          <cell r="D4245">
            <v>43195</v>
          </cell>
          <cell r="E4245">
            <v>43983</v>
          </cell>
          <cell r="F4245" t="str">
            <v>iOffice</v>
          </cell>
          <cell r="G4245" t="str">
            <v>GB</v>
          </cell>
          <cell r="H4245" t="str">
            <v>United Kingdom</v>
          </cell>
          <cell r="I4245" t="str">
            <v>GP Entity</v>
          </cell>
          <cell r="J4245">
            <v>43864</v>
          </cell>
          <cell r="K4245">
            <v>43195</v>
          </cell>
          <cell r="Q4245">
            <v>4069</v>
          </cell>
          <cell r="R4245" t="str">
            <v>Europe (EU)</v>
          </cell>
          <cell r="S4245" t="str">
            <v>Account Manager</v>
          </cell>
        </row>
        <row r="4246">
          <cell r="A4246" t="str">
            <v>100640-IT-101</v>
          </cell>
          <cell r="B4246">
            <v>43832</v>
          </cell>
          <cell r="C4246" t="str">
            <v>Existing MSA</v>
          </cell>
          <cell r="D4246">
            <v>43711</v>
          </cell>
          <cell r="E4246">
            <v>43983</v>
          </cell>
          <cell r="F4246" t="str">
            <v>Wayfair</v>
          </cell>
          <cell r="G4246" t="str">
            <v>IT</v>
          </cell>
          <cell r="H4246" t="str">
            <v>Italy</v>
          </cell>
          <cell r="I4246" t="str">
            <v>GP Entity</v>
          </cell>
          <cell r="K4246">
            <v>43711</v>
          </cell>
          <cell r="Q4246">
            <v>3205</v>
          </cell>
          <cell r="R4246" t="str">
            <v>Europe (EU)</v>
          </cell>
          <cell r="S4246" t="str">
            <v>Senior Software Engineer</v>
          </cell>
        </row>
        <row r="4247">
          <cell r="A4247" t="str">
            <v>100617-ES-101</v>
          </cell>
          <cell r="B4247">
            <v>43711</v>
          </cell>
          <cell r="C4247" t="str">
            <v>Existing MSA</v>
          </cell>
          <cell r="D4247">
            <v>43696</v>
          </cell>
          <cell r="E4247">
            <v>43983</v>
          </cell>
          <cell r="F4247" t="str">
            <v>Measurabl</v>
          </cell>
          <cell r="G4247" t="str">
            <v>ES</v>
          </cell>
          <cell r="H4247" t="str">
            <v>Spain</v>
          </cell>
          <cell r="I4247" t="str">
            <v>GP Entity</v>
          </cell>
          <cell r="J4247">
            <v>43711</v>
          </cell>
          <cell r="K4247">
            <v>43696</v>
          </cell>
          <cell r="Q4247">
            <v>3121</v>
          </cell>
          <cell r="R4247" t="str">
            <v>Europe (EU)</v>
          </cell>
          <cell r="S4247" t="str">
            <v>Senior Account Executive</v>
          </cell>
        </row>
        <row r="4248">
          <cell r="A4248" t="str">
            <v>100530-GB-102</v>
          </cell>
          <cell r="B4248">
            <v>43689</v>
          </cell>
          <cell r="C4248" t="str">
            <v>Existing MSA</v>
          </cell>
          <cell r="D4248">
            <v>43551</v>
          </cell>
          <cell r="E4248">
            <v>43983</v>
          </cell>
          <cell r="F4248" t="str">
            <v>LightStep, Inc</v>
          </cell>
          <cell r="G4248" t="str">
            <v>GB</v>
          </cell>
          <cell r="H4248" t="str">
            <v>United Kingdom</v>
          </cell>
          <cell r="I4248" t="str">
            <v>GP Entity</v>
          </cell>
          <cell r="J4248">
            <v>43688</v>
          </cell>
          <cell r="K4248">
            <v>43551</v>
          </cell>
          <cell r="Q4248">
            <v>3051</v>
          </cell>
          <cell r="R4248" t="str">
            <v>Europe (EU)</v>
          </cell>
          <cell r="S4248" t="str">
            <v>Account Executive</v>
          </cell>
        </row>
        <row r="4249">
          <cell r="A4249" t="str">
            <v>100673-GB-101</v>
          </cell>
          <cell r="B4249">
            <v>43787</v>
          </cell>
          <cell r="C4249" t="str">
            <v>Existing MSA</v>
          </cell>
          <cell r="D4249">
            <v>43742</v>
          </cell>
          <cell r="E4249">
            <v>43983</v>
          </cell>
          <cell r="F4249" t="str">
            <v>Launch Darkly</v>
          </cell>
          <cell r="G4249" t="str">
            <v>GB</v>
          </cell>
          <cell r="H4249" t="str">
            <v>United Kingdom</v>
          </cell>
          <cell r="I4249" t="str">
            <v>GP Entity</v>
          </cell>
          <cell r="J4249">
            <v>43787</v>
          </cell>
          <cell r="K4249">
            <v>43742</v>
          </cell>
          <cell r="Q4249">
            <v>3382</v>
          </cell>
          <cell r="R4249" t="str">
            <v>Europe (EU)</v>
          </cell>
          <cell r="S4249" t="str">
            <v>Solutions Engineer</v>
          </cell>
        </row>
        <row r="4250">
          <cell r="A4250" t="str">
            <v>100530-GB-104</v>
          </cell>
          <cell r="B4250">
            <v>43780</v>
          </cell>
          <cell r="C4250" t="str">
            <v>Existing MSA</v>
          </cell>
          <cell r="D4250">
            <v>43551</v>
          </cell>
          <cell r="E4250">
            <v>43983</v>
          </cell>
          <cell r="F4250" t="str">
            <v>LightStep, Inc</v>
          </cell>
          <cell r="G4250" t="str">
            <v>GB</v>
          </cell>
          <cell r="H4250" t="str">
            <v>United Kingdom</v>
          </cell>
          <cell r="I4250" t="str">
            <v>GP Entity</v>
          </cell>
          <cell r="J4250">
            <v>43781</v>
          </cell>
          <cell r="K4250">
            <v>43551</v>
          </cell>
          <cell r="Q4250">
            <v>3383</v>
          </cell>
          <cell r="R4250" t="str">
            <v>Europe (EU)</v>
          </cell>
          <cell r="S4250" t="str">
            <v>OSS Engineer</v>
          </cell>
        </row>
        <row r="4251">
          <cell r="A4251" t="str">
            <v>100530-GB-105</v>
          </cell>
          <cell r="B4251">
            <v>43770</v>
          </cell>
          <cell r="C4251" t="str">
            <v>Existing MSA</v>
          </cell>
          <cell r="D4251">
            <v>43551</v>
          </cell>
          <cell r="E4251">
            <v>43983</v>
          </cell>
          <cell r="F4251" t="str">
            <v>LightStep, Inc</v>
          </cell>
          <cell r="G4251" t="str">
            <v>GB</v>
          </cell>
          <cell r="H4251" t="str">
            <v>United Kingdom</v>
          </cell>
          <cell r="I4251" t="str">
            <v>GP Entity</v>
          </cell>
          <cell r="J4251">
            <v>43759</v>
          </cell>
          <cell r="K4251">
            <v>43551</v>
          </cell>
          <cell r="Q4251">
            <v>3388</v>
          </cell>
          <cell r="R4251" t="str">
            <v>Europe (EU)</v>
          </cell>
          <cell r="S4251" t="str">
            <v>Sales Development Representative (SDR)</v>
          </cell>
        </row>
        <row r="4252">
          <cell r="A4252" t="str">
            <v>100673-GB-102</v>
          </cell>
          <cell r="B4252">
            <v>43836</v>
          </cell>
          <cell r="C4252" t="str">
            <v>Existing MSA</v>
          </cell>
          <cell r="D4252">
            <v>43742</v>
          </cell>
          <cell r="E4252">
            <v>43983</v>
          </cell>
          <cell r="F4252" t="str">
            <v>Launch Darkly</v>
          </cell>
          <cell r="G4252" t="str">
            <v>GB</v>
          </cell>
          <cell r="H4252" t="str">
            <v>United Kingdom</v>
          </cell>
          <cell r="I4252" t="str">
            <v>GP Entity</v>
          </cell>
          <cell r="J4252">
            <v>43836</v>
          </cell>
          <cell r="K4252">
            <v>43742</v>
          </cell>
          <cell r="Q4252">
            <v>3675</v>
          </cell>
          <cell r="R4252" t="str">
            <v>Europe (EU)</v>
          </cell>
          <cell r="S4252" t="str">
            <v>Engineer</v>
          </cell>
        </row>
        <row r="4253">
          <cell r="A4253" t="str">
            <v>100741-GB-101</v>
          </cell>
          <cell r="B4253">
            <v>43843</v>
          </cell>
          <cell r="C4253" t="str">
            <v>Existing MSA</v>
          </cell>
          <cell r="D4253">
            <v>43819</v>
          </cell>
          <cell r="E4253">
            <v>43983</v>
          </cell>
          <cell r="F4253" t="str">
            <v>Connect and Sell</v>
          </cell>
          <cell r="G4253" t="str">
            <v>GB</v>
          </cell>
          <cell r="H4253" t="str">
            <v>United Kingdom</v>
          </cell>
          <cell r="I4253" t="str">
            <v>GP Entity</v>
          </cell>
          <cell r="J4253">
            <v>43843</v>
          </cell>
          <cell r="K4253">
            <v>43819</v>
          </cell>
          <cell r="Q4253">
            <v>3897</v>
          </cell>
          <cell r="R4253" t="str">
            <v>Europe (EU)</v>
          </cell>
          <cell r="S4253" t="str">
            <v>Sales Director, EMEA</v>
          </cell>
        </row>
        <row r="4254">
          <cell r="A4254" t="str">
            <v>100654-IE-101</v>
          </cell>
          <cell r="B4254">
            <v>43745</v>
          </cell>
          <cell r="C4254" t="str">
            <v>Existing MSA</v>
          </cell>
          <cell r="D4254">
            <v>43724</v>
          </cell>
          <cell r="E4254">
            <v>43983</v>
          </cell>
          <cell r="F4254" t="str">
            <v>Kerauno</v>
          </cell>
          <cell r="G4254" t="str">
            <v>IE</v>
          </cell>
          <cell r="H4254" t="str">
            <v>Ireland</v>
          </cell>
          <cell r="I4254" t="str">
            <v>GP Entity</v>
          </cell>
          <cell r="J4254">
            <v>43745</v>
          </cell>
          <cell r="K4254">
            <v>43724</v>
          </cell>
          <cell r="Q4254">
            <v>3276</v>
          </cell>
          <cell r="R4254" t="str">
            <v>Europe (EU)</v>
          </cell>
          <cell r="S4254" t="str">
            <v>Principal Software Engineer</v>
          </cell>
        </row>
        <row r="4255">
          <cell r="A4255" t="str">
            <v>100752-NL-102</v>
          </cell>
          <cell r="B4255">
            <v>43864</v>
          </cell>
          <cell r="C4255" t="str">
            <v>Existing MSA</v>
          </cell>
          <cell r="D4255">
            <v>43829</v>
          </cell>
          <cell r="E4255">
            <v>43983</v>
          </cell>
          <cell r="F4255" t="str">
            <v>Nuvolo Technologies Corporation</v>
          </cell>
          <cell r="G4255" t="str">
            <v>NL</v>
          </cell>
          <cell r="H4255" t="str">
            <v>Netherlands</v>
          </cell>
          <cell r="I4255" t="str">
            <v>GP Entity</v>
          </cell>
          <cell r="J4255">
            <v>43864</v>
          </cell>
          <cell r="K4255">
            <v>43829</v>
          </cell>
          <cell r="Q4255">
            <v>4052</v>
          </cell>
          <cell r="R4255" t="str">
            <v>Europe (EU)</v>
          </cell>
          <cell r="S4255" t="str">
            <v>Solution Consultant</v>
          </cell>
        </row>
        <row r="4256">
          <cell r="A4256" t="str">
            <v>100310-GB-101</v>
          </cell>
          <cell r="B4256">
            <v>43525</v>
          </cell>
          <cell r="C4256" t="str">
            <v>Existing MSA</v>
          </cell>
          <cell r="D4256">
            <v>43504</v>
          </cell>
          <cell r="E4256">
            <v>43983</v>
          </cell>
          <cell r="F4256" t="str">
            <v>Pixlee, Inc</v>
          </cell>
          <cell r="G4256" t="str">
            <v>GB</v>
          </cell>
          <cell r="H4256" t="str">
            <v>United Kingdom</v>
          </cell>
          <cell r="I4256" t="str">
            <v>GP Entity</v>
          </cell>
          <cell r="J4256">
            <v>43525</v>
          </cell>
          <cell r="K4256">
            <v>43196</v>
          </cell>
          <cell r="Q4256">
            <v>2186</v>
          </cell>
          <cell r="R4256" t="str">
            <v>Europe (EU)</v>
          </cell>
          <cell r="S4256" t="str">
            <v>VP, EMEA</v>
          </cell>
        </row>
        <row r="4257">
          <cell r="A4257" t="str">
            <v>100530-GB-101</v>
          </cell>
          <cell r="B4257">
            <v>43626</v>
          </cell>
          <cell r="C4257" t="str">
            <v>Existing MSA</v>
          </cell>
          <cell r="D4257">
            <v>43551</v>
          </cell>
          <cell r="E4257">
            <v>43983</v>
          </cell>
          <cell r="F4257" t="str">
            <v>LightStep, Inc</v>
          </cell>
          <cell r="G4257" t="str">
            <v>GB</v>
          </cell>
          <cell r="H4257" t="str">
            <v>United Kingdom</v>
          </cell>
          <cell r="I4257" t="str">
            <v>GP Entity</v>
          </cell>
          <cell r="J4257">
            <v>43626</v>
          </cell>
          <cell r="K4257">
            <v>43551</v>
          </cell>
          <cell r="Q4257">
            <v>2484</v>
          </cell>
          <cell r="R4257" t="str">
            <v>Europe (EU)</v>
          </cell>
          <cell r="S4257" t="str">
            <v>Sales Engineer</v>
          </cell>
        </row>
        <row r="4258">
          <cell r="A4258" t="str">
            <v>100749-CH-101</v>
          </cell>
          <cell r="B4258">
            <v>43862</v>
          </cell>
          <cell r="C4258" t="str">
            <v>Existing MSA</v>
          </cell>
          <cell r="D4258">
            <v>43840</v>
          </cell>
          <cell r="E4258">
            <v>43983</v>
          </cell>
          <cell r="F4258" t="str">
            <v>Tamr</v>
          </cell>
          <cell r="G4258" t="str">
            <v>CH</v>
          </cell>
          <cell r="H4258" t="str">
            <v>Switzerland</v>
          </cell>
          <cell r="I4258" t="str">
            <v>GP Entity</v>
          </cell>
          <cell r="J4258">
            <v>43862</v>
          </cell>
          <cell r="K4258">
            <v>43840</v>
          </cell>
          <cell r="Q4258">
            <v>3948</v>
          </cell>
          <cell r="R4258" t="str">
            <v>Europe (EU)</v>
          </cell>
          <cell r="S4258" t="str">
            <v>Sales Engineer</v>
          </cell>
        </row>
        <row r="4259">
          <cell r="A4259" t="str">
            <v>100530-GB-103</v>
          </cell>
          <cell r="B4259">
            <v>43745</v>
          </cell>
          <cell r="C4259" t="str">
            <v>Existing MSA</v>
          </cell>
          <cell r="D4259">
            <v>43551</v>
          </cell>
          <cell r="E4259">
            <v>43983</v>
          </cell>
          <cell r="F4259" t="str">
            <v>LightStep, Inc</v>
          </cell>
          <cell r="G4259" t="str">
            <v>GB</v>
          </cell>
          <cell r="H4259" t="str">
            <v>United Kingdom</v>
          </cell>
          <cell r="I4259" t="str">
            <v>GP Entity</v>
          </cell>
          <cell r="J4259">
            <v>43745</v>
          </cell>
          <cell r="K4259">
            <v>43551</v>
          </cell>
          <cell r="N4259" t="str">
            <v>Mica</v>
          </cell>
          <cell r="O4259" t="str">
            <v>Crespo</v>
          </cell>
          <cell r="Q4259">
            <v>3244</v>
          </cell>
          <cell r="R4259" t="str">
            <v>Europe (EU)</v>
          </cell>
          <cell r="S4259" t="str">
            <v>Account Executive</v>
          </cell>
        </row>
        <row r="4260">
          <cell r="A4260" t="str">
            <v>100639-GB-101</v>
          </cell>
          <cell r="B4260">
            <v>43739</v>
          </cell>
          <cell r="C4260" t="str">
            <v>Existing MSA</v>
          </cell>
          <cell r="D4260">
            <v>43719</v>
          </cell>
          <cell r="E4260">
            <v>43891</v>
          </cell>
          <cell r="F4260" t="str">
            <v>VitalSmarts</v>
          </cell>
          <cell r="G4260" t="str">
            <v>GB</v>
          </cell>
          <cell r="H4260" t="str">
            <v>United Kingdom</v>
          </cell>
          <cell r="I4260" t="str">
            <v>GP Entity</v>
          </cell>
          <cell r="J4260">
            <v>43739</v>
          </cell>
          <cell r="K4260">
            <v>43719</v>
          </cell>
          <cell r="Q4260">
            <v>3218</v>
          </cell>
          <cell r="R4260" t="str">
            <v>Europe (EU)</v>
          </cell>
          <cell r="S4260" t="str">
            <v>Account Manager</v>
          </cell>
        </row>
        <row r="4261">
          <cell r="A4261" t="str">
            <v>100639-CH-101</v>
          </cell>
          <cell r="B4261">
            <v>43739</v>
          </cell>
          <cell r="C4261" t="str">
            <v>Existing MSA</v>
          </cell>
          <cell r="D4261">
            <v>43719</v>
          </cell>
          <cell r="E4261">
            <v>43891</v>
          </cell>
          <cell r="F4261" t="str">
            <v>VitalSmarts</v>
          </cell>
          <cell r="G4261" t="str">
            <v>CH</v>
          </cell>
          <cell r="H4261" t="str">
            <v>Switzerland</v>
          </cell>
          <cell r="I4261" t="str">
            <v>GP Entity</v>
          </cell>
          <cell r="J4261">
            <v>43727</v>
          </cell>
          <cell r="K4261">
            <v>43719</v>
          </cell>
          <cell r="Q4261">
            <v>3216</v>
          </cell>
          <cell r="R4261" t="str">
            <v>Europe (EU)</v>
          </cell>
          <cell r="S4261" t="str">
            <v>Senior Sales Coordinator</v>
          </cell>
        </row>
        <row r="4262">
          <cell r="A4262" t="str">
            <v>100659-IE-101</v>
          </cell>
          <cell r="B4262">
            <v>43808</v>
          </cell>
          <cell r="C4262" t="str">
            <v>Existing MSA</v>
          </cell>
          <cell r="D4262">
            <v>43711</v>
          </cell>
          <cell r="E4262">
            <v>43891</v>
          </cell>
          <cell r="F4262" t="str">
            <v>Eat Well Global</v>
          </cell>
          <cell r="G4262" t="str">
            <v>IE</v>
          </cell>
          <cell r="H4262" t="str">
            <v>Ireland</v>
          </cell>
          <cell r="I4262" t="str">
            <v>GP Entity</v>
          </cell>
          <cell r="J4262">
            <v>43808</v>
          </cell>
          <cell r="K4262">
            <v>43711</v>
          </cell>
          <cell r="Q4262">
            <v>3174</v>
          </cell>
          <cell r="R4262" t="str">
            <v>Europe (EU)</v>
          </cell>
          <cell r="S4262" t="str">
            <v>Account Lead</v>
          </cell>
        </row>
        <row r="4263">
          <cell r="A4263" t="str">
            <v>100679-PT-101</v>
          </cell>
          <cell r="B4263">
            <v>43777</v>
          </cell>
          <cell r="C4263" t="str">
            <v>Existing MSA</v>
          </cell>
          <cell r="D4263">
            <v>43756</v>
          </cell>
          <cell r="E4263">
            <v>43891</v>
          </cell>
          <cell r="F4263" t="str">
            <v>Simon Data</v>
          </cell>
          <cell r="G4263" t="str">
            <v>PT</v>
          </cell>
          <cell r="H4263" t="str">
            <v>Portugal</v>
          </cell>
          <cell r="I4263" t="str">
            <v>GP Entity</v>
          </cell>
          <cell r="K4263">
            <v>43756</v>
          </cell>
          <cell r="Q4263">
            <v>3425</v>
          </cell>
          <cell r="R4263" t="str">
            <v>Europe (EU)</v>
          </cell>
          <cell r="S4263" t="str">
            <v>Sr. Data Engineer</v>
          </cell>
        </row>
        <row r="4264">
          <cell r="A4264" t="str">
            <v>100672-GB-101</v>
          </cell>
          <cell r="B4264">
            <v>43800</v>
          </cell>
          <cell r="C4264" t="str">
            <v>Existing MSA</v>
          </cell>
          <cell r="D4264">
            <v>43768</v>
          </cell>
          <cell r="E4264">
            <v>43891</v>
          </cell>
          <cell r="F4264" t="str">
            <v>Reliable Robotics</v>
          </cell>
          <cell r="G4264" t="str">
            <v>GB</v>
          </cell>
          <cell r="H4264" t="str">
            <v>United Kingdom</v>
          </cell>
          <cell r="I4264" t="str">
            <v>GP Entity</v>
          </cell>
          <cell r="J4264">
            <v>43800</v>
          </cell>
          <cell r="K4264">
            <v>43768</v>
          </cell>
          <cell r="Q4264">
            <v>3480</v>
          </cell>
          <cell r="R4264" t="str">
            <v>Europe (EU)</v>
          </cell>
          <cell r="S4264" t="str">
            <v>Systems Engineer</v>
          </cell>
        </row>
        <row r="4265">
          <cell r="A4265" t="str">
            <v>100635-DE-101</v>
          </cell>
          <cell r="B4265">
            <v>43862</v>
          </cell>
          <cell r="C4265" t="str">
            <v>Existing MSA</v>
          </cell>
          <cell r="D4265">
            <v>43704</v>
          </cell>
          <cell r="E4265">
            <v>43891</v>
          </cell>
          <cell r="F4265" t="str">
            <v>Paradowski Creative</v>
          </cell>
          <cell r="G4265" t="str">
            <v>DE</v>
          </cell>
          <cell r="H4265" t="str">
            <v>Germany</v>
          </cell>
          <cell r="I4265" t="str">
            <v>GP Entity</v>
          </cell>
          <cell r="J4265">
            <v>43772</v>
          </cell>
          <cell r="K4265">
            <v>43704</v>
          </cell>
          <cell r="Q4265">
            <v>3172</v>
          </cell>
          <cell r="R4265" t="str">
            <v>Europe (EU)</v>
          </cell>
          <cell r="S4265" t="str">
            <v>ACCOUNT SUPERVISOR</v>
          </cell>
        </row>
        <row r="4266">
          <cell r="A4266" t="str">
            <v>100672-FR-101</v>
          </cell>
          <cell r="B4266">
            <v>43800</v>
          </cell>
          <cell r="C4266" t="str">
            <v>Existing MSA</v>
          </cell>
          <cell r="D4266">
            <v>43768</v>
          </cell>
          <cell r="E4266">
            <v>43891</v>
          </cell>
          <cell r="F4266" t="str">
            <v>Reliable Robotics</v>
          </cell>
          <cell r="G4266" t="str">
            <v>FR</v>
          </cell>
          <cell r="H4266" t="str">
            <v>France</v>
          </cell>
          <cell r="I4266" t="str">
            <v>GP Entity</v>
          </cell>
          <cell r="J4266">
            <v>43800</v>
          </cell>
          <cell r="K4266">
            <v>43768</v>
          </cell>
          <cell r="Q4266">
            <v>3314</v>
          </cell>
          <cell r="R4266" t="str">
            <v>Europe (EU)</v>
          </cell>
          <cell r="S4266" t="str">
            <v>System Safety Engineer</v>
          </cell>
        </row>
        <row r="4267">
          <cell r="A4267" t="str">
            <v>100639-GB-101</v>
          </cell>
          <cell r="B4267">
            <v>43739</v>
          </cell>
          <cell r="C4267" t="str">
            <v>Existing MSA</v>
          </cell>
          <cell r="D4267">
            <v>43719</v>
          </cell>
          <cell r="E4267">
            <v>43922</v>
          </cell>
          <cell r="F4267" t="str">
            <v>VitalSmarts</v>
          </cell>
          <cell r="G4267" t="str">
            <v>GB</v>
          </cell>
          <cell r="H4267" t="str">
            <v>United Kingdom</v>
          </cell>
          <cell r="I4267" t="str">
            <v>GP Entity</v>
          </cell>
          <cell r="J4267">
            <v>43739</v>
          </cell>
          <cell r="K4267">
            <v>43719</v>
          </cell>
          <cell r="Q4267">
            <v>3218</v>
          </cell>
          <cell r="R4267" t="str">
            <v>Europe (EU)</v>
          </cell>
          <cell r="S4267" t="str">
            <v>Account Manager</v>
          </cell>
        </row>
        <row r="4268">
          <cell r="A4268" t="str">
            <v>100639-CH-101</v>
          </cell>
          <cell r="B4268">
            <v>43739</v>
          </cell>
          <cell r="C4268" t="str">
            <v>Existing MSA</v>
          </cell>
          <cell r="D4268">
            <v>43719</v>
          </cell>
          <cell r="E4268">
            <v>43922</v>
          </cell>
          <cell r="F4268" t="str">
            <v>VitalSmarts</v>
          </cell>
          <cell r="G4268" t="str">
            <v>CH</v>
          </cell>
          <cell r="H4268" t="str">
            <v>Switzerland</v>
          </cell>
          <cell r="I4268" t="str">
            <v>GP Entity</v>
          </cell>
          <cell r="J4268">
            <v>43727</v>
          </cell>
          <cell r="K4268">
            <v>43719</v>
          </cell>
          <cell r="Q4268">
            <v>3216</v>
          </cell>
          <cell r="R4268" t="str">
            <v>Europe (EU)</v>
          </cell>
          <cell r="S4268" t="str">
            <v>Senior Sales Coordinator</v>
          </cell>
        </row>
        <row r="4269">
          <cell r="A4269" t="str">
            <v>100547-NL-101</v>
          </cell>
          <cell r="B4269">
            <v>43617</v>
          </cell>
          <cell r="C4269" t="str">
            <v>Existing MSA</v>
          </cell>
          <cell r="D4269">
            <v>43585</v>
          </cell>
          <cell r="E4269">
            <v>43922</v>
          </cell>
          <cell r="F4269" t="str">
            <v>Greenlots</v>
          </cell>
          <cell r="G4269" t="str">
            <v>NL</v>
          </cell>
          <cell r="H4269" t="str">
            <v>Netherlands</v>
          </cell>
          <cell r="I4269" t="str">
            <v>GP Entity</v>
          </cell>
          <cell r="K4269">
            <v>43585</v>
          </cell>
          <cell r="Q4269">
            <v>2536</v>
          </cell>
          <cell r="R4269" t="str">
            <v>Europe (EU)</v>
          </cell>
          <cell r="S4269" t="str">
            <v>Data Analyst</v>
          </cell>
        </row>
        <row r="4270">
          <cell r="A4270" t="str">
            <v>100659-IE-101</v>
          </cell>
          <cell r="B4270">
            <v>43808</v>
          </cell>
          <cell r="C4270" t="str">
            <v>Existing MSA</v>
          </cell>
          <cell r="D4270">
            <v>43711</v>
          </cell>
          <cell r="E4270">
            <v>43922</v>
          </cell>
          <cell r="F4270" t="str">
            <v>Eat Well Global</v>
          </cell>
          <cell r="G4270" t="str">
            <v>IE</v>
          </cell>
          <cell r="H4270" t="str">
            <v>Ireland</v>
          </cell>
          <cell r="I4270" t="str">
            <v>GP Entity</v>
          </cell>
          <cell r="J4270">
            <v>43808</v>
          </cell>
          <cell r="K4270">
            <v>43711</v>
          </cell>
          <cell r="Q4270">
            <v>3174</v>
          </cell>
          <cell r="R4270" t="str">
            <v>Europe (EU)</v>
          </cell>
          <cell r="S4270" t="str">
            <v>Account Lead</v>
          </cell>
        </row>
        <row r="4271">
          <cell r="A4271" t="str">
            <v>100679-PT-101</v>
          </cell>
          <cell r="B4271">
            <v>43777</v>
          </cell>
          <cell r="C4271" t="str">
            <v>Existing MSA</v>
          </cell>
          <cell r="D4271">
            <v>43756</v>
          </cell>
          <cell r="E4271">
            <v>43922</v>
          </cell>
          <cell r="F4271" t="str">
            <v>Simon Data</v>
          </cell>
          <cell r="G4271" t="str">
            <v>PT</v>
          </cell>
          <cell r="H4271" t="str">
            <v>Portugal</v>
          </cell>
          <cell r="I4271" t="str">
            <v>GP Entity</v>
          </cell>
          <cell r="K4271">
            <v>43756</v>
          </cell>
          <cell r="Q4271">
            <v>3425</v>
          </cell>
          <cell r="R4271" t="str">
            <v>Europe (EU)</v>
          </cell>
          <cell r="S4271" t="str">
            <v>Sr. Data Engineer</v>
          </cell>
        </row>
        <row r="4272">
          <cell r="A4272" t="str">
            <v>100672-GB-101</v>
          </cell>
          <cell r="B4272">
            <v>43800</v>
          </cell>
          <cell r="C4272" t="str">
            <v>Existing MSA</v>
          </cell>
          <cell r="D4272">
            <v>43768</v>
          </cell>
          <cell r="E4272">
            <v>43922</v>
          </cell>
          <cell r="F4272" t="str">
            <v>Reliable Robotics</v>
          </cell>
          <cell r="G4272" t="str">
            <v>GB</v>
          </cell>
          <cell r="H4272" t="str">
            <v>United Kingdom</v>
          </cell>
          <cell r="I4272" t="str">
            <v>GP Entity</v>
          </cell>
          <cell r="J4272">
            <v>43800</v>
          </cell>
          <cell r="K4272">
            <v>43768</v>
          </cell>
          <cell r="Q4272">
            <v>3480</v>
          </cell>
          <cell r="R4272" t="str">
            <v>Europe (EU)</v>
          </cell>
          <cell r="S4272" t="str">
            <v>Systems Engineer</v>
          </cell>
        </row>
        <row r="4273">
          <cell r="A4273" t="str">
            <v>100635-DE-101</v>
          </cell>
          <cell r="B4273">
            <v>43862</v>
          </cell>
          <cell r="C4273" t="str">
            <v>Existing MSA</v>
          </cell>
          <cell r="D4273">
            <v>43704</v>
          </cell>
          <cell r="E4273">
            <v>43922</v>
          </cell>
          <cell r="F4273" t="str">
            <v>Paradowski Creative</v>
          </cell>
          <cell r="G4273" t="str">
            <v>DE</v>
          </cell>
          <cell r="H4273" t="str">
            <v>Germany</v>
          </cell>
          <cell r="I4273" t="str">
            <v>GP Entity</v>
          </cell>
          <cell r="J4273">
            <v>43772</v>
          </cell>
          <cell r="K4273">
            <v>43704</v>
          </cell>
          <cell r="Q4273">
            <v>3172</v>
          </cell>
          <cell r="R4273" t="str">
            <v>Europe (EU)</v>
          </cell>
          <cell r="S4273" t="str">
            <v>ACCOUNT SUPERVISOR</v>
          </cell>
        </row>
        <row r="4274">
          <cell r="A4274" t="str">
            <v>100672-FR-101</v>
          </cell>
          <cell r="B4274">
            <v>43800</v>
          </cell>
          <cell r="C4274" t="str">
            <v>Existing MSA</v>
          </cell>
          <cell r="D4274">
            <v>43768</v>
          </cell>
          <cell r="E4274">
            <v>43922</v>
          </cell>
          <cell r="F4274" t="str">
            <v>Reliable Robotics</v>
          </cell>
          <cell r="G4274" t="str">
            <v>FR</v>
          </cell>
          <cell r="H4274" t="str">
            <v>France</v>
          </cell>
          <cell r="I4274" t="str">
            <v>GP Entity</v>
          </cell>
          <cell r="J4274">
            <v>43800</v>
          </cell>
          <cell r="K4274">
            <v>43768</v>
          </cell>
          <cell r="Q4274">
            <v>3314</v>
          </cell>
          <cell r="R4274" t="str">
            <v>Europe (EU)</v>
          </cell>
          <cell r="S4274" t="str">
            <v>System Safety Engineer</v>
          </cell>
        </row>
        <row r="4275">
          <cell r="A4275" t="str">
            <v>100439-IE-101</v>
          </cell>
          <cell r="B4275">
            <v>43586</v>
          </cell>
          <cell r="C4275" t="str">
            <v>Existing MSA</v>
          </cell>
          <cell r="D4275">
            <v>43560</v>
          </cell>
          <cell r="E4275">
            <v>43922</v>
          </cell>
          <cell r="F4275" t="str">
            <v>Comodo CA , Inc. (Sectigo)</v>
          </cell>
          <cell r="G4275" t="str">
            <v>IE</v>
          </cell>
          <cell r="H4275" t="str">
            <v>Ireland</v>
          </cell>
          <cell r="I4275" t="str">
            <v>GP Entity</v>
          </cell>
          <cell r="J4275">
            <v>43579</v>
          </cell>
          <cell r="K4275">
            <v>43431</v>
          </cell>
          <cell r="Q4275">
            <v>2436</v>
          </cell>
          <cell r="R4275" t="str">
            <v>Europe (EU)</v>
          </cell>
          <cell r="S4275" t="str">
            <v>Business Development Representative</v>
          </cell>
        </row>
        <row r="4276">
          <cell r="A4276" t="str">
            <v>100639-GB-101</v>
          </cell>
          <cell r="B4276">
            <v>43739</v>
          </cell>
          <cell r="C4276" t="str">
            <v>Existing MSA</v>
          </cell>
          <cell r="D4276">
            <v>43719</v>
          </cell>
          <cell r="E4276">
            <v>43952</v>
          </cell>
          <cell r="F4276" t="str">
            <v>VitalSmarts</v>
          </cell>
          <cell r="G4276" t="str">
            <v>GB</v>
          </cell>
          <cell r="H4276" t="str">
            <v>United Kingdom</v>
          </cell>
          <cell r="I4276" t="str">
            <v>GP Entity</v>
          </cell>
          <cell r="J4276">
            <v>43739</v>
          </cell>
          <cell r="K4276">
            <v>43719</v>
          </cell>
          <cell r="Q4276">
            <v>3218</v>
          </cell>
          <cell r="R4276" t="str">
            <v>Europe (EU)</v>
          </cell>
          <cell r="S4276" t="str">
            <v>Account Manager</v>
          </cell>
        </row>
        <row r="4277">
          <cell r="A4277" t="str">
            <v>100639-CH-101</v>
          </cell>
          <cell r="B4277">
            <v>43739</v>
          </cell>
          <cell r="C4277" t="str">
            <v>Existing MSA</v>
          </cell>
          <cell r="D4277">
            <v>43719</v>
          </cell>
          <cell r="E4277">
            <v>43952</v>
          </cell>
          <cell r="F4277" t="str">
            <v>VitalSmarts</v>
          </cell>
          <cell r="G4277" t="str">
            <v>CH</v>
          </cell>
          <cell r="H4277" t="str">
            <v>Switzerland</v>
          </cell>
          <cell r="I4277" t="str">
            <v>GP Entity</v>
          </cell>
          <cell r="J4277">
            <v>43727</v>
          </cell>
          <cell r="K4277">
            <v>43719</v>
          </cell>
          <cell r="Q4277">
            <v>3216</v>
          </cell>
          <cell r="R4277" t="str">
            <v>Europe (EU)</v>
          </cell>
          <cell r="S4277" t="str">
            <v>Senior Sales Coordinator</v>
          </cell>
        </row>
        <row r="4278">
          <cell r="A4278" t="str">
            <v>100547-NL-101</v>
          </cell>
          <cell r="B4278">
            <v>43617</v>
          </cell>
          <cell r="C4278" t="str">
            <v>Existing MSA</v>
          </cell>
          <cell r="D4278">
            <v>43585</v>
          </cell>
          <cell r="E4278">
            <v>43952</v>
          </cell>
          <cell r="F4278" t="str">
            <v>Greenlots</v>
          </cell>
          <cell r="G4278" t="str">
            <v>NL</v>
          </cell>
          <cell r="H4278" t="str">
            <v>Netherlands</v>
          </cell>
          <cell r="I4278" t="str">
            <v>GP Entity</v>
          </cell>
          <cell r="K4278">
            <v>43585</v>
          </cell>
          <cell r="Q4278">
            <v>2536</v>
          </cell>
          <cell r="R4278" t="str">
            <v>Europe (EU)</v>
          </cell>
          <cell r="S4278" t="str">
            <v>Data Analyst</v>
          </cell>
        </row>
        <row r="4279">
          <cell r="A4279" t="str">
            <v>100659-IE-101</v>
          </cell>
          <cell r="B4279">
            <v>43808</v>
          </cell>
          <cell r="C4279" t="str">
            <v>Existing MSA</v>
          </cell>
          <cell r="D4279">
            <v>43711</v>
          </cell>
          <cell r="E4279">
            <v>43952</v>
          </cell>
          <cell r="F4279" t="str">
            <v>Eat Well Global</v>
          </cell>
          <cell r="G4279" t="str">
            <v>IE</v>
          </cell>
          <cell r="H4279" t="str">
            <v>Ireland</v>
          </cell>
          <cell r="I4279" t="str">
            <v>GP Entity</v>
          </cell>
          <cell r="J4279">
            <v>43808</v>
          </cell>
          <cell r="K4279">
            <v>43711</v>
          </cell>
          <cell r="Q4279">
            <v>3174</v>
          </cell>
          <cell r="R4279" t="str">
            <v>Europe (EU)</v>
          </cell>
          <cell r="S4279" t="str">
            <v>Account Lead</v>
          </cell>
        </row>
        <row r="4280">
          <cell r="A4280" t="str">
            <v>100679-PT-101</v>
          </cell>
          <cell r="B4280">
            <v>43777</v>
          </cell>
          <cell r="C4280" t="str">
            <v>Existing MSA</v>
          </cell>
          <cell r="D4280">
            <v>43756</v>
          </cell>
          <cell r="E4280">
            <v>43952</v>
          </cell>
          <cell r="F4280" t="str">
            <v>Simon Data</v>
          </cell>
          <cell r="G4280" t="str">
            <v>PT</v>
          </cell>
          <cell r="H4280" t="str">
            <v>Portugal</v>
          </cell>
          <cell r="I4280" t="str">
            <v>GP Entity</v>
          </cell>
          <cell r="K4280">
            <v>43756</v>
          </cell>
          <cell r="Q4280">
            <v>3425</v>
          </cell>
          <cell r="R4280" t="str">
            <v>Europe (EU)</v>
          </cell>
          <cell r="S4280" t="str">
            <v>Sr. Data Engineer</v>
          </cell>
        </row>
        <row r="4281">
          <cell r="A4281" t="str">
            <v>100672-GB-101</v>
          </cell>
          <cell r="B4281">
            <v>43800</v>
          </cell>
          <cell r="C4281" t="str">
            <v>Existing MSA</v>
          </cell>
          <cell r="D4281">
            <v>43768</v>
          </cell>
          <cell r="E4281">
            <v>43952</v>
          </cell>
          <cell r="F4281" t="str">
            <v>Reliable Robotics</v>
          </cell>
          <cell r="G4281" t="str">
            <v>GB</v>
          </cell>
          <cell r="H4281" t="str">
            <v>United Kingdom</v>
          </cell>
          <cell r="I4281" t="str">
            <v>GP Entity</v>
          </cell>
          <cell r="J4281">
            <v>43800</v>
          </cell>
          <cell r="K4281">
            <v>43768</v>
          </cell>
          <cell r="Q4281">
            <v>3480</v>
          </cell>
          <cell r="R4281" t="str">
            <v>Europe (EU)</v>
          </cell>
          <cell r="S4281" t="str">
            <v>Systems Engineer</v>
          </cell>
        </row>
        <row r="4282">
          <cell r="A4282" t="str">
            <v>100635-DE-101</v>
          </cell>
          <cell r="B4282">
            <v>43862</v>
          </cell>
          <cell r="C4282" t="str">
            <v>Existing MSA</v>
          </cell>
          <cell r="D4282">
            <v>43704</v>
          </cell>
          <cell r="E4282">
            <v>43952</v>
          </cell>
          <cell r="F4282" t="str">
            <v>Paradowski Creative</v>
          </cell>
          <cell r="G4282" t="str">
            <v>DE</v>
          </cell>
          <cell r="H4282" t="str">
            <v>Germany</v>
          </cell>
          <cell r="I4282" t="str">
            <v>GP Entity</v>
          </cell>
          <cell r="J4282">
            <v>43772</v>
          </cell>
          <cell r="K4282">
            <v>43704</v>
          </cell>
          <cell r="Q4282">
            <v>3172</v>
          </cell>
          <cell r="R4282" t="str">
            <v>Europe (EU)</v>
          </cell>
          <cell r="S4282" t="str">
            <v>ACCOUNT SUPERVISOR</v>
          </cell>
        </row>
        <row r="4283">
          <cell r="A4283" t="str">
            <v>100672-FR-101</v>
          </cell>
          <cell r="B4283">
            <v>43800</v>
          </cell>
          <cell r="C4283" t="str">
            <v>Existing MSA</v>
          </cell>
          <cell r="D4283">
            <v>43768</v>
          </cell>
          <cell r="E4283">
            <v>43952</v>
          </cell>
          <cell r="F4283" t="str">
            <v>Reliable Robotics</v>
          </cell>
          <cell r="G4283" t="str">
            <v>FR</v>
          </cell>
          <cell r="H4283" t="str">
            <v>France</v>
          </cell>
          <cell r="I4283" t="str">
            <v>GP Entity</v>
          </cell>
          <cell r="J4283">
            <v>43800</v>
          </cell>
          <cell r="K4283">
            <v>43768</v>
          </cell>
          <cell r="Q4283">
            <v>3314</v>
          </cell>
          <cell r="R4283" t="str">
            <v>Europe (EU)</v>
          </cell>
          <cell r="S4283" t="str">
            <v>System Safety Engineer</v>
          </cell>
        </row>
        <row r="4284">
          <cell r="A4284" t="str">
            <v>100439-IE-101</v>
          </cell>
          <cell r="B4284">
            <v>43586</v>
          </cell>
          <cell r="C4284" t="str">
            <v>Existing MSA</v>
          </cell>
          <cell r="D4284">
            <v>43560</v>
          </cell>
          <cell r="E4284">
            <v>43952</v>
          </cell>
          <cell r="F4284" t="str">
            <v>Comodo CA , Inc. (Sectigo)</v>
          </cell>
          <cell r="G4284" t="str">
            <v>IE</v>
          </cell>
          <cell r="H4284" t="str">
            <v>Ireland</v>
          </cell>
          <cell r="I4284" t="str">
            <v>GP Entity</v>
          </cell>
          <cell r="J4284">
            <v>43579</v>
          </cell>
          <cell r="K4284">
            <v>43431</v>
          </cell>
          <cell r="Q4284">
            <v>2436</v>
          </cell>
          <cell r="R4284" t="str">
            <v>Europe (EU)</v>
          </cell>
          <cell r="S4284" t="str">
            <v>Business Development Representative</v>
          </cell>
        </row>
        <row r="4285">
          <cell r="A4285" t="str">
            <v>100639-GB-101</v>
          </cell>
          <cell r="B4285">
            <v>43739</v>
          </cell>
          <cell r="C4285" t="str">
            <v>Existing MSA</v>
          </cell>
          <cell r="D4285">
            <v>43719</v>
          </cell>
          <cell r="E4285">
            <v>43983</v>
          </cell>
          <cell r="F4285" t="str">
            <v>VitalSmarts</v>
          </cell>
          <cell r="G4285" t="str">
            <v>GB</v>
          </cell>
          <cell r="H4285" t="str">
            <v>United Kingdom</v>
          </cell>
          <cell r="I4285" t="str">
            <v>GP Entity</v>
          </cell>
          <cell r="J4285">
            <v>43739</v>
          </cell>
          <cell r="K4285">
            <v>43719</v>
          </cell>
          <cell r="Q4285">
            <v>3218</v>
          </cell>
          <cell r="R4285" t="str">
            <v>Europe (EU)</v>
          </cell>
          <cell r="S4285" t="str">
            <v>Account Manager</v>
          </cell>
        </row>
        <row r="4286">
          <cell r="A4286" t="str">
            <v>100639-CH-101</v>
          </cell>
          <cell r="B4286">
            <v>43739</v>
          </cell>
          <cell r="C4286" t="str">
            <v>Existing MSA</v>
          </cell>
          <cell r="D4286">
            <v>43719</v>
          </cell>
          <cell r="E4286">
            <v>43983</v>
          </cell>
          <cell r="F4286" t="str">
            <v>VitalSmarts</v>
          </cell>
          <cell r="G4286" t="str">
            <v>CH</v>
          </cell>
          <cell r="H4286" t="str">
            <v>Switzerland</v>
          </cell>
          <cell r="I4286" t="str">
            <v>GP Entity</v>
          </cell>
          <cell r="J4286">
            <v>43727</v>
          </cell>
          <cell r="K4286">
            <v>43719</v>
          </cell>
          <cell r="Q4286">
            <v>3216</v>
          </cell>
          <cell r="R4286" t="str">
            <v>Europe (EU)</v>
          </cell>
          <cell r="S4286" t="str">
            <v>Senior Sales Coordinator</v>
          </cell>
        </row>
        <row r="4287">
          <cell r="A4287" t="str">
            <v>100547-NL-101</v>
          </cell>
          <cell r="B4287">
            <v>43617</v>
          </cell>
          <cell r="C4287" t="str">
            <v>Existing MSA</v>
          </cell>
          <cell r="D4287">
            <v>43585</v>
          </cell>
          <cell r="E4287">
            <v>43983</v>
          </cell>
          <cell r="F4287" t="str">
            <v>Greenlots</v>
          </cell>
          <cell r="G4287" t="str">
            <v>NL</v>
          </cell>
          <cell r="H4287" t="str">
            <v>Netherlands</v>
          </cell>
          <cell r="I4287" t="str">
            <v>GP Entity</v>
          </cell>
          <cell r="K4287">
            <v>43585</v>
          </cell>
          <cell r="Q4287">
            <v>2536</v>
          </cell>
          <cell r="R4287" t="str">
            <v>Europe (EU)</v>
          </cell>
          <cell r="S4287" t="str">
            <v>Data Analyst</v>
          </cell>
        </row>
        <row r="4288">
          <cell r="A4288" t="str">
            <v>100659-IE-101</v>
          </cell>
          <cell r="B4288">
            <v>43808</v>
          </cell>
          <cell r="C4288" t="str">
            <v>Existing MSA</v>
          </cell>
          <cell r="D4288">
            <v>43711</v>
          </cell>
          <cell r="E4288">
            <v>43983</v>
          </cell>
          <cell r="F4288" t="str">
            <v>Eat Well Global</v>
          </cell>
          <cell r="G4288" t="str">
            <v>IE</v>
          </cell>
          <cell r="H4288" t="str">
            <v>Ireland</v>
          </cell>
          <cell r="I4288" t="str">
            <v>GP Entity</v>
          </cell>
          <cell r="J4288">
            <v>43808</v>
          </cell>
          <cell r="K4288">
            <v>43711</v>
          </cell>
          <cell r="Q4288">
            <v>3174</v>
          </cell>
          <cell r="R4288" t="str">
            <v>Europe (EU)</v>
          </cell>
          <cell r="S4288" t="str">
            <v>Account Lead</v>
          </cell>
        </row>
        <row r="4289">
          <cell r="A4289" t="str">
            <v>100679-PT-101</v>
          </cell>
          <cell r="B4289">
            <v>43777</v>
          </cell>
          <cell r="C4289" t="str">
            <v>Existing MSA</v>
          </cell>
          <cell r="D4289">
            <v>43756</v>
          </cell>
          <cell r="E4289">
            <v>43983</v>
          </cell>
          <cell r="F4289" t="str">
            <v>Simon Data</v>
          </cell>
          <cell r="G4289" t="str">
            <v>PT</v>
          </cell>
          <cell r="H4289" t="str">
            <v>Portugal</v>
          </cell>
          <cell r="I4289" t="str">
            <v>GP Entity</v>
          </cell>
          <cell r="K4289">
            <v>43756</v>
          </cell>
          <cell r="Q4289">
            <v>3425</v>
          </cell>
          <cell r="R4289" t="str">
            <v>Europe (EU)</v>
          </cell>
          <cell r="S4289" t="str">
            <v>Sr. Data Engineer</v>
          </cell>
        </row>
        <row r="4290">
          <cell r="A4290" t="str">
            <v>100672-GB-101</v>
          </cell>
          <cell r="B4290">
            <v>43800</v>
          </cell>
          <cell r="C4290" t="str">
            <v>Existing MSA</v>
          </cell>
          <cell r="D4290">
            <v>43768</v>
          </cell>
          <cell r="E4290">
            <v>43983</v>
          </cell>
          <cell r="F4290" t="str">
            <v>Reliable Robotics</v>
          </cell>
          <cell r="G4290" t="str">
            <v>GB</v>
          </cell>
          <cell r="H4290" t="str">
            <v>United Kingdom</v>
          </cell>
          <cell r="I4290" t="str">
            <v>GP Entity</v>
          </cell>
          <cell r="J4290">
            <v>43800</v>
          </cell>
          <cell r="K4290">
            <v>43768</v>
          </cell>
          <cell r="Q4290">
            <v>3480</v>
          </cell>
          <cell r="R4290" t="str">
            <v>Europe (EU)</v>
          </cell>
          <cell r="S4290" t="str">
            <v>Systems Engineer</v>
          </cell>
        </row>
        <row r="4291">
          <cell r="A4291" t="str">
            <v>100635-DE-101</v>
          </cell>
          <cell r="B4291">
            <v>43862</v>
          </cell>
          <cell r="C4291" t="str">
            <v>Existing MSA</v>
          </cell>
          <cell r="D4291">
            <v>43704</v>
          </cell>
          <cell r="E4291">
            <v>43983</v>
          </cell>
          <cell r="F4291" t="str">
            <v>Paradowski Creative</v>
          </cell>
          <cell r="G4291" t="str">
            <v>DE</v>
          </cell>
          <cell r="H4291" t="str">
            <v>Germany</v>
          </cell>
          <cell r="I4291" t="str">
            <v>GP Entity</v>
          </cell>
          <cell r="J4291">
            <v>43772</v>
          </cell>
          <cell r="K4291">
            <v>43704</v>
          </cell>
          <cell r="Q4291">
            <v>3172</v>
          </cell>
          <cell r="R4291" t="str">
            <v>Europe (EU)</v>
          </cell>
          <cell r="S4291" t="str">
            <v>ACCOUNT SUPERVISOR</v>
          </cell>
        </row>
        <row r="4292">
          <cell r="A4292" t="str">
            <v>100672-FR-101</v>
          </cell>
          <cell r="B4292">
            <v>43800</v>
          </cell>
          <cell r="C4292" t="str">
            <v>Existing MSA</v>
          </cell>
          <cell r="D4292">
            <v>43768</v>
          </cell>
          <cell r="E4292">
            <v>43983</v>
          </cell>
          <cell r="F4292" t="str">
            <v>Reliable Robotics</v>
          </cell>
          <cell r="G4292" t="str">
            <v>FR</v>
          </cell>
          <cell r="H4292" t="str">
            <v>France</v>
          </cell>
          <cell r="I4292" t="str">
            <v>GP Entity</v>
          </cell>
          <cell r="J4292">
            <v>43800</v>
          </cell>
          <cell r="K4292">
            <v>43768</v>
          </cell>
          <cell r="Q4292">
            <v>3314</v>
          </cell>
          <cell r="R4292" t="str">
            <v>Europe (EU)</v>
          </cell>
          <cell r="S4292" t="str">
            <v>System Safety Engineer</v>
          </cell>
        </row>
        <row r="4293">
          <cell r="A4293" t="str">
            <v>100439-IE-101</v>
          </cell>
          <cell r="B4293">
            <v>43586</v>
          </cell>
          <cell r="C4293" t="str">
            <v>Existing MSA</v>
          </cell>
          <cell r="D4293">
            <v>43560</v>
          </cell>
          <cell r="E4293">
            <v>43983</v>
          </cell>
          <cell r="F4293" t="str">
            <v>Comodo CA , Inc. (Sectigo)</v>
          </cell>
          <cell r="G4293" t="str">
            <v>IE</v>
          </cell>
          <cell r="H4293" t="str">
            <v>Ireland</v>
          </cell>
          <cell r="I4293" t="str">
            <v>GP Entity</v>
          </cell>
          <cell r="J4293">
            <v>43579</v>
          </cell>
          <cell r="K4293">
            <v>43431</v>
          </cell>
          <cell r="Q4293">
            <v>2436</v>
          </cell>
          <cell r="R4293" t="str">
            <v>Europe (EU)</v>
          </cell>
          <cell r="S4293" t="str">
            <v>Business Development Representative</v>
          </cell>
        </row>
        <row r="4294">
          <cell r="A4294" t="str">
            <v>100389-DE-101</v>
          </cell>
          <cell r="B4294">
            <v>43435</v>
          </cell>
          <cell r="C4294" t="str">
            <v>Existing MSA</v>
          </cell>
          <cell r="D4294">
            <v>43367</v>
          </cell>
          <cell r="E4294">
            <v>43922</v>
          </cell>
          <cell r="F4294" t="str">
            <v>EmpowerID</v>
          </cell>
          <cell r="G4294" t="str">
            <v>DE</v>
          </cell>
          <cell r="H4294" t="str">
            <v>Germany</v>
          </cell>
          <cell r="I4294" t="str">
            <v>GP Entity</v>
          </cell>
          <cell r="K4294">
            <v>43354</v>
          </cell>
          <cell r="Q4294">
            <v>1560</v>
          </cell>
          <cell r="R4294" t="str">
            <v>Europe (EU)</v>
          </cell>
          <cell r="S4294" t="str">
            <v>Software Engineer</v>
          </cell>
        </row>
        <row r="4295">
          <cell r="A4295" t="str">
            <v>100389-DE-102</v>
          </cell>
          <cell r="B4295">
            <v>43497</v>
          </cell>
          <cell r="C4295" t="str">
            <v>Existing MSA</v>
          </cell>
          <cell r="D4295">
            <v>43367</v>
          </cell>
          <cell r="E4295">
            <v>43922</v>
          </cell>
          <cell r="F4295" t="str">
            <v>EmpowerID</v>
          </cell>
          <cell r="G4295" t="str">
            <v>DE</v>
          </cell>
          <cell r="H4295" t="str">
            <v>Germany</v>
          </cell>
          <cell r="I4295" t="str">
            <v>GP Entity</v>
          </cell>
          <cell r="K4295">
            <v>43354</v>
          </cell>
          <cell r="Q4295">
            <v>1561</v>
          </cell>
          <cell r="R4295" t="str">
            <v>Europe (EU)</v>
          </cell>
          <cell r="S4295" t="str">
            <v>Senior Software Engineer</v>
          </cell>
        </row>
        <row r="4296">
          <cell r="A4296" t="str">
            <v>100389-DE-101</v>
          </cell>
          <cell r="B4296">
            <v>43435</v>
          </cell>
          <cell r="C4296" t="str">
            <v>Existing MSA</v>
          </cell>
          <cell r="D4296">
            <v>43367</v>
          </cell>
          <cell r="E4296">
            <v>43952</v>
          </cell>
          <cell r="F4296" t="str">
            <v>EmpowerID</v>
          </cell>
          <cell r="G4296" t="str">
            <v>DE</v>
          </cell>
          <cell r="H4296" t="str">
            <v>Germany</v>
          </cell>
          <cell r="I4296" t="str">
            <v>GP Entity</v>
          </cell>
          <cell r="K4296">
            <v>43354</v>
          </cell>
          <cell r="Q4296">
            <v>1560</v>
          </cell>
          <cell r="R4296" t="str">
            <v>Europe (EU)</v>
          </cell>
          <cell r="S4296" t="str">
            <v>Software Engineer</v>
          </cell>
        </row>
        <row r="4297">
          <cell r="A4297" t="str">
            <v>100389-DE-102</v>
          </cell>
          <cell r="B4297">
            <v>43497</v>
          </cell>
          <cell r="C4297" t="str">
            <v>Existing MSA</v>
          </cell>
          <cell r="D4297">
            <v>43367</v>
          </cell>
          <cell r="E4297">
            <v>43952</v>
          </cell>
          <cell r="F4297" t="str">
            <v>EmpowerID</v>
          </cell>
          <cell r="G4297" t="str">
            <v>DE</v>
          </cell>
          <cell r="H4297" t="str">
            <v>Germany</v>
          </cell>
          <cell r="I4297" t="str">
            <v>GP Entity</v>
          </cell>
          <cell r="K4297">
            <v>43354</v>
          </cell>
          <cell r="Q4297">
            <v>1561</v>
          </cell>
          <cell r="R4297" t="str">
            <v>Europe (EU)</v>
          </cell>
          <cell r="S4297" t="str">
            <v>Senior Software Engineer</v>
          </cell>
        </row>
        <row r="4298">
          <cell r="A4298" t="str">
            <v>100389-DE-102</v>
          </cell>
          <cell r="B4298">
            <v>43497</v>
          </cell>
          <cell r="C4298" t="str">
            <v>Existing MSA</v>
          </cell>
          <cell r="D4298">
            <v>43367</v>
          </cell>
          <cell r="E4298">
            <v>43983</v>
          </cell>
          <cell r="F4298" t="str">
            <v>EmpowerID</v>
          </cell>
          <cell r="G4298" t="str">
            <v>DE</v>
          </cell>
          <cell r="H4298" t="str">
            <v>Germany</v>
          </cell>
          <cell r="I4298" t="str">
            <v>GP Entity</v>
          </cell>
          <cell r="K4298">
            <v>43354</v>
          </cell>
          <cell r="Q4298">
            <v>1561</v>
          </cell>
          <cell r="R4298" t="str">
            <v>Europe (EU)</v>
          </cell>
          <cell r="S4298" t="str">
            <v>Senior Software Engineer</v>
          </cell>
        </row>
        <row r="4299">
          <cell r="A4299" t="str">
            <v>100167-GB-106</v>
          </cell>
          <cell r="B4299">
            <v>43228</v>
          </cell>
          <cell r="C4299" t="str">
            <v>Existing MSA</v>
          </cell>
          <cell r="D4299">
            <v>42145</v>
          </cell>
          <cell r="E4299">
            <v>43922</v>
          </cell>
          <cell r="F4299" t="str">
            <v>Twist Bioscience</v>
          </cell>
          <cell r="G4299" t="str">
            <v>GB</v>
          </cell>
          <cell r="H4299" t="str">
            <v>United Kingdom</v>
          </cell>
          <cell r="I4299" t="str">
            <v>GP Entity</v>
          </cell>
          <cell r="K4299">
            <v>42145</v>
          </cell>
          <cell r="Q4299">
            <v>1062</v>
          </cell>
          <cell r="R4299" t="str">
            <v>Europe (EU)</v>
          </cell>
          <cell r="S4299" t="str">
            <v>Field Application Scientist, Europe</v>
          </cell>
        </row>
        <row r="4300">
          <cell r="A4300" t="str">
            <v>100167-GB-107</v>
          </cell>
          <cell r="B4300">
            <v>43230</v>
          </cell>
          <cell r="C4300" t="str">
            <v>Existing MSA</v>
          </cell>
          <cell r="D4300">
            <v>42145</v>
          </cell>
          <cell r="E4300">
            <v>43922</v>
          </cell>
          <cell r="F4300" t="str">
            <v>Twist Bioscience</v>
          </cell>
          <cell r="G4300" t="str">
            <v>GB</v>
          </cell>
          <cell r="H4300" t="str">
            <v>United Kingdom</v>
          </cell>
          <cell r="I4300" t="str">
            <v>GP Entity</v>
          </cell>
          <cell r="K4300">
            <v>42145</v>
          </cell>
          <cell r="Q4300">
            <v>1104</v>
          </cell>
          <cell r="R4300" t="str">
            <v>Europe (EU)</v>
          </cell>
          <cell r="S4300" t="str">
            <v>Technical Support Specialist</v>
          </cell>
        </row>
        <row r="4301">
          <cell r="A4301" t="str">
            <v>100167-GB-112</v>
          </cell>
          <cell r="B4301">
            <v>43474</v>
          </cell>
          <cell r="C4301" t="str">
            <v>Existing MSA</v>
          </cell>
          <cell r="D4301">
            <v>42145</v>
          </cell>
          <cell r="E4301">
            <v>43922</v>
          </cell>
          <cell r="F4301" t="str">
            <v>Twist Bioscience</v>
          </cell>
          <cell r="G4301" t="str">
            <v>GB</v>
          </cell>
          <cell r="H4301" t="str">
            <v>United Kingdom</v>
          </cell>
          <cell r="I4301" t="str">
            <v>GP Entity</v>
          </cell>
          <cell r="K4301">
            <v>42145</v>
          </cell>
          <cell r="Q4301">
            <v>2003</v>
          </cell>
          <cell r="R4301" t="str">
            <v>Europe (EU)</v>
          </cell>
          <cell r="S4301" t="str">
            <v>Marketing Application Scientist</v>
          </cell>
        </row>
        <row r="4302">
          <cell r="A4302" t="str">
            <v>100167-DE-105</v>
          </cell>
          <cell r="B4302">
            <v>43405</v>
          </cell>
          <cell r="C4302" t="str">
            <v>Existing MSA</v>
          </cell>
          <cell r="D4302">
            <v>42145</v>
          </cell>
          <cell r="E4302">
            <v>43922</v>
          </cell>
          <cell r="F4302" t="str">
            <v>Twist Bioscience</v>
          </cell>
          <cell r="G4302" t="str">
            <v>DE</v>
          </cell>
          <cell r="H4302" t="str">
            <v>Germany</v>
          </cell>
          <cell r="I4302" t="str">
            <v>GP Entity</v>
          </cell>
          <cell r="K4302">
            <v>42145</v>
          </cell>
          <cell r="Q4302">
            <v>1423</v>
          </cell>
          <cell r="R4302" t="str">
            <v>Europe (EU)</v>
          </cell>
          <cell r="S4302" t="str">
            <v>Field  Application  Scientist, Germany</v>
          </cell>
        </row>
        <row r="4303">
          <cell r="A4303" t="str">
            <v>100229-DE-102</v>
          </cell>
          <cell r="B4303">
            <v>43266</v>
          </cell>
          <cell r="C4303" t="str">
            <v>Existing MSA</v>
          </cell>
          <cell r="D4303">
            <v>42979</v>
          </cell>
          <cell r="E4303">
            <v>43922</v>
          </cell>
          <cell r="F4303" t="str">
            <v>NextRoll, Inc. (FKA Adroll)</v>
          </cell>
          <cell r="G4303" t="str">
            <v>DE</v>
          </cell>
          <cell r="H4303" t="str">
            <v>Germany</v>
          </cell>
          <cell r="I4303" t="str">
            <v>GP Entity</v>
          </cell>
          <cell r="K4303">
            <v>42979</v>
          </cell>
          <cell r="Q4303">
            <v>1203</v>
          </cell>
          <cell r="R4303" t="str">
            <v>Europe (EU)</v>
          </cell>
          <cell r="S4303" t="str">
            <v>Staff Engineer</v>
          </cell>
        </row>
        <row r="4304">
          <cell r="A4304" t="str">
            <v>100444-GB-101</v>
          </cell>
          <cell r="B4304">
            <v>43466</v>
          </cell>
          <cell r="C4304" t="str">
            <v>Existing MSA</v>
          </cell>
          <cell r="D4304">
            <v>43437</v>
          </cell>
          <cell r="E4304">
            <v>43922</v>
          </cell>
          <cell r="F4304" t="str">
            <v>Online Tech</v>
          </cell>
          <cell r="G4304" t="str">
            <v>GB</v>
          </cell>
          <cell r="H4304" t="str">
            <v>United Kingdom</v>
          </cell>
          <cell r="I4304" t="str">
            <v>GP Entity</v>
          </cell>
          <cell r="K4304">
            <v>43437</v>
          </cell>
          <cell r="Q4304">
            <v>1897</v>
          </cell>
          <cell r="R4304" t="str">
            <v>Europe (EU)</v>
          </cell>
          <cell r="S4304" t="str">
            <v>Cloud Expert – Network Administrator</v>
          </cell>
        </row>
        <row r="4305">
          <cell r="A4305" t="str">
            <v>100064-GB-101</v>
          </cell>
          <cell r="B4305">
            <v>43141</v>
          </cell>
          <cell r="C4305" t="str">
            <v>Existing MSA</v>
          </cell>
          <cell r="D4305">
            <v>43082</v>
          </cell>
          <cell r="E4305">
            <v>43922</v>
          </cell>
          <cell r="F4305" t="str">
            <v>Flashpoint</v>
          </cell>
          <cell r="G4305" t="str">
            <v>GB</v>
          </cell>
          <cell r="H4305" t="str">
            <v>United Kingdom</v>
          </cell>
          <cell r="I4305" t="str">
            <v>GP Entity</v>
          </cell>
          <cell r="K4305">
            <v>42731</v>
          </cell>
          <cell r="Q4305">
            <v>909</v>
          </cell>
          <cell r="R4305" t="str">
            <v>Europe (EU)</v>
          </cell>
          <cell r="S4305" t="str">
            <v>EMEA Solutions Architect</v>
          </cell>
        </row>
        <row r="4306">
          <cell r="A4306" t="str">
            <v>100064-PL-101</v>
          </cell>
          <cell r="B4306">
            <v>43466</v>
          </cell>
          <cell r="C4306" t="str">
            <v>Existing MSA</v>
          </cell>
          <cell r="D4306">
            <v>43399</v>
          </cell>
          <cell r="E4306">
            <v>43922</v>
          </cell>
          <cell r="F4306" t="str">
            <v>Flashpoint</v>
          </cell>
          <cell r="G4306" t="str">
            <v>PL</v>
          </cell>
          <cell r="H4306" t="str">
            <v>Poland</v>
          </cell>
          <cell r="I4306" t="str">
            <v>GP Entity</v>
          </cell>
          <cell r="K4306">
            <v>42731</v>
          </cell>
          <cell r="Q4306">
            <v>1691</v>
          </cell>
          <cell r="R4306" t="str">
            <v>Europe (EU)</v>
          </cell>
          <cell r="S4306" t="str">
            <v>Senior SWE II</v>
          </cell>
        </row>
        <row r="4307">
          <cell r="A4307" t="str">
            <v>100298-IT-101</v>
          </cell>
          <cell r="B4307">
            <v>43466</v>
          </cell>
          <cell r="C4307" t="str">
            <v>Existing MSA</v>
          </cell>
          <cell r="D4307">
            <v>43361</v>
          </cell>
          <cell r="E4307">
            <v>43922</v>
          </cell>
          <cell r="F4307" t="str">
            <v>Dolby</v>
          </cell>
          <cell r="G4307" t="str">
            <v>IT</v>
          </cell>
          <cell r="H4307" t="str">
            <v>Italy</v>
          </cell>
          <cell r="I4307" t="str">
            <v>GP Entity</v>
          </cell>
          <cell r="K4307">
            <v>43166</v>
          </cell>
          <cell r="Q4307">
            <v>1788</v>
          </cell>
          <cell r="R4307" t="str">
            <v>Europe (EU)</v>
          </cell>
          <cell r="S4307" t="str">
            <v>Dolby Cinema Architect</v>
          </cell>
        </row>
        <row r="4308">
          <cell r="A4308" t="str">
            <v>100125-PL-103</v>
          </cell>
          <cell r="B4308">
            <v>42979</v>
          </cell>
          <cell r="C4308" t="str">
            <v>Existing MSA</v>
          </cell>
          <cell r="D4308">
            <v>42853</v>
          </cell>
          <cell r="E4308">
            <v>43922</v>
          </cell>
          <cell r="F4308" t="str">
            <v>Pure Storage</v>
          </cell>
          <cell r="G4308" t="str">
            <v>PL</v>
          </cell>
          <cell r="H4308" t="str">
            <v>Poland</v>
          </cell>
          <cell r="I4308" t="str">
            <v>GP Entity</v>
          </cell>
          <cell r="K4308">
            <v>42118</v>
          </cell>
          <cell r="Q4308">
            <v>679</v>
          </cell>
          <cell r="R4308" t="str">
            <v>Europe (EU)</v>
          </cell>
          <cell r="S4308" t="str">
            <v>Systems Engineer</v>
          </cell>
        </row>
        <row r="4309">
          <cell r="A4309" t="str">
            <v>100328-PT-101</v>
          </cell>
          <cell r="B4309">
            <v>43283</v>
          </cell>
          <cell r="C4309" t="str">
            <v>Existing MSA</v>
          </cell>
          <cell r="D4309">
            <v>43255</v>
          </cell>
          <cell r="E4309">
            <v>43922</v>
          </cell>
          <cell r="F4309" t="str">
            <v>Jama Software</v>
          </cell>
          <cell r="G4309" t="str">
            <v>PT</v>
          </cell>
          <cell r="H4309" t="str">
            <v>Portugal</v>
          </cell>
          <cell r="I4309" t="str">
            <v>GP Entity</v>
          </cell>
          <cell r="K4309">
            <v>43235</v>
          </cell>
          <cell r="Q4309">
            <v>1255</v>
          </cell>
          <cell r="R4309" t="str">
            <v>Europe (EU)</v>
          </cell>
          <cell r="S4309" t="str">
            <v>Technical Support Engineer</v>
          </cell>
        </row>
        <row r="4310">
          <cell r="A4310" t="str">
            <v>100328-PT-102</v>
          </cell>
          <cell r="B4310">
            <v>43283</v>
          </cell>
          <cell r="C4310" t="str">
            <v>Existing MSA</v>
          </cell>
          <cell r="D4310">
            <v>43255</v>
          </cell>
          <cell r="E4310">
            <v>43922</v>
          </cell>
          <cell r="F4310" t="str">
            <v>Jama Software</v>
          </cell>
          <cell r="G4310" t="str">
            <v>PT</v>
          </cell>
          <cell r="H4310" t="str">
            <v>Portugal</v>
          </cell>
          <cell r="I4310" t="str">
            <v>GP Entity</v>
          </cell>
          <cell r="K4310">
            <v>43235</v>
          </cell>
          <cell r="Q4310">
            <v>1260</v>
          </cell>
          <cell r="R4310" t="str">
            <v>Europe (EU)</v>
          </cell>
          <cell r="S4310" t="str">
            <v>Technical Support Engineer</v>
          </cell>
        </row>
        <row r="4311">
          <cell r="A4311" t="str">
            <v>100018-ES-101</v>
          </cell>
          <cell r="B4311">
            <v>43276</v>
          </cell>
          <cell r="C4311" t="str">
            <v>Existing MSA</v>
          </cell>
          <cell r="D4311">
            <v>43234</v>
          </cell>
          <cell r="E4311">
            <v>43922</v>
          </cell>
          <cell r="F4311" t="str">
            <v>Auth0</v>
          </cell>
          <cell r="G4311" t="str">
            <v>ES</v>
          </cell>
          <cell r="H4311" t="str">
            <v>Spain</v>
          </cell>
          <cell r="I4311" t="str">
            <v>GP Entity</v>
          </cell>
          <cell r="K4311">
            <v>42072</v>
          </cell>
          <cell r="Q4311">
            <v>1189</v>
          </cell>
          <cell r="R4311" t="str">
            <v>Europe (EU)</v>
          </cell>
          <cell r="S4311" t="str">
            <v>Security Engineer</v>
          </cell>
        </row>
        <row r="4312">
          <cell r="A4312" t="str">
            <v>100307-FR-101</v>
          </cell>
          <cell r="B4312">
            <v>43587</v>
          </cell>
          <cell r="C4312" t="str">
            <v>Existing MSA</v>
          </cell>
          <cell r="D4312">
            <v>43193</v>
          </cell>
          <cell r="E4312">
            <v>43922</v>
          </cell>
          <cell r="F4312" t="str">
            <v>Qumulo</v>
          </cell>
          <cell r="G4312" t="str">
            <v>FR</v>
          </cell>
          <cell r="H4312" t="str">
            <v>France</v>
          </cell>
          <cell r="I4312" t="str">
            <v>GP Entity</v>
          </cell>
          <cell r="K4312">
            <v>43193</v>
          </cell>
          <cell r="N4312" t="str">
            <v>Lauren</v>
          </cell>
          <cell r="O4312" t="str">
            <v>Davis</v>
          </cell>
          <cell r="Q4312">
            <v>1499</v>
          </cell>
          <cell r="R4312" t="str">
            <v>Europe (EU)</v>
          </cell>
          <cell r="S4312" t="str">
            <v>Systems Engineer (SE)</v>
          </cell>
        </row>
        <row r="4313">
          <cell r="A4313" t="str">
            <v>100167-GB-106</v>
          </cell>
          <cell r="B4313">
            <v>43228</v>
          </cell>
          <cell r="C4313" t="str">
            <v>Existing MSA</v>
          </cell>
          <cell r="D4313">
            <v>42145</v>
          </cell>
          <cell r="E4313">
            <v>43952</v>
          </cell>
          <cell r="F4313" t="str">
            <v>Twist Bioscience</v>
          </cell>
          <cell r="G4313" t="str">
            <v>GB</v>
          </cell>
          <cell r="H4313" t="str">
            <v>United Kingdom</v>
          </cell>
          <cell r="I4313" t="str">
            <v>GP Entity</v>
          </cell>
          <cell r="K4313">
            <v>42145</v>
          </cell>
          <cell r="Q4313">
            <v>1062</v>
          </cell>
          <cell r="R4313" t="str">
            <v>Europe (EU)</v>
          </cell>
          <cell r="S4313" t="str">
            <v>Field Application Scientist, Europe</v>
          </cell>
        </row>
        <row r="4314">
          <cell r="A4314" t="str">
            <v>100167-GB-107</v>
          </cell>
          <cell r="B4314">
            <v>43230</v>
          </cell>
          <cell r="C4314" t="str">
            <v>Existing MSA</v>
          </cell>
          <cell r="D4314">
            <v>42145</v>
          </cell>
          <cell r="E4314">
            <v>43952</v>
          </cell>
          <cell r="F4314" t="str">
            <v>Twist Bioscience</v>
          </cell>
          <cell r="G4314" t="str">
            <v>GB</v>
          </cell>
          <cell r="H4314" t="str">
            <v>United Kingdom</v>
          </cell>
          <cell r="I4314" t="str">
            <v>GP Entity</v>
          </cell>
          <cell r="K4314">
            <v>42145</v>
          </cell>
          <cell r="Q4314">
            <v>1104</v>
          </cell>
          <cell r="R4314" t="str">
            <v>Europe (EU)</v>
          </cell>
          <cell r="S4314" t="str">
            <v>Technical Support Specialist</v>
          </cell>
        </row>
        <row r="4315">
          <cell r="A4315" t="str">
            <v>100167-GB-112</v>
          </cell>
          <cell r="B4315">
            <v>43474</v>
          </cell>
          <cell r="C4315" t="str">
            <v>Existing MSA</v>
          </cell>
          <cell r="D4315">
            <v>42145</v>
          </cell>
          <cell r="E4315">
            <v>43952</v>
          </cell>
          <cell r="F4315" t="str">
            <v>Twist Bioscience</v>
          </cell>
          <cell r="G4315" t="str">
            <v>GB</v>
          </cell>
          <cell r="H4315" t="str">
            <v>United Kingdom</v>
          </cell>
          <cell r="I4315" t="str">
            <v>GP Entity</v>
          </cell>
          <cell r="K4315">
            <v>42145</v>
          </cell>
          <cell r="Q4315">
            <v>2003</v>
          </cell>
          <cell r="R4315" t="str">
            <v>Europe (EU)</v>
          </cell>
          <cell r="S4315" t="str">
            <v>Marketing Application Scientist</v>
          </cell>
        </row>
        <row r="4316">
          <cell r="A4316" t="str">
            <v>100167-DE-105</v>
          </cell>
          <cell r="B4316">
            <v>43405</v>
          </cell>
          <cell r="C4316" t="str">
            <v>Existing MSA</v>
          </cell>
          <cell r="D4316">
            <v>42145</v>
          </cell>
          <cell r="E4316">
            <v>43952</v>
          </cell>
          <cell r="F4316" t="str">
            <v>Twist Bioscience</v>
          </cell>
          <cell r="G4316" t="str">
            <v>DE</v>
          </cell>
          <cell r="H4316" t="str">
            <v>Germany</v>
          </cell>
          <cell r="I4316" t="str">
            <v>GP Entity</v>
          </cell>
          <cell r="K4316">
            <v>42145</v>
          </cell>
          <cell r="Q4316">
            <v>1423</v>
          </cell>
          <cell r="R4316" t="str">
            <v>Europe (EU)</v>
          </cell>
          <cell r="S4316" t="str">
            <v>Field  Application  Scientist, Germany</v>
          </cell>
        </row>
        <row r="4317">
          <cell r="A4317" t="str">
            <v>100229-DE-102</v>
          </cell>
          <cell r="B4317">
            <v>43266</v>
          </cell>
          <cell r="C4317" t="str">
            <v>Existing MSA</v>
          </cell>
          <cell r="D4317">
            <v>42979</v>
          </cell>
          <cell r="E4317">
            <v>43952</v>
          </cell>
          <cell r="F4317" t="str">
            <v>NextRoll, Inc. (FKA Adroll)</v>
          </cell>
          <cell r="G4317" t="str">
            <v>DE</v>
          </cell>
          <cell r="H4317" t="str">
            <v>Germany</v>
          </cell>
          <cell r="I4317" t="str">
            <v>GP Entity</v>
          </cell>
          <cell r="K4317">
            <v>42979</v>
          </cell>
          <cell r="Q4317">
            <v>1203</v>
          </cell>
          <cell r="R4317" t="str">
            <v>Europe (EU)</v>
          </cell>
          <cell r="S4317" t="str">
            <v>Staff Engineer</v>
          </cell>
        </row>
        <row r="4318">
          <cell r="A4318" t="str">
            <v>100444-GB-101</v>
          </cell>
          <cell r="B4318">
            <v>43466</v>
          </cell>
          <cell r="C4318" t="str">
            <v>Existing MSA</v>
          </cell>
          <cell r="D4318">
            <v>43437</v>
          </cell>
          <cell r="E4318">
            <v>43952</v>
          </cell>
          <cell r="F4318" t="str">
            <v>Online Tech</v>
          </cell>
          <cell r="G4318" t="str">
            <v>GB</v>
          </cell>
          <cell r="H4318" t="str">
            <v>United Kingdom</v>
          </cell>
          <cell r="I4318" t="str">
            <v>GP Entity</v>
          </cell>
          <cell r="K4318">
            <v>43437</v>
          </cell>
          <cell r="Q4318">
            <v>1897</v>
          </cell>
          <cell r="R4318" t="str">
            <v>Europe (EU)</v>
          </cell>
          <cell r="S4318" t="str">
            <v>Cloud Expert – Network Administrator</v>
          </cell>
        </row>
        <row r="4319">
          <cell r="A4319" t="str">
            <v>100064-GB-101</v>
          </cell>
          <cell r="B4319">
            <v>43141</v>
          </cell>
          <cell r="C4319" t="str">
            <v>Existing MSA</v>
          </cell>
          <cell r="D4319">
            <v>43082</v>
          </cell>
          <cell r="E4319">
            <v>43952</v>
          </cell>
          <cell r="F4319" t="str">
            <v>Flashpoint</v>
          </cell>
          <cell r="G4319" t="str">
            <v>GB</v>
          </cell>
          <cell r="H4319" t="str">
            <v>United Kingdom</v>
          </cell>
          <cell r="I4319" t="str">
            <v>GP Entity</v>
          </cell>
          <cell r="K4319">
            <v>42731</v>
          </cell>
          <cell r="Q4319">
            <v>909</v>
          </cell>
          <cell r="R4319" t="str">
            <v>Europe (EU)</v>
          </cell>
          <cell r="S4319" t="str">
            <v>EMEA Solutions Architect</v>
          </cell>
        </row>
        <row r="4320">
          <cell r="A4320" t="str">
            <v>100064-PL-101</v>
          </cell>
          <cell r="B4320">
            <v>43466</v>
          </cell>
          <cell r="C4320" t="str">
            <v>Existing MSA</v>
          </cell>
          <cell r="D4320">
            <v>43399</v>
          </cell>
          <cell r="E4320">
            <v>43952</v>
          </cell>
          <cell r="F4320" t="str">
            <v>Flashpoint</v>
          </cell>
          <cell r="G4320" t="str">
            <v>PL</v>
          </cell>
          <cell r="H4320" t="str">
            <v>Poland</v>
          </cell>
          <cell r="I4320" t="str">
            <v>GP Entity</v>
          </cell>
          <cell r="K4320">
            <v>42731</v>
          </cell>
          <cell r="Q4320">
            <v>1691</v>
          </cell>
          <cell r="R4320" t="str">
            <v>Europe (EU)</v>
          </cell>
          <cell r="S4320" t="str">
            <v>Senior SWE II</v>
          </cell>
        </row>
        <row r="4321">
          <cell r="A4321" t="str">
            <v>100298-IT-101</v>
          </cell>
          <cell r="B4321">
            <v>43466</v>
          </cell>
          <cell r="C4321" t="str">
            <v>Existing MSA</v>
          </cell>
          <cell r="D4321">
            <v>43361</v>
          </cell>
          <cell r="E4321">
            <v>43952</v>
          </cell>
          <cell r="F4321" t="str">
            <v>Dolby</v>
          </cell>
          <cell r="G4321" t="str">
            <v>IT</v>
          </cell>
          <cell r="H4321" t="str">
            <v>Italy</v>
          </cell>
          <cell r="I4321" t="str">
            <v>GP Entity</v>
          </cell>
          <cell r="K4321">
            <v>43166</v>
          </cell>
          <cell r="Q4321">
            <v>1788</v>
          </cell>
          <cell r="R4321" t="str">
            <v>Europe (EU)</v>
          </cell>
          <cell r="S4321" t="str">
            <v>Dolby Cinema Architect</v>
          </cell>
        </row>
        <row r="4322">
          <cell r="A4322" t="str">
            <v>100125-PL-103</v>
          </cell>
          <cell r="B4322">
            <v>42979</v>
          </cell>
          <cell r="C4322" t="str">
            <v>Existing MSA</v>
          </cell>
          <cell r="D4322">
            <v>42853</v>
          </cell>
          <cell r="E4322">
            <v>43952</v>
          </cell>
          <cell r="F4322" t="str">
            <v>Pure Storage</v>
          </cell>
          <cell r="G4322" t="str">
            <v>PL</v>
          </cell>
          <cell r="H4322" t="str">
            <v>Poland</v>
          </cell>
          <cell r="I4322" t="str">
            <v>GP Entity</v>
          </cell>
          <cell r="K4322">
            <v>42118</v>
          </cell>
          <cell r="Q4322">
            <v>679</v>
          </cell>
          <cell r="R4322" t="str">
            <v>Europe (EU)</v>
          </cell>
          <cell r="S4322" t="str">
            <v>Systems Engineer</v>
          </cell>
        </row>
        <row r="4323">
          <cell r="A4323" t="str">
            <v>100328-PT-101</v>
          </cell>
          <cell r="B4323">
            <v>43283</v>
          </cell>
          <cell r="C4323" t="str">
            <v>Existing MSA</v>
          </cell>
          <cell r="D4323">
            <v>43255</v>
          </cell>
          <cell r="E4323">
            <v>43952</v>
          </cell>
          <cell r="F4323" t="str">
            <v>Jama Software</v>
          </cell>
          <cell r="G4323" t="str">
            <v>PT</v>
          </cell>
          <cell r="H4323" t="str">
            <v>Portugal</v>
          </cell>
          <cell r="I4323" t="str">
            <v>GP Entity</v>
          </cell>
          <cell r="K4323">
            <v>43235</v>
          </cell>
          <cell r="Q4323">
            <v>1255</v>
          </cell>
          <cell r="R4323" t="str">
            <v>Europe (EU)</v>
          </cell>
          <cell r="S4323" t="str">
            <v>Technical Support Engineer</v>
          </cell>
        </row>
        <row r="4324">
          <cell r="A4324" t="str">
            <v>100328-PT-102</v>
          </cell>
          <cell r="B4324">
            <v>43283</v>
          </cell>
          <cell r="C4324" t="str">
            <v>Existing MSA</v>
          </cell>
          <cell r="D4324">
            <v>43255</v>
          </cell>
          <cell r="E4324">
            <v>43952</v>
          </cell>
          <cell r="F4324" t="str">
            <v>Jama Software</v>
          </cell>
          <cell r="G4324" t="str">
            <v>PT</v>
          </cell>
          <cell r="H4324" t="str">
            <v>Portugal</v>
          </cell>
          <cell r="I4324" t="str">
            <v>GP Entity</v>
          </cell>
          <cell r="K4324">
            <v>43235</v>
          </cell>
          <cell r="Q4324">
            <v>1260</v>
          </cell>
          <cell r="R4324" t="str">
            <v>Europe (EU)</v>
          </cell>
          <cell r="S4324" t="str">
            <v>Technical Support Engineer</v>
          </cell>
        </row>
        <row r="4325">
          <cell r="A4325" t="str">
            <v>100018-ES-101</v>
          </cell>
          <cell r="B4325">
            <v>43276</v>
          </cell>
          <cell r="C4325" t="str">
            <v>Existing MSA</v>
          </cell>
          <cell r="D4325">
            <v>43234</v>
          </cell>
          <cell r="E4325">
            <v>43952</v>
          </cell>
          <cell r="F4325" t="str">
            <v>Auth0</v>
          </cell>
          <cell r="G4325" t="str">
            <v>ES</v>
          </cell>
          <cell r="H4325" t="str">
            <v>Spain</v>
          </cell>
          <cell r="I4325" t="str">
            <v>GP Entity</v>
          </cell>
          <cell r="K4325">
            <v>42072</v>
          </cell>
          <cell r="Q4325">
            <v>1189</v>
          </cell>
          <cell r="R4325" t="str">
            <v>Europe (EU)</v>
          </cell>
          <cell r="S4325" t="str">
            <v>Security Engineer</v>
          </cell>
        </row>
        <row r="4326">
          <cell r="A4326" t="str">
            <v>100307-FR-101</v>
          </cell>
          <cell r="B4326">
            <v>43587</v>
          </cell>
          <cell r="C4326" t="str">
            <v>Existing MSA</v>
          </cell>
          <cell r="D4326">
            <v>43193</v>
          </cell>
          <cell r="E4326">
            <v>43952</v>
          </cell>
          <cell r="F4326" t="str">
            <v>Qumulo</v>
          </cell>
          <cell r="G4326" t="str">
            <v>FR</v>
          </cell>
          <cell r="H4326" t="str">
            <v>France</v>
          </cell>
          <cell r="I4326" t="str">
            <v>GP Entity</v>
          </cell>
          <cell r="K4326">
            <v>43193</v>
          </cell>
          <cell r="N4326" t="str">
            <v>Lauren</v>
          </cell>
          <cell r="O4326" t="str">
            <v>Davis</v>
          </cell>
          <cell r="Q4326">
            <v>1499</v>
          </cell>
          <cell r="R4326" t="str">
            <v>Europe (EU)</v>
          </cell>
          <cell r="S4326" t="str">
            <v>Systems Engineer (SE)</v>
          </cell>
        </row>
        <row r="4327">
          <cell r="A4327" t="str">
            <v>100167-GB-106</v>
          </cell>
          <cell r="B4327">
            <v>43228</v>
          </cell>
          <cell r="C4327" t="str">
            <v>Existing MSA</v>
          </cell>
          <cell r="D4327">
            <v>42145</v>
          </cell>
          <cell r="E4327">
            <v>43983</v>
          </cell>
          <cell r="F4327" t="str">
            <v>Twist Bioscience</v>
          </cell>
          <cell r="G4327" t="str">
            <v>GB</v>
          </cell>
          <cell r="H4327" t="str">
            <v>United Kingdom</v>
          </cell>
          <cell r="I4327" t="str">
            <v>GP Entity</v>
          </cell>
          <cell r="K4327">
            <v>42145</v>
          </cell>
          <cell r="Q4327">
            <v>1062</v>
          </cell>
          <cell r="R4327" t="str">
            <v>Europe (EU)</v>
          </cell>
          <cell r="S4327" t="str">
            <v>Field Application Scientist, Europe</v>
          </cell>
        </row>
        <row r="4328">
          <cell r="A4328" t="str">
            <v>100167-GB-107</v>
          </cell>
          <cell r="B4328">
            <v>43230</v>
          </cell>
          <cell r="C4328" t="str">
            <v>Existing MSA</v>
          </cell>
          <cell r="D4328">
            <v>42145</v>
          </cell>
          <cell r="E4328">
            <v>43983</v>
          </cell>
          <cell r="F4328" t="str">
            <v>Twist Bioscience</v>
          </cell>
          <cell r="G4328" t="str">
            <v>GB</v>
          </cell>
          <cell r="H4328" t="str">
            <v>United Kingdom</v>
          </cell>
          <cell r="I4328" t="str">
            <v>GP Entity</v>
          </cell>
          <cell r="K4328">
            <v>42145</v>
          </cell>
          <cell r="Q4328">
            <v>1104</v>
          </cell>
          <cell r="R4328" t="str">
            <v>Europe (EU)</v>
          </cell>
          <cell r="S4328" t="str">
            <v>Technical Support Specialist</v>
          </cell>
        </row>
        <row r="4329">
          <cell r="A4329" t="str">
            <v>100167-GB-112</v>
          </cell>
          <cell r="B4329">
            <v>43474</v>
          </cell>
          <cell r="C4329" t="str">
            <v>Existing MSA</v>
          </cell>
          <cell r="D4329">
            <v>42145</v>
          </cell>
          <cell r="E4329">
            <v>43983</v>
          </cell>
          <cell r="F4329" t="str">
            <v>Twist Bioscience</v>
          </cell>
          <cell r="G4329" t="str">
            <v>GB</v>
          </cell>
          <cell r="H4329" t="str">
            <v>United Kingdom</v>
          </cell>
          <cell r="I4329" t="str">
            <v>GP Entity</v>
          </cell>
          <cell r="K4329">
            <v>42145</v>
          </cell>
          <cell r="Q4329">
            <v>2003</v>
          </cell>
          <cell r="R4329" t="str">
            <v>Europe (EU)</v>
          </cell>
          <cell r="S4329" t="str">
            <v>Marketing Application Scientist</v>
          </cell>
        </row>
        <row r="4330">
          <cell r="A4330" t="str">
            <v>100167-DE-105</v>
          </cell>
          <cell r="B4330">
            <v>43405</v>
          </cell>
          <cell r="C4330" t="str">
            <v>Existing MSA</v>
          </cell>
          <cell r="D4330">
            <v>42145</v>
          </cell>
          <cell r="E4330">
            <v>43983</v>
          </cell>
          <cell r="F4330" t="str">
            <v>Twist Bioscience</v>
          </cell>
          <cell r="G4330" t="str">
            <v>DE</v>
          </cell>
          <cell r="H4330" t="str">
            <v>Germany</v>
          </cell>
          <cell r="I4330" t="str">
            <v>GP Entity</v>
          </cell>
          <cell r="K4330">
            <v>42145</v>
          </cell>
          <cell r="Q4330">
            <v>1423</v>
          </cell>
          <cell r="R4330" t="str">
            <v>Europe (EU)</v>
          </cell>
          <cell r="S4330" t="str">
            <v>Field  Application  Scientist, Germany</v>
          </cell>
        </row>
        <row r="4331">
          <cell r="A4331" t="str">
            <v>100229-DE-102</v>
          </cell>
          <cell r="B4331">
            <v>43266</v>
          </cell>
          <cell r="C4331" t="str">
            <v>Existing MSA</v>
          </cell>
          <cell r="D4331">
            <v>42979</v>
          </cell>
          <cell r="E4331">
            <v>43983</v>
          </cell>
          <cell r="F4331" t="str">
            <v>NextRoll, Inc. (FKA Adroll)</v>
          </cell>
          <cell r="G4331" t="str">
            <v>DE</v>
          </cell>
          <cell r="H4331" t="str">
            <v>Germany</v>
          </cell>
          <cell r="I4331" t="str">
            <v>GP Entity</v>
          </cell>
          <cell r="K4331">
            <v>42979</v>
          </cell>
          <cell r="Q4331">
            <v>1203</v>
          </cell>
          <cell r="R4331" t="str">
            <v>Europe (EU)</v>
          </cell>
          <cell r="S4331" t="str">
            <v>Staff Engineer</v>
          </cell>
        </row>
        <row r="4332">
          <cell r="A4332" t="str">
            <v>100444-GB-101</v>
          </cell>
          <cell r="B4332">
            <v>43466</v>
          </cell>
          <cell r="C4332" t="str">
            <v>Existing MSA</v>
          </cell>
          <cell r="D4332">
            <v>43437</v>
          </cell>
          <cell r="E4332">
            <v>43983</v>
          </cell>
          <cell r="F4332" t="str">
            <v>Online Tech</v>
          </cell>
          <cell r="G4332" t="str">
            <v>GB</v>
          </cell>
          <cell r="H4332" t="str">
            <v>United Kingdom</v>
          </cell>
          <cell r="I4332" t="str">
            <v>GP Entity</v>
          </cell>
          <cell r="K4332">
            <v>43437</v>
          </cell>
          <cell r="Q4332">
            <v>1897</v>
          </cell>
          <cell r="R4332" t="str">
            <v>Europe (EU)</v>
          </cell>
          <cell r="S4332" t="str">
            <v>Cloud Expert – Network Administrator</v>
          </cell>
        </row>
        <row r="4333">
          <cell r="A4333" t="str">
            <v>100064-GB-101</v>
          </cell>
          <cell r="B4333">
            <v>43141</v>
          </cell>
          <cell r="C4333" t="str">
            <v>Existing MSA</v>
          </cell>
          <cell r="D4333">
            <v>43082</v>
          </cell>
          <cell r="E4333">
            <v>43983</v>
          </cell>
          <cell r="F4333" t="str">
            <v>Flashpoint</v>
          </cell>
          <cell r="G4333" t="str">
            <v>GB</v>
          </cell>
          <cell r="H4333" t="str">
            <v>United Kingdom</v>
          </cell>
          <cell r="I4333" t="str">
            <v>GP Entity</v>
          </cell>
          <cell r="K4333">
            <v>42731</v>
          </cell>
          <cell r="Q4333">
            <v>909</v>
          </cell>
          <cell r="R4333" t="str">
            <v>Europe (EU)</v>
          </cell>
          <cell r="S4333" t="str">
            <v>EMEA Solutions Architect</v>
          </cell>
        </row>
        <row r="4334">
          <cell r="A4334" t="str">
            <v>100064-PL-101</v>
          </cell>
          <cell r="B4334">
            <v>43466</v>
          </cell>
          <cell r="C4334" t="str">
            <v>Existing MSA</v>
          </cell>
          <cell r="D4334">
            <v>43399</v>
          </cell>
          <cell r="E4334">
            <v>43983</v>
          </cell>
          <cell r="F4334" t="str">
            <v>Flashpoint</v>
          </cell>
          <cell r="G4334" t="str">
            <v>PL</v>
          </cell>
          <cell r="H4334" t="str">
            <v>Poland</v>
          </cell>
          <cell r="I4334" t="str">
            <v>GP Entity</v>
          </cell>
          <cell r="K4334">
            <v>42731</v>
          </cell>
          <cell r="Q4334">
            <v>1691</v>
          </cell>
          <cell r="R4334" t="str">
            <v>Europe (EU)</v>
          </cell>
          <cell r="S4334" t="str">
            <v>Senior SWE II</v>
          </cell>
        </row>
        <row r="4335">
          <cell r="A4335" t="str">
            <v>100298-IT-101</v>
          </cell>
          <cell r="B4335">
            <v>43466</v>
          </cell>
          <cell r="C4335" t="str">
            <v>Existing MSA</v>
          </cell>
          <cell r="D4335">
            <v>43361</v>
          </cell>
          <cell r="E4335">
            <v>43983</v>
          </cell>
          <cell r="F4335" t="str">
            <v>Dolby</v>
          </cell>
          <cell r="G4335" t="str">
            <v>IT</v>
          </cell>
          <cell r="H4335" t="str">
            <v>Italy</v>
          </cell>
          <cell r="I4335" t="str">
            <v>GP Entity</v>
          </cell>
          <cell r="K4335">
            <v>43166</v>
          </cell>
          <cell r="Q4335">
            <v>1788</v>
          </cell>
          <cell r="R4335" t="str">
            <v>Europe (EU)</v>
          </cell>
          <cell r="S4335" t="str">
            <v>Dolby Cinema Architect</v>
          </cell>
        </row>
        <row r="4336">
          <cell r="A4336" t="str">
            <v>100125-PL-103</v>
          </cell>
          <cell r="B4336">
            <v>42979</v>
          </cell>
          <cell r="C4336" t="str">
            <v>Existing MSA</v>
          </cell>
          <cell r="D4336">
            <v>42853</v>
          </cell>
          <cell r="E4336">
            <v>43983</v>
          </cell>
          <cell r="F4336" t="str">
            <v>Pure Storage</v>
          </cell>
          <cell r="G4336" t="str">
            <v>PL</v>
          </cell>
          <cell r="H4336" t="str">
            <v>Poland</v>
          </cell>
          <cell r="I4336" t="str">
            <v>GP Entity</v>
          </cell>
          <cell r="K4336">
            <v>42118</v>
          </cell>
          <cell r="Q4336">
            <v>679</v>
          </cell>
          <cell r="R4336" t="str">
            <v>Europe (EU)</v>
          </cell>
          <cell r="S4336" t="str">
            <v>Systems Engineer</v>
          </cell>
        </row>
        <row r="4337">
          <cell r="A4337" t="str">
            <v>100328-PT-101</v>
          </cell>
          <cell r="B4337">
            <v>43283</v>
          </cell>
          <cell r="C4337" t="str">
            <v>Existing MSA</v>
          </cell>
          <cell r="D4337">
            <v>43255</v>
          </cell>
          <cell r="E4337">
            <v>43983</v>
          </cell>
          <cell r="F4337" t="str">
            <v>Jama Software</v>
          </cell>
          <cell r="G4337" t="str">
            <v>PT</v>
          </cell>
          <cell r="H4337" t="str">
            <v>Portugal</v>
          </cell>
          <cell r="I4337" t="str">
            <v>GP Entity</v>
          </cell>
          <cell r="K4337">
            <v>43235</v>
          </cell>
          <cell r="Q4337">
            <v>1255</v>
          </cell>
          <cell r="R4337" t="str">
            <v>Europe (EU)</v>
          </cell>
          <cell r="S4337" t="str">
            <v>Technical Support Engineer</v>
          </cell>
        </row>
        <row r="4338">
          <cell r="A4338" t="str">
            <v>100328-PT-102</v>
          </cell>
          <cell r="B4338">
            <v>43283</v>
          </cell>
          <cell r="C4338" t="str">
            <v>Existing MSA</v>
          </cell>
          <cell r="D4338">
            <v>43255</v>
          </cell>
          <cell r="E4338">
            <v>43983</v>
          </cell>
          <cell r="F4338" t="str">
            <v>Jama Software</v>
          </cell>
          <cell r="G4338" t="str">
            <v>PT</v>
          </cell>
          <cell r="H4338" t="str">
            <v>Portugal</v>
          </cell>
          <cell r="I4338" t="str">
            <v>GP Entity</v>
          </cell>
          <cell r="K4338">
            <v>43235</v>
          </cell>
          <cell r="Q4338">
            <v>1260</v>
          </cell>
          <cell r="R4338" t="str">
            <v>Europe (EU)</v>
          </cell>
          <cell r="S4338" t="str">
            <v>Technical Support Engineer</v>
          </cell>
        </row>
        <row r="4339">
          <cell r="A4339" t="str">
            <v>100018-ES-101</v>
          </cell>
          <cell r="B4339">
            <v>43276</v>
          </cell>
          <cell r="C4339" t="str">
            <v>Existing MSA</v>
          </cell>
          <cell r="D4339">
            <v>43234</v>
          </cell>
          <cell r="E4339">
            <v>43983</v>
          </cell>
          <cell r="F4339" t="str">
            <v>Auth0</v>
          </cell>
          <cell r="G4339" t="str">
            <v>ES</v>
          </cell>
          <cell r="H4339" t="str">
            <v>Spain</v>
          </cell>
          <cell r="I4339" t="str">
            <v>GP Entity</v>
          </cell>
          <cell r="K4339">
            <v>42072</v>
          </cell>
          <cell r="Q4339">
            <v>1189</v>
          </cell>
          <cell r="R4339" t="str">
            <v>Europe (EU)</v>
          </cell>
          <cell r="S4339" t="str">
            <v>Security Engineer</v>
          </cell>
        </row>
        <row r="4340">
          <cell r="A4340" t="str">
            <v>100307-FR-101</v>
          </cell>
          <cell r="B4340">
            <v>43587</v>
          </cell>
          <cell r="C4340" t="str">
            <v>Existing MSA</v>
          </cell>
          <cell r="D4340">
            <v>43193</v>
          </cell>
          <cell r="E4340">
            <v>43983</v>
          </cell>
          <cell r="F4340" t="str">
            <v>Qumulo</v>
          </cell>
          <cell r="G4340" t="str">
            <v>FR</v>
          </cell>
          <cell r="H4340" t="str">
            <v>France</v>
          </cell>
          <cell r="I4340" t="str">
            <v>GP Entity</v>
          </cell>
          <cell r="K4340">
            <v>43193</v>
          </cell>
          <cell r="N4340" t="str">
            <v>Lauren</v>
          </cell>
          <cell r="O4340" t="str">
            <v>Davis</v>
          </cell>
          <cell r="Q4340">
            <v>1499</v>
          </cell>
          <cell r="R4340" t="str">
            <v>Europe (EU)</v>
          </cell>
          <cell r="S4340" t="str">
            <v>Systems Engineer (SE)</v>
          </cell>
        </row>
        <row r="4341">
          <cell r="A4341" t="str">
            <v>100288-PT-101</v>
          </cell>
          <cell r="B4341">
            <v>43437</v>
          </cell>
          <cell r="C4341" t="str">
            <v>Existing MSA</v>
          </cell>
          <cell r="D4341">
            <v>43366</v>
          </cell>
          <cell r="E4341">
            <v>43922</v>
          </cell>
          <cell r="F4341" t="str">
            <v>ClickSoftware Technologies Ltd</v>
          </cell>
          <cell r="G4341" t="str">
            <v>PT</v>
          </cell>
          <cell r="H4341" t="str">
            <v>Portugal</v>
          </cell>
          <cell r="I4341" t="str">
            <v>GP Entity</v>
          </cell>
          <cell r="J4341">
            <v>43498</v>
          </cell>
          <cell r="K4341">
            <v>43147</v>
          </cell>
          <cell r="Q4341">
            <v>1551</v>
          </cell>
          <cell r="R4341" t="str">
            <v>Europe (EU)</v>
          </cell>
          <cell r="S4341" t="str">
            <v>Solutions Architect</v>
          </cell>
        </row>
        <row r="4342">
          <cell r="A4342" t="str">
            <v>100288-PT-101</v>
          </cell>
          <cell r="B4342">
            <v>43437</v>
          </cell>
          <cell r="C4342" t="str">
            <v>Existing MSA</v>
          </cell>
          <cell r="D4342">
            <v>43366</v>
          </cell>
          <cell r="E4342">
            <v>43952</v>
          </cell>
          <cell r="F4342" t="str">
            <v>ClickSoftware Technologies Ltd</v>
          </cell>
          <cell r="G4342" t="str">
            <v>PT</v>
          </cell>
          <cell r="H4342" t="str">
            <v>Portugal</v>
          </cell>
          <cell r="I4342" t="str">
            <v>GP Entity</v>
          </cell>
          <cell r="J4342">
            <v>43498</v>
          </cell>
          <cell r="K4342">
            <v>43147</v>
          </cell>
          <cell r="Q4342">
            <v>1551</v>
          </cell>
          <cell r="R4342" t="str">
            <v>Europe (EU)</v>
          </cell>
          <cell r="S4342" t="str">
            <v>Solutions Architect</v>
          </cell>
        </row>
        <row r="4343">
          <cell r="A4343" t="str">
            <v>100288-PT-101</v>
          </cell>
          <cell r="B4343">
            <v>43437</v>
          </cell>
          <cell r="C4343" t="str">
            <v>Existing MSA</v>
          </cell>
          <cell r="D4343">
            <v>43366</v>
          </cell>
          <cell r="E4343">
            <v>43983</v>
          </cell>
          <cell r="F4343" t="str">
            <v>ClickSoftware Technologies Ltd</v>
          </cell>
          <cell r="G4343" t="str">
            <v>PT</v>
          </cell>
          <cell r="H4343" t="str">
            <v>Portugal</v>
          </cell>
          <cell r="I4343" t="str">
            <v>GP Entity</v>
          </cell>
          <cell r="J4343">
            <v>43498</v>
          </cell>
          <cell r="K4343">
            <v>43147</v>
          </cell>
          <cell r="Q4343">
            <v>1551</v>
          </cell>
          <cell r="R4343" t="str">
            <v>Europe (EU)</v>
          </cell>
          <cell r="S4343" t="str">
            <v>Solutions Architect</v>
          </cell>
        </row>
        <row r="4344">
          <cell r="A4344" t="str">
            <v>100336-GB-101</v>
          </cell>
          <cell r="B4344">
            <v>43313</v>
          </cell>
          <cell r="C4344" t="str">
            <v>Existing MSA</v>
          </cell>
          <cell r="D4344">
            <v>43251</v>
          </cell>
          <cell r="E4344">
            <v>43922</v>
          </cell>
          <cell r="F4344" t="str">
            <v>Intecrowd</v>
          </cell>
          <cell r="G4344" t="str">
            <v>GB</v>
          </cell>
          <cell r="H4344" t="str">
            <v>United Kingdom</v>
          </cell>
          <cell r="I4344" t="str">
            <v>GP Entity</v>
          </cell>
          <cell r="K4344">
            <v>43251</v>
          </cell>
          <cell r="Q4344">
            <v>1397</v>
          </cell>
          <cell r="R4344" t="str">
            <v>Europe (EU)</v>
          </cell>
          <cell r="S4344" t="str">
            <v>Integration Consultant</v>
          </cell>
        </row>
        <row r="4345">
          <cell r="A4345" t="str">
            <v>100156-PT-101</v>
          </cell>
          <cell r="B4345">
            <v>43344</v>
          </cell>
          <cell r="C4345" t="str">
            <v>Existing MSA</v>
          </cell>
          <cell r="D4345">
            <v>43280</v>
          </cell>
          <cell r="E4345">
            <v>43922</v>
          </cell>
          <cell r="F4345" t="str">
            <v>Sustainable Fisheries Partnership (SFP)</v>
          </cell>
          <cell r="G4345" t="str">
            <v>PT</v>
          </cell>
          <cell r="H4345" t="str">
            <v>Portugal</v>
          </cell>
          <cell r="I4345" t="str">
            <v>GP Entity</v>
          </cell>
          <cell r="K4345">
            <v>42795</v>
          </cell>
          <cell r="Q4345">
            <v>1253</v>
          </cell>
          <cell r="R4345" t="str">
            <v>Europe (EU)</v>
          </cell>
          <cell r="S4345" t="str">
            <v>Senior Scientist</v>
          </cell>
        </row>
        <row r="4346">
          <cell r="A4346" t="str">
            <v>100156-PT-102</v>
          </cell>
          <cell r="B4346">
            <v>43344</v>
          </cell>
          <cell r="C4346" t="str">
            <v>Existing MSA</v>
          </cell>
          <cell r="D4346">
            <v>43280</v>
          </cell>
          <cell r="E4346">
            <v>43922</v>
          </cell>
          <cell r="F4346" t="str">
            <v>Sustainable Fisheries Partnership (SFP)</v>
          </cell>
          <cell r="G4346" t="str">
            <v>PT</v>
          </cell>
          <cell r="H4346" t="str">
            <v>Portugal</v>
          </cell>
          <cell r="I4346" t="str">
            <v>GP Entity</v>
          </cell>
          <cell r="K4346">
            <v>42795</v>
          </cell>
          <cell r="Q4346">
            <v>1254</v>
          </cell>
          <cell r="R4346" t="str">
            <v>Europe (EU)</v>
          </cell>
          <cell r="S4346" t="str">
            <v>Chief Scientist</v>
          </cell>
        </row>
        <row r="4347">
          <cell r="A4347" t="str">
            <v>100221-NL-101</v>
          </cell>
          <cell r="B4347">
            <v>43009</v>
          </cell>
          <cell r="C4347" t="str">
            <v>Existing MSA</v>
          </cell>
          <cell r="D4347">
            <v>42961</v>
          </cell>
          <cell r="E4347">
            <v>43922</v>
          </cell>
          <cell r="F4347" t="str">
            <v>ViewRay</v>
          </cell>
          <cell r="G4347" t="str">
            <v>NL</v>
          </cell>
          <cell r="H4347" t="str">
            <v>Netherlands</v>
          </cell>
          <cell r="I4347" t="str">
            <v>GP Entity</v>
          </cell>
          <cell r="K4347">
            <v>42961</v>
          </cell>
          <cell r="Q4347">
            <v>710</v>
          </cell>
          <cell r="R4347" t="str">
            <v>Europe (EU)</v>
          </cell>
          <cell r="S4347" t="str">
            <v>Project Manager, Installation Programs</v>
          </cell>
        </row>
        <row r="4348">
          <cell r="A4348" t="str">
            <v>100221-DE-106</v>
          </cell>
          <cell r="B4348">
            <v>43647</v>
          </cell>
          <cell r="C4348" t="str">
            <v>Existing MSA</v>
          </cell>
          <cell r="D4348">
            <v>43010</v>
          </cell>
          <cell r="E4348">
            <v>43922</v>
          </cell>
          <cell r="F4348" t="str">
            <v>ViewRay</v>
          </cell>
          <cell r="G4348" t="str">
            <v>DE</v>
          </cell>
          <cell r="H4348" t="str">
            <v>Germany</v>
          </cell>
          <cell r="I4348" t="str">
            <v>GP Entity</v>
          </cell>
          <cell r="K4348">
            <v>42961</v>
          </cell>
          <cell r="Q4348">
            <v>2328</v>
          </cell>
          <cell r="R4348" t="str">
            <v>Europe (EU)</v>
          </cell>
          <cell r="S4348" t="str">
            <v>Field Service Engineer</v>
          </cell>
        </row>
        <row r="4349">
          <cell r="A4349" t="str">
            <v>100221-GB-102</v>
          </cell>
          <cell r="B4349">
            <v>43045</v>
          </cell>
          <cell r="C4349" t="str">
            <v>Existing MSA</v>
          </cell>
          <cell r="D4349">
            <v>42992</v>
          </cell>
          <cell r="E4349">
            <v>43922</v>
          </cell>
          <cell r="F4349" t="str">
            <v>ViewRay</v>
          </cell>
          <cell r="G4349" t="str">
            <v>GB</v>
          </cell>
          <cell r="H4349" t="str">
            <v>United Kingdom</v>
          </cell>
          <cell r="I4349" t="str">
            <v>GP Entity</v>
          </cell>
          <cell r="K4349">
            <v>42961</v>
          </cell>
          <cell r="Q4349">
            <v>784</v>
          </cell>
          <cell r="R4349" t="str">
            <v>Europe (EU)</v>
          </cell>
          <cell r="S4349" t="str">
            <v>Installation Engineer</v>
          </cell>
        </row>
        <row r="4350">
          <cell r="A4350" t="str">
            <v>100221-GB-104</v>
          </cell>
          <cell r="B4350">
            <v>43252</v>
          </cell>
          <cell r="C4350" t="str">
            <v>Existing MSA</v>
          </cell>
          <cell r="D4350">
            <v>42992</v>
          </cell>
          <cell r="E4350">
            <v>43922</v>
          </cell>
          <cell r="F4350" t="str">
            <v>ViewRay</v>
          </cell>
          <cell r="G4350" t="str">
            <v>GB</v>
          </cell>
          <cell r="H4350" t="str">
            <v>United Kingdom</v>
          </cell>
          <cell r="I4350" t="str">
            <v>GP Entity</v>
          </cell>
          <cell r="K4350">
            <v>42961</v>
          </cell>
          <cell r="Q4350">
            <v>989</v>
          </cell>
          <cell r="R4350" t="str">
            <v>Europe (EU)</v>
          </cell>
          <cell r="S4350" t="str">
            <v>Installation Engineer</v>
          </cell>
        </row>
        <row r="4351">
          <cell r="A4351" t="str">
            <v>100221-GB-105</v>
          </cell>
          <cell r="B4351">
            <v>43282</v>
          </cell>
          <cell r="C4351" t="str">
            <v>Existing MSA</v>
          </cell>
          <cell r="D4351">
            <v>42992</v>
          </cell>
          <cell r="E4351">
            <v>43922</v>
          </cell>
          <cell r="F4351" t="str">
            <v>ViewRay</v>
          </cell>
          <cell r="G4351" t="str">
            <v>GB</v>
          </cell>
          <cell r="H4351" t="str">
            <v>United Kingdom</v>
          </cell>
          <cell r="I4351" t="str">
            <v>GP Entity</v>
          </cell>
          <cell r="K4351">
            <v>42961</v>
          </cell>
          <cell r="Q4351">
            <v>990</v>
          </cell>
          <cell r="R4351" t="str">
            <v>Europe (EU)</v>
          </cell>
          <cell r="S4351" t="str">
            <v>Installation Engineer</v>
          </cell>
        </row>
        <row r="4352">
          <cell r="A4352" t="str">
            <v>100221-GB-106</v>
          </cell>
          <cell r="B4352">
            <v>43191</v>
          </cell>
          <cell r="C4352" t="str">
            <v>Existing MSA</v>
          </cell>
          <cell r="D4352">
            <v>42992</v>
          </cell>
          <cell r="E4352">
            <v>43922</v>
          </cell>
          <cell r="F4352" t="str">
            <v>ViewRay</v>
          </cell>
          <cell r="G4352" t="str">
            <v>GB</v>
          </cell>
          <cell r="H4352" t="str">
            <v>United Kingdom</v>
          </cell>
          <cell r="I4352" t="str">
            <v>GP Entity</v>
          </cell>
          <cell r="K4352">
            <v>42961</v>
          </cell>
          <cell r="Q4352">
            <v>1033</v>
          </cell>
          <cell r="R4352" t="str">
            <v>Europe (EU)</v>
          </cell>
          <cell r="S4352" t="str">
            <v>Installation Program Project Manager</v>
          </cell>
        </row>
        <row r="4353">
          <cell r="A4353" t="str">
            <v>100221-GB-107</v>
          </cell>
          <cell r="B4353">
            <v>43468</v>
          </cell>
          <cell r="C4353" t="str">
            <v>Existing MSA</v>
          </cell>
          <cell r="D4353">
            <v>42992</v>
          </cell>
          <cell r="E4353">
            <v>43922</v>
          </cell>
          <cell r="F4353" t="str">
            <v>ViewRay</v>
          </cell>
          <cell r="G4353" t="str">
            <v>GB</v>
          </cell>
          <cell r="H4353" t="str">
            <v>United Kingdom</v>
          </cell>
          <cell r="I4353" t="str">
            <v>GP Entity</v>
          </cell>
          <cell r="K4353">
            <v>42961</v>
          </cell>
          <cell r="Q4353">
            <v>1519</v>
          </cell>
          <cell r="R4353" t="str">
            <v>Europe (EU)</v>
          </cell>
          <cell r="S4353" t="str">
            <v>MR Engineer</v>
          </cell>
        </row>
        <row r="4354">
          <cell r="A4354" t="str">
            <v>100221-GB-111</v>
          </cell>
          <cell r="B4354">
            <v>43514</v>
          </cell>
          <cell r="C4354" t="str">
            <v>Existing MSA</v>
          </cell>
          <cell r="D4354">
            <v>42992</v>
          </cell>
          <cell r="E4354">
            <v>43922</v>
          </cell>
          <cell r="F4354" t="str">
            <v>ViewRay</v>
          </cell>
          <cell r="G4354" t="str">
            <v>GB</v>
          </cell>
          <cell r="H4354" t="str">
            <v>United Kingdom</v>
          </cell>
          <cell r="I4354" t="str">
            <v>GP Entity</v>
          </cell>
          <cell r="K4354">
            <v>42961</v>
          </cell>
          <cell r="Q4354">
            <v>2029</v>
          </cell>
          <cell r="R4354" t="str">
            <v>Europe (EU)</v>
          </cell>
          <cell r="S4354" t="str">
            <v>Technical Support Engineer</v>
          </cell>
        </row>
        <row r="4355">
          <cell r="A4355" t="str">
            <v>100221-GB-115</v>
          </cell>
          <cell r="B4355">
            <v>43704</v>
          </cell>
          <cell r="C4355" t="str">
            <v>Existing MSA</v>
          </cell>
          <cell r="D4355">
            <v>42992</v>
          </cell>
          <cell r="E4355">
            <v>43922</v>
          </cell>
          <cell r="F4355" t="str">
            <v>ViewRay</v>
          </cell>
          <cell r="G4355" t="str">
            <v>GB</v>
          </cell>
          <cell r="H4355" t="str">
            <v>United Kingdom</v>
          </cell>
          <cell r="I4355" t="str">
            <v>GP Entity</v>
          </cell>
          <cell r="K4355">
            <v>42961</v>
          </cell>
          <cell r="Q4355">
            <v>2476</v>
          </cell>
          <cell r="R4355" t="str">
            <v>Europe (EU)</v>
          </cell>
          <cell r="S4355" t="str">
            <v>Field Service Engineer</v>
          </cell>
        </row>
        <row r="4356">
          <cell r="A4356" t="str">
            <v>100221-GB-116</v>
          </cell>
          <cell r="B4356">
            <v>43625</v>
          </cell>
          <cell r="C4356" t="str">
            <v>Existing MSA</v>
          </cell>
          <cell r="D4356">
            <v>42992</v>
          </cell>
          <cell r="E4356">
            <v>43922</v>
          </cell>
          <cell r="F4356" t="str">
            <v>ViewRay</v>
          </cell>
          <cell r="G4356" t="str">
            <v>GB</v>
          </cell>
          <cell r="H4356" t="str">
            <v>United Kingdom</v>
          </cell>
          <cell r="I4356" t="str">
            <v>GP Entity</v>
          </cell>
          <cell r="K4356">
            <v>42961</v>
          </cell>
          <cell r="Q4356">
            <v>2480</v>
          </cell>
          <cell r="R4356" t="str">
            <v>Europe (EU)</v>
          </cell>
          <cell r="S4356" t="str">
            <v>Installation Engineer</v>
          </cell>
        </row>
        <row r="4357">
          <cell r="A4357" t="str">
            <v>100221-GB-117</v>
          </cell>
          <cell r="B4357">
            <v>43606</v>
          </cell>
          <cell r="C4357" t="str">
            <v>Existing MSA</v>
          </cell>
          <cell r="D4357">
            <v>42992</v>
          </cell>
          <cell r="E4357">
            <v>43922</v>
          </cell>
          <cell r="F4357" t="str">
            <v>ViewRay</v>
          </cell>
          <cell r="G4357" t="str">
            <v>GB</v>
          </cell>
          <cell r="H4357" t="str">
            <v>United Kingdom</v>
          </cell>
          <cell r="I4357" t="str">
            <v>GP Entity</v>
          </cell>
          <cell r="K4357">
            <v>42961</v>
          </cell>
          <cell r="Q4357">
            <v>2482</v>
          </cell>
          <cell r="R4357" t="str">
            <v>Europe (EU)</v>
          </cell>
          <cell r="S4357" t="str">
            <v>Project Manager, Installation Programs EMEA</v>
          </cell>
        </row>
        <row r="4358">
          <cell r="A4358" t="str">
            <v>100221-DE-102</v>
          </cell>
          <cell r="B4358">
            <v>43101</v>
          </cell>
          <cell r="C4358" t="str">
            <v>Existing MSA</v>
          </cell>
          <cell r="D4358">
            <v>43010</v>
          </cell>
          <cell r="E4358">
            <v>43922</v>
          </cell>
          <cell r="F4358" t="str">
            <v>ViewRay</v>
          </cell>
          <cell r="G4358" t="str">
            <v>DE</v>
          </cell>
          <cell r="H4358" t="str">
            <v>Germany</v>
          </cell>
          <cell r="I4358" t="str">
            <v>GP Entity</v>
          </cell>
          <cell r="K4358">
            <v>42961</v>
          </cell>
          <cell r="Q4358">
            <v>781</v>
          </cell>
          <cell r="R4358" t="str">
            <v>Europe (EU)</v>
          </cell>
          <cell r="S4358" t="str">
            <v>Technical Support Engineer</v>
          </cell>
        </row>
        <row r="4359">
          <cell r="A4359" t="str">
            <v>100221-DE-105</v>
          </cell>
          <cell r="B4359">
            <v>43556</v>
          </cell>
          <cell r="C4359" t="str">
            <v>Existing MSA</v>
          </cell>
          <cell r="D4359">
            <v>43010</v>
          </cell>
          <cell r="E4359">
            <v>43922</v>
          </cell>
          <cell r="F4359" t="str">
            <v>ViewRay</v>
          </cell>
          <cell r="G4359" t="str">
            <v>DE</v>
          </cell>
          <cell r="H4359" t="str">
            <v>Germany</v>
          </cell>
          <cell r="I4359" t="str">
            <v>GP Entity</v>
          </cell>
          <cell r="K4359">
            <v>42961</v>
          </cell>
          <cell r="Q4359">
            <v>2297</v>
          </cell>
          <cell r="R4359" t="str">
            <v>Europe (EU)</v>
          </cell>
          <cell r="S4359" t="str">
            <v>Installation Technician</v>
          </cell>
        </row>
        <row r="4360">
          <cell r="A4360" t="str">
            <v>100221-DE-107</v>
          </cell>
          <cell r="B4360">
            <v>43617</v>
          </cell>
          <cell r="C4360" t="str">
            <v>Existing MSA</v>
          </cell>
          <cell r="D4360">
            <v>43010</v>
          </cell>
          <cell r="E4360">
            <v>43922</v>
          </cell>
          <cell r="F4360" t="str">
            <v>ViewRay</v>
          </cell>
          <cell r="G4360" t="str">
            <v>DE</v>
          </cell>
          <cell r="H4360" t="str">
            <v>Germany</v>
          </cell>
          <cell r="I4360" t="str">
            <v>GP Entity</v>
          </cell>
          <cell r="K4360">
            <v>42961</v>
          </cell>
          <cell r="Q4360">
            <v>2458</v>
          </cell>
          <cell r="R4360" t="str">
            <v>Europe (EU)</v>
          </cell>
          <cell r="S4360" t="str">
            <v>Technical Support Physicist</v>
          </cell>
        </row>
        <row r="4361">
          <cell r="A4361" t="str">
            <v>100221-DE-108</v>
          </cell>
          <cell r="B4361">
            <v>43617</v>
          </cell>
          <cell r="C4361" t="str">
            <v>Existing MSA</v>
          </cell>
          <cell r="D4361">
            <v>43010</v>
          </cell>
          <cell r="E4361">
            <v>43922</v>
          </cell>
          <cell r="F4361" t="str">
            <v>ViewRay</v>
          </cell>
          <cell r="G4361" t="str">
            <v>DE</v>
          </cell>
          <cell r="H4361" t="str">
            <v>Germany</v>
          </cell>
          <cell r="I4361" t="str">
            <v>GP Entity</v>
          </cell>
          <cell r="K4361">
            <v>42961</v>
          </cell>
          <cell r="Q4361">
            <v>2473</v>
          </cell>
          <cell r="R4361" t="str">
            <v>Europe (EU)</v>
          </cell>
          <cell r="S4361" t="str">
            <v>Installation Engineer</v>
          </cell>
        </row>
        <row r="4362">
          <cell r="A4362" t="str">
            <v>100221-ES-101</v>
          </cell>
          <cell r="B4362">
            <v>43405</v>
          </cell>
          <cell r="C4362" t="str">
            <v>Existing MSA</v>
          </cell>
          <cell r="D4362">
            <v>43374</v>
          </cell>
          <cell r="E4362">
            <v>43922</v>
          </cell>
          <cell r="F4362" t="str">
            <v>ViewRay</v>
          </cell>
          <cell r="G4362" t="str">
            <v>ES</v>
          </cell>
          <cell r="H4362" t="str">
            <v>Spain</v>
          </cell>
          <cell r="I4362" t="str">
            <v>GP Entity</v>
          </cell>
          <cell r="K4362">
            <v>42961</v>
          </cell>
          <cell r="Q4362">
            <v>1589</v>
          </cell>
          <cell r="R4362" t="str">
            <v>Europe (EU)</v>
          </cell>
          <cell r="S4362" t="str">
            <v>Linac Engineer</v>
          </cell>
        </row>
        <row r="4363">
          <cell r="A4363" t="str">
            <v>100221-DK-101</v>
          </cell>
          <cell r="B4363">
            <v>43405</v>
          </cell>
          <cell r="C4363" t="str">
            <v>Existing MSA</v>
          </cell>
          <cell r="D4363">
            <v>43357</v>
          </cell>
          <cell r="E4363">
            <v>43922</v>
          </cell>
          <cell r="F4363" t="str">
            <v>ViewRay</v>
          </cell>
          <cell r="G4363" t="str">
            <v>DK</v>
          </cell>
          <cell r="H4363" t="str">
            <v>Denmark</v>
          </cell>
          <cell r="I4363" t="str">
            <v>GP Entity</v>
          </cell>
          <cell r="K4363">
            <v>42961</v>
          </cell>
          <cell r="Q4363">
            <v>1520</v>
          </cell>
          <cell r="R4363" t="str">
            <v>Europe (EU)</v>
          </cell>
          <cell r="S4363" t="str">
            <v>Field Service Engineer</v>
          </cell>
        </row>
        <row r="4364">
          <cell r="A4364" t="str">
            <v>100221-DK-102</v>
          </cell>
          <cell r="B4364">
            <v>43435</v>
          </cell>
          <cell r="C4364" t="str">
            <v>Existing MSA</v>
          </cell>
          <cell r="D4364">
            <v>43357</v>
          </cell>
          <cell r="E4364">
            <v>43922</v>
          </cell>
          <cell r="F4364" t="str">
            <v>ViewRay</v>
          </cell>
          <cell r="G4364" t="str">
            <v>DK</v>
          </cell>
          <cell r="H4364" t="str">
            <v>Denmark</v>
          </cell>
          <cell r="I4364" t="str">
            <v>GP Entity</v>
          </cell>
          <cell r="K4364">
            <v>42961</v>
          </cell>
          <cell r="Q4364">
            <v>1521</v>
          </cell>
          <cell r="R4364" t="str">
            <v>Europe (EU)</v>
          </cell>
          <cell r="S4364" t="str">
            <v>Field Service Engineer</v>
          </cell>
        </row>
        <row r="4365">
          <cell r="A4365" t="str">
            <v>100363-NL-101</v>
          </cell>
          <cell r="B4365">
            <v>43507</v>
          </cell>
          <cell r="C4365" t="str">
            <v>Existing MSA</v>
          </cell>
          <cell r="D4365">
            <v>43473</v>
          </cell>
          <cell r="E4365">
            <v>43922</v>
          </cell>
          <cell r="F4365" t="str">
            <v>Figma</v>
          </cell>
          <cell r="G4365" t="str">
            <v>NL</v>
          </cell>
          <cell r="H4365" t="str">
            <v>Netherlands</v>
          </cell>
          <cell r="I4365" t="str">
            <v>GP Entity</v>
          </cell>
          <cell r="K4365">
            <v>43307</v>
          </cell>
          <cell r="Q4365">
            <v>2089</v>
          </cell>
          <cell r="R4365" t="str">
            <v>Europe (EU)</v>
          </cell>
          <cell r="S4365" t="str">
            <v>Product Support Specialist</v>
          </cell>
        </row>
        <row r="4366">
          <cell r="A4366" t="str">
            <v>100363-NL-102</v>
          </cell>
          <cell r="B4366">
            <v>43507</v>
          </cell>
          <cell r="C4366" t="str">
            <v>Existing MSA</v>
          </cell>
          <cell r="D4366">
            <v>43473</v>
          </cell>
          <cell r="E4366">
            <v>43922</v>
          </cell>
          <cell r="F4366" t="str">
            <v>Figma</v>
          </cell>
          <cell r="G4366" t="str">
            <v>NL</v>
          </cell>
          <cell r="H4366" t="str">
            <v>Netherlands</v>
          </cell>
          <cell r="I4366" t="str">
            <v>GP Entity</v>
          </cell>
          <cell r="K4366">
            <v>43307</v>
          </cell>
          <cell r="Q4366">
            <v>2097</v>
          </cell>
          <cell r="R4366" t="str">
            <v>Europe (EU)</v>
          </cell>
          <cell r="S4366" t="str">
            <v>Product Support Specialist</v>
          </cell>
        </row>
        <row r="4367">
          <cell r="A4367" t="str">
            <v>100363-NL-103</v>
          </cell>
          <cell r="B4367">
            <v>43507</v>
          </cell>
          <cell r="C4367" t="str">
            <v>Existing MSA</v>
          </cell>
          <cell r="D4367">
            <v>43473</v>
          </cell>
          <cell r="E4367">
            <v>43922</v>
          </cell>
          <cell r="F4367" t="str">
            <v>Figma</v>
          </cell>
          <cell r="G4367" t="str">
            <v>NL</v>
          </cell>
          <cell r="H4367" t="str">
            <v>Netherlands</v>
          </cell>
          <cell r="I4367" t="str">
            <v>GP Entity</v>
          </cell>
          <cell r="K4367">
            <v>43307</v>
          </cell>
          <cell r="Q4367">
            <v>2130</v>
          </cell>
          <cell r="R4367" t="str">
            <v>Europe (EU)</v>
          </cell>
          <cell r="S4367" t="str">
            <v>Product Support Specialist</v>
          </cell>
        </row>
        <row r="4368">
          <cell r="A4368" t="str">
            <v>100174-SE-102</v>
          </cell>
          <cell r="B4368">
            <v>42795</v>
          </cell>
          <cell r="C4368" t="str">
            <v>Existing MSA</v>
          </cell>
          <cell r="D4368">
            <v>42165</v>
          </cell>
          <cell r="E4368">
            <v>43922</v>
          </cell>
          <cell r="F4368" t="str">
            <v>Yelp</v>
          </cell>
          <cell r="G4368" t="str">
            <v>SE</v>
          </cell>
          <cell r="H4368" t="str">
            <v>Sweden</v>
          </cell>
          <cell r="I4368" t="str">
            <v>GP Entity</v>
          </cell>
          <cell r="K4368">
            <v>42165</v>
          </cell>
          <cell r="Q4368">
            <v>276</v>
          </cell>
          <cell r="R4368" t="str">
            <v>Europe (EU)</v>
          </cell>
          <cell r="S4368" t="str">
            <v>Software Engineer</v>
          </cell>
          <cell r="T4368">
            <v>43191</v>
          </cell>
        </row>
        <row r="4369">
          <cell r="A4369" t="str">
            <v>100438-DE-101</v>
          </cell>
          <cell r="B4369">
            <v>43502</v>
          </cell>
          <cell r="C4369" t="str">
            <v>Existing MSA</v>
          </cell>
          <cell r="D4369">
            <v>43438</v>
          </cell>
          <cell r="E4369">
            <v>43922</v>
          </cell>
          <cell r="F4369" t="str">
            <v>SpotHero</v>
          </cell>
          <cell r="G4369" t="str">
            <v>DE</v>
          </cell>
          <cell r="H4369" t="str">
            <v>Germany</v>
          </cell>
          <cell r="I4369" t="str">
            <v>GP Entity</v>
          </cell>
          <cell r="K4369">
            <v>43438</v>
          </cell>
          <cell r="Q4369">
            <v>1846</v>
          </cell>
          <cell r="R4369" t="str">
            <v>Europe (EU)</v>
          </cell>
          <cell r="S4369" t="str">
            <v>Engineer I</v>
          </cell>
        </row>
        <row r="4370">
          <cell r="A4370" t="str">
            <v>100336-GB-101</v>
          </cell>
          <cell r="B4370">
            <v>43313</v>
          </cell>
          <cell r="C4370" t="str">
            <v>Existing MSA</v>
          </cell>
          <cell r="D4370">
            <v>43251</v>
          </cell>
          <cell r="E4370">
            <v>43952</v>
          </cell>
          <cell r="F4370" t="str">
            <v>Intecrowd</v>
          </cell>
          <cell r="G4370" t="str">
            <v>GB</v>
          </cell>
          <cell r="H4370" t="str">
            <v>United Kingdom</v>
          </cell>
          <cell r="I4370" t="str">
            <v>GP Entity</v>
          </cell>
          <cell r="K4370">
            <v>43251</v>
          </cell>
          <cell r="Q4370">
            <v>1397</v>
          </cell>
          <cell r="R4370" t="str">
            <v>Europe (EU)</v>
          </cell>
          <cell r="S4370" t="str">
            <v>Integration Consultant</v>
          </cell>
        </row>
        <row r="4371">
          <cell r="A4371" t="str">
            <v>100156-PT-101</v>
          </cell>
          <cell r="B4371">
            <v>43344</v>
          </cell>
          <cell r="C4371" t="str">
            <v>Existing MSA</v>
          </cell>
          <cell r="D4371">
            <v>43280</v>
          </cell>
          <cell r="E4371">
            <v>43952</v>
          </cell>
          <cell r="F4371" t="str">
            <v>Sustainable Fisheries Partnership (SFP)</v>
          </cell>
          <cell r="G4371" t="str">
            <v>PT</v>
          </cell>
          <cell r="H4371" t="str">
            <v>Portugal</v>
          </cell>
          <cell r="I4371" t="str">
            <v>GP Entity</v>
          </cell>
          <cell r="K4371">
            <v>42795</v>
          </cell>
          <cell r="Q4371">
            <v>1253</v>
          </cell>
          <cell r="R4371" t="str">
            <v>Europe (EU)</v>
          </cell>
          <cell r="S4371" t="str">
            <v>Senior Scientist</v>
          </cell>
        </row>
        <row r="4372">
          <cell r="A4372" t="str">
            <v>100156-PT-102</v>
          </cell>
          <cell r="B4372">
            <v>43344</v>
          </cell>
          <cell r="C4372" t="str">
            <v>Existing MSA</v>
          </cell>
          <cell r="D4372">
            <v>43280</v>
          </cell>
          <cell r="E4372">
            <v>43952</v>
          </cell>
          <cell r="F4372" t="str">
            <v>Sustainable Fisheries Partnership (SFP)</v>
          </cell>
          <cell r="G4372" t="str">
            <v>PT</v>
          </cell>
          <cell r="H4372" t="str">
            <v>Portugal</v>
          </cell>
          <cell r="I4372" t="str">
            <v>GP Entity</v>
          </cell>
          <cell r="K4372">
            <v>42795</v>
          </cell>
          <cell r="Q4372">
            <v>1254</v>
          </cell>
          <cell r="R4372" t="str">
            <v>Europe (EU)</v>
          </cell>
          <cell r="S4372" t="str">
            <v>Chief Scientist</v>
          </cell>
        </row>
        <row r="4373">
          <cell r="A4373" t="str">
            <v>100221-NL-101</v>
          </cell>
          <cell r="B4373">
            <v>43009</v>
          </cell>
          <cell r="C4373" t="str">
            <v>Existing MSA</v>
          </cell>
          <cell r="D4373">
            <v>42961</v>
          </cell>
          <cell r="E4373">
            <v>43952</v>
          </cell>
          <cell r="F4373" t="str">
            <v>ViewRay</v>
          </cell>
          <cell r="G4373" t="str">
            <v>NL</v>
          </cell>
          <cell r="H4373" t="str">
            <v>Netherlands</v>
          </cell>
          <cell r="I4373" t="str">
            <v>GP Entity</v>
          </cell>
          <cell r="K4373">
            <v>42961</v>
          </cell>
          <cell r="Q4373">
            <v>710</v>
          </cell>
          <cell r="R4373" t="str">
            <v>Europe (EU)</v>
          </cell>
          <cell r="S4373" t="str">
            <v>Project Manager, Installation Programs</v>
          </cell>
        </row>
        <row r="4374">
          <cell r="A4374" t="str">
            <v>100221-DE-106</v>
          </cell>
          <cell r="B4374">
            <v>43647</v>
          </cell>
          <cell r="C4374" t="str">
            <v>Existing MSA</v>
          </cell>
          <cell r="D4374">
            <v>43010</v>
          </cell>
          <cell r="E4374">
            <v>43952</v>
          </cell>
          <cell r="F4374" t="str">
            <v>ViewRay</v>
          </cell>
          <cell r="G4374" t="str">
            <v>DE</v>
          </cell>
          <cell r="H4374" t="str">
            <v>Germany</v>
          </cell>
          <cell r="I4374" t="str">
            <v>GP Entity</v>
          </cell>
          <cell r="K4374">
            <v>42961</v>
          </cell>
          <cell r="Q4374">
            <v>2328</v>
          </cell>
          <cell r="R4374" t="str">
            <v>Europe (EU)</v>
          </cell>
          <cell r="S4374" t="str">
            <v>Field Service Engineer</v>
          </cell>
        </row>
        <row r="4375">
          <cell r="A4375" t="str">
            <v>100221-GB-102</v>
          </cell>
          <cell r="B4375">
            <v>43045</v>
          </cell>
          <cell r="C4375" t="str">
            <v>Existing MSA</v>
          </cell>
          <cell r="D4375">
            <v>42992</v>
          </cell>
          <cell r="E4375">
            <v>43952</v>
          </cell>
          <cell r="F4375" t="str">
            <v>ViewRay</v>
          </cell>
          <cell r="G4375" t="str">
            <v>GB</v>
          </cell>
          <cell r="H4375" t="str">
            <v>United Kingdom</v>
          </cell>
          <cell r="I4375" t="str">
            <v>GP Entity</v>
          </cell>
          <cell r="K4375">
            <v>42961</v>
          </cell>
          <cell r="Q4375">
            <v>784</v>
          </cell>
          <cell r="R4375" t="str">
            <v>Europe (EU)</v>
          </cell>
          <cell r="S4375" t="str">
            <v>Installation Engineer</v>
          </cell>
        </row>
        <row r="4376">
          <cell r="A4376" t="str">
            <v>100221-GB-104</v>
          </cell>
          <cell r="B4376">
            <v>43252</v>
          </cell>
          <cell r="C4376" t="str">
            <v>Existing MSA</v>
          </cell>
          <cell r="D4376">
            <v>42992</v>
          </cell>
          <cell r="E4376">
            <v>43952</v>
          </cell>
          <cell r="F4376" t="str">
            <v>ViewRay</v>
          </cell>
          <cell r="G4376" t="str">
            <v>GB</v>
          </cell>
          <cell r="H4376" t="str">
            <v>United Kingdom</v>
          </cell>
          <cell r="I4376" t="str">
            <v>GP Entity</v>
          </cell>
          <cell r="K4376">
            <v>42961</v>
          </cell>
          <cell r="Q4376">
            <v>989</v>
          </cell>
          <cell r="R4376" t="str">
            <v>Europe (EU)</v>
          </cell>
          <cell r="S4376" t="str">
            <v>Installation Engineer</v>
          </cell>
        </row>
        <row r="4377">
          <cell r="A4377" t="str">
            <v>100221-GB-105</v>
          </cell>
          <cell r="B4377">
            <v>43282</v>
          </cell>
          <cell r="C4377" t="str">
            <v>Existing MSA</v>
          </cell>
          <cell r="D4377">
            <v>42992</v>
          </cell>
          <cell r="E4377">
            <v>43952</v>
          </cell>
          <cell r="F4377" t="str">
            <v>ViewRay</v>
          </cell>
          <cell r="G4377" t="str">
            <v>GB</v>
          </cell>
          <cell r="H4377" t="str">
            <v>United Kingdom</v>
          </cell>
          <cell r="I4377" t="str">
            <v>GP Entity</v>
          </cell>
          <cell r="K4377">
            <v>42961</v>
          </cell>
          <cell r="Q4377">
            <v>990</v>
          </cell>
          <cell r="R4377" t="str">
            <v>Europe (EU)</v>
          </cell>
          <cell r="S4377" t="str">
            <v>Installation Engineer</v>
          </cell>
        </row>
        <row r="4378">
          <cell r="A4378" t="str">
            <v>100221-GB-106</v>
          </cell>
          <cell r="B4378">
            <v>43191</v>
          </cell>
          <cell r="C4378" t="str">
            <v>Existing MSA</v>
          </cell>
          <cell r="D4378">
            <v>42992</v>
          </cell>
          <cell r="E4378">
            <v>43952</v>
          </cell>
          <cell r="F4378" t="str">
            <v>ViewRay</v>
          </cell>
          <cell r="G4378" t="str">
            <v>GB</v>
          </cell>
          <cell r="H4378" t="str">
            <v>United Kingdom</v>
          </cell>
          <cell r="I4378" t="str">
            <v>GP Entity</v>
          </cell>
          <cell r="K4378">
            <v>42961</v>
          </cell>
          <cell r="Q4378">
            <v>1033</v>
          </cell>
          <cell r="R4378" t="str">
            <v>Europe (EU)</v>
          </cell>
          <cell r="S4378" t="str">
            <v>Installation Program Project Manager</v>
          </cell>
        </row>
        <row r="4379">
          <cell r="A4379" t="str">
            <v>100221-GB-107</v>
          </cell>
          <cell r="B4379">
            <v>43468</v>
          </cell>
          <cell r="C4379" t="str">
            <v>Existing MSA</v>
          </cell>
          <cell r="D4379">
            <v>42992</v>
          </cell>
          <cell r="E4379">
            <v>43952</v>
          </cell>
          <cell r="F4379" t="str">
            <v>ViewRay</v>
          </cell>
          <cell r="G4379" t="str">
            <v>GB</v>
          </cell>
          <cell r="H4379" t="str">
            <v>United Kingdom</v>
          </cell>
          <cell r="I4379" t="str">
            <v>GP Entity</v>
          </cell>
          <cell r="K4379">
            <v>42961</v>
          </cell>
          <cell r="Q4379">
            <v>1519</v>
          </cell>
          <cell r="R4379" t="str">
            <v>Europe (EU)</v>
          </cell>
          <cell r="S4379" t="str">
            <v>MR Engineer</v>
          </cell>
        </row>
        <row r="4380">
          <cell r="A4380" t="str">
            <v>100221-GB-111</v>
          </cell>
          <cell r="B4380">
            <v>43514</v>
          </cell>
          <cell r="C4380" t="str">
            <v>Existing MSA</v>
          </cell>
          <cell r="D4380">
            <v>42992</v>
          </cell>
          <cell r="E4380">
            <v>43952</v>
          </cell>
          <cell r="F4380" t="str">
            <v>ViewRay</v>
          </cell>
          <cell r="G4380" t="str">
            <v>GB</v>
          </cell>
          <cell r="H4380" t="str">
            <v>United Kingdom</v>
          </cell>
          <cell r="I4380" t="str">
            <v>GP Entity</v>
          </cell>
          <cell r="K4380">
            <v>42961</v>
          </cell>
          <cell r="Q4380">
            <v>2029</v>
          </cell>
          <cell r="R4380" t="str">
            <v>Europe (EU)</v>
          </cell>
          <cell r="S4380" t="str">
            <v>Technical Support Engineer</v>
          </cell>
        </row>
        <row r="4381">
          <cell r="A4381" t="str">
            <v>100221-GB-115</v>
          </cell>
          <cell r="B4381">
            <v>43704</v>
          </cell>
          <cell r="C4381" t="str">
            <v>Existing MSA</v>
          </cell>
          <cell r="D4381">
            <v>42992</v>
          </cell>
          <cell r="E4381">
            <v>43952</v>
          </cell>
          <cell r="F4381" t="str">
            <v>ViewRay</v>
          </cell>
          <cell r="G4381" t="str">
            <v>GB</v>
          </cell>
          <cell r="H4381" t="str">
            <v>United Kingdom</v>
          </cell>
          <cell r="I4381" t="str">
            <v>GP Entity</v>
          </cell>
          <cell r="K4381">
            <v>42961</v>
          </cell>
          <cell r="Q4381">
            <v>2476</v>
          </cell>
          <cell r="R4381" t="str">
            <v>Europe (EU)</v>
          </cell>
          <cell r="S4381" t="str">
            <v>Field Service Engineer</v>
          </cell>
        </row>
        <row r="4382">
          <cell r="A4382" t="str">
            <v>100221-GB-116</v>
          </cell>
          <cell r="B4382">
            <v>43625</v>
          </cell>
          <cell r="C4382" t="str">
            <v>Existing MSA</v>
          </cell>
          <cell r="D4382">
            <v>42992</v>
          </cell>
          <cell r="E4382">
            <v>43952</v>
          </cell>
          <cell r="F4382" t="str">
            <v>ViewRay</v>
          </cell>
          <cell r="G4382" t="str">
            <v>GB</v>
          </cell>
          <cell r="H4382" t="str">
            <v>United Kingdom</v>
          </cell>
          <cell r="I4382" t="str">
            <v>GP Entity</v>
          </cell>
          <cell r="K4382">
            <v>42961</v>
          </cell>
          <cell r="Q4382">
            <v>2480</v>
          </cell>
          <cell r="R4382" t="str">
            <v>Europe (EU)</v>
          </cell>
          <cell r="S4382" t="str">
            <v>Installation Engineer</v>
          </cell>
        </row>
        <row r="4383">
          <cell r="A4383" t="str">
            <v>100221-GB-117</v>
          </cell>
          <cell r="B4383">
            <v>43606</v>
          </cell>
          <cell r="C4383" t="str">
            <v>Existing MSA</v>
          </cell>
          <cell r="D4383">
            <v>42992</v>
          </cell>
          <cell r="E4383">
            <v>43952</v>
          </cell>
          <cell r="F4383" t="str">
            <v>ViewRay</v>
          </cell>
          <cell r="G4383" t="str">
            <v>GB</v>
          </cell>
          <cell r="H4383" t="str">
            <v>United Kingdom</v>
          </cell>
          <cell r="I4383" t="str">
            <v>GP Entity</v>
          </cell>
          <cell r="K4383">
            <v>42961</v>
          </cell>
          <cell r="Q4383">
            <v>2482</v>
          </cell>
          <cell r="R4383" t="str">
            <v>Europe (EU)</v>
          </cell>
          <cell r="S4383" t="str">
            <v>Project Manager, Installation Programs EMEA</v>
          </cell>
        </row>
        <row r="4384">
          <cell r="A4384" t="str">
            <v>100221-DE-102</v>
          </cell>
          <cell r="B4384">
            <v>43101</v>
          </cell>
          <cell r="C4384" t="str">
            <v>Existing MSA</v>
          </cell>
          <cell r="D4384">
            <v>43010</v>
          </cell>
          <cell r="E4384">
            <v>43952</v>
          </cell>
          <cell r="F4384" t="str">
            <v>ViewRay</v>
          </cell>
          <cell r="G4384" t="str">
            <v>DE</v>
          </cell>
          <cell r="H4384" t="str">
            <v>Germany</v>
          </cell>
          <cell r="I4384" t="str">
            <v>GP Entity</v>
          </cell>
          <cell r="K4384">
            <v>42961</v>
          </cell>
          <cell r="Q4384">
            <v>781</v>
          </cell>
          <cell r="R4384" t="str">
            <v>Europe (EU)</v>
          </cell>
          <cell r="S4384" t="str">
            <v>Technical Support Engineer</v>
          </cell>
        </row>
        <row r="4385">
          <cell r="A4385" t="str">
            <v>100221-DE-105</v>
          </cell>
          <cell r="B4385">
            <v>43556</v>
          </cell>
          <cell r="C4385" t="str">
            <v>Existing MSA</v>
          </cell>
          <cell r="D4385">
            <v>43010</v>
          </cell>
          <cell r="E4385">
            <v>43952</v>
          </cell>
          <cell r="F4385" t="str">
            <v>ViewRay</v>
          </cell>
          <cell r="G4385" t="str">
            <v>DE</v>
          </cell>
          <cell r="H4385" t="str">
            <v>Germany</v>
          </cell>
          <cell r="I4385" t="str">
            <v>GP Entity</v>
          </cell>
          <cell r="K4385">
            <v>42961</v>
          </cell>
          <cell r="Q4385">
            <v>2297</v>
          </cell>
          <cell r="R4385" t="str">
            <v>Europe (EU)</v>
          </cell>
          <cell r="S4385" t="str">
            <v>Installation Technician</v>
          </cell>
        </row>
        <row r="4386">
          <cell r="A4386" t="str">
            <v>100221-DE-107</v>
          </cell>
          <cell r="B4386">
            <v>43617</v>
          </cell>
          <cell r="C4386" t="str">
            <v>Existing MSA</v>
          </cell>
          <cell r="D4386">
            <v>43010</v>
          </cell>
          <cell r="E4386">
            <v>43952</v>
          </cell>
          <cell r="F4386" t="str">
            <v>ViewRay</v>
          </cell>
          <cell r="G4386" t="str">
            <v>DE</v>
          </cell>
          <cell r="H4386" t="str">
            <v>Germany</v>
          </cell>
          <cell r="I4386" t="str">
            <v>GP Entity</v>
          </cell>
          <cell r="K4386">
            <v>42961</v>
          </cell>
          <cell r="Q4386">
            <v>2458</v>
          </cell>
          <cell r="R4386" t="str">
            <v>Europe (EU)</v>
          </cell>
          <cell r="S4386" t="str">
            <v>Technical Support Physicist</v>
          </cell>
        </row>
        <row r="4387">
          <cell r="A4387" t="str">
            <v>100221-DE-108</v>
          </cell>
          <cell r="B4387">
            <v>43617</v>
          </cell>
          <cell r="C4387" t="str">
            <v>Existing MSA</v>
          </cell>
          <cell r="D4387">
            <v>43010</v>
          </cell>
          <cell r="E4387">
            <v>43952</v>
          </cell>
          <cell r="F4387" t="str">
            <v>ViewRay</v>
          </cell>
          <cell r="G4387" t="str">
            <v>DE</v>
          </cell>
          <cell r="H4387" t="str">
            <v>Germany</v>
          </cell>
          <cell r="I4387" t="str">
            <v>GP Entity</v>
          </cell>
          <cell r="K4387">
            <v>42961</v>
          </cell>
          <cell r="Q4387">
            <v>2473</v>
          </cell>
          <cell r="R4387" t="str">
            <v>Europe (EU)</v>
          </cell>
          <cell r="S4387" t="str">
            <v>Installation Engineer</v>
          </cell>
        </row>
        <row r="4388">
          <cell r="A4388" t="str">
            <v>100221-ES-101</v>
          </cell>
          <cell r="B4388">
            <v>43405</v>
          </cell>
          <cell r="C4388" t="str">
            <v>Existing MSA</v>
          </cell>
          <cell r="D4388">
            <v>43374</v>
          </cell>
          <cell r="E4388">
            <v>43952</v>
          </cell>
          <cell r="F4388" t="str">
            <v>ViewRay</v>
          </cell>
          <cell r="G4388" t="str">
            <v>ES</v>
          </cell>
          <cell r="H4388" t="str">
            <v>Spain</v>
          </cell>
          <cell r="I4388" t="str">
            <v>GP Entity</v>
          </cell>
          <cell r="K4388">
            <v>42961</v>
          </cell>
          <cell r="Q4388">
            <v>1589</v>
          </cell>
          <cell r="R4388" t="str">
            <v>Europe (EU)</v>
          </cell>
          <cell r="S4388" t="str">
            <v>Linac Engineer</v>
          </cell>
        </row>
        <row r="4389">
          <cell r="A4389" t="str">
            <v>100221-DK-101</v>
          </cell>
          <cell r="B4389">
            <v>43405</v>
          </cell>
          <cell r="C4389" t="str">
            <v>Existing MSA</v>
          </cell>
          <cell r="D4389">
            <v>43357</v>
          </cell>
          <cell r="E4389">
            <v>43952</v>
          </cell>
          <cell r="F4389" t="str">
            <v>ViewRay</v>
          </cell>
          <cell r="G4389" t="str">
            <v>DK</v>
          </cell>
          <cell r="H4389" t="str">
            <v>Denmark</v>
          </cell>
          <cell r="I4389" t="str">
            <v>GP Entity</v>
          </cell>
          <cell r="K4389">
            <v>42961</v>
          </cell>
          <cell r="Q4389">
            <v>1520</v>
          </cell>
          <cell r="R4389" t="str">
            <v>Europe (EU)</v>
          </cell>
          <cell r="S4389" t="str">
            <v>Field Service Engineer</v>
          </cell>
        </row>
        <row r="4390">
          <cell r="A4390" t="str">
            <v>100221-DK-102</v>
          </cell>
          <cell r="B4390">
            <v>43435</v>
          </cell>
          <cell r="C4390" t="str">
            <v>Existing MSA</v>
          </cell>
          <cell r="D4390">
            <v>43357</v>
          </cell>
          <cell r="E4390">
            <v>43952</v>
          </cell>
          <cell r="F4390" t="str">
            <v>ViewRay</v>
          </cell>
          <cell r="G4390" t="str">
            <v>DK</v>
          </cell>
          <cell r="H4390" t="str">
            <v>Denmark</v>
          </cell>
          <cell r="I4390" t="str">
            <v>GP Entity</v>
          </cell>
          <cell r="K4390">
            <v>42961</v>
          </cell>
          <cell r="Q4390">
            <v>1521</v>
          </cell>
          <cell r="R4390" t="str">
            <v>Europe (EU)</v>
          </cell>
          <cell r="S4390" t="str">
            <v>Field Service Engineer</v>
          </cell>
        </row>
        <row r="4391">
          <cell r="A4391" t="str">
            <v>100363-NL-101</v>
          </cell>
          <cell r="B4391">
            <v>43507</v>
          </cell>
          <cell r="C4391" t="str">
            <v>Existing MSA</v>
          </cell>
          <cell r="D4391">
            <v>43473</v>
          </cell>
          <cell r="E4391">
            <v>43952</v>
          </cell>
          <cell r="F4391" t="str">
            <v>Figma</v>
          </cell>
          <cell r="G4391" t="str">
            <v>NL</v>
          </cell>
          <cell r="H4391" t="str">
            <v>Netherlands</v>
          </cell>
          <cell r="I4391" t="str">
            <v>GP Entity</v>
          </cell>
          <cell r="K4391">
            <v>43307</v>
          </cell>
          <cell r="Q4391">
            <v>2089</v>
          </cell>
          <cell r="R4391" t="str">
            <v>Europe (EU)</v>
          </cell>
          <cell r="S4391" t="str">
            <v>Product Support Specialist</v>
          </cell>
        </row>
        <row r="4392">
          <cell r="A4392" t="str">
            <v>100363-NL-102</v>
          </cell>
          <cell r="B4392">
            <v>43507</v>
          </cell>
          <cell r="C4392" t="str">
            <v>Existing MSA</v>
          </cell>
          <cell r="D4392">
            <v>43473</v>
          </cell>
          <cell r="E4392">
            <v>43952</v>
          </cell>
          <cell r="F4392" t="str">
            <v>Figma</v>
          </cell>
          <cell r="G4392" t="str">
            <v>NL</v>
          </cell>
          <cell r="H4392" t="str">
            <v>Netherlands</v>
          </cell>
          <cell r="I4392" t="str">
            <v>GP Entity</v>
          </cell>
          <cell r="K4392">
            <v>43307</v>
          </cell>
          <cell r="Q4392">
            <v>2097</v>
          </cell>
          <cell r="R4392" t="str">
            <v>Europe (EU)</v>
          </cell>
          <cell r="S4392" t="str">
            <v>Product Support Specialist</v>
          </cell>
        </row>
        <row r="4393">
          <cell r="A4393" t="str">
            <v>100363-NL-103</v>
          </cell>
          <cell r="B4393">
            <v>43507</v>
          </cell>
          <cell r="C4393" t="str">
            <v>Existing MSA</v>
          </cell>
          <cell r="D4393">
            <v>43473</v>
          </cell>
          <cell r="E4393">
            <v>43952</v>
          </cell>
          <cell r="F4393" t="str">
            <v>Figma</v>
          </cell>
          <cell r="G4393" t="str">
            <v>NL</v>
          </cell>
          <cell r="H4393" t="str">
            <v>Netherlands</v>
          </cell>
          <cell r="I4393" t="str">
            <v>GP Entity</v>
          </cell>
          <cell r="K4393">
            <v>43307</v>
          </cell>
          <cell r="Q4393">
            <v>2130</v>
          </cell>
          <cell r="R4393" t="str">
            <v>Europe (EU)</v>
          </cell>
          <cell r="S4393" t="str">
            <v>Product Support Specialist</v>
          </cell>
        </row>
        <row r="4394">
          <cell r="A4394" t="str">
            <v>100174-SE-102</v>
          </cell>
          <cell r="B4394">
            <v>42795</v>
          </cell>
          <cell r="C4394" t="str">
            <v>Existing MSA</v>
          </cell>
          <cell r="D4394">
            <v>42165</v>
          </cell>
          <cell r="E4394">
            <v>43952</v>
          </cell>
          <cell r="F4394" t="str">
            <v>Yelp</v>
          </cell>
          <cell r="G4394" t="str">
            <v>SE</v>
          </cell>
          <cell r="H4394" t="str">
            <v>Sweden</v>
          </cell>
          <cell r="I4394" t="str">
            <v>GP Entity</v>
          </cell>
          <cell r="K4394">
            <v>42165</v>
          </cell>
          <cell r="Q4394">
            <v>276</v>
          </cell>
          <cell r="R4394" t="str">
            <v>Europe (EU)</v>
          </cell>
          <cell r="S4394" t="str">
            <v>Software Engineer</v>
          </cell>
          <cell r="T4394">
            <v>43191</v>
          </cell>
        </row>
        <row r="4395">
          <cell r="A4395" t="str">
            <v>100438-DE-101</v>
          </cell>
          <cell r="B4395">
            <v>43502</v>
          </cell>
          <cell r="C4395" t="str">
            <v>Existing MSA</v>
          </cell>
          <cell r="D4395">
            <v>43438</v>
          </cell>
          <cell r="E4395">
            <v>43952</v>
          </cell>
          <cell r="F4395" t="str">
            <v>SpotHero</v>
          </cell>
          <cell r="G4395" t="str">
            <v>DE</v>
          </cell>
          <cell r="H4395" t="str">
            <v>Germany</v>
          </cell>
          <cell r="I4395" t="str">
            <v>GP Entity</v>
          </cell>
          <cell r="K4395">
            <v>43438</v>
          </cell>
          <cell r="Q4395">
            <v>1846</v>
          </cell>
          <cell r="R4395" t="str">
            <v>Europe (EU)</v>
          </cell>
          <cell r="S4395" t="str">
            <v>Engineer I</v>
          </cell>
        </row>
        <row r="4396">
          <cell r="A4396" t="str">
            <v>100336-GB-101</v>
          </cell>
          <cell r="B4396">
            <v>43313</v>
          </cell>
          <cell r="C4396" t="str">
            <v>Existing MSA</v>
          </cell>
          <cell r="D4396">
            <v>43251</v>
          </cell>
          <cell r="E4396">
            <v>43983</v>
          </cell>
          <cell r="F4396" t="str">
            <v>Intecrowd</v>
          </cell>
          <cell r="G4396" t="str">
            <v>GB</v>
          </cell>
          <cell r="H4396" t="str">
            <v>United Kingdom</v>
          </cell>
          <cell r="I4396" t="str">
            <v>GP Entity</v>
          </cell>
          <cell r="K4396">
            <v>43251</v>
          </cell>
          <cell r="Q4396">
            <v>1397</v>
          </cell>
          <cell r="R4396" t="str">
            <v>Europe (EU)</v>
          </cell>
          <cell r="S4396" t="str">
            <v>Integration Consultant</v>
          </cell>
        </row>
        <row r="4397">
          <cell r="A4397" t="str">
            <v>100156-PT-101</v>
          </cell>
          <cell r="B4397">
            <v>43344</v>
          </cell>
          <cell r="C4397" t="str">
            <v>Existing MSA</v>
          </cell>
          <cell r="D4397">
            <v>43280</v>
          </cell>
          <cell r="E4397">
            <v>43983</v>
          </cell>
          <cell r="F4397" t="str">
            <v>Sustainable Fisheries Partnership (SFP)</v>
          </cell>
          <cell r="G4397" t="str">
            <v>PT</v>
          </cell>
          <cell r="H4397" t="str">
            <v>Portugal</v>
          </cell>
          <cell r="I4397" t="str">
            <v>GP Entity</v>
          </cell>
          <cell r="K4397">
            <v>42795</v>
          </cell>
          <cell r="Q4397">
            <v>1253</v>
          </cell>
          <cell r="R4397" t="str">
            <v>Europe (EU)</v>
          </cell>
          <cell r="S4397" t="str">
            <v>Senior Scientist</v>
          </cell>
        </row>
        <row r="4398">
          <cell r="A4398" t="str">
            <v>100156-PT-102</v>
          </cell>
          <cell r="B4398">
            <v>43344</v>
          </cell>
          <cell r="C4398" t="str">
            <v>Existing MSA</v>
          </cell>
          <cell r="D4398">
            <v>43280</v>
          </cell>
          <cell r="E4398">
            <v>43983</v>
          </cell>
          <cell r="F4398" t="str">
            <v>Sustainable Fisheries Partnership (SFP)</v>
          </cell>
          <cell r="G4398" t="str">
            <v>PT</v>
          </cell>
          <cell r="H4398" t="str">
            <v>Portugal</v>
          </cell>
          <cell r="I4398" t="str">
            <v>GP Entity</v>
          </cell>
          <cell r="K4398">
            <v>42795</v>
          </cell>
          <cell r="Q4398">
            <v>1254</v>
          </cell>
          <cell r="R4398" t="str">
            <v>Europe (EU)</v>
          </cell>
          <cell r="S4398" t="str">
            <v>Chief Scientist</v>
          </cell>
        </row>
        <row r="4399">
          <cell r="A4399" t="str">
            <v>100221-NL-101</v>
          </cell>
          <cell r="B4399">
            <v>43009</v>
          </cell>
          <cell r="C4399" t="str">
            <v>Existing MSA</v>
          </cell>
          <cell r="D4399">
            <v>42961</v>
          </cell>
          <cell r="E4399">
            <v>43983</v>
          </cell>
          <cell r="F4399" t="str">
            <v>ViewRay</v>
          </cell>
          <cell r="G4399" t="str">
            <v>NL</v>
          </cell>
          <cell r="H4399" t="str">
            <v>Netherlands</v>
          </cell>
          <cell r="I4399" t="str">
            <v>GP Entity</v>
          </cell>
          <cell r="K4399">
            <v>42961</v>
          </cell>
          <cell r="Q4399">
            <v>710</v>
          </cell>
          <cell r="R4399" t="str">
            <v>Europe (EU)</v>
          </cell>
          <cell r="S4399" t="str">
            <v>Project Manager, Installation Programs</v>
          </cell>
        </row>
        <row r="4400">
          <cell r="A4400" t="str">
            <v>100221-DE-106</v>
          </cell>
          <cell r="B4400">
            <v>43647</v>
          </cell>
          <cell r="C4400" t="str">
            <v>Existing MSA</v>
          </cell>
          <cell r="D4400">
            <v>43010</v>
          </cell>
          <cell r="E4400">
            <v>43983</v>
          </cell>
          <cell r="F4400" t="str">
            <v>ViewRay</v>
          </cell>
          <cell r="G4400" t="str">
            <v>DE</v>
          </cell>
          <cell r="H4400" t="str">
            <v>Germany</v>
          </cell>
          <cell r="I4400" t="str">
            <v>GP Entity</v>
          </cell>
          <cell r="K4400">
            <v>42961</v>
          </cell>
          <cell r="Q4400">
            <v>2328</v>
          </cell>
          <cell r="R4400" t="str">
            <v>Europe (EU)</v>
          </cell>
          <cell r="S4400" t="str">
            <v>Field Service Engineer</v>
          </cell>
        </row>
        <row r="4401">
          <cell r="A4401" t="str">
            <v>100221-GB-102</v>
          </cell>
          <cell r="B4401">
            <v>43045</v>
          </cell>
          <cell r="C4401" t="str">
            <v>Existing MSA</v>
          </cell>
          <cell r="D4401">
            <v>42992</v>
          </cell>
          <cell r="E4401">
            <v>43983</v>
          </cell>
          <cell r="F4401" t="str">
            <v>ViewRay</v>
          </cell>
          <cell r="G4401" t="str">
            <v>GB</v>
          </cell>
          <cell r="H4401" t="str">
            <v>United Kingdom</v>
          </cell>
          <cell r="I4401" t="str">
            <v>GP Entity</v>
          </cell>
          <cell r="K4401">
            <v>42961</v>
          </cell>
          <cell r="Q4401">
            <v>784</v>
          </cell>
          <cell r="R4401" t="str">
            <v>Europe (EU)</v>
          </cell>
          <cell r="S4401" t="str">
            <v>Installation Engineer</v>
          </cell>
        </row>
        <row r="4402">
          <cell r="A4402" t="str">
            <v>100221-GB-104</v>
          </cell>
          <cell r="B4402">
            <v>43252</v>
          </cell>
          <cell r="C4402" t="str">
            <v>Existing MSA</v>
          </cell>
          <cell r="D4402">
            <v>42992</v>
          </cell>
          <cell r="E4402">
            <v>43983</v>
          </cell>
          <cell r="F4402" t="str">
            <v>ViewRay</v>
          </cell>
          <cell r="G4402" t="str">
            <v>GB</v>
          </cell>
          <cell r="H4402" t="str">
            <v>United Kingdom</v>
          </cell>
          <cell r="I4402" t="str">
            <v>GP Entity</v>
          </cell>
          <cell r="K4402">
            <v>42961</v>
          </cell>
          <cell r="Q4402">
            <v>989</v>
          </cell>
          <cell r="R4402" t="str">
            <v>Europe (EU)</v>
          </cell>
          <cell r="S4402" t="str">
            <v>Installation Engineer</v>
          </cell>
        </row>
        <row r="4403">
          <cell r="A4403" t="str">
            <v>100221-GB-105</v>
          </cell>
          <cell r="B4403">
            <v>43282</v>
          </cell>
          <cell r="C4403" t="str">
            <v>Existing MSA</v>
          </cell>
          <cell r="D4403">
            <v>42992</v>
          </cell>
          <cell r="E4403">
            <v>43983</v>
          </cell>
          <cell r="F4403" t="str">
            <v>ViewRay</v>
          </cell>
          <cell r="G4403" t="str">
            <v>GB</v>
          </cell>
          <cell r="H4403" t="str">
            <v>United Kingdom</v>
          </cell>
          <cell r="I4403" t="str">
            <v>GP Entity</v>
          </cell>
          <cell r="K4403">
            <v>42961</v>
          </cell>
          <cell r="Q4403">
            <v>990</v>
          </cell>
          <cell r="R4403" t="str">
            <v>Europe (EU)</v>
          </cell>
          <cell r="S4403" t="str">
            <v>Installation Engineer</v>
          </cell>
        </row>
        <row r="4404">
          <cell r="A4404" t="str">
            <v>100221-GB-106</v>
          </cell>
          <cell r="B4404">
            <v>43191</v>
          </cell>
          <cell r="C4404" t="str">
            <v>Existing MSA</v>
          </cell>
          <cell r="D4404">
            <v>42992</v>
          </cell>
          <cell r="E4404">
            <v>43983</v>
          </cell>
          <cell r="F4404" t="str">
            <v>ViewRay</v>
          </cell>
          <cell r="G4404" t="str">
            <v>GB</v>
          </cell>
          <cell r="H4404" t="str">
            <v>United Kingdom</v>
          </cell>
          <cell r="I4404" t="str">
            <v>GP Entity</v>
          </cell>
          <cell r="K4404">
            <v>42961</v>
          </cell>
          <cell r="Q4404">
            <v>1033</v>
          </cell>
          <cell r="R4404" t="str">
            <v>Europe (EU)</v>
          </cell>
          <cell r="S4404" t="str">
            <v>Installation Program Project Manager</v>
          </cell>
        </row>
        <row r="4405">
          <cell r="A4405" t="str">
            <v>100221-GB-107</v>
          </cell>
          <cell r="B4405">
            <v>43468</v>
          </cell>
          <cell r="C4405" t="str">
            <v>Existing MSA</v>
          </cell>
          <cell r="D4405">
            <v>42992</v>
          </cell>
          <cell r="E4405">
            <v>43983</v>
          </cell>
          <cell r="F4405" t="str">
            <v>ViewRay</v>
          </cell>
          <cell r="G4405" t="str">
            <v>GB</v>
          </cell>
          <cell r="H4405" t="str">
            <v>United Kingdom</v>
          </cell>
          <cell r="I4405" t="str">
            <v>GP Entity</v>
          </cell>
          <cell r="K4405">
            <v>42961</v>
          </cell>
          <cell r="Q4405">
            <v>1519</v>
          </cell>
          <cell r="R4405" t="str">
            <v>Europe (EU)</v>
          </cell>
          <cell r="S4405" t="str">
            <v>MR Engineer</v>
          </cell>
        </row>
        <row r="4406">
          <cell r="A4406" t="str">
            <v>100221-GB-111</v>
          </cell>
          <cell r="B4406">
            <v>43514</v>
          </cell>
          <cell r="C4406" t="str">
            <v>Existing MSA</v>
          </cell>
          <cell r="D4406">
            <v>42992</v>
          </cell>
          <cell r="E4406">
            <v>43983</v>
          </cell>
          <cell r="F4406" t="str">
            <v>ViewRay</v>
          </cell>
          <cell r="G4406" t="str">
            <v>GB</v>
          </cell>
          <cell r="H4406" t="str">
            <v>United Kingdom</v>
          </cell>
          <cell r="I4406" t="str">
            <v>GP Entity</v>
          </cell>
          <cell r="K4406">
            <v>42961</v>
          </cell>
          <cell r="Q4406">
            <v>2029</v>
          </cell>
          <cell r="R4406" t="str">
            <v>Europe (EU)</v>
          </cell>
          <cell r="S4406" t="str">
            <v>Technical Support Engineer</v>
          </cell>
        </row>
        <row r="4407">
          <cell r="A4407" t="str">
            <v>100221-GB-115</v>
          </cell>
          <cell r="B4407">
            <v>43704</v>
          </cell>
          <cell r="C4407" t="str">
            <v>Existing MSA</v>
          </cell>
          <cell r="D4407">
            <v>42992</v>
          </cell>
          <cell r="E4407">
            <v>43983</v>
          </cell>
          <cell r="F4407" t="str">
            <v>ViewRay</v>
          </cell>
          <cell r="G4407" t="str">
            <v>GB</v>
          </cell>
          <cell r="H4407" t="str">
            <v>United Kingdom</v>
          </cell>
          <cell r="I4407" t="str">
            <v>GP Entity</v>
          </cell>
          <cell r="K4407">
            <v>42961</v>
          </cell>
          <cell r="Q4407">
            <v>2476</v>
          </cell>
          <cell r="R4407" t="str">
            <v>Europe (EU)</v>
          </cell>
          <cell r="S4407" t="str">
            <v>Field Service Engineer</v>
          </cell>
        </row>
        <row r="4408">
          <cell r="A4408" t="str">
            <v>100221-GB-116</v>
          </cell>
          <cell r="B4408">
            <v>43625</v>
          </cell>
          <cell r="C4408" t="str">
            <v>Existing MSA</v>
          </cell>
          <cell r="D4408">
            <v>42992</v>
          </cell>
          <cell r="E4408">
            <v>43983</v>
          </cell>
          <cell r="F4408" t="str">
            <v>ViewRay</v>
          </cell>
          <cell r="G4408" t="str">
            <v>GB</v>
          </cell>
          <cell r="H4408" t="str">
            <v>United Kingdom</v>
          </cell>
          <cell r="I4408" t="str">
            <v>GP Entity</v>
          </cell>
          <cell r="K4408">
            <v>42961</v>
          </cell>
          <cell r="Q4408">
            <v>2480</v>
          </cell>
          <cell r="R4408" t="str">
            <v>Europe (EU)</v>
          </cell>
          <cell r="S4408" t="str">
            <v>Installation Engineer</v>
          </cell>
        </row>
        <row r="4409">
          <cell r="A4409" t="str">
            <v>100221-GB-117</v>
          </cell>
          <cell r="B4409">
            <v>43606</v>
          </cell>
          <cell r="C4409" t="str">
            <v>Existing MSA</v>
          </cell>
          <cell r="D4409">
            <v>42992</v>
          </cell>
          <cell r="E4409">
            <v>43983</v>
          </cell>
          <cell r="F4409" t="str">
            <v>ViewRay</v>
          </cell>
          <cell r="G4409" t="str">
            <v>GB</v>
          </cell>
          <cell r="H4409" t="str">
            <v>United Kingdom</v>
          </cell>
          <cell r="I4409" t="str">
            <v>GP Entity</v>
          </cell>
          <cell r="K4409">
            <v>42961</v>
          </cell>
          <cell r="Q4409">
            <v>2482</v>
          </cell>
          <cell r="R4409" t="str">
            <v>Europe (EU)</v>
          </cell>
          <cell r="S4409" t="str">
            <v>Project Manager, Installation Programs EMEA</v>
          </cell>
        </row>
        <row r="4410">
          <cell r="A4410" t="str">
            <v>100221-DE-102</v>
          </cell>
          <cell r="B4410">
            <v>43101</v>
          </cell>
          <cell r="C4410" t="str">
            <v>Existing MSA</v>
          </cell>
          <cell r="D4410">
            <v>43010</v>
          </cell>
          <cell r="E4410">
            <v>43983</v>
          </cell>
          <cell r="F4410" t="str">
            <v>ViewRay</v>
          </cell>
          <cell r="G4410" t="str">
            <v>DE</v>
          </cell>
          <cell r="H4410" t="str">
            <v>Germany</v>
          </cell>
          <cell r="I4410" t="str">
            <v>GP Entity</v>
          </cell>
          <cell r="K4410">
            <v>42961</v>
          </cell>
          <cell r="Q4410">
            <v>781</v>
          </cell>
          <cell r="R4410" t="str">
            <v>Europe (EU)</v>
          </cell>
          <cell r="S4410" t="str">
            <v>Technical Support Engineer</v>
          </cell>
        </row>
        <row r="4411">
          <cell r="A4411" t="str">
            <v>100221-DE-105</v>
          </cell>
          <cell r="B4411">
            <v>43556</v>
          </cell>
          <cell r="C4411" t="str">
            <v>Existing MSA</v>
          </cell>
          <cell r="D4411">
            <v>43010</v>
          </cell>
          <cell r="E4411">
            <v>43983</v>
          </cell>
          <cell r="F4411" t="str">
            <v>ViewRay</v>
          </cell>
          <cell r="G4411" t="str">
            <v>DE</v>
          </cell>
          <cell r="H4411" t="str">
            <v>Germany</v>
          </cell>
          <cell r="I4411" t="str">
            <v>GP Entity</v>
          </cell>
          <cell r="K4411">
            <v>42961</v>
          </cell>
          <cell r="Q4411">
            <v>2297</v>
          </cell>
          <cell r="R4411" t="str">
            <v>Europe (EU)</v>
          </cell>
          <cell r="S4411" t="str">
            <v>Installation Technician</v>
          </cell>
        </row>
        <row r="4412">
          <cell r="A4412" t="str">
            <v>100221-DE-107</v>
          </cell>
          <cell r="B4412">
            <v>43617</v>
          </cell>
          <cell r="C4412" t="str">
            <v>Existing MSA</v>
          </cell>
          <cell r="D4412">
            <v>43010</v>
          </cell>
          <cell r="E4412">
            <v>43983</v>
          </cell>
          <cell r="F4412" t="str">
            <v>ViewRay</v>
          </cell>
          <cell r="G4412" t="str">
            <v>DE</v>
          </cell>
          <cell r="H4412" t="str">
            <v>Germany</v>
          </cell>
          <cell r="I4412" t="str">
            <v>GP Entity</v>
          </cell>
          <cell r="K4412">
            <v>42961</v>
          </cell>
          <cell r="Q4412">
            <v>2458</v>
          </cell>
          <cell r="R4412" t="str">
            <v>Europe (EU)</v>
          </cell>
          <cell r="S4412" t="str">
            <v>Technical Support Physicist</v>
          </cell>
        </row>
        <row r="4413">
          <cell r="A4413" t="str">
            <v>100221-DE-108</v>
          </cell>
          <cell r="B4413">
            <v>43617</v>
          </cell>
          <cell r="C4413" t="str">
            <v>Existing MSA</v>
          </cell>
          <cell r="D4413">
            <v>43010</v>
          </cell>
          <cell r="E4413">
            <v>43983</v>
          </cell>
          <cell r="F4413" t="str">
            <v>ViewRay</v>
          </cell>
          <cell r="G4413" t="str">
            <v>DE</v>
          </cell>
          <cell r="H4413" t="str">
            <v>Germany</v>
          </cell>
          <cell r="I4413" t="str">
            <v>GP Entity</v>
          </cell>
          <cell r="K4413">
            <v>42961</v>
          </cell>
          <cell r="Q4413">
            <v>2473</v>
          </cell>
          <cell r="R4413" t="str">
            <v>Europe (EU)</v>
          </cell>
          <cell r="S4413" t="str">
            <v>Installation Engineer</v>
          </cell>
        </row>
        <row r="4414">
          <cell r="A4414" t="str">
            <v>100221-ES-101</v>
          </cell>
          <cell r="B4414">
            <v>43405</v>
          </cell>
          <cell r="C4414" t="str">
            <v>Existing MSA</v>
          </cell>
          <cell r="D4414">
            <v>43374</v>
          </cell>
          <cell r="E4414">
            <v>43983</v>
          </cell>
          <cell r="F4414" t="str">
            <v>ViewRay</v>
          </cell>
          <cell r="G4414" t="str">
            <v>ES</v>
          </cell>
          <cell r="H4414" t="str">
            <v>Spain</v>
          </cell>
          <cell r="I4414" t="str">
            <v>GP Entity</v>
          </cell>
          <cell r="K4414">
            <v>42961</v>
          </cell>
          <cell r="Q4414">
            <v>1589</v>
          </cell>
          <cell r="R4414" t="str">
            <v>Europe (EU)</v>
          </cell>
          <cell r="S4414" t="str">
            <v>Linac Engineer</v>
          </cell>
        </row>
        <row r="4415">
          <cell r="A4415" t="str">
            <v>100221-DK-101</v>
          </cell>
          <cell r="B4415">
            <v>43405</v>
          </cell>
          <cell r="C4415" t="str">
            <v>Existing MSA</v>
          </cell>
          <cell r="D4415">
            <v>43357</v>
          </cell>
          <cell r="E4415">
            <v>43983</v>
          </cell>
          <cell r="F4415" t="str">
            <v>ViewRay</v>
          </cell>
          <cell r="G4415" t="str">
            <v>DK</v>
          </cell>
          <cell r="H4415" t="str">
            <v>Denmark</v>
          </cell>
          <cell r="I4415" t="str">
            <v>GP Entity</v>
          </cell>
          <cell r="K4415">
            <v>42961</v>
          </cell>
          <cell r="Q4415">
            <v>1520</v>
          </cell>
          <cell r="R4415" t="str">
            <v>Europe (EU)</v>
          </cell>
          <cell r="S4415" t="str">
            <v>Field Service Engineer</v>
          </cell>
        </row>
        <row r="4416">
          <cell r="A4416" t="str">
            <v>100221-DK-102</v>
          </cell>
          <cell r="B4416">
            <v>43435</v>
          </cell>
          <cell r="C4416" t="str">
            <v>Existing MSA</v>
          </cell>
          <cell r="D4416">
            <v>43357</v>
          </cell>
          <cell r="E4416">
            <v>43983</v>
          </cell>
          <cell r="F4416" t="str">
            <v>ViewRay</v>
          </cell>
          <cell r="G4416" t="str">
            <v>DK</v>
          </cell>
          <cell r="H4416" t="str">
            <v>Denmark</v>
          </cell>
          <cell r="I4416" t="str">
            <v>GP Entity</v>
          </cell>
          <cell r="K4416">
            <v>42961</v>
          </cell>
          <cell r="Q4416">
            <v>1521</v>
          </cell>
          <cell r="R4416" t="str">
            <v>Europe (EU)</v>
          </cell>
          <cell r="S4416" t="str">
            <v>Field Service Engineer</v>
          </cell>
        </row>
        <row r="4417">
          <cell r="A4417" t="str">
            <v>100363-NL-101</v>
          </cell>
          <cell r="B4417">
            <v>43507</v>
          </cell>
          <cell r="C4417" t="str">
            <v>Existing MSA</v>
          </cell>
          <cell r="D4417">
            <v>43473</v>
          </cell>
          <cell r="E4417">
            <v>43983</v>
          </cell>
          <cell r="F4417" t="str">
            <v>Figma</v>
          </cell>
          <cell r="G4417" t="str">
            <v>NL</v>
          </cell>
          <cell r="H4417" t="str">
            <v>Netherlands</v>
          </cell>
          <cell r="I4417" t="str">
            <v>GP Entity</v>
          </cell>
          <cell r="K4417">
            <v>43307</v>
          </cell>
          <cell r="Q4417">
            <v>2089</v>
          </cell>
          <cell r="R4417" t="str">
            <v>Europe (EU)</v>
          </cell>
          <cell r="S4417" t="str">
            <v>Product Support Specialist</v>
          </cell>
        </row>
        <row r="4418">
          <cell r="A4418" t="str">
            <v>100363-NL-102</v>
          </cell>
          <cell r="B4418">
            <v>43507</v>
          </cell>
          <cell r="C4418" t="str">
            <v>Existing MSA</v>
          </cell>
          <cell r="D4418">
            <v>43473</v>
          </cell>
          <cell r="E4418">
            <v>43983</v>
          </cell>
          <cell r="F4418" t="str">
            <v>Figma</v>
          </cell>
          <cell r="G4418" t="str">
            <v>NL</v>
          </cell>
          <cell r="H4418" t="str">
            <v>Netherlands</v>
          </cell>
          <cell r="I4418" t="str">
            <v>GP Entity</v>
          </cell>
          <cell r="K4418">
            <v>43307</v>
          </cell>
          <cell r="Q4418">
            <v>2097</v>
          </cell>
          <cell r="R4418" t="str">
            <v>Europe (EU)</v>
          </cell>
          <cell r="S4418" t="str">
            <v>Product Support Specialist</v>
          </cell>
        </row>
        <row r="4419">
          <cell r="A4419" t="str">
            <v>100363-NL-103</v>
          </cell>
          <cell r="B4419">
            <v>43507</v>
          </cell>
          <cell r="C4419" t="str">
            <v>Existing MSA</v>
          </cell>
          <cell r="D4419">
            <v>43473</v>
          </cell>
          <cell r="E4419">
            <v>43983</v>
          </cell>
          <cell r="F4419" t="str">
            <v>Figma</v>
          </cell>
          <cell r="G4419" t="str">
            <v>NL</v>
          </cell>
          <cell r="H4419" t="str">
            <v>Netherlands</v>
          </cell>
          <cell r="I4419" t="str">
            <v>GP Entity</v>
          </cell>
          <cell r="K4419">
            <v>43307</v>
          </cell>
          <cell r="Q4419">
            <v>2130</v>
          </cell>
          <cell r="R4419" t="str">
            <v>Europe (EU)</v>
          </cell>
          <cell r="S4419" t="str">
            <v>Product Support Specialist</v>
          </cell>
        </row>
        <row r="4420">
          <cell r="A4420" t="str">
            <v>100174-SE-102</v>
          </cell>
          <cell r="B4420">
            <v>42795</v>
          </cell>
          <cell r="C4420" t="str">
            <v>Existing MSA</v>
          </cell>
          <cell r="D4420">
            <v>42165</v>
          </cell>
          <cell r="E4420">
            <v>43983</v>
          </cell>
          <cell r="F4420" t="str">
            <v>Yelp</v>
          </cell>
          <cell r="G4420" t="str">
            <v>SE</v>
          </cell>
          <cell r="H4420" t="str">
            <v>Sweden</v>
          </cell>
          <cell r="I4420" t="str">
            <v>GP Entity</v>
          </cell>
          <cell r="K4420">
            <v>42165</v>
          </cell>
          <cell r="Q4420">
            <v>276</v>
          </cell>
          <cell r="R4420" t="str">
            <v>Europe (EU)</v>
          </cell>
          <cell r="S4420" t="str">
            <v>Software Engineer</v>
          </cell>
          <cell r="T4420">
            <v>43191</v>
          </cell>
        </row>
        <row r="4421">
          <cell r="A4421" t="str">
            <v>100438-DE-101</v>
          </cell>
          <cell r="B4421">
            <v>43502</v>
          </cell>
          <cell r="C4421" t="str">
            <v>Existing MSA</v>
          </cell>
          <cell r="D4421">
            <v>43438</v>
          </cell>
          <cell r="E4421">
            <v>43983</v>
          </cell>
          <cell r="F4421" t="str">
            <v>SpotHero</v>
          </cell>
          <cell r="G4421" t="str">
            <v>DE</v>
          </cell>
          <cell r="H4421" t="str">
            <v>Germany</v>
          </cell>
          <cell r="I4421" t="str">
            <v>GP Entity</v>
          </cell>
          <cell r="K4421">
            <v>43438</v>
          </cell>
          <cell r="Q4421">
            <v>1846</v>
          </cell>
          <cell r="R4421" t="str">
            <v>Europe (EU)</v>
          </cell>
          <cell r="S4421" t="str">
            <v>Engineer I</v>
          </cell>
        </row>
        <row r="4422">
          <cell r="A4422" t="str">
            <v>100335-ES-101</v>
          </cell>
          <cell r="B4422">
            <v>43647</v>
          </cell>
          <cell r="C4422" t="str">
            <v>Existing MSA</v>
          </cell>
          <cell r="D4422">
            <v>43409</v>
          </cell>
          <cell r="E4422">
            <v>43922</v>
          </cell>
          <cell r="F4422" t="str">
            <v>Concentra</v>
          </cell>
          <cell r="G4422" t="str">
            <v>ES</v>
          </cell>
          <cell r="H4422" t="str">
            <v>Spain</v>
          </cell>
          <cell r="I4422" t="str">
            <v>GP Entity</v>
          </cell>
          <cell r="J4422">
            <v>43647</v>
          </cell>
          <cell r="K4422">
            <v>43237</v>
          </cell>
          <cell r="Q4422">
            <v>2595</v>
          </cell>
          <cell r="R4422" t="str">
            <v>Europe (EU)</v>
          </cell>
          <cell r="S4422" t="str">
            <v>Dev Ops Engineer</v>
          </cell>
        </row>
        <row r="4423">
          <cell r="A4423" t="str">
            <v>100372-GB-101</v>
          </cell>
          <cell r="B4423">
            <v>43374</v>
          </cell>
          <cell r="C4423" t="str">
            <v>Existing MSA</v>
          </cell>
          <cell r="D4423">
            <v>43319</v>
          </cell>
          <cell r="E4423">
            <v>43922</v>
          </cell>
          <cell r="F4423" t="str">
            <v>Authx</v>
          </cell>
          <cell r="G4423" t="str">
            <v>GB</v>
          </cell>
          <cell r="H4423" t="str">
            <v>United Kingdom</v>
          </cell>
          <cell r="I4423" t="str">
            <v>GP Entity</v>
          </cell>
          <cell r="K4423">
            <v>43319</v>
          </cell>
          <cell r="Q4423">
            <v>1432</v>
          </cell>
          <cell r="R4423" t="str">
            <v>Europe (EU)</v>
          </cell>
          <cell r="S4423" t="str">
            <v>Solution Architect</v>
          </cell>
        </row>
        <row r="4424">
          <cell r="A4424" t="str">
            <v>100397-DE-101</v>
          </cell>
          <cell r="B4424">
            <v>43383</v>
          </cell>
          <cell r="C4424" t="str">
            <v>Existing MSA</v>
          </cell>
          <cell r="D4424">
            <v>43356</v>
          </cell>
          <cell r="E4424">
            <v>43922</v>
          </cell>
          <cell r="F4424" t="str">
            <v>Circle</v>
          </cell>
          <cell r="G4424" t="str">
            <v>DE</v>
          </cell>
          <cell r="H4424" t="str">
            <v>Germany</v>
          </cell>
          <cell r="I4424" t="str">
            <v>GP Entity</v>
          </cell>
          <cell r="K4424">
            <v>43336</v>
          </cell>
          <cell r="Q4424">
            <v>1513</v>
          </cell>
          <cell r="R4424" t="str">
            <v>Europe (EU)</v>
          </cell>
          <cell r="S4424" t="str">
            <v>Software Engineer</v>
          </cell>
        </row>
        <row r="4425">
          <cell r="A4425" t="str">
            <v>100396-DE-101</v>
          </cell>
          <cell r="B4425">
            <v>43374</v>
          </cell>
          <cell r="C4425" t="str">
            <v>Existing MSA</v>
          </cell>
          <cell r="D4425">
            <v>43340</v>
          </cell>
          <cell r="E4425">
            <v>43922</v>
          </cell>
          <cell r="F4425" t="str">
            <v>Synergies</v>
          </cell>
          <cell r="G4425" t="str">
            <v>DE</v>
          </cell>
          <cell r="H4425" t="str">
            <v>Germany</v>
          </cell>
          <cell r="I4425" t="str">
            <v>GP Entity</v>
          </cell>
          <cell r="K4425">
            <v>43340</v>
          </cell>
          <cell r="Q4425">
            <v>1496</v>
          </cell>
          <cell r="R4425" t="str">
            <v>Europe (EU)</v>
          </cell>
          <cell r="S4425" t="str">
            <v>Principal Software Engineer</v>
          </cell>
        </row>
        <row r="4426">
          <cell r="A4426" t="str">
            <v>100335-ES-101</v>
          </cell>
          <cell r="B4426">
            <v>43647</v>
          </cell>
          <cell r="C4426" t="str">
            <v>Existing MSA</v>
          </cell>
          <cell r="D4426">
            <v>43409</v>
          </cell>
          <cell r="E4426">
            <v>43952</v>
          </cell>
          <cell r="F4426" t="str">
            <v>Concentra</v>
          </cell>
          <cell r="G4426" t="str">
            <v>ES</v>
          </cell>
          <cell r="H4426" t="str">
            <v>Spain</v>
          </cell>
          <cell r="I4426" t="str">
            <v>GP Entity</v>
          </cell>
          <cell r="J4426">
            <v>43647</v>
          </cell>
          <cell r="K4426">
            <v>43237</v>
          </cell>
          <cell r="Q4426">
            <v>2595</v>
          </cell>
          <cell r="R4426" t="str">
            <v>Europe (EU)</v>
          </cell>
          <cell r="S4426" t="str">
            <v>Dev Ops Engineer</v>
          </cell>
        </row>
        <row r="4427">
          <cell r="A4427" t="str">
            <v>100372-GB-101</v>
          </cell>
          <cell r="B4427">
            <v>43374</v>
          </cell>
          <cell r="C4427" t="str">
            <v>Existing MSA</v>
          </cell>
          <cell r="D4427">
            <v>43319</v>
          </cell>
          <cell r="E4427">
            <v>43952</v>
          </cell>
          <cell r="F4427" t="str">
            <v>Authx</v>
          </cell>
          <cell r="G4427" t="str">
            <v>GB</v>
          </cell>
          <cell r="H4427" t="str">
            <v>United Kingdom</v>
          </cell>
          <cell r="I4427" t="str">
            <v>GP Entity</v>
          </cell>
          <cell r="K4427">
            <v>43319</v>
          </cell>
          <cell r="Q4427">
            <v>1432</v>
          </cell>
          <cell r="R4427" t="str">
            <v>Europe (EU)</v>
          </cell>
          <cell r="S4427" t="str">
            <v>Solution Architect</v>
          </cell>
        </row>
        <row r="4428">
          <cell r="A4428" t="str">
            <v>100397-DE-101</v>
          </cell>
          <cell r="B4428">
            <v>43383</v>
          </cell>
          <cell r="C4428" t="str">
            <v>Existing MSA</v>
          </cell>
          <cell r="D4428">
            <v>43356</v>
          </cell>
          <cell r="E4428">
            <v>43952</v>
          </cell>
          <cell r="F4428" t="str">
            <v>Circle</v>
          </cell>
          <cell r="G4428" t="str">
            <v>DE</v>
          </cell>
          <cell r="H4428" t="str">
            <v>Germany</v>
          </cell>
          <cell r="I4428" t="str">
            <v>GP Entity</v>
          </cell>
          <cell r="K4428">
            <v>43336</v>
          </cell>
          <cell r="Q4428">
            <v>1513</v>
          </cell>
          <cell r="R4428" t="str">
            <v>Europe (EU)</v>
          </cell>
          <cell r="S4428" t="str">
            <v>Software Engineer</v>
          </cell>
        </row>
        <row r="4429">
          <cell r="A4429" t="str">
            <v>100396-DE-101</v>
          </cell>
          <cell r="B4429">
            <v>43374</v>
          </cell>
          <cell r="C4429" t="str">
            <v>Existing MSA</v>
          </cell>
          <cell r="D4429">
            <v>43340</v>
          </cell>
          <cell r="E4429">
            <v>43952</v>
          </cell>
          <cell r="F4429" t="str">
            <v>Synergies</v>
          </cell>
          <cell r="G4429" t="str">
            <v>DE</v>
          </cell>
          <cell r="H4429" t="str">
            <v>Germany</v>
          </cell>
          <cell r="I4429" t="str">
            <v>GP Entity</v>
          </cell>
          <cell r="K4429">
            <v>43340</v>
          </cell>
          <cell r="Q4429">
            <v>1496</v>
          </cell>
          <cell r="R4429" t="str">
            <v>Europe (EU)</v>
          </cell>
          <cell r="S4429" t="str">
            <v>Principal Software Engineer</v>
          </cell>
        </row>
        <row r="4430">
          <cell r="A4430" t="str">
            <v>100335-ES-101</v>
          </cell>
          <cell r="B4430">
            <v>43647</v>
          </cell>
          <cell r="C4430" t="str">
            <v>Existing MSA</v>
          </cell>
          <cell r="D4430">
            <v>43409</v>
          </cell>
          <cell r="E4430">
            <v>43983</v>
          </cell>
          <cell r="F4430" t="str">
            <v>Concentra</v>
          </cell>
          <cell r="G4430" t="str">
            <v>ES</v>
          </cell>
          <cell r="H4430" t="str">
            <v>Spain</v>
          </cell>
          <cell r="I4430" t="str">
            <v>GP Entity</v>
          </cell>
          <cell r="J4430">
            <v>43647</v>
          </cell>
          <cell r="K4430">
            <v>43237</v>
          </cell>
          <cell r="Q4430">
            <v>2595</v>
          </cell>
          <cell r="R4430" t="str">
            <v>Europe (EU)</v>
          </cell>
          <cell r="S4430" t="str">
            <v>Dev Ops Engineer</v>
          </cell>
        </row>
        <row r="4431">
          <cell r="A4431" t="str">
            <v>100372-GB-101</v>
          </cell>
          <cell r="B4431">
            <v>43374</v>
          </cell>
          <cell r="C4431" t="str">
            <v>Existing MSA</v>
          </cell>
          <cell r="D4431">
            <v>43319</v>
          </cell>
          <cell r="E4431">
            <v>43983</v>
          </cell>
          <cell r="F4431" t="str">
            <v>Authx</v>
          </cell>
          <cell r="G4431" t="str">
            <v>GB</v>
          </cell>
          <cell r="H4431" t="str">
            <v>United Kingdom</v>
          </cell>
          <cell r="I4431" t="str">
            <v>GP Entity</v>
          </cell>
          <cell r="K4431">
            <v>43319</v>
          </cell>
          <cell r="Q4431">
            <v>1432</v>
          </cell>
          <cell r="R4431" t="str">
            <v>Europe (EU)</v>
          </cell>
          <cell r="S4431" t="str">
            <v>Solution Architect</v>
          </cell>
        </row>
        <row r="4432">
          <cell r="A4432" t="str">
            <v>100397-DE-101</v>
          </cell>
          <cell r="B4432">
            <v>43383</v>
          </cell>
          <cell r="C4432" t="str">
            <v>Existing MSA</v>
          </cell>
          <cell r="D4432">
            <v>43356</v>
          </cell>
          <cell r="E4432">
            <v>43983</v>
          </cell>
          <cell r="F4432" t="str">
            <v>Circle</v>
          </cell>
          <cell r="G4432" t="str">
            <v>DE</v>
          </cell>
          <cell r="H4432" t="str">
            <v>Germany</v>
          </cell>
          <cell r="I4432" t="str">
            <v>GP Entity</v>
          </cell>
          <cell r="K4432">
            <v>43336</v>
          </cell>
          <cell r="Q4432">
            <v>1513</v>
          </cell>
          <cell r="R4432" t="str">
            <v>Europe (EU)</v>
          </cell>
          <cell r="S4432" t="str">
            <v>Software Engineer</v>
          </cell>
        </row>
        <row r="4433">
          <cell r="A4433" t="str">
            <v>100396-DE-101</v>
          </cell>
          <cell r="B4433">
            <v>43374</v>
          </cell>
          <cell r="C4433" t="str">
            <v>Existing MSA</v>
          </cell>
          <cell r="D4433">
            <v>43340</v>
          </cell>
          <cell r="E4433">
            <v>43983</v>
          </cell>
          <cell r="F4433" t="str">
            <v>Synergies</v>
          </cell>
          <cell r="G4433" t="str">
            <v>DE</v>
          </cell>
          <cell r="H4433" t="str">
            <v>Germany</v>
          </cell>
          <cell r="I4433" t="str">
            <v>GP Entity</v>
          </cell>
          <cell r="K4433">
            <v>43340</v>
          </cell>
          <cell r="Q4433">
            <v>1496</v>
          </cell>
          <cell r="R4433" t="str">
            <v>Europe (EU)</v>
          </cell>
          <cell r="S4433" t="str">
            <v>Principal Software Engineer</v>
          </cell>
        </row>
        <row r="4434">
          <cell r="A4434" t="str">
            <v>100115-GB-102</v>
          </cell>
          <cell r="B4434">
            <v>42681</v>
          </cell>
          <cell r="C4434" t="str">
            <v>Existing MSA</v>
          </cell>
          <cell r="D4434">
            <v>42347</v>
          </cell>
          <cell r="E4434">
            <v>43922</v>
          </cell>
          <cell r="F4434" t="str">
            <v>Omicia</v>
          </cell>
          <cell r="G4434" t="str">
            <v>GB</v>
          </cell>
          <cell r="H4434" t="str">
            <v>United Kingdom</v>
          </cell>
          <cell r="I4434" t="str">
            <v>GP Entity</v>
          </cell>
          <cell r="K4434">
            <v>42347</v>
          </cell>
          <cell r="Q4434">
            <v>261</v>
          </cell>
          <cell r="R4434" t="str">
            <v>Europe (EU)</v>
          </cell>
          <cell r="S4434" t="str">
            <v>Field Application Scientist – Europe</v>
          </cell>
        </row>
        <row r="4435">
          <cell r="A4435" t="str">
            <v>100110-GB-107</v>
          </cell>
          <cell r="B4435">
            <v>43024</v>
          </cell>
          <cell r="C4435" t="str">
            <v>Existing MSA</v>
          </cell>
          <cell r="D4435">
            <v>42174</v>
          </cell>
          <cell r="E4435">
            <v>43922</v>
          </cell>
          <cell r="F4435" t="str">
            <v>Moz</v>
          </cell>
          <cell r="G4435" t="str">
            <v>GB</v>
          </cell>
          <cell r="H4435" t="str">
            <v>United Kingdom</v>
          </cell>
          <cell r="I4435" t="str">
            <v>GP Entity</v>
          </cell>
          <cell r="K4435">
            <v>42174</v>
          </cell>
          <cell r="Q4435">
            <v>739</v>
          </cell>
          <cell r="R4435" t="str">
            <v>Europe (EU)</v>
          </cell>
          <cell r="S4435" t="str">
            <v>Customer Support Engineer</v>
          </cell>
        </row>
        <row r="4436">
          <cell r="A4436" t="str">
            <v>100427-GB-101</v>
          </cell>
          <cell r="B4436">
            <v>43435</v>
          </cell>
          <cell r="C4436" t="str">
            <v>Existing MSA</v>
          </cell>
          <cell r="D4436">
            <v>43416</v>
          </cell>
          <cell r="E4436">
            <v>43922</v>
          </cell>
          <cell r="F4436" t="str">
            <v>Radar Relay</v>
          </cell>
          <cell r="G4436" t="str">
            <v>GB</v>
          </cell>
          <cell r="H4436" t="str">
            <v>United Kingdom</v>
          </cell>
          <cell r="I4436" t="str">
            <v>GP Entity</v>
          </cell>
          <cell r="K4436">
            <v>43416</v>
          </cell>
          <cell r="Q4436">
            <v>1783</v>
          </cell>
          <cell r="R4436" t="str">
            <v>Europe (EU)</v>
          </cell>
          <cell r="S4436" t="str">
            <v>Lead DevOps Engineer</v>
          </cell>
        </row>
        <row r="4437">
          <cell r="A4437" t="str">
            <v>100178-IT-102</v>
          </cell>
          <cell r="B4437">
            <v>42310</v>
          </cell>
          <cell r="C4437" t="str">
            <v>Existing MSA</v>
          </cell>
          <cell r="D4437">
            <v>42296</v>
          </cell>
          <cell r="E4437">
            <v>43922</v>
          </cell>
          <cell r="F4437" t="str">
            <v>ZVRS</v>
          </cell>
          <cell r="G4437" t="str">
            <v>IT</v>
          </cell>
          <cell r="H4437" t="str">
            <v>Italy</v>
          </cell>
          <cell r="I4437" t="str">
            <v>GP Entity</v>
          </cell>
          <cell r="K4437">
            <v>42296</v>
          </cell>
          <cell r="Q4437">
            <v>156</v>
          </cell>
          <cell r="R4437" t="str">
            <v>Europe (EU)</v>
          </cell>
          <cell r="S4437" t="str">
            <v>IT Engineer</v>
          </cell>
          <cell r="T4437">
            <v>43678</v>
          </cell>
        </row>
        <row r="4438">
          <cell r="A4438" t="str">
            <v>100115-GB-102</v>
          </cell>
          <cell r="B4438">
            <v>42681</v>
          </cell>
          <cell r="C4438" t="str">
            <v>Existing MSA</v>
          </cell>
          <cell r="D4438">
            <v>42347</v>
          </cell>
          <cell r="E4438">
            <v>43952</v>
          </cell>
          <cell r="F4438" t="str">
            <v>Omicia</v>
          </cell>
          <cell r="G4438" t="str">
            <v>GB</v>
          </cell>
          <cell r="H4438" t="str">
            <v>United Kingdom</v>
          </cell>
          <cell r="I4438" t="str">
            <v>GP Entity</v>
          </cell>
          <cell r="K4438">
            <v>42347</v>
          </cell>
          <cell r="Q4438">
            <v>261</v>
          </cell>
          <cell r="R4438" t="str">
            <v>Europe (EU)</v>
          </cell>
          <cell r="S4438" t="str">
            <v>Field Application Scientist – Europe</v>
          </cell>
        </row>
        <row r="4439">
          <cell r="A4439" t="str">
            <v>100110-GB-107</v>
          </cell>
          <cell r="B4439">
            <v>43024</v>
          </cell>
          <cell r="C4439" t="str">
            <v>Existing MSA</v>
          </cell>
          <cell r="D4439">
            <v>42174</v>
          </cell>
          <cell r="E4439">
            <v>43952</v>
          </cell>
          <cell r="F4439" t="str">
            <v>Moz</v>
          </cell>
          <cell r="G4439" t="str">
            <v>GB</v>
          </cell>
          <cell r="H4439" t="str">
            <v>United Kingdom</v>
          </cell>
          <cell r="I4439" t="str">
            <v>GP Entity</v>
          </cell>
          <cell r="K4439">
            <v>42174</v>
          </cell>
          <cell r="Q4439">
            <v>739</v>
          </cell>
          <cell r="R4439" t="str">
            <v>Europe (EU)</v>
          </cell>
          <cell r="S4439" t="str">
            <v>Customer Support Engineer</v>
          </cell>
        </row>
        <row r="4440">
          <cell r="A4440" t="str">
            <v>100427-GB-101</v>
          </cell>
          <cell r="B4440">
            <v>43435</v>
          </cell>
          <cell r="C4440" t="str">
            <v>Existing MSA</v>
          </cell>
          <cell r="D4440">
            <v>43416</v>
          </cell>
          <cell r="E4440">
            <v>43952</v>
          </cell>
          <cell r="F4440" t="str">
            <v>Radar Relay</v>
          </cell>
          <cell r="G4440" t="str">
            <v>GB</v>
          </cell>
          <cell r="H4440" t="str">
            <v>United Kingdom</v>
          </cell>
          <cell r="I4440" t="str">
            <v>GP Entity</v>
          </cell>
          <cell r="K4440">
            <v>43416</v>
          </cell>
          <cell r="Q4440">
            <v>1783</v>
          </cell>
          <cell r="R4440" t="str">
            <v>Europe (EU)</v>
          </cell>
          <cell r="S4440" t="str">
            <v>Lead DevOps Engineer</v>
          </cell>
        </row>
        <row r="4441">
          <cell r="A4441" t="str">
            <v>100178-IT-102</v>
          </cell>
          <cell r="B4441">
            <v>42310</v>
          </cell>
          <cell r="C4441" t="str">
            <v>Existing MSA</v>
          </cell>
          <cell r="D4441">
            <v>42296</v>
          </cell>
          <cell r="E4441">
            <v>43952</v>
          </cell>
          <cell r="F4441" t="str">
            <v>ZVRS</v>
          </cell>
          <cell r="G4441" t="str">
            <v>IT</v>
          </cell>
          <cell r="H4441" t="str">
            <v>Italy</v>
          </cell>
          <cell r="I4441" t="str">
            <v>GP Entity</v>
          </cell>
          <cell r="K4441">
            <v>42296</v>
          </cell>
          <cell r="Q4441">
            <v>156</v>
          </cell>
          <cell r="R4441" t="str">
            <v>Europe (EU)</v>
          </cell>
          <cell r="S4441" t="str">
            <v>IT Engineer</v>
          </cell>
          <cell r="T4441">
            <v>43678</v>
          </cell>
        </row>
        <row r="4442">
          <cell r="A4442" t="str">
            <v>100115-GB-102</v>
          </cell>
          <cell r="B4442">
            <v>42681</v>
          </cell>
          <cell r="C4442" t="str">
            <v>Existing MSA</v>
          </cell>
          <cell r="D4442">
            <v>42347</v>
          </cell>
          <cell r="E4442">
            <v>43983</v>
          </cell>
          <cell r="F4442" t="str">
            <v>Omicia</v>
          </cell>
          <cell r="G4442" t="str">
            <v>GB</v>
          </cell>
          <cell r="H4442" t="str">
            <v>United Kingdom</v>
          </cell>
          <cell r="I4442" t="str">
            <v>GP Entity</v>
          </cell>
          <cell r="K4442">
            <v>42347</v>
          </cell>
          <cell r="Q4442">
            <v>261</v>
          </cell>
          <cell r="R4442" t="str">
            <v>Europe (EU)</v>
          </cell>
          <cell r="S4442" t="str">
            <v>Field Application Scientist – Europe</v>
          </cell>
        </row>
        <row r="4443">
          <cell r="A4443" t="str">
            <v>100110-GB-107</v>
          </cell>
          <cell r="B4443">
            <v>43024</v>
          </cell>
          <cell r="C4443" t="str">
            <v>Existing MSA</v>
          </cell>
          <cell r="D4443">
            <v>42174</v>
          </cell>
          <cell r="E4443">
            <v>43983</v>
          </cell>
          <cell r="F4443" t="str">
            <v>Moz</v>
          </cell>
          <cell r="G4443" t="str">
            <v>GB</v>
          </cell>
          <cell r="H4443" t="str">
            <v>United Kingdom</v>
          </cell>
          <cell r="I4443" t="str">
            <v>GP Entity</v>
          </cell>
          <cell r="K4443">
            <v>42174</v>
          </cell>
          <cell r="Q4443">
            <v>739</v>
          </cell>
          <cell r="R4443" t="str">
            <v>Europe (EU)</v>
          </cell>
          <cell r="S4443" t="str">
            <v>Customer Support Engineer</v>
          </cell>
        </row>
        <row r="4444">
          <cell r="A4444" t="str">
            <v>100427-GB-101</v>
          </cell>
          <cell r="B4444">
            <v>43435</v>
          </cell>
          <cell r="C4444" t="str">
            <v>Existing MSA</v>
          </cell>
          <cell r="D4444">
            <v>43416</v>
          </cell>
          <cell r="E4444">
            <v>43983</v>
          </cell>
          <cell r="F4444" t="str">
            <v>Radar Relay</v>
          </cell>
          <cell r="G4444" t="str">
            <v>GB</v>
          </cell>
          <cell r="H4444" t="str">
            <v>United Kingdom</v>
          </cell>
          <cell r="I4444" t="str">
            <v>GP Entity</v>
          </cell>
          <cell r="K4444">
            <v>43416</v>
          </cell>
          <cell r="Q4444">
            <v>1783</v>
          </cell>
          <cell r="R4444" t="str">
            <v>Europe (EU)</v>
          </cell>
          <cell r="S4444" t="str">
            <v>Lead DevOps Engineer</v>
          </cell>
        </row>
        <row r="4445">
          <cell r="A4445" t="str">
            <v>100178-IT-102</v>
          </cell>
          <cell r="B4445">
            <v>42310</v>
          </cell>
          <cell r="C4445" t="str">
            <v>Existing MSA</v>
          </cell>
          <cell r="D4445">
            <v>42296</v>
          </cell>
          <cell r="E4445">
            <v>43983</v>
          </cell>
          <cell r="F4445" t="str">
            <v>ZVRS</v>
          </cell>
          <cell r="G4445" t="str">
            <v>IT</v>
          </cell>
          <cell r="H4445" t="str">
            <v>Italy</v>
          </cell>
          <cell r="I4445" t="str">
            <v>GP Entity</v>
          </cell>
          <cell r="K4445">
            <v>42296</v>
          </cell>
          <cell r="Q4445">
            <v>156</v>
          </cell>
          <cell r="R4445" t="str">
            <v>Europe (EU)</v>
          </cell>
          <cell r="S4445" t="str">
            <v>IT Engineer</v>
          </cell>
          <cell r="T4445">
            <v>43678</v>
          </cell>
        </row>
        <row r="4446">
          <cell r="A4446" t="str">
            <v>100090-DE-101</v>
          </cell>
          <cell r="B4446">
            <v>42828</v>
          </cell>
          <cell r="C4446" t="str">
            <v>Existing MSA</v>
          </cell>
          <cell r="D4446">
            <v>42815</v>
          </cell>
          <cell r="E4446">
            <v>43922</v>
          </cell>
          <cell r="F4446" t="str">
            <v>Joyent</v>
          </cell>
          <cell r="G4446" t="str">
            <v>DE</v>
          </cell>
          <cell r="H4446" t="str">
            <v>Germany</v>
          </cell>
          <cell r="I4446" t="str">
            <v>GP Entity</v>
          </cell>
          <cell r="K4446">
            <v>42815</v>
          </cell>
          <cell r="Q4446">
            <v>362</v>
          </cell>
          <cell r="R4446" t="str">
            <v>Europe (EU)</v>
          </cell>
          <cell r="S4446" t="str">
            <v>Software Engineer</v>
          </cell>
        </row>
        <row r="4447">
          <cell r="A4447" t="str">
            <v>100090-DE-101</v>
          </cell>
          <cell r="B4447">
            <v>42828</v>
          </cell>
          <cell r="C4447" t="str">
            <v>Existing MSA</v>
          </cell>
          <cell r="D4447">
            <v>42815</v>
          </cell>
          <cell r="E4447">
            <v>43952</v>
          </cell>
          <cell r="F4447" t="str">
            <v>Joyent</v>
          </cell>
          <cell r="G4447" t="str">
            <v>DE</v>
          </cell>
          <cell r="H4447" t="str">
            <v>Germany</v>
          </cell>
          <cell r="I4447" t="str">
            <v>GP Entity</v>
          </cell>
          <cell r="K4447">
            <v>42815</v>
          </cell>
          <cell r="Q4447">
            <v>362</v>
          </cell>
          <cell r="R4447" t="str">
            <v>Europe (EU)</v>
          </cell>
          <cell r="S4447" t="str">
            <v>Software Engineer</v>
          </cell>
        </row>
        <row r="4448">
          <cell r="A4448" t="str">
            <v>100090-DE-101</v>
          </cell>
          <cell r="B4448">
            <v>42828</v>
          </cell>
          <cell r="C4448" t="str">
            <v>Existing MSA</v>
          </cell>
          <cell r="D4448">
            <v>42815</v>
          </cell>
          <cell r="E4448">
            <v>43983</v>
          </cell>
          <cell r="F4448" t="str">
            <v>Joyent</v>
          </cell>
          <cell r="G4448" t="str">
            <v>DE</v>
          </cell>
          <cell r="H4448" t="str">
            <v>Germany</v>
          </cell>
          <cell r="I4448" t="str">
            <v>GP Entity</v>
          </cell>
          <cell r="K4448">
            <v>42815</v>
          </cell>
          <cell r="Q4448">
            <v>362</v>
          </cell>
          <cell r="R4448" t="str">
            <v>Europe (EU)</v>
          </cell>
          <cell r="S4448" t="str">
            <v>Software Engineer</v>
          </cell>
        </row>
        <row r="4449">
          <cell r="A4449" t="str">
            <v>100584-NL-101</v>
          </cell>
          <cell r="B4449">
            <v>43739</v>
          </cell>
          <cell r="C4449" t="str">
            <v>Existing MSA</v>
          </cell>
          <cell r="D4449">
            <v>43644</v>
          </cell>
          <cell r="E4449">
            <v>43891</v>
          </cell>
          <cell r="F4449" t="str">
            <v>Beyond Meat</v>
          </cell>
          <cell r="G4449" t="str">
            <v>NL</v>
          </cell>
          <cell r="H4449" t="str">
            <v>Netherlands</v>
          </cell>
          <cell r="I4449" t="str">
            <v>GP Entity</v>
          </cell>
          <cell r="J4449">
            <v>43688</v>
          </cell>
          <cell r="K4449">
            <v>43644</v>
          </cell>
          <cell r="Q4449">
            <v>2896</v>
          </cell>
          <cell r="R4449" t="str">
            <v>Europe (EU)</v>
          </cell>
          <cell r="S4449" t="str">
            <v>Regional Marketing Director, Europe, UK &amp; Middle East</v>
          </cell>
        </row>
        <row r="4450">
          <cell r="A4450" t="str">
            <v>100167-GB-111</v>
          </cell>
          <cell r="B4450">
            <v>43575</v>
          </cell>
          <cell r="C4450" t="str">
            <v>Existing MSA</v>
          </cell>
          <cell r="D4450">
            <v>42145</v>
          </cell>
          <cell r="E4450">
            <v>43922</v>
          </cell>
          <cell r="F4450" t="str">
            <v>Twist Bioscience</v>
          </cell>
          <cell r="G4450" t="str">
            <v>GB</v>
          </cell>
          <cell r="H4450" t="str">
            <v>United Kingdom</v>
          </cell>
          <cell r="I4450" t="str">
            <v>GP Entity</v>
          </cell>
          <cell r="K4450">
            <v>42145</v>
          </cell>
          <cell r="Q4450">
            <v>1898</v>
          </cell>
          <cell r="R4450" t="str">
            <v>Europe (EU)</v>
          </cell>
          <cell r="S4450" t="str">
            <v>Senior Staff, EMEA Marketing</v>
          </cell>
        </row>
        <row r="4451">
          <cell r="A4451" t="str">
            <v>100167-GB-105</v>
          </cell>
          <cell r="B4451">
            <v>43137</v>
          </cell>
          <cell r="C4451" t="str">
            <v>Existing MSA</v>
          </cell>
          <cell r="D4451">
            <v>42145</v>
          </cell>
          <cell r="E4451">
            <v>43922</v>
          </cell>
          <cell r="F4451" t="str">
            <v>Twist Bioscience</v>
          </cell>
          <cell r="G4451" t="str">
            <v>GB</v>
          </cell>
          <cell r="H4451" t="str">
            <v>United Kingdom</v>
          </cell>
          <cell r="I4451" t="str">
            <v>GP Entity</v>
          </cell>
          <cell r="K4451">
            <v>42145</v>
          </cell>
          <cell r="Q4451">
            <v>964</v>
          </cell>
          <cell r="R4451" t="str">
            <v>Europe (EU)</v>
          </cell>
          <cell r="S4451" t="str">
            <v>Sr Manager, Field Marketing - EMEA</v>
          </cell>
        </row>
        <row r="4452">
          <cell r="A4452" t="str">
            <v>100584-NL-101</v>
          </cell>
          <cell r="B4452">
            <v>43739</v>
          </cell>
          <cell r="C4452" t="str">
            <v>Existing MSA</v>
          </cell>
          <cell r="D4452">
            <v>43644</v>
          </cell>
          <cell r="E4452">
            <v>43922</v>
          </cell>
          <cell r="F4452" t="str">
            <v>Beyond Meat</v>
          </cell>
          <cell r="G4452" t="str">
            <v>NL</v>
          </cell>
          <cell r="H4452" t="str">
            <v>Netherlands</v>
          </cell>
          <cell r="I4452" t="str">
            <v>GP Entity</v>
          </cell>
          <cell r="J4452">
            <v>43688</v>
          </cell>
          <cell r="K4452">
            <v>43644</v>
          </cell>
          <cell r="Q4452">
            <v>2896</v>
          </cell>
          <cell r="R4452" t="str">
            <v>Europe (EU)</v>
          </cell>
          <cell r="S4452" t="str">
            <v>Regional Marketing Director, Europe, UK &amp; Middle East</v>
          </cell>
        </row>
        <row r="4453">
          <cell r="A4453" t="str">
            <v>100012-DK-103</v>
          </cell>
          <cell r="B4453">
            <v>43476</v>
          </cell>
          <cell r="C4453" t="str">
            <v>Existing MSA</v>
          </cell>
          <cell r="D4453">
            <v>42579</v>
          </cell>
          <cell r="E4453">
            <v>43922</v>
          </cell>
          <cell r="F4453" t="str">
            <v>Anaplan</v>
          </cell>
          <cell r="G4453" t="str">
            <v>DK</v>
          </cell>
          <cell r="H4453" t="str">
            <v>Denmark</v>
          </cell>
          <cell r="I4453" t="str">
            <v>GP Entity</v>
          </cell>
          <cell r="K4453">
            <v>42579</v>
          </cell>
          <cell r="Q4453">
            <v>2002</v>
          </cell>
          <cell r="R4453" t="str">
            <v>Europe (EU)</v>
          </cell>
          <cell r="S4453" t="str">
            <v>Partner Marketing Manager</v>
          </cell>
        </row>
        <row r="4454">
          <cell r="A4454" t="str">
            <v>100167-GB-111</v>
          </cell>
          <cell r="B4454">
            <v>43575</v>
          </cell>
          <cell r="C4454" t="str">
            <v>Existing MSA</v>
          </cell>
          <cell r="D4454">
            <v>42145</v>
          </cell>
          <cell r="E4454">
            <v>43952</v>
          </cell>
          <cell r="F4454" t="str">
            <v>Twist Bioscience</v>
          </cell>
          <cell r="G4454" t="str">
            <v>GB</v>
          </cell>
          <cell r="H4454" t="str">
            <v>United Kingdom</v>
          </cell>
          <cell r="I4454" t="str">
            <v>GP Entity</v>
          </cell>
          <cell r="K4454">
            <v>42145</v>
          </cell>
          <cell r="Q4454">
            <v>1898</v>
          </cell>
          <cell r="R4454" t="str">
            <v>Europe (EU)</v>
          </cell>
          <cell r="S4454" t="str">
            <v>Senior Staff, EMEA Marketing</v>
          </cell>
        </row>
        <row r="4455">
          <cell r="A4455" t="str">
            <v>100167-GB-105</v>
          </cell>
          <cell r="B4455">
            <v>43137</v>
          </cell>
          <cell r="C4455" t="str">
            <v>Existing MSA</v>
          </cell>
          <cell r="D4455">
            <v>42145</v>
          </cell>
          <cell r="E4455">
            <v>43952</v>
          </cell>
          <cell r="F4455" t="str">
            <v>Twist Bioscience</v>
          </cell>
          <cell r="G4455" t="str">
            <v>GB</v>
          </cell>
          <cell r="H4455" t="str">
            <v>United Kingdom</v>
          </cell>
          <cell r="I4455" t="str">
            <v>GP Entity</v>
          </cell>
          <cell r="K4455">
            <v>42145</v>
          </cell>
          <cell r="Q4455">
            <v>964</v>
          </cell>
          <cell r="R4455" t="str">
            <v>Europe (EU)</v>
          </cell>
          <cell r="S4455" t="str">
            <v>Sr Manager, Field Marketing - EMEA</v>
          </cell>
        </row>
        <row r="4456">
          <cell r="A4456" t="str">
            <v>100584-NL-101</v>
          </cell>
          <cell r="B4456">
            <v>43739</v>
          </cell>
          <cell r="C4456" t="str">
            <v>Existing MSA</v>
          </cell>
          <cell r="D4456">
            <v>43644</v>
          </cell>
          <cell r="E4456">
            <v>43952</v>
          </cell>
          <cell r="F4456" t="str">
            <v>Beyond Meat</v>
          </cell>
          <cell r="G4456" t="str">
            <v>NL</v>
          </cell>
          <cell r="H4456" t="str">
            <v>Netherlands</v>
          </cell>
          <cell r="I4456" t="str">
            <v>GP Entity</v>
          </cell>
          <cell r="J4456">
            <v>43688</v>
          </cell>
          <cell r="K4456">
            <v>43644</v>
          </cell>
          <cell r="Q4456">
            <v>2896</v>
          </cell>
          <cell r="R4456" t="str">
            <v>Europe (EU)</v>
          </cell>
          <cell r="S4456" t="str">
            <v>Regional Marketing Director, Europe, UK &amp; Middle East</v>
          </cell>
        </row>
        <row r="4457">
          <cell r="A4457" t="str">
            <v>100012-DK-103</v>
          </cell>
          <cell r="B4457">
            <v>43476</v>
          </cell>
          <cell r="C4457" t="str">
            <v>Existing MSA</v>
          </cell>
          <cell r="D4457">
            <v>42579</v>
          </cell>
          <cell r="E4457">
            <v>43952</v>
          </cell>
          <cell r="F4457" t="str">
            <v>Anaplan</v>
          </cell>
          <cell r="G4457" t="str">
            <v>DK</v>
          </cell>
          <cell r="H4457" t="str">
            <v>Denmark</v>
          </cell>
          <cell r="I4457" t="str">
            <v>GP Entity</v>
          </cell>
          <cell r="K4457">
            <v>42579</v>
          </cell>
          <cell r="Q4457">
            <v>2002</v>
          </cell>
          <cell r="R4457" t="str">
            <v>Europe (EU)</v>
          </cell>
          <cell r="S4457" t="str">
            <v>Partner Marketing Manager</v>
          </cell>
        </row>
        <row r="4458">
          <cell r="A4458" t="str">
            <v>100167-GB-111</v>
          </cell>
          <cell r="B4458">
            <v>43575</v>
          </cell>
          <cell r="C4458" t="str">
            <v>Existing MSA</v>
          </cell>
          <cell r="D4458">
            <v>42145</v>
          </cell>
          <cell r="E4458">
            <v>43983</v>
          </cell>
          <cell r="F4458" t="str">
            <v>Twist Bioscience</v>
          </cell>
          <cell r="G4458" t="str">
            <v>GB</v>
          </cell>
          <cell r="H4458" t="str">
            <v>United Kingdom</v>
          </cell>
          <cell r="I4458" t="str">
            <v>GP Entity</v>
          </cell>
          <cell r="K4458">
            <v>42145</v>
          </cell>
          <cell r="Q4458">
            <v>1898</v>
          </cell>
          <cell r="R4458" t="str">
            <v>Europe (EU)</v>
          </cell>
          <cell r="S4458" t="str">
            <v>Senior Staff, EMEA Marketing</v>
          </cell>
        </row>
        <row r="4459">
          <cell r="A4459" t="str">
            <v>100167-GB-105</v>
          </cell>
          <cell r="B4459">
            <v>43137</v>
          </cell>
          <cell r="C4459" t="str">
            <v>Existing MSA</v>
          </cell>
          <cell r="D4459">
            <v>42145</v>
          </cell>
          <cell r="E4459">
            <v>43983</v>
          </cell>
          <cell r="F4459" t="str">
            <v>Twist Bioscience</v>
          </cell>
          <cell r="G4459" t="str">
            <v>GB</v>
          </cell>
          <cell r="H4459" t="str">
            <v>United Kingdom</v>
          </cell>
          <cell r="I4459" t="str">
            <v>GP Entity</v>
          </cell>
          <cell r="K4459">
            <v>42145</v>
          </cell>
          <cell r="Q4459">
            <v>964</v>
          </cell>
          <cell r="R4459" t="str">
            <v>Europe (EU)</v>
          </cell>
          <cell r="S4459" t="str">
            <v>Sr Manager, Field Marketing - EMEA</v>
          </cell>
        </row>
        <row r="4460">
          <cell r="A4460" t="str">
            <v>100584-NL-101</v>
          </cell>
          <cell r="B4460">
            <v>43739</v>
          </cell>
          <cell r="C4460" t="str">
            <v>Existing MSA</v>
          </cell>
          <cell r="D4460">
            <v>43644</v>
          </cell>
          <cell r="E4460">
            <v>43983</v>
          </cell>
          <cell r="F4460" t="str">
            <v>Beyond Meat</v>
          </cell>
          <cell r="G4460" t="str">
            <v>NL</v>
          </cell>
          <cell r="H4460" t="str">
            <v>Netherlands</v>
          </cell>
          <cell r="I4460" t="str">
            <v>GP Entity</v>
          </cell>
          <cell r="J4460">
            <v>43688</v>
          </cell>
          <cell r="K4460">
            <v>43644</v>
          </cell>
          <cell r="Q4460">
            <v>2896</v>
          </cell>
          <cell r="R4460" t="str">
            <v>Europe (EU)</v>
          </cell>
          <cell r="S4460" t="str">
            <v>Regional Marketing Director, Europe, UK &amp; Middle East</v>
          </cell>
        </row>
        <row r="4461">
          <cell r="A4461" t="str">
            <v>100012-DK-103</v>
          </cell>
          <cell r="B4461">
            <v>43476</v>
          </cell>
          <cell r="C4461" t="str">
            <v>Existing MSA</v>
          </cell>
          <cell r="D4461">
            <v>42579</v>
          </cell>
          <cell r="E4461">
            <v>43983</v>
          </cell>
          <cell r="F4461" t="str">
            <v>Anaplan</v>
          </cell>
          <cell r="G4461" t="str">
            <v>DK</v>
          </cell>
          <cell r="H4461" t="str">
            <v>Denmark</v>
          </cell>
          <cell r="I4461" t="str">
            <v>GP Entity</v>
          </cell>
          <cell r="K4461">
            <v>42579</v>
          </cell>
          <cell r="Q4461">
            <v>2002</v>
          </cell>
          <cell r="R4461" t="str">
            <v>Europe (EU)</v>
          </cell>
          <cell r="S4461" t="str">
            <v>Partner Marketing Manager</v>
          </cell>
        </row>
        <row r="4462">
          <cell r="A4462" t="str">
            <v>100563-CH-103</v>
          </cell>
          <cell r="B4462">
            <v>43709</v>
          </cell>
          <cell r="C4462" t="str">
            <v>Existing MSA</v>
          </cell>
          <cell r="D4462">
            <v>43600</v>
          </cell>
          <cell r="E4462">
            <v>43891</v>
          </cell>
          <cell r="F4462" t="str">
            <v>Stemline Therapeutics, Inc</v>
          </cell>
          <cell r="G4462" t="str">
            <v>CH</v>
          </cell>
          <cell r="H4462" t="str">
            <v>Switzerland</v>
          </cell>
          <cell r="I4462" t="str">
            <v>GP Entity</v>
          </cell>
          <cell r="J4462">
            <v>43709</v>
          </cell>
          <cell r="K4462">
            <v>43600</v>
          </cell>
          <cell r="Q4462">
            <v>2814</v>
          </cell>
          <cell r="R4462" t="str">
            <v>Europe (EU)</v>
          </cell>
          <cell r="S4462" t="str">
            <v>Head of Marketing, Region Europe</v>
          </cell>
        </row>
        <row r="4463">
          <cell r="A4463" t="str">
            <v>100695-DE-101</v>
          </cell>
          <cell r="B4463">
            <v>43831</v>
          </cell>
          <cell r="C4463" t="str">
            <v>Existing MSA</v>
          </cell>
          <cell r="D4463">
            <v>43781</v>
          </cell>
          <cell r="E4463">
            <v>43891</v>
          </cell>
          <cell r="F4463" t="str">
            <v>SEMrush, Inc</v>
          </cell>
          <cell r="G4463" t="str">
            <v>DE</v>
          </cell>
          <cell r="H4463" t="str">
            <v>Germany</v>
          </cell>
          <cell r="I4463" t="str">
            <v>GP Entity</v>
          </cell>
          <cell r="J4463">
            <v>43814</v>
          </cell>
          <cell r="K4463">
            <v>43783</v>
          </cell>
          <cell r="Q4463">
            <v>3613</v>
          </cell>
          <cell r="R4463" t="str">
            <v>Europe (EU)</v>
          </cell>
          <cell r="S4463" t="str">
            <v>Growth Regional Marketing Manager DACH region</v>
          </cell>
        </row>
        <row r="4464">
          <cell r="A4464" t="str">
            <v>100345-GB-101</v>
          </cell>
          <cell r="B4464">
            <v>43472</v>
          </cell>
          <cell r="C4464" t="str">
            <v>Existing MSA</v>
          </cell>
          <cell r="D4464">
            <v>43259</v>
          </cell>
          <cell r="E4464">
            <v>43922</v>
          </cell>
          <cell r="F4464" t="str">
            <v>PopSockets</v>
          </cell>
          <cell r="G4464" t="str">
            <v>GB</v>
          </cell>
          <cell r="H4464" t="str">
            <v>United Kingdom</v>
          </cell>
          <cell r="I4464" t="str">
            <v>GP Entity</v>
          </cell>
          <cell r="K4464">
            <v>43259</v>
          </cell>
          <cell r="Q4464">
            <v>1576</v>
          </cell>
          <cell r="R4464" t="str">
            <v>Europe (EU)</v>
          </cell>
          <cell r="S4464" t="str">
            <v>Brand Protection Specialist</v>
          </cell>
        </row>
        <row r="4465">
          <cell r="A4465" t="str">
            <v>100345-DE-101</v>
          </cell>
          <cell r="B4465">
            <v>43467</v>
          </cell>
          <cell r="C4465" t="str">
            <v>Existing MSA</v>
          </cell>
          <cell r="D4465">
            <v>43397</v>
          </cell>
          <cell r="E4465">
            <v>43922</v>
          </cell>
          <cell r="F4465" t="str">
            <v>PopSockets</v>
          </cell>
          <cell r="G4465" t="str">
            <v>DE</v>
          </cell>
          <cell r="H4465" t="str">
            <v>Germany</v>
          </cell>
          <cell r="I4465" t="str">
            <v>GP Entity</v>
          </cell>
          <cell r="K4465">
            <v>43259</v>
          </cell>
          <cell r="Q4465">
            <v>1706</v>
          </cell>
          <cell r="R4465" t="str">
            <v>Europe (EU)</v>
          </cell>
          <cell r="S4465" t="str">
            <v>Director, Promotional Channel EMEA</v>
          </cell>
        </row>
        <row r="4466">
          <cell r="A4466" t="str">
            <v>100563-CH-103</v>
          </cell>
          <cell r="B4466">
            <v>43709</v>
          </cell>
          <cell r="C4466" t="str">
            <v>Existing MSA</v>
          </cell>
          <cell r="D4466">
            <v>43600</v>
          </cell>
          <cell r="E4466">
            <v>43922</v>
          </cell>
          <cell r="F4466" t="str">
            <v>Stemline Therapeutics, Inc</v>
          </cell>
          <cell r="G4466" t="str">
            <v>CH</v>
          </cell>
          <cell r="H4466" t="str">
            <v>Switzerland</v>
          </cell>
          <cell r="I4466" t="str">
            <v>GP Entity</v>
          </cell>
          <cell r="J4466">
            <v>43709</v>
          </cell>
          <cell r="K4466">
            <v>43600</v>
          </cell>
          <cell r="Q4466">
            <v>2814</v>
          </cell>
          <cell r="R4466" t="str">
            <v>Europe (EU)</v>
          </cell>
          <cell r="S4466" t="str">
            <v>Head of Marketing, Region Europe</v>
          </cell>
        </row>
        <row r="4467">
          <cell r="A4467" t="str">
            <v>100448-GB-101</v>
          </cell>
          <cell r="B4467">
            <v>43466</v>
          </cell>
          <cell r="C4467" t="str">
            <v>Existing MSA</v>
          </cell>
          <cell r="D4467">
            <v>43446</v>
          </cell>
          <cell r="E4467">
            <v>43922</v>
          </cell>
          <cell r="F4467" t="str">
            <v>Palomar Technologies, Inc.</v>
          </cell>
          <cell r="G4467" t="str">
            <v>GB</v>
          </cell>
          <cell r="H4467" t="str">
            <v>United Kingdom</v>
          </cell>
          <cell r="I4467" t="str">
            <v>GP Entity</v>
          </cell>
          <cell r="K4467">
            <v>43446</v>
          </cell>
          <cell r="Q4467">
            <v>1914</v>
          </cell>
          <cell r="R4467" t="str">
            <v>Europe (EU)</v>
          </cell>
          <cell r="S4467" t="str">
            <v>Strategic Market Research Specialist</v>
          </cell>
        </row>
        <row r="4468">
          <cell r="A4468" t="str">
            <v>100695-DE-101</v>
          </cell>
          <cell r="B4468">
            <v>43831</v>
          </cell>
          <cell r="C4468" t="str">
            <v>Existing MSA</v>
          </cell>
          <cell r="D4468">
            <v>43781</v>
          </cell>
          <cell r="E4468">
            <v>43922</v>
          </cell>
          <cell r="F4468" t="str">
            <v>SEMrush, Inc</v>
          </cell>
          <cell r="G4468" t="str">
            <v>DE</v>
          </cell>
          <cell r="H4468" t="str">
            <v>Germany</v>
          </cell>
          <cell r="I4468" t="str">
            <v>GP Entity</v>
          </cell>
          <cell r="J4468">
            <v>43814</v>
          </cell>
          <cell r="K4468">
            <v>43783</v>
          </cell>
          <cell r="Q4468">
            <v>3613</v>
          </cell>
          <cell r="R4468" t="str">
            <v>Europe (EU)</v>
          </cell>
          <cell r="S4468" t="str">
            <v>Growth Regional Marketing Manager DACH region</v>
          </cell>
        </row>
        <row r="4469">
          <cell r="A4469" t="str">
            <v>100345-GB-101</v>
          </cell>
          <cell r="B4469">
            <v>43472</v>
          </cell>
          <cell r="C4469" t="str">
            <v>Existing MSA</v>
          </cell>
          <cell r="D4469">
            <v>43259</v>
          </cell>
          <cell r="E4469">
            <v>43952</v>
          </cell>
          <cell r="F4469" t="str">
            <v>PopSockets</v>
          </cell>
          <cell r="G4469" t="str">
            <v>GB</v>
          </cell>
          <cell r="H4469" t="str">
            <v>United Kingdom</v>
          </cell>
          <cell r="I4469" t="str">
            <v>GP Entity</v>
          </cell>
          <cell r="K4469">
            <v>43259</v>
          </cell>
          <cell r="Q4469">
            <v>1576</v>
          </cell>
          <cell r="R4469" t="str">
            <v>Europe (EU)</v>
          </cell>
          <cell r="S4469" t="str">
            <v>Brand Protection Specialist</v>
          </cell>
        </row>
        <row r="4470">
          <cell r="A4470" t="str">
            <v>100345-DE-101</v>
          </cell>
          <cell r="B4470">
            <v>43467</v>
          </cell>
          <cell r="C4470" t="str">
            <v>Existing MSA</v>
          </cell>
          <cell r="D4470">
            <v>43397</v>
          </cell>
          <cell r="E4470">
            <v>43952</v>
          </cell>
          <cell r="F4470" t="str">
            <v>PopSockets</v>
          </cell>
          <cell r="G4470" t="str">
            <v>DE</v>
          </cell>
          <cell r="H4470" t="str">
            <v>Germany</v>
          </cell>
          <cell r="I4470" t="str">
            <v>GP Entity</v>
          </cell>
          <cell r="K4470">
            <v>43259</v>
          </cell>
          <cell r="Q4470">
            <v>1706</v>
          </cell>
          <cell r="R4470" t="str">
            <v>Europe (EU)</v>
          </cell>
          <cell r="S4470" t="str">
            <v>Director, Promotional Channel EMEA</v>
          </cell>
        </row>
        <row r="4471">
          <cell r="A4471" t="str">
            <v>100563-CH-103</v>
          </cell>
          <cell r="B4471">
            <v>43709</v>
          </cell>
          <cell r="C4471" t="str">
            <v>Existing MSA</v>
          </cell>
          <cell r="D4471">
            <v>43600</v>
          </cell>
          <cell r="E4471">
            <v>43952</v>
          </cell>
          <cell r="F4471" t="str">
            <v>Stemline Therapeutics, Inc</v>
          </cell>
          <cell r="G4471" t="str">
            <v>CH</v>
          </cell>
          <cell r="H4471" t="str">
            <v>Switzerland</v>
          </cell>
          <cell r="I4471" t="str">
            <v>GP Entity</v>
          </cell>
          <cell r="J4471">
            <v>43709</v>
          </cell>
          <cell r="K4471">
            <v>43600</v>
          </cell>
          <cell r="Q4471">
            <v>2814</v>
          </cell>
          <cell r="R4471" t="str">
            <v>Europe (EU)</v>
          </cell>
          <cell r="S4471" t="str">
            <v>Head of Marketing, Region Europe</v>
          </cell>
        </row>
        <row r="4472">
          <cell r="A4472" t="str">
            <v>100448-GB-101</v>
          </cell>
          <cell r="B4472">
            <v>43466</v>
          </cell>
          <cell r="C4472" t="str">
            <v>Existing MSA</v>
          </cell>
          <cell r="D4472">
            <v>43446</v>
          </cell>
          <cell r="E4472">
            <v>43952</v>
          </cell>
          <cell r="F4472" t="str">
            <v>Palomar Technologies, Inc.</v>
          </cell>
          <cell r="G4472" t="str">
            <v>GB</v>
          </cell>
          <cell r="H4472" t="str">
            <v>United Kingdom</v>
          </cell>
          <cell r="I4472" t="str">
            <v>GP Entity</v>
          </cell>
          <cell r="K4472">
            <v>43446</v>
          </cell>
          <cell r="Q4472">
            <v>1914</v>
          </cell>
          <cell r="R4472" t="str">
            <v>Europe (EU)</v>
          </cell>
          <cell r="S4472" t="str">
            <v>Strategic Market Research Specialist</v>
          </cell>
        </row>
        <row r="4473">
          <cell r="A4473" t="str">
            <v>100695-DE-101</v>
          </cell>
          <cell r="B4473">
            <v>43831</v>
          </cell>
          <cell r="C4473" t="str">
            <v>Existing MSA</v>
          </cell>
          <cell r="D4473">
            <v>43781</v>
          </cell>
          <cell r="E4473">
            <v>43952</v>
          </cell>
          <cell r="F4473" t="str">
            <v>SEMrush, Inc</v>
          </cell>
          <cell r="G4473" t="str">
            <v>DE</v>
          </cell>
          <cell r="H4473" t="str">
            <v>Germany</v>
          </cell>
          <cell r="I4473" t="str">
            <v>GP Entity</v>
          </cell>
          <cell r="J4473">
            <v>43814</v>
          </cell>
          <cell r="K4473">
            <v>43783</v>
          </cell>
          <cell r="Q4473">
            <v>3613</v>
          </cell>
          <cell r="R4473" t="str">
            <v>Europe (EU)</v>
          </cell>
          <cell r="S4473" t="str">
            <v>Growth Regional Marketing Manager DACH region</v>
          </cell>
        </row>
        <row r="4474">
          <cell r="A4474" t="str">
            <v>100345-GB-101</v>
          </cell>
          <cell r="B4474">
            <v>43472</v>
          </cell>
          <cell r="C4474" t="str">
            <v>Existing MSA</v>
          </cell>
          <cell r="D4474">
            <v>43259</v>
          </cell>
          <cell r="E4474">
            <v>43983</v>
          </cell>
          <cell r="F4474" t="str">
            <v>PopSockets</v>
          </cell>
          <cell r="G4474" t="str">
            <v>GB</v>
          </cell>
          <cell r="H4474" t="str">
            <v>United Kingdom</v>
          </cell>
          <cell r="I4474" t="str">
            <v>GP Entity</v>
          </cell>
          <cell r="K4474">
            <v>43259</v>
          </cell>
          <cell r="Q4474">
            <v>1576</v>
          </cell>
          <cell r="R4474" t="str">
            <v>Europe (EU)</v>
          </cell>
          <cell r="S4474" t="str">
            <v>Brand Protection Specialist</v>
          </cell>
        </row>
        <row r="4475">
          <cell r="A4475" t="str">
            <v>100563-CH-103</v>
          </cell>
          <cell r="B4475">
            <v>43709</v>
          </cell>
          <cell r="C4475" t="str">
            <v>Existing MSA</v>
          </cell>
          <cell r="D4475">
            <v>43600</v>
          </cell>
          <cell r="E4475">
            <v>43983</v>
          </cell>
          <cell r="F4475" t="str">
            <v>Stemline Therapeutics, Inc</v>
          </cell>
          <cell r="G4475" t="str">
            <v>CH</v>
          </cell>
          <cell r="H4475" t="str">
            <v>Switzerland</v>
          </cell>
          <cell r="I4475" t="str">
            <v>GP Entity</v>
          </cell>
          <cell r="J4475">
            <v>43709</v>
          </cell>
          <cell r="K4475">
            <v>43600</v>
          </cell>
          <cell r="Q4475">
            <v>2814</v>
          </cell>
          <cell r="R4475" t="str">
            <v>Europe (EU)</v>
          </cell>
          <cell r="S4475" t="str">
            <v>Head of Marketing, Region Europe</v>
          </cell>
        </row>
        <row r="4476">
          <cell r="A4476" t="str">
            <v>100448-GB-101</v>
          </cell>
          <cell r="B4476">
            <v>43466</v>
          </cell>
          <cell r="C4476" t="str">
            <v>Existing MSA</v>
          </cell>
          <cell r="D4476">
            <v>43446</v>
          </cell>
          <cell r="E4476">
            <v>43983</v>
          </cell>
          <cell r="F4476" t="str">
            <v>Palomar Technologies, Inc.</v>
          </cell>
          <cell r="G4476" t="str">
            <v>GB</v>
          </cell>
          <cell r="H4476" t="str">
            <v>United Kingdom</v>
          </cell>
          <cell r="I4476" t="str">
            <v>GP Entity</v>
          </cell>
          <cell r="K4476">
            <v>43446</v>
          </cell>
          <cell r="Q4476">
            <v>1914</v>
          </cell>
          <cell r="R4476" t="str">
            <v>Europe (EU)</v>
          </cell>
          <cell r="S4476" t="str">
            <v>Strategic Market Research Specialist</v>
          </cell>
        </row>
        <row r="4477">
          <cell r="A4477" t="str">
            <v>100695-DE-101</v>
          </cell>
          <cell r="B4477">
            <v>43831</v>
          </cell>
          <cell r="C4477" t="str">
            <v>Existing MSA</v>
          </cell>
          <cell r="D4477">
            <v>43781</v>
          </cell>
          <cell r="E4477">
            <v>43983</v>
          </cell>
          <cell r="F4477" t="str">
            <v>SEMrush, Inc</v>
          </cell>
          <cell r="G4477" t="str">
            <v>DE</v>
          </cell>
          <cell r="H4477" t="str">
            <v>Germany</v>
          </cell>
          <cell r="I4477" t="str">
            <v>GP Entity</v>
          </cell>
          <cell r="J4477">
            <v>43814</v>
          </cell>
          <cell r="K4477">
            <v>43783</v>
          </cell>
          <cell r="Q4477">
            <v>3613</v>
          </cell>
          <cell r="R4477" t="str">
            <v>Europe (EU)</v>
          </cell>
          <cell r="S4477" t="str">
            <v>Growth Regional Marketing Manager DACH region</v>
          </cell>
        </row>
        <row r="4478">
          <cell r="A4478" t="str">
            <v>100645-DE-101</v>
          </cell>
          <cell r="B4478">
            <v>43862</v>
          </cell>
          <cell r="C4478" t="str">
            <v>Existing MSA</v>
          </cell>
          <cell r="D4478">
            <v>43724</v>
          </cell>
          <cell r="E4478">
            <v>43891</v>
          </cell>
          <cell r="F4478" t="str">
            <v>GigaDevice</v>
          </cell>
          <cell r="G4478" t="str">
            <v>DE</v>
          </cell>
          <cell r="H4478" t="str">
            <v>Germany</v>
          </cell>
          <cell r="I4478" t="str">
            <v>GP Entity</v>
          </cell>
          <cell r="J4478">
            <v>43770</v>
          </cell>
          <cell r="K4478">
            <v>43724</v>
          </cell>
          <cell r="Q4478">
            <v>3282</v>
          </cell>
          <cell r="R4478" t="str">
            <v>Europe (EU)</v>
          </cell>
          <cell r="S4478" t="str">
            <v>Marketing Director</v>
          </cell>
        </row>
        <row r="4479">
          <cell r="A4479" t="str">
            <v>100645-DE-101</v>
          </cell>
          <cell r="B4479">
            <v>43862</v>
          </cell>
          <cell r="C4479" t="str">
            <v>Existing MSA</v>
          </cell>
          <cell r="D4479">
            <v>43724</v>
          </cell>
          <cell r="E4479">
            <v>43922</v>
          </cell>
          <cell r="F4479" t="str">
            <v>GigaDevice</v>
          </cell>
          <cell r="G4479" t="str">
            <v>DE</v>
          </cell>
          <cell r="H4479" t="str">
            <v>Germany</v>
          </cell>
          <cell r="I4479" t="str">
            <v>GP Entity</v>
          </cell>
          <cell r="J4479">
            <v>43770</v>
          </cell>
          <cell r="K4479">
            <v>43724</v>
          </cell>
          <cell r="Q4479">
            <v>3282</v>
          </cell>
          <cell r="R4479" t="str">
            <v>Europe (EU)</v>
          </cell>
          <cell r="S4479" t="str">
            <v>Marketing Director</v>
          </cell>
        </row>
        <row r="4480">
          <cell r="A4480" t="str">
            <v>100645-DE-101</v>
          </cell>
          <cell r="B4480">
            <v>43862</v>
          </cell>
          <cell r="C4480" t="str">
            <v>Existing MSA</v>
          </cell>
          <cell r="D4480">
            <v>43724</v>
          </cell>
          <cell r="E4480">
            <v>43952</v>
          </cell>
          <cell r="F4480" t="str">
            <v>GigaDevice</v>
          </cell>
          <cell r="G4480" t="str">
            <v>DE</v>
          </cell>
          <cell r="H4480" t="str">
            <v>Germany</v>
          </cell>
          <cell r="I4480" t="str">
            <v>GP Entity</v>
          </cell>
          <cell r="J4480">
            <v>43770</v>
          </cell>
          <cell r="K4480">
            <v>43724</v>
          </cell>
          <cell r="Q4480">
            <v>3282</v>
          </cell>
          <cell r="R4480" t="str">
            <v>Europe (EU)</v>
          </cell>
          <cell r="S4480" t="str">
            <v>Marketing Director</v>
          </cell>
        </row>
        <row r="4481">
          <cell r="A4481" t="str">
            <v>100645-DE-101</v>
          </cell>
          <cell r="B4481">
            <v>43862</v>
          </cell>
          <cell r="C4481" t="str">
            <v>Existing MSA</v>
          </cell>
          <cell r="D4481">
            <v>43724</v>
          </cell>
          <cell r="E4481">
            <v>43983</v>
          </cell>
          <cell r="F4481" t="str">
            <v>GigaDevice</v>
          </cell>
          <cell r="G4481" t="str">
            <v>DE</v>
          </cell>
          <cell r="H4481" t="str">
            <v>Germany</v>
          </cell>
          <cell r="I4481" t="str">
            <v>GP Entity</v>
          </cell>
          <cell r="J4481">
            <v>43770</v>
          </cell>
          <cell r="K4481">
            <v>43724</v>
          </cell>
          <cell r="Q4481">
            <v>3282</v>
          </cell>
          <cell r="R4481" t="str">
            <v>Europe (EU)</v>
          </cell>
          <cell r="S4481" t="str">
            <v>Marketing Director</v>
          </cell>
        </row>
        <row r="4482">
          <cell r="A4482" t="str">
            <v>100070-SE-102</v>
          </cell>
          <cell r="B4482">
            <v>42583</v>
          </cell>
          <cell r="C4482" t="str">
            <v>Existing MSA</v>
          </cell>
          <cell r="D4482">
            <v>42536</v>
          </cell>
          <cell r="E4482">
            <v>43922</v>
          </cell>
          <cell r="F4482" t="str">
            <v>Greenberg</v>
          </cell>
          <cell r="G4482" t="str">
            <v>SE</v>
          </cell>
          <cell r="H4482" t="str">
            <v>Sweden</v>
          </cell>
          <cell r="I4482" t="str">
            <v>GP Entity</v>
          </cell>
          <cell r="K4482">
            <v>42536</v>
          </cell>
          <cell r="Q4482">
            <v>180</v>
          </cell>
          <cell r="R4482" t="str">
            <v>Europe (EU)</v>
          </cell>
          <cell r="S4482" t="str">
            <v>Managing Director, Greenberg Europe</v>
          </cell>
          <cell r="T4482">
            <v>43191</v>
          </cell>
        </row>
        <row r="4483">
          <cell r="A4483" t="str">
            <v>100270-GB-101</v>
          </cell>
          <cell r="B4483">
            <v>43132</v>
          </cell>
          <cell r="C4483" t="str">
            <v>Existing MSA</v>
          </cell>
          <cell r="D4483">
            <v>43091</v>
          </cell>
          <cell r="E4483">
            <v>43922</v>
          </cell>
          <cell r="F4483" t="str">
            <v>TuneIn, Inc.</v>
          </cell>
          <cell r="G4483" t="str">
            <v>GB</v>
          </cell>
          <cell r="H4483" t="str">
            <v>United Kingdom</v>
          </cell>
          <cell r="I4483" t="str">
            <v>GP Entity</v>
          </cell>
          <cell r="K4483">
            <v>43091</v>
          </cell>
          <cell r="Q4483">
            <v>927</v>
          </cell>
          <cell r="R4483" t="str">
            <v>Europe (EU)</v>
          </cell>
          <cell r="S4483" t="str">
            <v>Partner Manager, Content</v>
          </cell>
        </row>
        <row r="4484">
          <cell r="A4484" t="str">
            <v>100431-RO-101</v>
          </cell>
          <cell r="B4484">
            <v>43675</v>
          </cell>
          <cell r="C4484" t="str">
            <v>Existing MSA</v>
          </cell>
          <cell r="D4484">
            <v>43412</v>
          </cell>
          <cell r="E4484">
            <v>43922</v>
          </cell>
          <cell r="F4484" t="str">
            <v>Real Vision</v>
          </cell>
          <cell r="G4484" t="str">
            <v>RO</v>
          </cell>
          <cell r="H4484" t="str">
            <v>Romania</v>
          </cell>
          <cell r="I4484" t="str">
            <v>GP Entity</v>
          </cell>
          <cell r="J4484">
            <v>43497</v>
          </cell>
          <cell r="K4484">
            <v>43412</v>
          </cell>
          <cell r="Q4484">
            <v>2047</v>
          </cell>
          <cell r="R4484" t="str">
            <v>Europe (EU)</v>
          </cell>
          <cell r="S4484" t="str">
            <v>Head of Customer Services</v>
          </cell>
        </row>
        <row r="4485">
          <cell r="A4485" t="str">
            <v>100070-SE-102</v>
          </cell>
          <cell r="B4485">
            <v>42583</v>
          </cell>
          <cell r="C4485" t="str">
            <v>Existing MSA</v>
          </cell>
          <cell r="D4485">
            <v>42536</v>
          </cell>
          <cell r="E4485">
            <v>43952</v>
          </cell>
          <cell r="F4485" t="str">
            <v>Greenberg</v>
          </cell>
          <cell r="G4485" t="str">
            <v>SE</v>
          </cell>
          <cell r="H4485" t="str">
            <v>Sweden</v>
          </cell>
          <cell r="I4485" t="str">
            <v>GP Entity</v>
          </cell>
          <cell r="K4485">
            <v>42536</v>
          </cell>
          <cell r="Q4485">
            <v>180</v>
          </cell>
          <cell r="R4485" t="str">
            <v>Europe (EU)</v>
          </cell>
          <cell r="S4485" t="str">
            <v>Managing Director, Greenberg Europe</v>
          </cell>
          <cell r="T4485">
            <v>43191</v>
          </cell>
        </row>
        <row r="4486">
          <cell r="A4486" t="str">
            <v>100270-GB-101</v>
          </cell>
          <cell r="B4486">
            <v>43132</v>
          </cell>
          <cell r="C4486" t="str">
            <v>Existing MSA</v>
          </cell>
          <cell r="D4486">
            <v>43091</v>
          </cell>
          <cell r="E4486">
            <v>43952</v>
          </cell>
          <cell r="F4486" t="str">
            <v>TuneIn, Inc.</v>
          </cell>
          <cell r="G4486" t="str">
            <v>GB</v>
          </cell>
          <cell r="H4486" t="str">
            <v>United Kingdom</v>
          </cell>
          <cell r="I4486" t="str">
            <v>GP Entity</v>
          </cell>
          <cell r="K4486">
            <v>43091</v>
          </cell>
          <cell r="Q4486">
            <v>927</v>
          </cell>
          <cell r="R4486" t="str">
            <v>Europe (EU)</v>
          </cell>
          <cell r="S4486" t="str">
            <v>Partner Manager, Content</v>
          </cell>
        </row>
        <row r="4487">
          <cell r="A4487" t="str">
            <v>100431-RO-101</v>
          </cell>
          <cell r="B4487">
            <v>43675</v>
          </cell>
          <cell r="C4487" t="str">
            <v>Existing MSA</v>
          </cell>
          <cell r="D4487">
            <v>43412</v>
          </cell>
          <cell r="E4487">
            <v>43952</v>
          </cell>
          <cell r="F4487" t="str">
            <v>Real Vision</v>
          </cell>
          <cell r="G4487" t="str">
            <v>RO</v>
          </cell>
          <cell r="H4487" t="str">
            <v>Romania</v>
          </cell>
          <cell r="I4487" t="str">
            <v>GP Entity</v>
          </cell>
          <cell r="J4487">
            <v>43497</v>
          </cell>
          <cell r="K4487">
            <v>43412</v>
          </cell>
          <cell r="Q4487">
            <v>2047</v>
          </cell>
          <cell r="R4487" t="str">
            <v>Europe (EU)</v>
          </cell>
          <cell r="S4487" t="str">
            <v>Head of Customer Services</v>
          </cell>
        </row>
        <row r="4488">
          <cell r="A4488" t="str">
            <v>100070-SE-102</v>
          </cell>
          <cell r="B4488">
            <v>42583</v>
          </cell>
          <cell r="C4488" t="str">
            <v>Existing MSA</v>
          </cell>
          <cell r="D4488">
            <v>42536</v>
          </cell>
          <cell r="E4488">
            <v>43983</v>
          </cell>
          <cell r="F4488" t="str">
            <v>Greenberg</v>
          </cell>
          <cell r="G4488" t="str">
            <v>SE</v>
          </cell>
          <cell r="H4488" t="str">
            <v>Sweden</v>
          </cell>
          <cell r="I4488" t="str">
            <v>GP Entity</v>
          </cell>
          <cell r="K4488">
            <v>42536</v>
          </cell>
          <cell r="Q4488">
            <v>180</v>
          </cell>
          <cell r="R4488" t="str">
            <v>Europe (EU)</v>
          </cell>
          <cell r="S4488" t="str">
            <v>Managing Director, Greenberg Europe</v>
          </cell>
          <cell r="T4488">
            <v>43191</v>
          </cell>
        </row>
        <row r="4489">
          <cell r="A4489" t="str">
            <v>100270-GB-101</v>
          </cell>
          <cell r="B4489">
            <v>43132</v>
          </cell>
          <cell r="C4489" t="str">
            <v>Existing MSA</v>
          </cell>
          <cell r="D4489">
            <v>43091</v>
          </cell>
          <cell r="E4489">
            <v>43983</v>
          </cell>
          <cell r="F4489" t="str">
            <v>TuneIn, Inc.</v>
          </cell>
          <cell r="G4489" t="str">
            <v>GB</v>
          </cell>
          <cell r="H4489" t="str">
            <v>United Kingdom</v>
          </cell>
          <cell r="I4489" t="str">
            <v>GP Entity</v>
          </cell>
          <cell r="K4489">
            <v>43091</v>
          </cell>
          <cell r="Q4489">
            <v>927</v>
          </cell>
          <cell r="R4489" t="str">
            <v>Europe (EU)</v>
          </cell>
          <cell r="S4489" t="str">
            <v>Partner Manager, Content</v>
          </cell>
        </row>
        <row r="4490">
          <cell r="A4490" t="str">
            <v>100431-RO-101</v>
          </cell>
          <cell r="B4490">
            <v>43675</v>
          </cell>
          <cell r="C4490" t="str">
            <v>Existing MSA</v>
          </cell>
          <cell r="D4490">
            <v>43412</v>
          </cell>
          <cell r="E4490">
            <v>43983</v>
          </cell>
          <cell r="F4490" t="str">
            <v>Real Vision</v>
          </cell>
          <cell r="G4490" t="str">
            <v>RO</v>
          </cell>
          <cell r="H4490" t="str">
            <v>Romania</v>
          </cell>
          <cell r="I4490" t="str">
            <v>GP Entity</v>
          </cell>
          <cell r="J4490">
            <v>43497</v>
          </cell>
          <cell r="K4490">
            <v>43412</v>
          </cell>
          <cell r="Q4490">
            <v>2047</v>
          </cell>
          <cell r="R4490" t="str">
            <v>Europe (EU)</v>
          </cell>
          <cell r="S4490" t="str">
            <v>Head of Customer Services</v>
          </cell>
        </row>
        <row r="4491">
          <cell r="A4491" t="str">
            <v>100422-NL-101</v>
          </cell>
          <cell r="B4491">
            <v>43525</v>
          </cell>
          <cell r="C4491" t="str">
            <v>Existing MSA</v>
          </cell>
          <cell r="D4491">
            <v>43389</v>
          </cell>
          <cell r="E4491">
            <v>43922</v>
          </cell>
          <cell r="F4491" t="str">
            <v>Distek</v>
          </cell>
          <cell r="G4491" t="str">
            <v>NL</v>
          </cell>
          <cell r="H4491" t="str">
            <v>Netherlands</v>
          </cell>
          <cell r="I4491" t="str">
            <v>GP Entity</v>
          </cell>
          <cell r="K4491">
            <v>43390</v>
          </cell>
          <cell r="Q4491">
            <v>1826</v>
          </cell>
          <cell r="R4491" t="str">
            <v>Europe (EU)</v>
          </cell>
          <cell r="S4491" t="str">
            <v>European Channel Manager</v>
          </cell>
        </row>
        <row r="4492">
          <cell r="A4492" t="str">
            <v>100422-NL-101</v>
          </cell>
          <cell r="B4492">
            <v>43525</v>
          </cell>
          <cell r="C4492" t="str">
            <v>Existing MSA</v>
          </cell>
          <cell r="D4492">
            <v>43389</v>
          </cell>
          <cell r="E4492">
            <v>43952</v>
          </cell>
          <cell r="F4492" t="str">
            <v>Distek</v>
          </cell>
          <cell r="G4492" t="str">
            <v>NL</v>
          </cell>
          <cell r="H4492" t="str">
            <v>Netherlands</v>
          </cell>
          <cell r="I4492" t="str">
            <v>GP Entity</v>
          </cell>
          <cell r="K4492">
            <v>43390</v>
          </cell>
          <cell r="Q4492">
            <v>1826</v>
          </cell>
          <cell r="R4492" t="str">
            <v>Europe (EU)</v>
          </cell>
          <cell r="S4492" t="str">
            <v>European Channel Manager</v>
          </cell>
        </row>
        <row r="4493">
          <cell r="A4493" t="str">
            <v>100422-NL-101</v>
          </cell>
          <cell r="B4493">
            <v>43525</v>
          </cell>
          <cell r="C4493" t="str">
            <v>Existing MSA</v>
          </cell>
          <cell r="D4493">
            <v>43389</v>
          </cell>
          <cell r="E4493">
            <v>43983</v>
          </cell>
          <cell r="F4493" t="str">
            <v>Distek</v>
          </cell>
          <cell r="G4493" t="str">
            <v>NL</v>
          </cell>
          <cell r="H4493" t="str">
            <v>Netherlands</v>
          </cell>
          <cell r="I4493" t="str">
            <v>GP Entity</v>
          </cell>
          <cell r="K4493">
            <v>43390</v>
          </cell>
          <cell r="Q4493">
            <v>1826</v>
          </cell>
          <cell r="R4493" t="str">
            <v>Europe (EU)</v>
          </cell>
          <cell r="S4493" t="str">
            <v>European Channel Manager</v>
          </cell>
        </row>
        <row r="4494">
          <cell r="A4494" t="str">
            <v>100167-DE-110</v>
          </cell>
          <cell r="B4494">
            <v>43710</v>
          </cell>
          <cell r="C4494" t="str">
            <v>Existing MSA</v>
          </cell>
          <cell r="D4494">
            <v>42145</v>
          </cell>
          <cell r="E4494">
            <v>43891</v>
          </cell>
          <cell r="F4494" t="str">
            <v>Twist Bioscience</v>
          </cell>
          <cell r="G4494" t="str">
            <v>DE</v>
          </cell>
          <cell r="H4494" t="str">
            <v>Germany</v>
          </cell>
          <cell r="I4494" t="str">
            <v>GP Entity</v>
          </cell>
          <cell r="J4494">
            <v>43709</v>
          </cell>
          <cell r="K4494">
            <v>42145</v>
          </cell>
          <cell r="Q4494">
            <v>2908</v>
          </cell>
          <cell r="R4494" t="str">
            <v>Europe (EU)</v>
          </cell>
          <cell r="S4494" t="str">
            <v>Customer &amp; Technical Support Specialist, SynBio, EMEA</v>
          </cell>
        </row>
        <row r="4495">
          <cell r="A4495" t="str">
            <v>100593-NL-102</v>
          </cell>
          <cell r="B4495">
            <v>43773</v>
          </cell>
          <cell r="C4495" t="str">
            <v>Existing MSA</v>
          </cell>
          <cell r="D4495">
            <v>43777</v>
          </cell>
          <cell r="E4495">
            <v>43891</v>
          </cell>
          <cell r="F4495" t="str">
            <v>Knotel</v>
          </cell>
          <cell r="G4495" t="str">
            <v>NL</v>
          </cell>
          <cell r="H4495" t="str">
            <v>Netherlands</v>
          </cell>
          <cell r="I4495" t="str">
            <v>GP Entity</v>
          </cell>
          <cell r="J4495">
            <v>43780</v>
          </cell>
          <cell r="K4495">
            <v>43661</v>
          </cell>
          <cell r="Q4495">
            <v>3357</v>
          </cell>
          <cell r="R4495" t="str">
            <v>Europe (EU)</v>
          </cell>
          <cell r="S4495" t="str">
            <v>Implementation Manager</v>
          </cell>
        </row>
        <row r="4496">
          <cell r="A4496" t="str">
            <v>100206-CH-101</v>
          </cell>
          <cell r="B4496">
            <v>43745</v>
          </cell>
          <cell r="C4496" t="str">
            <v>Existing MSA</v>
          </cell>
          <cell r="D4496">
            <v>43726</v>
          </cell>
          <cell r="E4496">
            <v>43891</v>
          </cell>
          <cell r="F4496" t="str">
            <v>Pregis International BV (FKA FP International)</v>
          </cell>
          <cell r="G4496" t="str">
            <v>CH</v>
          </cell>
          <cell r="H4496" t="str">
            <v>Switzerland</v>
          </cell>
          <cell r="I4496" t="str">
            <v>GP Entity</v>
          </cell>
          <cell r="J4496">
            <v>43745</v>
          </cell>
          <cell r="K4496">
            <v>42923</v>
          </cell>
          <cell r="N4496" t="str">
            <v>Janna</v>
          </cell>
          <cell r="O4496" t="str">
            <v>Vidal</v>
          </cell>
          <cell r="Q4496">
            <v>3245</v>
          </cell>
          <cell r="R4496" t="str">
            <v>Europe (EU)</v>
          </cell>
          <cell r="S4496" t="str">
            <v>Customer Service Representative</v>
          </cell>
        </row>
        <row r="4497">
          <cell r="A4497" t="str">
            <v>100534-NO-101</v>
          </cell>
          <cell r="B4497">
            <v>43836</v>
          </cell>
          <cell r="C4497" t="str">
            <v>Existing MSA</v>
          </cell>
          <cell r="D4497">
            <v>43790</v>
          </cell>
          <cell r="E4497">
            <v>43891</v>
          </cell>
          <cell r="F4497" t="str">
            <v>Zoom Video Communications</v>
          </cell>
          <cell r="G4497" t="str">
            <v>NO</v>
          </cell>
          <cell r="H4497" t="str">
            <v>Norway</v>
          </cell>
          <cell r="I4497" t="str">
            <v>GP Entity</v>
          </cell>
          <cell r="J4497">
            <v>43836</v>
          </cell>
          <cell r="K4497">
            <v>43570</v>
          </cell>
          <cell r="Q4497">
            <v>3780</v>
          </cell>
          <cell r="R4497" t="str">
            <v>Europe (EU)</v>
          </cell>
          <cell r="S4497" t="str">
            <v>Majors Account Executive</v>
          </cell>
        </row>
        <row r="4498">
          <cell r="A4498" t="str">
            <v>100006-CH-101</v>
          </cell>
          <cell r="B4498">
            <v>43556</v>
          </cell>
          <cell r="C4498" t="str">
            <v>Existing MSA</v>
          </cell>
          <cell r="D4498">
            <v>43430</v>
          </cell>
          <cell r="E4498">
            <v>43922</v>
          </cell>
          <cell r="F4498" t="str">
            <v>Aerie Pharmaceuticals Ireland</v>
          </cell>
          <cell r="G4498" t="str">
            <v>CH</v>
          </cell>
          <cell r="H4498" t="str">
            <v>Switzerland</v>
          </cell>
          <cell r="I4498" t="str">
            <v>GP Entity</v>
          </cell>
          <cell r="J4498">
            <v>43556</v>
          </cell>
          <cell r="K4498">
            <v>42583</v>
          </cell>
          <cell r="Q4498">
            <v>1808</v>
          </cell>
          <cell r="R4498" t="str">
            <v>Europe (EU)</v>
          </cell>
          <cell r="S4498" t="str">
            <v>Chief Commercial Officer EU</v>
          </cell>
        </row>
        <row r="4499">
          <cell r="A4499" t="str">
            <v>100048-GB-102</v>
          </cell>
          <cell r="B4499">
            <v>42933</v>
          </cell>
          <cell r="C4499" t="str">
            <v>Existing MSA</v>
          </cell>
          <cell r="D4499">
            <v>42794</v>
          </cell>
          <cell r="E4499">
            <v>43922</v>
          </cell>
          <cell r="F4499" t="str">
            <v>Dovetail Genomics</v>
          </cell>
          <cell r="G4499" t="str">
            <v>GB</v>
          </cell>
          <cell r="H4499" t="str">
            <v>United Kingdom</v>
          </cell>
          <cell r="I4499" t="str">
            <v>GP Entity</v>
          </cell>
          <cell r="K4499">
            <v>42794</v>
          </cell>
          <cell r="Q4499">
            <v>607</v>
          </cell>
          <cell r="R4499" t="str">
            <v>Europe (EU)</v>
          </cell>
          <cell r="S4499" t="str">
            <v>Regional Business Manager, Europe</v>
          </cell>
        </row>
        <row r="4500">
          <cell r="A4500" t="str">
            <v>100227-DE-101</v>
          </cell>
          <cell r="B4500">
            <v>42979</v>
          </cell>
          <cell r="C4500" t="str">
            <v>Existing MSA</v>
          </cell>
          <cell r="D4500">
            <v>42958</v>
          </cell>
          <cell r="E4500">
            <v>43922</v>
          </cell>
          <cell r="F4500" t="str">
            <v>Arc Bio</v>
          </cell>
          <cell r="G4500" t="str">
            <v>DE</v>
          </cell>
          <cell r="H4500" t="str">
            <v>Germany</v>
          </cell>
          <cell r="I4500" t="str">
            <v>GP Entity</v>
          </cell>
          <cell r="K4500">
            <v>42958</v>
          </cell>
          <cell r="Q4500">
            <v>730</v>
          </cell>
          <cell r="R4500" t="str">
            <v>Europe (EU)</v>
          </cell>
          <cell r="S4500" t="str">
            <v>Director of Clinical Deployment</v>
          </cell>
        </row>
        <row r="4501">
          <cell r="A4501" t="str">
            <v>100167-DE-110</v>
          </cell>
          <cell r="B4501">
            <v>43710</v>
          </cell>
          <cell r="C4501" t="str">
            <v>Existing MSA</v>
          </cell>
          <cell r="D4501">
            <v>42145</v>
          </cell>
          <cell r="E4501">
            <v>43922</v>
          </cell>
          <cell r="F4501" t="str">
            <v>Twist Bioscience</v>
          </cell>
          <cell r="G4501" t="str">
            <v>DE</v>
          </cell>
          <cell r="H4501" t="str">
            <v>Germany</v>
          </cell>
          <cell r="I4501" t="str">
            <v>GP Entity</v>
          </cell>
          <cell r="J4501">
            <v>43709</v>
          </cell>
          <cell r="K4501">
            <v>42145</v>
          </cell>
          <cell r="Q4501">
            <v>2908</v>
          </cell>
          <cell r="R4501" t="str">
            <v>Europe (EU)</v>
          </cell>
          <cell r="S4501" t="str">
            <v>Customer &amp; Technical Support Specialist, SynBio, EMEA</v>
          </cell>
        </row>
        <row r="4502">
          <cell r="A4502" t="str">
            <v>100167-DE-101</v>
          </cell>
          <cell r="B4502">
            <v>42614</v>
          </cell>
          <cell r="C4502" t="str">
            <v>Existing MSA</v>
          </cell>
          <cell r="D4502">
            <v>42145</v>
          </cell>
          <cell r="E4502">
            <v>43922</v>
          </cell>
          <cell r="F4502" t="str">
            <v>Twist Bioscience</v>
          </cell>
          <cell r="G4502" t="str">
            <v>DE</v>
          </cell>
          <cell r="H4502" t="str">
            <v>Germany</v>
          </cell>
          <cell r="I4502" t="str">
            <v>GP Entity</v>
          </cell>
          <cell r="K4502">
            <v>42145</v>
          </cell>
          <cell r="Q4502">
            <v>182</v>
          </cell>
          <cell r="R4502" t="str">
            <v>Europe (EU)</v>
          </cell>
          <cell r="S4502" t="str">
            <v>Supervisor, Customer and Technical Support - EMEA</v>
          </cell>
        </row>
        <row r="4503">
          <cell r="A4503" t="str">
            <v>100167-DE-104</v>
          </cell>
          <cell r="B4503">
            <v>43405</v>
          </cell>
          <cell r="C4503" t="str">
            <v>Existing MSA</v>
          </cell>
          <cell r="D4503">
            <v>42145</v>
          </cell>
          <cell r="E4503">
            <v>43922</v>
          </cell>
          <cell r="F4503" t="str">
            <v>Twist Bioscience</v>
          </cell>
          <cell r="G4503" t="str">
            <v>DE</v>
          </cell>
          <cell r="H4503" t="str">
            <v>Germany</v>
          </cell>
          <cell r="I4503" t="str">
            <v>GP Entity</v>
          </cell>
          <cell r="K4503">
            <v>42145</v>
          </cell>
          <cell r="Q4503">
            <v>1349</v>
          </cell>
          <cell r="R4503" t="str">
            <v>Europe (EU)</v>
          </cell>
          <cell r="S4503" t="str">
            <v>Customer Support Specialist, Europe</v>
          </cell>
        </row>
        <row r="4504">
          <cell r="A4504" t="str">
            <v>100593-NL-102</v>
          </cell>
          <cell r="B4504">
            <v>43773</v>
          </cell>
          <cell r="C4504" t="str">
            <v>Existing MSA</v>
          </cell>
          <cell r="D4504">
            <v>43777</v>
          </cell>
          <cell r="E4504">
            <v>43922</v>
          </cell>
          <cell r="F4504" t="str">
            <v>Knotel</v>
          </cell>
          <cell r="G4504" t="str">
            <v>NL</v>
          </cell>
          <cell r="H4504" t="str">
            <v>Netherlands</v>
          </cell>
          <cell r="I4504" t="str">
            <v>GP Entity</v>
          </cell>
          <cell r="J4504">
            <v>43780</v>
          </cell>
          <cell r="K4504">
            <v>43661</v>
          </cell>
          <cell r="Q4504">
            <v>3357</v>
          </cell>
          <cell r="R4504" t="str">
            <v>Europe (EU)</v>
          </cell>
          <cell r="S4504" t="str">
            <v>Implementation Manager</v>
          </cell>
        </row>
        <row r="4505">
          <cell r="A4505" t="str">
            <v>100271-ES-101</v>
          </cell>
          <cell r="B4505">
            <v>43132</v>
          </cell>
          <cell r="C4505" t="str">
            <v>Existing MSA</v>
          </cell>
          <cell r="D4505">
            <v>43091</v>
          </cell>
          <cell r="E4505">
            <v>43922</v>
          </cell>
          <cell r="F4505" t="str">
            <v>Ziff Davis</v>
          </cell>
          <cell r="G4505" t="str">
            <v>ES</v>
          </cell>
          <cell r="H4505" t="str">
            <v>Spain</v>
          </cell>
          <cell r="I4505" t="str">
            <v>GP Entity</v>
          </cell>
          <cell r="K4505">
            <v>43091</v>
          </cell>
          <cell r="Q4505">
            <v>934</v>
          </cell>
          <cell r="R4505" t="str">
            <v>Europe (EU)</v>
          </cell>
          <cell r="S4505" t="str">
            <v>Director, Business Developer</v>
          </cell>
        </row>
        <row r="4506">
          <cell r="A4506" t="str">
            <v>100309-PL-105</v>
          </cell>
          <cell r="B4506">
            <v>43252</v>
          </cell>
          <cell r="C4506" t="str">
            <v>Existing MSA</v>
          </cell>
          <cell r="D4506">
            <v>43207</v>
          </cell>
          <cell r="E4506">
            <v>43922</v>
          </cell>
          <cell r="F4506" t="str">
            <v>JUUL</v>
          </cell>
          <cell r="G4506" t="str">
            <v>PL</v>
          </cell>
          <cell r="H4506" t="str">
            <v>Poland</v>
          </cell>
          <cell r="I4506" t="str">
            <v>GP Entity</v>
          </cell>
          <cell r="K4506">
            <v>43207</v>
          </cell>
          <cell r="Q4506">
            <v>1182</v>
          </cell>
          <cell r="R4506" t="str">
            <v>Europe (EU)</v>
          </cell>
          <cell r="S4506" t="str">
            <v>Executive Assistant Central &amp; Eastern Europe &amp; Russia</v>
          </cell>
        </row>
        <row r="4507">
          <cell r="A4507" t="str">
            <v>100248-GB-101</v>
          </cell>
          <cell r="B4507">
            <v>43073</v>
          </cell>
          <cell r="C4507" t="str">
            <v>Existing MSA</v>
          </cell>
          <cell r="D4507">
            <v>43012</v>
          </cell>
          <cell r="E4507">
            <v>43922</v>
          </cell>
          <cell r="F4507" t="str">
            <v>Open Government Partnership</v>
          </cell>
          <cell r="G4507" t="str">
            <v>GB</v>
          </cell>
          <cell r="H4507" t="str">
            <v>United Kingdom</v>
          </cell>
          <cell r="I4507" t="str">
            <v>GP Entity</v>
          </cell>
          <cell r="K4507">
            <v>43006</v>
          </cell>
          <cell r="M4507">
            <v>43669</v>
          </cell>
          <cell r="N4507" t="str">
            <v>Sharniece</v>
          </cell>
          <cell r="O4507" t="str">
            <v>Benders</v>
          </cell>
          <cell r="P4507">
            <v>43669</v>
          </cell>
          <cell r="Q4507">
            <v>845</v>
          </cell>
          <cell r="R4507" t="str">
            <v>Europe (EU)</v>
          </cell>
          <cell r="S4507" t="str">
            <v>Manager, Thematic</v>
          </cell>
        </row>
        <row r="4508">
          <cell r="A4508" t="str">
            <v>100125-PL-105</v>
          </cell>
          <cell r="B4508">
            <v>43586</v>
          </cell>
          <cell r="C4508" t="str">
            <v>Existing MSA</v>
          </cell>
          <cell r="D4508">
            <v>42853</v>
          </cell>
          <cell r="E4508">
            <v>43922</v>
          </cell>
          <cell r="F4508" t="str">
            <v>Pure Storage</v>
          </cell>
          <cell r="G4508" t="str">
            <v>PL</v>
          </cell>
          <cell r="H4508" t="str">
            <v>Poland</v>
          </cell>
          <cell r="I4508" t="str">
            <v>GP Entity</v>
          </cell>
          <cell r="J4508">
            <v>43586</v>
          </cell>
          <cell r="K4508">
            <v>42118</v>
          </cell>
          <cell r="Q4508">
            <v>2224</v>
          </cell>
          <cell r="R4508" t="str">
            <v>Europe (EU)</v>
          </cell>
          <cell r="S4508" t="str">
            <v>Channel Account Manager</v>
          </cell>
        </row>
        <row r="4509">
          <cell r="A4509" t="str">
            <v>100445-IE-101</v>
          </cell>
          <cell r="B4509">
            <v>43507</v>
          </cell>
          <cell r="C4509" t="str">
            <v>Existing MSA</v>
          </cell>
          <cell r="D4509">
            <v>43445</v>
          </cell>
          <cell r="E4509">
            <v>43922</v>
          </cell>
          <cell r="F4509" t="str">
            <v>Clubhouse</v>
          </cell>
          <cell r="G4509" t="str">
            <v>IE</v>
          </cell>
          <cell r="H4509" t="str">
            <v>Ireland</v>
          </cell>
          <cell r="I4509" t="str">
            <v>GP Entity</v>
          </cell>
          <cell r="J4509">
            <v>43507</v>
          </cell>
          <cell r="K4509">
            <v>43445</v>
          </cell>
          <cell r="Q4509">
            <v>2028</v>
          </cell>
          <cell r="R4509" t="str">
            <v>Europe (EU)</v>
          </cell>
          <cell r="S4509" t="str">
            <v>Senior Visual Designer</v>
          </cell>
        </row>
        <row r="4510">
          <cell r="A4510" t="str">
            <v>100012-DK-102</v>
          </cell>
          <cell r="B4510">
            <v>43283</v>
          </cell>
          <cell r="C4510" t="str">
            <v>Existing MSA</v>
          </cell>
          <cell r="D4510">
            <v>42579</v>
          </cell>
          <cell r="E4510">
            <v>43922</v>
          </cell>
          <cell r="F4510" t="str">
            <v>Anaplan</v>
          </cell>
          <cell r="G4510" t="str">
            <v>DK</v>
          </cell>
          <cell r="H4510" t="str">
            <v>Denmark</v>
          </cell>
          <cell r="I4510" t="str">
            <v>GP Entity</v>
          </cell>
          <cell r="K4510">
            <v>42579</v>
          </cell>
          <cell r="Q4510">
            <v>1150</v>
          </cell>
          <cell r="R4510" t="str">
            <v>Europe (EU)</v>
          </cell>
          <cell r="S4510" t="str">
            <v>Senior Solution Consultant – Denmark</v>
          </cell>
        </row>
        <row r="4511">
          <cell r="A4511" t="str">
            <v>100459-ES-102</v>
          </cell>
          <cell r="B4511">
            <v>43507</v>
          </cell>
          <cell r="C4511" t="str">
            <v>Existing MSA</v>
          </cell>
          <cell r="D4511">
            <v>43483</v>
          </cell>
          <cell r="E4511">
            <v>43922</v>
          </cell>
          <cell r="F4511" t="str">
            <v>SevenRooms</v>
          </cell>
          <cell r="G4511" t="str">
            <v>ES</v>
          </cell>
          <cell r="H4511" t="str">
            <v>Spain</v>
          </cell>
          <cell r="I4511" t="str">
            <v>GP Entity</v>
          </cell>
          <cell r="J4511">
            <v>43507</v>
          </cell>
          <cell r="K4511">
            <v>43461</v>
          </cell>
          <cell r="Q4511">
            <v>2068</v>
          </cell>
          <cell r="R4511" t="str">
            <v>Europe (EU)</v>
          </cell>
          <cell r="S4511" t="str">
            <v>Customer Support Representative</v>
          </cell>
        </row>
        <row r="4512">
          <cell r="A4512" t="str">
            <v>100459-GB-101</v>
          </cell>
          <cell r="B4512">
            <v>43617</v>
          </cell>
          <cell r="C4512" t="str">
            <v>Existing MSA</v>
          </cell>
          <cell r="D4512">
            <v>43461</v>
          </cell>
          <cell r="E4512">
            <v>43922</v>
          </cell>
          <cell r="F4512" t="str">
            <v>SevenRooms</v>
          </cell>
          <cell r="G4512" t="str">
            <v>GB</v>
          </cell>
          <cell r="H4512" t="str">
            <v>United Kingdom</v>
          </cell>
          <cell r="I4512" t="str">
            <v>GP Entity</v>
          </cell>
          <cell r="J4512">
            <v>43468</v>
          </cell>
          <cell r="K4512">
            <v>43461</v>
          </cell>
          <cell r="Q4512">
            <v>2015</v>
          </cell>
          <cell r="R4512" t="str">
            <v>Europe (EU)</v>
          </cell>
          <cell r="S4512" t="str">
            <v>VP, Europe</v>
          </cell>
        </row>
        <row r="4513">
          <cell r="A4513" t="str">
            <v>100462-PL-102</v>
          </cell>
          <cell r="B4513">
            <v>43586</v>
          </cell>
          <cell r="C4513" t="str">
            <v>Existing MSA</v>
          </cell>
          <cell r="D4513">
            <v>43447</v>
          </cell>
          <cell r="E4513">
            <v>43922</v>
          </cell>
          <cell r="F4513" t="str">
            <v>Vlocity</v>
          </cell>
          <cell r="G4513" t="str">
            <v>PL</v>
          </cell>
          <cell r="H4513" t="str">
            <v>Poland</v>
          </cell>
          <cell r="I4513" t="str">
            <v>GP Entity</v>
          </cell>
          <cell r="K4513">
            <v>43447</v>
          </cell>
          <cell r="Q4513">
            <v>2057</v>
          </cell>
          <cell r="R4513" t="str">
            <v>Europe (EU)</v>
          </cell>
          <cell r="S4513" t="str">
            <v>Solution Consultant CME Eastern Europe</v>
          </cell>
        </row>
        <row r="4514">
          <cell r="A4514" t="str">
            <v>100534-NO-101</v>
          </cell>
          <cell r="B4514">
            <v>43836</v>
          </cell>
          <cell r="C4514" t="str">
            <v>Existing MSA</v>
          </cell>
          <cell r="D4514">
            <v>43790</v>
          </cell>
          <cell r="E4514">
            <v>43922</v>
          </cell>
          <cell r="F4514" t="str">
            <v>Zoom Video Communications</v>
          </cell>
          <cell r="G4514" t="str">
            <v>NO</v>
          </cell>
          <cell r="H4514" t="str">
            <v>Norway</v>
          </cell>
          <cell r="I4514" t="str">
            <v>GP Entity</v>
          </cell>
          <cell r="J4514">
            <v>43836</v>
          </cell>
          <cell r="K4514">
            <v>43570</v>
          </cell>
          <cell r="Q4514">
            <v>3780</v>
          </cell>
          <cell r="R4514" t="str">
            <v>Europe (EU)</v>
          </cell>
          <cell r="S4514" t="str">
            <v>Majors Account Executive</v>
          </cell>
        </row>
        <row r="4515">
          <cell r="A4515" t="str">
            <v>100006-CH-101</v>
          </cell>
          <cell r="B4515">
            <v>43556</v>
          </cell>
          <cell r="C4515" t="str">
            <v>Existing MSA</v>
          </cell>
          <cell r="D4515">
            <v>43430</v>
          </cell>
          <cell r="E4515">
            <v>43952</v>
          </cell>
          <cell r="F4515" t="str">
            <v>Aerie Pharmaceuticals Ireland</v>
          </cell>
          <cell r="G4515" t="str">
            <v>CH</v>
          </cell>
          <cell r="H4515" t="str">
            <v>Switzerland</v>
          </cell>
          <cell r="I4515" t="str">
            <v>GP Entity</v>
          </cell>
          <cell r="J4515">
            <v>43556</v>
          </cell>
          <cell r="K4515">
            <v>42583</v>
          </cell>
          <cell r="Q4515">
            <v>1808</v>
          </cell>
          <cell r="R4515" t="str">
            <v>Europe (EU)</v>
          </cell>
          <cell r="S4515" t="str">
            <v>Chief Commercial Officer EU</v>
          </cell>
        </row>
        <row r="4516">
          <cell r="A4516" t="str">
            <v>100048-GB-102</v>
          </cell>
          <cell r="B4516">
            <v>42933</v>
          </cell>
          <cell r="C4516" t="str">
            <v>Existing MSA</v>
          </cell>
          <cell r="D4516">
            <v>42794</v>
          </cell>
          <cell r="E4516">
            <v>43952</v>
          </cell>
          <cell r="F4516" t="str">
            <v>Dovetail Genomics</v>
          </cell>
          <cell r="G4516" t="str">
            <v>GB</v>
          </cell>
          <cell r="H4516" t="str">
            <v>United Kingdom</v>
          </cell>
          <cell r="I4516" t="str">
            <v>GP Entity</v>
          </cell>
          <cell r="K4516">
            <v>42794</v>
          </cell>
          <cell r="Q4516">
            <v>607</v>
          </cell>
          <cell r="R4516" t="str">
            <v>Europe (EU)</v>
          </cell>
          <cell r="S4516" t="str">
            <v>Regional Business Manager, Europe</v>
          </cell>
        </row>
        <row r="4517">
          <cell r="A4517" t="str">
            <v>100227-DE-101</v>
          </cell>
          <cell r="B4517">
            <v>42979</v>
          </cell>
          <cell r="C4517" t="str">
            <v>Existing MSA</v>
          </cell>
          <cell r="D4517">
            <v>42958</v>
          </cell>
          <cell r="E4517">
            <v>43952</v>
          </cell>
          <cell r="F4517" t="str">
            <v>Arc Bio</v>
          </cell>
          <cell r="G4517" t="str">
            <v>DE</v>
          </cell>
          <cell r="H4517" t="str">
            <v>Germany</v>
          </cell>
          <cell r="I4517" t="str">
            <v>GP Entity</v>
          </cell>
          <cell r="K4517">
            <v>42958</v>
          </cell>
          <cell r="Q4517">
            <v>730</v>
          </cell>
          <cell r="R4517" t="str">
            <v>Europe (EU)</v>
          </cell>
          <cell r="S4517" t="str">
            <v>Director of Clinical Deployment</v>
          </cell>
        </row>
        <row r="4518">
          <cell r="A4518" t="str">
            <v>100167-DE-110</v>
          </cell>
          <cell r="B4518">
            <v>43710</v>
          </cell>
          <cell r="C4518" t="str">
            <v>Existing MSA</v>
          </cell>
          <cell r="D4518">
            <v>42145</v>
          </cell>
          <cell r="E4518">
            <v>43952</v>
          </cell>
          <cell r="F4518" t="str">
            <v>Twist Bioscience</v>
          </cell>
          <cell r="G4518" t="str">
            <v>DE</v>
          </cell>
          <cell r="H4518" t="str">
            <v>Germany</v>
          </cell>
          <cell r="I4518" t="str">
            <v>GP Entity</v>
          </cell>
          <cell r="J4518">
            <v>43709</v>
          </cell>
          <cell r="K4518">
            <v>42145</v>
          </cell>
          <cell r="Q4518">
            <v>2908</v>
          </cell>
          <cell r="R4518" t="str">
            <v>Europe (EU)</v>
          </cell>
          <cell r="S4518" t="str">
            <v>Customer &amp; Technical Support Specialist, SynBio, EMEA</v>
          </cell>
        </row>
        <row r="4519">
          <cell r="A4519" t="str">
            <v>100167-DE-101</v>
          </cell>
          <cell r="B4519">
            <v>42614</v>
          </cell>
          <cell r="C4519" t="str">
            <v>Existing MSA</v>
          </cell>
          <cell r="D4519">
            <v>42145</v>
          </cell>
          <cell r="E4519">
            <v>43952</v>
          </cell>
          <cell r="F4519" t="str">
            <v>Twist Bioscience</v>
          </cell>
          <cell r="G4519" t="str">
            <v>DE</v>
          </cell>
          <cell r="H4519" t="str">
            <v>Germany</v>
          </cell>
          <cell r="I4519" t="str">
            <v>GP Entity</v>
          </cell>
          <cell r="K4519">
            <v>42145</v>
          </cell>
          <cell r="Q4519">
            <v>182</v>
          </cell>
          <cell r="R4519" t="str">
            <v>Europe (EU)</v>
          </cell>
          <cell r="S4519" t="str">
            <v>Supervisor, Customer and Technical Support - EMEA</v>
          </cell>
        </row>
        <row r="4520">
          <cell r="A4520" t="str">
            <v>100167-DE-104</v>
          </cell>
          <cell r="B4520">
            <v>43405</v>
          </cell>
          <cell r="C4520" t="str">
            <v>Existing MSA</v>
          </cell>
          <cell r="D4520">
            <v>42145</v>
          </cell>
          <cell r="E4520">
            <v>43952</v>
          </cell>
          <cell r="F4520" t="str">
            <v>Twist Bioscience</v>
          </cell>
          <cell r="G4520" t="str">
            <v>DE</v>
          </cell>
          <cell r="H4520" t="str">
            <v>Germany</v>
          </cell>
          <cell r="I4520" t="str">
            <v>GP Entity</v>
          </cell>
          <cell r="K4520">
            <v>42145</v>
          </cell>
          <cell r="Q4520">
            <v>1349</v>
          </cell>
          <cell r="R4520" t="str">
            <v>Europe (EU)</v>
          </cell>
          <cell r="S4520" t="str">
            <v>Customer Support Specialist, Europe</v>
          </cell>
        </row>
        <row r="4521">
          <cell r="A4521" t="str">
            <v>100593-NL-102</v>
          </cell>
          <cell r="B4521">
            <v>43773</v>
          </cell>
          <cell r="C4521" t="str">
            <v>Existing MSA</v>
          </cell>
          <cell r="D4521">
            <v>43777</v>
          </cell>
          <cell r="E4521">
            <v>43952</v>
          </cell>
          <cell r="F4521" t="str">
            <v>Knotel</v>
          </cell>
          <cell r="G4521" t="str">
            <v>NL</v>
          </cell>
          <cell r="H4521" t="str">
            <v>Netherlands</v>
          </cell>
          <cell r="I4521" t="str">
            <v>GP Entity</v>
          </cell>
          <cell r="J4521">
            <v>43780</v>
          </cell>
          <cell r="K4521">
            <v>43661</v>
          </cell>
          <cell r="Q4521">
            <v>3357</v>
          </cell>
          <cell r="R4521" t="str">
            <v>Europe (EU)</v>
          </cell>
          <cell r="S4521" t="str">
            <v>Implementation Manager</v>
          </cell>
        </row>
        <row r="4522">
          <cell r="A4522" t="str">
            <v>100271-ES-101</v>
          </cell>
          <cell r="B4522">
            <v>43132</v>
          </cell>
          <cell r="C4522" t="str">
            <v>Existing MSA</v>
          </cell>
          <cell r="D4522">
            <v>43091</v>
          </cell>
          <cell r="E4522">
            <v>43952</v>
          </cell>
          <cell r="F4522" t="str">
            <v>Ziff Davis</v>
          </cell>
          <cell r="G4522" t="str">
            <v>ES</v>
          </cell>
          <cell r="H4522" t="str">
            <v>Spain</v>
          </cell>
          <cell r="I4522" t="str">
            <v>GP Entity</v>
          </cell>
          <cell r="K4522">
            <v>43091</v>
          </cell>
          <cell r="Q4522">
            <v>934</v>
          </cell>
          <cell r="R4522" t="str">
            <v>Europe (EU)</v>
          </cell>
          <cell r="S4522" t="str">
            <v>Director, Business Developer</v>
          </cell>
        </row>
        <row r="4523">
          <cell r="A4523" t="str">
            <v>100309-PL-105</v>
          </cell>
          <cell r="B4523">
            <v>43252</v>
          </cell>
          <cell r="C4523" t="str">
            <v>Existing MSA</v>
          </cell>
          <cell r="D4523">
            <v>43207</v>
          </cell>
          <cell r="E4523">
            <v>43952</v>
          </cell>
          <cell r="F4523" t="str">
            <v>JUUL</v>
          </cell>
          <cell r="G4523" t="str">
            <v>PL</v>
          </cell>
          <cell r="H4523" t="str">
            <v>Poland</v>
          </cell>
          <cell r="I4523" t="str">
            <v>GP Entity</v>
          </cell>
          <cell r="K4523">
            <v>43207</v>
          </cell>
          <cell r="Q4523">
            <v>1182</v>
          </cell>
          <cell r="R4523" t="str">
            <v>Europe (EU)</v>
          </cell>
          <cell r="S4523" t="str">
            <v>Executive Assistant Central &amp; Eastern Europe &amp; Russia</v>
          </cell>
        </row>
        <row r="4524">
          <cell r="A4524" t="str">
            <v>100248-GB-101</v>
          </cell>
          <cell r="B4524">
            <v>43073</v>
          </cell>
          <cell r="C4524" t="str">
            <v>Existing MSA</v>
          </cell>
          <cell r="D4524">
            <v>43012</v>
          </cell>
          <cell r="E4524">
            <v>43952</v>
          </cell>
          <cell r="F4524" t="str">
            <v>Open Government Partnership</v>
          </cell>
          <cell r="G4524" t="str">
            <v>GB</v>
          </cell>
          <cell r="H4524" t="str">
            <v>United Kingdom</v>
          </cell>
          <cell r="I4524" t="str">
            <v>GP Entity</v>
          </cell>
          <cell r="K4524">
            <v>43006</v>
          </cell>
          <cell r="M4524">
            <v>43669</v>
          </cell>
          <cell r="N4524" t="str">
            <v>Sharniece</v>
          </cell>
          <cell r="O4524" t="str">
            <v>Benders</v>
          </cell>
          <cell r="P4524">
            <v>43669</v>
          </cell>
          <cell r="Q4524">
            <v>845</v>
          </cell>
          <cell r="R4524" t="str">
            <v>Europe (EU)</v>
          </cell>
          <cell r="S4524" t="str">
            <v>Manager, Thematic</v>
          </cell>
        </row>
        <row r="4525">
          <cell r="A4525" t="str">
            <v>100125-PL-105</v>
          </cell>
          <cell r="B4525">
            <v>43586</v>
          </cell>
          <cell r="C4525" t="str">
            <v>Existing MSA</v>
          </cell>
          <cell r="D4525">
            <v>42853</v>
          </cell>
          <cell r="E4525">
            <v>43952</v>
          </cell>
          <cell r="F4525" t="str">
            <v>Pure Storage</v>
          </cell>
          <cell r="G4525" t="str">
            <v>PL</v>
          </cell>
          <cell r="H4525" t="str">
            <v>Poland</v>
          </cell>
          <cell r="I4525" t="str">
            <v>GP Entity</v>
          </cell>
          <cell r="J4525">
            <v>43586</v>
          </cell>
          <cell r="K4525">
            <v>42118</v>
          </cell>
          <cell r="Q4525">
            <v>2224</v>
          </cell>
          <cell r="R4525" t="str">
            <v>Europe (EU)</v>
          </cell>
          <cell r="S4525" t="str">
            <v>Channel Account Manager</v>
          </cell>
        </row>
        <row r="4526">
          <cell r="A4526" t="str">
            <v>100445-IE-101</v>
          </cell>
          <cell r="B4526">
            <v>43507</v>
          </cell>
          <cell r="C4526" t="str">
            <v>Existing MSA</v>
          </cell>
          <cell r="D4526">
            <v>43445</v>
          </cell>
          <cell r="E4526">
            <v>43952</v>
          </cell>
          <cell r="F4526" t="str">
            <v>Clubhouse</v>
          </cell>
          <cell r="G4526" t="str">
            <v>IE</v>
          </cell>
          <cell r="H4526" t="str">
            <v>Ireland</v>
          </cell>
          <cell r="I4526" t="str">
            <v>GP Entity</v>
          </cell>
          <cell r="J4526">
            <v>43507</v>
          </cell>
          <cell r="K4526">
            <v>43445</v>
          </cell>
          <cell r="Q4526">
            <v>2028</v>
          </cell>
          <cell r="R4526" t="str">
            <v>Europe (EU)</v>
          </cell>
          <cell r="S4526" t="str">
            <v>Senior Visual Designer</v>
          </cell>
        </row>
        <row r="4527">
          <cell r="A4527" t="str">
            <v>100012-DK-102</v>
          </cell>
          <cell r="B4527">
            <v>43283</v>
          </cell>
          <cell r="C4527" t="str">
            <v>Existing MSA</v>
          </cell>
          <cell r="D4527">
            <v>42579</v>
          </cell>
          <cell r="E4527">
            <v>43952</v>
          </cell>
          <cell r="F4527" t="str">
            <v>Anaplan</v>
          </cell>
          <cell r="G4527" t="str">
            <v>DK</v>
          </cell>
          <cell r="H4527" t="str">
            <v>Denmark</v>
          </cell>
          <cell r="I4527" t="str">
            <v>GP Entity</v>
          </cell>
          <cell r="K4527">
            <v>42579</v>
          </cell>
          <cell r="Q4527">
            <v>1150</v>
          </cell>
          <cell r="R4527" t="str">
            <v>Europe (EU)</v>
          </cell>
          <cell r="S4527" t="str">
            <v>Senior Solution Consultant – Denmark</v>
          </cell>
        </row>
        <row r="4528">
          <cell r="A4528" t="str">
            <v>100459-ES-102</v>
          </cell>
          <cell r="B4528">
            <v>43507</v>
          </cell>
          <cell r="C4528" t="str">
            <v>Existing MSA</v>
          </cell>
          <cell r="D4528">
            <v>43483</v>
          </cell>
          <cell r="E4528">
            <v>43952</v>
          </cell>
          <cell r="F4528" t="str">
            <v>SevenRooms</v>
          </cell>
          <cell r="G4528" t="str">
            <v>ES</v>
          </cell>
          <cell r="H4528" t="str">
            <v>Spain</v>
          </cell>
          <cell r="I4528" t="str">
            <v>GP Entity</v>
          </cell>
          <cell r="J4528">
            <v>43507</v>
          </cell>
          <cell r="K4528">
            <v>43461</v>
          </cell>
          <cell r="Q4528">
            <v>2068</v>
          </cell>
          <cell r="R4528" t="str">
            <v>Europe (EU)</v>
          </cell>
          <cell r="S4528" t="str">
            <v>Customer Support Representative</v>
          </cell>
        </row>
        <row r="4529">
          <cell r="A4529" t="str">
            <v>100459-GB-101</v>
          </cell>
          <cell r="B4529">
            <v>43617</v>
          </cell>
          <cell r="C4529" t="str">
            <v>Existing MSA</v>
          </cell>
          <cell r="D4529">
            <v>43461</v>
          </cell>
          <cell r="E4529">
            <v>43952</v>
          </cell>
          <cell r="F4529" t="str">
            <v>SevenRooms</v>
          </cell>
          <cell r="G4529" t="str">
            <v>GB</v>
          </cell>
          <cell r="H4529" t="str">
            <v>United Kingdom</v>
          </cell>
          <cell r="I4529" t="str">
            <v>GP Entity</v>
          </cell>
          <cell r="J4529">
            <v>43468</v>
          </cell>
          <cell r="K4529">
            <v>43461</v>
          </cell>
          <cell r="Q4529">
            <v>2015</v>
          </cell>
          <cell r="R4529" t="str">
            <v>Europe (EU)</v>
          </cell>
          <cell r="S4529" t="str">
            <v>VP, Europe</v>
          </cell>
        </row>
        <row r="4530">
          <cell r="A4530" t="str">
            <v>100462-PL-102</v>
          </cell>
          <cell r="B4530">
            <v>43586</v>
          </cell>
          <cell r="C4530" t="str">
            <v>Existing MSA</v>
          </cell>
          <cell r="D4530">
            <v>43447</v>
          </cell>
          <cell r="E4530">
            <v>43952</v>
          </cell>
          <cell r="F4530" t="str">
            <v>Vlocity</v>
          </cell>
          <cell r="G4530" t="str">
            <v>PL</v>
          </cell>
          <cell r="H4530" t="str">
            <v>Poland</v>
          </cell>
          <cell r="I4530" t="str">
            <v>GP Entity</v>
          </cell>
          <cell r="K4530">
            <v>43447</v>
          </cell>
          <cell r="Q4530">
            <v>2057</v>
          </cell>
          <cell r="R4530" t="str">
            <v>Europe (EU)</v>
          </cell>
          <cell r="S4530" t="str">
            <v>Solution Consultant CME Eastern Europe</v>
          </cell>
        </row>
        <row r="4531">
          <cell r="A4531" t="str">
            <v>100534-NO-101</v>
          </cell>
          <cell r="B4531">
            <v>43836</v>
          </cell>
          <cell r="C4531" t="str">
            <v>Existing MSA</v>
          </cell>
          <cell r="D4531">
            <v>43790</v>
          </cell>
          <cell r="E4531">
            <v>43952</v>
          </cell>
          <cell r="F4531" t="str">
            <v>Zoom Video Communications</v>
          </cell>
          <cell r="G4531" t="str">
            <v>NO</v>
          </cell>
          <cell r="H4531" t="str">
            <v>Norway</v>
          </cell>
          <cell r="I4531" t="str">
            <v>GP Entity</v>
          </cell>
          <cell r="J4531">
            <v>43836</v>
          </cell>
          <cell r="K4531">
            <v>43570</v>
          </cell>
          <cell r="Q4531">
            <v>3780</v>
          </cell>
          <cell r="R4531" t="str">
            <v>Europe (EU)</v>
          </cell>
          <cell r="S4531" t="str">
            <v>Majors Account Executive</v>
          </cell>
        </row>
        <row r="4532">
          <cell r="A4532" t="str">
            <v>100006-CH-101</v>
          </cell>
          <cell r="B4532">
            <v>43556</v>
          </cell>
          <cell r="C4532" t="str">
            <v>Existing MSA</v>
          </cell>
          <cell r="D4532">
            <v>43430</v>
          </cell>
          <cell r="E4532">
            <v>43983</v>
          </cell>
          <cell r="F4532" t="str">
            <v>Aerie Pharmaceuticals Ireland</v>
          </cell>
          <cell r="G4532" t="str">
            <v>CH</v>
          </cell>
          <cell r="H4532" t="str">
            <v>Switzerland</v>
          </cell>
          <cell r="I4532" t="str">
            <v>GP Entity</v>
          </cell>
          <cell r="J4532">
            <v>43556</v>
          </cell>
          <cell r="K4532">
            <v>42583</v>
          </cell>
          <cell r="Q4532">
            <v>1808</v>
          </cell>
          <cell r="R4532" t="str">
            <v>Europe (EU)</v>
          </cell>
          <cell r="S4532" t="str">
            <v>Chief Commercial Officer EU</v>
          </cell>
        </row>
        <row r="4533">
          <cell r="A4533" t="str">
            <v>100048-GB-102</v>
          </cell>
          <cell r="B4533">
            <v>42933</v>
          </cell>
          <cell r="C4533" t="str">
            <v>Existing MSA</v>
          </cell>
          <cell r="D4533">
            <v>42794</v>
          </cell>
          <cell r="E4533">
            <v>43983</v>
          </cell>
          <cell r="F4533" t="str">
            <v>Dovetail Genomics</v>
          </cell>
          <cell r="G4533" t="str">
            <v>GB</v>
          </cell>
          <cell r="H4533" t="str">
            <v>United Kingdom</v>
          </cell>
          <cell r="I4533" t="str">
            <v>GP Entity</v>
          </cell>
          <cell r="K4533">
            <v>42794</v>
          </cell>
          <cell r="Q4533">
            <v>607</v>
          </cell>
          <cell r="R4533" t="str">
            <v>Europe (EU)</v>
          </cell>
          <cell r="S4533" t="str">
            <v>Regional Business Manager, Europe</v>
          </cell>
        </row>
        <row r="4534">
          <cell r="A4534" t="str">
            <v>100227-DE-101</v>
          </cell>
          <cell r="B4534">
            <v>42979</v>
          </cell>
          <cell r="C4534" t="str">
            <v>Existing MSA</v>
          </cell>
          <cell r="D4534">
            <v>42958</v>
          </cell>
          <cell r="E4534">
            <v>43983</v>
          </cell>
          <cell r="F4534" t="str">
            <v>Arc Bio</v>
          </cell>
          <cell r="G4534" t="str">
            <v>DE</v>
          </cell>
          <cell r="H4534" t="str">
            <v>Germany</v>
          </cell>
          <cell r="I4534" t="str">
            <v>GP Entity</v>
          </cell>
          <cell r="K4534">
            <v>42958</v>
          </cell>
          <cell r="Q4534">
            <v>730</v>
          </cell>
          <cell r="R4534" t="str">
            <v>Europe (EU)</v>
          </cell>
          <cell r="S4534" t="str">
            <v>Director of Clinical Deployment</v>
          </cell>
        </row>
        <row r="4535">
          <cell r="A4535" t="str">
            <v>100167-DE-110</v>
          </cell>
          <cell r="B4535">
            <v>43710</v>
          </cell>
          <cell r="C4535" t="str">
            <v>Existing MSA</v>
          </cell>
          <cell r="D4535">
            <v>42145</v>
          </cell>
          <cell r="E4535">
            <v>43983</v>
          </cell>
          <cell r="F4535" t="str">
            <v>Twist Bioscience</v>
          </cell>
          <cell r="G4535" t="str">
            <v>DE</v>
          </cell>
          <cell r="H4535" t="str">
            <v>Germany</v>
          </cell>
          <cell r="I4535" t="str">
            <v>GP Entity</v>
          </cell>
          <cell r="J4535">
            <v>43709</v>
          </cell>
          <cell r="K4535">
            <v>42145</v>
          </cell>
          <cell r="Q4535">
            <v>2908</v>
          </cell>
          <cell r="R4535" t="str">
            <v>Europe (EU)</v>
          </cell>
          <cell r="S4535" t="str">
            <v>Customer &amp; Technical Support Specialist, SynBio, EMEA</v>
          </cell>
        </row>
        <row r="4536">
          <cell r="A4536" t="str">
            <v>100167-DE-101</v>
          </cell>
          <cell r="B4536">
            <v>42614</v>
          </cell>
          <cell r="C4536" t="str">
            <v>Existing MSA</v>
          </cell>
          <cell r="D4536">
            <v>42145</v>
          </cell>
          <cell r="E4536">
            <v>43983</v>
          </cell>
          <cell r="F4536" t="str">
            <v>Twist Bioscience</v>
          </cell>
          <cell r="G4536" t="str">
            <v>DE</v>
          </cell>
          <cell r="H4536" t="str">
            <v>Germany</v>
          </cell>
          <cell r="I4536" t="str">
            <v>GP Entity</v>
          </cell>
          <cell r="K4536">
            <v>42145</v>
          </cell>
          <cell r="Q4536">
            <v>182</v>
          </cell>
          <cell r="R4536" t="str">
            <v>Europe (EU)</v>
          </cell>
          <cell r="S4536" t="str">
            <v>Supervisor, Customer and Technical Support - EMEA</v>
          </cell>
        </row>
        <row r="4537">
          <cell r="A4537" t="str">
            <v>100167-DE-104</v>
          </cell>
          <cell r="B4537">
            <v>43405</v>
          </cell>
          <cell r="C4537" t="str">
            <v>Existing MSA</v>
          </cell>
          <cell r="D4537">
            <v>42145</v>
          </cell>
          <cell r="E4537">
            <v>43983</v>
          </cell>
          <cell r="F4537" t="str">
            <v>Twist Bioscience</v>
          </cell>
          <cell r="G4537" t="str">
            <v>DE</v>
          </cell>
          <cell r="H4537" t="str">
            <v>Germany</v>
          </cell>
          <cell r="I4537" t="str">
            <v>GP Entity</v>
          </cell>
          <cell r="K4537">
            <v>42145</v>
          </cell>
          <cell r="Q4537">
            <v>1349</v>
          </cell>
          <cell r="R4537" t="str">
            <v>Europe (EU)</v>
          </cell>
          <cell r="S4537" t="str">
            <v>Customer Support Specialist, Europe</v>
          </cell>
        </row>
        <row r="4538">
          <cell r="A4538" t="str">
            <v>100593-NL-102</v>
          </cell>
          <cell r="B4538">
            <v>43773</v>
          </cell>
          <cell r="C4538" t="str">
            <v>Existing MSA</v>
          </cell>
          <cell r="D4538">
            <v>43777</v>
          </cell>
          <cell r="E4538">
            <v>43983</v>
          </cell>
          <cell r="F4538" t="str">
            <v>Knotel</v>
          </cell>
          <cell r="G4538" t="str">
            <v>NL</v>
          </cell>
          <cell r="H4538" t="str">
            <v>Netherlands</v>
          </cell>
          <cell r="I4538" t="str">
            <v>GP Entity</v>
          </cell>
          <cell r="J4538">
            <v>43780</v>
          </cell>
          <cell r="K4538">
            <v>43661</v>
          </cell>
          <cell r="Q4538">
            <v>3357</v>
          </cell>
          <cell r="R4538" t="str">
            <v>Europe (EU)</v>
          </cell>
          <cell r="S4538" t="str">
            <v>Implementation Manager</v>
          </cell>
        </row>
        <row r="4539">
          <cell r="A4539" t="str">
            <v>100271-ES-101</v>
          </cell>
          <cell r="B4539">
            <v>43132</v>
          </cell>
          <cell r="C4539" t="str">
            <v>Existing MSA</v>
          </cell>
          <cell r="D4539">
            <v>43091</v>
          </cell>
          <cell r="E4539">
            <v>43983</v>
          </cell>
          <cell r="F4539" t="str">
            <v>Ziff Davis</v>
          </cell>
          <cell r="G4539" t="str">
            <v>ES</v>
          </cell>
          <cell r="H4539" t="str">
            <v>Spain</v>
          </cell>
          <cell r="I4539" t="str">
            <v>GP Entity</v>
          </cell>
          <cell r="K4539">
            <v>43091</v>
          </cell>
          <cell r="Q4539">
            <v>934</v>
          </cell>
          <cell r="R4539" t="str">
            <v>Europe (EU)</v>
          </cell>
          <cell r="S4539" t="str">
            <v>Director, Business Developer</v>
          </cell>
        </row>
        <row r="4540">
          <cell r="A4540" t="str">
            <v>100309-PL-105</v>
          </cell>
          <cell r="B4540">
            <v>43252</v>
          </cell>
          <cell r="C4540" t="str">
            <v>Existing MSA</v>
          </cell>
          <cell r="D4540">
            <v>43207</v>
          </cell>
          <cell r="E4540">
            <v>43983</v>
          </cell>
          <cell r="F4540" t="str">
            <v>JUUL</v>
          </cell>
          <cell r="G4540" t="str">
            <v>PL</v>
          </cell>
          <cell r="H4540" t="str">
            <v>Poland</v>
          </cell>
          <cell r="I4540" t="str">
            <v>GP Entity</v>
          </cell>
          <cell r="K4540">
            <v>43207</v>
          </cell>
          <cell r="Q4540">
            <v>1182</v>
          </cell>
          <cell r="R4540" t="str">
            <v>Europe (EU)</v>
          </cell>
          <cell r="S4540" t="str">
            <v>Executive Assistant Central &amp; Eastern Europe &amp; Russia</v>
          </cell>
        </row>
        <row r="4541">
          <cell r="A4541" t="str">
            <v>100248-GB-101</v>
          </cell>
          <cell r="B4541">
            <v>43073</v>
          </cell>
          <cell r="C4541" t="str">
            <v>Existing MSA</v>
          </cell>
          <cell r="D4541">
            <v>43012</v>
          </cell>
          <cell r="E4541">
            <v>43983</v>
          </cell>
          <cell r="F4541" t="str">
            <v>Open Government Partnership</v>
          </cell>
          <cell r="G4541" t="str">
            <v>GB</v>
          </cell>
          <cell r="H4541" t="str">
            <v>United Kingdom</v>
          </cell>
          <cell r="I4541" t="str">
            <v>GP Entity</v>
          </cell>
          <cell r="K4541">
            <v>43006</v>
          </cell>
          <cell r="M4541">
            <v>43669</v>
          </cell>
          <cell r="N4541" t="str">
            <v>Sharniece</v>
          </cell>
          <cell r="O4541" t="str">
            <v>Benders</v>
          </cell>
          <cell r="P4541">
            <v>43669</v>
          </cell>
          <cell r="Q4541">
            <v>845</v>
          </cell>
          <cell r="R4541" t="str">
            <v>Europe (EU)</v>
          </cell>
          <cell r="S4541" t="str">
            <v>Manager, Thematic</v>
          </cell>
        </row>
        <row r="4542">
          <cell r="A4542" t="str">
            <v>100125-PL-105</v>
          </cell>
          <cell r="B4542">
            <v>43586</v>
          </cell>
          <cell r="C4542" t="str">
            <v>Existing MSA</v>
          </cell>
          <cell r="D4542">
            <v>42853</v>
          </cell>
          <cell r="E4542">
            <v>43983</v>
          </cell>
          <cell r="F4542" t="str">
            <v>Pure Storage</v>
          </cell>
          <cell r="G4542" t="str">
            <v>PL</v>
          </cell>
          <cell r="H4542" t="str">
            <v>Poland</v>
          </cell>
          <cell r="I4542" t="str">
            <v>GP Entity</v>
          </cell>
          <cell r="J4542">
            <v>43586</v>
          </cell>
          <cell r="K4542">
            <v>42118</v>
          </cell>
          <cell r="Q4542">
            <v>2224</v>
          </cell>
          <cell r="R4542" t="str">
            <v>Europe (EU)</v>
          </cell>
          <cell r="S4542" t="str">
            <v>Channel Account Manager</v>
          </cell>
        </row>
        <row r="4543">
          <cell r="A4543" t="str">
            <v>100445-IE-101</v>
          </cell>
          <cell r="B4543">
            <v>43507</v>
          </cell>
          <cell r="C4543" t="str">
            <v>Existing MSA</v>
          </cell>
          <cell r="D4543">
            <v>43445</v>
          </cell>
          <cell r="E4543">
            <v>43983</v>
          </cell>
          <cell r="F4543" t="str">
            <v>Clubhouse</v>
          </cell>
          <cell r="G4543" t="str">
            <v>IE</v>
          </cell>
          <cell r="H4543" t="str">
            <v>Ireland</v>
          </cell>
          <cell r="I4543" t="str">
            <v>GP Entity</v>
          </cell>
          <cell r="J4543">
            <v>43507</v>
          </cell>
          <cell r="K4543">
            <v>43445</v>
          </cell>
          <cell r="Q4543">
            <v>2028</v>
          </cell>
          <cell r="R4543" t="str">
            <v>Europe (EU)</v>
          </cell>
          <cell r="S4543" t="str">
            <v>Senior Visual Designer</v>
          </cell>
        </row>
        <row r="4544">
          <cell r="A4544" t="str">
            <v>100012-DK-102</v>
          </cell>
          <cell r="B4544">
            <v>43283</v>
          </cell>
          <cell r="C4544" t="str">
            <v>Existing MSA</v>
          </cell>
          <cell r="D4544">
            <v>42579</v>
          </cell>
          <cell r="E4544">
            <v>43983</v>
          </cell>
          <cell r="F4544" t="str">
            <v>Anaplan</v>
          </cell>
          <cell r="G4544" t="str">
            <v>DK</v>
          </cell>
          <cell r="H4544" t="str">
            <v>Denmark</v>
          </cell>
          <cell r="I4544" t="str">
            <v>GP Entity</v>
          </cell>
          <cell r="K4544">
            <v>42579</v>
          </cell>
          <cell r="Q4544">
            <v>1150</v>
          </cell>
          <cell r="R4544" t="str">
            <v>Europe (EU)</v>
          </cell>
          <cell r="S4544" t="str">
            <v>Senior Solution Consultant – Denmark</v>
          </cell>
        </row>
        <row r="4545">
          <cell r="A4545" t="str">
            <v>100459-ES-102</v>
          </cell>
          <cell r="B4545">
            <v>43507</v>
          </cell>
          <cell r="C4545" t="str">
            <v>Existing MSA</v>
          </cell>
          <cell r="D4545">
            <v>43483</v>
          </cell>
          <cell r="E4545">
            <v>43983</v>
          </cell>
          <cell r="F4545" t="str">
            <v>SevenRooms</v>
          </cell>
          <cell r="G4545" t="str">
            <v>ES</v>
          </cell>
          <cell r="H4545" t="str">
            <v>Spain</v>
          </cell>
          <cell r="I4545" t="str">
            <v>GP Entity</v>
          </cell>
          <cell r="J4545">
            <v>43507</v>
          </cell>
          <cell r="K4545">
            <v>43461</v>
          </cell>
          <cell r="Q4545">
            <v>2068</v>
          </cell>
          <cell r="R4545" t="str">
            <v>Europe (EU)</v>
          </cell>
          <cell r="S4545" t="str">
            <v>Customer Support Representative</v>
          </cell>
        </row>
        <row r="4546">
          <cell r="A4546" t="str">
            <v>100459-GB-101</v>
          </cell>
          <cell r="B4546">
            <v>43617</v>
          </cell>
          <cell r="C4546" t="str">
            <v>Existing MSA</v>
          </cell>
          <cell r="D4546">
            <v>43461</v>
          </cell>
          <cell r="E4546">
            <v>43983</v>
          </cell>
          <cell r="F4546" t="str">
            <v>SevenRooms</v>
          </cell>
          <cell r="G4546" t="str">
            <v>GB</v>
          </cell>
          <cell r="H4546" t="str">
            <v>United Kingdom</v>
          </cell>
          <cell r="I4546" t="str">
            <v>GP Entity</v>
          </cell>
          <cell r="J4546">
            <v>43468</v>
          </cell>
          <cell r="K4546">
            <v>43461</v>
          </cell>
          <cell r="Q4546">
            <v>2015</v>
          </cell>
          <cell r="R4546" t="str">
            <v>Europe (EU)</v>
          </cell>
          <cell r="S4546" t="str">
            <v>VP, Europe</v>
          </cell>
        </row>
        <row r="4547">
          <cell r="A4547" t="str">
            <v>100462-PL-102</v>
          </cell>
          <cell r="B4547">
            <v>43586</v>
          </cell>
          <cell r="C4547" t="str">
            <v>Existing MSA</v>
          </cell>
          <cell r="D4547">
            <v>43447</v>
          </cell>
          <cell r="E4547">
            <v>43983</v>
          </cell>
          <cell r="F4547" t="str">
            <v>Vlocity</v>
          </cell>
          <cell r="G4547" t="str">
            <v>PL</v>
          </cell>
          <cell r="H4547" t="str">
            <v>Poland</v>
          </cell>
          <cell r="I4547" t="str">
            <v>GP Entity</v>
          </cell>
          <cell r="K4547">
            <v>43447</v>
          </cell>
          <cell r="Q4547">
            <v>2057</v>
          </cell>
          <cell r="R4547" t="str">
            <v>Europe (EU)</v>
          </cell>
          <cell r="S4547" t="str">
            <v>Solution Consultant CME Eastern Europe</v>
          </cell>
        </row>
        <row r="4548">
          <cell r="A4548" t="str">
            <v>100534-NO-101</v>
          </cell>
          <cell r="B4548">
            <v>43836</v>
          </cell>
          <cell r="C4548" t="str">
            <v>Existing MSA</v>
          </cell>
          <cell r="D4548">
            <v>43790</v>
          </cell>
          <cell r="E4548">
            <v>43983</v>
          </cell>
          <cell r="F4548" t="str">
            <v>Zoom Video Communications</v>
          </cell>
          <cell r="G4548" t="str">
            <v>NO</v>
          </cell>
          <cell r="H4548" t="str">
            <v>Norway</v>
          </cell>
          <cell r="I4548" t="str">
            <v>GP Entity</v>
          </cell>
          <cell r="J4548">
            <v>43836</v>
          </cell>
          <cell r="K4548">
            <v>43570</v>
          </cell>
          <cell r="Q4548">
            <v>3780</v>
          </cell>
          <cell r="R4548" t="str">
            <v>Europe (EU)</v>
          </cell>
          <cell r="S4548" t="str">
            <v>Majors Account Executive</v>
          </cell>
        </row>
        <row r="4549">
          <cell r="A4549" t="str">
            <v>100336-PL-102</v>
          </cell>
          <cell r="B4549">
            <v>43862</v>
          </cell>
          <cell r="C4549" t="str">
            <v>Existing MSA</v>
          </cell>
          <cell r="D4549">
            <v>43251</v>
          </cell>
          <cell r="E4549">
            <v>43891</v>
          </cell>
          <cell r="F4549" t="str">
            <v>Intecrowd</v>
          </cell>
          <cell r="G4549" t="str">
            <v>PL</v>
          </cell>
          <cell r="H4549" t="str">
            <v>Poland</v>
          </cell>
          <cell r="I4549" t="str">
            <v>GP Entity</v>
          </cell>
          <cell r="J4549">
            <v>43862</v>
          </cell>
          <cell r="K4549">
            <v>43251</v>
          </cell>
          <cell r="Q4549">
            <v>3473</v>
          </cell>
          <cell r="R4549" t="str">
            <v>Europe (EU)</v>
          </cell>
          <cell r="S4549" t="str">
            <v>Senior Integration Consultant</v>
          </cell>
        </row>
        <row r="4550">
          <cell r="A4550" t="str">
            <v>100336-GB-102</v>
          </cell>
          <cell r="B4550">
            <v>43344</v>
          </cell>
          <cell r="C4550" t="str">
            <v>Existing MSA</v>
          </cell>
          <cell r="D4550">
            <v>43251</v>
          </cell>
          <cell r="E4550">
            <v>43922</v>
          </cell>
          <cell r="F4550" t="str">
            <v>Intecrowd</v>
          </cell>
          <cell r="G4550" t="str">
            <v>GB</v>
          </cell>
          <cell r="H4550" t="str">
            <v>United Kingdom</v>
          </cell>
          <cell r="I4550" t="str">
            <v>GP Entity</v>
          </cell>
          <cell r="K4550">
            <v>43251</v>
          </cell>
          <cell r="Q4550">
            <v>1446</v>
          </cell>
          <cell r="R4550" t="str">
            <v>Europe (EU)</v>
          </cell>
          <cell r="S4550" t="str">
            <v>Staff Consultant</v>
          </cell>
        </row>
        <row r="4551">
          <cell r="A4551" t="str">
            <v>100336-PL-102</v>
          </cell>
          <cell r="B4551">
            <v>43862</v>
          </cell>
          <cell r="C4551" t="str">
            <v>Existing MSA</v>
          </cell>
          <cell r="D4551">
            <v>43251</v>
          </cell>
          <cell r="E4551">
            <v>43922</v>
          </cell>
          <cell r="F4551" t="str">
            <v>Intecrowd</v>
          </cell>
          <cell r="G4551" t="str">
            <v>PL</v>
          </cell>
          <cell r="H4551" t="str">
            <v>Poland</v>
          </cell>
          <cell r="I4551" t="str">
            <v>GP Entity</v>
          </cell>
          <cell r="J4551">
            <v>43862</v>
          </cell>
          <cell r="K4551">
            <v>43251</v>
          </cell>
          <cell r="Q4551">
            <v>3473</v>
          </cell>
          <cell r="R4551" t="str">
            <v>Europe (EU)</v>
          </cell>
          <cell r="S4551" t="str">
            <v>Senior Integration Consultant</v>
          </cell>
        </row>
        <row r="4552">
          <cell r="A4552" t="str">
            <v>100336-PL-103</v>
          </cell>
          <cell r="B4552">
            <v>43891</v>
          </cell>
          <cell r="C4552" t="str">
            <v>Existing MSA</v>
          </cell>
          <cell r="D4552">
            <v>43251</v>
          </cell>
          <cell r="E4552">
            <v>43922</v>
          </cell>
          <cell r="F4552" t="str">
            <v>Intecrowd</v>
          </cell>
          <cell r="G4552" t="str">
            <v>PL</v>
          </cell>
          <cell r="H4552" t="str">
            <v>Poland</v>
          </cell>
          <cell r="I4552" t="str">
            <v>GP Entity</v>
          </cell>
          <cell r="J4552">
            <v>43862</v>
          </cell>
          <cell r="K4552">
            <v>43251</v>
          </cell>
          <cell r="Q4552">
            <v>3618</v>
          </cell>
          <cell r="R4552" t="str">
            <v>Europe (EU)</v>
          </cell>
          <cell r="S4552" t="str">
            <v>Associate Consultant</v>
          </cell>
        </row>
        <row r="4553">
          <cell r="A4553" t="str">
            <v>100156-DE-101</v>
          </cell>
          <cell r="B4553">
            <v>43586</v>
          </cell>
          <cell r="C4553" t="str">
            <v>Existing MSA</v>
          </cell>
          <cell r="D4553">
            <v>42795</v>
          </cell>
          <cell r="E4553">
            <v>43922</v>
          </cell>
          <cell r="F4553" t="str">
            <v>Sustainable Fisheries Partnership (SFP)</v>
          </cell>
          <cell r="G4553" t="str">
            <v>DE</v>
          </cell>
          <cell r="H4553" t="str">
            <v>Germany</v>
          </cell>
          <cell r="I4553" t="str">
            <v>GP Entity</v>
          </cell>
          <cell r="J4553">
            <v>43497</v>
          </cell>
          <cell r="K4553">
            <v>42795</v>
          </cell>
          <cell r="Q4553">
            <v>1878</v>
          </cell>
          <cell r="R4553" t="str">
            <v>Europe (EU)</v>
          </cell>
          <cell r="S4553" t="str">
            <v>Programs Performance Director</v>
          </cell>
        </row>
        <row r="4554">
          <cell r="A4554" t="str">
            <v>100156-GB-101</v>
          </cell>
          <cell r="B4554">
            <v>42948</v>
          </cell>
          <cell r="C4554" t="str">
            <v>Existing MSA</v>
          </cell>
          <cell r="D4554">
            <v>42795</v>
          </cell>
          <cell r="E4554">
            <v>43922</v>
          </cell>
          <cell r="F4554" t="str">
            <v>Sustainable Fisheries Partnership (SFP)</v>
          </cell>
          <cell r="G4554" t="str">
            <v>GB</v>
          </cell>
          <cell r="H4554" t="str">
            <v>United Kingdom</v>
          </cell>
          <cell r="I4554" t="str">
            <v>GP Entity</v>
          </cell>
          <cell r="K4554">
            <v>42795</v>
          </cell>
          <cell r="Q4554">
            <v>625</v>
          </cell>
          <cell r="R4554" t="str">
            <v>Europe (EU)</v>
          </cell>
          <cell r="S4554" t="str">
            <v>Division Director, Strategy, Communications and Analysis Division</v>
          </cell>
        </row>
        <row r="4555">
          <cell r="A4555" t="str">
            <v>100156-GB-102</v>
          </cell>
          <cell r="B4555">
            <v>42919</v>
          </cell>
          <cell r="C4555" t="str">
            <v>Existing MSA</v>
          </cell>
          <cell r="D4555">
            <v>42795</v>
          </cell>
          <cell r="E4555">
            <v>43922</v>
          </cell>
          <cell r="F4555" t="str">
            <v>Sustainable Fisheries Partnership (SFP)</v>
          </cell>
          <cell r="G4555" t="str">
            <v>GB</v>
          </cell>
          <cell r="H4555" t="str">
            <v>United Kingdom</v>
          </cell>
          <cell r="I4555" t="str">
            <v>GP Entity</v>
          </cell>
          <cell r="K4555">
            <v>42795</v>
          </cell>
          <cell r="Q4555">
            <v>626</v>
          </cell>
          <cell r="R4555" t="str">
            <v>Europe (EU)</v>
          </cell>
          <cell r="S4555" t="str">
            <v>Aquaculture Analyst</v>
          </cell>
        </row>
        <row r="4556">
          <cell r="A4556" t="str">
            <v>100156-GB-105</v>
          </cell>
          <cell r="B4556">
            <v>43101</v>
          </cell>
          <cell r="C4556" t="str">
            <v>Existing MSA</v>
          </cell>
          <cell r="D4556">
            <v>42795</v>
          </cell>
          <cell r="E4556">
            <v>43922</v>
          </cell>
          <cell r="F4556" t="str">
            <v>Sustainable Fisheries Partnership (SFP)</v>
          </cell>
          <cell r="G4556" t="str">
            <v>GB</v>
          </cell>
          <cell r="H4556" t="str">
            <v>United Kingdom</v>
          </cell>
          <cell r="I4556" t="str">
            <v>GP Entity</v>
          </cell>
          <cell r="K4556">
            <v>42795</v>
          </cell>
          <cell r="Q4556">
            <v>719</v>
          </cell>
          <cell r="R4556" t="str">
            <v>Europe (EU)</v>
          </cell>
          <cell r="S4556" t="str">
            <v>Markets Engagement Director, UK &amp; Int’l Brands</v>
          </cell>
        </row>
        <row r="4557">
          <cell r="A4557" t="str">
            <v>100156-GB-106</v>
          </cell>
          <cell r="B4557">
            <v>43040</v>
          </cell>
          <cell r="C4557" t="str">
            <v>Existing MSA</v>
          </cell>
          <cell r="D4557">
            <v>42795</v>
          </cell>
          <cell r="E4557">
            <v>43922</v>
          </cell>
          <cell r="F4557" t="str">
            <v>Sustainable Fisheries Partnership (SFP)</v>
          </cell>
          <cell r="G4557" t="str">
            <v>GB</v>
          </cell>
          <cell r="H4557" t="str">
            <v>United Kingdom</v>
          </cell>
          <cell r="I4557" t="str">
            <v>GP Entity</v>
          </cell>
          <cell r="K4557">
            <v>42795</v>
          </cell>
          <cell r="N4557" t="str">
            <v>Sarah</v>
          </cell>
          <cell r="O4557" t="str">
            <v>Steer</v>
          </cell>
          <cell r="Q4557">
            <v>740</v>
          </cell>
          <cell r="R4557" t="str">
            <v>Europe (EU)</v>
          </cell>
          <cell r="S4557" t="str">
            <v>Aquaculture Program Director</v>
          </cell>
        </row>
        <row r="4558">
          <cell r="A4558" t="str">
            <v>100156-ES-101</v>
          </cell>
          <cell r="B4558">
            <v>43141</v>
          </cell>
          <cell r="C4558" t="str">
            <v>Existing MSA</v>
          </cell>
          <cell r="D4558">
            <v>42795</v>
          </cell>
          <cell r="E4558">
            <v>43922</v>
          </cell>
          <cell r="F4558" t="str">
            <v>Sustainable Fisheries Partnership (SFP)</v>
          </cell>
          <cell r="G4558" t="str">
            <v>ES</v>
          </cell>
          <cell r="H4558" t="str">
            <v>Spain</v>
          </cell>
          <cell r="I4558" t="str">
            <v>GP Entity</v>
          </cell>
          <cell r="K4558">
            <v>42795</v>
          </cell>
          <cell r="Q4558">
            <v>972</v>
          </cell>
          <cell r="R4558" t="str">
            <v>Europe (EU)</v>
          </cell>
          <cell r="S4558" t="str">
            <v>Buyer Engagement Director</v>
          </cell>
          <cell r="T4558">
            <v>43784</v>
          </cell>
        </row>
        <row r="4559">
          <cell r="A4559" t="str">
            <v>100156-ES-102</v>
          </cell>
          <cell r="B4559">
            <v>43221</v>
          </cell>
          <cell r="C4559" t="str">
            <v>Existing MSA</v>
          </cell>
          <cell r="D4559">
            <v>42795</v>
          </cell>
          <cell r="E4559">
            <v>43922</v>
          </cell>
          <cell r="F4559" t="str">
            <v>Sustainable Fisheries Partnership (SFP)</v>
          </cell>
          <cell r="G4559" t="str">
            <v>ES</v>
          </cell>
          <cell r="H4559" t="str">
            <v>Spain</v>
          </cell>
          <cell r="I4559" t="str">
            <v>GP Entity</v>
          </cell>
          <cell r="K4559">
            <v>42795</v>
          </cell>
          <cell r="Q4559">
            <v>1019</v>
          </cell>
          <cell r="R4559" t="str">
            <v>Europe (EU)</v>
          </cell>
          <cell r="S4559" t="str">
            <v>Deputy Division Director</v>
          </cell>
          <cell r="T4559">
            <v>43784</v>
          </cell>
        </row>
        <row r="4560">
          <cell r="A4560" t="str">
            <v>100337-GB-102</v>
          </cell>
          <cell r="B4560">
            <v>43435</v>
          </cell>
          <cell r="C4560" t="str">
            <v>Existing MSA</v>
          </cell>
          <cell r="D4560">
            <v>43249</v>
          </cell>
          <cell r="E4560">
            <v>43922</v>
          </cell>
          <cell r="F4560" t="str">
            <v>Markforged</v>
          </cell>
          <cell r="G4560" t="str">
            <v>GB</v>
          </cell>
          <cell r="H4560" t="str">
            <v>United Kingdom</v>
          </cell>
          <cell r="I4560" t="str">
            <v>GP Entity</v>
          </cell>
          <cell r="K4560">
            <v>43249</v>
          </cell>
          <cell r="Q4560">
            <v>1723</v>
          </cell>
          <cell r="R4560" t="str">
            <v>Europe (EU)</v>
          </cell>
          <cell r="S4560" t="str">
            <v>Field Technical Training Lead</v>
          </cell>
        </row>
        <row r="4561">
          <cell r="A4561" t="str">
            <v>100221-GB-103</v>
          </cell>
          <cell r="B4561">
            <v>43101</v>
          </cell>
          <cell r="C4561" t="str">
            <v>Existing MSA</v>
          </cell>
          <cell r="D4561">
            <v>42992</v>
          </cell>
          <cell r="E4561">
            <v>43922</v>
          </cell>
          <cell r="F4561" t="str">
            <v>ViewRay</v>
          </cell>
          <cell r="G4561" t="str">
            <v>GB</v>
          </cell>
          <cell r="H4561" t="str">
            <v>United Kingdom</v>
          </cell>
          <cell r="I4561" t="str">
            <v>GP Entity</v>
          </cell>
          <cell r="K4561">
            <v>42961</v>
          </cell>
          <cell r="Q4561">
            <v>805</v>
          </cell>
          <cell r="R4561" t="str">
            <v>Europe (EU)</v>
          </cell>
          <cell r="S4561" t="str">
            <v>Area Sales Director - UK</v>
          </cell>
        </row>
        <row r="4562">
          <cell r="A4562" t="str">
            <v>100221-GB-110</v>
          </cell>
          <cell r="B4562">
            <v>43507</v>
          </cell>
          <cell r="C4562" t="str">
            <v>Existing MSA</v>
          </cell>
          <cell r="D4562">
            <v>42992</v>
          </cell>
          <cell r="E4562">
            <v>43922</v>
          </cell>
          <cell r="F4562" t="str">
            <v>ViewRay</v>
          </cell>
          <cell r="G4562" t="str">
            <v>GB</v>
          </cell>
          <cell r="H4562" t="str">
            <v>United Kingdom</v>
          </cell>
          <cell r="I4562" t="str">
            <v>GP Entity</v>
          </cell>
          <cell r="K4562">
            <v>42961</v>
          </cell>
          <cell r="Q4562">
            <v>1924</v>
          </cell>
          <cell r="R4562" t="str">
            <v>Europe (EU)</v>
          </cell>
          <cell r="S4562" t="str">
            <v>International Field Service Director</v>
          </cell>
        </row>
        <row r="4563">
          <cell r="A4563" t="str">
            <v>100221-GB-112</v>
          </cell>
          <cell r="B4563">
            <v>43556</v>
          </cell>
          <cell r="C4563" t="str">
            <v>Existing MSA</v>
          </cell>
          <cell r="D4563">
            <v>42992</v>
          </cell>
          <cell r="E4563">
            <v>43922</v>
          </cell>
          <cell r="F4563" t="str">
            <v>ViewRay</v>
          </cell>
          <cell r="G4563" t="str">
            <v>GB</v>
          </cell>
          <cell r="H4563" t="str">
            <v>United Kingdom</v>
          </cell>
          <cell r="I4563" t="str">
            <v>GP Entity</v>
          </cell>
          <cell r="K4563">
            <v>42961</v>
          </cell>
          <cell r="Q4563">
            <v>2037</v>
          </cell>
          <cell r="R4563" t="str">
            <v>Europe (EU)</v>
          </cell>
          <cell r="S4563" t="str">
            <v>Manager, Technical Support Engineering</v>
          </cell>
        </row>
        <row r="4564">
          <cell r="A4564" t="str">
            <v>100301-DE-101</v>
          </cell>
          <cell r="B4564">
            <v>43221</v>
          </cell>
          <cell r="C4564" t="str">
            <v>Existing MSA</v>
          </cell>
          <cell r="D4564">
            <v>43195</v>
          </cell>
          <cell r="E4564">
            <v>43922</v>
          </cell>
          <cell r="F4564" t="str">
            <v>Tyler Technologies</v>
          </cell>
          <cell r="G4564" t="str">
            <v>DE</v>
          </cell>
          <cell r="H4564" t="str">
            <v>Germany</v>
          </cell>
          <cell r="I4564" t="str">
            <v>GP Entity</v>
          </cell>
          <cell r="K4564">
            <v>43195</v>
          </cell>
          <cell r="Q4564">
            <v>1106</v>
          </cell>
          <cell r="R4564" t="str">
            <v>Europe (EU)</v>
          </cell>
          <cell r="S4564" t="str">
            <v>Regional Director – Europe</v>
          </cell>
        </row>
        <row r="4565">
          <cell r="A4565" t="str">
            <v>100336-GB-102</v>
          </cell>
          <cell r="B4565">
            <v>43344</v>
          </cell>
          <cell r="C4565" t="str">
            <v>Existing MSA</v>
          </cell>
          <cell r="D4565">
            <v>43251</v>
          </cell>
          <cell r="E4565">
            <v>43952</v>
          </cell>
          <cell r="F4565" t="str">
            <v>Intecrowd</v>
          </cell>
          <cell r="G4565" t="str">
            <v>GB</v>
          </cell>
          <cell r="H4565" t="str">
            <v>United Kingdom</v>
          </cell>
          <cell r="I4565" t="str">
            <v>GP Entity</v>
          </cell>
          <cell r="K4565">
            <v>43251</v>
          </cell>
          <cell r="Q4565">
            <v>1446</v>
          </cell>
          <cell r="R4565" t="str">
            <v>Europe (EU)</v>
          </cell>
          <cell r="S4565" t="str">
            <v>Staff Consultant</v>
          </cell>
        </row>
        <row r="4566">
          <cell r="A4566" t="str">
            <v>100336-PL-102</v>
          </cell>
          <cell r="B4566">
            <v>43862</v>
          </cell>
          <cell r="C4566" t="str">
            <v>Existing MSA</v>
          </cell>
          <cell r="D4566">
            <v>43251</v>
          </cell>
          <cell r="E4566">
            <v>43952</v>
          </cell>
          <cell r="F4566" t="str">
            <v>Intecrowd</v>
          </cell>
          <cell r="G4566" t="str">
            <v>PL</v>
          </cell>
          <cell r="H4566" t="str">
            <v>Poland</v>
          </cell>
          <cell r="I4566" t="str">
            <v>GP Entity</v>
          </cell>
          <cell r="J4566">
            <v>43862</v>
          </cell>
          <cell r="K4566">
            <v>43251</v>
          </cell>
          <cell r="Q4566">
            <v>3473</v>
          </cell>
          <cell r="R4566" t="str">
            <v>Europe (EU)</v>
          </cell>
          <cell r="S4566" t="str">
            <v>Senior Integration Consultant</v>
          </cell>
        </row>
        <row r="4567">
          <cell r="A4567" t="str">
            <v>100336-PL-103</v>
          </cell>
          <cell r="B4567">
            <v>43891</v>
          </cell>
          <cell r="C4567" t="str">
            <v>Existing MSA</v>
          </cell>
          <cell r="D4567">
            <v>43251</v>
          </cell>
          <cell r="E4567">
            <v>43952</v>
          </cell>
          <cell r="F4567" t="str">
            <v>Intecrowd</v>
          </cell>
          <cell r="G4567" t="str">
            <v>PL</v>
          </cell>
          <cell r="H4567" t="str">
            <v>Poland</v>
          </cell>
          <cell r="I4567" t="str">
            <v>GP Entity</v>
          </cell>
          <cell r="J4567">
            <v>43862</v>
          </cell>
          <cell r="K4567">
            <v>43251</v>
          </cell>
          <cell r="Q4567">
            <v>3618</v>
          </cell>
          <cell r="R4567" t="str">
            <v>Europe (EU)</v>
          </cell>
          <cell r="S4567" t="str">
            <v>Associate Consultant</v>
          </cell>
        </row>
        <row r="4568">
          <cell r="A4568" t="str">
            <v>100156-DE-101</v>
          </cell>
          <cell r="B4568">
            <v>43586</v>
          </cell>
          <cell r="C4568" t="str">
            <v>Existing MSA</v>
          </cell>
          <cell r="D4568">
            <v>42795</v>
          </cell>
          <cell r="E4568">
            <v>43952</v>
          </cell>
          <cell r="F4568" t="str">
            <v>Sustainable Fisheries Partnership (SFP)</v>
          </cell>
          <cell r="G4568" t="str">
            <v>DE</v>
          </cell>
          <cell r="H4568" t="str">
            <v>Germany</v>
          </cell>
          <cell r="I4568" t="str">
            <v>GP Entity</v>
          </cell>
          <cell r="J4568">
            <v>43497</v>
          </cell>
          <cell r="K4568">
            <v>42795</v>
          </cell>
          <cell r="Q4568">
            <v>1878</v>
          </cell>
          <cell r="R4568" t="str">
            <v>Europe (EU)</v>
          </cell>
          <cell r="S4568" t="str">
            <v>Programs Performance Director</v>
          </cell>
        </row>
        <row r="4569">
          <cell r="A4569" t="str">
            <v>100156-GB-101</v>
          </cell>
          <cell r="B4569">
            <v>42948</v>
          </cell>
          <cell r="C4569" t="str">
            <v>Existing MSA</v>
          </cell>
          <cell r="D4569">
            <v>42795</v>
          </cell>
          <cell r="E4569">
            <v>43952</v>
          </cell>
          <cell r="F4569" t="str">
            <v>Sustainable Fisheries Partnership (SFP)</v>
          </cell>
          <cell r="G4569" t="str">
            <v>GB</v>
          </cell>
          <cell r="H4569" t="str">
            <v>United Kingdom</v>
          </cell>
          <cell r="I4569" t="str">
            <v>GP Entity</v>
          </cell>
          <cell r="K4569">
            <v>42795</v>
          </cell>
          <cell r="Q4569">
            <v>625</v>
          </cell>
          <cell r="R4569" t="str">
            <v>Europe (EU)</v>
          </cell>
          <cell r="S4569" t="str">
            <v>Division Director, Strategy, Communications and Analysis Division</v>
          </cell>
        </row>
        <row r="4570">
          <cell r="A4570" t="str">
            <v>100156-GB-102</v>
          </cell>
          <cell r="B4570">
            <v>42919</v>
          </cell>
          <cell r="C4570" t="str">
            <v>Existing MSA</v>
          </cell>
          <cell r="D4570">
            <v>42795</v>
          </cell>
          <cell r="E4570">
            <v>43952</v>
          </cell>
          <cell r="F4570" t="str">
            <v>Sustainable Fisheries Partnership (SFP)</v>
          </cell>
          <cell r="G4570" t="str">
            <v>GB</v>
          </cell>
          <cell r="H4570" t="str">
            <v>United Kingdom</v>
          </cell>
          <cell r="I4570" t="str">
            <v>GP Entity</v>
          </cell>
          <cell r="K4570">
            <v>42795</v>
          </cell>
          <cell r="Q4570">
            <v>626</v>
          </cell>
          <cell r="R4570" t="str">
            <v>Europe (EU)</v>
          </cell>
          <cell r="S4570" t="str">
            <v>Aquaculture Analyst</v>
          </cell>
        </row>
        <row r="4571">
          <cell r="A4571" t="str">
            <v>100156-GB-105</v>
          </cell>
          <cell r="B4571">
            <v>43101</v>
          </cell>
          <cell r="C4571" t="str">
            <v>Existing MSA</v>
          </cell>
          <cell r="D4571">
            <v>42795</v>
          </cell>
          <cell r="E4571">
            <v>43952</v>
          </cell>
          <cell r="F4571" t="str">
            <v>Sustainable Fisheries Partnership (SFP)</v>
          </cell>
          <cell r="G4571" t="str">
            <v>GB</v>
          </cell>
          <cell r="H4571" t="str">
            <v>United Kingdom</v>
          </cell>
          <cell r="I4571" t="str">
            <v>GP Entity</v>
          </cell>
          <cell r="K4571">
            <v>42795</v>
          </cell>
          <cell r="Q4571">
            <v>719</v>
          </cell>
          <cell r="R4571" t="str">
            <v>Europe (EU)</v>
          </cell>
          <cell r="S4571" t="str">
            <v>Markets Engagement Director, UK &amp; Int’l Brands</v>
          </cell>
        </row>
        <row r="4572">
          <cell r="A4572" t="str">
            <v>100156-GB-106</v>
          </cell>
          <cell r="B4572">
            <v>43040</v>
          </cell>
          <cell r="C4572" t="str">
            <v>Existing MSA</v>
          </cell>
          <cell r="D4572">
            <v>42795</v>
          </cell>
          <cell r="E4572">
            <v>43952</v>
          </cell>
          <cell r="F4572" t="str">
            <v>Sustainable Fisheries Partnership (SFP)</v>
          </cell>
          <cell r="G4572" t="str">
            <v>GB</v>
          </cell>
          <cell r="H4572" t="str">
            <v>United Kingdom</v>
          </cell>
          <cell r="I4572" t="str">
            <v>GP Entity</v>
          </cell>
          <cell r="K4572">
            <v>42795</v>
          </cell>
          <cell r="N4572" t="str">
            <v>Sarah</v>
          </cell>
          <cell r="O4572" t="str">
            <v>Steer</v>
          </cell>
          <cell r="Q4572">
            <v>740</v>
          </cell>
          <cell r="R4572" t="str">
            <v>Europe (EU)</v>
          </cell>
          <cell r="S4572" t="str">
            <v>Aquaculture Program Director</v>
          </cell>
        </row>
        <row r="4573">
          <cell r="A4573" t="str">
            <v>100156-ES-101</v>
          </cell>
          <cell r="B4573">
            <v>43141</v>
          </cell>
          <cell r="C4573" t="str">
            <v>Existing MSA</v>
          </cell>
          <cell r="D4573">
            <v>42795</v>
          </cell>
          <cell r="E4573">
            <v>43952</v>
          </cell>
          <cell r="F4573" t="str">
            <v>Sustainable Fisheries Partnership (SFP)</v>
          </cell>
          <cell r="G4573" t="str">
            <v>ES</v>
          </cell>
          <cell r="H4573" t="str">
            <v>Spain</v>
          </cell>
          <cell r="I4573" t="str">
            <v>GP Entity</v>
          </cell>
          <cell r="K4573">
            <v>42795</v>
          </cell>
          <cell r="Q4573">
            <v>972</v>
          </cell>
          <cell r="R4573" t="str">
            <v>Europe (EU)</v>
          </cell>
          <cell r="S4573" t="str">
            <v>Buyer Engagement Director</v>
          </cell>
          <cell r="T4573">
            <v>43784</v>
          </cell>
        </row>
        <row r="4574">
          <cell r="A4574" t="str">
            <v>100156-ES-102</v>
          </cell>
          <cell r="B4574">
            <v>43221</v>
          </cell>
          <cell r="C4574" t="str">
            <v>Existing MSA</v>
          </cell>
          <cell r="D4574">
            <v>42795</v>
          </cell>
          <cell r="E4574">
            <v>43952</v>
          </cell>
          <cell r="F4574" t="str">
            <v>Sustainable Fisheries Partnership (SFP)</v>
          </cell>
          <cell r="G4574" t="str">
            <v>ES</v>
          </cell>
          <cell r="H4574" t="str">
            <v>Spain</v>
          </cell>
          <cell r="I4574" t="str">
            <v>GP Entity</v>
          </cell>
          <cell r="K4574">
            <v>42795</v>
          </cell>
          <cell r="Q4574">
            <v>1019</v>
          </cell>
          <cell r="R4574" t="str">
            <v>Europe (EU)</v>
          </cell>
          <cell r="S4574" t="str">
            <v>Deputy Division Director</v>
          </cell>
          <cell r="T4574">
            <v>43784</v>
          </cell>
        </row>
        <row r="4575">
          <cell r="A4575" t="str">
            <v>100337-GB-102</v>
          </cell>
          <cell r="B4575">
            <v>43435</v>
          </cell>
          <cell r="C4575" t="str">
            <v>Existing MSA</v>
          </cell>
          <cell r="D4575">
            <v>43249</v>
          </cell>
          <cell r="E4575">
            <v>43952</v>
          </cell>
          <cell r="F4575" t="str">
            <v>Markforged</v>
          </cell>
          <cell r="G4575" t="str">
            <v>GB</v>
          </cell>
          <cell r="H4575" t="str">
            <v>United Kingdom</v>
          </cell>
          <cell r="I4575" t="str">
            <v>GP Entity</v>
          </cell>
          <cell r="K4575">
            <v>43249</v>
          </cell>
          <cell r="Q4575">
            <v>1723</v>
          </cell>
          <cell r="R4575" t="str">
            <v>Europe (EU)</v>
          </cell>
          <cell r="S4575" t="str">
            <v>Field Technical Training Lead</v>
          </cell>
        </row>
        <row r="4576">
          <cell r="A4576" t="str">
            <v>100221-GB-103</v>
          </cell>
          <cell r="B4576">
            <v>43101</v>
          </cell>
          <cell r="C4576" t="str">
            <v>Existing MSA</v>
          </cell>
          <cell r="D4576">
            <v>42992</v>
          </cell>
          <cell r="E4576">
            <v>43952</v>
          </cell>
          <cell r="F4576" t="str">
            <v>ViewRay</v>
          </cell>
          <cell r="G4576" t="str">
            <v>GB</v>
          </cell>
          <cell r="H4576" t="str">
            <v>United Kingdom</v>
          </cell>
          <cell r="I4576" t="str">
            <v>GP Entity</v>
          </cell>
          <cell r="K4576">
            <v>42961</v>
          </cell>
          <cell r="Q4576">
            <v>805</v>
          </cell>
          <cell r="R4576" t="str">
            <v>Europe (EU)</v>
          </cell>
          <cell r="S4576" t="str">
            <v>Area Sales Director - UK</v>
          </cell>
        </row>
        <row r="4577">
          <cell r="A4577" t="str">
            <v>100221-GB-110</v>
          </cell>
          <cell r="B4577">
            <v>43507</v>
          </cell>
          <cell r="C4577" t="str">
            <v>Existing MSA</v>
          </cell>
          <cell r="D4577">
            <v>42992</v>
          </cell>
          <cell r="E4577">
            <v>43952</v>
          </cell>
          <cell r="F4577" t="str">
            <v>ViewRay</v>
          </cell>
          <cell r="G4577" t="str">
            <v>GB</v>
          </cell>
          <cell r="H4577" t="str">
            <v>United Kingdom</v>
          </cell>
          <cell r="I4577" t="str">
            <v>GP Entity</v>
          </cell>
          <cell r="K4577">
            <v>42961</v>
          </cell>
          <cell r="Q4577">
            <v>1924</v>
          </cell>
          <cell r="R4577" t="str">
            <v>Europe (EU)</v>
          </cell>
          <cell r="S4577" t="str">
            <v>International Field Service Director</v>
          </cell>
        </row>
        <row r="4578">
          <cell r="A4578" t="str">
            <v>100221-GB-112</v>
          </cell>
          <cell r="B4578">
            <v>43556</v>
          </cell>
          <cell r="C4578" t="str">
            <v>Existing MSA</v>
          </cell>
          <cell r="D4578">
            <v>42992</v>
          </cell>
          <cell r="E4578">
            <v>43952</v>
          </cell>
          <cell r="F4578" t="str">
            <v>ViewRay</v>
          </cell>
          <cell r="G4578" t="str">
            <v>GB</v>
          </cell>
          <cell r="H4578" t="str">
            <v>United Kingdom</v>
          </cell>
          <cell r="I4578" t="str">
            <v>GP Entity</v>
          </cell>
          <cell r="K4578">
            <v>42961</v>
          </cell>
          <cell r="Q4578">
            <v>2037</v>
          </cell>
          <cell r="R4578" t="str">
            <v>Europe (EU)</v>
          </cell>
          <cell r="S4578" t="str">
            <v>Manager, Technical Support Engineering</v>
          </cell>
        </row>
        <row r="4579">
          <cell r="A4579" t="str">
            <v>100301-DE-101</v>
          </cell>
          <cell r="B4579">
            <v>43221</v>
          </cell>
          <cell r="C4579" t="str">
            <v>Existing MSA</v>
          </cell>
          <cell r="D4579">
            <v>43195</v>
          </cell>
          <cell r="E4579">
            <v>43952</v>
          </cell>
          <cell r="F4579" t="str">
            <v>Tyler Technologies</v>
          </cell>
          <cell r="G4579" t="str">
            <v>DE</v>
          </cell>
          <cell r="H4579" t="str">
            <v>Germany</v>
          </cell>
          <cell r="I4579" t="str">
            <v>GP Entity</v>
          </cell>
          <cell r="K4579">
            <v>43195</v>
          </cell>
          <cell r="Q4579">
            <v>1106</v>
          </cell>
          <cell r="R4579" t="str">
            <v>Europe (EU)</v>
          </cell>
          <cell r="S4579" t="str">
            <v>Regional Director – Europe</v>
          </cell>
        </row>
        <row r="4580">
          <cell r="A4580" t="str">
            <v>100336-GB-102</v>
          </cell>
          <cell r="B4580">
            <v>43344</v>
          </cell>
          <cell r="C4580" t="str">
            <v>Existing MSA</v>
          </cell>
          <cell r="D4580">
            <v>43251</v>
          </cell>
          <cell r="E4580">
            <v>43983</v>
          </cell>
          <cell r="F4580" t="str">
            <v>Intecrowd</v>
          </cell>
          <cell r="G4580" t="str">
            <v>GB</v>
          </cell>
          <cell r="H4580" t="str">
            <v>United Kingdom</v>
          </cell>
          <cell r="I4580" t="str">
            <v>GP Entity</v>
          </cell>
          <cell r="K4580">
            <v>43251</v>
          </cell>
          <cell r="Q4580">
            <v>1446</v>
          </cell>
          <cell r="R4580" t="str">
            <v>Europe (EU)</v>
          </cell>
          <cell r="S4580" t="str">
            <v>Staff Consultant</v>
          </cell>
        </row>
        <row r="4581">
          <cell r="A4581" t="str">
            <v>100336-PL-102</v>
          </cell>
          <cell r="B4581">
            <v>43862</v>
          </cell>
          <cell r="C4581" t="str">
            <v>Existing MSA</v>
          </cell>
          <cell r="D4581">
            <v>43251</v>
          </cell>
          <cell r="E4581">
            <v>43983</v>
          </cell>
          <cell r="F4581" t="str">
            <v>Intecrowd</v>
          </cell>
          <cell r="G4581" t="str">
            <v>PL</v>
          </cell>
          <cell r="H4581" t="str">
            <v>Poland</v>
          </cell>
          <cell r="I4581" t="str">
            <v>GP Entity</v>
          </cell>
          <cell r="J4581">
            <v>43862</v>
          </cell>
          <cell r="K4581">
            <v>43251</v>
          </cell>
          <cell r="Q4581">
            <v>3473</v>
          </cell>
          <cell r="R4581" t="str">
            <v>Europe (EU)</v>
          </cell>
          <cell r="S4581" t="str">
            <v>Senior Integration Consultant</v>
          </cell>
        </row>
        <row r="4582">
          <cell r="A4582" t="str">
            <v>100336-PL-103</v>
          </cell>
          <cell r="B4582">
            <v>43891</v>
          </cell>
          <cell r="C4582" t="str">
            <v>Existing MSA</v>
          </cell>
          <cell r="D4582">
            <v>43251</v>
          </cell>
          <cell r="E4582">
            <v>43983</v>
          </cell>
          <cell r="F4582" t="str">
            <v>Intecrowd</v>
          </cell>
          <cell r="G4582" t="str">
            <v>PL</v>
          </cell>
          <cell r="H4582" t="str">
            <v>Poland</v>
          </cell>
          <cell r="I4582" t="str">
            <v>GP Entity</v>
          </cell>
          <cell r="J4582">
            <v>43862</v>
          </cell>
          <cell r="K4582">
            <v>43251</v>
          </cell>
          <cell r="Q4582">
            <v>3618</v>
          </cell>
          <cell r="R4582" t="str">
            <v>Europe (EU)</v>
          </cell>
          <cell r="S4582" t="str">
            <v>Associate Consultant</v>
          </cell>
        </row>
        <row r="4583">
          <cell r="A4583" t="str">
            <v>100156-DE-101</v>
          </cell>
          <cell r="B4583">
            <v>43586</v>
          </cell>
          <cell r="C4583" t="str">
            <v>Existing MSA</v>
          </cell>
          <cell r="D4583">
            <v>42795</v>
          </cell>
          <cell r="E4583">
            <v>43983</v>
          </cell>
          <cell r="F4583" t="str">
            <v>Sustainable Fisheries Partnership (SFP)</v>
          </cell>
          <cell r="G4583" t="str">
            <v>DE</v>
          </cell>
          <cell r="H4583" t="str">
            <v>Germany</v>
          </cell>
          <cell r="I4583" t="str">
            <v>GP Entity</v>
          </cell>
          <cell r="J4583">
            <v>43497</v>
          </cell>
          <cell r="K4583">
            <v>42795</v>
          </cell>
          <cell r="Q4583">
            <v>1878</v>
          </cell>
          <cell r="R4583" t="str">
            <v>Europe (EU)</v>
          </cell>
          <cell r="S4583" t="str">
            <v>Programs Performance Director</v>
          </cell>
        </row>
        <row r="4584">
          <cell r="A4584" t="str">
            <v>100156-GB-101</v>
          </cell>
          <cell r="B4584">
            <v>42948</v>
          </cell>
          <cell r="C4584" t="str">
            <v>Existing MSA</v>
          </cell>
          <cell r="D4584">
            <v>42795</v>
          </cell>
          <cell r="E4584">
            <v>43983</v>
          </cell>
          <cell r="F4584" t="str">
            <v>Sustainable Fisheries Partnership (SFP)</v>
          </cell>
          <cell r="G4584" t="str">
            <v>GB</v>
          </cell>
          <cell r="H4584" t="str">
            <v>United Kingdom</v>
          </cell>
          <cell r="I4584" t="str">
            <v>GP Entity</v>
          </cell>
          <cell r="K4584">
            <v>42795</v>
          </cell>
          <cell r="Q4584">
            <v>625</v>
          </cell>
          <cell r="R4584" t="str">
            <v>Europe (EU)</v>
          </cell>
          <cell r="S4584" t="str">
            <v>Division Director, Strategy, Communications and Analysis Division</v>
          </cell>
        </row>
        <row r="4585">
          <cell r="A4585" t="str">
            <v>100156-GB-102</v>
          </cell>
          <cell r="B4585">
            <v>42919</v>
          </cell>
          <cell r="C4585" t="str">
            <v>Existing MSA</v>
          </cell>
          <cell r="D4585">
            <v>42795</v>
          </cell>
          <cell r="E4585">
            <v>43983</v>
          </cell>
          <cell r="F4585" t="str">
            <v>Sustainable Fisheries Partnership (SFP)</v>
          </cell>
          <cell r="G4585" t="str">
            <v>GB</v>
          </cell>
          <cell r="H4585" t="str">
            <v>United Kingdom</v>
          </cell>
          <cell r="I4585" t="str">
            <v>GP Entity</v>
          </cell>
          <cell r="K4585">
            <v>42795</v>
          </cell>
          <cell r="Q4585">
            <v>626</v>
          </cell>
          <cell r="R4585" t="str">
            <v>Europe (EU)</v>
          </cell>
          <cell r="S4585" t="str">
            <v>Aquaculture Analyst</v>
          </cell>
        </row>
        <row r="4586">
          <cell r="A4586" t="str">
            <v>100156-GB-105</v>
          </cell>
          <cell r="B4586">
            <v>43101</v>
          </cell>
          <cell r="C4586" t="str">
            <v>Existing MSA</v>
          </cell>
          <cell r="D4586">
            <v>42795</v>
          </cell>
          <cell r="E4586">
            <v>43983</v>
          </cell>
          <cell r="F4586" t="str">
            <v>Sustainable Fisheries Partnership (SFP)</v>
          </cell>
          <cell r="G4586" t="str">
            <v>GB</v>
          </cell>
          <cell r="H4586" t="str">
            <v>United Kingdom</v>
          </cell>
          <cell r="I4586" t="str">
            <v>GP Entity</v>
          </cell>
          <cell r="K4586">
            <v>42795</v>
          </cell>
          <cell r="Q4586">
            <v>719</v>
          </cell>
          <cell r="R4586" t="str">
            <v>Europe (EU)</v>
          </cell>
          <cell r="S4586" t="str">
            <v>Markets Engagement Director, UK &amp; Int’l Brands</v>
          </cell>
        </row>
        <row r="4587">
          <cell r="A4587" t="str">
            <v>100156-GB-106</v>
          </cell>
          <cell r="B4587">
            <v>43040</v>
          </cell>
          <cell r="C4587" t="str">
            <v>Existing MSA</v>
          </cell>
          <cell r="D4587">
            <v>42795</v>
          </cell>
          <cell r="E4587">
            <v>43983</v>
          </cell>
          <cell r="F4587" t="str">
            <v>Sustainable Fisheries Partnership (SFP)</v>
          </cell>
          <cell r="G4587" t="str">
            <v>GB</v>
          </cell>
          <cell r="H4587" t="str">
            <v>United Kingdom</v>
          </cell>
          <cell r="I4587" t="str">
            <v>GP Entity</v>
          </cell>
          <cell r="K4587">
            <v>42795</v>
          </cell>
          <cell r="N4587" t="str">
            <v>Sarah</v>
          </cell>
          <cell r="O4587" t="str">
            <v>Steer</v>
          </cell>
          <cell r="Q4587">
            <v>740</v>
          </cell>
          <cell r="R4587" t="str">
            <v>Europe (EU)</v>
          </cell>
          <cell r="S4587" t="str">
            <v>Aquaculture Program Director</v>
          </cell>
        </row>
        <row r="4588">
          <cell r="A4588" t="str">
            <v>100156-ES-101</v>
          </cell>
          <cell r="B4588">
            <v>43141</v>
          </cell>
          <cell r="C4588" t="str">
            <v>Existing MSA</v>
          </cell>
          <cell r="D4588">
            <v>42795</v>
          </cell>
          <cell r="E4588">
            <v>43983</v>
          </cell>
          <cell r="F4588" t="str">
            <v>Sustainable Fisheries Partnership (SFP)</v>
          </cell>
          <cell r="G4588" t="str">
            <v>ES</v>
          </cell>
          <cell r="H4588" t="str">
            <v>Spain</v>
          </cell>
          <cell r="I4588" t="str">
            <v>GP Entity</v>
          </cell>
          <cell r="K4588">
            <v>42795</v>
          </cell>
          <cell r="Q4588">
            <v>972</v>
          </cell>
          <cell r="R4588" t="str">
            <v>Europe (EU)</v>
          </cell>
          <cell r="S4588" t="str">
            <v>Buyer Engagement Director</v>
          </cell>
          <cell r="T4588">
            <v>43784</v>
          </cell>
        </row>
        <row r="4589">
          <cell r="A4589" t="str">
            <v>100156-ES-102</v>
          </cell>
          <cell r="B4589">
            <v>43221</v>
          </cell>
          <cell r="C4589" t="str">
            <v>Existing MSA</v>
          </cell>
          <cell r="D4589">
            <v>42795</v>
          </cell>
          <cell r="E4589">
            <v>43983</v>
          </cell>
          <cell r="F4589" t="str">
            <v>Sustainable Fisheries Partnership (SFP)</v>
          </cell>
          <cell r="G4589" t="str">
            <v>ES</v>
          </cell>
          <cell r="H4589" t="str">
            <v>Spain</v>
          </cell>
          <cell r="I4589" t="str">
            <v>GP Entity</v>
          </cell>
          <cell r="K4589">
            <v>42795</v>
          </cell>
          <cell r="Q4589">
            <v>1019</v>
          </cell>
          <cell r="R4589" t="str">
            <v>Europe (EU)</v>
          </cell>
          <cell r="S4589" t="str">
            <v>Deputy Division Director</v>
          </cell>
          <cell r="T4589">
            <v>43784</v>
          </cell>
        </row>
        <row r="4590">
          <cell r="A4590" t="str">
            <v>100337-GB-102</v>
          </cell>
          <cell r="B4590">
            <v>43435</v>
          </cell>
          <cell r="C4590" t="str">
            <v>Existing MSA</v>
          </cell>
          <cell r="D4590">
            <v>43249</v>
          </cell>
          <cell r="E4590">
            <v>43983</v>
          </cell>
          <cell r="F4590" t="str">
            <v>Markforged</v>
          </cell>
          <cell r="G4590" t="str">
            <v>GB</v>
          </cell>
          <cell r="H4590" t="str">
            <v>United Kingdom</v>
          </cell>
          <cell r="I4590" t="str">
            <v>GP Entity</v>
          </cell>
          <cell r="K4590">
            <v>43249</v>
          </cell>
          <cell r="Q4590">
            <v>1723</v>
          </cell>
          <cell r="R4590" t="str">
            <v>Europe (EU)</v>
          </cell>
          <cell r="S4590" t="str">
            <v>Field Technical Training Lead</v>
          </cell>
        </row>
        <row r="4591">
          <cell r="A4591" t="str">
            <v>100221-GB-103</v>
          </cell>
          <cell r="B4591">
            <v>43101</v>
          </cell>
          <cell r="C4591" t="str">
            <v>Existing MSA</v>
          </cell>
          <cell r="D4591">
            <v>42992</v>
          </cell>
          <cell r="E4591">
            <v>43983</v>
          </cell>
          <cell r="F4591" t="str">
            <v>ViewRay</v>
          </cell>
          <cell r="G4591" t="str">
            <v>GB</v>
          </cell>
          <cell r="H4591" t="str">
            <v>United Kingdom</v>
          </cell>
          <cell r="I4591" t="str">
            <v>GP Entity</v>
          </cell>
          <cell r="K4591">
            <v>42961</v>
          </cell>
          <cell r="Q4591">
            <v>805</v>
          </cell>
          <cell r="R4591" t="str">
            <v>Europe (EU)</v>
          </cell>
          <cell r="S4591" t="str">
            <v>Area Sales Director - UK</v>
          </cell>
        </row>
        <row r="4592">
          <cell r="A4592" t="str">
            <v>100221-GB-110</v>
          </cell>
          <cell r="B4592">
            <v>43507</v>
          </cell>
          <cell r="C4592" t="str">
            <v>Existing MSA</v>
          </cell>
          <cell r="D4592">
            <v>42992</v>
          </cell>
          <cell r="E4592">
            <v>43983</v>
          </cell>
          <cell r="F4592" t="str">
            <v>ViewRay</v>
          </cell>
          <cell r="G4592" t="str">
            <v>GB</v>
          </cell>
          <cell r="H4592" t="str">
            <v>United Kingdom</v>
          </cell>
          <cell r="I4592" t="str">
            <v>GP Entity</v>
          </cell>
          <cell r="K4592">
            <v>42961</v>
          </cell>
          <cell r="Q4592">
            <v>1924</v>
          </cell>
          <cell r="R4592" t="str">
            <v>Europe (EU)</v>
          </cell>
          <cell r="S4592" t="str">
            <v>International Field Service Director</v>
          </cell>
        </row>
        <row r="4593">
          <cell r="A4593" t="str">
            <v>100221-GB-112</v>
          </cell>
          <cell r="B4593">
            <v>43556</v>
          </cell>
          <cell r="C4593" t="str">
            <v>Existing MSA</v>
          </cell>
          <cell r="D4593">
            <v>42992</v>
          </cell>
          <cell r="E4593">
            <v>43983</v>
          </cell>
          <cell r="F4593" t="str">
            <v>ViewRay</v>
          </cell>
          <cell r="G4593" t="str">
            <v>GB</v>
          </cell>
          <cell r="H4593" t="str">
            <v>United Kingdom</v>
          </cell>
          <cell r="I4593" t="str">
            <v>GP Entity</v>
          </cell>
          <cell r="K4593">
            <v>42961</v>
          </cell>
          <cell r="Q4593">
            <v>2037</v>
          </cell>
          <cell r="R4593" t="str">
            <v>Europe (EU)</v>
          </cell>
          <cell r="S4593" t="str">
            <v>Manager, Technical Support Engineering</v>
          </cell>
        </row>
        <row r="4594">
          <cell r="A4594" t="str">
            <v>100301-DE-101</v>
          </cell>
          <cell r="B4594">
            <v>43221</v>
          </cell>
          <cell r="C4594" t="str">
            <v>Existing MSA</v>
          </cell>
          <cell r="D4594">
            <v>43195</v>
          </cell>
          <cell r="E4594">
            <v>43983</v>
          </cell>
          <cell r="F4594" t="str">
            <v>Tyler Technologies</v>
          </cell>
          <cell r="G4594" t="str">
            <v>DE</v>
          </cell>
          <cell r="H4594" t="str">
            <v>Germany</v>
          </cell>
          <cell r="I4594" t="str">
            <v>GP Entity</v>
          </cell>
          <cell r="K4594">
            <v>43195</v>
          </cell>
          <cell r="Q4594">
            <v>1106</v>
          </cell>
          <cell r="R4594" t="str">
            <v>Europe (EU)</v>
          </cell>
          <cell r="S4594" t="str">
            <v>Regional Director – Europe</v>
          </cell>
        </row>
        <row r="4595">
          <cell r="A4595" t="str">
            <v>100156-GB-104</v>
          </cell>
          <cell r="B4595">
            <v>43647</v>
          </cell>
          <cell r="C4595" t="str">
            <v>Existing MSA</v>
          </cell>
          <cell r="D4595">
            <v>42795</v>
          </cell>
          <cell r="E4595">
            <v>43922</v>
          </cell>
          <cell r="F4595" t="str">
            <v>Sustainable Fisheries Partnership (SFP)</v>
          </cell>
          <cell r="G4595" t="str">
            <v>GB</v>
          </cell>
          <cell r="H4595" t="str">
            <v>United Kingdom</v>
          </cell>
          <cell r="I4595" t="str">
            <v>GP Entity</v>
          </cell>
          <cell r="J4595">
            <v>43647</v>
          </cell>
          <cell r="K4595">
            <v>42795</v>
          </cell>
          <cell r="M4595">
            <v>43329</v>
          </cell>
          <cell r="N4595" t="str">
            <v>Lauren</v>
          </cell>
          <cell r="O4595" t="str">
            <v>Davis</v>
          </cell>
          <cell r="P4595">
            <v>43319</v>
          </cell>
          <cell r="Q4595">
            <v>718</v>
          </cell>
          <cell r="R4595" t="str">
            <v>Europe (EU)</v>
          </cell>
          <cell r="S4595" t="str">
            <v>Program Director, FIP Evaluation and External Relations</v>
          </cell>
        </row>
        <row r="4596">
          <cell r="A4596" t="str">
            <v>100156-GB-104</v>
          </cell>
          <cell r="B4596">
            <v>43647</v>
          </cell>
          <cell r="C4596" t="str">
            <v>Existing MSA</v>
          </cell>
          <cell r="D4596">
            <v>42795</v>
          </cell>
          <cell r="E4596">
            <v>43952</v>
          </cell>
          <cell r="F4596" t="str">
            <v>Sustainable Fisheries Partnership (SFP)</v>
          </cell>
          <cell r="G4596" t="str">
            <v>GB</v>
          </cell>
          <cell r="H4596" t="str">
            <v>United Kingdom</v>
          </cell>
          <cell r="I4596" t="str">
            <v>GP Entity</v>
          </cell>
          <cell r="J4596">
            <v>43647</v>
          </cell>
          <cell r="K4596">
            <v>42795</v>
          </cell>
          <cell r="M4596">
            <v>43329</v>
          </cell>
          <cell r="N4596" t="str">
            <v>Lauren</v>
          </cell>
          <cell r="O4596" t="str">
            <v>Davis</v>
          </cell>
          <cell r="P4596">
            <v>43319</v>
          </cell>
          <cell r="Q4596">
            <v>718</v>
          </cell>
          <cell r="R4596" t="str">
            <v>Europe (EU)</v>
          </cell>
          <cell r="S4596" t="str">
            <v>Program Director, FIP Evaluation and External Relations</v>
          </cell>
        </row>
        <row r="4597">
          <cell r="A4597" t="str">
            <v>100156-GB-104</v>
          </cell>
          <cell r="B4597">
            <v>43647</v>
          </cell>
          <cell r="C4597" t="str">
            <v>Existing MSA</v>
          </cell>
          <cell r="D4597">
            <v>42795</v>
          </cell>
          <cell r="E4597">
            <v>43983</v>
          </cell>
          <cell r="F4597" t="str">
            <v>Sustainable Fisheries Partnership (SFP)</v>
          </cell>
          <cell r="G4597" t="str">
            <v>GB</v>
          </cell>
          <cell r="H4597" t="str">
            <v>United Kingdom</v>
          </cell>
          <cell r="I4597" t="str">
            <v>GP Entity</v>
          </cell>
          <cell r="J4597">
            <v>43647</v>
          </cell>
          <cell r="K4597">
            <v>42795</v>
          </cell>
          <cell r="M4597">
            <v>43329</v>
          </cell>
          <cell r="N4597" t="str">
            <v>Lauren</v>
          </cell>
          <cell r="O4597" t="str">
            <v>Davis</v>
          </cell>
          <cell r="P4597">
            <v>43319</v>
          </cell>
          <cell r="Q4597">
            <v>718</v>
          </cell>
          <cell r="R4597" t="str">
            <v>Europe (EU)</v>
          </cell>
          <cell r="S4597" t="str">
            <v>Program Director, FIP Evaluation and External Relations</v>
          </cell>
        </row>
        <row r="4598">
          <cell r="A4598" t="str">
            <v>100585-PL-102</v>
          </cell>
          <cell r="B4598">
            <v>43739</v>
          </cell>
          <cell r="C4598" t="str">
            <v>Existing MSA</v>
          </cell>
          <cell r="D4598">
            <v>43640</v>
          </cell>
          <cell r="E4598">
            <v>43891</v>
          </cell>
          <cell r="F4598" t="str">
            <v>Brain Neurotheraphy Bio, Inc</v>
          </cell>
          <cell r="G4598" t="str">
            <v>PL</v>
          </cell>
          <cell r="H4598" t="str">
            <v>Poland</v>
          </cell>
          <cell r="I4598" t="str">
            <v>GP Entity</v>
          </cell>
          <cell r="J4598">
            <v>43739</v>
          </cell>
          <cell r="K4598">
            <v>43640</v>
          </cell>
          <cell r="Q4598">
            <v>2909</v>
          </cell>
          <cell r="R4598" t="str">
            <v>Europe (EU)</v>
          </cell>
          <cell r="S4598" t="str">
            <v>Associate Director, Clinical Operations</v>
          </cell>
        </row>
        <row r="4599">
          <cell r="A4599" t="str">
            <v>100563-DE-101</v>
          </cell>
          <cell r="B4599">
            <v>43739</v>
          </cell>
          <cell r="C4599" t="str">
            <v>Existing MSA</v>
          </cell>
          <cell r="D4599">
            <v>43629</v>
          </cell>
          <cell r="E4599">
            <v>43891</v>
          </cell>
          <cell r="F4599" t="str">
            <v>Stemline Therapeutics, Inc</v>
          </cell>
          <cell r="G4599" t="str">
            <v>DE</v>
          </cell>
          <cell r="H4599" t="str">
            <v>Germany</v>
          </cell>
          <cell r="I4599" t="str">
            <v>GP Entity</v>
          </cell>
          <cell r="J4599">
            <v>43831</v>
          </cell>
          <cell r="K4599">
            <v>43600</v>
          </cell>
          <cell r="Q4599">
            <v>2803</v>
          </cell>
          <cell r="R4599" t="str">
            <v>Europe (EU)</v>
          </cell>
          <cell r="S4599" t="str">
            <v>VP, General Manager Region DACH</v>
          </cell>
        </row>
        <row r="4600">
          <cell r="A4600" t="str">
            <v>100420-FR-101</v>
          </cell>
          <cell r="B4600">
            <v>43678</v>
          </cell>
          <cell r="C4600" t="str">
            <v>Existing MSA</v>
          </cell>
          <cell r="D4600">
            <v>43620</v>
          </cell>
          <cell r="E4600">
            <v>43891</v>
          </cell>
          <cell r="F4600" t="str">
            <v>4D Molecular Therapeutics</v>
          </cell>
          <cell r="G4600" t="str">
            <v>FR</v>
          </cell>
          <cell r="H4600" t="str">
            <v>France</v>
          </cell>
          <cell r="I4600" t="str">
            <v>GP Entity</v>
          </cell>
          <cell r="K4600">
            <v>43391</v>
          </cell>
          <cell r="Q4600">
            <v>2724</v>
          </cell>
          <cell r="R4600" t="str">
            <v>Europe (EU)</v>
          </cell>
          <cell r="S4600" t="str">
            <v>VP, Translational Research &amp; Development and Head of Neuro Muscular Therapeutic Area</v>
          </cell>
        </row>
        <row r="4601">
          <cell r="A4601" t="str">
            <v>100585-PL-102</v>
          </cell>
          <cell r="B4601">
            <v>43739</v>
          </cell>
          <cell r="C4601" t="str">
            <v>Existing MSA</v>
          </cell>
          <cell r="D4601">
            <v>43640</v>
          </cell>
          <cell r="E4601">
            <v>43922</v>
          </cell>
          <cell r="F4601" t="str">
            <v>Brain Neurotheraphy Bio, Inc</v>
          </cell>
          <cell r="G4601" t="str">
            <v>PL</v>
          </cell>
          <cell r="H4601" t="str">
            <v>Poland</v>
          </cell>
          <cell r="I4601" t="str">
            <v>GP Entity</v>
          </cell>
          <cell r="J4601">
            <v>43739</v>
          </cell>
          <cell r="K4601">
            <v>43640</v>
          </cell>
          <cell r="Q4601">
            <v>2909</v>
          </cell>
          <cell r="R4601" t="str">
            <v>Europe (EU)</v>
          </cell>
          <cell r="S4601" t="str">
            <v>Associate Director, Clinical Operations</v>
          </cell>
        </row>
        <row r="4602">
          <cell r="A4602" t="str">
            <v>100345-GB-103</v>
          </cell>
          <cell r="B4602">
            <v>43586</v>
          </cell>
          <cell r="C4602" t="str">
            <v>Existing MSA</v>
          </cell>
          <cell r="D4602">
            <v>43259</v>
          </cell>
          <cell r="E4602">
            <v>43922</v>
          </cell>
          <cell r="F4602" t="str">
            <v>PopSockets</v>
          </cell>
          <cell r="G4602" t="str">
            <v>GB</v>
          </cell>
          <cell r="H4602" t="str">
            <v>United Kingdom</v>
          </cell>
          <cell r="I4602" t="str">
            <v>GP Entity</v>
          </cell>
          <cell r="J4602">
            <v>43563</v>
          </cell>
          <cell r="K4602">
            <v>43259</v>
          </cell>
          <cell r="Q4602">
            <v>2424</v>
          </cell>
          <cell r="R4602" t="str">
            <v>Europe (EU)</v>
          </cell>
          <cell r="S4602" t="str">
            <v>Brand Protection Assistant</v>
          </cell>
        </row>
        <row r="4603">
          <cell r="A4603" t="str">
            <v>100563-CH-101</v>
          </cell>
          <cell r="B4603">
            <v>43628</v>
          </cell>
          <cell r="C4603" t="str">
            <v>Existing MSA</v>
          </cell>
          <cell r="D4603">
            <v>43600</v>
          </cell>
          <cell r="E4603">
            <v>43922</v>
          </cell>
          <cell r="F4603" t="str">
            <v>Stemline Therapeutics, Inc</v>
          </cell>
          <cell r="G4603" t="str">
            <v>CH</v>
          </cell>
          <cell r="H4603" t="str">
            <v>Switzerland</v>
          </cell>
          <cell r="I4603" t="str">
            <v>GP Entity</v>
          </cell>
          <cell r="J4603">
            <v>43617</v>
          </cell>
          <cell r="K4603">
            <v>43600</v>
          </cell>
          <cell r="Q4603">
            <v>2706</v>
          </cell>
          <cell r="R4603" t="str">
            <v>Europe (EU)</v>
          </cell>
          <cell r="S4603" t="str">
            <v>Head of HR Europe</v>
          </cell>
        </row>
        <row r="4604">
          <cell r="A4604" t="str">
            <v>100563-DE-101</v>
          </cell>
          <cell r="B4604">
            <v>43739</v>
          </cell>
          <cell r="C4604" t="str">
            <v>Existing MSA</v>
          </cell>
          <cell r="D4604">
            <v>43629</v>
          </cell>
          <cell r="E4604">
            <v>43922</v>
          </cell>
          <cell r="F4604" t="str">
            <v>Stemline Therapeutics, Inc</v>
          </cell>
          <cell r="G4604" t="str">
            <v>DE</v>
          </cell>
          <cell r="H4604" t="str">
            <v>Germany</v>
          </cell>
          <cell r="I4604" t="str">
            <v>GP Entity</v>
          </cell>
          <cell r="J4604">
            <v>43831</v>
          </cell>
          <cell r="K4604">
            <v>43600</v>
          </cell>
          <cell r="Q4604">
            <v>2803</v>
          </cell>
          <cell r="R4604" t="str">
            <v>Europe (EU)</v>
          </cell>
          <cell r="S4604" t="str">
            <v>VP, General Manager Region DACH</v>
          </cell>
        </row>
        <row r="4605">
          <cell r="A4605" t="str">
            <v>100391-DK-101</v>
          </cell>
          <cell r="B4605">
            <v>43374</v>
          </cell>
          <cell r="C4605" t="str">
            <v>Existing MSA</v>
          </cell>
          <cell r="D4605">
            <v>43360</v>
          </cell>
          <cell r="E4605">
            <v>43922</v>
          </cell>
          <cell r="F4605" t="str">
            <v>Syntiant Corp</v>
          </cell>
          <cell r="G4605" t="str">
            <v>DK</v>
          </cell>
          <cell r="H4605" t="str">
            <v>Denmark</v>
          </cell>
          <cell r="I4605" t="str">
            <v>GP Entity</v>
          </cell>
          <cell r="K4605">
            <v>43360</v>
          </cell>
          <cell r="Q4605">
            <v>1516</v>
          </cell>
          <cell r="R4605" t="str">
            <v>Europe (EU)</v>
          </cell>
          <cell r="S4605" t="str">
            <v>Member of Technical Staff (Field)</v>
          </cell>
        </row>
        <row r="4606">
          <cell r="A4606" t="str">
            <v>100420-FR-101</v>
          </cell>
          <cell r="B4606">
            <v>43678</v>
          </cell>
          <cell r="C4606" t="str">
            <v>Existing MSA</v>
          </cell>
          <cell r="D4606">
            <v>43620</v>
          </cell>
          <cell r="E4606">
            <v>43922</v>
          </cell>
          <cell r="F4606" t="str">
            <v>4D Molecular Therapeutics</v>
          </cell>
          <cell r="G4606" t="str">
            <v>FR</v>
          </cell>
          <cell r="H4606" t="str">
            <v>France</v>
          </cell>
          <cell r="I4606" t="str">
            <v>GP Entity</v>
          </cell>
          <cell r="K4606">
            <v>43391</v>
          </cell>
          <cell r="Q4606">
            <v>2724</v>
          </cell>
          <cell r="R4606" t="str">
            <v>Europe (EU)</v>
          </cell>
          <cell r="S4606" t="str">
            <v>VP, Translational Research &amp; Development and Head of Neuro Muscular Therapeutic Area</v>
          </cell>
        </row>
        <row r="4607">
          <cell r="A4607" t="str">
            <v>100585-PL-102</v>
          </cell>
          <cell r="B4607">
            <v>43739</v>
          </cell>
          <cell r="C4607" t="str">
            <v>Existing MSA</v>
          </cell>
          <cell r="D4607">
            <v>43640</v>
          </cell>
          <cell r="E4607">
            <v>43952</v>
          </cell>
          <cell r="F4607" t="str">
            <v>Brain Neurotheraphy Bio, Inc</v>
          </cell>
          <cell r="G4607" t="str">
            <v>PL</v>
          </cell>
          <cell r="H4607" t="str">
            <v>Poland</v>
          </cell>
          <cell r="I4607" t="str">
            <v>GP Entity</v>
          </cell>
          <cell r="J4607">
            <v>43739</v>
          </cell>
          <cell r="K4607">
            <v>43640</v>
          </cell>
          <cell r="Q4607">
            <v>2909</v>
          </cell>
          <cell r="R4607" t="str">
            <v>Europe (EU)</v>
          </cell>
          <cell r="S4607" t="str">
            <v>Associate Director, Clinical Operations</v>
          </cell>
        </row>
        <row r="4608">
          <cell r="A4608" t="str">
            <v>100345-GB-103</v>
          </cell>
          <cell r="B4608">
            <v>43586</v>
          </cell>
          <cell r="C4608" t="str">
            <v>Existing MSA</v>
          </cell>
          <cell r="D4608">
            <v>43259</v>
          </cell>
          <cell r="E4608">
            <v>43952</v>
          </cell>
          <cell r="F4608" t="str">
            <v>PopSockets</v>
          </cell>
          <cell r="G4608" t="str">
            <v>GB</v>
          </cell>
          <cell r="H4608" t="str">
            <v>United Kingdom</v>
          </cell>
          <cell r="I4608" t="str">
            <v>GP Entity</v>
          </cell>
          <cell r="J4608">
            <v>43563</v>
          </cell>
          <cell r="K4608">
            <v>43259</v>
          </cell>
          <cell r="Q4608">
            <v>2424</v>
          </cell>
          <cell r="R4608" t="str">
            <v>Europe (EU)</v>
          </cell>
          <cell r="S4608" t="str">
            <v>Brand Protection Assistant</v>
          </cell>
        </row>
        <row r="4609">
          <cell r="A4609" t="str">
            <v>100563-CH-101</v>
          </cell>
          <cell r="B4609">
            <v>43628</v>
          </cell>
          <cell r="C4609" t="str">
            <v>Existing MSA</v>
          </cell>
          <cell r="D4609">
            <v>43600</v>
          </cell>
          <cell r="E4609">
            <v>43952</v>
          </cell>
          <cell r="F4609" t="str">
            <v>Stemline Therapeutics, Inc</v>
          </cell>
          <cell r="G4609" t="str">
            <v>CH</v>
          </cell>
          <cell r="H4609" t="str">
            <v>Switzerland</v>
          </cell>
          <cell r="I4609" t="str">
            <v>GP Entity</v>
          </cell>
          <cell r="J4609">
            <v>43617</v>
          </cell>
          <cell r="K4609">
            <v>43600</v>
          </cell>
          <cell r="Q4609">
            <v>2706</v>
          </cell>
          <cell r="R4609" t="str">
            <v>Europe (EU)</v>
          </cell>
          <cell r="S4609" t="str">
            <v>Head of HR Europe</v>
          </cell>
        </row>
        <row r="4610">
          <cell r="A4610" t="str">
            <v>100563-DE-101</v>
          </cell>
          <cell r="B4610">
            <v>43739</v>
          </cell>
          <cell r="C4610" t="str">
            <v>Existing MSA</v>
          </cell>
          <cell r="D4610">
            <v>43629</v>
          </cell>
          <cell r="E4610">
            <v>43952</v>
          </cell>
          <cell r="F4610" t="str">
            <v>Stemline Therapeutics, Inc</v>
          </cell>
          <cell r="G4610" t="str">
            <v>DE</v>
          </cell>
          <cell r="H4610" t="str">
            <v>Germany</v>
          </cell>
          <cell r="I4610" t="str">
            <v>GP Entity</v>
          </cell>
          <cell r="J4610">
            <v>43831</v>
          </cell>
          <cell r="K4610">
            <v>43600</v>
          </cell>
          <cell r="Q4610">
            <v>2803</v>
          </cell>
          <cell r="R4610" t="str">
            <v>Europe (EU)</v>
          </cell>
          <cell r="S4610" t="str">
            <v>VP, General Manager Region DACH</v>
          </cell>
        </row>
        <row r="4611">
          <cell r="A4611" t="str">
            <v>100391-DK-101</v>
          </cell>
          <cell r="B4611">
            <v>43374</v>
          </cell>
          <cell r="C4611" t="str">
            <v>Existing MSA</v>
          </cell>
          <cell r="D4611">
            <v>43360</v>
          </cell>
          <cell r="E4611">
            <v>43952</v>
          </cell>
          <cell r="F4611" t="str">
            <v>Syntiant Corp</v>
          </cell>
          <cell r="G4611" t="str">
            <v>DK</v>
          </cell>
          <cell r="H4611" t="str">
            <v>Denmark</v>
          </cell>
          <cell r="I4611" t="str">
            <v>GP Entity</v>
          </cell>
          <cell r="K4611">
            <v>43360</v>
          </cell>
          <cell r="Q4611">
            <v>1516</v>
          </cell>
          <cell r="R4611" t="str">
            <v>Europe (EU)</v>
          </cell>
          <cell r="S4611" t="str">
            <v>Member of Technical Staff (Field)</v>
          </cell>
        </row>
        <row r="4612">
          <cell r="A4612" t="str">
            <v>100420-FR-101</v>
          </cell>
          <cell r="B4612">
            <v>43678</v>
          </cell>
          <cell r="C4612" t="str">
            <v>Existing MSA</v>
          </cell>
          <cell r="D4612">
            <v>43620</v>
          </cell>
          <cell r="E4612">
            <v>43952</v>
          </cell>
          <cell r="F4612" t="str">
            <v>4D Molecular Therapeutics</v>
          </cell>
          <cell r="G4612" t="str">
            <v>FR</v>
          </cell>
          <cell r="H4612" t="str">
            <v>France</v>
          </cell>
          <cell r="I4612" t="str">
            <v>GP Entity</v>
          </cell>
          <cell r="K4612">
            <v>43391</v>
          </cell>
          <cell r="Q4612">
            <v>2724</v>
          </cell>
          <cell r="R4612" t="str">
            <v>Europe (EU)</v>
          </cell>
          <cell r="S4612" t="str">
            <v>VP, Translational Research &amp; Development and Head of Neuro Muscular Therapeutic Area</v>
          </cell>
        </row>
        <row r="4613">
          <cell r="A4613" t="str">
            <v>100585-PL-102</v>
          </cell>
          <cell r="B4613">
            <v>43739</v>
          </cell>
          <cell r="C4613" t="str">
            <v>Existing MSA</v>
          </cell>
          <cell r="D4613">
            <v>43640</v>
          </cell>
          <cell r="E4613">
            <v>43983</v>
          </cell>
          <cell r="F4613" t="str">
            <v>Brain Neurotheraphy Bio, Inc</v>
          </cell>
          <cell r="G4613" t="str">
            <v>PL</v>
          </cell>
          <cell r="H4613" t="str">
            <v>Poland</v>
          </cell>
          <cell r="I4613" t="str">
            <v>GP Entity</v>
          </cell>
          <cell r="J4613">
            <v>43739</v>
          </cell>
          <cell r="K4613">
            <v>43640</v>
          </cell>
          <cell r="Q4613">
            <v>2909</v>
          </cell>
          <cell r="R4613" t="str">
            <v>Europe (EU)</v>
          </cell>
          <cell r="S4613" t="str">
            <v>Associate Director, Clinical Operations</v>
          </cell>
        </row>
        <row r="4614">
          <cell r="A4614" t="str">
            <v>100563-CH-101</v>
          </cell>
          <cell r="B4614">
            <v>43628</v>
          </cell>
          <cell r="C4614" t="str">
            <v>Existing MSA</v>
          </cell>
          <cell r="D4614">
            <v>43600</v>
          </cell>
          <cell r="E4614">
            <v>43983</v>
          </cell>
          <cell r="F4614" t="str">
            <v>Stemline Therapeutics, Inc</v>
          </cell>
          <cell r="G4614" t="str">
            <v>CH</v>
          </cell>
          <cell r="H4614" t="str">
            <v>Switzerland</v>
          </cell>
          <cell r="I4614" t="str">
            <v>GP Entity</v>
          </cell>
          <cell r="J4614">
            <v>43617</v>
          </cell>
          <cell r="K4614">
            <v>43600</v>
          </cell>
          <cell r="Q4614">
            <v>2706</v>
          </cell>
          <cell r="R4614" t="str">
            <v>Europe (EU)</v>
          </cell>
          <cell r="S4614" t="str">
            <v>Head of HR Europe</v>
          </cell>
        </row>
        <row r="4615">
          <cell r="A4615" t="str">
            <v>100563-DE-101</v>
          </cell>
          <cell r="B4615">
            <v>43739</v>
          </cell>
          <cell r="C4615" t="str">
            <v>Existing MSA</v>
          </cell>
          <cell r="D4615">
            <v>43629</v>
          </cell>
          <cell r="E4615">
            <v>43983</v>
          </cell>
          <cell r="F4615" t="str">
            <v>Stemline Therapeutics, Inc</v>
          </cell>
          <cell r="G4615" t="str">
            <v>DE</v>
          </cell>
          <cell r="H4615" t="str">
            <v>Germany</v>
          </cell>
          <cell r="I4615" t="str">
            <v>GP Entity</v>
          </cell>
          <cell r="J4615">
            <v>43831</v>
          </cell>
          <cell r="K4615">
            <v>43600</v>
          </cell>
          <cell r="Q4615">
            <v>2803</v>
          </cell>
          <cell r="R4615" t="str">
            <v>Europe (EU)</v>
          </cell>
          <cell r="S4615" t="str">
            <v>VP, General Manager Region DACH</v>
          </cell>
        </row>
        <row r="4616">
          <cell r="A4616" t="str">
            <v>100391-DK-101</v>
          </cell>
          <cell r="B4616">
            <v>43374</v>
          </cell>
          <cell r="C4616" t="str">
            <v>Existing MSA</v>
          </cell>
          <cell r="D4616">
            <v>43360</v>
          </cell>
          <cell r="E4616">
            <v>43983</v>
          </cell>
          <cell r="F4616" t="str">
            <v>Syntiant Corp</v>
          </cell>
          <cell r="G4616" t="str">
            <v>DK</v>
          </cell>
          <cell r="H4616" t="str">
            <v>Denmark</v>
          </cell>
          <cell r="I4616" t="str">
            <v>GP Entity</v>
          </cell>
          <cell r="K4616">
            <v>43360</v>
          </cell>
          <cell r="Q4616">
            <v>1516</v>
          </cell>
          <cell r="R4616" t="str">
            <v>Europe (EU)</v>
          </cell>
          <cell r="S4616" t="str">
            <v>Member of Technical Staff (Field)</v>
          </cell>
        </row>
        <row r="4617">
          <cell r="A4617" t="str">
            <v>100420-FR-101</v>
          </cell>
          <cell r="B4617">
            <v>43678</v>
          </cell>
          <cell r="C4617" t="str">
            <v>Existing MSA</v>
          </cell>
          <cell r="D4617">
            <v>43620</v>
          </cell>
          <cell r="E4617">
            <v>43983</v>
          </cell>
          <cell r="F4617" t="str">
            <v>4D Molecular Therapeutics</v>
          </cell>
          <cell r="G4617" t="str">
            <v>FR</v>
          </cell>
          <cell r="H4617" t="str">
            <v>France</v>
          </cell>
          <cell r="I4617" t="str">
            <v>GP Entity</v>
          </cell>
          <cell r="K4617">
            <v>43391</v>
          </cell>
          <cell r="Q4617">
            <v>2724</v>
          </cell>
          <cell r="R4617" t="str">
            <v>Europe (EU)</v>
          </cell>
          <cell r="S4617" t="str">
            <v>VP, Translational Research &amp; Development and Head of Neuro Muscular Therapeutic Area</v>
          </cell>
        </row>
        <row r="4618">
          <cell r="A4618" t="str">
            <v>100110-GB-101</v>
          </cell>
          <cell r="B4618">
            <v>42226</v>
          </cell>
          <cell r="C4618" t="str">
            <v>Existing MSA</v>
          </cell>
          <cell r="D4618">
            <v>42174</v>
          </cell>
          <cell r="E4618">
            <v>43922</v>
          </cell>
          <cell r="F4618" t="str">
            <v>Moz</v>
          </cell>
          <cell r="G4618" t="str">
            <v>GB</v>
          </cell>
          <cell r="H4618" t="str">
            <v>United Kingdom</v>
          </cell>
          <cell r="I4618" t="str">
            <v>GP Entity</v>
          </cell>
          <cell r="K4618">
            <v>42174</v>
          </cell>
          <cell r="Q4618">
            <v>70</v>
          </cell>
          <cell r="R4618" t="str">
            <v>Europe (EU)</v>
          </cell>
          <cell r="S4618" t="str">
            <v>Manager, Learning Team</v>
          </cell>
        </row>
        <row r="4619">
          <cell r="A4619" t="str">
            <v>100110-GB-102</v>
          </cell>
          <cell r="B4619">
            <v>42529</v>
          </cell>
          <cell r="C4619" t="str">
            <v>Existing MSA</v>
          </cell>
          <cell r="D4619">
            <v>42174</v>
          </cell>
          <cell r="E4619">
            <v>43922</v>
          </cell>
          <cell r="F4619" t="str">
            <v>Moz</v>
          </cell>
          <cell r="G4619" t="str">
            <v>GB</v>
          </cell>
          <cell r="H4619" t="str">
            <v>United Kingdom</v>
          </cell>
          <cell r="I4619" t="str">
            <v>GP Entity</v>
          </cell>
          <cell r="K4619">
            <v>42174</v>
          </cell>
          <cell r="Q4619">
            <v>169</v>
          </cell>
          <cell r="R4619" t="str">
            <v>Europe (EU)</v>
          </cell>
          <cell r="S4619" t="str">
            <v>Customer Enablement Relationship Manager</v>
          </cell>
        </row>
        <row r="4620">
          <cell r="A4620" t="str">
            <v>100110-GB-106</v>
          </cell>
          <cell r="B4620">
            <v>42948</v>
          </cell>
          <cell r="C4620" t="str">
            <v>Existing MSA</v>
          </cell>
          <cell r="D4620">
            <v>42174</v>
          </cell>
          <cell r="E4620">
            <v>43922</v>
          </cell>
          <cell r="F4620" t="str">
            <v>Moz</v>
          </cell>
          <cell r="G4620" t="str">
            <v>GB</v>
          </cell>
          <cell r="H4620" t="str">
            <v>United Kingdom</v>
          </cell>
          <cell r="I4620" t="str">
            <v>GP Entity</v>
          </cell>
          <cell r="K4620">
            <v>42174</v>
          </cell>
          <cell r="Q4620">
            <v>651</v>
          </cell>
          <cell r="R4620" t="str">
            <v>Europe (EU)</v>
          </cell>
          <cell r="S4620" t="str">
            <v>Onboarding Specialist</v>
          </cell>
        </row>
        <row r="4621">
          <cell r="A4621" t="str">
            <v>100110-GB-101</v>
          </cell>
          <cell r="B4621">
            <v>42226</v>
          </cell>
          <cell r="C4621" t="str">
            <v>Existing MSA</v>
          </cell>
          <cell r="D4621">
            <v>42174</v>
          </cell>
          <cell r="E4621">
            <v>43952</v>
          </cell>
          <cell r="F4621" t="str">
            <v>Moz</v>
          </cell>
          <cell r="G4621" t="str">
            <v>GB</v>
          </cell>
          <cell r="H4621" t="str">
            <v>United Kingdom</v>
          </cell>
          <cell r="I4621" t="str">
            <v>GP Entity</v>
          </cell>
          <cell r="K4621">
            <v>42174</v>
          </cell>
          <cell r="Q4621">
            <v>70</v>
          </cell>
          <cell r="R4621" t="str">
            <v>Europe (EU)</v>
          </cell>
          <cell r="S4621" t="str">
            <v>Manager, Learning Team</v>
          </cell>
        </row>
        <row r="4622">
          <cell r="A4622" t="str">
            <v>100110-GB-102</v>
          </cell>
          <cell r="B4622">
            <v>42529</v>
          </cell>
          <cell r="C4622" t="str">
            <v>Existing MSA</v>
          </cell>
          <cell r="D4622">
            <v>42174</v>
          </cell>
          <cell r="E4622">
            <v>43952</v>
          </cell>
          <cell r="F4622" t="str">
            <v>Moz</v>
          </cell>
          <cell r="G4622" t="str">
            <v>GB</v>
          </cell>
          <cell r="H4622" t="str">
            <v>United Kingdom</v>
          </cell>
          <cell r="I4622" t="str">
            <v>GP Entity</v>
          </cell>
          <cell r="K4622">
            <v>42174</v>
          </cell>
          <cell r="Q4622">
            <v>169</v>
          </cell>
          <cell r="R4622" t="str">
            <v>Europe (EU)</v>
          </cell>
          <cell r="S4622" t="str">
            <v>Customer Enablement Relationship Manager</v>
          </cell>
        </row>
        <row r="4623">
          <cell r="A4623" t="str">
            <v>100110-GB-106</v>
          </cell>
          <cell r="B4623">
            <v>42948</v>
          </cell>
          <cell r="C4623" t="str">
            <v>Existing MSA</v>
          </cell>
          <cell r="D4623">
            <v>42174</v>
          </cell>
          <cell r="E4623">
            <v>43952</v>
          </cell>
          <cell r="F4623" t="str">
            <v>Moz</v>
          </cell>
          <cell r="G4623" t="str">
            <v>GB</v>
          </cell>
          <cell r="H4623" t="str">
            <v>United Kingdom</v>
          </cell>
          <cell r="I4623" t="str">
            <v>GP Entity</v>
          </cell>
          <cell r="K4623">
            <v>42174</v>
          </cell>
          <cell r="Q4623">
            <v>651</v>
          </cell>
          <cell r="R4623" t="str">
            <v>Europe (EU)</v>
          </cell>
          <cell r="S4623" t="str">
            <v>Onboarding Specialist</v>
          </cell>
        </row>
        <row r="4624">
          <cell r="A4624" t="str">
            <v>100110-GB-101</v>
          </cell>
          <cell r="B4624">
            <v>42226</v>
          </cell>
          <cell r="C4624" t="str">
            <v>Existing MSA</v>
          </cell>
          <cell r="D4624">
            <v>42174</v>
          </cell>
          <cell r="E4624">
            <v>43983</v>
          </cell>
          <cell r="F4624" t="str">
            <v>Moz</v>
          </cell>
          <cell r="G4624" t="str">
            <v>GB</v>
          </cell>
          <cell r="H4624" t="str">
            <v>United Kingdom</v>
          </cell>
          <cell r="I4624" t="str">
            <v>GP Entity</v>
          </cell>
          <cell r="K4624">
            <v>42174</v>
          </cell>
          <cell r="Q4624">
            <v>70</v>
          </cell>
          <cell r="R4624" t="str">
            <v>Europe (EU)</v>
          </cell>
          <cell r="S4624" t="str">
            <v>Manager, Learning Team</v>
          </cell>
        </row>
        <row r="4625">
          <cell r="A4625" t="str">
            <v>100110-GB-102</v>
          </cell>
          <cell r="B4625">
            <v>42529</v>
          </cell>
          <cell r="C4625" t="str">
            <v>Existing MSA</v>
          </cell>
          <cell r="D4625">
            <v>42174</v>
          </cell>
          <cell r="E4625">
            <v>43983</v>
          </cell>
          <cell r="F4625" t="str">
            <v>Moz</v>
          </cell>
          <cell r="G4625" t="str">
            <v>GB</v>
          </cell>
          <cell r="H4625" t="str">
            <v>United Kingdom</v>
          </cell>
          <cell r="I4625" t="str">
            <v>GP Entity</v>
          </cell>
          <cell r="K4625">
            <v>42174</v>
          </cell>
          <cell r="Q4625">
            <v>169</v>
          </cell>
          <cell r="R4625" t="str">
            <v>Europe (EU)</v>
          </cell>
          <cell r="S4625" t="str">
            <v>Customer Enablement Relationship Manager</v>
          </cell>
        </row>
        <row r="4626">
          <cell r="A4626" t="str">
            <v>100110-GB-106</v>
          </cell>
          <cell r="B4626">
            <v>42948</v>
          </cell>
          <cell r="C4626" t="str">
            <v>Existing MSA</v>
          </cell>
          <cell r="D4626">
            <v>42174</v>
          </cell>
          <cell r="E4626">
            <v>43983</v>
          </cell>
          <cell r="F4626" t="str">
            <v>Moz</v>
          </cell>
          <cell r="G4626" t="str">
            <v>GB</v>
          </cell>
          <cell r="H4626" t="str">
            <v>United Kingdom</v>
          </cell>
          <cell r="I4626" t="str">
            <v>GP Entity</v>
          </cell>
          <cell r="K4626">
            <v>42174</v>
          </cell>
          <cell r="Q4626">
            <v>651</v>
          </cell>
          <cell r="R4626" t="str">
            <v>Europe (EU)</v>
          </cell>
          <cell r="S4626" t="str">
            <v>Onboarding Specialist</v>
          </cell>
        </row>
        <row r="4627">
          <cell r="A4627" t="str">
            <v>100660-SE-101</v>
          </cell>
          <cell r="B4627">
            <v>43773</v>
          </cell>
          <cell r="C4627" t="str">
            <v>Existing MSA</v>
          </cell>
          <cell r="D4627">
            <v>43733</v>
          </cell>
          <cell r="E4627">
            <v>43891</v>
          </cell>
          <cell r="F4627" t="str">
            <v>Nextdoor</v>
          </cell>
          <cell r="G4627" t="str">
            <v>SE</v>
          </cell>
          <cell r="H4627" t="str">
            <v>Sweden</v>
          </cell>
          <cell r="I4627" t="str">
            <v>GP Entity</v>
          </cell>
          <cell r="J4627">
            <v>43739</v>
          </cell>
          <cell r="K4627">
            <v>43733</v>
          </cell>
          <cell r="Q4627">
            <v>3290</v>
          </cell>
          <cell r="R4627" t="str">
            <v>Europe (EU)</v>
          </cell>
          <cell r="S4627" t="str">
            <v>Head of Community &amp; Partnerships, Nordics</v>
          </cell>
        </row>
        <row r="4628">
          <cell r="A4628" t="str">
            <v>100031-IT-101</v>
          </cell>
          <cell r="B4628">
            <v>43436</v>
          </cell>
          <cell r="C4628" t="str">
            <v>Existing MSA</v>
          </cell>
          <cell r="D4628">
            <v>43419</v>
          </cell>
          <cell r="E4628">
            <v>43922</v>
          </cell>
          <cell r="F4628" t="str">
            <v>Central Semiconductor</v>
          </cell>
          <cell r="G4628" t="str">
            <v>IT</v>
          </cell>
          <cell r="H4628" t="str">
            <v>Italy</v>
          </cell>
          <cell r="I4628" t="str">
            <v>GP Entity</v>
          </cell>
          <cell r="J4628">
            <v>43436</v>
          </cell>
          <cell r="K4628">
            <v>42264</v>
          </cell>
          <cell r="Q4628">
            <v>1776</v>
          </cell>
          <cell r="R4628" t="str">
            <v>Europe (EU)</v>
          </cell>
          <cell r="S4628" t="str">
            <v>EMEA Country Manager</v>
          </cell>
        </row>
        <row r="4629">
          <cell r="A4629" t="str">
            <v>100660-SE-101</v>
          </cell>
          <cell r="B4629">
            <v>43773</v>
          </cell>
          <cell r="C4629" t="str">
            <v>Existing MSA</v>
          </cell>
          <cell r="D4629">
            <v>43733</v>
          </cell>
          <cell r="E4629">
            <v>43922</v>
          </cell>
          <cell r="F4629" t="str">
            <v>Nextdoor</v>
          </cell>
          <cell r="G4629" t="str">
            <v>SE</v>
          </cell>
          <cell r="H4629" t="str">
            <v>Sweden</v>
          </cell>
          <cell r="I4629" t="str">
            <v>GP Entity</v>
          </cell>
          <cell r="J4629">
            <v>43739</v>
          </cell>
          <cell r="K4629">
            <v>43733</v>
          </cell>
          <cell r="Q4629">
            <v>3290</v>
          </cell>
          <cell r="R4629" t="str">
            <v>Europe (EU)</v>
          </cell>
          <cell r="S4629" t="str">
            <v>Head of Community &amp; Partnerships, Nordics</v>
          </cell>
        </row>
        <row r="4630">
          <cell r="A4630" t="str">
            <v>100405-NL-101</v>
          </cell>
          <cell r="B4630">
            <v>43405</v>
          </cell>
          <cell r="C4630" t="str">
            <v>Existing MSA</v>
          </cell>
          <cell r="D4630">
            <v>43370</v>
          </cell>
          <cell r="E4630">
            <v>43922</v>
          </cell>
          <cell r="F4630" t="str">
            <v>Mural</v>
          </cell>
          <cell r="G4630" t="str">
            <v>NL</v>
          </cell>
          <cell r="H4630" t="str">
            <v>Netherlands</v>
          </cell>
          <cell r="I4630" t="str">
            <v>GP Entity</v>
          </cell>
          <cell r="J4630">
            <v>43405</v>
          </cell>
          <cell r="K4630">
            <v>43370</v>
          </cell>
          <cell r="Q4630">
            <v>1575</v>
          </cell>
          <cell r="R4630" t="str">
            <v>Europe (EU)</v>
          </cell>
          <cell r="S4630" t="str">
            <v>Enterprise Transformation Manager</v>
          </cell>
        </row>
        <row r="4631">
          <cell r="A4631" t="str">
            <v>100031-IT-101</v>
          </cell>
          <cell r="B4631">
            <v>43436</v>
          </cell>
          <cell r="C4631" t="str">
            <v>Existing MSA</v>
          </cell>
          <cell r="D4631">
            <v>43419</v>
          </cell>
          <cell r="E4631">
            <v>43952</v>
          </cell>
          <cell r="F4631" t="str">
            <v>Central Semiconductor</v>
          </cell>
          <cell r="G4631" t="str">
            <v>IT</v>
          </cell>
          <cell r="H4631" t="str">
            <v>Italy</v>
          </cell>
          <cell r="I4631" t="str">
            <v>GP Entity</v>
          </cell>
          <cell r="J4631">
            <v>43436</v>
          </cell>
          <cell r="K4631">
            <v>42264</v>
          </cell>
          <cell r="Q4631">
            <v>1776</v>
          </cell>
          <cell r="R4631" t="str">
            <v>Europe (EU)</v>
          </cell>
          <cell r="S4631" t="str">
            <v>EMEA Country Manager</v>
          </cell>
        </row>
        <row r="4632">
          <cell r="A4632" t="str">
            <v>100660-SE-101</v>
          </cell>
          <cell r="B4632">
            <v>43773</v>
          </cell>
          <cell r="C4632" t="str">
            <v>Existing MSA</v>
          </cell>
          <cell r="D4632">
            <v>43733</v>
          </cell>
          <cell r="E4632">
            <v>43952</v>
          </cell>
          <cell r="F4632" t="str">
            <v>Nextdoor</v>
          </cell>
          <cell r="G4632" t="str">
            <v>SE</v>
          </cell>
          <cell r="H4632" t="str">
            <v>Sweden</v>
          </cell>
          <cell r="I4632" t="str">
            <v>GP Entity</v>
          </cell>
          <cell r="J4632">
            <v>43739</v>
          </cell>
          <cell r="K4632">
            <v>43733</v>
          </cell>
          <cell r="Q4632">
            <v>3290</v>
          </cell>
          <cell r="R4632" t="str">
            <v>Europe (EU)</v>
          </cell>
          <cell r="S4632" t="str">
            <v>Head of Community &amp; Partnerships, Nordics</v>
          </cell>
        </row>
        <row r="4633">
          <cell r="A4633" t="str">
            <v>100405-NL-101</v>
          </cell>
          <cell r="B4633">
            <v>43405</v>
          </cell>
          <cell r="C4633" t="str">
            <v>Existing MSA</v>
          </cell>
          <cell r="D4633">
            <v>43370</v>
          </cell>
          <cell r="E4633">
            <v>43952</v>
          </cell>
          <cell r="F4633" t="str">
            <v>Mural</v>
          </cell>
          <cell r="G4633" t="str">
            <v>NL</v>
          </cell>
          <cell r="H4633" t="str">
            <v>Netherlands</v>
          </cell>
          <cell r="I4633" t="str">
            <v>GP Entity</v>
          </cell>
          <cell r="J4633">
            <v>43405</v>
          </cell>
          <cell r="K4633">
            <v>43370</v>
          </cell>
          <cell r="Q4633">
            <v>1575</v>
          </cell>
          <cell r="R4633" t="str">
            <v>Europe (EU)</v>
          </cell>
          <cell r="S4633" t="str">
            <v>Enterprise Transformation Manager</v>
          </cell>
        </row>
        <row r="4634">
          <cell r="A4634" t="str">
            <v>100031-IT-101</v>
          </cell>
          <cell r="B4634">
            <v>43436</v>
          </cell>
          <cell r="C4634" t="str">
            <v>Existing MSA</v>
          </cell>
          <cell r="D4634">
            <v>43419</v>
          </cell>
          <cell r="E4634">
            <v>43983</v>
          </cell>
          <cell r="F4634" t="str">
            <v>Central Semiconductor</v>
          </cell>
          <cell r="G4634" t="str">
            <v>IT</v>
          </cell>
          <cell r="H4634" t="str">
            <v>Italy</v>
          </cell>
          <cell r="I4634" t="str">
            <v>GP Entity</v>
          </cell>
          <cell r="J4634">
            <v>43436</v>
          </cell>
          <cell r="K4634">
            <v>42264</v>
          </cell>
          <cell r="Q4634">
            <v>1776</v>
          </cell>
          <cell r="R4634" t="str">
            <v>Europe (EU)</v>
          </cell>
          <cell r="S4634" t="str">
            <v>EMEA Country Manager</v>
          </cell>
        </row>
        <row r="4635">
          <cell r="A4635" t="str">
            <v>100660-SE-101</v>
          </cell>
          <cell r="B4635">
            <v>43773</v>
          </cell>
          <cell r="C4635" t="str">
            <v>Existing MSA</v>
          </cell>
          <cell r="D4635">
            <v>43733</v>
          </cell>
          <cell r="E4635">
            <v>43983</v>
          </cell>
          <cell r="F4635" t="str">
            <v>Nextdoor</v>
          </cell>
          <cell r="G4635" t="str">
            <v>SE</v>
          </cell>
          <cell r="H4635" t="str">
            <v>Sweden</v>
          </cell>
          <cell r="I4635" t="str">
            <v>GP Entity</v>
          </cell>
          <cell r="J4635">
            <v>43739</v>
          </cell>
          <cell r="K4635">
            <v>43733</v>
          </cell>
          <cell r="Q4635">
            <v>3290</v>
          </cell>
          <cell r="R4635" t="str">
            <v>Europe (EU)</v>
          </cell>
          <cell r="S4635" t="str">
            <v>Head of Community &amp; Partnerships, Nordics</v>
          </cell>
        </row>
        <row r="4636">
          <cell r="A4636" t="str">
            <v>100405-NL-101</v>
          </cell>
          <cell r="B4636">
            <v>43405</v>
          </cell>
          <cell r="C4636" t="str">
            <v>Existing MSA</v>
          </cell>
          <cell r="D4636">
            <v>43370</v>
          </cell>
          <cell r="E4636">
            <v>43983</v>
          </cell>
          <cell r="F4636" t="str">
            <v>Mural</v>
          </cell>
          <cell r="G4636" t="str">
            <v>NL</v>
          </cell>
          <cell r="H4636" t="str">
            <v>Netherlands</v>
          </cell>
          <cell r="I4636" t="str">
            <v>GP Entity</v>
          </cell>
          <cell r="J4636">
            <v>43405</v>
          </cell>
          <cell r="K4636">
            <v>43370</v>
          </cell>
          <cell r="Q4636">
            <v>1575</v>
          </cell>
          <cell r="R4636" t="str">
            <v>Europe (EU)</v>
          </cell>
          <cell r="S4636" t="str">
            <v>Enterprise Transformation Manager</v>
          </cell>
        </row>
        <row r="4637">
          <cell r="A4637" t="str">
            <v>100128-GB-101</v>
          </cell>
          <cell r="B4637">
            <v>42856</v>
          </cell>
          <cell r="C4637" t="str">
            <v>Existing MSA</v>
          </cell>
          <cell r="D4637">
            <v>42320</v>
          </cell>
          <cell r="E4637">
            <v>43922</v>
          </cell>
          <cell r="F4637" t="str">
            <v>Quidel</v>
          </cell>
          <cell r="G4637" t="str">
            <v>GB</v>
          </cell>
          <cell r="H4637" t="str">
            <v>United Kingdom</v>
          </cell>
          <cell r="I4637" t="str">
            <v>GP Entity</v>
          </cell>
          <cell r="K4637">
            <v>42320</v>
          </cell>
          <cell r="Q4637">
            <v>403</v>
          </cell>
          <cell r="R4637" t="str">
            <v>Europe (EU)</v>
          </cell>
          <cell r="S4637" t="str">
            <v>Sales Director, Europe &amp; Africa</v>
          </cell>
        </row>
        <row r="4638">
          <cell r="A4638" t="str">
            <v>100367-IE-101</v>
          </cell>
          <cell r="B4638">
            <v>43678</v>
          </cell>
          <cell r="C4638" t="str">
            <v>Existing MSA</v>
          </cell>
          <cell r="D4638">
            <v>43573</v>
          </cell>
          <cell r="E4638">
            <v>43922</v>
          </cell>
          <cell r="F4638" t="str">
            <v>EVERSANA Life Sciences Services</v>
          </cell>
          <cell r="G4638" t="str">
            <v>IE</v>
          </cell>
          <cell r="H4638" t="str">
            <v>Ireland</v>
          </cell>
          <cell r="I4638" t="str">
            <v>GP Entity</v>
          </cell>
          <cell r="K4638">
            <v>43308</v>
          </cell>
          <cell r="Q4638">
            <v>2485</v>
          </cell>
          <cell r="R4638" t="str">
            <v>Europe (EU)</v>
          </cell>
          <cell r="S4638" t="str">
            <v>Executive VP, Commercial Business Development, Europe</v>
          </cell>
        </row>
        <row r="4639">
          <cell r="A4639" t="str">
            <v>100137-DE-102</v>
          </cell>
          <cell r="B4639">
            <v>43178</v>
          </cell>
          <cell r="C4639" t="str">
            <v>Existing MSA</v>
          </cell>
          <cell r="D4639">
            <v>42877</v>
          </cell>
          <cell r="E4639">
            <v>43922</v>
          </cell>
          <cell r="F4639" t="str">
            <v>RewardStyle</v>
          </cell>
          <cell r="G4639" t="str">
            <v>DE</v>
          </cell>
          <cell r="H4639" t="str">
            <v>Germany</v>
          </cell>
          <cell r="I4639" t="str">
            <v>GP Entity</v>
          </cell>
          <cell r="K4639">
            <v>42683</v>
          </cell>
          <cell r="Q4639">
            <v>877</v>
          </cell>
          <cell r="R4639" t="str">
            <v>Europe (EU)</v>
          </cell>
          <cell r="S4639" t="str">
            <v>Account Manager</v>
          </cell>
        </row>
        <row r="4640">
          <cell r="A4640" t="str">
            <v>100350-NL-101</v>
          </cell>
          <cell r="B4640">
            <v>43313</v>
          </cell>
          <cell r="C4640" t="str">
            <v>Existing MSA</v>
          </cell>
          <cell r="D4640">
            <v>43257</v>
          </cell>
          <cell r="E4640">
            <v>43922</v>
          </cell>
          <cell r="F4640" t="str">
            <v>tekVizion</v>
          </cell>
          <cell r="G4640" t="str">
            <v>NL</v>
          </cell>
          <cell r="H4640" t="str">
            <v>Netherlands</v>
          </cell>
          <cell r="I4640" t="str">
            <v>GP Entity</v>
          </cell>
          <cell r="K4640">
            <v>43257</v>
          </cell>
          <cell r="Q4640">
            <v>1265</v>
          </cell>
          <cell r="R4640" t="str">
            <v>Europe (EU)</v>
          </cell>
          <cell r="S4640" t="str">
            <v>Senior Sales Manager, EMEA</v>
          </cell>
        </row>
        <row r="4641">
          <cell r="A4641" t="str">
            <v>100128-GB-101</v>
          </cell>
          <cell r="B4641">
            <v>42856</v>
          </cell>
          <cell r="C4641" t="str">
            <v>Existing MSA</v>
          </cell>
          <cell r="D4641">
            <v>42320</v>
          </cell>
          <cell r="E4641">
            <v>43952</v>
          </cell>
          <cell r="F4641" t="str">
            <v>Quidel</v>
          </cell>
          <cell r="G4641" t="str">
            <v>GB</v>
          </cell>
          <cell r="H4641" t="str">
            <v>United Kingdom</v>
          </cell>
          <cell r="I4641" t="str">
            <v>GP Entity</v>
          </cell>
          <cell r="K4641">
            <v>42320</v>
          </cell>
          <cell r="Q4641">
            <v>403</v>
          </cell>
          <cell r="R4641" t="str">
            <v>Europe (EU)</v>
          </cell>
          <cell r="S4641" t="str">
            <v>Sales Director, Europe &amp; Africa</v>
          </cell>
        </row>
        <row r="4642">
          <cell r="A4642" t="str">
            <v>100367-IE-101</v>
          </cell>
          <cell r="B4642">
            <v>43678</v>
          </cell>
          <cell r="C4642" t="str">
            <v>Existing MSA</v>
          </cell>
          <cell r="D4642">
            <v>43573</v>
          </cell>
          <cell r="E4642">
            <v>43952</v>
          </cell>
          <cell r="F4642" t="str">
            <v>EVERSANA Life Sciences Services</v>
          </cell>
          <cell r="G4642" t="str">
            <v>IE</v>
          </cell>
          <cell r="H4642" t="str">
            <v>Ireland</v>
          </cell>
          <cell r="I4642" t="str">
            <v>GP Entity</v>
          </cell>
          <cell r="K4642">
            <v>43308</v>
          </cell>
          <cell r="Q4642">
            <v>2485</v>
          </cell>
          <cell r="R4642" t="str">
            <v>Europe (EU)</v>
          </cell>
          <cell r="S4642" t="str">
            <v>Executive VP, Commercial Business Development, Europe</v>
          </cell>
        </row>
        <row r="4643">
          <cell r="A4643" t="str">
            <v>100137-DE-102</v>
          </cell>
          <cell r="B4643">
            <v>43178</v>
          </cell>
          <cell r="C4643" t="str">
            <v>Existing MSA</v>
          </cell>
          <cell r="D4643">
            <v>42877</v>
          </cell>
          <cell r="E4643">
            <v>43952</v>
          </cell>
          <cell r="F4643" t="str">
            <v>RewardStyle</v>
          </cell>
          <cell r="G4643" t="str">
            <v>DE</v>
          </cell>
          <cell r="H4643" t="str">
            <v>Germany</v>
          </cell>
          <cell r="I4643" t="str">
            <v>GP Entity</v>
          </cell>
          <cell r="K4643">
            <v>42683</v>
          </cell>
          <cell r="Q4643">
            <v>877</v>
          </cell>
          <cell r="R4643" t="str">
            <v>Europe (EU)</v>
          </cell>
          <cell r="S4643" t="str">
            <v>Account Manager</v>
          </cell>
        </row>
        <row r="4644">
          <cell r="A4644" t="str">
            <v>100350-NL-101</v>
          </cell>
          <cell r="B4644">
            <v>43313</v>
          </cell>
          <cell r="C4644" t="str">
            <v>Existing MSA</v>
          </cell>
          <cell r="D4644">
            <v>43257</v>
          </cell>
          <cell r="E4644">
            <v>43952</v>
          </cell>
          <cell r="F4644" t="str">
            <v>tekVizion</v>
          </cell>
          <cell r="G4644" t="str">
            <v>NL</v>
          </cell>
          <cell r="H4644" t="str">
            <v>Netherlands</v>
          </cell>
          <cell r="I4644" t="str">
            <v>GP Entity</v>
          </cell>
          <cell r="K4644">
            <v>43257</v>
          </cell>
          <cell r="Q4644">
            <v>1265</v>
          </cell>
          <cell r="R4644" t="str">
            <v>Europe (EU)</v>
          </cell>
          <cell r="S4644" t="str">
            <v>Senior Sales Manager, EMEA</v>
          </cell>
        </row>
        <row r="4645">
          <cell r="A4645" t="str">
            <v>100128-GB-101</v>
          </cell>
          <cell r="B4645">
            <v>42856</v>
          </cell>
          <cell r="C4645" t="str">
            <v>Existing MSA</v>
          </cell>
          <cell r="D4645">
            <v>42320</v>
          </cell>
          <cell r="E4645">
            <v>43983</v>
          </cell>
          <cell r="F4645" t="str">
            <v>Quidel</v>
          </cell>
          <cell r="G4645" t="str">
            <v>GB</v>
          </cell>
          <cell r="H4645" t="str">
            <v>United Kingdom</v>
          </cell>
          <cell r="I4645" t="str">
            <v>GP Entity</v>
          </cell>
          <cell r="K4645">
            <v>42320</v>
          </cell>
          <cell r="Q4645">
            <v>403</v>
          </cell>
          <cell r="R4645" t="str">
            <v>Europe (EU)</v>
          </cell>
          <cell r="S4645" t="str">
            <v>Sales Director, Europe &amp; Africa</v>
          </cell>
        </row>
        <row r="4646">
          <cell r="A4646" t="str">
            <v>100367-IE-101</v>
          </cell>
          <cell r="B4646">
            <v>43678</v>
          </cell>
          <cell r="C4646" t="str">
            <v>Existing MSA</v>
          </cell>
          <cell r="D4646">
            <v>43573</v>
          </cell>
          <cell r="E4646">
            <v>43983</v>
          </cell>
          <cell r="F4646" t="str">
            <v>EVERSANA Life Sciences Services</v>
          </cell>
          <cell r="G4646" t="str">
            <v>IE</v>
          </cell>
          <cell r="H4646" t="str">
            <v>Ireland</v>
          </cell>
          <cell r="I4646" t="str">
            <v>GP Entity</v>
          </cell>
          <cell r="K4646">
            <v>43308</v>
          </cell>
          <cell r="Q4646">
            <v>2485</v>
          </cell>
          <cell r="R4646" t="str">
            <v>Europe (EU)</v>
          </cell>
          <cell r="S4646" t="str">
            <v>Executive VP, Commercial Business Development, Europe</v>
          </cell>
        </row>
        <row r="4647">
          <cell r="A4647" t="str">
            <v>100137-DE-102</v>
          </cell>
          <cell r="B4647">
            <v>43178</v>
          </cell>
          <cell r="C4647" t="str">
            <v>Existing MSA</v>
          </cell>
          <cell r="D4647">
            <v>42877</v>
          </cell>
          <cell r="E4647">
            <v>43983</v>
          </cell>
          <cell r="F4647" t="str">
            <v>RewardStyle</v>
          </cell>
          <cell r="G4647" t="str">
            <v>DE</v>
          </cell>
          <cell r="H4647" t="str">
            <v>Germany</v>
          </cell>
          <cell r="I4647" t="str">
            <v>GP Entity</v>
          </cell>
          <cell r="K4647">
            <v>42683</v>
          </cell>
          <cell r="Q4647">
            <v>877</v>
          </cell>
          <cell r="R4647" t="str">
            <v>Europe (EU)</v>
          </cell>
          <cell r="S4647" t="str">
            <v>Account Manager</v>
          </cell>
        </row>
        <row r="4648">
          <cell r="A4648" t="str">
            <v>100350-NL-101</v>
          </cell>
          <cell r="B4648">
            <v>43313</v>
          </cell>
          <cell r="C4648" t="str">
            <v>Existing MSA</v>
          </cell>
          <cell r="D4648">
            <v>43257</v>
          </cell>
          <cell r="E4648">
            <v>43983</v>
          </cell>
          <cell r="F4648" t="str">
            <v>tekVizion</v>
          </cell>
          <cell r="G4648" t="str">
            <v>NL</v>
          </cell>
          <cell r="H4648" t="str">
            <v>Netherlands</v>
          </cell>
          <cell r="I4648" t="str">
            <v>GP Entity</v>
          </cell>
          <cell r="K4648">
            <v>43257</v>
          </cell>
          <cell r="Q4648">
            <v>1265</v>
          </cell>
          <cell r="R4648" t="str">
            <v>Europe (EU)</v>
          </cell>
          <cell r="S4648" t="str">
            <v>Senior Sales Manager, EMEA</v>
          </cell>
        </row>
        <row r="4649">
          <cell r="A4649" t="str">
            <v>100593-NL-101</v>
          </cell>
          <cell r="B4649">
            <v>43683</v>
          </cell>
          <cell r="C4649" t="str">
            <v>Existing MSA</v>
          </cell>
          <cell r="D4649">
            <v>43777</v>
          </cell>
          <cell r="E4649">
            <v>43891</v>
          </cell>
          <cell r="F4649" t="str">
            <v>Knotel</v>
          </cell>
          <cell r="G4649" t="str">
            <v>NL</v>
          </cell>
          <cell r="H4649" t="str">
            <v>Netherlands</v>
          </cell>
          <cell r="I4649" t="str">
            <v>GP Entity</v>
          </cell>
          <cell r="J4649">
            <v>43683</v>
          </cell>
          <cell r="K4649">
            <v>43661</v>
          </cell>
          <cell r="Q4649">
            <v>2984</v>
          </cell>
          <cell r="R4649" t="str">
            <v>Europe (EU)</v>
          </cell>
          <cell r="S4649" t="str">
            <v>Senior Account Executive</v>
          </cell>
        </row>
        <row r="4650">
          <cell r="A4650" t="str">
            <v>100488-SE-102</v>
          </cell>
          <cell r="B4650">
            <v>43780</v>
          </cell>
          <cell r="C4650" t="str">
            <v>Existing MSA</v>
          </cell>
          <cell r="D4650">
            <v>43497</v>
          </cell>
          <cell r="E4650">
            <v>43891</v>
          </cell>
          <cell r="F4650" t="str">
            <v>Achronix</v>
          </cell>
          <cell r="G4650" t="str">
            <v>SE</v>
          </cell>
          <cell r="H4650" t="str">
            <v>Sweden</v>
          </cell>
          <cell r="I4650" t="str">
            <v>GP Entity</v>
          </cell>
          <cell r="K4650">
            <v>43497</v>
          </cell>
          <cell r="Q4650">
            <v>3381</v>
          </cell>
          <cell r="R4650" t="str">
            <v>Europe (EU)</v>
          </cell>
          <cell r="S4650" t="str">
            <v>Senior Sales Manager</v>
          </cell>
        </row>
        <row r="4651">
          <cell r="A4651" t="str">
            <v>100124-SE-102</v>
          </cell>
          <cell r="B4651">
            <v>43633</v>
          </cell>
          <cell r="C4651" t="str">
            <v>Existing MSA</v>
          </cell>
          <cell r="D4651">
            <v>43026</v>
          </cell>
          <cell r="E4651">
            <v>43891</v>
          </cell>
          <cell r="F4651" t="str">
            <v>Provenir</v>
          </cell>
          <cell r="G4651" t="str">
            <v>SE</v>
          </cell>
          <cell r="H4651" t="str">
            <v>Sweden</v>
          </cell>
          <cell r="I4651" t="str">
            <v>GP Entity</v>
          </cell>
          <cell r="J4651">
            <v>43626</v>
          </cell>
          <cell r="K4651">
            <v>42691</v>
          </cell>
          <cell r="Q4651">
            <v>2723</v>
          </cell>
          <cell r="R4651" t="str">
            <v>Europe (EU)</v>
          </cell>
          <cell r="S4651" t="str">
            <v>Senior Sales Executive</v>
          </cell>
        </row>
        <row r="4652">
          <cell r="A4652" t="str">
            <v>100167-GB-103</v>
          </cell>
          <cell r="B4652">
            <v>42857</v>
          </cell>
          <cell r="C4652" t="str">
            <v>Existing MSA</v>
          </cell>
          <cell r="D4652">
            <v>42145</v>
          </cell>
          <cell r="E4652">
            <v>43922</v>
          </cell>
          <cell r="F4652" t="str">
            <v>Twist Bioscience</v>
          </cell>
          <cell r="G4652" t="str">
            <v>GB</v>
          </cell>
          <cell r="H4652" t="str">
            <v>United Kingdom</v>
          </cell>
          <cell r="I4652" t="str">
            <v>GP Entity</v>
          </cell>
          <cell r="K4652">
            <v>42145</v>
          </cell>
          <cell r="Q4652">
            <v>345</v>
          </cell>
          <cell r="R4652" t="str">
            <v>Europe (EU)</v>
          </cell>
          <cell r="S4652" t="str">
            <v>Account Manager</v>
          </cell>
        </row>
        <row r="4653">
          <cell r="A4653" t="str">
            <v>100167-NL-102</v>
          </cell>
          <cell r="B4653">
            <v>43353</v>
          </cell>
          <cell r="C4653" t="str">
            <v>Existing MSA</v>
          </cell>
          <cell r="D4653">
            <v>42145</v>
          </cell>
          <cell r="E4653">
            <v>43922</v>
          </cell>
          <cell r="F4653" t="str">
            <v>Twist Bioscience</v>
          </cell>
          <cell r="G4653" t="str">
            <v>NL</v>
          </cell>
          <cell r="H4653" t="str">
            <v>Netherlands</v>
          </cell>
          <cell r="I4653" t="str">
            <v>GP Entity</v>
          </cell>
          <cell r="K4653">
            <v>42145</v>
          </cell>
          <cell r="Q4653">
            <v>1325</v>
          </cell>
          <cell r="R4653" t="str">
            <v>Europe (EU)</v>
          </cell>
          <cell r="S4653" t="str">
            <v>Account Manager, BeNeLux</v>
          </cell>
        </row>
        <row r="4654">
          <cell r="A4654" t="str">
            <v>100188-SE-102</v>
          </cell>
          <cell r="B4654">
            <v>43282</v>
          </cell>
          <cell r="C4654" t="str">
            <v>Existing MSA</v>
          </cell>
          <cell r="D4654">
            <v>43140</v>
          </cell>
          <cell r="E4654">
            <v>43922</v>
          </cell>
          <cell r="F4654" t="str">
            <v>Horizon Discovery</v>
          </cell>
          <cell r="G4654" t="str">
            <v>SE</v>
          </cell>
          <cell r="H4654" t="str">
            <v>Sweden</v>
          </cell>
          <cell r="I4654" t="str">
            <v>GP Entity</v>
          </cell>
          <cell r="K4654">
            <v>42886</v>
          </cell>
          <cell r="Q4654">
            <v>1067</v>
          </cell>
          <cell r="R4654" t="str">
            <v>Europe (EU)</v>
          </cell>
          <cell r="S4654" t="str">
            <v>Business Development Manager</v>
          </cell>
        </row>
        <row r="4655">
          <cell r="A4655" t="str">
            <v>100167-DE-109</v>
          </cell>
          <cell r="B4655">
            <v>43647</v>
          </cell>
          <cell r="C4655" t="str">
            <v>Existing MSA</v>
          </cell>
          <cell r="D4655">
            <v>42145</v>
          </cell>
          <cell r="E4655">
            <v>43922</v>
          </cell>
          <cell r="F4655" t="str">
            <v>Twist Bioscience</v>
          </cell>
          <cell r="G4655" t="str">
            <v>DE</v>
          </cell>
          <cell r="H4655" t="str">
            <v>Germany</v>
          </cell>
          <cell r="I4655" t="str">
            <v>GP Entity</v>
          </cell>
          <cell r="J4655">
            <v>43647</v>
          </cell>
          <cell r="K4655">
            <v>42145</v>
          </cell>
          <cell r="Q4655">
            <v>2631</v>
          </cell>
          <cell r="R4655" t="str">
            <v>Europe (EU)</v>
          </cell>
          <cell r="S4655" t="str">
            <v>NGS Sales Specialist, Europe - Germany</v>
          </cell>
        </row>
        <row r="4656">
          <cell r="A4656" t="str">
            <v>100167-GB-104</v>
          </cell>
          <cell r="B4656">
            <v>43104</v>
          </cell>
          <cell r="C4656" t="str">
            <v>Existing MSA</v>
          </cell>
          <cell r="D4656">
            <v>42145</v>
          </cell>
          <cell r="E4656">
            <v>43922</v>
          </cell>
          <cell r="F4656" t="str">
            <v>Twist Bioscience</v>
          </cell>
          <cell r="G4656" t="str">
            <v>GB</v>
          </cell>
          <cell r="H4656" t="str">
            <v>United Kingdom</v>
          </cell>
          <cell r="I4656" t="str">
            <v>GP Entity</v>
          </cell>
          <cell r="K4656">
            <v>42145</v>
          </cell>
          <cell r="Q4656">
            <v>842</v>
          </cell>
          <cell r="R4656" t="str">
            <v>Europe (EU)</v>
          </cell>
          <cell r="S4656" t="str">
            <v>NGS Sales Specialist - Europe</v>
          </cell>
        </row>
        <row r="4657">
          <cell r="A4657" t="str">
            <v>100167-GB-110</v>
          </cell>
          <cell r="B4657">
            <v>43472</v>
          </cell>
          <cell r="C4657" t="str">
            <v>Existing MSA</v>
          </cell>
          <cell r="D4657">
            <v>42145</v>
          </cell>
          <cell r="E4657">
            <v>43922</v>
          </cell>
          <cell r="F4657" t="str">
            <v>Twist Bioscience</v>
          </cell>
          <cell r="G4657" t="str">
            <v>GB</v>
          </cell>
          <cell r="H4657" t="str">
            <v>United Kingdom</v>
          </cell>
          <cell r="I4657" t="str">
            <v>GP Entity</v>
          </cell>
          <cell r="K4657">
            <v>42145</v>
          </cell>
          <cell r="Q4657">
            <v>1827</v>
          </cell>
          <cell r="R4657" t="str">
            <v>Europe (EU)</v>
          </cell>
          <cell r="S4657" t="str">
            <v>Account Manager</v>
          </cell>
        </row>
        <row r="4658">
          <cell r="A4658" t="str">
            <v>100167-DE-102</v>
          </cell>
          <cell r="B4658">
            <v>42917</v>
          </cell>
          <cell r="C4658" t="str">
            <v>Existing MSA</v>
          </cell>
          <cell r="D4658">
            <v>42145</v>
          </cell>
          <cell r="E4658">
            <v>43922</v>
          </cell>
          <cell r="F4658" t="str">
            <v>Twist Bioscience</v>
          </cell>
          <cell r="G4658" t="str">
            <v>DE</v>
          </cell>
          <cell r="H4658" t="str">
            <v>Germany</v>
          </cell>
          <cell r="I4658" t="str">
            <v>GP Entity</v>
          </cell>
          <cell r="K4658">
            <v>42145</v>
          </cell>
          <cell r="Q4658">
            <v>418</v>
          </cell>
          <cell r="R4658" t="str">
            <v>Europe (EU)</v>
          </cell>
          <cell r="S4658" t="str">
            <v>NGS Sales Specialist, Europe - Germany</v>
          </cell>
        </row>
        <row r="4659">
          <cell r="A4659" t="str">
            <v>100167-DE-103</v>
          </cell>
          <cell r="B4659">
            <v>43374</v>
          </cell>
          <cell r="C4659" t="str">
            <v>Existing MSA</v>
          </cell>
          <cell r="D4659">
            <v>42145</v>
          </cell>
          <cell r="E4659">
            <v>43922</v>
          </cell>
          <cell r="F4659" t="str">
            <v>Twist Bioscience</v>
          </cell>
          <cell r="G4659" t="str">
            <v>DE</v>
          </cell>
          <cell r="H4659" t="str">
            <v>Germany</v>
          </cell>
          <cell r="I4659" t="str">
            <v>GP Entity</v>
          </cell>
          <cell r="K4659">
            <v>42145</v>
          </cell>
          <cell r="Q4659">
            <v>1302</v>
          </cell>
          <cell r="R4659" t="str">
            <v>Europe (EU)</v>
          </cell>
          <cell r="S4659" t="str">
            <v>NGS Sales Specialist, Europe -DACH</v>
          </cell>
        </row>
        <row r="4660">
          <cell r="A4660" t="str">
            <v>100167-CH-102</v>
          </cell>
          <cell r="B4660">
            <v>43472</v>
          </cell>
          <cell r="C4660" t="str">
            <v>Existing MSA</v>
          </cell>
          <cell r="D4660">
            <v>42145</v>
          </cell>
          <cell r="E4660">
            <v>43922</v>
          </cell>
          <cell r="F4660" t="str">
            <v>Twist Bioscience</v>
          </cell>
          <cell r="G4660" t="str">
            <v>CH</v>
          </cell>
          <cell r="H4660" t="str">
            <v>Switzerland</v>
          </cell>
          <cell r="I4660" t="str">
            <v>GP Entity</v>
          </cell>
          <cell r="J4660">
            <v>43466</v>
          </cell>
          <cell r="K4660">
            <v>42145</v>
          </cell>
          <cell r="Q4660">
            <v>1649</v>
          </cell>
          <cell r="R4660" t="str">
            <v>Europe (EU)</v>
          </cell>
          <cell r="S4660" t="str">
            <v>Account Manager</v>
          </cell>
        </row>
        <row r="4661">
          <cell r="A4661" t="str">
            <v>100167-SE-103</v>
          </cell>
          <cell r="B4661">
            <v>43344</v>
          </cell>
          <cell r="C4661" t="str">
            <v>Existing MSA</v>
          </cell>
          <cell r="D4661">
            <v>42914</v>
          </cell>
          <cell r="E4661">
            <v>43922</v>
          </cell>
          <cell r="F4661" t="str">
            <v>Twist Bioscience</v>
          </cell>
          <cell r="G4661" t="str">
            <v>SE</v>
          </cell>
          <cell r="H4661" t="str">
            <v>Sweden</v>
          </cell>
          <cell r="I4661" t="str">
            <v>GP Entity</v>
          </cell>
          <cell r="K4661">
            <v>42145</v>
          </cell>
          <cell r="Q4661">
            <v>1394</v>
          </cell>
          <cell r="R4661" t="str">
            <v>Europe (EU)</v>
          </cell>
          <cell r="S4661" t="str">
            <v>NGS Sales Specialist, Europe - The Nordics’</v>
          </cell>
        </row>
        <row r="4662">
          <cell r="A4662" t="str">
            <v>100167-SE-102</v>
          </cell>
          <cell r="B4662">
            <v>42979</v>
          </cell>
          <cell r="C4662" t="str">
            <v>Existing MSA</v>
          </cell>
          <cell r="D4662">
            <v>42914</v>
          </cell>
          <cell r="E4662">
            <v>43922</v>
          </cell>
          <cell r="F4662" t="str">
            <v>Twist Bioscience</v>
          </cell>
          <cell r="G4662" t="str">
            <v>SE</v>
          </cell>
          <cell r="H4662" t="str">
            <v>Sweden</v>
          </cell>
          <cell r="I4662" t="str">
            <v>GP Entity</v>
          </cell>
          <cell r="K4662">
            <v>42145</v>
          </cell>
          <cell r="Q4662">
            <v>653</v>
          </cell>
          <cell r="R4662" t="str">
            <v>Europe (EU)</v>
          </cell>
          <cell r="S4662" t="str">
            <v>Manager, NGS Sales - EMEA</v>
          </cell>
          <cell r="T4662">
            <v>43191</v>
          </cell>
        </row>
        <row r="4663">
          <cell r="A4663" t="str">
            <v>100167-NL-103</v>
          </cell>
          <cell r="B4663">
            <v>42401</v>
          </cell>
          <cell r="C4663" t="str">
            <v>Existing MSA</v>
          </cell>
          <cell r="D4663">
            <v>42145</v>
          </cell>
          <cell r="E4663">
            <v>43922</v>
          </cell>
          <cell r="F4663" t="str">
            <v>Twist Bioscience</v>
          </cell>
          <cell r="G4663" t="str">
            <v>NL</v>
          </cell>
          <cell r="H4663" t="str">
            <v>Netherlands</v>
          </cell>
          <cell r="I4663" t="str">
            <v>GP Entity</v>
          </cell>
          <cell r="K4663">
            <v>42145</v>
          </cell>
          <cell r="Q4663">
            <v>150</v>
          </cell>
          <cell r="R4663" t="str">
            <v>Europe (EU)</v>
          </cell>
          <cell r="S4663" t="str">
            <v>Sr Manager, EMEA Sales</v>
          </cell>
          <cell r="T4663">
            <v>43466</v>
          </cell>
        </row>
        <row r="4664">
          <cell r="A4664" t="str">
            <v>100188-CH-101</v>
          </cell>
          <cell r="B4664">
            <v>43252</v>
          </cell>
          <cell r="C4664" t="str">
            <v>Existing MSA</v>
          </cell>
          <cell r="D4664">
            <v>43140</v>
          </cell>
          <cell r="E4664">
            <v>43922</v>
          </cell>
          <cell r="F4664" t="str">
            <v>Horizon Discovery</v>
          </cell>
          <cell r="G4664" t="str">
            <v>CH</v>
          </cell>
          <cell r="H4664" t="str">
            <v>Switzerland</v>
          </cell>
          <cell r="I4664" t="str">
            <v>GP Entity</v>
          </cell>
          <cell r="K4664">
            <v>42886</v>
          </cell>
          <cell r="Q4664">
            <v>1029</v>
          </cell>
          <cell r="R4664" t="str">
            <v>Europe (EU)</v>
          </cell>
          <cell r="S4664" t="str">
            <v>Business Development Manager</v>
          </cell>
          <cell r="T4664">
            <v>43831</v>
          </cell>
        </row>
        <row r="4665">
          <cell r="A4665" t="str">
            <v>100593-NL-101</v>
          </cell>
          <cell r="B4665">
            <v>43683</v>
          </cell>
          <cell r="C4665" t="str">
            <v>Existing MSA</v>
          </cell>
          <cell r="D4665">
            <v>43777</v>
          </cell>
          <cell r="E4665">
            <v>43922</v>
          </cell>
          <cell r="F4665" t="str">
            <v>Knotel</v>
          </cell>
          <cell r="G4665" t="str">
            <v>NL</v>
          </cell>
          <cell r="H4665" t="str">
            <v>Netherlands</v>
          </cell>
          <cell r="I4665" t="str">
            <v>GP Entity</v>
          </cell>
          <cell r="J4665">
            <v>43683</v>
          </cell>
          <cell r="K4665">
            <v>43661</v>
          </cell>
          <cell r="Q4665">
            <v>2984</v>
          </cell>
          <cell r="R4665" t="str">
            <v>Europe (EU)</v>
          </cell>
          <cell r="S4665" t="str">
            <v>Senior Account Executive</v>
          </cell>
        </row>
        <row r="4666">
          <cell r="A4666" t="str">
            <v>100064-CH-103</v>
          </cell>
          <cell r="B4666">
            <v>43108</v>
          </cell>
          <cell r="C4666" t="str">
            <v>Existing MSA</v>
          </cell>
          <cell r="D4666">
            <v>42731</v>
          </cell>
          <cell r="E4666">
            <v>43922</v>
          </cell>
          <cell r="F4666" t="str">
            <v>Flashpoint</v>
          </cell>
          <cell r="G4666" t="str">
            <v>CH</v>
          </cell>
          <cell r="H4666" t="str">
            <v>Switzerland</v>
          </cell>
          <cell r="I4666" t="str">
            <v>GP Entity</v>
          </cell>
          <cell r="K4666">
            <v>42731</v>
          </cell>
          <cell r="Q4666">
            <v>822</v>
          </cell>
          <cell r="R4666" t="str">
            <v>Europe (EU)</v>
          </cell>
          <cell r="S4666" t="str">
            <v>Global Public Sector Account Executive</v>
          </cell>
          <cell r="T4666">
            <v>43617</v>
          </cell>
        </row>
        <row r="4667">
          <cell r="A4667" t="str">
            <v>100225-DK-101</v>
          </cell>
          <cell r="B4667">
            <v>42979</v>
          </cell>
          <cell r="C4667" t="str">
            <v>Existing MSA</v>
          </cell>
          <cell r="D4667">
            <v>42969</v>
          </cell>
          <cell r="E4667">
            <v>43922</v>
          </cell>
          <cell r="F4667" t="str">
            <v>Blackboard</v>
          </cell>
          <cell r="G4667" t="str">
            <v>DK</v>
          </cell>
          <cell r="H4667" t="str">
            <v>Denmark</v>
          </cell>
          <cell r="I4667" t="str">
            <v>GP Entity</v>
          </cell>
          <cell r="K4667">
            <v>42969</v>
          </cell>
          <cell r="Q4667">
            <v>717</v>
          </cell>
          <cell r="R4667" t="str">
            <v>Europe (EU)</v>
          </cell>
          <cell r="S4667" t="str">
            <v>Account Executive</v>
          </cell>
        </row>
        <row r="4668">
          <cell r="A4668" t="str">
            <v>100371-GB-101</v>
          </cell>
          <cell r="B4668">
            <v>43472</v>
          </cell>
          <cell r="C4668" t="str">
            <v>Existing MSA</v>
          </cell>
          <cell r="D4668">
            <v>43311</v>
          </cell>
          <cell r="E4668">
            <v>43922</v>
          </cell>
          <cell r="F4668" t="str">
            <v>Udemy</v>
          </cell>
          <cell r="G4668" t="str">
            <v>GB</v>
          </cell>
          <cell r="H4668" t="str">
            <v>United Kingdom</v>
          </cell>
          <cell r="I4668" t="str">
            <v>GP Entity</v>
          </cell>
          <cell r="K4668">
            <v>43286</v>
          </cell>
          <cell r="Q4668">
            <v>1628</v>
          </cell>
          <cell r="R4668" t="str">
            <v>Europe (EU)</v>
          </cell>
          <cell r="S4668" t="str">
            <v>Enterprise Customer Success Manager</v>
          </cell>
        </row>
        <row r="4669">
          <cell r="A4669" t="str">
            <v>100054-GB-101</v>
          </cell>
          <cell r="B4669">
            <v>43521</v>
          </cell>
          <cell r="C4669" t="str">
            <v>Existing MSA</v>
          </cell>
          <cell r="D4669">
            <v>43476</v>
          </cell>
          <cell r="E4669">
            <v>43922</v>
          </cell>
          <cell r="F4669" t="str">
            <v>Enbala</v>
          </cell>
          <cell r="G4669" t="str">
            <v>GB</v>
          </cell>
          <cell r="H4669" t="str">
            <v>United Kingdom</v>
          </cell>
          <cell r="I4669" t="str">
            <v>GP Entity</v>
          </cell>
          <cell r="K4669">
            <v>42418</v>
          </cell>
          <cell r="Q4669">
            <v>2054</v>
          </cell>
          <cell r="R4669" t="str">
            <v>Europe (EU)</v>
          </cell>
          <cell r="S4669" t="str">
            <v>VP of Business Development</v>
          </cell>
        </row>
        <row r="4670">
          <cell r="A4670" t="str">
            <v>100488-SE-102</v>
          </cell>
          <cell r="B4670">
            <v>43780</v>
          </cell>
          <cell r="C4670" t="str">
            <v>Existing MSA</v>
          </cell>
          <cell r="D4670">
            <v>43497</v>
          </cell>
          <cell r="E4670">
            <v>43922</v>
          </cell>
          <cell r="F4670" t="str">
            <v>Achronix</v>
          </cell>
          <cell r="G4670" t="str">
            <v>SE</v>
          </cell>
          <cell r="H4670" t="str">
            <v>Sweden</v>
          </cell>
          <cell r="I4670" t="str">
            <v>GP Entity</v>
          </cell>
          <cell r="K4670">
            <v>43497</v>
          </cell>
          <cell r="Q4670">
            <v>3381</v>
          </cell>
          <cell r="R4670" t="str">
            <v>Europe (EU)</v>
          </cell>
          <cell r="S4670" t="str">
            <v>Senior Sales Manager</v>
          </cell>
        </row>
        <row r="4671">
          <cell r="A4671" t="str">
            <v>100278-PL-101</v>
          </cell>
          <cell r="B4671">
            <v>43466</v>
          </cell>
          <cell r="C4671" t="str">
            <v>Existing MSA</v>
          </cell>
          <cell r="D4671">
            <v>43433</v>
          </cell>
          <cell r="E4671">
            <v>43922</v>
          </cell>
          <cell r="F4671" t="str">
            <v>Lesker</v>
          </cell>
          <cell r="G4671" t="str">
            <v>PL</v>
          </cell>
          <cell r="H4671" t="str">
            <v>Poland</v>
          </cell>
          <cell r="I4671" t="str">
            <v>GP Entity</v>
          </cell>
          <cell r="K4671">
            <v>43068</v>
          </cell>
          <cell r="Q4671">
            <v>1825</v>
          </cell>
          <cell r="R4671" t="str">
            <v>Europe (EU)</v>
          </cell>
          <cell r="S4671" t="str">
            <v>Regional Sales Manager</v>
          </cell>
        </row>
        <row r="4672">
          <cell r="A4672" t="str">
            <v>100206-SE-102</v>
          </cell>
          <cell r="B4672">
            <v>42979</v>
          </cell>
          <cell r="C4672" t="str">
            <v>Existing MSA</v>
          </cell>
          <cell r="D4672">
            <v>42923</v>
          </cell>
          <cell r="E4672">
            <v>43922</v>
          </cell>
          <cell r="F4672" t="str">
            <v>Pregis International BV (FKA FP International)</v>
          </cell>
          <cell r="G4672" t="str">
            <v>SE</v>
          </cell>
          <cell r="H4672" t="str">
            <v>Sweden</v>
          </cell>
          <cell r="I4672" t="str">
            <v>GP Entity</v>
          </cell>
          <cell r="K4672">
            <v>42923</v>
          </cell>
          <cell r="Q4672">
            <v>643</v>
          </cell>
          <cell r="R4672" t="str">
            <v>Europe (EU)</v>
          </cell>
          <cell r="S4672" t="str">
            <v>Sales Representative Scandinavia</v>
          </cell>
          <cell r="T4672">
            <v>43191</v>
          </cell>
        </row>
        <row r="4673">
          <cell r="A4673" t="str">
            <v>100278-IT-102</v>
          </cell>
          <cell r="B4673">
            <v>43230</v>
          </cell>
          <cell r="C4673" t="str">
            <v>Existing MSA</v>
          </cell>
          <cell r="D4673">
            <v>43209</v>
          </cell>
          <cell r="E4673">
            <v>43922</v>
          </cell>
          <cell r="F4673" t="str">
            <v>Lesker</v>
          </cell>
          <cell r="G4673" t="str">
            <v>IT</v>
          </cell>
          <cell r="H4673" t="str">
            <v>Italy</v>
          </cell>
          <cell r="I4673" t="str">
            <v>GP Entity</v>
          </cell>
          <cell r="K4673">
            <v>43068</v>
          </cell>
          <cell r="Q4673">
            <v>1131</v>
          </cell>
          <cell r="R4673" t="str">
            <v>Europe (EU)</v>
          </cell>
          <cell r="S4673" t="str">
            <v>Regional Sales Manager ( Italy)</v>
          </cell>
          <cell r="T4673">
            <v>43525</v>
          </cell>
        </row>
        <row r="4674">
          <cell r="A4674" t="str">
            <v>100125-PL-101</v>
          </cell>
          <cell r="B4674">
            <v>42919</v>
          </cell>
          <cell r="C4674" t="str">
            <v>Existing MSA</v>
          </cell>
          <cell r="D4674">
            <v>42853</v>
          </cell>
          <cell r="E4674">
            <v>43922</v>
          </cell>
          <cell r="F4674" t="str">
            <v>Pure Storage</v>
          </cell>
          <cell r="G4674" t="str">
            <v>PL</v>
          </cell>
          <cell r="H4674" t="str">
            <v>Poland</v>
          </cell>
          <cell r="I4674" t="str">
            <v>GP Entity</v>
          </cell>
          <cell r="K4674">
            <v>42118</v>
          </cell>
          <cell r="Q4674">
            <v>550</v>
          </cell>
          <cell r="R4674" t="str">
            <v>Europe (EU)</v>
          </cell>
          <cell r="S4674" t="str">
            <v>Account Executive</v>
          </cell>
        </row>
        <row r="4675">
          <cell r="A4675" t="str">
            <v>100328-FR-101</v>
          </cell>
          <cell r="B4675">
            <v>43437</v>
          </cell>
          <cell r="C4675" t="str">
            <v>Existing MSA</v>
          </cell>
          <cell r="D4675">
            <v>43397</v>
          </cell>
          <cell r="E4675">
            <v>43922</v>
          </cell>
          <cell r="F4675" t="str">
            <v>Jama Software</v>
          </cell>
          <cell r="G4675" t="str">
            <v>FR</v>
          </cell>
          <cell r="H4675" t="str">
            <v>France</v>
          </cell>
          <cell r="I4675" t="str">
            <v>GP Entity</v>
          </cell>
          <cell r="J4675">
            <v>43423</v>
          </cell>
          <cell r="K4675">
            <v>43235</v>
          </cell>
          <cell r="Q4675">
            <v>1670</v>
          </cell>
          <cell r="R4675" t="str">
            <v>Europe (EU)</v>
          </cell>
          <cell r="S4675" t="str">
            <v>Strategic Account Executive</v>
          </cell>
        </row>
        <row r="4676">
          <cell r="A4676" t="str">
            <v>100012-DK-101</v>
          </cell>
          <cell r="B4676">
            <v>42814</v>
          </cell>
          <cell r="C4676" t="str">
            <v>Existing MSA</v>
          </cell>
          <cell r="D4676">
            <v>42579</v>
          </cell>
          <cell r="E4676">
            <v>43922</v>
          </cell>
          <cell r="F4676" t="str">
            <v>Anaplan</v>
          </cell>
          <cell r="G4676" t="str">
            <v>DK</v>
          </cell>
          <cell r="H4676" t="str">
            <v>Denmark</v>
          </cell>
          <cell r="I4676" t="str">
            <v>GP Entity</v>
          </cell>
          <cell r="K4676">
            <v>42579</v>
          </cell>
          <cell r="Q4676">
            <v>339</v>
          </cell>
          <cell r="R4676" t="str">
            <v>Europe (EU)</v>
          </cell>
          <cell r="S4676" t="str">
            <v>Account Executive</v>
          </cell>
        </row>
        <row r="4677">
          <cell r="A4677" t="str">
            <v>100204-SE-101</v>
          </cell>
          <cell r="B4677">
            <v>43472</v>
          </cell>
          <cell r="C4677" t="str">
            <v>Existing MSA</v>
          </cell>
          <cell r="D4677">
            <v>43378</v>
          </cell>
          <cell r="E4677">
            <v>43922</v>
          </cell>
          <cell r="F4677" t="str">
            <v>DataRobot Inc.</v>
          </cell>
          <cell r="G4677" t="str">
            <v>SE</v>
          </cell>
          <cell r="H4677" t="str">
            <v>Sweden</v>
          </cell>
          <cell r="I4677" t="str">
            <v>GP Entity</v>
          </cell>
          <cell r="K4677">
            <v>42908</v>
          </cell>
          <cell r="Q4677">
            <v>1591</v>
          </cell>
          <cell r="R4677" t="str">
            <v>Europe (EU)</v>
          </cell>
          <cell r="S4677" t="str">
            <v>account executive</v>
          </cell>
        </row>
        <row r="4678">
          <cell r="A4678" t="str">
            <v>100328-GB-101</v>
          </cell>
          <cell r="B4678">
            <v>43283</v>
          </cell>
          <cell r="C4678" t="str">
            <v>Existing MSA</v>
          </cell>
          <cell r="D4678">
            <v>43235</v>
          </cell>
          <cell r="E4678">
            <v>43922</v>
          </cell>
          <cell r="F4678" t="str">
            <v>Jama Software</v>
          </cell>
          <cell r="G4678" t="str">
            <v>GB</v>
          </cell>
          <cell r="H4678" t="str">
            <v>United Kingdom</v>
          </cell>
          <cell r="I4678" t="str">
            <v>GP Entity</v>
          </cell>
          <cell r="K4678">
            <v>43235</v>
          </cell>
          <cell r="Q4678">
            <v>1194</v>
          </cell>
          <cell r="R4678" t="str">
            <v>Europe (EU)</v>
          </cell>
          <cell r="S4678" t="str">
            <v>Strategic Account Executive</v>
          </cell>
        </row>
        <row r="4679">
          <cell r="A4679" t="str">
            <v>100224-NO-101</v>
          </cell>
          <cell r="B4679">
            <v>43525</v>
          </cell>
          <cell r="C4679" t="str">
            <v>Existing MSA</v>
          </cell>
          <cell r="D4679">
            <v>43455</v>
          </cell>
          <cell r="E4679">
            <v>43922</v>
          </cell>
          <cell r="F4679" t="str">
            <v>OneStream Software</v>
          </cell>
          <cell r="G4679" t="str">
            <v>NO</v>
          </cell>
          <cell r="H4679" t="str">
            <v>Norway</v>
          </cell>
          <cell r="I4679" t="str">
            <v>GP Entity</v>
          </cell>
          <cell r="K4679">
            <v>42958</v>
          </cell>
          <cell r="Q4679">
            <v>2031</v>
          </cell>
          <cell r="R4679" t="str">
            <v>Europe (EU)</v>
          </cell>
          <cell r="S4679" t="str">
            <v>Sales Manager</v>
          </cell>
        </row>
        <row r="4680">
          <cell r="A4680" t="str">
            <v>100124-SE-102</v>
          </cell>
          <cell r="B4680">
            <v>43633</v>
          </cell>
          <cell r="C4680" t="str">
            <v>Existing MSA</v>
          </cell>
          <cell r="D4680">
            <v>43026</v>
          </cell>
          <cell r="E4680">
            <v>43922</v>
          </cell>
          <cell r="F4680" t="str">
            <v>Provenir</v>
          </cell>
          <cell r="G4680" t="str">
            <v>SE</v>
          </cell>
          <cell r="H4680" t="str">
            <v>Sweden</v>
          </cell>
          <cell r="I4680" t="str">
            <v>GP Entity</v>
          </cell>
          <cell r="J4680">
            <v>43626</v>
          </cell>
          <cell r="K4680">
            <v>42691</v>
          </cell>
          <cell r="Q4680">
            <v>2723</v>
          </cell>
          <cell r="R4680" t="str">
            <v>Europe (EU)</v>
          </cell>
          <cell r="S4680" t="str">
            <v>Senior Sales Executive</v>
          </cell>
        </row>
        <row r="4681">
          <cell r="A4681" t="str">
            <v>100462-PL-101</v>
          </cell>
          <cell r="B4681">
            <v>43556</v>
          </cell>
          <cell r="C4681" t="str">
            <v>Existing MSA</v>
          </cell>
          <cell r="D4681">
            <v>43447</v>
          </cell>
          <cell r="E4681">
            <v>43922</v>
          </cell>
          <cell r="F4681" t="str">
            <v>Vlocity</v>
          </cell>
          <cell r="G4681" t="str">
            <v>PL</v>
          </cell>
          <cell r="H4681" t="str">
            <v>Poland</v>
          </cell>
          <cell r="I4681" t="str">
            <v>GP Entity</v>
          </cell>
          <cell r="J4681">
            <v>43556</v>
          </cell>
          <cell r="K4681">
            <v>43447</v>
          </cell>
          <cell r="Q4681">
            <v>1934</v>
          </cell>
          <cell r="R4681" t="str">
            <v>Europe (EU)</v>
          </cell>
          <cell r="S4681" t="str">
            <v>Sales Director Communications, Media and Energy Eastern Europe</v>
          </cell>
        </row>
        <row r="4682">
          <cell r="A4682" t="str">
            <v>100124-ES-101</v>
          </cell>
          <cell r="B4682">
            <v>43276</v>
          </cell>
          <cell r="C4682" t="str">
            <v>Existing MSA</v>
          </cell>
          <cell r="D4682">
            <v>43235</v>
          </cell>
          <cell r="E4682">
            <v>43922</v>
          </cell>
          <cell r="F4682" t="str">
            <v>Provenir</v>
          </cell>
          <cell r="G4682" t="str">
            <v>ES</v>
          </cell>
          <cell r="H4682" t="str">
            <v>Spain</v>
          </cell>
          <cell r="I4682" t="str">
            <v>GP Entity</v>
          </cell>
          <cell r="K4682">
            <v>42691</v>
          </cell>
          <cell r="Q4682">
            <v>1195</v>
          </cell>
          <cell r="R4682" t="str">
            <v>Europe (EU)</v>
          </cell>
          <cell r="S4682" t="str">
            <v>Senior Sales Executive</v>
          </cell>
        </row>
        <row r="4683">
          <cell r="A4683" t="str">
            <v>100124-ES-102</v>
          </cell>
          <cell r="B4683">
            <v>43377</v>
          </cell>
          <cell r="C4683" t="str">
            <v>Existing MSA</v>
          </cell>
          <cell r="D4683">
            <v>43235</v>
          </cell>
          <cell r="E4683">
            <v>43922</v>
          </cell>
          <cell r="F4683" t="str">
            <v>Provenir</v>
          </cell>
          <cell r="G4683" t="str">
            <v>ES</v>
          </cell>
          <cell r="H4683" t="str">
            <v>Spain</v>
          </cell>
          <cell r="I4683" t="str">
            <v>GP Entity</v>
          </cell>
          <cell r="J4683">
            <v>43374</v>
          </cell>
          <cell r="K4683">
            <v>42691</v>
          </cell>
          <cell r="Q4683">
            <v>1530</v>
          </cell>
          <cell r="R4683" t="str">
            <v>Europe (EU)</v>
          </cell>
          <cell r="S4683" t="str">
            <v>Presales Consultant</v>
          </cell>
        </row>
        <row r="4684">
          <cell r="A4684" t="str">
            <v>100224-ES-101</v>
          </cell>
          <cell r="B4684">
            <v>43466</v>
          </cell>
          <cell r="C4684" t="str">
            <v>Existing MSA</v>
          </cell>
          <cell r="D4684">
            <v>43440</v>
          </cell>
          <cell r="E4684">
            <v>43922</v>
          </cell>
          <cell r="F4684" t="str">
            <v>OneStream Software</v>
          </cell>
          <cell r="G4684" t="str">
            <v>ES</v>
          </cell>
          <cell r="H4684" t="str">
            <v>Spain</v>
          </cell>
          <cell r="I4684" t="str">
            <v>GP Entity</v>
          </cell>
          <cell r="K4684">
            <v>42958</v>
          </cell>
          <cell r="Q4684">
            <v>1909</v>
          </cell>
          <cell r="R4684" t="str">
            <v>Europe (EU)</v>
          </cell>
          <cell r="S4684" t="str">
            <v>Sales Manager</v>
          </cell>
        </row>
        <row r="4685">
          <cell r="A4685" t="str">
            <v>100124-DE-101</v>
          </cell>
          <cell r="B4685">
            <v>43070</v>
          </cell>
          <cell r="C4685" t="str">
            <v>Existing MSA</v>
          </cell>
          <cell r="D4685">
            <v>43055</v>
          </cell>
          <cell r="E4685">
            <v>43922</v>
          </cell>
          <cell r="F4685" t="str">
            <v>Provenir</v>
          </cell>
          <cell r="G4685" t="str">
            <v>DE</v>
          </cell>
          <cell r="H4685" t="str">
            <v>Germany</v>
          </cell>
          <cell r="I4685" t="str">
            <v>GP Entity</v>
          </cell>
          <cell r="K4685">
            <v>42691</v>
          </cell>
          <cell r="Q4685">
            <v>858</v>
          </cell>
          <cell r="R4685" t="str">
            <v>Europe (EU)</v>
          </cell>
          <cell r="S4685" t="str">
            <v>Sales Executive</v>
          </cell>
        </row>
        <row r="4686">
          <cell r="A4686" t="str">
            <v>100127-PL-104</v>
          </cell>
          <cell r="B4686">
            <v>42736</v>
          </cell>
          <cell r="C4686" t="str">
            <v>Existing MSA</v>
          </cell>
          <cell r="D4686">
            <v>42635</v>
          </cell>
          <cell r="E4686">
            <v>43922</v>
          </cell>
          <cell r="F4686" t="str">
            <v>Quest</v>
          </cell>
          <cell r="G4686" t="str">
            <v>PL</v>
          </cell>
          <cell r="H4686" t="str">
            <v>Poland</v>
          </cell>
          <cell r="I4686" t="str">
            <v>GP Entity</v>
          </cell>
          <cell r="K4686">
            <v>42635</v>
          </cell>
          <cell r="Q4686">
            <v>270</v>
          </cell>
          <cell r="R4686" t="str">
            <v>Europe (EU)</v>
          </cell>
          <cell r="S4686" t="str">
            <v>SW Regional Sales Director</v>
          </cell>
          <cell r="T4686">
            <v>43221</v>
          </cell>
        </row>
        <row r="4687">
          <cell r="A4687" t="str">
            <v>100012-FI-102</v>
          </cell>
          <cell r="B4687">
            <v>43059</v>
          </cell>
          <cell r="C4687" t="str">
            <v>Existing MSA</v>
          </cell>
          <cell r="D4687">
            <v>43046</v>
          </cell>
          <cell r="E4687">
            <v>43922</v>
          </cell>
          <cell r="F4687" t="str">
            <v>Anaplan</v>
          </cell>
          <cell r="G4687" t="str">
            <v>FI</v>
          </cell>
          <cell r="H4687" t="str">
            <v>Finland</v>
          </cell>
          <cell r="I4687" t="str">
            <v>GP Entity</v>
          </cell>
          <cell r="K4687">
            <v>42579</v>
          </cell>
          <cell r="Q4687">
            <v>830</v>
          </cell>
          <cell r="R4687" t="str">
            <v>Europe (EU)</v>
          </cell>
          <cell r="S4687" t="str">
            <v>Account Executive</v>
          </cell>
          <cell r="T4687">
            <v>43282</v>
          </cell>
        </row>
        <row r="4688">
          <cell r="A4688" t="str">
            <v>100007-SE-101</v>
          </cell>
          <cell r="B4688">
            <v>43353</v>
          </cell>
          <cell r="C4688" t="str">
            <v>Existing MSA</v>
          </cell>
          <cell r="D4688">
            <v>43252</v>
          </cell>
          <cell r="E4688">
            <v>43922</v>
          </cell>
          <cell r="F4688" t="str">
            <v>Affirmed Networks</v>
          </cell>
          <cell r="G4688" t="str">
            <v>SE</v>
          </cell>
          <cell r="H4688" t="str">
            <v>Sweden</v>
          </cell>
          <cell r="I4688" t="str">
            <v>GP Entity</v>
          </cell>
          <cell r="K4688">
            <v>42826</v>
          </cell>
          <cell r="Q4688">
            <v>1326</v>
          </cell>
          <cell r="R4688" t="str">
            <v>Europe (EU)</v>
          </cell>
          <cell r="S4688" t="str">
            <v>Sales Manager</v>
          </cell>
        </row>
        <row r="4689">
          <cell r="A4689" t="str">
            <v>100167-GB-103</v>
          </cell>
          <cell r="B4689">
            <v>42857</v>
          </cell>
          <cell r="C4689" t="str">
            <v>Existing MSA</v>
          </cell>
          <cell r="D4689">
            <v>42145</v>
          </cell>
          <cell r="E4689">
            <v>43952</v>
          </cell>
          <cell r="F4689" t="str">
            <v>Twist Bioscience</v>
          </cell>
          <cell r="G4689" t="str">
            <v>GB</v>
          </cell>
          <cell r="H4689" t="str">
            <v>United Kingdom</v>
          </cell>
          <cell r="I4689" t="str">
            <v>GP Entity</v>
          </cell>
          <cell r="K4689">
            <v>42145</v>
          </cell>
          <cell r="Q4689">
            <v>345</v>
          </cell>
          <cell r="R4689" t="str">
            <v>Europe (EU)</v>
          </cell>
          <cell r="S4689" t="str">
            <v>Account Manager</v>
          </cell>
        </row>
        <row r="4690">
          <cell r="A4690" t="str">
            <v>100167-NL-102</v>
          </cell>
          <cell r="B4690">
            <v>43353</v>
          </cell>
          <cell r="C4690" t="str">
            <v>Existing MSA</v>
          </cell>
          <cell r="D4690">
            <v>42145</v>
          </cell>
          <cell r="E4690">
            <v>43952</v>
          </cell>
          <cell r="F4690" t="str">
            <v>Twist Bioscience</v>
          </cell>
          <cell r="G4690" t="str">
            <v>NL</v>
          </cell>
          <cell r="H4690" t="str">
            <v>Netherlands</v>
          </cell>
          <cell r="I4690" t="str">
            <v>GP Entity</v>
          </cell>
          <cell r="K4690">
            <v>42145</v>
          </cell>
          <cell r="Q4690">
            <v>1325</v>
          </cell>
          <cell r="R4690" t="str">
            <v>Europe (EU)</v>
          </cell>
          <cell r="S4690" t="str">
            <v>Account Manager, BeNeLux</v>
          </cell>
        </row>
        <row r="4691">
          <cell r="A4691" t="str">
            <v>100188-SE-102</v>
          </cell>
          <cell r="B4691">
            <v>43282</v>
          </cell>
          <cell r="C4691" t="str">
            <v>Existing MSA</v>
          </cell>
          <cell r="D4691">
            <v>43140</v>
          </cell>
          <cell r="E4691">
            <v>43952</v>
          </cell>
          <cell r="F4691" t="str">
            <v>Horizon Discovery</v>
          </cell>
          <cell r="G4691" t="str">
            <v>SE</v>
          </cell>
          <cell r="H4691" t="str">
            <v>Sweden</v>
          </cell>
          <cell r="I4691" t="str">
            <v>GP Entity</v>
          </cell>
          <cell r="K4691">
            <v>42886</v>
          </cell>
          <cell r="Q4691">
            <v>1067</v>
          </cell>
          <cell r="R4691" t="str">
            <v>Europe (EU)</v>
          </cell>
          <cell r="S4691" t="str">
            <v>Business Development Manager</v>
          </cell>
        </row>
        <row r="4692">
          <cell r="A4692" t="str">
            <v>100167-DE-109</v>
          </cell>
          <cell r="B4692">
            <v>43647</v>
          </cell>
          <cell r="C4692" t="str">
            <v>Existing MSA</v>
          </cell>
          <cell r="D4692">
            <v>42145</v>
          </cell>
          <cell r="E4692">
            <v>43952</v>
          </cell>
          <cell r="F4692" t="str">
            <v>Twist Bioscience</v>
          </cell>
          <cell r="G4692" t="str">
            <v>DE</v>
          </cell>
          <cell r="H4692" t="str">
            <v>Germany</v>
          </cell>
          <cell r="I4692" t="str">
            <v>GP Entity</v>
          </cell>
          <cell r="J4692">
            <v>43647</v>
          </cell>
          <cell r="K4692">
            <v>42145</v>
          </cell>
          <cell r="Q4692">
            <v>2631</v>
          </cell>
          <cell r="R4692" t="str">
            <v>Europe (EU)</v>
          </cell>
          <cell r="S4692" t="str">
            <v>NGS Sales Specialist, Europe - Germany</v>
          </cell>
        </row>
        <row r="4693">
          <cell r="A4693" t="str">
            <v>100167-GB-104</v>
          </cell>
          <cell r="B4693">
            <v>43104</v>
          </cell>
          <cell r="C4693" t="str">
            <v>Existing MSA</v>
          </cell>
          <cell r="D4693">
            <v>42145</v>
          </cell>
          <cell r="E4693">
            <v>43952</v>
          </cell>
          <cell r="F4693" t="str">
            <v>Twist Bioscience</v>
          </cell>
          <cell r="G4693" t="str">
            <v>GB</v>
          </cell>
          <cell r="H4693" t="str">
            <v>United Kingdom</v>
          </cell>
          <cell r="I4693" t="str">
            <v>GP Entity</v>
          </cell>
          <cell r="K4693">
            <v>42145</v>
          </cell>
          <cell r="Q4693">
            <v>842</v>
          </cell>
          <cell r="R4693" t="str">
            <v>Europe (EU)</v>
          </cell>
          <cell r="S4693" t="str">
            <v>NGS Sales Specialist - Europe</v>
          </cell>
        </row>
        <row r="4694">
          <cell r="A4694" t="str">
            <v>100167-GB-110</v>
          </cell>
          <cell r="B4694">
            <v>43472</v>
          </cell>
          <cell r="C4694" t="str">
            <v>Existing MSA</v>
          </cell>
          <cell r="D4694">
            <v>42145</v>
          </cell>
          <cell r="E4694">
            <v>43952</v>
          </cell>
          <cell r="F4694" t="str">
            <v>Twist Bioscience</v>
          </cell>
          <cell r="G4694" t="str">
            <v>GB</v>
          </cell>
          <cell r="H4694" t="str">
            <v>United Kingdom</v>
          </cell>
          <cell r="I4694" t="str">
            <v>GP Entity</v>
          </cell>
          <cell r="K4694">
            <v>42145</v>
          </cell>
          <cell r="Q4694">
            <v>1827</v>
          </cell>
          <cell r="R4694" t="str">
            <v>Europe (EU)</v>
          </cell>
          <cell r="S4694" t="str">
            <v>Account Manager</v>
          </cell>
        </row>
        <row r="4695">
          <cell r="A4695" t="str">
            <v>100167-DE-102</v>
          </cell>
          <cell r="B4695">
            <v>42917</v>
          </cell>
          <cell r="C4695" t="str">
            <v>Existing MSA</v>
          </cell>
          <cell r="D4695">
            <v>42145</v>
          </cell>
          <cell r="E4695">
            <v>43952</v>
          </cell>
          <cell r="F4695" t="str">
            <v>Twist Bioscience</v>
          </cell>
          <cell r="G4695" t="str">
            <v>DE</v>
          </cell>
          <cell r="H4695" t="str">
            <v>Germany</v>
          </cell>
          <cell r="I4695" t="str">
            <v>GP Entity</v>
          </cell>
          <cell r="K4695">
            <v>42145</v>
          </cell>
          <cell r="Q4695">
            <v>418</v>
          </cell>
          <cell r="R4695" t="str">
            <v>Europe (EU)</v>
          </cell>
          <cell r="S4695" t="str">
            <v>NGS Sales Specialist, Europe - Germany</v>
          </cell>
        </row>
        <row r="4696">
          <cell r="A4696" t="str">
            <v>100167-DE-103</v>
          </cell>
          <cell r="B4696">
            <v>43374</v>
          </cell>
          <cell r="C4696" t="str">
            <v>Existing MSA</v>
          </cell>
          <cell r="D4696">
            <v>42145</v>
          </cell>
          <cell r="E4696">
            <v>43952</v>
          </cell>
          <cell r="F4696" t="str">
            <v>Twist Bioscience</v>
          </cell>
          <cell r="G4696" t="str">
            <v>DE</v>
          </cell>
          <cell r="H4696" t="str">
            <v>Germany</v>
          </cell>
          <cell r="I4696" t="str">
            <v>GP Entity</v>
          </cell>
          <cell r="K4696">
            <v>42145</v>
          </cell>
          <cell r="Q4696">
            <v>1302</v>
          </cell>
          <cell r="R4696" t="str">
            <v>Europe (EU)</v>
          </cell>
          <cell r="S4696" t="str">
            <v>NGS Sales Specialist, Europe -DACH</v>
          </cell>
        </row>
        <row r="4697">
          <cell r="A4697" t="str">
            <v>100167-CH-102</v>
          </cell>
          <cell r="B4697">
            <v>43472</v>
          </cell>
          <cell r="C4697" t="str">
            <v>Existing MSA</v>
          </cell>
          <cell r="D4697">
            <v>42145</v>
          </cell>
          <cell r="E4697">
            <v>43952</v>
          </cell>
          <cell r="F4697" t="str">
            <v>Twist Bioscience</v>
          </cell>
          <cell r="G4697" t="str">
            <v>CH</v>
          </cell>
          <cell r="H4697" t="str">
            <v>Switzerland</v>
          </cell>
          <cell r="I4697" t="str">
            <v>GP Entity</v>
          </cell>
          <cell r="J4697">
            <v>43466</v>
          </cell>
          <cell r="K4697">
            <v>42145</v>
          </cell>
          <cell r="Q4697">
            <v>1649</v>
          </cell>
          <cell r="R4697" t="str">
            <v>Europe (EU)</v>
          </cell>
          <cell r="S4697" t="str">
            <v>Account Manager</v>
          </cell>
        </row>
        <row r="4698">
          <cell r="A4698" t="str">
            <v>100167-SE-103</v>
          </cell>
          <cell r="B4698">
            <v>43344</v>
          </cell>
          <cell r="C4698" t="str">
            <v>Existing MSA</v>
          </cell>
          <cell r="D4698">
            <v>42914</v>
          </cell>
          <cell r="E4698">
            <v>43952</v>
          </cell>
          <cell r="F4698" t="str">
            <v>Twist Bioscience</v>
          </cell>
          <cell r="G4698" t="str">
            <v>SE</v>
          </cell>
          <cell r="H4698" t="str">
            <v>Sweden</v>
          </cell>
          <cell r="I4698" t="str">
            <v>GP Entity</v>
          </cell>
          <cell r="K4698">
            <v>42145</v>
          </cell>
          <cell r="Q4698">
            <v>1394</v>
          </cell>
          <cell r="R4698" t="str">
            <v>Europe (EU)</v>
          </cell>
          <cell r="S4698" t="str">
            <v>NGS Sales Specialist, Europe - The Nordics’</v>
          </cell>
        </row>
        <row r="4699">
          <cell r="A4699" t="str">
            <v>100167-SE-102</v>
          </cell>
          <cell r="B4699">
            <v>42979</v>
          </cell>
          <cell r="C4699" t="str">
            <v>Existing MSA</v>
          </cell>
          <cell r="D4699">
            <v>42914</v>
          </cell>
          <cell r="E4699">
            <v>43952</v>
          </cell>
          <cell r="F4699" t="str">
            <v>Twist Bioscience</v>
          </cell>
          <cell r="G4699" t="str">
            <v>SE</v>
          </cell>
          <cell r="H4699" t="str">
            <v>Sweden</v>
          </cell>
          <cell r="I4699" t="str">
            <v>GP Entity</v>
          </cell>
          <cell r="K4699">
            <v>42145</v>
          </cell>
          <cell r="Q4699">
            <v>653</v>
          </cell>
          <cell r="R4699" t="str">
            <v>Europe (EU)</v>
          </cell>
          <cell r="S4699" t="str">
            <v>Manager, NGS Sales - EMEA</v>
          </cell>
          <cell r="T4699">
            <v>43191</v>
          </cell>
        </row>
        <row r="4700">
          <cell r="A4700" t="str">
            <v>100167-NL-103</v>
          </cell>
          <cell r="B4700">
            <v>42401</v>
          </cell>
          <cell r="C4700" t="str">
            <v>Existing MSA</v>
          </cell>
          <cell r="D4700">
            <v>42145</v>
          </cell>
          <cell r="E4700">
            <v>43952</v>
          </cell>
          <cell r="F4700" t="str">
            <v>Twist Bioscience</v>
          </cell>
          <cell r="G4700" t="str">
            <v>NL</v>
          </cell>
          <cell r="H4700" t="str">
            <v>Netherlands</v>
          </cell>
          <cell r="I4700" t="str">
            <v>GP Entity</v>
          </cell>
          <cell r="K4700">
            <v>42145</v>
          </cell>
          <cell r="Q4700">
            <v>150</v>
          </cell>
          <cell r="R4700" t="str">
            <v>Europe (EU)</v>
          </cell>
          <cell r="S4700" t="str">
            <v>Sr Manager, EMEA Sales</v>
          </cell>
          <cell r="T4700">
            <v>43466</v>
          </cell>
        </row>
        <row r="4701">
          <cell r="A4701" t="str">
            <v>100188-CH-101</v>
          </cell>
          <cell r="B4701">
            <v>43252</v>
          </cell>
          <cell r="C4701" t="str">
            <v>Existing MSA</v>
          </cell>
          <cell r="D4701">
            <v>43140</v>
          </cell>
          <cell r="E4701">
            <v>43952</v>
          </cell>
          <cell r="F4701" t="str">
            <v>Horizon Discovery</v>
          </cell>
          <cell r="G4701" t="str">
            <v>CH</v>
          </cell>
          <cell r="H4701" t="str">
            <v>Switzerland</v>
          </cell>
          <cell r="I4701" t="str">
            <v>GP Entity</v>
          </cell>
          <cell r="K4701">
            <v>42886</v>
          </cell>
          <cell r="Q4701">
            <v>1029</v>
          </cell>
          <cell r="R4701" t="str">
            <v>Europe (EU)</v>
          </cell>
          <cell r="S4701" t="str">
            <v>Business Development Manager</v>
          </cell>
          <cell r="T4701">
            <v>43831</v>
          </cell>
        </row>
        <row r="4702">
          <cell r="A4702" t="str">
            <v>100593-NL-101</v>
          </cell>
          <cell r="B4702">
            <v>43683</v>
          </cell>
          <cell r="C4702" t="str">
            <v>Existing MSA</v>
          </cell>
          <cell r="D4702">
            <v>43777</v>
          </cell>
          <cell r="E4702">
            <v>43952</v>
          </cell>
          <cell r="F4702" t="str">
            <v>Knotel</v>
          </cell>
          <cell r="G4702" t="str">
            <v>NL</v>
          </cell>
          <cell r="H4702" t="str">
            <v>Netherlands</v>
          </cell>
          <cell r="I4702" t="str">
            <v>GP Entity</v>
          </cell>
          <cell r="J4702">
            <v>43683</v>
          </cell>
          <cell r="K4702">
            <v>43661</v>
          </cell>
          <cell r="Q4702">
            <v>2984</v>
          </cell>
          <cell r="R4702" t="str">
            <v>Europe (EU)</v>
          </cell>
          <cell r="S4702" t="str">
            <v>Senior Account Executive</v>
          </cell>
        </row>
        <row r="4703">
          <cell r="A4703" t="str">
            <v>100064-CH-103</v>
          </cell>
          <cell r="B4703">
            <v>43108</v>
          </cell>
          <cell r="C4703" t="str">
            <v>Existing MSA</v>
          </cell>
          <cell r="D4703">
            <v>42731</v>
          </cell>
          <cell r="E4703">
            <v>43952</v>
          </cell>
          <cell r="F4703" t="str">
            <v>Flashpoint</v>
          </cell>
          <cell r="G4703" t="str">
            <v>CH</v>
          </cell>
          <cell r="H4703" t="str">
            <v>Switzerland</v>
          </cell>
          <cell r="I4703" t="str">
            <v>GP Entity</v>
          </cell>
          <cell r="K4703">
            <v>42731</v>
          </cell>
          <cell r="Q4703">
            <v>822</v>
          </cell>
          <cell r="R4703" t="str">
            <v>Europe (EU)</v>
          </cell>
          <cell r="S4703" t="str">
            <v>Global Public Sector Account Executive</v>
          </cell>
          <cell r="T4703">
            <v>43617</v>
          </cell>
        </row>
        <row r="4704">
          <cell r="A4704" t="str">
            <v>100225-DK-101</v>
          </cell>
          <cell r="B4704">
            <v>42979</v>
          </cell>
          <cell r="C4704" t="str">
            <v>Existing MSA</v>
          </cell>
          <cell r="D4704">
            <v>42969</v>
          </cell>
          <cell r="E4704">
            <v>43952</v>
          </cell>
          <cell r="F4704" t="str">
            <v>Blackboard</v>
          </cell>
          <cell r="G4704" t="str">
            <v>DK</v>
          </cell>
          <cell r="H4704" t="str">
            <v>Denmark</v>
          </cell>
          <cell r="I4704" t="str">
            <v>GP Entity</v>
          </cell>
          <cell r="K4704">
            <v>42969</v>
          </cell>
          <cell r="Q4704">
            <v>717</v>
          </cell>
          <cell r="R4704" t="str">
            <v>Europe (EU)</v>
          </cell>
          <cell r="S4704" t="str">
            <v>Account Executive</v>
          </cell>
        </row>
        <row r="4705">
          <cell r="A4705" t="str">
            <v>100371-GB-101</v>
          </cell>
          <cell r="B4705">
            <v>43472</v>
          </cell>
          <cell r="C4705" t="str">
            <v>Existing MSA</v>
          </cell>
          <cell r="D4705">
            <v>43311</v>
          </cell>
          <cell r="E4705">
            <v>43952</v>
          </cell>
          <cell r="F4705" t="str">
            <v>Udemy</v>
          </cell>
          <cell r="G4705" t="str">
            <v>GB</v>
          </cell>
          <cell r="H4705" t="str">
            <v>United Kingdom</v>
          </cell>
          <cell r="I4705" t="str">
            <v>GP Entity</v>
          </cell>
          <cell r="K4705">
            <v>43286</v>
          </cell>
          <cell r="Q4705">
            <v>1628</v>
          </cell>
          <cell r="R4705" t="str">
            <v>Europe (EU)</v>
          </cell>
          <cell r="S4705" t="str">
            <v>Enterprise Customer Success Manager</v>
          </cell>
        </row>
        <row r="4706">
          <cell r="A4706" t="str">
            <v>100054-GB-101</v>
          </cell>
          <cell r="B4706">
            <v>43521</v>
          </cell>
          <cell r="C4706" t="str">
            <v>Existing MSA</v>
          </cell>
          <cell r="D4706">
            <v>43476</v>
          </cell>
          <cell r="E4706">
            <v>43952</v>
          </cell>
          <cell r="F4706" t="str">
            <v>Enbala</v>
          </cell>
          <cell r="G4706" t="str">
            <v>GB</v>
          </cell>
          <cell r="H4706" t="str">
            <v>United Kingdom</v>
          </cell>
          <cell r="I4706" t="str">
            <v>GP Entity</v>
          </cell>
          <cell r="K4706">
            <v>42418</v>
          </cell>
          <cell r="Q4706">
            <v>2054</v>
          </cell>
          <cell r="R4706" t="str">
            <v>Europe (EU)</v>
          </cell>
          <cell r="S4706" t="str">
            <v>VP of Business Development</v>
          </cell>
        </row>
        <row r="4707">
          <cell r="A4707" t="str">
            <v>100488-SE-102</v>
          </cell>
          <cell r="B4707">
            <v>43780</v>
          </cell>
          <cell r="C4707" t="str">
            <v>Existing MSA</v>
          </cell>
          <cell r="D4707">
            <v>43497</v>
          </cell>
          <cell r="E4707">
            <v>43952</v>
          </cell>
          <cell r="F4707" t="str">
            <v>Achronix</v>
          </cell>
          <cell r="G4707" t="str">
            <v>SE</v>
          </cell>
          <cell r="H4707" t="str">
            <v>Sweden</v>
          </cell>
          <cell r="I4707" t="str">
            <v>GP Entity</v>
          </cell>
          <cell r="K4707">
            <v>43497</v>
          </cell>
          <cell r="Q4707">
            <v>3381</v>
          </cell>
          <cell r="R4707" t="str">
            <v>Europe (EU)</v>
          </cell>
          <cell r="S4707" t="str">
            <v>Senior Sales Manager</v>
          </cell>
        </row>
        <row r="4708">
          <cell r="A4708" t="str">
            <v>100278-PL-101</v>
          </cell>
          <cell r="B4708">
            <v>43466</v>
          </cell>
          <cell r="C4708" t="str">
            <v>Existing MSA</v>
          </cell>
          <cell r="D4708">
            <v>43433</v>
          </cell>
          <cell r="E4708">
            <v>43952</v>
          </cell>
          <cell r="F4708" t="str">
            <v>Lesker</v>
          </cell>
          <cell r="G4708" t="str">
            <v>PL</v>
          </cell>
          <cell r="H4708" t="str">
            <v>Poland</v>
          </cell>
          <cell r="I4708" t="str">
            <v>GP Entity</v>
          </cell>
          <cell r="K4708">
            <v>43068</v>
          </cell>
          <cell r="Q4708">
            <v>1825</v>
          </cell>
          <cell r="R4708" t="str">
            <v>Europe (EU)</v>
          </cell>
          <cell r="S4708" t="str">
            <v>Regional Sales Manager</v>
          </cell>
        </row>
        <row r="4709">
          <cell r="A4709" t="str">
            <v>100206-SE-102</v>
          </cell>
          <cell r="B4709">
            <v>42979</v>
          </cell>
          <cell r="C4709" t="str">
            <v>Existing MSA</v>
          </cell>
          <cell r="D4709">
            <v>42923</v>
          </cell>
          <cell r="E4709">
            <v>43952</v>
          </cell>
          <cell r="F4709" t="str">
            <v>Pregis International BV (FKA FP International)</v>
          </cell>
          <cell r="G4709" t="str">
            <v>SE</v>
          </cell>
          <cell r="H4709" t="str">
            <v>Sweden</v>
          </cell>
          <cell r="I4709" t="str">
            <v>GP Entity</v>
          </cell>
          <cell r="K4709">
            <v>42923</v>
          </cell>
          <cell r="Q4709">
            <v>643</v>
          </cell>
          <cell r="R4709" t="str">
            <v>Europe (EU)</v>
          </cell>
          <cell r="S4709" t="str">
            <v>Sales Representative Scandinavia</v>
          </cell>
          <cell r="T4709">
            <v>43191</v>
          </cell>
        </row>
        <row r="4710">
          <cell r="A4710" t="str">
            <v>100278-IT-102</v>
          </cell>
          <cell r="B4710">
            <v>43230</v>
          </cell>
          <cell r="C4710" t="str">
            <v>Existing MSA</v>
          </cell>
          <cell r="D4710">
            <v>43209</v>
          </cell>
          <cell r="E4710">
            <v>43952</v>
          </cell>
          <cell r="F4710" t="str">
            <v>Lesker</v>
          </cell>
          <cell r="G4710" t="str">
            <v>IT</v>
          </cell>
          <cell r="H4710" t="str">
            <v>Italy</v>
          </cell>
          <cell r="I4710" t="str">
            <v>GP Entity</v>
          </cell>
          <cell r="K4710">
            <v>43068</v>
          </cell>
          <cell r="Q4710">
            <v>1131</v>
          </cell>
          <cell r="R4710" t="str">
            <v>Europe (EU)</v>
          </cell>
          <cell r="S4710" t="str">
            <v>Regional Sales Manager ( Italy)</v>
          </cell>
          <cell r="T4710">
            <v>43525</v>
          </cell>
        </row>
        <row r="4711">
          <cell r="A4711" t="str">
            <v>100125-PL-101</v>
          </cell>
          <cell r="B4711">
            <v>42919</v>
          </cell>
          <cell r="C4711" t="str">
            <v>Existing MSA</v>
          </cell>
          <cell r="D4711">
            <v>42853</v>
          </cell>
          <cell r="E4711">
            <v>43952</v>
          </cell>
          <cell r="F4711" t="str">
            <v>Pure Storage</v>
          </cell>
          <cell r="G4711" t="str">
            <v>PL</v>
          </cell>
          <cell r="H4711" t="str">
            <v>Poland</v>
          </cell>
          <cell r="I4711" t="str">
            <v>GP Entity</v>
          </cell>
          <cell r="K4711">
            <v>42118</v>
          </cell>
          <cell r="Q4711">
            <v>550</v>
          </cell>
          <cell r="R4711" t="str">
            <v>Europe (EU)</v>
          </cell>
          <cell r="S4711" t="str">
            <v>Account Executive</v>
          </cell>
        </row>
        <row r="4712">
          <cell r="A4712" t="str">
            <v>100328-FR-101</v>
          </cell>
          <cell r="B4712">
            <v>43437</v>
          </cell>
          <cell r="C4712" t="str">
            <v>Existing MSA</v>
          </cell>
          <cell r="D4712">
            <v>43397</v>
          </cell>
          <cell r="E4712">
            <v>43952</v>
          </cell>
          <cell r="F4712" t="str">
            <v>Jama Software</v>
          </cell>
          <cell r="G4712" t="str">
            <v>FR</v>
          </cell>
          <cell r="H4712" t="str">
            <v>France</v>
          </cell>
          <cell r="I4712" t="str">
            <v>GP Entity</v>
          </cell>
          <cell r="J4712">
            <v>43423</v>
          </cell>
          <cell r="K4712">
            <v>43235</v>
          </cell>
          <cell r="Q4712">
            <v>1670</v>
          </cell>
          <cell r="R4712" t="str">
            <v>Europe (EU)</v>
          </cell>
          <cell r="S4712" t="str">
            <v>Strategic Account Executive</v>
          </cell>
        </row>
        <row r="4713">
          <cell r="A4713" t="str">
            <v>100012-DK-101</v>
          </cell>
          <cell r="B4713">
            <v>42814</v>
          </cell>
          <cell r="C4713" t="str">
            <v>Existing MSA</v>
          </cell>
          <cell r="D4713">
            <v>42579</v>
          </cell>
          <cell r="E4713">
            <v>43952</v>
          </cell>
          <cell r="F4713" t="str">
            <v>Anaplan</v>
          </cell>
          <cell r="G4713" t="str">
            <v>DK</v>
          </cell>
          <cell r="H4713" t="str">
            <v>Denmark</v>
          </cell>
          <cell r="I4713" t="str">
            <v>GP Entity</v>
          </cell>
          <cell r="K4713">
            <v>42579</v>
          </cell>
          <cell r="Q4713">
            <v>339</v>
          </cell>
          <cell r="R4713" t="str">
            <v>Europe (EU)</v>
          </cell>
          <cell r="S4713" t="str">
            <v>Account Executive</v>
          </cell>
        </row>
        <row r="4714">
          <cell r="A4714" t="str">
            <v>100204-SE-101</v>
          </cell>
          <cell r="B4714">
            <v>43472</v>
          </cell>
          <cell r="C4714" t="str">
            <v>Existing MSA</v>
          </cell>
          <cell r="D4714">
            <v>43378</v>
          </cell>
          <cell r="E4714">
            <v>43952</v>
          </cell>
          <cell r="F4714" t="str">
            <v>DataRobot Inc.</v>
          </cell>
          <cell r="G4714" t="str">
            <v>SE</v>
          </cell>
          <cell r="H4714" t="str">
            <v>Sweden</v>
          </cell>
          <cell r="I4714" t="str">
            <v>GP Entity</v>
          </cell>
          <cell r="K4714">
            <v>42908</v>
          </cell>
          <cell r="Q4714">
            <v>1591</v>
          </cell>
          <cell r="R4714" t="str">
            <v>Europe (EU)</v>
          </cell>
          <cell r="S4714" t="str">
            <v>account executive</v>
          </cell>
        </row>
        <row r="4715">
          <cell r="A4715" t="str">
            <v>100328-GB-101</v>
          </cell>
          <cell r="B4715">
            <v>43283</v>
          </cell>
          <cell r="C4715" t="str">
            <v>Existing MSA</v>
          </cell>
          <cell r="D4715">
            <v>43235</v>
          </cell>
          <cell r="E4715">
            <v>43952</v>
          </cell>
          <cell r="F4715" t="str">
            <v>Jama Software</v>
          </cell>
          <cell r="G4715" t="str">
            <v>GB</v>
          </cell>
          <cell r="H4715" t="str">
            <v>United Kingdom</v>
          </cell>
          <cell r="I4715" t="str">
            <v>GP Entity</v>
          </cell>
          <cell r="K4715">
            <v>43235</v>
          </cell>
          <cell r="Q4715">
            <v>1194</v>
          </cell>
          <cell r="R4715" t="str">
            <v>Europe (EU)</v>
          </cell>
          <cell r="S4715" t="str">
            <v>Strategic Account Executive</v>
          </cell>
        </row>
        <row r="4716">
          <cell r="A4716" t="str">
            <v>100224-NO-101</v>
          </cell>
          <cell r="B4716">
            <v>43525</v>
          </cell>
          <cell r="C4716" t="str">
            <v>Existing MSA</v>
          </cell>
          <cell r="D4716">
            <v>43455</v>
          </cell>
          <cell r="E4716">
            <v>43952</v>
          </cell>
          <cell r="F4716" t="str">
            <v>OneStream Software</v>
          </cell>
          <cell r="G4716" t="str">
            <v>NO</v>
          </cell>
          <cell r="H4716" t="str">
            <v>Norway</v>
          </cell>
          <cell r="I4716" t="str">
            <v>GP Entity</v>
          </cell>
          <cell r="K4716">
            <v>42958</v>
          </cell>
          <cell r="Q4716">
            <v>2031</v>
          </cell>
          <cell r="R4716" t="str">
            <v>Europe (EU)</v>
          </cell>
          <cell r="S4716" t="str">
            <v>Sales Manager</v>
          </cell>
        </row>
        <row r="4717">
          <cell r="A4717" t="str">
            <v>100124-SE-102</v>
          </cell>
          <cell r="B4717">
            <v>43633</v>
          </cell>
          <cell r="C4717" t="str">
            <v>Existing MSA</v>
          </cell>
          <cell r="D4717">
            <v>43026</v>
          </cell>
          <cell r="E4717">
            <v>43952</v>
          </cell>
          <cell r="F4717" t="str">
            <v>Provenir</v>
          </cell>
          <cell r="G4717" t="str">
            <v>SE</v>
          </cell>
          <cell r="H4717" t="str">
            <v>Sweden</v>
          </cell>
          <cell r="I4717" t="str">
            <v>GP Entity</v>
          </cell>
          <cell r="J4717">
            <v>43626</v>
          </cell>
          <cell r="K4717">
            <v>42691</v>
          </cell>
          <cell r="Q4717">
            <v>2723</v>
          </cell>
          <cell r="R4717" t="str">
            <v>Europe (EU)</v>
          </cell>
          <cell r="S4717" t="str">
            <v>Senior Sales Executive</v>
          </cell>
        </row>
        <row r="4718">
          <cell r="A4718" t="str">
            <v>100462-PL-101</v>
          </cell>
          <cell r="B4718">
            <v>43556</v>
          </cell>
          <cell r="C4718" t="str">
            <v>Existing MSA</v>
          </cell>
          <cell r="D4718">
            <v>43447</v>
          </cell>
          <cell r="E4718">
            <v>43952</v>
          </cell>
          <cell r="F4718" t="str">
            <v>Vlocity</v>
          </cell>
          <cell r="G4718" t="str">
            <v>PL</v>
          </cell>
          <cell r="H4718" t="str">
            <v>Poland</v>
          </cell>
          <cell r="I4718" t="str">
            <v>GP Entity</v>
          </cell>
          <cell r="J4718">
            <v>43556</v>
          </cell>
          <cell r="K4718">
            <v>43447</v>
          </cell>
          <cell r="Q4718">
            <v>1934</v>
          </cell>
          <cell r="R4718" t="str">
            <v>Europe (EU)</v>
          </cell>
          <cell r="S4718" t="str">
            <v>Sales Director Communications, Media and Energy Eastern Europe</v>
          </cell>
        </row>
        <row r="4719">
          <cell r="A4719" t="str">
            <v>100124-ES-101</v>
          </cell>
          <cell r="B4719">
            <v>43276</v>
          </cell>
          <cell r="C4719" t="str">
            <v>Existing MSA</v>
          </cell>
          <cell r="D4719">
            <v>43235</v>
          </cell>
          <cell r="E4719">
            <v>43952</v>
          </cell>
          <cell r="F4719" t="str">
            <v>Provenir</v>
          </cell>
          <cell r="G4719" t="str">
            <v>ES</v>
          </cell>
          <cell r="H4719" t="str">
            <v>Spain</v>
          </cell>
          <cell r="I4719" t="str">
            <v>GP Entity</v>
          </cell>
          <cell r="K4719">
            <v>42691</v>
          </cell>
          <cell r="Q4719">
            <v>1195</v>
          </cell>
          <cell r="R4719" t="str">
            <v>Europe (EU)</v>
          </cell>
          <cell r="S4719" t="str">
            <v>Senior Sales Executive</v>
          </cell>
        </row>
        <row r="4720">
          <cell r="A4720" t="str">
            <v>100124-ES-102</v>
          </cell>
          <cell r="B4720">
            <v>43377</v>
          </cell>
          <cell r="C4720" t="str">
            <v>Existing MSA</v>
          </cell>
          <cell r="D4720">
            <v>43235</v>
          </cell>
          <cell r="E4720">
            <v>43952</v>
          </cell>
          <cell r="F4720" t="str">
            <v>Provenir</v>
          </cell>
          <cell r="G4720" t="str">
            <v>ES</v>
          </cell>
          <cell r="H4720" t="str">
            <v>Spain</v>
          </cell>
          <cell r="I4720" t="str">
            <v>GP Entity</v>
          </cell>
          <cell r="J4720">
            <v>43374</v>
          </cell>
          <cell r="K4720">
            <v>42691</v>
          </cell>
          <cell r="Q4720">
            <v>1530</v>
          </cell>
          <cell r="R4720" t="str">
            <v>Europe (EU)</v>
          </cell>
          <cell r="S4720" t="str">
            <v>Presales Consultant</v>
          </cell>
        </row>
        <row r="4721">
          <cell r="A4721" t="str">
            <v>100224-ES-101</v>
          </cell>
          <cell r="B4721">
            <v>43466</v>
          </cell>
          <cell r="C4721" t="str">
            <v>Existing MSA</v>
          </cell>
          <cell r="D4721">
            <v>43440</v>
          </cell>
          <cell r="E4721">
            <v>43952</v>
          </cell>
          <cell r="F4721" t="str">
            <v>OneStream Software</v>
          </cell>
          <cell r="G4721" t="str">
            <v>ES</v>
          </cell>
          <cell r="H4721" t="str">
            <v>Spain</v>
          </cell>
          <cell r="I4721" t="str">
            <v>GP Entity</v>
          </cell>
          <cell r="K4721">
            <v>42958</v>
          </cell>
          <cell r="Q4721">
            <v>1909</v>
          </cell>
          <cell r="R4721" t="str">
            <v>Europe (EU)</v>
          </cell>
          <cell r="S4721" t="str">
            <v>Sales Manager</v>
          </cell>
        </row>
        <row r="4722">
          <cell r="A4722" t="str">
            <v>100124-DE-101</v>
          </cell>
          <cell r="B4722">
            <v>43070</v>
          </cell>
          <cell r="C4722" t="str">
            <v>Existing MSA</v>
          </cell>
          <cell r="D4722">
            <v>43055</v>
          </cell>
          <cell r="E4722">
            <v>43952</v>
          </cell>
          <cell r="F4722" t="str">
            <v>Provenir</v>
          </cell>
          <cell r="G4722" t="str">
            <v>DE</v>
          </cell>
          <cell r="H4722" t="str">
            <v>Germany</v>
          </cell>
          <cell r="I4722" t="str">
            <v>GP Entity</v>
          </cell>
          <cell r="K4722">
            <v>42691</v>
          </cell>
          <cell r="Q4722">
            <v>858</v>
          </cell>
          <cell r="R4722" t="str">
            <v>Europe (EU)</v>
          </cell>
          <cell r="S4722" t="str">
            <v>Sales Executive</v>
          </cell>
        </row>
        <row r="4723">
          <cell r="A4723" t="str">
            <v>100127-PL-104</v>
          </cell>
          <cell r="B4723">
            <v>42736</v>
          </cell>
          <cell r="C4723" t="str">
            <v>Existing MSA</v>
          </cell>
          <cell r="D4723">
            <v>42635</v>
          </cell>
          <cell r="E4723">
            <v>43952</v>
          </cell>
          <cell r="F4723" t="str">
            <v>Quest</v>
          </cell>
          <cell r="G4723" t="str">
            <v>PL</v>
          </cell>
          <cell r="H4723" t="str">
            <v>Poland</v>
          </cell>
          <cell r="I4723" t="str">
            <v>GP Entity</v>
          </cell>
          <cell r="K4723">
            <v>42635</v>
          </cell>
          <cell r="Q4723">
            <v>270</v>
          </cell>
          <cell r="R4723" t="str">
            <v>Europe (EU)</v>
          </cell>
          <cell r="S4723" t="str">
            <v>SW Regional Sales Director</v>
          </cell>
          <cell r="T4723">
            <v>43221</v>
          </cell>
        </row>
        <row r="4724">
          <cell r="A4724" t="str">
            <v>100012-FI-102</v>
          </cell>
          <cell r="B4724">
            <v>43059</v>
          </cell>
          <cell r="C4724" t="str">
            <v>Existing MSA</v>
          </cell>
          <cell r="D4724">
            <v>43046</v>
          </cell>
          <cell r="E4724">
            <v>43952</v>
          </cell>
          <cell r="F4724" t="str">
            <v>Anaplan</v>
          </cell>
          <cell r="G4724" t="str">
            <v>FI</v>
          </cell>
          <cell r="H4724" t="str">
            <v>Finland</v>
          </cell>
          <cell r="I4724" t="str">
            <v>GP Entity</v>
          </cell>
          <cell r="K4724">
            <v>42579</v>
          </cell>
          <cell r="Q4724">
            <v>830</v>
          </cell>
          <cell r="R4724" t="str">
            <v>Europe (EU)</v>
          </cell>
          <cell r="S4724" t="str">
            <v>Account Executive</v>
          </cell>
          <cell r="T4724">
            <v>43282</v>
          </cell>
        </row>
        <row r="4725">
          <cell r="A4725" t="str">
            <v>100007-SE-101</v>
          </cell>
          <cell r="B4725">
            <v>43353</v>
          </cell>
          <cell r="C4725" t="str">
            <v>Existing MSA</v>
          </cell>
          <cell r="D4725">
            <v>43252</v>
          </cell>
          <cell r="E4725">
            <v>43952</v>
          </cell>
          <cell r="F4725" t="str">
            <v>Affirmed Networks</v>
          </cell>
          <cell r="G4725" t="str">
            <v>SE</v>
          </cell>
          <cell r="H4725" t="str">
            <v>Sweden</v>
          </cell>
          <cell r="I4725" t="str">
            <v>GP Entity</v>
          </cell>
          <cell r="K4725">
            <v>42826</v>
          </cell>
          <cell r="Q4725">
            <v>1326</v>
          </cell>
          <cell r="R4725" t="str">
            <v>Europe (EU)</v>
          </cell>
          <cell r="S4725" t="str">
            <v>Sales Manager</v>
          </cell>
        </row>
        <row r="4726">
          <cell r="A4726" t="str">
            <v>100167-GB-103</v>
          </cell>
          <cell r="B4726">
            <v>42857</v>
          </cell>
          <cell r="C4726" t="str">
            <v>Existing MSA</v>
          </cell>
          <cell r="D4726">
            <v>42145</v>
          </cell>
          <cell r="E4726">
            <v>43983</v>
          </cell>
          <cell r="F4726" t="str">
            <v>Twist Bioscience</v>
          </cell>
          <cell r="G4726" t="str">
            <v>GB</v>
          </cell>
          <cell r="H4726" t="str">
            <v>United Kingdom</v>
          </cell>
          <cell r="I4726" t="str">
            <v>GP Entity</v>
          </cell>
          <cell r="K4726">
            <v>42145</v>
          </cell>
          <cell r="Q4726">
            <v>345</v>
          </cell>
          <cell r="R4726" t="str">
            <v>Europe (EU)</v>
          </cell>
          <cell r="S4726" t="str">
            <v>Account Manager</v>
          </cell>
        </row>
        <row r="4727">
          <cell r="A4727" t="str">
            <v>100167-NL-102</v>
          </cell>
          <cell r="B4727">
            <v>43353</v>
          </cell>
          <cell r="C4727" t="str">
            <v>Existing MSA</v>
          </cell>
          <cell r="D4727">
            <v>42145</v>
          </cell>
          <cell r="E4727">
            <v>43983</v>
          </cell>
          <cell r="F4727" t="str">
            <v>Twist Bioscience</v>
          </cell>
          <cell r="G4727" t="str">
            <v>NL</v>
          </cell>
          <cell r="H4727" t="str">
            <v>Netherlands</v>
          </cell>
          <cell r="I4727" t="str">
            <v>GP Entity</v>
          </cell>
          <cell r="K4727">
            <v>42145</v>
          </cell>
          <cell r="Q4727">
            <v>1325</v>
          </cell>
          <cell r="R4727" t="str">
            <v>Europe (EU)</v>
          </cell>
          <cell r="S4727" t="str">
            <v>Account Manager, BeNeLux</v>
          </cell>
        </row>
        <row r="4728">
          <cell r="A4728" t="str">
            <v>100188-SE-102</v>
          </cell>
          <cell r="B4728">
            <v>43282</v>
          </cell>
          <cell r="C4728" t="str">
            <v>Existing MSA</v>
          </cell>
          <cell r="D4728">
            <v>43140</v>
          </cell>
          <cell r="E4728">
            <v>43983</v>
          </cell>
          <cell r="F4728" t="str">
            <v>Horizon Discovery</v>
          </cell>
          <cell r="G4728" t="str">
            <v>SE</v>
          </cell>
          <cell r="H4728" t="str">
            <v>Sweden</v>
          </cell>
          <cell r="I4728" t="str">
            <v>GP Entity</v>
          </cell>
          <cell r="K4728">
            <v>42886</v>
          </cell>
          <cell r="Q4728">
            <v>1067</v>
          </cell>
          <cell r="R4728" t="str">
            <v>Europe (EU)</v>
          </cell>
          <cell r="S4728" t="str">
            <v>Business Development Manager</v>
          </cell>
        </row>
        <row r="4729">
          <cell r="A4729" t="str">
            <v>100167-DE-109</v>
          </cell>
          <cell r="B4729">
            <v>43647</v>
          </cell>
          <cell r="C4729" t="str">
            <v>Existing MSA</v>
          </cell>
          <cell r="D4729">
            <v>42145</v>
          </cell>
          <cell r="E4729">
            <v>43983</v>
          </cell>
          <cell r="F4729" t="str">
            <v>Twist Bioscience</v>
          </cell>
          <cell r="G4729" t="str">
            <v>DE</v>
          </cell>
          <cell r="H4729" t="str">
            <v>Germany</v>
          </cell>
          <cell r="I4729" t="str">
            <v>GP Entity</v>
          </cell>
          <cell r="J4729">
            <v>43647</v>
          </cell>
          <cell r="K4729">
            <v>42145</v>
          </cell>
          <cell r="Q4729">
            <v>2631</v>
          </cell>
          <cell r="R4729" t="str">
            <v>Europe (EU)</v>
          </cell>
          <cell r="S4729" t="str">
            <v>NGS Sales Specialist, Europe - Germany</v>
          </cell>
        </row>
        <row r="4730">
          <cell r="A4730" t="str">
            <v>100167-GB-104</v>
          </cell>
          <cell r="B4730">
            <v>43104</v>
          </cell>
          <cell r="C4730" t="str">
            <v>Existing MSA</v>
          </cell>
          <cell r="D4730">
            <v>42145</v>
          </cell>
          <cell r="E4730">
            <v>43983</v>
          </cell>
          <cell r="F4730" t="str">
            <v>Twist Bioscience</v>
          </cell>
          <cell r="G4730" t="str">
            <v>GB</v>
          </cell>
          <cell r="H4730" t="str">
            <v>United Kingdom</v>
          </cell>
          <cell r="I4730" t="str">
            <v>GP Entity</v>
          </cell>
          <cell r="K4730">
            <v>42145</v>
          </cell>
          <cell r="Q4730">
            <v>842</v>
          </cell>
          <cell r="R4730" t="str">
            <v>Europe (EU)</v>
          </cell>
          <cell r="S4730" t="str">
            <v>NGS Sales Specialist - Europe</v>
          </cell>
        </row>
        <row r="4731">
          <cell r="A4731" t="str">
            <v>100167-GB-110</v>
          </cell>
          <cell r="B4731">
            <v>43472</v>
          </cell>
          <cell r="C4731" t="str">
            <v>Existing MSA</v>
          </cell>
          <cell r="D4731">
            <v>42145</v>
          </cell>
          <cell r="E4731">
            <v>43983</v>
          </cell>
          <cell r="F4731" t="str">
            <v>Twist Bioscience</v>
          </cell>
          <cell r="G4731" t="str">
            <v>GB</v>
          </cell>
          <cell r="H4731" t="str">
            <v>United Kingdom</v>
          </cell>
          <cell r="I4731" t="str">
            <v>GP Entity</v>
          </cell>
          <cell r="K4731">
            <v>42145</v>
          </cell>
          <cell r="Q4731">
            <v>1827</v>
          </cell>
          <cell r="R4731" t="str">
            <v>Europe (EU)</v>
          </cell>
          <cell r="S4731" t="str">
            <v>Account Manager</v>
          </cell>
        </row>
        <row r="4732">
          <cell r="A4732" t="str">
            <v>100167-DE-102</v>
          </cell>
          <cell r="B4732">
            <v>42917</v>
          </cell>
          <cell r="C4732" t="str">
            <v>Existing MSA</v>
          </cell>
          <cell r="D4732">
            <v>42145</v>
          </cell>
          <cell r="E4732">
            <v>43983</v>
          </cell>
          <cell r="F4732" t="str">
            <v>Twist Bioscience</v>
          </cell>
          <cell r="G4732" t="str">
            <v>DE</v>
          </cell>
          <cell r="H4732" t="str">
            <v>Germany</v>
          </cell>
          <cell r="I4732" t="str">
            <v>GP Entity</v>
          </cell>
          <cell r="K4732">
            <v>42145</v>
          </cell>
          <cell r="Q4732">
            <v>418</v>
          </cell>
          <cell r="R4732" t="str">
            <v>Europe (EU)</v>
          </cell>
          <cell r="S4732" t="str">
            <v>NGS Sales Specialist, Europe - Germany</v>
          </cell>
        </row>
        <row r="4733">
          <cell r="A4733" t="str">
            <v>100167-DE-103</v>
          </cell>
          <cell r="B4733">
            <v>43374</v>
          </cell>
          <cell r="C4733" t="str">
            <v>Existing MSA</v>
          </cell>
          <cell r="D4733">
            <v>42145</v>
          </cell>
          <cell r="E4733">
            <v>43983</v>
          </cell>
          <cell r="F4733" t="str">
            <v>Twist Bioscience</v>
          </cell>
          <cell r="G4733" t="str">
            <v>DE</v>
          </cell>
          <cell r="H4733" t="str">
            <v>Germany</v>
          </cell>
          <cell r="I4733" t="str">
            <v>GP Entity</v>
          </cell>
          <cell r="K4733">
            <v>42145</v>
          </cell>
          <cell r="Q4733">
            <v>1302</v>
          </cell>
          <cell r="R4733" t="str">
            <v>Europe (EU)</v>
          </cell>
          <cell r="S4733" t="str">
            <v>NGS Sales Specialist, Europe -DACH</v>
          </cell>
        </row>
        <row r="4734">
          <cell r="A4734" t="str">
            <v>100167-CH-102</v>
          </cell>
          <cell r="B4734">
            <v>43472</v>
          </cell>
          <cell r="C4734" t="str">
            <v>Existing MSA</v>
          </cell>
          <cell r="D4734">
            <v>42145</v>
          </cell>
          <cell r="E4734">
            <v>43983</v>
          </cell>
          <cell r="F4734" t="str">
            <v>Twist Bioscience</v>
          </cell>
          <cell r="G4734" t="str">
            <v>CH</v>
          </cell>
          <cell r="H4734" t="str">
            <v>Switzerland</v>
          </cell>
          <cell r="I4734" t="str">
            <v>GP Entity</v>
          </cell>
          <cell r="J4734">
            <v>43466</v>
          </cell>
          <cell r="K4734">
            <v>42145</v>
          </cell>
          <cell r="Q4734">
            <v>1649</v>
          </cell>
          <cell r="R4734" t="str">
            <v>Europe (EU)</v>
          </cell>
          <cell r="S4734" t="str">
            <v>Account Manager</v>
          </cell>
        </row>
        <row r="4735">
          <cell r="A4735" t="str">
            <v>100167-SE-103</v>
          </cell>
          <cell r="B4735">
            <v>43344</v>
          </cell>
          <cell r="C4735" t="str">
            <v>Existing MSA</v>
          </cell>
          <cell r="D4735">
            <v>42914</v>
          </cell>
          <cell r="E4735">
            <v>43983</v>
          </cell>
          <cell r="F4735" t="str">
            <v>Twist Bioscience</v>
          </cell>
          <cell r="G4735" t="str">
            <v>SE</v>
          </cell>
          <cell r="H4735" t="str">
            <v>Sweden</v>
          </cell>
          <cell r="I4735" t="str">
            <v>GP Entity</v>
          </cell>
          <cell r="K4735">
            <v>42145</v>
          </cell>
          <cell r="Q4735">
            <v>1394</v>
          </cell>
          <cell r="R4735" t="str">
            <v>Europe (EU)</v>
          </cell>
          <cell r="S4735" t="str">
            <v>NGS Sales Specialist, Europe - The Nordics’</v>
          </cell>
        </row>
        <row r="4736">
          <cell r="A4736" t="str">
            <v>100167-SE-102</v>
          </cell>
          <cell r="B4736">
            <v>42979</v>
          </cell>
          <cell r="C4736" t="str">
            <v>Existing MSA</v>
          </cell>
          <cell r="D4736">
            <v>42914</v>
          </cell>
          <cell r="E4736">
            <v>43983</v>
          </cell>
          <cell r="F4736" t="str">
            <v>Twist Bioscience</v>
          </cell>
          <cell r="G4736" t="str">
            <v>SE</v>
          </cell>
          <cell r="H4736" t="str">
            <v>Sweden</v>
          </cell>
          <cell r="I4736" t="str">
            <v>GP Entity</v>
          </cell>
          <cell r="K4736">
            <v>42145</v>
          </cell>
          <cell r="Q4736">
            <v>653</v>
          </cell>
          <cell r="R4736" t="str">
            <v>Europe (EU)</v>
          </cell>
          <cell r="S4736" t="str">
            <v>Manager, NGS Sales - EMEA</v>
          </cell>
          <cell r="T4736">
            <v>43191</v>
          </cell>
        </row>
        <row r="4737">
          <cell r="A4737" t="str">
            <v>100167-NL-103</v>
          </cell>
          <cell r="B4737">
            <v>42401</v>
          </cell>
          <cell r="C4737" t="str">
            <v>Existing MSA</v>
          </cell>
          <cell r="D4737">
            <v>42145</v>
          </cell>
          <cell r="E4737">
            <v>43983</v>
          </cell>
          <cell r="F4737" t="str">
            <v>Twist Bioscience</v>
          </cell>
          <cell r="G4737" t="str">
            <v>NL</v>
          </cell>
          <cell r="H4737" t="str">
            <v>Netherlands</v>
          </cell>
          <cell r="I4737" t="str">
            <v>GP Entity</v>
          </cell>
          <cell r="K4737">
            <v>42145</v>
          </cell>
          <cell r="Q4737">
            <v>150</v>
          </cell>
          <cell r="R4737" t="str">
            <v>Europe (EU)</v>
          </cell>
          <cell r="S4737" t="str">
            <v>Sr Manager, EMEA Sales</v>
          </cell>
          <cell r="T4737">
            <v>43466</v>
          </cell>
        </row>
        <row r="4738">
          <cell r="A4738" t="str">
            <v>100188-CH-101</v>
          </cell>
          <cell r="B4738">
            <v>43252</v>
          </cell>
          <cell r="C4738" t="str">
            <v>Existing MSA</v>
          </cell>
          <cell r="D4738">
            <v>43140</v>
          </cell>
          <cell r="E4738">
            <v>43983</v>
          </cell>
          <cell r="F4738" t="str">
            <v>Horizon Discovery</v>
          </cell>
          <cell r="G4738" t="str">
            <v>CH</v>
          </cell>
          <cell r="H4738" t="str">
            <v>Switzerland</v>
          </cell>
          <cell r="I4738" t="str">
            <v>GP Entity</v>
          </cell>
          <cell r="K4738">
            <v>42886</v>
          </cell>
          <cell r="Q4738">
            <v>1029</v>
          </cell>
          <cell r="R4738" t="str">
            <v>Europe (EU)</v>
          </cell>
          <cell r="S4738" t="str">
            <v>Business Development Manager</v>
          </cell>
          <cell r="T4738">
            <v>43831</v>
          </cell>
        </row>
        <row r="4739">
          <cell r="A4739" t="str">
            <v>100593-NL-101</v>
          </cell>
          <cell r="B4739">
            <v>43683</v>
          </cell>
          <cell r="C4739" t="str">
            <v>Existing MSA</v>
          </cell>
          <cell r="D4739">
            <v>43777</v>
          </cell>
          <cell r="E4739">
            <v>43983</v>
          </cell>
          <cell r="F4739" t="str">
            <v>Knotel</v>
          </cell>
          <cell r="G4739" t="str">
            <v>NL</v>
          </cell>
          <cell r="H4739" t="str">
            <v>Netherlands</v>
          </cell>
          <cell r="I4739" t="str">
            <v>GP Entity</v>
          </cell>
          <cell r="J4739">
            <v>43683</v>
          </cell>
          <cell r="K4739">
            <v>43661</v>
          </cell>
          <cell r="Q4739">
            <v>2984</v>
          </cell>
          <cell r="R4739" t="str">
            <v>Europe (EU)</v>
          </cell>
          <cell r="S4739" t="str">
            <v>Senior Account Executive</v>
          </cell>
        </row>
        <row r="4740">
          <cell r="A4740" t="str">
            <v>100064-CH-103</v>
          </cell>
          <cell r="B4740">
            <v>43108</v>
          </cell>
          <cell r="C4740" t="str">
            <v>Existing MSA</v>
          </cell>
          <cell r="D4740">
            <v>42731</v>
          </cell>
          <cell r="E4740">
            <v>43983</v>
          </cell>
          <cell r="F4740" t="str">
            <v>Flashpoint</v>
          </cell>
          <cell r="G4740" t="str">
            <v>CH</v>
          </cell>
          <cell r="H4740" t="str">
            <v>Switzerland</v>
          </cell>
          <cell r="I4740" t="str">
            <v>GP Entity</v>
          </cell>
          <cell r="K4740">
            <v>42731</v>
          </cell>
          <cell r="Q4740">
            <v>822</v>
          </cell>
          <cell r="R4740" t="str">
            <v>Europe (EU)</v>
          </cell>
          <cell r="S4740" t="str">
            <v>Global Public Sector Account Executive</v>
          </cell>
          <cell r="T4740">
            <v>43617</v>
          </cell>
        </row>
        <row r="4741">
          <cell r="A4741" t="str">
            <v>100225-DK-101</v>
          </cell>
          <cell r="B4741">
            <v>42979</v>
          </cell>
          <cell r="C4741" t="str">
            <v>Existing MSA</v>
          </cell>
          <cell r="D4741">
            <v>42969</v>
          </cell>
          <cell r="E4741">
            <v>43983</v>
          </cell>
          <cell r="F4741" t="str">
            <v>Blackboard</v>
          </cell>
          <cell r="G4741" t="str">
            <v>DK</v>
          </cell>
          <cell r="H4741" t="str">
            <v>Denmark</v>
          </cell>
          <cell r="I4741" t="str">
            <v>GP Entity</v>
          </cell>
          <cell r="K4741">
            <v>42969</v>
          </cell>
          <cell r="Q4741">
            <v>717</v>
          </cell>
          <cell r="R4741" t="str">
            <v>Europe (EU)</v>
          </cell>
          <cell r="S4741" t="str">
            <v>Account Executive</v>
          </cell>
        </row>
        <row r="4742">
          <cell r="A4742" t="str">
            <v>100371-GB-101</v>
          </cell>
          <cell r="B4742">
            <v>43472</v>
          </cell>
          <cell r="C4742" t="str">
            <v>Existing MSA</v>
          </cell>
          <cell r="D4742">
            <v>43311</v>
          </cell>
          <cell r="E4742">
            <v>43983</v>
          </cell>
          <cell r="F4742" t="str">
            <v>Udemy</v>
          </cell>
          <cell r="G4742" t="str">
            <v>GB</v>
          </cell>
          <cell r="H4742" t="str">
            <v>United Kingdom</v>
          </cell>
          <cell r="I4742" t="str">
            <v>GP Entity</v>
          </cell>
          <cell r="K4742">
            <v>43286</v>
          </cell>
          <cell r="Q4742">
            <v>1628</v>
          </cell>
          <cell r="R4742" t="str">
            <v>Europe (EU)</v>
          </cell>
          <cell r="S4742" t="str">
            <v>Enterprise Customer Success Manager</v>
          </cell>
        </row>
        <row r="4743">
          <cell r="A4743" t="str">
            <v>100054-GB-101</v>
          </cell>
          <cell r="B4743">
            <v>43521</v>
          </cell>
          <cell r="C4743" t="str">
            <v>Existing MSA</v>
          </cell>
          <cell r="D4743">
            <v>43476</v>
          </cell>
          <cell r="E4743">
            <v>43983</v>
          </cell>
          <cell r="F4743" t="str">
            <v>Enbala</v>
          </cell>
          <cell r="G4743" t="str">
            <v>GB</v>
          </cell>
          <cell r="H4743" t="str">
            <v>United Kingdom</v>
          </cell>
          <cell r="I4743" t="str">
            <v>GP Entity</v>
          </cell>
          <cell r="K4743">
            <v>42418</v>
          </cell>
          <cell r="Q4743">
            <v>2054</v>
          </cell>
          <cell r="R4743" t="str">
            <v>Europe (EU)</v>
          </cell>
          <cell r="S4743" t="str">
            <v>VP of Business Development</v>
          </cell>
        </row>
        <row r="4744">
          <cell r="A4744" t="str">
            <v>100488-SE-102</v>
          </cell>
          <cell r="B4744">
            <v>43780</v>
          </cell>
          <cell r="C4744" t="str">
            <v>Existing MSA</v>
          </cell>
          <cell r="D4744">
            <v>43497</v>
          </cell>
          <cell r="E4744">
            <v>43983</v>
          </cell>
          <cell r="F4744" t="str">
            <v>Achronix</v>
          </cell>
          <cell r="G4744" t="str">
            <v>SE</v>
          </cell>
          <cell r="H4744" t="str">
            <v>Sweden</v>
          </cell>
          <cell r="I4744" t="str">
            <v>GP Entity</v>
          </cell>
          <cell r="K4744">
            <v>43497</v>
          </cell>
          <cell r="Q4744">
            <v>3381</v>
          </cell>
          <cell r="R4744" t="str">
            <v>Europe (EU)</v>
          </cell>
          <cell r="S4744" t="str">
            <v>Senior Sales Manager</v>
          </cell>
        </row>
        <row r="4745">
          <cell r="A4745" t="str">
            <v>100278-PL-101</v>
          </cell>
          <cell r="B4745">
            <v>43466</v>
          </cell>
          <cell r="C4745" t="str">
            <v>Existing MSA</v>
          </cell>
          <cell r="D4745">
            <v>43433</v>
          </cell>
          <cell r="E4745">
            <v>43983</v>
          </cell>
          <cell r="F4745" t="str">
            <v>Lesker</v>
          </cell>
          <cell r="G4745" t="str">
            <v>PL</v>
          </cell>
          <cell r="H4745" t="str">
            <v>Poland</v>
          </cell>
          <cell r="I4745" t="str">
            <v>GP Entity</v>
          </cell>
          <cell r="K4745">
            <v>43068</v>
          </cell>
          <cell r="Q4745">
            <v>1825</v>
          </cell>
          <cell r="R4745" t="str">
            <v>Europe (EU)</v>
          </cell>
          <cell r="S4745" t="str">
            <v>Regional Sales Manager</v>
          </cell>
        </row>
        <row r="4746">
          <cell r="A4746" t="str">
            <v>100206-SE-102</v>
          </cell>
          <cell r="B4746">
            <v>42979</v>
          </cell>
          <cell r="C4746" t="str">
            <v>Existing MSA</v>
          </cell>
          <cell r="D4746">
            <v>42923</v>
          </cell>
          <cell r="E4746">
            <v>43983</v>
          </cell>
          <cell r="F4746" t="str">
            <v>Pregis International BV (FKA FP International)</v>
          </cell>
          <cell r="G4746" t="str">
            <v>SE</v>
          </cell>
          <cell r="H4746" t="str">
            <v>Sweden</v>
          </cell>
          <cell r="I4746" t="str">
            <v>GP Entity</v>
          </cell>
          <cell r="K4746">
            <v>42923</v>
          </cell>
          <cell r="Q4746">
            <v>643</v>
          </cell>
          <cell r="R4746" t="str">
            <v>Europe (EU)</v>
          </cell>
          <cell r="S4746" t="str">
            <v>Sales Representative Scandinavia</v>
          </cell>
          <cell r="T4746">
            <v>43191</v>
          </cell>
        </row>
        <row r="4747">
          <cell r="A4747" t="str">
            <v>100278-IT-102</v>
          </cell>
          <cell r="B4747">
            <v>43230</v>
          </cell>
          <cell r="C4747" t="str">
            <v>Existing MSA</v>
          </cell>
          <cell r="D4747">
            <v>43209</v>
          </cell>
          <cell r="E4747">
            <v>43983</v>
          </cell>
          <cell r="F4747" t="str">
            <v>Lesker</v>
          </cell>
          <cell r="G4747" t="str">
            <v>IT</v>
          </cell>
          <cell r="H4747" t="str">
            <v>Italy</v>
          </cell>
          <cell r="I4747" t="str">
            <v>GP Entity</v>
          </cell>
          <cell r="K4747">
            <v>43068</v>
          </cell>
          <cell r="Q4747">
            <v>1131</v>
          </cell>
          <cell r="R4747" t="str">
            <v>Europe (EU)</v>
          </cell>
          <cell r="S4747" t="str">
            <v>Regional Sales Manager ( Italy)</v>
          </cell>
          <cell r="T4747">
            <v>43525</v>
          </cell>
        </row>
        <row r="4748">
          <cell r="A4748" t="str">
            <v>100125-PL-101</v>
          </cell>
          <cell r="B4748">
            <v>42919</v>
          </cell>
          <cell r="C4748" t="str">
            <v>Existing MSA</v>
          </cell>
          <cell r="D4748">
            <v>42853</v>
          </cell>
          <cell r="E4748">
            <v>43983</v>
          </cell>
          <cell r="F4748" t="str">
            <v>Pure Storage</v>
          </cell>
          <cell r="G4748" t="str">
            <v>PL</v>
          </cell>
          <cell r="H4748" t="str">
            <v>Poland</v>
          </cell>
          <cell r="I4748" t="str">
            <v>GP Entity</v>
          </cell>
          <cell r="K4748">
            <v>42118</v>
          </cell>
          <cell r="Q4748">
            <v>550</v>
          </cell>
          <cell r="R4748" t="str">
            <v>Europe (EU)</v>
          </cell>
          <cell r="S4748" t="str">
            <v>Account Executive</v>
          </cell>
        </row>
        <row r="4749">
          <cell r="A4749" t="str">
            <v>100328-FR-101</v>
          </cell>
          <cell r="B4749">
            <v>43437</v>
          </cell>
          <cell r="C4749" t="str">
            <v>Existing MSA</v>
          </cell>
          <cell r="D4749">
            <v>43397</v>
          </cell>
          <cell r="E4749">
            <v>43983</v>
          </cell>
          <cell r="F4749" t="str">
            <v>Jama Software</v>
          </cell>
          <cell r="G4749" t="str">
            <v>FR</v>
          </cell>
          <cell r="H4749" t="str">
            <v>France</v>
          </cell>
          <cell r="I4749" t="str">
            <v>GP Entity</v>
          </cell>
          <cell r="J4749">
            <v>43423</v>
          </cell>
          <cell r="K4749">
            <v>43235</v>
          </cell>
          <cell r="Q4749">
            <v>1670</v>
          </cell>
          <cell r="R4749" t="str">
            <v>Europe (EU)</v>
          </cell>
          <cell r="S4749" t="str">
            <v>Strategic Account Executive</v>
          </cell>
        </row>
        <row r="4750">
          <cell r="A4750" t="str">
            <v>100012-DK-101</v>
          </cell>
          <cell r="B4750">
            <v>42814</v>
          </cell>
          <cell r="C4750" t="str">
            <v>Existing MSA</v>
          </cell>
          <cell r="D4750">
            <v>42579</v>
          </cell>
          <cell r="E4750">
            <v>43983</v>
          </cell>
          <cell r="F4750" t="str">
            <v>Anaplan</v>
          </cell>
          <cell r="G4750" t="str">
            <v>DK</v>
          </cell>
          <cell r="H4750" t="str">
            <v>Denmark</v>
          </cell>
          <cell r="I4750" t="str">
            <v>GP Entity</v>
          </cell>
          <cell r="K4750">
            <v>42579</v>
          </cell>
          <cell r="Q4750">
            <v>339</v>
          </cell>
          <cell r="R4750" t="str">
            <v>Europe (EU)</v>
          </cell>
          <cell r="S4750" t="str">
            <v>Account Executive</v>
          </cell>
        </row>
        <row r="4751">
          <cell r="A4751" t="str">
            <v>100204-SE-101</v>
          </cell>
          <cell r="B4751">
            <v>43472</v>
          </cell>
          <cell r="C4751" t="str">
            <v>Existing MSA</v>
          </cell>
          <cell r="D4751">
            <v>43378</v>
          </cell>
          <cell r="E4751">
            <v>43983</v>
          </cell>
          <cell r="F4751" t="str">
            <v>DataRobot Inc.</v>
          </cell>
          <cell r="G4751" t="str">
            <v>SE</v>
          </cell>
          <cell r="H4751" t="str">
            <v>Sweden</v>
          </cell>
          <cell r="I4751" t="str">
            <v>GP Entity</v>
          </cell>
          <cell r="K4751">
            <v>42908</v>
          </cell>
          <cell r="Q4751">
            <v>1591</v>
          </cell>
          <cell r="R4751" t="str">
            <v>Europe (EU)</v>
          </cell>
          <cell r="S4751" t="str">
            <v>account executive</v>
          </cell>
        </row>
        <row r="4752">
          <cell r="A4752" t="str">
            <v>100328-GB-101</v>
          </cell>
          <cell r="B4752">
            <v>43283</v>
          </cell>
          <cell r="C4752" t="str">
            <v>Existing MSA</v>
          </cell>
          <cell r="D4752">
            <v>43235</v>
          </cell>
          <cell r="E4752">
            <v>43983</v>
          </cell>
          <cell r="F4752" t="str">
            <v>Jama Software</v>
          </cell>
          <cell r="G4752" t="str">
            <v>GB</v>
          </cell>
          <cell r="H4752" t="str">
            <v>United Kingdom</v>
          </cell>
          <cell r="I4752" t="str">
            <v>GP Entity</v>
          </cell>
          <cell r="K4752">
            <v>43235</v>
          </cell>
          <cell r="Q4752">
            <v>1194</v>
          </cell>
          <cell r="R4752" t="str">
            <v>Europe (EU)</v>
          </cell>
          <cell r="S4752" t="str">
            <v>Strategic Account Executive</v>
          </cell>
        </row>
        <row r="4753">
          <cell r="A4753" t="str">
            <v>100224-NO-101</v>
          </cell>
          <cell r="B4753">
            <v>43525</v>
          </cell>
          <cell r="C4753" t="str">
            <v>Existing MSA</v>
          </cell>
          <cell r="D4753">
            <v>43455</v>
          </cell>
          <cell r="E4753">
            <v>43983</v>
          </cell>
          <cell r="F4753" t="str">
            <v>OneStream Software</v>
          </cell>
          <cell r="G4753" t="str">
            <v>NO</v>
          </cell>
          <cell r="H4753" t="str">
            <v>Norway</v>
          </cell>
          <cell r="I4753" t="str">
            <v>GP Entity</v>
          </cell>
          <cell r="K4753">
            <v>42958</v>
          </cell>
          <cell r="Q4753">
            <v>2031</v>
          </cell>
          <cell r="R4753" t="str">
            <v>Europe (EU)</v>
          </cell>
          <cell r="S4753" t="str">
            <v>Sales Manager</v>
          </cell>
        </row>
        <row r="4754">
          <cell r="A4754" t="str">
            <v>100124-SE-102</v>
          </cell>
          <cell r="B4754">
            <v>43633</v>
          </cell>
          <cell r="C4754" t="str">
            <v>Existing MSA</v>
          </cell>
          <cell r="D4754">
            <v>43026</v>
          </cell>
          <cell r="E4754">
            <v>43983</v>
          </cell>
          <cell r="F4754" t="str">
            <v>Provenir</v>
          </cell>
          <cell r="G4754" t="str">
            <v>SE</v>
          </cell>
          <cell r="H4754" t="str">
            <v>Sweden</v>
          </cell>
          <cell r="I4754" t="str">
            <v>GP Entity</v>
          </cell>
          <cell r="J4754">
            <v>43626</v>
          </cell>
          <cell r="K4754">
            <v>42691</v>
          </cell>
          <cell r="Q4754">
            <v>2723</v>
          </cell>
          <cell r="R4754" t="str">
            <v>Europe (EU)</v>
          </cell>
          <cell r="S4754" t="str">
            <v>Senior Sales Executive</v>
          </cell>
        </row>
        <row r="4755">
          <cell r="A4755" t="str">
            <v>100462-PL-101</v>
          </cell>
          <cell r="B4755">
            <v>43556</v>
          </cell>
          <cell r="C4755" t="str">
            <v>Existing MSA</v>
          </cell>
          <cell r="D4755">
            <v>43447</v>
          </cell>
          <cell r="E4755">
            <v>43983</v>
          </cell>
          <cell r="F4755" t="str">
            <v>Vlocity</v>
          </cell>
          <cell r="G4755" t="str">
            <v>PL</v>
          </cell>
          <cell r="H4755" t="str">
            <v>Poland</v>
          </cell>
          <cell r="I4755" t="str">
            <v>GP Entity</v>
          </cell>
          <cell r="J4755">
            <v>43556</v>
          </cell>
          <cell r="K4755">
            <v>43447</v>
          </cell>
          <cell r="Q4755">
            <v>1934</v>
          </cell>
          <cell r="R4755" t="str">
            <v>Europe (EU)</v>
          </cell>
          <cell r="S4755" t="str">
            <v>Sales Director Communications, Media and Energy Eastern Europe</v>
          </cell>
        </row>
        <row r="4756">
          <cell r="A4756" t="str">
            <v>100124-ES-101</v>
          </cell>
          <cell r="B4756">
            <v>43276</v>
          </cell>
          <cell r="C4756" t="str">
            <v>Existing MSA</v>
          </cell>
          <cell r="D4756">
            <v>43235</v>
          </cell>
          <cell r="E4756">
            <v>43983</v>
          </cell>
          <cell r="F4756" t="str">
            <v>Provenir</v>
          </cell>
          <cell r="G4756" t="str">
            <v>ES</v>
          </cell>
          <cell r="H4756" t="str">
            <v>Spain</v>
          </cell>
          <cell r="I4756" t="str">
            <v>GP Entity</v>
          </cell>
          <cell r="K4756">
            <v>42691</v>
          </cell>
          <cell r="Q4756">
            <v>1195</v>
          </cell>
          <cell r="R4756" t="str">
            <v>Europe (EU)</v>
          </cell>
          <cell r="S4756" t="str">
            <v>Senior Sales Executive</v>
          </cell>
        </row>
        <row r="4757">
          <cell r="A4757" t="str">
            <v>100124-ES-102</v>
          </cell>
          <cell r="B4757">
            <v>43377</v>
          </cell>
          <cell r="C4757" t="str">
            <v>Existing MSA</v>
          </cell>
          <cell r="D4757">
            <v>43235</v>
          </cell>
          <cell r="E4757">
            <v>43983</v>
          </cell>
          <cell r="F4757" t="str">
            <v>Provenir</v>
          </cell>
          <cell r="G4757" t="str">
            <v>ES</v>
          </cell>
          <cell r="H4757" t="str">
            <v>Spain</v>
          </cell>
          <cell r="I4757" t="str">
            <v>GP Entity</v>
          </cell>
          <cell r="J4757">
            <v>43374</v>
          </cell>
          <cell r="K4757">
            <v>42691</v>
          </cell>
          <cell r="Q4757">
            <v>1530</v>
          </cell>
          <cell r="R4757" t="str">
            <v>Europe (EU)</v>
          </cell>
          <cell r="S4757" t="str">
            <v>Presales Consultant</v>
          </cell>
        </row>
        <row r="4758">
          <cell r="A4758" t="str">
            <v>100224-ES-101</v>
          </cell>
          <cell r="B4758">
            <v>43466</v>
          </cell>
          <cell r="C4758" t="str">
            <v>Existing MSA</v>
          </cell>
          <cell r="D4758">
            <v>43440</v>
          </cell>
          <cell r="E4758">
            <v>43983</v>
          </cell>
          <cell r="F4758" t="str">
            <v>OneStream Software</v>
          </cell>
          <cell r="G4758" t="str">
            <v>ES</v>
          </cell>
          <cell r="H4758" t="str">
            <v>Spain</v>
          </cell>
          <cell r="I4758" t="str">
            <v>GP Entity</v>
          </cell>
          <cell r="K4758">
            <v>42958</v>
          </cell>
          <cell r="Q4758">
            <v>1909</v>
          </cell>
          <cell r="R4758" t="str">
            <v>Europe (EU)</v>
          </cell>
          <cell r="S4758" t="str">
            <v>Sales Manager</v>
          </cell>
        </row>
        <row r="4759">
          <cell r="A4759" t="str">
            <v>100124-DE-101</v>
          </cell>
          <cell r="B4759">
            <v>43070</v>
          </cell>
          <cell r="C4759" t="str">
            <v>Existing MSA</v>
          </cell>
          <cell r="D4759">
            <v>43055</v>
          </cell>
          <cell r="E4759">
            <v>43983</v>
          </cell>
          <cell r="F4759" t="str">
            <v>Provenir</v>
          </cell>
          <cell r="G4759" t="str">
            <v>DE</v>
          </cell>
          <cell r="H4759" t="str">
            <v>Germany</v>
          </cell>
          <cell r="I4759" t="str">
            <v>GP Entity</v>
          </cell>
          <cell r="K4759">
            <v>42691</v>
          </cell>
          <cell r="Q4759">
            <v>858</v>
          </cell>
          <cell r="R4759" t="str">
            <v>Europe (EU)</v>
          </cell>
          <cell r="S4759" t="str">
            <v>Sales Executive</v>
          </cell>
        </row>
        <row r="4760">
          <cell r="A4760" t="str">
            <v>100127-PL-104</v>
          </cell>
          <cell r="B4760">
            <v>42736</v>
          </cell>
          <cell r="C4760" t="str">
            <v>Existing MSA</v>
          </cell>
          <cell r="D4760">
            <v>42635</v>
          </cell>
          <cell r="E4760">
            <v>43983</v>
          </cell>
          <cell r="F4760" t="str">
            <v>Quest</v>
          </cell>
          <cell r="G4760" t="str">
            <v>PL</v>
          </cell>
          <cell r="H4760" t="str">
            <v>Poland</v>
          </cell>
          <cell r="I4760" t="str">
            <v>GP Entity</v>
          </cell>
          <cell r="K4760">
            <v>42635</v>
          </cell>
          <cell r="Q4760">
            <v>270</v>
          </cell>
          <cell r="R4760" t="str">
            <v>Europe (EU)</v>
          </cell>
          <cell r="S4760" t="str">
            <v>SW Regional Sales Director</v>
          </cell>
          <cell r="T4760">
            <v>43221</v>
          </cell>
        </row>
        <row r="4761">
          <cell r="A4761" t="str">
            <v>100012-FI-102</v>
          </cell>
          <cell r="B4761">
            <v>43059</v>
          </cell>
          <cell r="C4761" t="str">
            <v>Existing MSA</v>
          </cell>
          <cell r="D4761">
            <v>43046</v>
          </cell>
          <cell r="E4761">
            <v>43983</v>
          </cell>
          <cell r="F4761" t="str">
            <v>Anaplan</v>
          </cell>
          <cell r="G4761" t="str">
            <v>FI</v>
          </cell>
          <cell r="H4761" t="str">
            <v>Finland</v>
          </cell>
          <cell r="I4761" t="str">
            <v>GP Entity</v>
          </cell>
          <cell r="K4761">
            <v>42579</v>
          </cell>
          <cell r="Q4761">
            <v>830</v>
          </cell>
          <cell r="R4761" t="str">
            <v>Europe (EU)</v>
          </cell>
          <cell r="S4761" t="str">
            <v>Account Executive</v>
          </cell>
          <cell r="T4761">
            <v>43282</v>
          </cell>
        </row>
        <row r="4762">
          <cell r="A4762" t="str">
            <v>100007-SE-101</v>
          </cell>
          <cell r="B4762">
            <v>43353</v>
          </cell>
          <cell r="C4762" t="str">
            <v>Existing MSA</v>
          </cell>
          <cell r="D4762">
            <v>43252</v>
          </cell>
          <cell r="E4762">
            <v>43983</v>
          </cell>
          <cell r="F4762" t="str">
            <v>Affirmed Networks</v>
          </cell>
          <cell r="G4762" t="str">
            <v>SE</v>
          </cell>
          <cell r="H4762" t="str">
            <v>Sweden</v>
          </cell>
          <cell r="I4762" t="str">
            <v>GP Entity</v>
          </cell>
          <cell r="K4762">
            <v>42826</v>
          </cell>
          <cell r="Q4762">
            <v>1326</v>
          </cell>
          <cell r="R4762" t="str">
            <v>Europe (EU)</v>
          </cell>
          <cell r="S4762" t="str">
            <v>Sales Manager</v>
          </cell>
        </row>
        <row r="4763">
          <cell r="A4763" t="str">
            <v>100161-GB-101</v>
          </cell>
          <cell r="B4763">
            <v>43770</v>
          </cell>
          <cell r="C4763" t="str">
            <v>Existing MSA</v>
          </cell>
          <cell r="D4763">
            <v>43747</v>
          </cell>
          <cell r="E4763">
            <v>43922</v>
          </cell>
          <cell r="F4763" t="str">
            <v>Tile</v>
          </cell>
          <cell r="G4763" t="str">
            <v>GB</v>
          </cell>
          <cell r="H4763" t="str">
            <v>United Kingdom</v>
          </cell>
          <cell r="I4763" t="str">
            <v>GP Entity</v>
          </cell>
          <cell r="K4763">
            <v>42712</v>
          </cell>
          <cell r="P4763">
            <v>43647</v>
          </cell>
          <cell r="Q4763">
            <v>322</v>
          </cell>
          <cell r="R4763" t="str">
            <v>Europe (EU)</v>
          </cell>
          <cell r="S4763" t="str">
            <v>Director, EMEA Sales</v>
          </cell>
        </row>
        <row r="4764">
          <cell r="A4764" t="str">
            <v>100161-GB-101</v>
          </cell>
          <cell r="B4764">
            <v>43770</v>
          </cell>
          <cell r="C4764" t="str">
            <v>Existing MSA</v>
          </cell>
          <cell r="D4764">
            <v>43747</v>
          </cell>
          <cell r="E4764">
            <v>43952</v>
          </cell>
          <cell r="F4764" t="str">
            <v>Tile</v>
          </cell>
          <cell r="G4764" t="str">
            <v>GB</v>
          </cell>
          <cell r="H4764" t="str">
            <v>United Kingdom</v>
          </cell>
          <cell r="I4764" t="str">
            <v>GP Entity</v>
          </cell>
          <cell r="K4764">
            <v>42712</v>
          </cell>
          <cell r="P4764">
            <v>43647</v>
          </cell>
          <cell r="Q4764">
            <v>322</v>
          </cell>
          <cell r="R4764" t="str">
            <v>Europe (EU)</v>
          </cell>
          <cell r="S4764" t="str">
            <v>Director, EMEA Sales</v>
          </cell>
        </row>
        <row r="4765">
          <cell r="A4765" t="str">
            <v>100161-GB-101</v>
          </cell>
          <cell r="B4765">
            <v>43770</v>
          </cell>
          <cell r="C4765" t="str">
            <v>Existing MSA</v>
          </cell>
          <cell r="D4765">
            <v>43747</v>
          </cell>
          <cell r="E4765">
            <v>43983</v>
          </cell>
          <cell r="F4765" t="str">
            <v>Tile</v>
          </cell>
          <cell r="G4765" t="str">
            <v>GB</v>
          </cell>
          <cell r="H4765" t="str">
            <v>United Kingdom</v>
          </cell>
          <cell r="I4765" t="str">
            <v>GP Entity</v>
          </cell>
          <cell r="K4765">
            <v>42712</v>
          </cell>
          <cell r="P4765">
            <v>43647</v>
          </cell>
          <cell r="Q4765">
            <v>322</v>
          </cell>
          <cell r="R4765" t="str">
            <v>Europe (EU)</v>
          </cell>
          <cell r="S4765" t="str">
            <v>Director, EMEA Sales</v>
          </cell>
        </row>
        <row r="4766">
          <cell r="A4766" t="str">
            <v>100661-DK-101</v>
          </cell>
          <cell r="B4766">
            <v>43770</v>
          </cell>
          <cell r="C4766" t="str">
            <v>Existing MSA</v>
          </cell>
          <cell r="D4766">
            <v>43732</v>
          </cell>
          <cell r="E4766">
            <v>43891</v>
          </cell>
          <cell r="F4766" t="str">
            <v>Harness</v>
          </cell>
          <cell r="G4766" t="str">
            <v>DK</v>
          </cell>
          <cell r="H4766" t="str">
            <v>Denmark</v>
          </cell>
          <cell r="I4766" t="str">
            <v>GP Entity</v>
          </cell>
          <cell r="J4766">
            <v>43745</v>
          </cell>
          <cell r="K4766">
            <v>43732</v>
          </cell>
          <cell r="Q4766">
            <v>3280</v>
          </cell>
          <cell r="R4766" t="str">
            <v>Europe (EU)</v>
          </cell>
          <cell r="S4766" t="str">
            <v>VP EMEA</v>
          </cell>
        </row>
        <row r="4767">
          <cell r="A4767" t="str">
            <v>100577-IE-107</v>
          </cell>
          <cell r="B4767">
            <v>43837</v>
          </cell>
          <cell r="C4767" t="str">
            <v>Existing MSA</v>
          </cell>
          <cell r="D4767">
            <v>43633</v>
          </cell>
          <cell r="E4767">
            <v>43891</v>
          </cell>
          <cell r="F4767" t="str">
            <v>Greenhouse</v>
          </cell>
          <cell r="G4767" t="str">
            <v>IE</v>
          </cell>
          <cell r="H4767" t="str">
            <v>Ireland</v>
          </cell>
          <cell r="I4767" t="str">
            <v>GP Entity</v>
          </cell>
          <cell r="J4767">
            <v>43837</v>
          </cell>
          <cell r="K4767">
            <v>43634</v>
          </cell>
          <cell r="Q4767">
            <v>3757</v>
          </cell>
          <cell r="R4767" t="str">
            <v>Europe (EU)</v>
          </cell>
          <cell r="S4767" t="str">
            <v>Sales Development Representative</v>
          </cell>
        </row>
        <row r="4768">
          <cell r="A4768" t="str">
            <v>100577-IE-109</v>
          </cell>
          <cell r="B4768">
            <v>43851</v>
          </cell>
          <cell r="C4768" t="str">
            <v>Existing MSA</v>
          </cell>
          <cell r="D4768">
            <v>43633</v>
          </cell>
          <cell r="E4768">
            <v>43891</v>
          </cell>
          <cell r="F4768" t="str">
            <v>Greenhouse</v>
          </cell>
          <cell r="G4768" t="str">
            <v>IE</v>
          </cell>
          <cell r="H4768" t="str">
            <v>Ireland</v>
          </cell>
          <cell r="I4768" t="str">
            <v>GP Entity</v>
          </cell>
          <cell r="J4768">
            <v>43851</v>
          </cell>
          <cell r="K4768">
            <v>43634</v>
          </cell>
          <cell r="Q4768">
            <v>3878</v>
          </cell>
          <cell r="R4768" t="str">
            <v>Europe (EU)</v>
          </cell>
          <cell r="S4768" t="str">
            <v>Sales Development Representative</v>
          </cell>
        </row>
        <row r="4769">
          <cell r="A4769" t="str">
            <v>100370-NL-101</v>
          </cell>
          <cell r="B4769">
            <v>43770</v>
          </cell>
          <cell r="C4769" t="str">
            <v>Existing MSA</v>
          </cell>
          <cell r="D4769">
            <v>43752</v>
          </cell>
          <cell r="E4769">
            <v>43891</v>
          </cell>
          <cell r="F4769" t="str">
            <v>Salt Stack</v>
          </cell>
          <cell r="G4769" t="str">
            <v>NL</v>
          </cell>
          <cell r="H4769" t="str">
            <v>Netherlands</v>
          </cell>
          <cell r="I4769" t="str">
            <v>GP Entity</v>
          </cell>
          <cell r="J4769">
            <v>43759</v>
          </cell>
          <cell r="K4769">
            <v>43319</v>
          </cell>
          <cell r="Q4769">
            <v>3393</v>
          </cell>
          <cell r="R4769" t="str">
            <v>Europe (EU)</v>
          </cell>
          <cell r="S4769" t="str">
            <v>Sales and Marketing Representative</v>
          </cell>
        </row>
        <row r="4770">
          <cell r="A4770" t="str">
            <v>100577-IE-102</v>
          </cell>
          <cell r="B4770">
            <v>43837</v>
          </cell>
          <cell r="C4770" t="str">
            <v>Existing MSA</v>
          </cell>
          <cell r="D4770">
            <v>43633</v>
          </cell>
          <cell r="E4770">
            <v>43891</v>
          </cell>
          <cell r="F4770" t="str">
            <v>Greenhouse</v>
          </cell>
          <cell r="G4770" t="str">
            <v>IE</v>
          </cell>
          <cell r="H4770" t="str">
            <v>Ireland</v>
          </cell>
          <cell r="I4770" t="str">
            <v>GP Entity</v>
          </cell>
          <cell r="J4770">
            <v>43837</v>
          </cell>
          <cell r="K4770">
            <v>43634</v>
          </cell>
          <cell r="Q4770">
            <v>3692</v>
          </cell>
          <cell r="R4770" t="str">
            <v>Europe (EU)</v>
          </cell>
          <cell r="S4770" t="str">
            <v>Senior Account Executive</v>
          </cell>
        </row>
        <row r="4771">
          <cell r="A4771" t="str">
            <v>100577-IE-103</v>
          </cell>
          <cell r="B4771">
            <v>43837</v>
          </cell>
          <cell r="C4771" t="str">
            <v>Existing MSA</v>
          </cell>
          <cell r="D4771">
            <v>43633</v>
          </cell>
          <cell r="E4771">
            <v>43891</v>
          </cell>
          <cell r="F4771" t="str">
            <v>Greenhouse</v>
          </cell>
          <cell r="G4771" t="str">
            <v>IE</v>
          </cell>
          <cell r="H4771" t="str">
            <v>Ireland</v>
          </cell>
          <cell r="I4771" t="str">
            <v>GP Entity</v>
          </cell>
          <cell r="J4771">
            <v>43837</v>
          </cell>
          <cell r="K4771">
            <v>43634</v>
          </cell>
          <cell r="Q4771">
            <v>3693</v>
          </cell>
          <cell r="R4771" t="str">
            <v>Europe (EU)</v>
          </cell>
          <cell r="S4771" t="str">
            <v>Senior Account Executive</v>
          </cell>
        </row>
        <row r="4772">
          <cell r="A4772" t="str">
            <v>100366-NL-101</v>
          </cell>
          <cell r="B4772">
            <v>43836</v>
          </cell>
          <cell r="C4772" t="str">
            <v>Existing MSA</v>
          </cell>
          <cell r="D4772">
            <v>43735</v>
          </cell>
          <cell r="E4772">
            <v>43891</v>
          </cell>
          <cell r="F4772" t="str">
            <v>Kyriba</v>
          </cell>
          <cell r="G4772" t="str">
            <v>NL</v>
          </cell>
          <cell r="H4772" t="str">
            <v>Netherlands</v>
          </cell>
          <cell r="I4772" t="str">
            <v>GP Entity</v>
          </cell>
          <cell r="J4772">
            <v>43787</v>
          </cell>
          <cell r="K4772">
            <v>43304</v>
          </cell>
          <cell r="Q4772">
            <v>3307</v>
          </cell>
          <cell r="R4772" t="str">
            <v>Europe (EU)</v>
          </cell>
          <cell r="S4772" t="str">
            <v>Sales Manager, NL</v>
          </cell>
        </row>
        <row r="4773">
          <cell r="A4773" t="str">
            <v>100221-GB-108</v>
          </cell>
          <cell r="B4773">
            <v>43542</v>
          </cell>
          <cell r="C4773" t="str">
            <v>Existing MSA</v>
          </cell>
          <cell r="D4773">
            <v>42992</v>
          </cell>
          <cell r="E4773">
            <v>43922</v>
          </cell>
          <cell r="F4773" t="str">
            <v>ViewRay</v>
          </cell>
          <cell r="G4773" t="str">
            <v>GB</v>
          </cell>
          <cell r="H4773" t="str">
            <v>United Kingdom</v>
          </cell>
          <cell r="I4773" t="str">
            <v>GP Entity</v>
          </cell>
          <cell r="K4773">
            <v>42961</v>
          </cell>
          <cell r="Q4773">
            <v>1810</v>
          </cell>
          <cell r="R4773" t="str">
            <v>Europe (EU)</v>
          </cell>
          <cell r="S4773" t="str">
            <v>VP EMEIA Sales</v>
          </cell>
        </row>
        <row r="4774">
          <cell r="A4774" t="str">
            <v>100221-GB-114</v>
          </cell>
          <cell r="B4774">
            <v>43605</v>
          </cell>
          <cell r="C4774" t="str">
            <v>Existing MSA</v>
          </cell>
          <cell r="D4774">
            <v>42992</v>
          </cell>
          <cell r="E4774">
            <v>43922</v>
          </cell>
          <cell r="F4774" t="str">
            <v>ViewRay</v>
          </cell>
          <cell r="G4774" t="str">
            <v>GB</v>
          </cell>
          <cell r="H4774" t="str">
            <v>United Kingdom</v>
          </cell>
          <cell r="I4774" t="str">
            <v>GP Entity</v>
          </cell>
          <cell r="J4774">
            <v>43525</v>
          </cell>
          <cell r="K4774">
            <v>42961</v>
          </cell>
          <cell r="Q4774">
            <v>2188</v>
          </cell>
          <cell r="R4774" t="str">
            <v>Europe (EU)</v>
          </cell>
          <cell r="S4774" t="str">
            <v>Business Development Director Europe</v>
          </cell>
        </row>
        <row r="4775">
          <cell r="A4775" t="str">
            <v>100221-GB-119</v>
          </cell>
          <cell r="B4775">
            <v>43640</v>
          </cell>
          <cell r="C4775" t="str">
            <v>Existing MSA</v>
          </cell>
          <cell r="D4775">
            <v>42992</v>
          </cell>
          <cell r="E4775">
            <v>43922</v>
          </cell>
          <cell r="F4775" t="str">
            <v>ViewRay</v>
          </cell>
          <cell r="G4775" t="str">
            <v>GB</v>
          </cell>
          <cell r="H4775" t="str">
            <v>United Kingdom</v>
          </cell>
          <cell r="I4775" t="str">
            <v>GP Entity</v>
          </cell>
          <cell r="K4775">
            <v>42961</v>
          </cell>
          <cell r="Q4775">
            <v>2593</v>
          </cell>
          <cell r="R4775" t="str">
            <v>Europe (EU)</v>
          </cell>
          <cell r="S4775" t="str">
            <v>Area Sales Director, UK</v>
          </cell>
        </row>
        <row r="4776">
          <cell r="A4776" t="str">
            <v>100661-DK-101</v>
          </cell>
          <cell r="B4776">
            <v>43770</v>
          </cell>
          <cell r="C4776" t="str">
            <v>Existing MSA</v>
          </cell>
          <cell r="D4776">
            <v>43732</v>
          </cell>
          <cell r="E4776">
            <v>43922</v>
          </cell>
          <cell r="F4776" t="str">
            <v>Harness</v>
          </cell>
          <cell r="G4776" t="str">
            <v>DK</v>
          </cell>
          <cell r="H4776" t="str">
            <v>Denmark</v>
          </cell>
          <cell r="I4776" t="str">
            <v>GP Entity</v>
          </cell>
          <cell r="J4776">
            <v>43745</v>
          </cell>
          <cell r="K4776">
            <v>43732</v>
          </cell>
          <cell r="Q4776">
            <v>3280</v>
          </cell>
          <cell r="R4776" t="str">
            <v>Europe (EU)</v>
          </cell>
          <cell r="S4776" t="str">
            <v>VP EMEA</v>
          </cell>
        </row>
        <row r="4777">
          <cell r="A4777" t="str">
            <v>100366-DK-101</v>
          </cell>
          <cell r="B4777">
            <v>43497</v>
          </cell>
          <cell r="C4777" t="str">
            <v>Existing MSA</v>
          </cell>
          <cell r="D4777">
            <v>43304</v>
          </cell>
          <cell r="E4777">
            <v>43922</v>
          </cell>
          <cell r="F4777" t="str">
            <v>Kyriba</v>
          </cell>
          <cell r="G4777" t="str">
            <v>DK</v>
          </cell>
          <cell r="H4777" t="str">
            <v>Denmark</v>
          </cell>
          <cell r="I4777" t="str">
            <v>GP Entity</v>
          </cell>
          <cell r="J4777">
            <v>43497</v>
          </cell>
          <cell r="K4777">
            <v>43304</v>
          </cell>
          <cell r="Q4777">
            <v>2059</v>
          </cell>
          <cell r="R4777" t="str">
            <v>Europe (EU)</v>
          </cell>
          <cell r="S4777" t="str">
            <v>Channel Sales Manager Northern Europe</v>
          </cell>
        </row>
        <row r="4778">
          <cell r="A4778" t="str">
            <v>100370-GB-101</v>
          </cell>
          <cell r="B4778">
            <v>43344</v>
          </cell>
          <cell r="C4778" t="str">
            <v>Existing MSA</v>
          </cell>
          <cell r="D4778">
            <v>43319</v>
          </cell>
          <cell r="E4778">
            <v>43922</v>
          </cell>
          <cell r="F4778" t="str">
            <v>Salt Stack</v>
          </cell>
          <cell r="G4778" t="str">
            <v>GB</v>
          </cell>
          <cell r="H4778" t="str">
            <v>United Kingdom</v>
          </cell>
          <cell r="I4778" t="str">
            <v>GP Entity</v>
          </cell>
          <cell r="K4778">
            <v>43319</v>
          </cell>
          <cell r="Q4778">
            <v>1427</v>
          </cell>
          <cell r="R4778" t="str">
            <v>Europe (EU)</v>
          </cell>
          <cell r="S4778" t="str">
            <v>Area Sales Director</v>
          </cell>
        </row>
        <row r="4779">
          <cell r="A4779" t="str">
            <v>100474-GB-101</v>
          </cell>
          <cell r="B4779">
            <v>43528</v>
          </cell>
          <cell r="C4779" t="str">
            <v>Existing MSA</v>
          </cell>
          <cell r="D4779">
            <v>43490</v>
          </cell>
          <cell r="E4779">
            <v>43922</v>
          </cell>
          <cell r="F4779" t="str">
            <v>Castor</v>
          </cell>
          <cell r="G4779" t="str">
            <v>GB</v>
          </cell>
          <cell r="H4779" t="str">
            <v>United Kingdom</v>
          </cell>
          <cell r="I4779" t="str">
            <v>GP Entity</v>
          </cell>
          <cell r="K4779">
            <v>43490</v>
          </cell>
          <cell r="Q4779">
            <v>2126</v>
          </cell>
          <cell r="R4779" t="str">
            <v>Europe (EU)</v>
          </cell>
          <cell r="S4779" t="str">
            <v>Account Executive (UK &amp; Ireland)</v>
          </cell>
        </row>
        <row r="4780">
          <cell r="A4780" t="str">
            <v>100577-IE-107</v>
          </cell>
          <cell r="B4780">
            <v>43837</v>
          </cell>
          <cell r="C4780" t="str">
            <v>Existing MSA</v>
          </cell>
          <cell r="D4780">
            <v>43633</v>
          </cell>
          <cell r="E4780">
            <v>43922</v>
          </cell>
          <cell r="F4780" t="str">
            <v>Greenhouse</v>
          </cell>
          <cell r="G4780" t="str">
            <v>IE</v>
          </cell>
          <cell r="H4780" t="str">
            <v>Ireland</v>
          </cell>
          <cell r="I4780" t="str">
            <v>GP Entity</v>
          </cell>
          <cell r="J4780">
            <v>43837</v>
          </cell>
          <cell r="K4780">
            <v>43634</v>
          </cell>
          <cell r="Q4780">
            <v>3757</v>
          </cell>
          <cell r="R4780" t="str">
            <v>Europe (EU)</v>
          </cell>
          <cell r="S4780" t="str">
            <v>Sales Development Representative</v>
          </cell>
        </row>
        <row r="4781">
          <cell r="A4781" t="str">
            <v>100577-IE-109</v>
          </cell>
          <cell r="B4781">
            <v>43851</v>
          </cell>
          <cell r="C4781" t="str">
            <v>Existing MSA</v>
          </cell>
          <cell r="D4781">
            <v>43633</v>
          </cell>
          <cell r="E4781">
            <v>43922</v>
          </cell>
          <cell r="F4781" t="str">
            <v>Greenhouse</v>
          </cell>
          <cell r="G4781" t="str">
            <v>IE</v>
          </cell>
          <cell r="H4781" t="str">
            <v>Ireland</v>
          </cell>
          <cell r="I4781" t="str">
            <v>GP Entity</v>
          </cell>
          <cell r="J4781">
            <v>43851</v>
          </cell>
          <cell r="K4781">
            <v>43634</v>
          </cell>
          <cell r="Q4781">
            <v>3878</v>
          </cell>
          <cell r="R4781" t="str">
            <v>Europe (EU)</v>
          </cell>
          <cell r="S4781" t="str">
            <v>Sales Development Representative</v>
          </cell>
        </row>
        <row r="4782">
          <cell r="A4782" t="str">
            <v>100370-NL-101</v>
          </cell>
          <cell r="B4782">
            <v>43770</v>
          </cell>
          <cell r="C4782" t="str">
            <v>Existing MSA</v>
          </cell>
          <cell r="D4782">
            <v>43752</v>
          </cell>
          <cell r="E4782">
            <v>43922</v>
          </cell>
          <cell r="F4782" t="str">
            <v>Salt Stack</v>
          </cell>
          <cell r="G4782" t="str">
            <v>NL</v>
          </cell>
          <cell r="H4782" t="str">
            <v>Netherlands</v>
          </cell>
          <cell r="I4782" t="str">
            <v>GP Entity</v>
          </cell>
          <cell r="J4782">
            <v>43759</v>
          </cell>
          <cell r="K4782">
            <v>43319</v>
          </cell>
          <cell r="Q4782">
            <v>3393</v>
          </cell>
          <cell r="R4782" t="str">
            <v>Europe (EU)</v>
          </cell>
          <cell r="S4782" t="str">
            <v>Sales and Marketing Representative</v>
          </cell>
        </row>
        <row r="4783">
          <cell r="A4783" t="str">
            <v>100577-IE-102</v>
          </cell>
          <cell r="B4783">
            <v>43837</v>
          </cell>
          <cell r="C4783" t="str">
            <v>Existing MSA</v>
          </cell>
          <cell r="D4783">
            <v>43633</v>
          </cell>
          <cell r="E4783">
            <v>43922</v>
          </cell>
          <cell r="F4783" t="str">
            <v>Greenhouse</v>
          </cell>
          <cell r="G4783" t="str">
            <v>IE</v>
          </cell>
          <cell r="H4783" t="str">
            <v>Ireland</v>
          </cell>
          <cell r="I4783" t="str">
            <v>GP Entity</v>
          </cell>
          <cell r="J4783">
            <v>43837</v>
          </cell>
          <cell r="K4783">
            <v>43634</v>
          </cell>
          <cell r="Q4783">
            <v>3692</v>
          </cell>
          <cell r="R4783" t="str">
            <v>Europe (EU)</v>
          </cell>
          <cell r="S4783" t="str">
            <v>Senior Account Executive</v>
          </cell>
        </row>
        <row r="4784">
          <cell r="A4784" t="str">
            <v>100577-IE-103</v>
          </cell>
          <cell r="B4784">
            <v>43837</v>
          </cell>
          <cell r="C4784" t="str">
            <v>Existing MSA</v>
          </cell>
          <cell r="D4784">
            <v>43633</v>
          </cell>
          <cell r="E4784">
            <v>43922</v>
          </cell>
          <cell r="F4784" t="str">
            <v>Greenhouse</v>
          </cell>
          <cell r="G4784" t="str">
            <v>IE</v>
          </cell>
          <cell r="H4784" t="str">
            <v>Ireland</v>
          </cell>
          <cell r="I4784" t="str">
            <v>GP Entity</v>
          </cell>
          <cell r="J4784">
            <v>43837</v>
          </cell>
          <cell r="K4784">
            <v>43634</v>
          </cell>
          <cell r="Q4784">
            <v>3693</v>
          </cell>
          <cell r="R4784" t="str">
            <v>Europe (EU)</v>
          </cell>
          <cell r="S4784" t="str">
            <v>Senior Account Executive</v>
          </cell>
        </row>
        <row r="4785">
          <cell r="A4785" t="str">
            <v>100366-NL-101</v>
          </cell>
          <cell r="B4785">
            <v>43836</v>
          </cell>
          <cell r="C4785" t="str">
            <v>Existing MSA</v>
          </cell>
          <cell r="D4785">
            <v>43735</v>
          </cell>
          <cell r="E4785">
            <v>43922</v>
          </cell>
          <cell r="F4785" t="str">
            <v>Kyriba</v>
          </cell>
          <cell r="G4785" t="str">
            <v>NL</v>
          </cell>
          <cell r="H4785" t="str">
            <v>Netherlands</v>
          </cell>
          <cell r="I4785" t="str">
            <v>GP Entity</v>
          </cell>
          <cell r="J4785">
            <v>43787</v>
          </cell>
          <cell r="K4785">
            <v>43304</v>
          </cell>
          <cell r="Q4785">
            <v>3307</v>
          </cell>
          <cell r="R4785" t="str">
            <v>Europe (EU)</v>
          </cell>
          <cell r="S4785" t="str">
            <v>Sales Manager, NL</v>
          </cell>
        </row>
        <row r="4786">
          <cell r="A4786" t="str">
            <v>100221-GB-108</v>
          </cell>
          <cell r="B4786">
            <v>43542</v>
          </cell>
          <cell r="C4786" t="str">
            <v>Existing MSA</v>
          </cell>
          <cell r="D4786">
            <v>42992</v>
          </cell>
          <cell r="E4786">
            <v>43952</v>
          </cell>
          <cell r="F4786" t="str">
            <v>ViewRay</v>
          </cell>
          <cell r="G4786" t="str">
            <v>GB</v>
          </cell>
          <cell r="H4786" t="str">
            <v>United Kingdom</v>
          </cell>
          <cell r="I4786" t="str">
            <v>GP Entity</v>
          </cell>
          <cell r="K4786">
            <v>42961</v>
          </cell>
          <cell r="Q4786">
            <v>1810</v>
          </cell>
          <cell r="R4786" t="str">
            <v>Europe (EU)</v>
          </cell>
          <cell r="S4786" t="str">
            <v>VP EMEIA Sales</v>
          </cell>
        </row>
        <row r="4787">
          <cell r="A4787" t="str">
            <v>100221-GB-114</v>
          </cell>
          <cell r="B4787">
            <v>43605</v>
          </cell>
          <cell r="C4787" t="str">
            <v>Existing MSA</v>
          </cell>
          <cell r="D4787">
            <v>42992</v>
          </cell>
          <cell r="E4787">
            <v>43952</v>
          </cell>
          <cell r="F4787" t="str">
            <v>ViewRay</v>
          </cell>
          <cell r="G4787" t="str">
            <v>GB</v>
          </cell>
          <cell r="H4787" t="str">
            <v>United Kingdom</v>
          </cell>
          <cell r="I4787" t="str">
            <v>GP Entity</v>
          </cell>
          <cell r="J4787">
            <v>43525</v>
          </cell>
          <cell r="K4787">
            <v>42961</v>
          </cell>
          <cell r="Q4787">
            <v>2188</v>
          </cell>
          <cell r="R4787" t="str">
            <v>Europe (EU)</v>
          </cell>
          <cell r="S4787" t="str">
            <v>Business Development Director Europe</v>
          </cell>
        </row>
        <row r="4788">
          <cell r="A4788" t="str">
            <v>100221-GB-119</v>
          </cell>
          <cell r="B4788">
            <v>43640</v>
          </cell>
          <cell r="C4788" t="str">
            <v>Existing MSA</v>
          </cell>
          <cell r="D4788">
            <v>42992</v>
          </cell>
          <cell r="E4788">
            <v>43952</v>
          </cell>
          <cell r="F4788" t="str">
            <v>ViewRay</v>
          </cell>
          <cell r="G4788" t="str">
            <v>GB</v>
          </cell>
          <cell r="H4788" t="str">
            <v>United Kingdom</v>
          </cell>
          <cell r="I4788" t="str">
            <v>GP Entity</v>
          </cell>
          <cell r="K4788">
            <v>42961</v>
          </cell>
          <cell r="Q4788">
            <v>2593</v>
          </cell>
          <cell r="R4788" t="str">
            <v>Europe (EU)</v>
          </cell>
          <cell r="S4788" t="str">
            <v>Area Sales Director, UK</v>
          </cell>
        </row>
        <row r="4789">
          <cell r="A4789" t="str">
            <v>100661-DK-101</v>
          </cell>
          <cell r="B4789">
            <v>43770</v>
          </cell>
          <cell r="C4789" t="str">
            <v>Existing MSA</v>
          </cell>
          <cell r="D4789">
            <v>43732</v>
          </cell>
          <cell r="E4789">
            <v>43952</v>
          </cell>
          <cell r="F4789" t="str">
            <v>Harness</v>
          </cell>
          <cell r="G4789" t="str">
            <v>DK</v>
          </cell>
          <cell r="H4789" t="str">
            <v>Denmark</v>
          </cell>
          <cell r="I4789" t="str">
            <v>GP Entity</v>
          </cell>
          <cell r="J4789">
            <v>43745</v>
          </cell>
          <cell r="K4789">
            <v>43732</v>
          </cell>
          <cell r="Q4789">
            <v>3280</v>
          </cell>
          <cell r="R4789" t="str">
            <v>Europe (EU)</v>
          </cell>
          <cell r="S4789" t="str">
            <v>VP EMEA</v>
          </cell>
        </row>
        <row r="4790">
          <cell r="A4790" t="str">
            <v>100366-DK-101</v>
          </cell>
          <cell r="B4790">
            <v>43497</v>
          </cell>
          <cell r="C4790" t="str">
            <v>Existing MSA</v>
          </cell>
          <cell r="D4790">
            <v>43304</v>
          </cell>
          <cell r="E4790">
            <v>43952</v>
          </cell>
          <cell r="F4790" t="str">
            <v>Kyriba</v>
          </cell>
          <cell r="G4790" t="str">
            <v>DK</v>
          </cell>
          <cell r="H4790" t="str">
            <v>Denmark</v>
          </cell>
          <cell r="I4790" t="str">
            <v>GP Entity</v>
          </cell>
          <cell r="J4790">
            <v>43497</v>
          </cell>
          <cell r="K4790">
            <v>43304</v>
          </cell>
          <cell r="Q4790">
            <v>2059</v>
          </cell>
          <cell r="R4790" t="str">
            <v>Europe (EU)</v>
          </cell>
          <cell r="S4790" t="str">
            <v>Channel Sales Manager Northern Europe</v>
          </cell>
        </row>
        <row r="4791">
          <cell r="A4791" t="str">
            <v>100370-GB-101</v>
          </cell>
          <cell r="B4791">
            <v>43344</v>
          </cell>
          <cell r="C4791" t="str">
            <v>Existing MSA</v>
          </cell>
          <cell r="D4791">
            <v>43319</v>
          </cell>
          <cell r="E4791">
            <v>43952</v>
          </cell>
          <cell r="F4791" t="str">
            <v>Salt Stack</v>
          </cell>
          <cell r="G4791" t="str">
            <v>GB</v>
          </cell>
          <cell r="H4791" t="str">
            <v>United Kingdom</v>
          </cell>
          <cell r="I4791" t="str">
            <v>GP Entity</v>
          </cell>
          <cell r="K4791">
            <v>43319</v>
          </cell>
          <cell r="Q4791">
            <v>1427</v>
          </cell>
          <cell r="R4791" t="str">
            <v>Europe (EU)</v>
          </cell>
          <cell r="S4791" t="str">
            <v>Area Sales Director</v>
          </cell>
        </row>
        <row r="4792">
          <cell r="A4792" t="str">
            <v>100474-GB-101</v>
          </cell>
          <cell r="B4792">
            <v>43528</v>
          </cell>
          <cell r="C4792" t="str">
            <v>Existing MSA</v>
          </cell>
          <cell r="D4792">
            <v>43490</v>
          </cell>
          <cell r="E4792">
            <v>43952</v>
          </cell>
          <cell r="F4792" t="str">
            <v>Castor</v>
          </cell>
          <cell r="G4792" t="str">
            <v>GB</v>
          </cell>
          <cell r="H4792" t="str">
            <v>United Kingdom</v>
          </cell>
          <cell r="I4792" t="str">
            <v>GP Entity</v>
          </cell>
          <cell r="K4792">
            <v>43490</v>
          </cell>
          <cell r="Q4792">
            <v>2126</v>
          </cell>
          <cell r="R4792" t="str">
            <v>Europe (EU)</v>
          </cell>
          <cell r="S4792" t="str">
            <v>Account Executive (UK &amp; Ireland)</v>
          </cell>
        </row>
        <row r="4793">
          <cell r="A4793" t="str">
            <v>100577-IE-107</v>
          </cell>
          <cell r="B4793">
            <v>43837</v>
          </cell>
          <cell r="C4793" t="str">
            <v>Existing MSA</v>
          </cell>
          <cell r="D4793">
            <v>43633</v>
          </cell>
          <cell r="E4793">
            <v>43952</v>
          </cell>
          <cell r="F4793" t="str">
            <v>Greenhouse</v>
          </cell>
          <cell r="G4793" t="str">
            <v>IE</v>
          </cell>
          <cell r="H4793" t="str">
            <v>Ireland</v>
          </cell>
          <cell r="I4793" t="str">
            <v>GP Entity</v>
          </cell>
          <cell r="J4793">
            <v>43837</v>
          </cell>
          <cell r="K4793">
            <v>43634</v>
          </cell>
          <cell r="Q4793">
            <v>3757</v>
          </cell>
          <cell r="R4793" t="str">
            <v>Europe (EU)</v>
          </cell>
          <cell r="S4793" t="str">
            <v>Sales Development Representative</v>
          </cell>
        </row>
        <row r="4794">
          <cell r="A4794" t="str">
            <v>100577-IE-109</v>
          </cell>
          <cell r="B4794">
            <v>43851</v>
          </cell>
          <cell r="C4794" t="str">
            <v>Existing MSA</v>
          </cell>
          <cell r="D4794">
            <v>43633</v>
          </cell>
          <cell r="E4794">
            <v>43952</v>
          </cell>
          <cell r="F4794" t="str">
            <v>Greenhouse</v>
          </cell>
          <cell r="G4794" t="str">
            <v>IE</v>
          </cell>
          <cell r="H4794" t="str">
            <v>Ireland</v>
          </cell>
          <cell r="I4794" t="str">
            <v>GP Entity</v>
          </cell>
          <cell r="J4794">
            <v>43851</v>
          </cell>
          <cell r="K4794">
            <v>43634</v>
          </cell>
          <cell r="Q4794">
            <v>3878</v>
          </cell>
          <cell r="R4794" t="str">
            <v>Europe (EU)</v>
          </cell>
          <cell r="S4794" t="str">
            <v>Sales Development Representative</v>
          </cell>
        </row>
        <row r="4795">
          <cell r="A4795" t="str">
            <v>100370-NL-101</v>
          </cell>
          <cell r="B4795">
            <v>43770</v>
          </cell>
          <cell r="C4795" t="str">
            <v>Existing MSA</v>
          </cell>
          <cell r="D4795">
            <v>43752</v>
          </cell>
          <cell r="E4795">
            <v>43952</v>
          </cell>
          <cell r="F4795" t="str">
            <v>Salt Stack</v>
          </cell>
          <cell r="G4795" t="str">
            <v>NL</v>
          </cell>
          <cell r="H4795" t="str">
            <v>Netherlands</v>
          </cell>
          <cell r="I4795" t="str">
            <v>GP Entity</v>
          </cell>
          <cell r="J4795">
            <v>43759</v>
          </cell>
          <cell r="K4795">
            <v>43319</v>
          </cell>
          <cell r="Q4795">
            <v>3393</v>
          </cell>
          <cell r="R4795" t="str">
            <v>Europe (EU)</v>
          </cell>
          <cell r="S4795" t="str">
            <v>Sales and Marketing Representative</v>
          </cell>
        </row>
        <row r="4796">
          <cell r="A4796" t="str">
            <v>100577-IE-102</v>
          </cell>
          <cell r="B4796">
            <v>43837</v>
          </cell>
          <cell r="C4796" t="str">
            <v>Existing MSA</v>
          </cell>
          <cell r="D4796">
            <v>43633</v>
          </cell>
          <cell r="E4796">
            <v>43952</v>
          </cell>
          <cell r="F4796" t="str">
            <v>Greenhouse</v>
          </cell>
          <cell r="G4796" t="str">
            <v>IE</v>
          </cell>
          <cell r="H4796" t="str">
            <v>Ireland</v>
          </cell>
          <cell r="I4796" t="str">
            <v>GP Entity</v>
          </cell>
          <cell r="J4796">
            <v>43837</v>
          </cell>
          <cell r="K4796">
            <v>43634</v>
          </cell>
          <cell r="Q4796">
            <v>3692</v>
          </cell>
          <cell r="R4796" t="str">
            <v>Europe (EU)</v>
          </cell>
          <cell r="S4796" t="str">
            <v>Senior Account Executive</v>
          </cell>
        </row>
        <row r="4797">
          <cell r="A4797" t="str">
            <v>100577-IE-103</v>
          </cell>
          <cell r="B4797">
            <v>43837</v>
          </cell>
          <cell r="C4797" t="str">
            <v>Existing MSA</v>
          </cell>
          <cell r="D4797">
            <v>43633</v>
          </cell>
          <cell r="E4797">
            <v>43952</v>
          </cell>
          <cell r="F4797" t="str">
            <v>Greenhouse</v>
          </cell>
          <cell r="G4797" t="str">
            <v>IE</v>
          </cell>
          <cell r="H4797" t="str">
            <v>Ireland</v>
          </cell>
          <cell r="I4797" t="str">
            <v>GP Entity</v>
          </cell>
          <cell r="J4797">
            <v>43837</v>
          </cell>
          <cell r="K4797">
            <v>43634</v>
          </cell>
          <cell r="Q4797">
            <v>3693</v>
          </cell>
          <cell r="R4797" t="str">
            <v>Europe (EU)</v>
          </cell>
          <cell r="S4797" t="str">
            <v>Senior Account Executive</v>
          </cell>
        </row>
        <row r="4798">
          <cell r="A4798" t="str">
            <v>100366-NL-101</v>
          </cell>
          <cell r="B4798">
            <v>43836</v>
          </cell>
          <cell r="C4798" t="str">
            <v>Existing MSA</v>
          </cell>
          <cell r="D4798">
            <v>43735</v>
          </cell>
          <cell r="E4798">
            <v>43952</v>
          </cell>
          <cell r="F4798" t="str">
            <v>Kyriba</v>
          </cell>
          <cell r="G4798" t="str">
            <v>NL</v>
          </cell>
          <cell r="H4798" t="str">
            <v>Netherlands</v>
          </cell>
          <cell r="I4798" t="str">
            <v>GP Entity</v>
          </cell>
          <cell r="J4798">
            <v>43787</v>
          </cell>
          <cell r="K4798">
            <v>43304</v>
          </cell>
          <cell r="Q4798">
            <v>3307</v>
          </cell>
          <cell r="R4798" t="str">
            <v>Europe (EU)</v>
          </cell>
          <cell r="S4798" t="str">
            <v>Sales Manager, NL</v>
          </cell>
        </row>
        <row r="4799">
          <cell r="A4799" t="str">
            <v>100221-GB-108</v>
          </cell>
          <cell r="B4799">
            <v>43542</v>
          </cell>
          <cell r="C4799" t="str">
            <v>Existing MSA</v>
          </cell>
          <cell r="D4799">
            <v>42992</v>
          </cell>
          <cell r="E4799">
            <v>43983</v>
          </cell>
          <cell r="F4799" t="str">
            <v>ViewRay</v>
          </cell>
          <cell r="G4799" t="str">
            <v>GB</v>
          </cell>
          <cell r="H4799" t="str">
            <v>United Kingdom</v>
          </cell>
          <cell r="I4799" t="str">
            <v>GP Entity</v>
          </cell>
          <cell r="K4799">
            <v>42961</v>
          </cell>
          <cell r="Q4799">
            <v>1810</v>
          </cell>
          <cell r="R4799" t="str">
            <v>Europe (EU)</v>
          </cell>
          <cell r="S4799" t="str">
            <v>VP EMEIA Sales</v>
          </cell>
        </row>
        <row r="4800">
          <cell r="A4800" t="str">
            <v>100221-GB-114</v>
          </cell>
          <cell r="B4800">
            <v>43605</v>
          </cell>
          <cell r="C4800" t="str">
            <v>Existing MSA</v>
          </cell>
          <cell r="D4800">
            <v>42992</v>
          </cell>
          <cell r="E4800">
            <v>43983</v>
          </cell>
          <cell r="F4800" t="str">
            <v>ViewRay</v>
          </cell>
          <cell r="G4800" t="str">
            <v>GB</v>
          </cell>
          <cell r="H4800" t="str">
            <v>United Kingdom</v>
          </cell>
          <cell r="I4800" t="str">
            <v>GP Entity</v>
          </cell>
          <cell r="J4800">
            <v>43525</v>
          </cell>
          <cell r="K4800">
            <v>42961</v>
          </cell>
          <cell r="Q4800">
            <v>2188</v>
          </cell>
          <cell r="R4800" t="str">
            <v>Europe (EU)</v>
          </cell>
          <cell r="S4800" t="str">
            <v>Business Development Director Europe</v>
          </cell>
        </row>
        <row r="4801">
          <cell r="A4801" t="str">
            <v>100221-GB-119</v>
          </cell>
          <cell r="B4801">
            <v>43640</v>
          </cell>
          <cell r="C4801" t="str">
            <v>Existing MSA</v>
          </cell>
          <cell r="D4801">
            <v>42992</v>
          </cell>
          <cell r="E4801">
            <v>43983</v>
          </cell>
          <cell r="F4801" t="str">
            <v>ViewRay</v>
          </cell>
          <cell r="G4801" t="str">
            <v>GB</v>
          </cell>
          <cell r="H4801" t="str">
            <v>United Kingdom</v>
          </cell>
          <cell r="I4801" t="str">
            <v>GP Entity</v>
          </cell>
          <cell r="K4801">
            <v>42961</v>
          </cell>
          <cell r="Q4801">
            <v>2593</v>
          </cell>
          <cell r="R4801" t="str">
            <v>Europe (EU)</v>
          </cell>
          <cell r="S4801" t="str">
            <v>Area Sales Director, UK</v>
          </cell>
        </row>
        <row r="4802">
          <cell r="A4802" t="str">
            <v>100661-DK-101</v>
          </cell>
          <cell r="B4802">
            <v>43770</v>
          </cell>
          <cell r="C4802" t="str">
            <v>Existing MSA</v>
          </cell>
          <cell r="D4802">
            <v>43732</v>
          </cell>
          <cell r="E4802">
            <v>43983</v>
          </cell>
          <cell r="F4802" t="str">
            <v>Harness</v>
          </cell>
          <cell r="G4802" t="str">
            <v>DK</v>
          </cell>
          <cell r="H4802" t="str">
            <v>Denmark</v>
          </cell>
          <cell r="I4802" t="str">
            <v>GP Entity</v>
          </cell>
          <cell r="J4802">
            <v>43745</v>
          </cell>
          <cell r="K4802">
            <v>43732</v>
          </cell>
          <cell r="Q4802">
            <v>3280</v>
          </cell>
          <cell r="R4802" t="str">
            <v>Europe (EU)</v>
          </cell>
          <cell r="S4802" t="str">
            <v>VP EMEA</v>
          </cell>
        </row>
        <row r="4803">
          <cell r="A4803" t="str">
            <v>100366-DK-101</v>
          </cell>
          <cell r="B4803">
            <v>43497</v>
          </cell>
          <cell r="C4803" t="str">
            <v>Existing MSA</v>
          </cell>
          <cell r="D4803">
            <v>43304</v>
          </cell>
          <cell r="E4803">
            <v>43983</v>
          </cell>
          <cell r="F4803" t="str">
            <v>Kyriba</v>
          </cell>
          <cell r="G4803" t="str">
            <v>DK</v>
          </cell>
          <cell r="H4803" t="str">
            <v>Denmark</v>
          </cell>
          <cell r="I4803" t="str">
            <v>GP Entity</v>
          </cell>
          <cell r="J4803">
            <v>43497</v>
          </cell>
          <cell r="K4803">
            <v>43304</v>
          </cell>
          <cell r="Q4803">
            <v>2059</v>
          </cell>
          <cell r="R4803" t="str">
            <v>Europe (EU)</v>
          </cell>
          <cell r="S4803" t="str">
            <v>Channel Sales Manager Northern Europe</v>
          </cell>
        </row>
        <row r="4804">
          <cell r="A4804" t="str">
            <v>100370-GB-101</v>
          </cell>
          <cell r="B4804">
            <v>43344</v>
          </cell>
          <cell r="C4804" t="str">
            <v>Existing MSA</v>
          </cell>
          <cell r="D4804">
            <v>43319</v>
          </cell>
          <cell r="E4804">
            <v>43983</v>
          </cell>
          <cell r="F4804" t="str">
            <v>Salt Stack</v>
          </cell>
          <cell r="G4804" t="str">
            <v>GB</v>
          </cell>
          <cell r="H4804" t="str">
            <v>United Kingdom</v>
          </cell>
          <cell r="I4804" t="str">
            <v>GP Entity</v>
          </cell>
          <cell r="K4804">
            <v>43319</v>
          </cell>
          <cell r="Q4804">
            <v>1427</v>
          </cell>
          <cell r="R4804" t="str">
            <v>Europe (EU)</v>
          </cell>
          <cell r="S4804" t="str">
            <v>Area Sales Director</v>
          </cell>
        </row>
        <row r="4805">
          <cell r="A4805" t="str">
            <v>100474-GB-101</v>
          </cell>
          <cell r="B4805">
            <v>43528</v>
          </cell>
          <cell r="C4805" t="str">
            <v>Existing MSA</v>
          </cell>
          <cell r="D4805">
            <v>43490</v>
          </cell>
          <cell r="E4805">
            <v>43983</v>
          </cell>
          <cell r="F4805" t="str">
            <v>Castor</v>
          </cell>
          <cell r="G4805" t="str">
            <v>GB</v>
          </cell>
          <cell r="H4805" t="str">
            <v>United Kingdom</v>
          </cell>
          <cell r="I4805" t="str">
            <v>GP Entity</v>
          </cell>
          <cell r="K4805">
            <v>43490</v>
          </cell>
          <cell r="Q4805">
            <v>2126</v>
          </cell>
          <cell r="R4805" t="str">
            <v>Europe (EU)</v>
          </cell>
          <cell r="S4805" t="str">
            <v>Account Executive (UK &amp; Ireland)</v>
          </cell>
        </row>
        <row r="4806">
          <cell r="A4806" t="str">
            <v>100577-IE-107</v>
          </cell>
          <cell r="B4806">
            <v>43837</v>
          </cell>
          <cell r="C4806" t="str">
            <v>Existing MSA</v>
          </cell>
          <cell r="D4806">
            <v>43633</v>
          </cell>
          <cell r="E4806">
            <v>43983</v>
          </cell>
          <cell r="F4806" t="str">
            <v>Greenhouse</v>
          </cell>
          <cell r="G4806" t="str">
            <v>IE</v>
          </cell>
          <cell r="H4806" t="str">
            <v>Ireland</v>
          </cell>
          <cell r="I4806" t="str">
            <v>GP Entity</v>
          </cell>
          <cell r="J4806">
            <v>43837</v>
          </cell>
          <cell r="K4806">
            <v>43634</v>
          </cell>
          <cell r="Q4806">
            <v>3757</v>
          </cell>
          <cell r="R4806" t="str">
            <v>Europe (EU)</v>
          </cell>
          <cell r="S4806" t="str">
            <v>Sales Development Representative</v>
          </cell>
        </row>
        <row r="4807">
          <cell r="A4807" t="str">
            <v>100577-IE-109</v>
          </cell>
          <cell r="B4807">
            <v>43851</v>
          </cell>
          <cell r="C4807" t="str">
            <v>Existing MSA</v>
          </cell>
          <cell r="D4807">
            <v>43633</v>
          </cell>
          <cell r="E4807">
            <v>43983</v>
          </cell>
          <cell r="F4807" t="str">
            <v>Greenhouse</v>
          </cell>
          <cell r="G4807" t="str">
            <v>IE</v>
          </cell>
          <cell r="H4807" t="str">
            <v>Ireland</v>
          </cell>
          <cell r="I4807" t="str">
            <v>GP Entity</v>
          </cell>
          <cell r="J4807">
            <v>43851</v>
          </cell>
          <cell r="K4807">
            <v>43634</v>
          </cell>
          <cell r="Q4807">
            <v>3878</v>
          </cell>
          <cell r="R4807" t="str">
            <v>Europe (EU)</v>
          </cell>
          <cell r="S4807" t="str">
            <v>Sales Development Representative</v>
          </cell>
        </row>
        <row r="4808">
          <cell r="A4808" t="str">
            <v>100370-NL-101</v>
          </cell>
          <cell r="B4808">
            <v>43770</v>
          </cell>
          <cell r="C4808" t="str">
            <v>Existing MSA</v>
          </cell>
          <cell r="D4808">
            <v>43752</v>
          </cell>
          <cell r="E4808">
            <v>43983</v>
          </cell>
          <cell r="F4808" t="str">
            <v>Salt Stack</v>
          </cell>
          <cell r="G4808" t="str">
            <v>NL</v>
          </cell>
          <cell r="H4808" t="str">
            <v>Netherlands</v>
          </cell>
          <cell r="I4808" t="str">
            <v>GP Entity</v>
          </cell>
          <cell r="J4808">
            <v>43759</v>
          </cell>
          <cell r="K4808">
            <v>43319</v>
          </cell>
          <cell r="Q4808">
            <v>3393</v>
          </cell>
          <cell r="R4808" t="str">
            <v>Europe (EU)</v>
          </cell>
          <cell r="S4808" t="str">
            <v>Sales and Marketing Representative</v>
          </cell>
        </row>
        <row r="4809">
          <cell r="A4809" t="str">
            <v>100577-IE-102</v>
          </cell>
          <cell r="B4809">
            <v>43837</v>
          </cell>
          <cell r="C4809" t="str">
            <v>Existing MSA</v>
          </cell>
          <cell r="D4809">
            <v>43633</v>
          </cell>
          <cell r="E4809">
            <v>43983</v>
          </cell>
          <cell r="F4809" t="str">
            <v>Greenhouse</v>
          </cell>
          <cell r="G4809" t="str">
            <v>IE</v>
          </cell>
          <cell r="H4809" t="str">
            <v>Ireland</v>
          </cell>
          <cell r="I4809" t="str">
            <v>GP Entity</v>
          </cell>
          <cell r="J4809">
            <v>43837</v>
          </cell>
          <cell r="K4809">
            <v>43634</v>
          </cell>
          <cell r="Q4809">
            <v>3692</v>
          </cell>
          <cell r="R4809" t="str">
            <v>Europe (EU)</v>
          </cell>
          <cell r="S4809" t="str">
            <v>Senior Account Executive</v>
          </cell>
        </row>
        <row r="4810">
          <cell r="A4810" t="str">
            <v>100577-IE-103</v>
          </cell>
          <cell r="B4810">
            <v>43837</v>
          </cell>
          <cell r="C4810" t="str">
            <v>Existing MSA</v>
          </cell>
          <cell r="D4810">
            <v>43633</v>
          </cell>
          <cell r="E4810">
            <v>43983</v>
          </cell>
          <cell r="F4810" t="str">
            <v>Greenhouse</v>
          </cell>
          <cell r="G4810" t="str">
            <v>IE</v>
          </cell>
          <cell r="H4810" t="str">
            <v>Ireland</v>
          </cell>
          <cell r="I4810" t="str">
            <v>GP Entity</v>
          </cell>
          <cell r="J4810">
            <v>43837</v>
          </cell>
          <cell r="K4810">
            <v>43634</v>
          </cell>
          <cell r="Q4810">
            <v>3693</v>
          </cell>
          <cell r="R4810" t="str">
            <v>Europe (EU)</v>
          </cell>
          <cell r="S4810" t="str">
            <v>Senior Account Executive</v>
          </cell>
        </row>
        <row r="4811">
          <cell r="A4811" t="str">
            <v>100366-NL-101</v>
          </cell>
          <cell r="B4811">
            <v>43836</v>
          </cell>
          <cell r="C4811" t="str">
            <v>Existing MSA</v>
          </cell>
          <cell r="D4811">
            <v>43735</v>
          </cell>
          <cell r="E4811">
            <v>43983</v>
          </cell>
          <cell r="F4811" t="str">
            <v>Kyriba</v>
          </cell>
          <cell r="G4811" t="str">
            <v>NL</v>
          </cell>
          <cell r="H4811" t="str">
            <v>Netherlands</v>
          </cell>
          <cell r="I4811" t="str">
            <v>GP Entity</v>
          </cell>
          <cell r="J4811">
            <v>43787</v>
          </cell>
          <cell r="K4811">
            <v>43304</v>
          </cell>
          <cell r="Q4811">
            <v>3307</v>
          </cell>
          <cell r="R4811" t="str">
            <v>Europe (EU)</v>
          </cell>
          <cell r="S4811" t="str">
            <v>Sales Manager, NL</v>
          </cell>
        </row>
        <row r="4812">
          <cell r="A4812" t="str">
            <v>100001-DK-101</v>
          </cell>
          <cell r="B4812">
            <v>43255</v>
          </cell>
          <cell r="C4812" t="str">
            <v>Existing MSA</v>
          </cell>
          <cell r="D4812">
            <v>42608</v>
          </cell>
          <cell r="E4812">
            <v>43922</v>
          </cell>
          <cell r="F4812" t="str">
            <v>10X Genomics</v>
          </cell>
          <cell r="G4812" t="str">
            <v>DK</v>
          </cell>
          <cell r="H4812" t="str">
            <v>Denmark</v>
          </cell>
          <cell r="I4812" t="str">
            <v>GP Entity</v>
          </cell>
          <cell r="K4812">
            <v>42242</v>
          </cell>
          <cell r="Q4812">
            <v>978</v>
          </cell>
          <cell r="R4812" t="str">
            <v>Europe (EU)</v>
          </cell>
          <cell r="S4812" t="str">
            <v>Sales Executive - Nordics</v>
          </cell>
        </row>
        <row r="4813">
          <cell r="A4813" t="str">
            <v>100299-DE-102</v>
          </cell>
          <cell r="B4813">
            <v>43500</v>
          </cell>
          <cell r="C4813" t="str">
            <v>Existing MSA</v>
          </cell>
          <cell r="D4813">
            <v>43112</v>
          </cell>
          <cell r="E4813">
            <v>43922</v>
          </cell>
          <cell r="F4813" t="str">
            <v>Discover ECHO</v>
          </cell>
          <cell r="G4813" t="str">
            <v>DE</v>
          </cell>
          <cell r="H4813" t="str">
            <v>Germany</v>
          </cell>
          <cell r="I4813" t="str">
            <v>GP Entity</v>
          </cell>
          <cell r="K4813">
            <v>43112</v>
          </cell>
          <cell r="Q4813">
            <v>1763</v>
          </cell>
          <cell r="R4813" t="str">
            <v>Europe (EU)</v>
          </cell>
          <cell r="S4813" t="str">
            <v>Regional Sales Manager - Germany</v>
          </cell>
        </row>
        <row r="4814">
          <cell r="A4814" t="str">
            <v>100001-CH-102</v>
          </cell>
          <cell r="B4814">
            <v>42583</v>
          </cell>
          <cell r="C4814" t="str">
            <v>Existing MSA</v>
          </cell>
          <cell r="D4814">
            <v>42242</v>
          </cell>
          <cell r="E4814">
            <v>43922</v>
          </cell>
          <cell r="F4814" t="str">
            <v>10X Genomics</v>
          </cell>
          <cell r="G4814" t="str">
            <v>CH</v>
          </cell>
          <cell r="H4814" t="str">
            <v>Switzerland</v>
          </cell>
          <cell r="I4814" t="str">
            <v>GP Entity</v>
          </cell>
          <cell r="K4814">
            <v>42242</v>
          </cell>
          <cell r="N4814" t="str">
            <v>Carol</v>
          </cell>
          <cell r="O4814" t="str">
            <v>Wheeler</v>
          </cell>
          <cell r="P4814">
            <v>42898</v>
          </cell>
          <cell r="Q4814">
            <v>185</v>
          </cell>
          <cell r="R4814" t="str">
            <v>Europe (EU)</v>
          </cell>
          <cell r="S4814" t="str">
            <v>To be provided</v>
          </cell>
          <cell r="T4814">
            <v>43586</v>
          </cell>
        </row>
        <row r="4815">
          <cell r="A4815" t="str">
            <v>100345-GB-102</v>
          </cell>
          <cell r="B4815">
            <v>43466</v>
          </cell>
          <cell r="C4815" t="str">
            <v>Existing MSA</v>
          </cell>
          <cell r="D4815">
            <v>43259</v>
          </cell>
          <cell r="E4815">
            <v>43922</v>
          </cell>
          <cell r="F4815" t="str">
            <v>PopSockets</v>
          </cell>
          <cell r="G4815" t="str">
            <v>GB</v>
          </cell>
          <cell r="H4815" t="str">
            <v>United Kingdom</v>
          </cell>
          <cell r="I4815" t="str">
            <v>GP Entity</v>
          </cell>
          <cell r="K4815">
            <v>43259</v>
          </cell>
          <cell r="Q4815">
            <v>1835</v>
          </cell>
          <cell r="R4815" t="str">
            <v>Europe (EU)</v>
          </cell>
          <cell r="S4815" t="str">
            <v>Area Sales Director, Northern Europe </v>
          </cell>
        </row>
        <row r="4816">
          <cell r="A4816" t="str">
            <v>100345-DE-102</v>
          </cell>
          <cell r="B4816">
            <v>43498</v>
          </cell>
          <cell r="C4816" t="str">
            <v>Existing MSA</v>
          </cell>
          <cell r="D4816">
            <v>43397</v>
          </cell>
          <cell r="E4816">
            <v>43922</v>
          </cell>
          <cell r="F4816" t="str">
            <v>PopSockets</v>
          </cell>
          <cell r="G4816" t="str">
            <v>DE</v>
          </cell>
          <cell r="H4816" t="str">
            <v>Germany</v>
          </cell>
          <cell r="I4816" t="str">
            <v>GP Entity</v>
          </cell>
          <cell r="K4816">
            <v>43259</v>
          </cell>
          <cell r="Q4816">
            <v>1883</v>
          </cell>
          <cell r="R4816" t="str">
            <v>Europe (EU)</v>
          </cell>
          <cell r="S4816" t="str">
            <v>EMEA Area Sales Director - DACH</v>
          </cell>
        </row>
        <row r="4817">
          <cell r="A4817" t="str">
            <v>100345-PL-101</v>
          </cell>
          <cell r="B4817">
            <v>43466</v>
          </cell>
          <cell r="C4817" t="str">
            <v>Existing MSA</v>
          </cell>
          <cell r="D4817">
            <v>43259</v>
          </cell>
          <cell r="E4817">
            <v>43922</v>
          </cell>
          <cell r="F4817" t="str">
            <v>PopSockets</v>
          </cell>
          <cell r="G4817" t="str">
            <v>PL</v>
          </cell>
          <cell r="H4817" t="str">
            <v>Poland</v>
          </cell>
          <cell r="I4817" t="str">
            <v>GP Entity</v>
          </cell>
          <cell r="K4817">
            <v>43259</v>
          </cell>
          <cell r="Q4817">
            <v>1860</v>
          </cell>
          <cell r="R4817" t="str">
            <v>Europe (EU)</v>
          </cell>
          <cell r="S4817" t="str">
            <v>Area Sales Director, Eastern Europe</v>
          </cell>
        </row>
        <row r="4818">
          <cell r="A4818" t="str">
            <v>100303-NL-101</v>
          </cell>
          <cell r="B4818">
            <v>43282</v>
          </cell>
          <cell r="C4818" t="str">
            <v>Existing MSA</v>
          </cell>
          <cell r="D4818">
            <v>43185</v>
          </cell>
          <cell r="E4818">
            <v>43922</v>
          </cell>
          <cell r="F4818" t="str">
            <v>IREI</v>
          </cell>
          <cell r="G4818" t="str">
            <v>NL</v>
          </cell>
          <cell r="H4818" t="str">
            <v>Netherlands</v>
          </cell>
          <cell r="I4818" t="str">
            <v>GP Entity</v>
          </cell>
          <cell r="K4818">
            <v>43186</v>
          </cell>
          <cell r="Q4818">
            <v>1102</v>
          </cell>
          <cell r="R4818" t="str">
            <v>Europe (EU)</v>
          </cell>
          <cell r="S4818" t="str">
            <v>Account Executive</v>
          </cell>
        </row>
        <row r="4819">
          <cell r="A4819" t="str">
            <v>100292-GB-101</v>
          </cell>
          <cell r="B4819">
            <v>43191</v>
          </cell>
          <cell r="C4819" t="str">
            <v>Existing MSA</v>
          </cell>
          <cell r="D4819">
            <v>43157</v>
          </cell>
          <cell r="E4819">
            <v>43922</v>
          </cell>
          <cell r="F4819" t="str">
            <v>Milk Specialties Global</v>
          </cell>
          <cell r="G4819" t="str">
            <v>GB</v>
          </cell>
          <cell r="H4819" t="str">
            <v>United Kingdom</v>
          </cell>
          <cell r="I4819" t="str">
            <v>GP Entity</v>
          </cell>
          <cell r="K4819">
            <v>43157</v>
          </cell>
          <cell r="Q4819">
            <v>1030</v>
          </cell>
          <cell r="R4819" t="str">
            <v>Europe (EU)</v>
          </cell>
          <cell r="S4819" t="str">
            <v>Director of Business Development – EU &amp; UK</v>
          </cell>
        </row>
        <row r="4820">
          <cell r="A4820" t="str">
            <v>100281-NL-101</v>
          </cell>
          <cell r="B4820">
            <v>43221</v>
          </cell>
          <cell r="C4820" t="str">
            <v>Existing MSA</v>
          </cell>
          <cell r="D4820">
            <v>43164</v>
          </cell>
          <cell r="E4820">
            <v>43922</v>
          </cell>
          <cell r="F4820" t="str">
            <v>Silicon Labs</v>
          </cell>
          <cell r="G4820" t="str">
            <v>NL</v>
          </cell>
          <cell r="H4820" t="str">
            <v>Netherlands</v>
          </cell>
          <cell r="I4820" t="str">
            <v>GP Entity</v>
          </cell>
          <cell r="K4820">
            <v>43075</v>
          </cell>
          <cell r="Q4820">
            <v>1028</v>
          </cell>
          <cell r="R4820" t="str">
            <v>Europe (EU)</v>
          </cell>
          <cell r="S4820" t="str">
            <v>Business Development Executive</v>
          </cell>
        </row>
        <row r="4821">
          <cell r="A4821" t="str">
            <v>100522-GB-101</v>
          </cell>
          <cell r="B4821">
            <v>43586</v>
          </cell>
          <cell r="C4821" t="str">
            <v>Existing MSA</v>
          </cell>
          <cell r="D4821">
            <v>43536</v>
          </cell>
          <cell r="E4821">
            <v>43922</v>
          </cell>
          <cell r="F4821" t="str">
            <v>Structo</v>
          </cell>
          <cell r="G4821" t="str">
            <v>GB</v>
          </cell>
          <cell r="H4821" t="str">
            <v>United Kingdom</v>
          </cell>
          <cell r="I4821" t="str">
            <v>GP Entity</v>
          </cell>
          <cell r="J4821">
            <v>43556</v>
          </cell>
          <cell r="K4821">
            <v>43536</v>
          </cell>
          <cell r="Q4821">
            <v>2309</v>
          </cell>
          <cell r="R4821" t="str">
            <v>Europe (EU)</v>
          </cell>
          <cell r="S4821" t="str">
            <v>Sales Director Europe</v>
          </cell>
        </row>
        <row r="4822">
          <cell r="A4822" t="str">
            <v>100319-GB-101</v>
          </cell>
          <cell r="B4822">
            <v>43297</v>
          </cell>
          <cell r="C4822" t="str">
            <v>Existing MSA</v>
          </cell>
          <cell r="D4822">
            <v>43221</v>
          </cell>
          <cell r="E4822">
            <v>43922</v>
          </cell>
          <cell r="F4822" t="str">
            <v>Catalant</v>
          </cell>
          <cell r="G4822" t="str">
            <v>GB</v>
          </cell>
          <cell r="H4822" t="str">
            <v>United Kingdom</v>
          </cell>
          <cell r="I4822" t="str">
            <v>GP Entity</v>
          </cell>
          <cell r="K4822">
            <v>43221</v>
          </cell>
          <cell r="Q4822">
            <v>1158</v>
          </cell>
          <cell r="R4822" t="str">
            <v>Europe (EU)</v>
          </cell>
          <cell r="S4822" t="str">
            <v>Global Account Director</v>
          </cell>
        </row>
        <row r="4823">
          <cell r="A4823" t="str">
            <v>100300-GB-101</v>
          </cell>
          <cell r="B4823">
            <v>43221</v>
          </cell>
          <cell r="C4823" t="str">
            <v>Existing MSA</v>
          </cell>
          <cell r="D4823">
            <v>43182</v>
          </cell>
          <cell r="E4823">
            <v>43922</v>
          </cell>
          <cell r="F4823" t="str">
            <v>Jumpshot, Inc.</v>
          </cell>
          <cell r="G4823" t="str">
            <v>GB</v>
          </cell>
          <cell r="H4823" t="str">
            <v>United Kingdom</v>
          </cell>
          <cell r="I4823" t="str">
            <v>GP Entity</v>
          </cell>
          <cell r="K4823">
            <v>43182</v>
          </cell>
          <cell r="Q4823">
            <v>1080</v>
          </cell>
          <cell r="R4823" t="str">
            <v>Europe (EU)</v>
          </cell>
          <cell r="S4823" t="str">
            <v>Director, EMEA and APAC</v>
          </cell>
        </row>
        <row r="4824">
          <cell r="A4824" t="str">
            <v>100300-GB-102</v>
          </cell>
          <cell r="B4824">
            <v>43374</v>
          </cell>
          <cell r="C4824" t="str">
            <v>Existing MSA</v>
          </cell>
          <cell r="D4824">
            <v>43182</v>
          </cell>
          <cell r="E4824">
            <v>43922</v>
          </cell>
          <cell r="F4824" t="str">
            <v>Jumpshot, Inc.</v>
          </cell>
          <cell r="G4824" t="str">
            <v>GB</v>
          </cell>
          <cell r="H4824" t="str">
            <v>United Kingdom</v>
          </cell>
          <cell r="I4824" t="str">
            <v>GP Entity</v>
          </cell>
          <cell r="K4824">
            <v>43182</v>
          </cell>
          <cell r="Q4824">
            <v>1523</v>
          </cell>
          <cell r="R4824" t="str">
            <v>Europe (EU)</v>
          </cell>
          <cell r="S4824" t="str">
            <v>Sales Director</v>
          </cell>
        </row>
        <row r="4825">
          <cell r="A4825" t="str">
            <v>100300-GB-103</v>
          </cell>
          <cell r="B4825">
            <v>43479</v>
          </cell>
          <cell r="C4825" t="str">
            <v>Existing MSA</v>
          </cell>
          <cell r="D4825">
            <v>43182</v>
          </cell>
          <cell r="E4825">
            <v>43922</v>
          </cell>
          <cell r="F4825" t="str">
            <v>Jumpshot, Inc.</v>
          </cell>
          <cell r="G4825" t="str">
            <v>GB</v>
          </cell>
          <cell r="H4825" t="str">
            <v>United Kingdom</v>
          </cell>
          <cell r="I4825" t="str">
            <v>GP Entity</v>
          </cell>
          <cell r="J4825">
            <v>43479</v>
          </cell>
          <cell r="K4825">
            <v>43182</v>
          </cell>
          <cell r="Q4825">
            <v>1939</v>
          </cell>
          <cell r="R4825" t="str">
            <v>Europe (EU)</v>
          </cell>
          <cell r="S4825" t="str">
            <v>Sales Director</v>
          </cell>
        </row>
        <row r="4826">
          <cell r="A4826" t="str">
            <v>100546-GB-101</v>
          </cell>
          <cell r="B4826">
            <v>43640</v>
          </cell>
          <cell r="C4826" t="str">
            <v>Existing MSA</v>
          </cell>
          <cell r="D4826">
            <v>43587</v>
          </cell>
          <cell r="E4826">
            <v>43922</v>
          </cell>
          <cell r="F4826" t="str">
            <v>Ursa Space</v>
          </cell>
          <cell r="G4826" t="str">
            <v>GB</v>
          </cell>
          <cell r="H4826" t="str">
            <v>United Kingdom</v>
          </cell>
          <cell r="I4826" t="str">
            <v>GP Entity</v>
          </cell>
          <cell r="J4826">
            <v>43640</v>
          </cell>
          <cell r="K4826">
            <v>43587</v>
          </cell>
          <cell r="Q4826">
            <v>2556</v>
          </cell>
          <cell r="R4826" t="str">
            <v>Europe (EU)</v>
          </cell>
          <cell r="S4826" t="str">
            <v>Sales Director</v>
          </cell>
        </row>
        <row r="4827">
          <cell r="A4827" t="str">
            <v>100001-DK-101</v>
          </cell>
          <cell r="B4827">
            <v>43255</v>
          </cell>
          <cell r="C4827" t="str">
            <v>Existing MSA</v>
          </cell>
          <cell r="D4827">
            <v>42608</v>
          </cell>
          <cell r="E4827">
            <v>43952</v>
          </cell>
          <cell r="F4827" t="str">
            <v>10X Genomics</v>
          </cell>
          <cell r="G4827" t="str">
            <v>DK</v>
          </cell>
          <cell r="H4827" t="str">
            <v>Denmark</v>
          </cell>
          <cell r="I4827" t="str">
            <v>GP Entity</v>
          </cell>
          <cell r="K4827">
            <v>42242</v>
          </cell>
          <cell r="Q4827">
            <v>978</v>
          </cell>
          <cell r="R4827" t="str">
            <v>Europe (EU)</v>
          </cell>
          <cell r="S4827" t="str">
            <v>Sales Executive - Nordics</v>
          </cell>
        </row>
        <row r="4828">
          <cell r="A4828" t="str">
            <v>100299-DE-102</v>
          </cell>
          <cell r="B4828">
            <v>43500</v>
          </cell>
          <cell r="C4828" t="str">
            <v>Existing MSA</v>
          </cell>
          <cell r="D4828">
            <v>43112</v>
          </cell>
          <cell r="E4828">
            <v>43952</v>
          </cell>
          <cell r="F4828" t="str">
            <v>Discover ECHO</v>
          </cell>
          <cell r="G4828" t="str">
            <v>DE</v>
          </cell>
          <cell r="H4828" t="str">
            <v>Germany</v>
          </cell>
          <cell r="I4828" t="str">
            <v>GP Entity</v>
          </cell>
          <cell r="K4828">
            <v>43112</v>
          </cell>
          <cell r="Q4828">
            <v>1763</v>
          </cell>
          <cell r="R4828" t="str">
            <v>Europe (EU)</v>
          </cell>
          <cell r="S4828" t="str">
            <v>Regional Sales Manager - Germany</v>
          </cell>
        </row>
        <row r="4829">
          <cell r="A4829" t="str">
            <v>100001-CH-102</v>
          </cell>
          <cell r="B4829">
            <v>42583</v>
          </cell>
          <cell r="C4829" t="str">
            <v>Existing MSA</v>
          </cell>
          <cell r="D4829">
            <v>42242</v>
          </cell>
          <cell r="E4829">
            <v>43952</v>
          </cell>
          <cell r="F4829" t="str">
            <v>10X Genomics</v>
          </cell>
          <cell r="G4829" t="str">
            <v>CH</v>
          </cell>
          <cell r="H4829" t="str">
            <v>Switzerland</v>
          </cell>
          <cell r="I4829" t="str">
            <v>GP Entity</v>
          </cell>
          <cell r="K4829">
            <v>42242</v>
          </cell>
          <cell r="N4829" t="str">
            <v>Carol</v>
          </cell>
          <cell r="O4829" t="str">
            <v>Wheeler</v>
          </cell>
          <cell r="P4829">
            <v>42898</v>
          </cell>
          <cell r="Q4829">
            <v>185</v>
          </cell>
          <cell r="R4829" t="str">
            <v>Europe (EU)</v>
          </cell>
          <cell r="S4829" t="str">
            <v>To be provided</v>
          </cell>
          <cell r="T4829">
            <v>43586</v>
          </cell>
        </row>
        <row r="4830">
          <cell r="A4830" t="str">
            <v>100345-GB-102</v>
          </cell>
          <cell r="B4830">
            <v>43466</v>
          </cell>
          <cell r="C4830" t="str">
            <v>Existing MSA</v>
          </cell>
          <cell r="D4830">
            <v>43259</v>
          </cell>
          <cell r="E4830">
            <v>43952</v>
          </cell>
          <cell r="F4830" t="str">
            <v>PopSockets</v>
          </cell>
          <cell r="G4830" t="str">
            <v>GB</v>
          </cell>
          <cell r="H4830" t="str">
            <v>United Kingdom</v>
          </cell>
          <cell r="I4830" t="str">
            <v>GP Entity</v>
          </cell>
          <cell r="K4830">
            <v>43259</v>
          </cell>
          <cell r="Q4830">
            <v>1835</v>
          </cell>
          <cell r="R4830" t="str">
            <v>Europe (EU)</v>
          </cell>
          <cell r="S4830" t="str">
            <v>Area Sales Director, Northern Europe </v>
          </cell>
        </row>
        <row r="4831">
          <cell r="A4831" t="str">
            <v>100345-DE-102</v>
          </cell>
          <cell r="B4831">
            <v>43498</v>
          </cell>
          <cell r="C4831" t="str">
            <v>Existing MSA</v>
          </cell>
          <cell r="D4831">
            <v>43397</v>
          </cell>
          <cell r="E4831">
            <v>43952</v>
          </cell>
          <cell r="F4831" t="str">
            <v>PopSockets</v>
          </cell>
          <cell r="G4831" t="str">
            <v>DE</v>
          </cell>
          <cell r="H4831" t="str">
            <v>Germany</v>
          </cell>
          <cell r="I4831" t="str">
            <v>GP Entity</v>
          </cell>
          <cell r="K4831">
            <v>43259</v>
          </cell>
          <cell r="Q4831">
            <v>1883</v>
          </cell>
          <cell r="R4831" t="str">
            <v>Europe (EU)</v>
          </cell>
          <cell r="S4831" t="str">
            <v>EMEA Area Sales Director - DACH</v>
          </cell>
        </row>
        <row r="4832">
          <cell r="A4832" t="str">
            <v>100345-PL-101</v>
          </cell>
          <cell r="B4832">
            <v>43466</v>
          </cell>
          <cell r="C4832" t="str">
            <v>Existing MSA</v>
          </cell>
          <cell r="D4832">
            <v>43259</v>
          </cell>
          <cell r="E4832">
            <v>43952</v>
          </cell>
          <cell r="F4832" t="str">
            <v>PopSockets</v>
          </cell>
          <cell r="G4832" t="str">
            <v>PL</v>
          </cell>
          <cell r="H4832" t="str">
            <v>Poland</v>
          </cell>
          <cell r="I4832" t="str">
            <v>GP Entity</v>
          </cell>
          <cell r="K4832">
            <v>43259</v>
          </cell>
          <cell r="Q4832">
            <v>1860</v>
          </cell>
          <cell r="R4832" t="str">
            <v>Europe (EU)</v>
          </cell>
          <cell r="S4832" t="str">
            <v>Area Sales Director, Eastern Europe</v>
          </cell>
        </row>
        <row r="4833">
          <cell r="A4833" t="str">
            <v>100303-NL-101</v>
          </cell>
          <cell r="B4833">
            <v>43282</v>
          </cell>
          <cell r="C4833" t="str">
            <v>Existing MSA</v>
          </cell>
          <cell r="D4833">
            <v>43185</v>
          </cell>
          <cell r="E4833">
            <v>43952</v>
          </cell>
          <cell r="F4833" t="str">
            <v>IREI</v>
          </cell>
          <cell r="G4833" t="str">
            <v>NL</v>
          </cell>
          <cell r="H4833" t="str">
            <v>Netherlands</v>
          </cell>
          <cell r="I4833" t="str">
            <v>GP Entity</v>
          </cell>
          <cell r="K4833">
            <v>43186</v>
          </cell>
          <cell r="Q4833">
            <v>1102</v>
          </cell>
          <cell r="R4833" t="str">
            <v>Europe (EU)</v>
          </cell>
          <cell r="S4833" t="str">
            <v>Account Executive</v>
          </cell>
        </row>
        <row r="4834">
          <cell r="A4834" t="str">
            <v>100292-GB-101</v>
          </cell>
          <cell r="B4834">
            <v>43191</v>
          </cell>
          <cell r="C4834" t="str">
            <v>Existing MSA</v>
          </cell>
          <cell r="D4834">
            <v>43157</v>
          </cell>
          <cell r="E4834">
            <v>43952</v>
          </cell>
          <cell r="F4834" t="str">
            <v>Milk Specialties Global</v>
          </cell>
          <cell r="G4834" t="str">
            <v>GB</v>
          </cell>
          <cell r="H4834" t="str">
            <v>United Kingdom</v>
          </cell>
          <cell r="I4834" t="str">
            <v>GP Entity</v>
          </cell>
          <cell r="K4834">
            <v>43157</v>
          </cell>
          <cell r="Q4834">
            <v>1030</v>
          </cell>
          <cell r="R4834" t="str">
            <v>Europe (EU)</v>
          </cell>
          <cell r="S4834" t="str">
            <v>Director of Business Development – EU &amp; UK</v>
          </cell>
        </row>
        <row r="4835">
          <cell r="A4835" t="str">
            <v>100281-NL-101</v>
          </cell>
          <cell r="B4835">
            <v>43221</v>
          </cell>
          <cell r="C4835" t="str">
            <v>Existing MSA</v>
          </cell>
          <cell r="D4835">
            <v>43164</v>
          </cell>
          <cell r="E4835">
            <v>43952</v>
          </cell>
          <cell r="F4835" t="str">
            <v>Silicon Labs</v>
          </cell>
          <cell r="G4835" t="str">
            <v>NL</v>
          </cell>
          <cell r="H4835" t="str">
            <v>Netherlands</v>
          </cell>
          <cell r="I4835" t="str">
            <v>GP Entity</v>
          </cell>
          <cell r="K4835">
            <v>43075</v>
          </cell>
          <cell r="Q4835">
            <v>1028</v>
          </cell>
          <cell r="R4835" t="str">
            <v>Europe (EU)</v>
          </cell>
          <cell r="S4835" t="str">
            <v>Business Development Executive</v>
          </cell>
        </row>
        <row r="4836">
          <cell r="A4836" t="str">
            <v>100522-GB-101</v>
          </cell>
          <cell r="B4836">
            <v>43586</v>
          </cell>
          <cell r="C4836" t="str">
            <v>Existing MSA</v>
          </cell>
          <cell r="D4836">
            <v>43536</v>
          </cell>
          <cell r="E4836">
            <v>43952</v>
          </cell>
          <cell r="F4836" t="str">
            <v>Structo</v>
          </cell>
          <cell r="G4836" t="str">
            <v>GB</v>
          </cell>
          <cell r="H4836" t="str">
            <v>United Kingdom</v>
          </cell>
          <cell r="I4836" t="str">
            <v>GP Entity</v>
          </cell>
          <cell r="J4836">
            <v>43556</v>
          </cell>
          <cell r="K4836">
            <v>43536</v>
          </cell>
          <cell r="Q4836">
            <v>2309</v>
          </cell>
          <cell r="R4836" t="str">
            <v>Europe (EU)</v>
          </cell>
          <cell r="S4836" t="str">
            <v>Sales Director Europe</v>
          </cell>
        </row>
        <row r="4837">
          <cell r="A4837" t="str">
            <v>100319-GB-101</v>
          </cell>
          <cell r="B4837">
            <v>43297</v>
          </cell>
          <cell r="C4837" t="str">
            <v>Existing MSA</v>
          </cell>
          <cell r="D4837">
            <v>43221</v>
          </cell>
          <cell r="E4837">
            <v>43952</v>
          </cell>
          <cell r="F4837" t="str">
            <v>Catalant</v>
          </cell>
          <cell r="G4837" t="str">
            <v>GB</v>
          </cell>
          <cell r="H4837" t="str">
            <v>United Kingdom</v>
          </cell>
          <cell r="I4837" t="str">
            <v>GP Entity</v>
          </cell>
          <cell r="K4837">
            <v>43221</v>
          </cell>
          <cell r="Q4837">
            <v>1158</v>
          </cell>
          <cell r="R4837" t="str">
            <v>Europe (EU)</v>
          </cell>
          <cell r="S4837" t="str">
            <v>Global Account Director</v>
          </cell>
        </row>
        <row r="4838">
          <cell r="A4838" t="str">
            <v>100300-GB-101</v>
          </cell>
          <cell r="B4838">
            <v>43221</v>
          </cell>
          <cell r="C4838" t="str">
            <v>Existing MSA</v>
          </cell>
          <cell r="D4838">
            <v>43182</v>
          </cell>
          <cell r="E4838">
            <v>43952</v>
          </cell>
          <cell r="F4838" t="str">
            <v>Jumpshot, Inc.</v>
          </cell>
          <cell r="G4838" t="str">
            <v>GB</v>
          </cell>
          <cell r="H4838" t="str">
            <v>United Kingdom</v>
          </cell>
          <cell r="I4838" t="str">
            <v>GP Entity</v>
          </cell>
          <cell r="K4838">
            <v>43182</v>
          </cell>
          <cell r="Q4838">
            <v>1080</v>
          </cell>
          <cell r="R4838" t="str">
            <v>Europe (EU)</v>
          </cell>
          <cell r="S4838" t="str">
            <v>Director, EMEA and APAC</v>
          </cell>
        </row>
        <row r="4839">
          <cell r="A4839" t="str">
            <v>100300-GB-102</v>
          </cell>
          <cell r="B4839">
            <v>43374</v>
          </cell>
          <cell r="C4839" t="str">
            <v>Existing MSA</v>
          </cell>
          <cell r="D4839">
            <v>43182</v>
          </cell>
          <cell r="E4839">
            <v>43952</v>
          </cell>
          <cell r="F4839" t="str">
            <v>Jumpshot, Inc.</v>
          </cell>
          <cell r="G4839" t="str">
            <v>GB</v>
          </cell>
          <cell r="H4839" t="str">
            <v>United Kingdom</v>
          </cell>
          <cell r="I4839" t="str">
            <v>GP Entity</v>
          </cell>
          <cell r="K4839">
            <v>43182</v>
          </cell>
          <cell r="Q4839">
            <v>1523</v>
          </cell>
          <cell r="R4839" t="str">
            <v>Europe (EU)</v>
          </cell>
          <cell r="S4839" t="str">
            <v>Sales Director</v>
          </cell>
        </row>
        <row r="4840">
          <cell r="A4840" t="str">
            <v>100300-GB-103</v>
          </cell>
          <cell r="B4840">
            <v>43479</v>
          </cell>
          <cell r="C4840" t="str">
            <v>Existing MSA</v>
          </cell>
          <cell r="D4840">
            <v>43182</v>
          </cell>
          <cell r="E4840">
            <v>43952</v>
          </cell>
          <cell r="F4840" t="str">
            <v>Jumpshot, Inc.</v>
          </cell>
          <cell r="G4840" t="str">
            <v>GB</v>
          </cell>
          <cell r="H4840" t="str">
            <v>United Kingdom</v>
          </cell>
          <cell r="I4840" t="str">
            <v>GP Entity</v>
          </cell>
          <cell r="J4840">
            <v>43479</v>
          </cell>
          <cell r="K4840">
            <v>43182</v>
          </cell>
          <cell r="Q4840">
            <v>1939</v>
          </cell>
          <cell r="R4840" t="str">
            <v>Europe (EU)</v>
          </cell>
          <cell r="S4840" t="str">
            <v>Sales Director</v>
          </cell>
        </row>
        <row r="4841">
          <cell r="A4841" t="str">
            <v>100546-GB-101</v>
          </cell>
          <cell r="B4841">
            <v>43640</v>
          </cell>
          <cell r="C4841" t="str">
            <v>Existing MSA</v>
          </cell>
          <cell r="D4841">
            <v>43587</v>
          </cell>
          <cell r="E4841">
            <v>43952</v>
          </cell>
          <cell r="F4841" t="str">
            <v>Ursa Space</v>
          </cell>
          <cell r="G4841" t="str">
            <v>GB</v>
          </cell>
          <cell r="H4841" t="str">
            <v>United Kingdom</v>
          </cell>
          <cell r="I4841" t="str">
            <v>GP Entity</v>
          </cell>
          <cell r="J4841">
            <v>43640</v>
          </cell>
          <cell r="K4841">
            <v>43587</v>
          </cell>
          <cell r="Q4841">
            <v>2556</v>
          </cell>
          <cell r="R4841" t="str">
            <v>Europe (EU)</v>
          </cell>
          <cell r="S4841" t="str">
            <v>Sales Director</v>
          </cell>
        </row>
        <row r="4842">
          <cell r="A4842" t="str">
            <v>100001-DK-101</v>
          </cell>
          <cell r="B4842">
            <v>43255</v>
          </cell>
          <cell r="C4842" t="str">
            <v>Existing MSA</v>
          </cell>
          <cell r="D4842">
            <v>42608</v>
          </cell>
          <cell r="E4842">
            <v>43983</v>
          </cell>
          <cell r="F4842" t="str">
            <v>10X Genomics</v>
          </cell>
          <cell r="G4842" t="str">
            <v>DK</v>
          </cell>
          <cell r="H4842" t="str">
            <v>Denmark</v>
          </cell>
          <cell r="I4842" t="str">
            <v>GP Entity</v>
          </cell>
          <cell r="K4842">
            <v>42242</v>
          </cell>
          <cell r="Q4842">
            <v>978</v>
          </cell>
          <cell r="R4842" t="str">
            <v>Europe (EU)</v>
          </cell>
          <cell r="S4842" t="str">
            <v>Sales Executive - Nordics</v>
          </cell>
        </row>
        <row r="4843">
          <cell r="A4843" t="str">
            <v>100299-DE-102</v>
          </cell>
          <cell r="B4843">
            <v>43500</v>
          </cell>
          <cell r="C4843" t="str">
            <v>Existing MSA</v>
          </cell>
          <cell r="D4843">
            <v>43112</v>
          </cell>
          <cell r="E4843">
            <v>43983</v>
          </cell>
          <cell r="F4843" t="str">
            <v>Discover ECHO</v>
          </cell>
          <cell r="G4843" t="str">
            <v>DE</v>
          </cell>
          <cell r="H4843" t="str">
            <v>Germany</v>
          </cell>
          <cell r="I4843" t="str">
            <v>GP Entity</v>
          </cell>
          <cell r="K4843">
            <v>43112</v>
          </cell>
          <cell r="Q4843">
            <v>1763</v>
          </cell>
          <cell r="R4843" t="str">
            <v>Europe (EU)</v>
          </cell>
          <cell r="S4843" t="str">
            <v>Regional Sales Manager - Germany</v>
          </cell>
        </row>
        <row r="4844">
          <cell r="A4844" t="str">
            <v>100001-CH-102</v>
          </cell>
          <cell r="B4844">
            <v>42583</v>
          </cell>
          <cell r="C4844" t="str">
            <v>Existing MSA</v>
          </cell>
          <cell r="D4844">
            <v>42242</v>
          </cell>
          <cell r="E4844">
            <v>43983</v>
          </cell>
          <cell r="F4844" t="str">
            <v>10X Genomics</v>
          </cell>
          <cell r="G4844" t="str">
            <v>CH</v>
          </cell>
          <cell r="H4844" t="str">
            <v>Switzerland</v>
          </cell>
          <cell r="I4844" t="str">
            <v>GP Entity</v>
          </cell>
          <cell r="K4844">
            <v>42242</v>
          </cell>
          <cell r="N4844" t="str">
            <v>Carol</v>
          </cell>
          <cell r="O4844" t="str">
            <v>Wheeler</v>
          </cell>
          <cell r="P4844">
            <v>42898</v>
          </cell>
          <cell r="Q4844">
            <v>185</v>
          </cell>
          <cell r="R4844" t="str">
            <v>Europe (EU)</v>
          </cell>
          <cell r="S4844" t="str">
            <v>To be provided</v>
          </cell>
          <cell r="T4844">
            <v>43586</v>
          </cell>
        </row>
        <row r="4845">
          <cell r="A4845" t="str">
            <v>100345-GB-102</v>
          </cell>
          <cell r="B4845">
            <v>43466</v>
          </cell>
          <cell r="C4845" t="str">
            <v>Existing MSA</v>
          </cell>
          <cell r="D4845">
            <v>43259</v>
          </cell>
          <cell r="E4845">
            <v>43983</v>
          </cell>
          <cell r="F4845" t="str">
            <v>PopSockets</v>
          </cell>
          <cell r="G4845" t="str">
            <v>GB</v>
          </cell>
          <cell r="H4845" t="str">
            <v>United Kingdom</v>
          </cell>
          <cell r="I4845" t="str">
            <v>GP Entity</v>
          </cell>
          <cell r="K4845">
            <v>43259</v>
          </cell>
          <cell r="Q4845">
            <v>1835</v>
          </cell>
          <cell r="R4845" t="str">
            <v>Europe (EU)</v>
          </cell>
          <cell r="S4845" t="str">
            <v>Area Sales Director, Northern Europe </v>
          </cell>
        </row>
        <row r="4846">
          <cell r="A4846" t="str">
            <v>100345-DE-102</v>
          </cell>
          <cell r="B4846">
            <v>43498</v>
          </cell>
          <cell r="C4846" t="str">
            <v>Existing MSA</v>
          </cell>
          <cell r="D4846">
            <v>43397</v>
          </cell>
          <cell r="E4846">
            <v>43983</v>
          </cell>
          <cell r="F4846" t="str">
            <v>PopSockets</v>
          </cell>
          <cell r="G4846" t="str">
            <v>DE</v>
          </cell>
          <cell r="H4846" t="str">
            <v>Germany</v>
          </cell>
          <cell r="I4846" t="str">
            <v>GP Entity</v>
          </cell>
          <cell r="K4846">
            <v>43259</v>
          </cell>
          <cell r="Q4846">
            <v>1883</v>
          </cell>
          <cell r="R4846" t="str">
            <v>Europe (EU)</v>
          </cell>
          <cell r="S4846" t="str">
            <v>EMEA Area Sales Director - DACH</v>
          </cell>
        </row>
        <row r="4847">
          <cell r="A4847" t="str">
            <v>100345-PL-101</v>
          </cell>
          <cell r="B4847">
            <v>43466</v>
          </cell>
          <cell r="C4847" t="str">
            <v>Existing MSA</v>
          </cell>
          <cell r="D4847">
            <v>43259</v>
          </cell>
          <cell r="E4847">
            <v>43983</v>
          </cell>
          <cell r="F4847" t="str">
            <v>PopSockets</v>
          </cell>
          <cell r="G4847" t="str">
            <v>PL</v>
          </cell>
          <cell r="H4847" t="str">
            <v>Poland</v>
          </cell>
          <cell r="I4847" t="str">
            <v>GP Entity</v>
          </cell>
          <cell r="K4847">
            <v>43259</v>
          </cell>
          <cell r="Q4847">
            <v>1860</v>
          </cell>
          <cell r="R4847" t="str">
            <v>Europe (EU)</v>
          </cell>
          <cell r="S4847" t="str">
            <v>Area Sales Director, Eastern Europe</v>
          </cell>
        </row>
        <row r="4848">
          <cell r="A4848" t="str">
            <v>100303-NL-101</v>
          </cell>
          <cell r="B4848">
            <v>43282</v>
          </cell>
          <cell r="C4848" t="str">
            <v>Existing MSA</v>
          </cell>
          <cell r="D4848">
            <v>43185</v>
          </cell>
          <cell r="E4848">
            <v>43983</v>
          </cell>
          <cell r="F4848" t="str">
            <v>IREI</v>
          </cell>
          <cell r="G4848" t="str">
            <v>NL</v>
          </cell>
          <cell r="H4848" t="str">
            <v>Netherlands</v>
          </cell>
          <cell r="I4848" t="str">
            <v>GP Entity</v>
          </cell>
          <cell r="K4848">
            <v>43186</v>
          </cell>
          <cell r="Q4848">
            <v>1102</v>
          </cell>
          <cell r="R4848" t="str">
            <v>Europe (EU)</v>
          </cell>
          <cell r="S4848" t="str">
            <v>Account Executive</v>
          </cell>
        </row>
        <row r="4849">
          <cell r="A4849" t="str">
            <v>100292-GB-101</v>
          </cell>
          <cell r="B4849">
            <v>43191</v>
          </cell>
          <cell r="C4849" t="str">
            <v>Existing MSA</v>
          </cell>
          <cell r="D4849">
            <v>43157</v>
          </cell>
          <cell r="E4849">
            <v>43983</v>
          </cell>
          <cell r="F4849" t="str">
            <v>Milk Specialties Global</v>
          </cell>
          <cell r="G4849" t="str">
            <v>GB</v>
          </cell>
          <cell r="H4849" t="str">
            <v>United Kingdom</v>
          </cell>
          <cell r="I4849" t="str">
            <v>GP Entity</v>
          </cell>
          <cell r="K4849">
            <v>43157</v>
          </cell>
          <cell r="Q4849">
            <v>1030</v>
          </cell>
          <cell r="R4849" t="str">
            <v>Europe (EU)</v>
          </cell>
          <cell r="S4849" t="str">
            <v>Director of Business Development – EU &amp; UK</v>
          </cell>
        </row>
        <row r="4850">
          <cell r="A4850" t="str">
            <v>100281-NL-101</v>
          </cell>
          <cell r="B4850">
            <v>43221</v>
          </cell>
          <cell r="C4850" t="str">
            <v>Existing MSA</v>
          </cell>
          <cell r="D4850">
            <v>43164</v>
          </cell>
          <cell r="E4850">
            <v>43983</v>
          </cell>
          <cell r="F4850" t="str">
            <v>Silicon Labs</v>
          </cell>
          <cell r="G4850" t="str">
            <v>NL</v>
          </cell>
          <cell r="H4850" t="str">
            <v>Netherlands</v>
          </cell>
          <cell r="I4850" t="str">
            <v>GP Entity</v>
          </cell>
          <cell r="K4850">
            <v>43075</v>
          </cell>
          <cell r="Q4850">
            <v>1028</v>
          </cell>
          <cell r="R4850" t="str">
            <v>Europe (EU)</v>
          </cell>
          <cell r="S4850" t="str">
            <v>Business Development Executive</v>
          </cell>
        </row>
        <row r="4851">
          <cell r="A4851" t="str">
            <v>100522-GB-101</v>
          </cell>
          <cell r="B4851">
            <v>43586</v>
          </cell>
          <cell r="C4851" t="str">
            <v>Existing MSA</v>
          </cell>
          <cell r="D4851">
            <v>43536</v>
          </cell>
          <cell r="E4851">
            <v>43983</v>
          </cell>
          <cell r="F4851" t="str">
            <v>Structo</v>
          </cell>
          <cell r="G4851" t="str">
            <v>GB</v>
          </cell>
          <cell r="H4851" t="str">
            <v>United Kingdom</v>
          </cell>
          <cell r="I4851" t="str">
            <v>GP Entity</v>
          </cell>
          <cell r="J4851">
            <v>43556</v>
          </cell>
          <cell r="K4851">
            <v>43536</v>
          </cell>
          <cell r="Q4851">
            <v>2309</v>
          </cell>
          <cell r="R4851" t="str">
            <v>Europe (EU)</v>
          </cell>
          <cell r="S4851" t="str">
            <v>Sales Director Europe</v>
          </cell>
        </row>
        <row r="4852">
          <cell r="A4852" t="str">
            <v>100319-GB-101</v>
          </cell>
          <cell r="B4852">
            <v>43297</v>
          </cell>
          <cell r="C4852" t="str">
            <v>Existing MSA</v>
          </cell>
          <cell r="D4852">
            <v>43221</v>
          </cell>
          <cell r="E4852">
            <v>43983</v>
          </cell>
          <cell r="F4852" t="str">
            <v>Catalant</v>
          </cell>
          <cell r="G4852" t="str">
            <v>GB</v>
          </cell>
          <cell r="H4852" t="str">
            <v>United Kingdom</v>
          </cell>
          <cell r="I4852" t="str">
            <v>GP Entity</v>
          </cell>
          <cell r="K4852">
            <v>43221</v>
          </cell>
          <cell r="Q4852">
            <v>1158</v>
          </cell>
          <cell r="R4852" t="str">
            <v>Europe (EU)</v>
          </cell>
          <cell r="S4852" t="str">
            <v>Global Account Director</v>
          </cell>
        </row>
        <row r="4853">
          <cell r="A4853" t="str">
            <v>100300-GB-101</v>
          </cell>
          <cell r="B4853">
            <v>43221</v>
          </cell>
          <cell r="C4853" t="str">
            <v>Existing MSA</v>
          </cell>
          <cell r="D4853">
            <v>43182</v>
          </cell>
          <cell r="E4853">
            <v>43983</v>
          </cell>
          <cell r="F4853" t="str">
            <v>Jumpshot, Inc.</v>
          </cell>
          <cell r="G4853" t="str">
            <v>GB</v>
          </cell>
          <cell r="H4853" t="str">
            <v>United Kingdom</v>
          </cell>
          <cell r="I4853" t="str">
            <v>GP Entity</v>
          </cell>
          <cell r="K4853">
            <v>43182</v>
          </cell>
          <cell r="Q4853">
            <v>1080</v>
          </cell>
          <cell r="R4853" t="str">
            <v>Europe (EU)</v>
          </cell>
          <cell r="S4853" t="str">
            <v>Director, EMEA and APAC</v>
          </cell>
        </row>
        <row r="4854">
          <cell r="A4854" t="str">
            <v>100300-GB-102</v>
          </cell>
          <cell r="B4854">
            <v>43374</v>
          </cell>
          <cell r="C4854" t="str">
            <v>Existing MSA</v>
          </cell>
          <cell r="D4854">
            <v>43182</v>
          </cell>
          <cell r="E4854">
            <v>43983</v>
          </cell>
          <cell r="F4854" t="str">
            <v>Jumpshot, Inc.</v>
          </cell>
          <cell r="G4854" t="str">
            <v>GB</v>
          </cell>
          <cell r="H4854" t="str">
            <v>United Kingdom</v>
          </cell>
          <cell r="I4854" t="str">
            <v>GP Entity</v>
          </cell>
          <cell r="K4854">
            <v>43182</v>
          </cell>
          <cell r="Q4854">
            <v>1523</v>
          </cell>
          <cell r="R4854" t="str">
            <v>Europe (EU)</v>
          </cell>
          <cell r="S4854" t="str">
            <v>Sales Director</v>
          </cell>
        </row>
        <row r="4855">
          <cell r="A4855" t="str">
            <v>100300-GB-103</v>
          </cell>
          <cell r="B4855">
            <v>43479</v>
          </cell>
          <cell r="C4855" t="str">
            <v>Existing MSA</v>
          </cell>
          <cell r="D4855">
            <v>43182</v>
          </cell>
          <cell r="E4855">
            <v>43983</v>
          </cell>
          <cell r="F4855" t="str">
            <v>Jumpshot, Inc.</v>
          </cell>
          <cell r="G4855" t="str">
            <v>GB</v>
          </cell>
          <cell r="H4855" t="str">
            <v>United Kingdom</v>
          </cell>
          <cell r="I4855" t="str">
            <v>GP Entity</v>
          </cell>
          <cell r="J4855">
            <v>43479</v>
          </cell>
          <cell r="K4855">
            <v>43182</v>
          </cell>
          <cell r="Q4855">
            <v>1939</v>
          </cell>
          <cell r="R4855" t="str">
            <v>Europe (EU)</v>
          </cell>
          <cell r="S4855" t="str">
            <v>Sales Director</v>
          </cell>
        </row>
        <row r="4856">
          <cell r="A4856" t="str">
            <v>100546-GB-101</v>
          </cell>
          <cell r="B4856">
            <v>43640</v>
          </cell>
          <cell r="C4856" t="str">
            <v>Existing MSA</v>
          </cell>
          <cell r="D4856">
            <v>43587</v>
          </cell>
          <cell r="E4856">
            <v>43983</v>
          </cell>
          <cell r="F4856" t="str">
            <v>Ursa Space</v>
          </cell>
          <cell r="G4856" t="str">
            <v>GB</v>
          </cell>
          <cell r="H4856" t="str">
            <v>United Kingdom</v>
          </cell>
          <cell r="I4856" t="str">
            <v>GP Entity</v>
          </cell>
          <cell r="J4856">
            <v>43640</v>
          </cell>
          <cell r="K4856">
            <v>43587</v>
          </cell>
          <cell r="Q4856">
            <v>2556</v>
          </cell>
          <cell r="R4856" t="str">
            <v>Europe (EU)</v>
          </cell>
          <cell r="S4856" t="str">
            <v>Sales Director</v>
          </cell>
        </row>
        <row r="4857">
          <cell r="A4857" t="str">
            <v>100414-ES-101</v>
          </cell>
          <cell r="B4857">
            <v>43431</v>
          </cell>
          <cell r="C4857" t="str">
            <v>Existing MSA</v>
          </cell>
          <cell r="D4857">
            <v>43404</v>
          </cell>
          <cell r="E4857">
            <v>43922</v>
          </cell>
          <cell r="F4857" t="str">
            <v>Softserve</v>
          </cell>
          <cell r="G4857" t="str">
            <v>ES</v>
          </cell>
          <cell r="H4857" t="str">
            <v>Spain</v>
          </cell>
          <cell r="I4857" t="str">
            <v>GP Entity</v>
          </cell>
          <cell r="K4857">
            <v>43325</v>
          </cell>
          <cell r="Q4857">
            <v>1696</v>
          </cell>
          <cell r="R4857" t="str">
            <v>Europe (EU)</v>
          </cell>
          <cell r="S4857" t="str">
            <v>VP, European Business Development.</v>
          </cell>
        </row>
        <row r="4858">
          <cell r="A4858" t="str">
            <v>100121-IT-103</v>
          </cell>
          <cell r="B4858">
            <v>42986</v>
          </cell>
          <cell r="C4858" t="str">
            <v>Existing MSA</v>
          </cell>
          <cell r="D4858">
            <v>42888</v>
          </cell>
          <cell r="E4858">
            <v>43922</v>
          </cell>
          <cell r="F4858" t="str">
            <v>Phoseon International</v>
          </cell>
          <cell r="G4858" t="str">
            <v>IT</v>
          </cell>
          <cell r="H4858" t="str">
            <v>Italy</v>
          </cell>
          <cell r="I4858" t="str">
            <v>GP Entity</v>
          </cell>
          <cell r="K4858">
            <v>42146</v>
          </cell>
          <cell r="Q4858">
            <v>593</v>
          </cell>
          <cell r="R4858" t="str">
            <v>Europe (EU)</v>
          </cell>
          <cell r="S4858" t="str">
            <v>Account Manager</v>
          </cell>
          <cell r="T4858">
            <v>43525</v>
          </cell>
        </row>
        <row r="4859">
          <cell r="A4859" t="str">
            <v>100121-IT-104</v>
          </cell>
          <cell r="B4859">
            <v>43230</v>
          </cell>
          <cell r="C4859" t="str">
            <v>Existing MSA</v>
          </cell>
          <cell r="D4859">
            <v>42888</v>
          </cell>
          <cell r="E4859">
            <v>43922</v>
          </cell>
          <cell r="F4859" t="str">
            <v>Phoseon International</v>
          </cell>
          <cell r="G4859" t="str">
            <v>IT</v>
          </cell>
          <cell r="H4859" t="str">
            <v>Italy</v>
          </cell>
          <cell r="I4859" t="str">
            <v>GP Entity</v>
          </cell>
          <cell r="K4859">
            <v>42146</v>
          </cell>
          <cell r="Q4859">
            <v>1128</v>
          </cell>
          <cell r="R4859" t="str">
            <v>Europe (EU)</v>
          </cell>
          <cell r="S4859" t="str">
            <v>Regional Sales Manager - EMEA</v>
          </cell>
          <cell r="T4859">
            <v>43525</v>
          </cell>
        </row>
        <row r="4860">
          <cell r="A4860" t="str">
            <v>100320-GB-101</v>
          </cell>
          <cell r="B4860">
            <v>43262</v>
          </cell>
          <cell r="C4860" t="str">
            <v>Existing MSA</v>
          </cell>
          <cell r="D4860">
            <v>43195</v>
          </cell>
          <cell r="E4860">
            <v>43922</v>
          </cell>
          <cell r="F4860" t="str">
            <v>iOffice</v>
          </cell>
          <cell r="G4860" t="str">
            <v>GB</v>
          </cell>
          <cell r="H4860" t="str">
            <v>United Kingdom</v>
          </cell>
          <cell r="I4860" t="str">
            <v>GP Entity</v>
          </cell>
          <cell r="K4860">
            <v>43195</v>
          </cell>
          <cell r="Q4860">
            <v>1115</v>
          </cell>
          <cell r="R4860" t="str">
            <v>Europe (EU)</v>
          </cell>
          <cell r="S4860" t="str">
            <v>Account Manager</v>
          </cell>
        </row>
        <row r="4861">
          <cell r="A4861" t="str">
            <v>100377-DE-101</v>
          </cell>
          <cell r="B4861">
            <v>43344</v>
          </cell>
          <cell r="C4861" t="str">
            <v>Existing MSA</v>
          </cell>
          <cell r="D4861">
            <v>43335</v>
          </cell>
          <cell r="E4861">
            <v>43922</v>
          </cell>
          <cell r="F4861" t="str">
            <v>Voltaiq</v>
          </cell>
          <cell r="G4861" t="str">
            <v>DE</v>
          </cell>
          <cell r="H4861" t="str">
            <v>Germany</v>
          </cell>
          <cell r="I4861" t="str">
            <v>GP Entity</v>
          </cell>
          <cell r="K4861">
            <v>43335</v>
          </cell>
          <cell r="Q4861">
            <v>1461</v>
          </cell>
          <cell r="R4861" t="str">
            <v>Europe (EU)</v>
          </cell>
          <cell r="S4861" t="str">
            <v>Manager Technical Sales, Europe</v>
          </cell>
        </row>
        <row r="4862">
          <cell r="A4862" t="str">
            <v>100062-PL-102</v>
          </cell>
          <cell r="B4862">
            <v>41730</v>
          </cell>
          <cell r="C4862" t="str">
            <v>Existing MSA</v>
          </cell>
          <cell r="D4862">
            <v>43245</v>
          </cell>
          <cell r="E4862">
            <v>43922</v>
          </cell>
          <cell r="F4862" t="str">
            <v>Fidelis</v>
          </cell>
          <cell r="G4862" t="str">
            <v>PL</v>
          </cell>
          <cell r="H4862" t="str">
            <v>Poland</v>
          </cell>
          <cell r="I4862" t="str">
            <v>GP Entity</v>
          </cell>
          <cell r="K4862">
            <v>41661</v>
          </cell>
          <cell r="Q4862">
            <v>22</v>
          </cell>
          <cell r="R4862" t="str">
            <v>Europe (EU)</v>
          </cell>
          <cell r="S4862" t="str">
            <v>Business Development Manager</v>
          </cell>
          <cell r="T4862">
            <v>43497</v>
          </cell>
        </row>
        <row r="4863">
          <cell r="A4863" t="str">
            <v>100237-GB-102</v>
          </cell>
          <cell r="B4863">
            <v>43101</v>
          </cell>
          <cell r="C4863" t="str">
            <v>Existing MSA</v>
          </cell>
          <cell r="D4863">
            <v>42999</v>
          </cell>
          <cell r="E4863">
            <v>43922</v>
          </cell>
          <cell r="F4863" t="str">
            <v>Pasternack Enterprises/Infinite Electronics</v>
          </cell>
          <cell r="G4863" t="str">
            <v>GB</v>
          </cell>
          <cell r="H4863" t="str">
            <v>United Kingdom</v>
          </cell>
          <cell r="I4863" t="str">
            <v>GP Entity</v>
          </cell>
          <cell r="K4863">
            <v>42999</v>
          </cell>
          <cell r="N4863" t="str">
            <v>Merryn</v>
          </cell>
          <cell r="O4863" t="str">
            <v>Roberts</v>
          </cell>
          <cell r="P4863">
            <v>43754</v>
          </cell>
          <cell r="Q4863">
            <v>753</v>
          </cell>
          <cell r="R4863" t="str">
            <v>Europe (EU)</v>
          </cell>
          <cell r="S4863" t="str">
            <v>Logistics Manager</v>
          </cell>
        </row>
        <row r="4864">
          <cell r="A4864" t="str">
            <v>100414-ES-101</v>
          </cell>
          <cell r="B4864">
            <v>43431</v>
          </cell>
          <cell r="C4864" t="str">
            <v>Existing MSA</v>
          </cell>
          <cell r="D4864">
            <v>43404</v>
          </cell>
          <cell r="E4864">
            <v>43952</v>
          </cell>
          <cell r="F4864" t="str">
            <v>Softserve</v>
          </cell>
          <cell r="G4864" t="str">
            <v>ES</v>
          </cell>
          <cell r="H4864" t="str">
            <v>Spain</v>
          </cell>
          <cell r="I4864" t="str">
            <v>GP Entity</v>
          </cell>
          <cell r="K4864">
            <v>43325</v>
          </cell>
          <cell r="Q4864">
            <v>1696</v>
          </cell>
          <cell r="R4864" t="str">
            <v>Europe (EU)</v>
          </cell>
          <cell r="S4864" t="str">
            <v>VP, European Business Development.</v>
          </cell>
        </row>
        <row r="4865">
          <cell r="A4865" t="str">
            <v>100121-IT-103</v>
          </cell>
          <cell r="B4865">
            <v>42986</v>
          </cell>
          <cell r="C4865" t="str">
            <v>Existing MSA</v>
          </cell>
          <cell r="D4865">
            <v>42888</v>
          </cell>
          <cell r="E4865">
            <v>43952</v>
          </cell>
          <cell r="F4865" t="str">
            <v>Phoseon International</v>
          </cell>
          <cell r="G4865" t="str">
            <v>IT</v>
          </cell>
          <cell r="H4865" t="str">
            <v>Italy</v>
          </cell>
          <cell r="I4865" t="str">
            <v>GP Entity</v>
          </cell>
          <cell r="K4865">
            <v>42146</v>
          </cell>
          <cell r="Q4865">
            <v>593</v>
          </cell>
          <cell r="R4865" t="str">
            <v>Europe (EU)</v>
          </cell>
          <cell r="S4865" t="str">
            <v>Account Manager</v>
          </cell>
          <cell r="T4865">
            <v>43525</v>
          </cell>
        </row>
        <row r="4866">
          <cell r="A4866" t="str">
            <v>100121-IT-104</v>
          </cell>
          <cell r="B4866">
            <v>43230</v>
          </cell>
          <cell r="C4866" t="str">
            <v>Existing MSA</v>
          </cell>
          <cell r="D4866">
            <v>42888</v>
          </cell>
          <cell r="E4866">
            <v>43952</v>
          </cell>
          <cell r="F4866" t="str">
            <v>Phoseon International</v>
          </cell>
          <cell r="G4866" t="str">
            <v>IT</v>
          </cell>
          <cell r="H4866" t="str">
            <v>Italy</v>
          </cell>
          <cell r="I4866" t="str">
            <v>GP Entity</v>
          </cell>
          <cell r="K4866">
            <v>42146</v>
          </cell>
          <cell r="Q4866">
            <v>1128</v>
          </cell>
          <cell r="R4866" t="str">
            <v>Europe (EU)</v>
          </cell>
          <cell r="S4866" t="str">
            <v>Regional Sales Manager - EMEA</v>
          </cell>
          <cell r="T4866">
            <v>43525</v>
          </cell>
        </row>
        <row r="4867">
          <cell r="A4867" t="str">
            <v>100320-GB-101</v>
          </cell>
          <cell r="B4867">
            <v>43262</v>
          </cell>
          <cell r="C4867" t="str">
            <v>Existing MSA</v>
          </cell>
          <cell r="D4867">
            <v>43195</v>
          </cell>
          <cell r="E4867">
            <v>43952</v>
          </cell>
          <cell r="F4867" t="str">
            <v>iOffice</v>
          </cell>
          <cell r="G4867" t="str">
            <v>GB</v>
          </cell>
          <cell r="H4867" t="str">
            <v>United Kingdom</v>
          </cell>
          <cell r="I4867" t="str">
            <v>GP Entity</v>
          </cell>
          <cell r="K4867">
            <v>43195</v>
          </cell>
          <cell r="Q4867">
            <v>1115</v>
          </cell>
          <cell r="R4867" t="str">
            <v>Europe (EU)</v>
          </cell>
          <cell r="S4867" t="str">
            <v>Account Manager</v>
          </cell>
        </row>
        <row r="4868">
          <cell r="A4868" t="str">
            <v>100377-DE-101</v>
          </cell>
          <cell r="B4868">
            <v>43344</v>
          </cell>
          <cell r="C4868" t="str">
            <v>Existing MSA</v>
          </cell>
          <cell r="D4868">
            <v>43335</v>
          </cell>
          <cell r="E4868">
            <v>43952</v>
          </cell>
          <cell r="F4868" t="str">
            <v>Voltaiq</v>
          </cell>
          <cell r="G4868" t="str">
            <v>DE</v>
          </cell>
          <cell r="H4868" t="str">
            <v>Germany</v>
          </cell>
          <cell r="I4868" t="str">
            <v>GP Entity</v>
          </cell>
          <cell r="K4868">
            <v>43335</v>
          </cell>
          <cell r="Q4868">
            <v>1461</v>
          </cell>
          <cell r="R4868" t="str">
            <v>Europe (EU)</v>
          </cell>
          <cell r="S4868" t="str">
            <v>Manager Technical Sales, Europe</v>
          </cell>
        </row>
        <row r="4869">
          <cell r="A4869" t="str">
            <v>100062-PL-102</v>
          </cell>
          <cell r="B4869">
            <v>41730</v>
          </cell>
          <cell r="C4869" t="str">
            <v>Existing MSA</v>
          </cell>
          <cell r="D4869">
            <v>43245</v>
          </cell>
          <cell r="E4869">
            <v>43952</v>
          </cell>
          <cell r="F4869" t="str">
            <v>Fidelis</v>
          </cell>
          <cell r="G4869" t="str">
            <v>PL</v>
          </cell>
          <cell r="H4869" t="str">
            <v>Poland</v>
          </cell>
          <cell r="I4869" t="str">
            <v>GP Entity</v>
          </cell>
          <cell r="K4869">
            <v>41661</v>
          </cell>
          <cell r="Q4869">
            <v>22</v>
          </cell>
          <cell r="R4869" t="str">
            <v>Europe (EU)</v>
          </cell>
          <cell r="S4869" t="str">
            <v>Business Development Manager</v>
          </cell>
          <cell r="T4869">
            <v>43497</v>
          </cell>
        </row>
        <row r="4870">
          <cell r="A4870" t="str">
            <v>100237-GB-102</v>
          </cell>
          <cell r="B4870">
            <v>43101</v>
          </cell>
          <cell r="C4870" t="str">
            <v>Existing MSA</v>
          </cell>
          <cell r="D4870">
            <v>42999</v>
          </cell>
          <cell r="E4870">
            <v>43952</v>
          </cell>
          <cell r="F4870" t="str">
            <v>Pasternack Enterprises/Infinite Electronics</v>
          </cell>
          <cell r="G4870" t="str">
            <v>GB</v>
          </cell>
          <cell r="H4870" t="str">
            <v>United Kingdom</v>
          </cell>
          <cell r="I4870" t="str">
            <v>GP Entity</v>
          </cell>
          <cell r="K4870">
            <v>42999</v>
          </cell>
          <cell r="N4870" t="str">
            <v>Merryn</v>
          </cell>
          <cell r="O4870" t="str">
            <v>Roberts</v>
          </cell>
          <cell r="P4870">
            <v>43754</v>
          </cell>
          <cell r="Q4870">
            <v>753</v>
          </cell>
          <cell r="R4870" t="str">
            <v>Europe (EU)</v>
          </cell>
          <cell r="S4870" t="str">
            <v>Logistics Manager</v>
          </cell>
        </row>
        <row r="4871">
          <cell r="A4871" t="str">
            <v>100414-ES-101</v>
          </cell>
          <cell r="B4871">
            <v>43431</v>
          </cell>
          <cell r="C4871" t="str">
            <v>Existing MSA</v>
          </cell>
          <cell r="D4871">
            <v>43404</v>
          </cell>
          <cell r="E4871">
            <v>43983</v>
          </cell>
          <cell r="F4871" t="str">
            <v>Softserve</v>
          </cell>
          <cell r="G4871" t="str">
            <v>ES</v>
          </cell>
          <cell r="H4871" t="str">
            <v>Spain</v>
          </cell>
          <cell r="I4871" t="str">
            <v>GP Entity</v>
          </cell>
          <cell r="K4871">
            <v>43325</v>
          </cell>
          <cell r="Q4871">
            <v>1696</v>
          </cell>
          <cell r="R4871" t="str">
            <v>Europe (EU)</v>
          </cell>
          <cell r="S4871" t="str">
            <v>VP, European Business Development.</v>
          </cell>
        </row>
        <row r="4872">
          <cell r="A4872" t="str">
            <v>100121-IT-103</v>
          </cell>
          <cell r="B4872">
            <v>42986</v>
          </cell>
          <cell r="C4872" t="str">
            <v>Existing MSA</v>
          </cell>
          <cell r="D4872">
            <v>42888</v>
          </cell>
          <cell r="E4872">
            <v>43983</v>
          </cell>
          <cell r="F4872" t="str">
            <v>Phoseon International</v>
          </cell>
          <cell r="G4872" t="str">
            <v>IT</v>
          </cell>
          <cell r="H4872" t="str">
            <v>Italy</v>
          </cell>
          <cell r="I4872" t="str">
            <v>GP Entity</v>
          </cell>
          <cell r="K4872">
            <v>42146</v>
          </cell>
          <cell r="Q4872">
            <v>593</v>
          </cell>
          <cell r="R4872" t="str">
            <v>Europe (EU)</v>
          </cell>
          <cell r="S4872" t="str">
            <v>Account Manager</v>
          </cell>
          <cell r="T4872">
            <v>43525</v>
          </cell>
        </row>
        <row r="4873">
          <cell r="A4873" t="str">
            <v>100121-IT-104</v>
          </cell>
          <cell r="B4873">
            <v>43230</v>
          </cell>
          <cell r="C4873" t="str">
            <v>Existing MSA</v>
          </cell>
          <cell r="D4873">
            <v>42888</v>
          </cell>
          <cell r="E4873">
            <v>43983</v>
          </cell>
          <cell r="F4873" t="str">
            <v>Phoseon International</v>
          </cell>
          <cell r="G4873" t="str">
            <v>IT</v>
          </cell>
          <cell r="H4873" t="str">
            <v>Italy</v>
          </cell>
          <cell r="I4873" t="str">
            <v>GP Entity</v>
          </cell>
          <cell r="K4873">
            <v>42146</v>
          </cell>
          <cell r="Q4873">
            <v>1128</v>
          </cell>
          <cell r="R4873" t="str">
            <v>Europe (EU)</v>
          </cell>
          <cell r="S4873" t="str">
            <v>Regional Sales Manager - EMEA</v>
          </cell>
          <cell r="T4873">
            <v>43525</v>
          </cell>
        </row>
        <row r="4874">
          <cell r="A4874" t="str">
            <v>100320-GB-101</v>
          </cell>
          <cell r="B4874">
            <v>43262</v>
          </cell>
          <cell r="C4874" t="str">
            <v>Existing MSA</v>
          </cell>
          <cell r="D4874">
            <v>43195</v>
          </cell>
          <cell r="E4874">
            <v>43983</v>
          </cell>
          <cell r="F4874" t="str">
            <v>iOffice</v>
          </cell>
          <cell r="G4874" t="str">
            <v>GB</v>
          </cell>
          <cell r="H4874" t="str">
            <v>United Kingdom</v>
          </cell>
          <cell r="I4874" t="str">
            <v>GP Entity</v>
          </cell>
          <cell r="K4874">
            <v>43195</v>
          </cell>
          <cell r="Q4874">
            <v>1115</v>
          </cell>
          <cell r="R4874" t="str">
            <v>Europe (EU)</v>
          </cell>
          <cell r="S4874" t="str">
            <v>Account Manager</v>
          </cell>
        </row>
        <row r="4875">
          <cell r="A4875" t="str">
            <v>100377-DE-101</v>
          </cell>
          <cell r="B4875">
            <v>43344</v>
          </cell>
          <cell r="C4875" t="str">
            <v>Existing MSA</v>
          </cell>
          <cell r="D4875">
            <v>43335</v>
          </cell>
          <cell r="E4875">
            <v>43983</v>
          </cell>
          <cell r="F4875" t="str">
            <v>Voltaiq</v>
          </cell>
          <cell r="G4875" t="str">
            <v>DE</v>
          </cell>
          <cell r="H4875" t="str">
            <v>Germany</v>
          </cell>
          <cell r="I4875" t="str">
            <v>GP Entity</v>
          </cell>
          <cell r="K4875">
            <v>43335</v>
          </cell>
          <cell r="Q4875">
            <v>1461</v>
          </cell>
          <cell r="R4875" t="str">
            <v>Europe (EU)</v>
          </cell>
          <cell r="S4875" t="str">
            <v>Manager Technical Sales, Europe</v>
          </cell>
        </row>
        <row r="4876">
          <cell r="A4876" t="str">
            <v>100062-PL-102</v>
          </cell>
          <cell r="B4876">
            <v>41730</v>
          </cell>
          <cell r="C4876" t="str">
            <v>Existing MSA</v>
          </cell>
          <cell r="D4876">
            <v>43245</v>
          </cell>
          <cell r="E4876">
            <v>43983</v>
          </cell>
          <cell r="F4876" t="str">
            <v>Fidelis</v>
          </cell>
          <cell r="G4876" t="str">
            <v>PL</v>
          </cell>
          <cell r="H4876" t="str">
            <v>Poland</v>
          </cell>
          <cell r="I4876" t="str">
            <v>GP Entity</v>
          </cell>
          <cell r="K4876">
            <v>41661</v>
          </cell>
          <cell r="Q4876">
            <v>22</v>
          </cell>
          <cell r="R4876" t="str">
            <v>Europe (EU)</v>
          </cell>
          <cell r="S4876" t="str">
            <v>Business Development Manager</v>
          </cell>
          <cell r="T4876">
            <v>43497</v>
          </cell>
        </row>
        <row r="4877">
          <cell r="A4877" t="str">
            <v>100237-GB-102</v>
          </cell>
          <cell r="B4877">
            <v>43101</v>
          </cell>
          <cell r="C4877" t="str">
            <v>Existing MSA</v>
          </cell>
          <cell r="D4877">
            <v>42999</v>
          </cell>
          <cell r="E4877">
            <v>43983</v>
          </cell>
          <cell r="F4877" t="str">
            <v>Pasternack Enterprises/Infinite Electronics</v>
          </cell>
          <cell r="G4877" t="str">
            <v>GB</v>
          </cell>
          <cell r="H4877" t="str">
            <v>United Kingdom</v>
          </cell>
          <cell r="I4877" t="str">
            <v>GP Entity</v>
          </cell>
          <cell r="K4877">
            <v>42999</v>
          </cell>
          <cell r="N4877" t="str">
            <v>Merryn</v>
          </cell>
          <cell r="O4877" t="str">
            <v>Roberts</v>
          </cell>
          <cell r="P4877">
            <v>43754</v>
          </cell>
          <cell r="Q4877">
            <v>753</v>
          </cell>
          <cell r="R4877" t="str">
            <v>Europe (EU)</v>
          </cell>
          <cell r="S4877" t="str">
            <v>Logistics Manager</v>
          </cell>
        </row>
        <row r="4878">
          <cell r="A4878" t="str">
            <v>100458-GB-101</v>
          </cell>
          <cell r="B4878">
            <v>43497</v>
          </cell>
          <cell r="C4878" t="str">
            <v>Existing MSA</v>
          </cell>
          <cell r="D4878">
            <v>43454</v>
          </cell>
          <cell r="E4878">
            <v>43922</v>
          </cell>
          <cell r="F4878" t="str">
            <v>Artel</v>
          </cell>
          <cell r="G4878" t="str">
            <v>GB</v>
          </cell>
          <cell r="H4878" t="str">
            <v>United Kingdom</v>
          </cell>
          <cell r="I4878" t="str">
            <v>GP Entity</v>
          </cell>
          <cell r="K4878">
            <v>43454</v>
          </cell>
          <cell r="Q4878">
            <v>2014</v>
          </cell>
          <cell r="R4878" t="str">
            <v>Europe (EU)</v>
          </cell>
          <cell r="S4878" t="str">
            <v>European Business Development Manager</v>
          </cell>
        </row>
        <row r="4879">
          <cell r="A4879" t="str">
            <v>100458-GB-101</v>
          </cell>
          <cell r="B4879">
            <v>43497</v>
          </cell>
          <cell r="C4879" t="str">
            <v>Existing MSA</v>
          </cell>
          <cell r="D4879">
            <v>43454</v>
          </cell>
          <cell r="E4879">
            <v>43952</v>
          </cell>
          <cell r="F4879" t="str">
            <v>Artel</v>
          </cell>
          <cell r="G4879" t="str">
            <v>GB</v>
          </cell>
          <cell r="H4879" t="str">
            <v>United Kingdom</v>
          </cell>
          <cell r="I4879" t="str">
            <v>GP Entity</v>
          </cell>
          <cell r="K4879">
            <v>43454</v>
          </cell>
          <cell r="Q4879">
            <v>2014</v>
          </cell>
          <cell r="R4879" t="str">
            <v>Europe (EU)</v>
          </cell>
          <cell r="S4879" t="str">
            <v>European Business Development Manager</v>
          </cell>
        </row>
        <row r="4880">
          <cell r="A4880" t="str">
            <v>100458-GB-101</v>
          </cell>
          <cell r="B4880">
            <v>43497</v>
          </cell>
          <cell r="C4880" t="str">
            <v>Existing MSA</v>
          </cell>
          <cell r="D4880">
            <v>43454</v>
          </cell>
          <cell r="E4880">
            <v>43983</v>
          </cell>
          <cell r="F4880" t="str">
            <v>Artel</v>
          </cell>
          <cell r="G4880" t="str">
            <v>GB</v>
          </cell>
          <cell r="H4880" t="str">
            <v>United Kingdom</v>
          </cell>
          <cell r="I4880" t="str">
            <v>GP Entity</v>
          </cell>
          <cell r="K4880">
            <v>43454</v>
          </cell>
          <cell r="Q4880">
            <v>2014</v>
          </cell>
          <cell r="R4880" t="str">
            <v>Europe (EU)</v>
          </cell>
          <cell r="S4880" t="str">
            <v>European Business Development Manager</v>
          </cell>
        </row>
        <row r="4881">
          <cell r="A4881" t="str">
            <v>100529-SE-101</v>
          </cell>
          <cell r="B4881">
            <v>43598</v>
          </cell>
          <cell r="C4881" t="str">
            <v>Existing MSA</v>
          </cell>
          <cell r="D4881">
            <v>43529</v>
          </cell>
          <cell r="E4881">
            <v>43922</v>
          </cell>
          <cell r="F4881" t="str">
            <v>Fluidic Analytics</v>
          </cell>
          <cell r="G4881" t="str">
            <v>SE</v>
          </cell>
          <cell r="H4881" t="str">
            <v>Sweden</v>
          </cell>
          <cell r="I4881" t="str">
            <v>GP Entity</v>
          </cell>
          <cell r="J4881">
            <v>43554</v>
          </cell>
          <cell r="K4881">
            <v>43529</v>
          </cell>
          <cell r="Q4881">
            <v>2329</v>
          </cell>
          <cell r="R4881" t="str">
            <v>Europe (EU)</v>
          </cell>
          <cell r="S4881" t="str">
            <v>Sales Territory Manager, Benelux and Nordics</v>
          </cell>
        </row>
        <row r="4882">
          <cell r="A4882" t="str">
            <v>100529-SE-101</v>
          </cell>
          <cell r="B4882">
            <v>43598</v>
          </cell>
          <cell r="C4882" t="str">
            <v>Existing MSA</v>
          </cell>
          <cell r="D4882">
            <v>43529</v>
          </cell>
          <cell r="E4882">
            <v>43952</v>
          </cell>
          <cell r="F4882" t="str">
            <v>Fluidic Analytics</v>
          </cell>
          <cell r="G4882" t="str">
            <v>SE</v>
          </cell>
          <cell r="H4882" t="str">
            <v>Sweden</v>
          </cell>
          <cell r="I4882" t="str">
            <v>GP Entity</v>
          </cell>
          <cell r="J4882">
            <v>43554</v>
          </cell>
          <cell r="K4882">
            <v>43529</v>
          </cell>
          <cell r="Q4882">
            <v>2329</v>
          </cell>
          <cell r="R4882" t="str">
            <v>Europe (EU)</v>
          </cell>
          <cell r="S4882" t="str">
            <v>Sales Territory Manager, Benelux and Nordics</v>
          </cell>
        </row>
        <row r="4883">
          <cell r="A4883" t="str">
            <v>100529-SE-101</v>
          </cell>
          <cell r="B4883">
            <v>43598</v>
          </cell>
          <cell r="C4883" t="str">
            <v>Existing MSA</v>
          </cell>
          <cell r="D4883">
            <v>43529</v>
          </cell>
          <cell r="E4883">
            <v>43983</v>
          </cell>
          <cell r="F4883" t="str">
            <v>Fluidic Analytics</v>
          </cell>
          <cell r="G4883" t="str">
            <v>SE</v>
          </cell>
          <cell r="H4883" t="str">
            <v>Sweden</v>
          </cell>
          <cell r="I4883" t="str">
            <v>GP Entity</v>
          </cell>
          <cell r="J4883">
            <v>43554</v>
          </cell>
          <cell r="K4883">
            <v>43529</v>
          </cell>
          <cell r="Q4883">
            <v>2329</v>
          </cell>
          <cell r="R4883" t="str">
            <v>Europe (EU)</v>
          </cell>
          <cell r="S4883" t="str">
            <v>Sales Territory Manager, Benelux and Nordics</v>
          </cell>
        </row>
        <row r="4884">
          <cell r="A4884" t="str">
            <v>100167-GB-102</v>
          </cell>
          <cell r="B4884">
            <v>42282</v>
          </cell>
          <cell r="C4884" t="str">
            <v>Existing MSA</v>
          </cell>
          <cell r="D4884">
            <v>42145</v>
          </cell>
          <cell r="E4884">
            <v>43922</v>
          </cell>
          <cell r="F4884" t="str">
            <v>Twist Bioscience</v>
          </cell>
          <cell r="G4884" t="str">
            <v>GB</v>
          </cell>
          <cell r="H4884" t="str">
            <v>United Kingdom</v>
          </cell>
          <cell r="I4884" t="str">
            <v>GP Entity</v>
          </cell>
          <cell r="K4884">
            <v>42145</v>
          </cell>
          <cell r="Q4884">
            <v>151</v>
          </cell>
          <cell r="R4884" t="str">
            <v>Europe (EU)</v>
          </cell>
          <cell r="S4884" t="str">
            <v>Technical Director, EMEA</v>
          </cell>
        </row>
        <row r="4885">
          <cell r="A4885" t="str">
            <v>100127-PT-104</v>
          </cell>
          <cell r="B4885">
            <v>42736</v>
          </cell>
          <cell r="C4885" t="str">
            <v>Existing MSA</v>
          </cell>
          <cell r="D4885">
            <v>42635</v>
          </cell>
          <cell r="E4885">
            <v>43922</v>
          </cell>
          <cell r="F4885" t="str">
            <v>Quest</v>
          </cell>
          <cell r="G4885" t="str">
            <v>PT</v>
          </cell>
          <cell r="H4885" t="str">
            <v>Portugal</v>
          </cell>
          <cell r="I4885" t="str">
            <v>GP Entity</v>
          </cell>
          <cell r="K4885">
            <v>42635</v>
          </cell>
          <cell r="Q4885">
            <v>232</v>
          </cell>
          <cell r="R4885" t="str">
            <v>Europe (EU)</v>
          </cell>
          <cell r="S4885" t="str">
            <v>Storage Dev Senior Engineer</v>
          </cell>
          <cell r="T4885">
            <v>43252</v>
          </cell>
        </row>
        <row r="4886">
          <cell r="A4886" t="str">
            <v>100541-GB-101</v>
          </cell>
          <cell r="B4886">
            <v>43617</v>
          </cell>
          <cell r="C4886" t="str">
            <v>Existing MSA</v>
          </cell>
          <cell r="D4886">
            <v>43585</v>
          </cell>
          <cell r="E4886">
            <v>43922</v>
          </cell>
          <cell r="F4886" t="str">
            <v>Hydrolix</v>
          </cell>
          <cell r="G4886" t="str">
            <v>GB</v>
          </cell>
          <cell r="H4886" t="str">
            <v>United Kingdom</v>
          </cell>
          <cell r="I4886" t="str">
            <v>GP Entity</v>
          </cell>
          <cell r="J4886">
            <v>43595</v>
          </cell>
          <cell r="K4886">
            <v>43585</v>
          </cell>
          <cell r="Q4886">
            <v>2540</v>
          </cell>
          <cell r="R4886" t="str">
            <v>Europe (EU)</v>
          </cell>
          <cell r="S4886" t="str">
            <v>VP Services, EMEA</v>
          </cell>
        </row>
        <row r="4887">
          <cell r="A4887" t="str">
            <v>100167-GB-102</v>
          </cell>
          <cell r="B4887">
            <v>42282</v>
          </cell>
          <cell r="C4887" t="str">
            <v>Existing MSA</v>
          </cell>
          <cell r="D4887">
            <v>42145</v>
          </cell>
          <cell r="E4887">
            <v>43952</v>
          </cell>
          <cell r="F4887" t="str">
            <v>Twist Bioscience</v>
          </cell>
          <cell r="G4887" t="str">
            <v>GB</v>
          </cell>
          <cell r="H4887" t="str">
            <v>United Kingdom</v>
          </cell>
          <cell r="I4887" t="str">
            <v>GP Entity</v>
          </cell>
          <cell r="K4887">
            <v>42145</v>
          </cell>
          <cell r="Q4887">
            <v>151</v>
          </cell>
          <cell r="R4887" t="str">
            <v>Europe (EU)</v>
          </cell>
          <cell r="S4887" t="str">
            <v>Technical Director, EMEA</v>
          </cell>
        </row>
        <row r="4888">
          <cell r="A4888" t="str">
            <v>100127-PT-104</v>
          </cell>
          <cell r="B4888">
            <v>42736</v>
          </cell>
          <cell r="C4888" t="str">
            <v>Existing MSA</v>
          </cell>
          <cell r="D4888">
            <v>42635</v>
          </cell>
          <cell r="E4888">
            <v>43952</v>
          </cell>
          <cell r="F4888" t="str">
            <v>Quest</v>
          </cell>
          <cell r="G4888" t="str">
            <v>PT</v>
          </cell>
          <cell r="H4888" t="str">
            <v>Portugal</v>
          </cell>
          <cell r="I4888" t="str">
            <v>GP Entity</v>
          </cell>
          <cell r="K4888">
            <v>42635</v>
          </cell>
          <cell r="Q4888">
            <v>232</v>
          </cell>
          <cell r="R4888" t="str">
            <v>Europe (EU)</v>
          </cell>
          <cell r="S4888" t="str">
            <v>Storage Dev Senior Engineer</v>
          </cell>
          <cell r="T4888">
            <v>43252</v>
          </cell>
        </row>
        <row r="4889">
          <cell r="A4889" t="str">
            <v>100541-GB-101</v>
          </cell>
          <cell r="B4889">
            <v>43617</v>
          </cell>
          <cell r="C4889" t="str">
            <v>Existing MSA</v>
          </cell>
          <cell r="D4889">
            <v>43585</v>
          </cell>
          <cell r="E4889">
            <v>43952</v>
          </cell>
          <cell r="F4889" t="str">
            <v>Hydrolix</v>
          </cell>
          <cell r="G4889" t="str">
            <v>GB</v>
          </cell>
          <cell r="H4889" t="str">
            <v>United Kingdom</v>
          </cell>
          <cell r="I4889" t="str">
            <v>GP Entity</v>
          </cell>
          <cell r="J4889">
            <v>43595</v>
          </cell>
          <cell r="K4889">
            <v>43585</v>
          </cell>
          <cell r="Q4889">
            <v>2540</v>
          </cell>
          <cell r="R4889" t="str">
            <v>Europe (EU)</v>
          </cell>
          <cell r="S4889" t="str">
            <v>VP Services, EMEA</v>
          </cell>
        </row>
        <row r="4890">
          <cell r="A4890" t="str">
            <v>100167-GB-102</v>
          </cell>
          <cell r="B4890">
            <v>42282</v>
          </cell>
          <cell r="C4890" t="str">
            <v>Existing MSA</v>
          </cell>
          <cell r="D4890">
            <v>42145</v>
          </cell>
          <cell r="E4890">
            <v>43983</v>
          </cell>
          <cell r="F4890" t="str">
            <v>Twist Bioscience</v>
          </cell>
          <cell r="G4890" t="str">
            <v>GB</v>
          </cell>
          <cell r="H4890" t="str">
            <v>United Kingdom</v>
          </cell>
          <cell r="I4890" t="str">
            <v>GP Entity</v>
          </cell>
          <cell r="K4890">
            <v>42145</v>
          </cell>
          <cell r="Q4890">
            <v>151</v>
          </cell>
          <cell r="R4890" t="str">
            <v>Europe (EU)</v>
          </cell>
          <cell r="S4890" t="str">
            <v>Technical Director, EMEA</v>
          </cell>
        </row>
        <row r="4891">
          <cell r="A4891" t="str">
            <v>100127-PT-104</v>
          </cell>
          <cell r="B4891">
            <v>42736</v>
          </cell>
          <cell r="C4891" t="str">
            <v>Existing MSA</v>
          </cell>
          <cell r="D4891">
            <v>42635</v>
          </cell>
          <cell r="E4891">
            <v>43983</v>
          </cell>
          <cell r="F4891" t="str">
            <v>Quest</v>
          </cell>
          <cell r="G4891" t="str">
            <v>PT</v>
          </cell>
          <cell r="H4891" t="str">
            <v>Portugal</v>
          </cell>
          <cell r="I4891" t="str">
            <v>GP Entity</v>
          </cell>
          <cell r="K4891">
            <v>42635</v>
          </cell>
          <cell r="Q4891">
            <v>232</v>
          </cell>
          <cell r="R4891" t="str">
            <v>Europe (EU)</v>
          </cell>
          <cell r="S4891" t="str">
            <v>Storage Dev Senior Engineer</v>
          </cell>
          <cell r="T4891">
            <v>43252</v>
          </cell>
        </row>
        <row r="4892">
          <cell r="A4892" t="str">
            <v>100541-GB-101</v>
          </cell>
          <cell r="B4892">
            <v>43617</v>
          </cell>
          <cell r="C4892" t="str">
            <v>Existing MSA</v>
          </cell>
          <cell r="D4892">
            <v>43585</v>
          </cell>
          <cell r="E4892">
            <v>43983</v>
          </cell>
          <cell r="F4892" t="str">
            <v>Hydrolix</v>
          </cell>
          <cell r="G4892" t="str">
            <v>GB</v>
          </cell>
          <cell r="H4892" t="str">
            <v>United Kingdom</v>
          </cell>
          <cell r="I4892" t="str">
            <v>GP Entity</v>
          </cell>
          <cell r="J4892">
            <v>43595</v>
          </cell>
          <cell r="K4892">
            <v>43585</v>
          </cell>
          <cell r="Q4892">
            <v>2540</v>
          </cell>
          <cell r="R4892" t="str">
            <v>Europe (EU)</v>
          </cell>
          <cell r="S4892" t="str">
            <v>VP Services, EMEA</v>
          </cell>
        </row>
        <row r="4893">
          <cell r="A4893" t="str">
            <v>100612-NL-101</v>
          </cell>
          <cell r="B4893">
            <v>43709</v>
          </cell>
          <cell r="C4893" t="str">
            <v>Existing MSA</v>
          </cell>
          <cell r="D4893">
            <v>43668</v>
          </cell>
          <cell r="E4893">
            <v>43891</v>
          </cell>
          <cell r="F4893" t="str">
            <v>Karma Automotive</v>
          </cell>
          <cell r="G4893" t="str">
            <v>NL</v>
          </cell>
          <cell r="H4893" t="str">
            <v>Netherlands</v>
          </cell>
          <cell r="I4893" t="str">
            <v>GP Entity</v>
          </cell>
          <cell r="K4893">
            <v>43668</v>
          </cell>
          <cell r="Q4893">
            <v>3090</v>
          </cell>
          <cell r="R4893" t="str">
            <v>Europe (EU)</v>
          </cell>
          <cell r="S4893" t="str">
            <v>Vice President, Sales and Network Development Europe</v>
          </cell>
        </row>
        <row r="4894">
          <cell r="A4894" t="str">
            <v>100337-GB-101</v>
          </cell>
          <cell r="B4894">
            <v>43344</v>
          </cell>
          <cell r="C4894" t="str">
            <v>Existing MSA</v>
          </cell>
          <cell r="D4894">
            <v>43249</v>
          </cell>
          <cell r="E4894">
            <v>43922</v>
          </cell>
          <cell r="F4894" t="str">
            <v>Markforged</v>
          </cell>
          <cell r="G4894" t="str">
            <v>GB</v>
          </cell>
          <cell r="H4894" t="str">
            <v>United Kingdom</v>
          </cell>
          <cell r="I4894" t="str">
            <v>GP Entity</v>
          </cell>
          <cell r="K4894">
            <v>43249</v>
          </cell>
          <cell r="Q4894">
            <v>1344</v>
          </cell>
          <cell r="R4894" t="str">
            <v>Europe (EU)</v>
          </cell>
          <cell r="S4894" t="str">
            <v>Senior Applications Engineer</v>
          </cell>
        </row>
        <row r="4895">
          <cell r="A4895" t="str">
            <v>100612-NL-101</v>
          </cell>
          <cell r="B4895">
            <v>43709</v>
          </cell>
          <cell r="C4895" t="str">
            <v>Existing MSA</v>
          </cell>
          <cell r="D4895">
            <v>43668</v>
          </cell>
          <cell r="E4895">
            <v>43922</v>
          </cell>
          <cell r="F4895" t="str">
            <v>Karma Automotive</v>
          </cell>
          <cell r="G4895" t="str">
            <v>NL</v>
          </cell>
          <cell r="H4895" t="str">
            <v>Netherlands</v>
          </cell>
          <cell r="I4895" t="str">
            <v>GP Entity</v>
          </cell>
          <cell r="K4895">
            <v>43668</v>
          </cell>
          <cell r="Q4895">
            <v>3090</v>
          </cell>
          <cell r="R4895" t="str">
            <v>Europe (EU)</v>
          </cell>
          <cell r="S4895" t="str">
            <v>Vice President, Sales and Network Development Europe</v>
          </cell>
        </row>
        <row r="4896">
          <cell r="A4896" t="str">
            <v>100359-GB-101</v>
          </cell>
          <cell r="B4896">
            <v>43347</v>
          </cell>
          <cell r="C4896" t="str">
            <v>Existing MSA</v>
          </cell>
          <cell r="D4896">
            <v>43272</v>
          </cell>
          <cell r="E4896">
            <v>43922</v>
          </cell>
          <cell r="F4896" t="str">
            <v>Singlewire</v>
          </cell>
          <cell r="G4896" t="str">
            <v>GB</v>
          </cell>
          <cell r="H4896" t="str">
            <v>United Kingdom</v>
          </cell>
          <cell r="I4896" t="str">
            <v>GP Entity</v>
          </cell>
          <cell r="K4896">
            <v>43133</v>
          </cell>
          <cell r="Q4896">
            <v>1343</v>
          </cell>
          <cell r="R4896" t="str">
            <v>Europe (EU)</v>
          </cell>
          <cell r="S4896" t="str">
            <v>EMEA Sales Director</v>
          </cell>
        </row>
        <row r="4897">
          <cell r="A4897" t="str">
            <v>100370-GB-102</v>
          </cell>
          <cell r="B4897">
            <v>43467</v>
          </cell>
          <cell r="C4897" t="str">
            <v>Existing MSA</v>
          </cell>
          <cell r="D4897">
            <v>43319</v>
          </cell>
          <cell r="E4897">
            <v>43922</v>
          </cell>
          <cell r="F4897" t="str">
            <v>Salt Stack</v>
          </cell>
          <cell r="G4897" t="str">
            <v>GB</v>
          </cell>
          <cell r="H4897" t="str">
            <v>United Kingdom</v>
          </cell>
          <cell r="I4897" t="str">
            <v>GP Entity</v>
          </cell>
          <cell r="K4897">
            <v>43319</v>
          </cell>
          <cell r="Q4897">
            <v>1708</v>
          </cell>
          <cell r="R4897" t="str">
            <v>Europe (EU)</v>
          </cell>
          <cell r="S4897" t="str">
            <v>Sales Engineer</v>
          </cell>
        </row>
        <row r="4898">
          <cell r="A4898" t="str">
            <v>100337-GB-101</v>
          </cell>
          <cell r="B4898">
            <v>43344</v>
          </cell>
          <cell r="C4898" t="str">
            <v>Existing MSA</v>
          </cell>
          <cell r="D4898">
            <v>43249</v>
          </cell>
          <cell r="E4898">
            <v>43952</v>
          </cell>
          <cell r="F4898" t="str">
            <v>Markforged</v>
          </cell>
          <cell r="G4898" t="str">
            <v>GB</v>
          </cell>
          <cell r="H4898" t="str">
            <v>United Kingdom</v>
          </cell>
          <cell r="I4898" t="str">
            <v>GP Entity</v>
          </cell>
          <cell r="K4898">
            <v>43249</v>
          </cell>
          <cell r="Q4898">
            <v>1344</v>
          </cell>
          <cell r="R4898" t="str">
            <v>Europe (EU)</v>
          </cell>
          <cell r="S4898" t="str">
            <v>Senior Applications Engineer</v>
          </cell>
        </row>
        <row r="4899">
          <cell r="A4899" t="str">
            <v>100612-NL-101</v>
          </cell>
          <cell r="B4899">
            <v>43709</v>
          </cell>
          <cell r="C4899" t="str">
            <v>Existing MSA</v>
          </cell>
          <cell r="D4899">
            <v>43668</v>
          </cell>
          <cell r="E4899">
            <v>43952</v>
          </cell>
          <cell r="F4899" t="str">
            <v>Karma Automotive</v>
          </cell>
          <cell r="G4899" t="str">
            <v>NL</v>
          </cell>
          <cell r="H4899" t="str">
            <v>Netherlands</v>
          </cell>
          <cell r="I4899" t="str">
            <v>GP Entity</v>
          </cell>
          <cell r="K4899">
            <v>43668</v>
          </cell>
          <cell r="Q4899">
            <v>3090</v>
          </cell>
          <cell r="R4899" t="str">
            <v>Europe (EU)</v>
          </cell>
          <cell r="S4899" t="str">
            <v>Vice President, Sales and Network Development Europe</v>
          </cell>
        </row>
        <row r="4900">
          <cell r="A4900" t="str">
            <v>100359-GB-101</v>
          </cell>
          <cell r="B4900">
            <v>43347</v>
          </cell>
          <cell r="C4900" t="str">
            <v>Existing MSA</v>
          </cell>
          <cell r="D4900">
            <v>43272</v>
          </cell>
          <cell r="E4900">
            <v>43952</v>
          </cell>
          <cell r="F4900" t="str">
            <v>Singlewire</v>
          </cell>
          <cell r="G4900" t="str">
            <v>GB</v>
          </cell>
          <cell r="H4900" t="str">
            <v>United Kingdom</v>
          </cell>
          <cell r="I4900" t="str">
            <v>GP Entity</v>
          </cell>
          <cell r="K4900">
            <v>43133</v>
          </cell>
          <cell r="Q4900">
            <v>1343</v>
          </cell>
          <cell r="R4900" t="str">
            <v>Europe (EU)</v>
          </cell>
          <cell r="S4900" t="str">
            <v>EMEA Sales Director</v>
          </cell>
        </row>
        <row r="4901">
          <cell r="A4901" t="str">
            <v>100370-GB-102</v>
          </cell>
          <cell r="B4901">
            <v>43467</v>
          </cell>
          <cell r="C4901" t="str">
            <v>Existing MSA</v>
          </cell>
          <cell r="D4901">
            <v>43319</v>
          </cell>
          <cell r="E4901">
            <v>43952</v>
          </cell>
          <cell r="F4901" t="str">
            <v>Salt Stack</v>
          </cell>
          <cell r="G4901" t="str">
            <v>GB</v>
          </cell>
          <cell r="H4901" t="str">
            <v>United Kingdom</v>
          </cell>
          <cell r="I4901" t="str">
            <v>GP Entity</v>
          </cell>
          <cell r="K4901">
            <v>43319</v>
          </cell>
          <cell r="Q4901">
            <v>1708</v>
          </cell>
          <cell r="R4901" t="str">
            <v>Europe (EU)</v>
          </cell>
          <cell r="S4901" t="str">
            <v>Sales Engineer</v>
          </cell>
        </row>
        <row r="4902">
          <cell r="A4902" t="str">
            <v>100337-GB-101</v>
          </cell>
          <cell r="B4902">
            <v>43344</v>
          </cell>
          <cell r="C4902" t="str">
            <v>Existing MSA</v>
          </cell>
          <cell r="D4902">
            <v>43249</v>
          </cell>
          <cell r="E4902">
            <v>43983</v>
          </cell>
          <cell r="F4902" t="str">
            <v>Markforged</v>
          </cell>
          <cell r="G4902" t="str">
            <v>GB</v>
          </cell>
          <cell r="H4902" t="str">
            <v>United Kingdom</v>
          </cell>
          <cell r="I4902" t="str">
            <v>GP Entity</v>
          </cell>
          <cell r="K4902">
            <v>43249</v>
          </cell>
          <cell r="Q4902">
            <v>1344</v>
          </cell>
          <cell r="R4902" t="str">
            <v>Europe (EU)</v>
          </cell>
          <cell r="S4902" t="str">
            <v>Senior Applications Engineer</v>
          </cell>
        </row>
        <row r="4903">
          <cell r="A4903" t="str">
            <v>100612-NL-101</v>
          </cell>
          <cell r="B4903">
            <v>43709</v>
          </cell>
          <cell r="C4903" t="str">
            <v>Existing MSA</v>
          </cell>
          <cell r="D4903">
            <v>43668</v>
          </cell>
          <cell r="E4903">
            <v>43983</v>
          </cell>
          <cell r="F4903" t="str">
            <v>Karma Automotive</v>
          </cell>
          <cell r="G4903" t="str">
            <v>NL</v>
          </cell>
          <cell r="H4903" t="str">
            <v>Netherlands</v>
          </cell>
          <cell r="I4903" t="str">
            <v>GP Entity</v>
          </cell>
          <cell r="K4903">
            <v>43668</v>
          </cell>
          <cell r="Q4903">
            <v>3090</v>
          </cell>
          <cell r="R4903" t="str">
            <v>Europe (EU)</v>
          </cell>
          <cell r="S4903" t="str">
            <v>Vice President, Sales and Network Development Europe</v>
          </cell>
        </row>
        <row r="4904">
          <cell r="A4904" t="str">
            <v>100359-GB-101</v>
          </cell>
          <cell r="B4904">
            <v>43347</v>
          </cell>
          <cell r="C4904" t="str">
            <v>Existing MSA</v>
          </cell>
          <cell r="D4904">
            <v>43272</v>
          </cell>
          <cell r="E4904">
            <v>43983</v>
          </cell>
          <cell r="F4904" t="str">
            <v>Singlewire</v>
          </cell>
          <cell r="G4904" t="str">
            <v>GB</v>
          </cell>
          <cell r="H4904" t="str">
            <v>United Kingdom</v>
          </cell>
          <cell r="I4904" t="str">
            <v>GP Entity</v>
          </cell>
          <cell r="K4904">
            <v>43133</v>
          </cell>
          <cell r="Q4904">
            <v>1343</v>
          </cell>
          <cell r="R4904" t="str">
            <v>Europe (EU)</v>
          </cell>
          <cell r="S4904" t="str">
            <v>EMEA Sales Director</v>
          </cell>
        </row>
        <row r="4905">
          <cell r="A4905" t="str">
            <v>100370-GB-102</v>
          </cell>
          <cell r="B4905">
            <v>43467</v>
          </cell>
          <cell r="C4905" t="str">
            <v>Existing MSA</v>
          </cell>
          <cell r="D4905">
            <v>43319</v>
          </cell>
          <cell r="E4905">
            <v>43983</v>
          </cell>
          <cell r="F4905" t="str">
            <v>Salt Stack</v>
          </cell>
          <cell r="G4905" t="str">
            <v>GB</v>
          </cell>
          <cell r="H4905" t="str">
            <v>United Kingdom</v>
          </cell>
          <cell r="I4905" t="str">
            <v>GP Entity</v>
          </cell>
          <cell r="K4905">
            <v>43319</v>
          </cell>
          <cell r="Q4905">
            <v>1708</v>
          </cell>
          <cell r="R4905" t="str">
            <v>Europe (EU)</v>
          </cell>
          <cell r="S4905" t="str">
            <v>Sales Engineer</v>
          </cell>
        </row>
        <row r="4906">
          <cell r="A4906" t="str">
            <v>100572-DE-102</v>
          </cell>
          <cell r="B4906">
            <v>43678</v>
          </cell>
          <cell r="C4906" t="str">
            <v>Existing MSA</v>
          </cell>
          <cell r="D4906">
            <v>43614</v>
          </cell>
          <cell r="E4906">
            <v>43891</v>
          </cell>
          <cell r="F4906" t="str">
            <v>True Temper</v>
          </cell>
          <cell r="G4906" t="str">
            <v>DE</v>
          </cell>
          <cell r="H4906" t="str">
            <v>Germany</v>
          </cell>
          <cell r="I4906" t="str">
            <v>GP Entity</v>
          </cell>
          <cell r="J4906">
            <v>43651</v>
          </cell>
          <cell r="K4906">
            <v>43614</v>
          </cell>
          <cell r="Q4906">
            <v>2761</v>
          </cell>
          <cell r="R4906" t="str">
            <v>Europe (EU)</v>
          </cell>
          <cell r="S4906" t="str">
            <v>Account Manager</v>
          </cell>
        </row>
        <row r="4907">
          <cell r="A4907" t="str">
            <v>100391-GB-101</v>
          </cell>
          <cell r="B4907">
            <v>43405</v>
          </cell>
          <cell r="C4907" t="str">
            <v>Existing MSA</v>
          </cell>
          <cell r="D4907">
            <v>43382</v>
          </cell>
          <cell r="E4907">
            <v>43922</v>
          </cell>
          <cell r="F4907" t="str">
            <v>Syntiant Corp</v>
          </cell>
          <cell r="G4907" t="str">
            <v>GB</v>
          </cell>
          <cell r="H4907" t="str">
            <v>United Kingdom</v>
          </cell>
          <cell r="I4907" t="str">
            <v>GP Entity</v>
          </cell>
          <cell r="K4907">
            <v>43360</v>
          </cell>
          <cell r="Q4907">
            <v>1621</v>
          </cell>
          <cell r="R4907" t="str">
            <v>Europe (EU)</v>
          </cell>
          <cell r="S4907" t="str">
            <v>Member of Technical Staff (Field)</v>
          </cell>
        </row>
        <row r="4908">
          <cell r="A4908" t="str">
            <v>100572-DE-102</v>
          </cell>
          <cell r="B4908">
            <v>43678</v>
          </cell>
          <cell r="C4908" t="str">
            <v>Existing MSA</v>
          </cell>
          <cell r="D4908">
            <v>43614</v>
          </cell>
          <cell r="E4908">
            <v>43922</v>
          </cell>
          <cell r="F4908" t="str">
            <v>True Temper</v>
          </cell>
          <cell r="G4908" t="str">
            <v>DE</v>
          </cell>
          <cell r="H4908" t="str">
            <v>Germany</v>
          </cell>
          <cell r="I4908" t="str">
            <v>GP Entity</v>
          </cell>
          <cell r="J4908">
            <v>43651</v>
          </cell>
          <cell r="K4908">
            <v>43614</v>
          </cell>
          <cell r="Q4908">
            <v>2761</v>
          </cell>
          <cell r="R4908" t="str">
            <v>Europe (EU)</v>
          </cell>
          <cell r="S4908" t="str">
            <v>Account Manager</v>
          </cell>
        </row>
        <row r="4909">
          <cell r="A4909" t="str">
            <v>100391-GB-101</v>
          </cell>
          <cell r="B4909">
            <v>43405</v>
          </cell>
          <cell r="C4909" t="str">
            <v>Existing MSA</v>
          </cell>
          <cell r="D4909">
            <v>43382</v>
          </cell>
          <cell r="E4909">
            <v>43952</v>
          </cell>
          <cell r="F4909" t="str">
            <v>Syntiant Corp</v>
          </cell>
          <cell r="G4909" t="str">
            <v>GB</v>
          </cell>
          <cell r="H4909" t="str">
            <v>United Kingdom</v>
          </cell>
          <cell r="I4909" t="str">
            <v>GP Entity</v>
          </cell>
          <cell r="K4909">
            <v>43360</v>
          </cell>
          <cell r="Q4909">
            <v>1621</v>
          </cell>
          <cell r="R4909" t="str">
            <v>Europe (EU)</v>
          </cell>
          <cell r="S4909" t="str">
            <v>Member of Technical Staff (Field)</v>
          </cell>
        </row>
        <row r="4910">
          <cell r="A4910" t="str">
            <v>100572-DE-102</v>
          </cell>
          <cell r="B4910">
            <v>43678</v>
          </cell>
          <cell r="C4910" t="str">
            <v>Existing MSA</v>
          </cell>
          <cell r="D4910">
            <v>43614</v>
          </cell>
          <cell r="E4910">
            <v>43952</v>
          </cell>
          <cell r="F4910" t="str">
            <v>True Temper</v>
          </cell>
          <cell r="G4910" t="str">
            <v>DE</v>
          </cell>
          <cell r="H4910" t="str">
            <v>Germany</v>
          </cell>
          <cell r="I4910" t="str">
            <v>GP Entity</v>
          </cell>
          <cell r="J4910">
            <v>43651</v>
          </cell>
          <cell r="K4910">
            <v>43614</v>
          </cell>
          <cell r="Q4910">
            <v>2761</v>
          </cell>
          <cell r="R4910" t="str">
            <v>Europe (EU)</v>
          </cell>
          <cell r="S4910" t="str">
            <v>Account Manager</v>
          </cell>
        </row>
        <row r="4911">
          <cell r="A4911" t="str">
            <v>100391-GB-101</v>
          </cell>
          <cell r="B4911">
            <v>43405</v>
          </cell>
          <cell r="C4911" t="str">
            <v>Existing MSA</v>
          </cell>
          <cell r="D4911">
            <v>43382</v>
          </cell>
          <cell r="E4911">
            <v>43983</v>
          </cell>
          <cell r="F4911" t="str">
            <v>Syntiant Corp</v>
          </cell>
          <cell r="G4911" t="str">
            <v>GB</v>
          </cell>
          <cell r="H4911" t="str">
            <v>United Kingdom</v>
          </cell>
          <cell r="I4911" t="str">
            <v>GP Entity</v>
          </cell>
          <cell r="K4911">
            <v>43360</v>
          </cell>
          <cell r="Q4911">
            <v>1621</v>
          </cell>
          <cell r="R4911" t="str">
            <v>Europe (EU)</v>
          </cell>
          <cell r="S4911" t="str">
            <v>Member of Technical Staff (Field)</v>
          </cell>
        </row>
        <row r="4912">
          <cell r="A4912" t="str">
            <v>100572-DE-102</v>
          </cell>
          <cell r="B4912">
            <v>43678</v>
          </cell>
          <cell r="C4912" t="str">
            <v>Existing MSA</v>
          </cell>
          <cell r="D4912">
            <v>43614</v>
          </cell>
          <cell r="E4912">
            <v>43983</v>
          </cell>
          <cell r="F4912" t="str">
            <v>True Temper</v>
          </cell>
          <cell r="G4912" t="str">
            <v>DE</v>
          </cell>
          <cell r="H4912" t="str">
            <v>Germany</v>
          </cell>
          <cell r="I4912" t="str">
            <v>GP Entity</v>
          </cell>
          <cell r="J4912">
            <v>43651</v>
          </cell>
          <cell r="K4912">
            <v>43614</v>
          </cell>
          <cell r="Q4912">
            <v>2761</v>
          </cell>
          <cell r="R4912" t="str">
            <v>Europe (EU)</v>
          </cell>
          <cell r="S4912" t="str">
            <v>Account Manager</v>
          </cell>
        </row>
        <row r="4913">
          <cell r="A4913" t="str">
            <v>100358-GB-101</v>
          </cell>
          <cell r="B4913">
            <v>43344</v>
          </cell>
          <cell r="C4913" t="str">
            <v>Existing MSA</v>
          </cell>
          <cell r="D4913">
            <v>43264</v>
          </cell>
          <cell r="E4913">
            <v>43922</v>
          </cell>
          <cell r="F4913" t="str">
            <v>Vyopta Incorporated</v>
          </cell>
          <cell r="G4913" t="str">
            <v>GB</v>
          </cell>
          <cell r="H4913" t="str">
            <v>United Kingdom</v>
          </cell>
          <cell r="I4913" t="str">
            <v>GP Entity</v>
          </cell>
          <cell r="K4913">
            <v>43264</v>
          </cell>
          <cell r="Q4913">
            <v>1318</v>
          </cell>
          <cell r="R4913" t="str">
            <v>Europe (EU)</v>
          </cell>
          <cell r="S4913" t="str">
            <v>Principal Support engineer</v>
          </cell>
        </row>
        <row r="4914">
          <cell r="A4914" t="str">
            <v>100062-ES-102</v>
          </cell>
          <cell r="B4914">
            <v>41730</v>
          </cell>
          <cell r="C4914" t="str">
            <v>Existing MSA</v>
          </cell>
          <cell r="D4914">
            <v>43245</v>
          </cell>
          <cell r="E4914">
            <v>43922</v>
          </cell>
          <cell r="F4914" t="str">
            <v>Fidelis</v>
          </cell>
          <cell r="G4914" t="str">
            <v>ES</v>
          </cell>
          <cell r="H4914" t="str">
            <v>Spain</v>
          </cell>
          <cell r="I4914" t="str">
            <v>GP Entity</v>
          </cell>
          <cell r="K4914">
            <v>41661</v>
          </cell>
          <cell r="Q4914">
            <v>25</v>
          </cell>
          <cell r="R4914" t="str">
            <v>Europe (EU)</v>
          </cell>
          <cell r="S4914" t="str">
            <v>Senior Systems Engineer EMEA &amp; APAC</v>
          </cell>
          <cell r="T4914">
            <v>43221</v>
          </cell>
        </row>
        <row r="4915">
          <cell r="A4915" t="str">
            <v>100358-GB-101</v>
          </cell>
          <cell r="B4915">
            <v>43344</v>
          </cell>
          <cell r="C4915" t="str">
            <v>Existing MSA</v>
          </cell>
          <cell r="D4915">
            <v>43264</v>
          </cell>
          <cell r="E4915">
            <v>43952</v>
          </cell>
          <cell r="F4915" t="str">
            <v>Vyopta Incorporated</v>
          </cell>
          <cell r="G4915" t="str">
            <v>GB</v>
          </cell>
          <cell r="H4915" t="str">
            <v>United Kingdom</v>
          </cell>
          <cell r="I4915" t="str">
            <v>GP Entity</v>
          </cell>
          <cell r="K4915">
            <v>43264</v>
          </cell>
          <cell r="Q4915">
            <v>1318</v>
          </cell>
          <cell r="R4915" t="str">
            <v>Europe (EU)</v>
          </cell>
          <cell r="S4915" t="str">
            <v>Principal Support engineer</v>
          </cell>
        </row>
        <row r="4916">
          <cell r="A4916" t="str">
            <v>100062-ES-102</v>
          </cell>
          <cell r="B4916">
            <v>41730</v>
          </cell>
          <cell r="C4916" t="str">
            <v>Existing MSA</v>
          </cell>
          <cell r="D4916">
            <v>43245</v>
          </cell>
          <cell r="E4916">
            <v>43952</v>
          </cell>
          <cell r="F4916" t="str">
            <v>Fidelis</v>
          </cell>
          <cell r="G4916" t="str">
            <v>ES</v>
          </cell>
          <cell r="H4916" t="str">
            <v>Spain</v>
          </cell>
          <cell r="I4916" t="str">
            <v>GP Entity</v>
          </cell>
          <cell r="K4916">
            <v>41661</v>
          </cell>
          <cell r="Q4916">
            <v>25</v>
          </cell>
          <cell r="R4916" t="str">
            <v>Europe (EU)</v>
          </cell>
          <cell r="S4916" t="str">
            <v>Senior Systems Engineer EMEA &amp; APAC</v>
          </cell>
          <cell r="T4916">
            <v>43221</v>
          </cell>
        </row>
        <row r="4917">
          <cell r="A4917" t="str">
            <v>100358-GB-101</v>
          </cell>
          <cell r="B4917">
            <v>43344</v>
          </cell>
          <cell r="C4917" t="str">
            <v>Existing MSA</v>
          </cell>
          <cell r="D4917">
            <v>43264</v>
          </cell>
          <cell r="E4917">
            <v>43983</v>
          </cell>
          <cell r="F4917" t="str">
            <v>Vyopta Incorporated</v>
          </cell>
          <cell r="G4917" t="str">
            <v>GB</v>
          </cell>
          <cell r="H4917" t="str">
            <v>United Kingdom</v>
          </cell>
          <cell r="I4917" t="str">
            <v>GP Entity</v>
          </cell>
          <cell r="K4917">
            <v>43264</v>
          </cell>
          <cell r="Q4917">
            <v>1318</v>
          </cell>
          <cell r="R4917" t="str">
            <v>Europe (EU)</v>
          </cell>
          <cell r="S4917" t="str">
            <v>Principal Support engineer</v>
          </cell>
        </row>
        <row r="4918">
          <cell r="A4918" t="str">
            <v>100062-ES-102</v>
          </cell>
          <cell r="B4918">
            <v>41730</v>
          </cell>
          <cell r="C4918" t="str">
            <v>Existing MSA</v>
          </cell>
          <cell r="D4918">
            <v>43245</v>
          </cell>
          <cell r="E4918">
            <v>43983</v>
          </cell>
          <cell r="F4918" t="str">
            <v>Fidelis</v>
          </cell>
          <cell r="G4918" t="str">
            <v>ES</v>
          </cell>
          <cell r="H4918" t="str">
            <v>Spain</v>
          </cell>
          <cell r="I4918" t="str">
            <v>GP Entity</v>
          </cell>
          <cell r="K4918">
            <v>41661</v>
          </cell>
          <cell r="Q4918">
            <v>25</v>
          </cell>
          <cell r="R4918" t="str">
            <v>Europe (EU)</v>
          </cell>
          <cell r="S4918" t="str">
            <v>Senior Systems Engineer EMEA &amp; APAC</v>
          </cell>
          <cell r="T4918">
            <v>43221</v>
          </cell>
        </row>
        <row r="4919">
          <cell r="A4919" t="str">
            <v>100365-SE-101</v>
          </cell>
          <cell r="B4919">
            <v>43346</v>
          </cell>
          <cell r="C4919" t="str">
            <v>Existing MSA</v>
          </cell>
          <cell r="D4919">
            <v>43280</v>
          </cell>
          <cell r="E4919">
            <v>43922</v>
          </cell>
          <cell r="F4919" t="str">
            <v>INT, Inc.</v>
          </cell>
          <cell r="G4919" t="str">
            <v>SE</v>
          </cell>
          <cell r="H4919" t="str">
            <v>Sweden</v>
          </cell>
          <cell r="I4919" t="str">
            <v>GP Entity</v>
          </cell>
          <cell r="K4919">
            <v>43280</v>
          </cell>
          <cell r="Q4919">
            <v>1362</v>
          </cell>
          <cell r="R4919" t="str">
            <v>Europe (EU)</v>
          </cell>
          <cell r="S4919" t="str">
            <v>Network Engineer</v>
          </cell>
        </row>
        <row r="4920">
          <cell r="A4920" t="str">
            <v>100365-SE-101</v>
          </cell>
          <cell r="B4920">
            <v>43346</v>
          </cell>
          <cell r="C4920" t="str">
            <v>Existing MSA</v>
          </cell>
          <cell r="D4920">
            <v>43280</v>
          </cell>
          <cell r="E4920">
            <v>43952</v>
          </cell>
          <cell r="F4920" t="str">
            <v>INT, Inc.</v>
          </cell>
          <cell r="G4920" t="str">
            <v>SE</v>
          </cell>
          <cell r="H4920" t="str">
            <v>Sweden</v>
          </cell>
          <cell r="I4920" t="str">
            <v>GP Entity</v>
          </cell>
          <cell r="K4920">
            <v>43280</v>
          </cell>
          <cell r="Q4920">
            <v>1362</v>
          </cell>
          <cell r="R4920" t="str">
            <v>Europe (EU)</v>
          </cell>
          <cell r="S4920" t="str">
            <v>Network Engineer</v>
          </cell>
        </row>
        <row r="4921">
          <cell r="A4921" t="str">
            <v>100365-SE-101</v>
          </cell>
          <cell r="B4921">
            <v>43346</v>
          </cell>
          <cell r="C4921" t="str">
            <v>Existing MSA</v>
          </cell>
          <cell r="D4921">
            <v>43280</v>
          </cell>
          <cell r="E4921">
            <v>43983</v>
          </cell>
          <cell r="F4921" t="str">
            <v>INT, Inc.</v>
          </cell>
          <cell r="G4921" t="str">
            <v>SE</v>
          </cell>
          <cell r="H4921" t="str">
            <v>Sweden</v>
          </cell>
          <cell r="I4921" t="str">
            <v>GP Entity</v>
          </cell>
          <cell r="K4921">
            <v>43280</v>
          </cell>
          <cell r="Q4921">
            <v>1362</v>
          </cell>
          <cell r="R4921" t="str">
            <v>Europe (EU)</v>
          </cell>
          <cell r="S4921" t="str">
            <v>Network Engineer</v>
          </cell>
        </row>
        <row r="4922">
          <cell r="A4922" t="str">
            <v>100128-GB-102</v>
          </cell>
          <cell r="B4922">
            <v>43570</v>
          </cell>
          <cell r="C4922" t="str">
            <v>Existing MSA</v>
          </cell>
          <cell r="D4922">
            <v>42320</v>
          </cell>
          <cell r="E4922">
            <v>43922</v>
          </cell>
          <cell r="F4922" t="str">
            <v>Quidel</v>
          </cell>
          <cell r="G4922" t="str">
            <v>GB</v>
          </cell>
          <cell r="H4922" t="str">
            <v>United Kingdom</v>
          </cell>
          <cell r="I4922" t="str">
            <v>GP Entity</v>
          </cell>
          <cell r="J4922">
            <v>43570</v>
          </cell>
          <cell r="K4922">
            <v>42320</v>
          </cell>
          <cell r="Q4922">
            <v>2308</v>
          </cell>
          <cell r="R4922" t="str">
            <v>Europe (EU)</v>
          </cell>
          <cell r="S4922" t="str">
            <v>International Field Application Specialist</v>
          </cell>
        </row>
        <row r="4923">
          <cell r="A4923" t="str">
            <v>100544-GB-101</v>
          </cell>
          <cell r="B4923">
            <v>43598</v>
          </cell>
          <cell r="C4923" t="str">
            <v>Existing MSA</v>
          </cell>
          <cell r="D4923">
            <v>43584</v>
          </cell>
          <cell r="E4923">
            <v>43922</v>
          </cell>
          <cell r="F4923" t="str">
            <v>CrossInstall</v>
          </cell>
          <cell r="G4923" t="str">
            <v>GB</v>
          </cell>
          <cell r="H4923" t="str">
            <v>United Kingdom</v>
          </cell>
          <cell r="I4923" t="str">
            <v>GP Entity</v>
          </cell>
          <cell r="J4923">
            <v>43598</v>
          </cell>
          <cell r="K4923">
            <v>43584</v>
          </cell>
          <cell r="Q4923">
            <v>2554</v>
          </cell>
          <cell r="R4923" t="str">
            <v>Europe (EU)</v>
          </cell>
          <cell r="S4923" t="str">
            <v>Creative Account Manager</v>
          </cell>
        </row>
        <row r="4924">
          <cell r="A4924" t="str">
            <v>100128-GB-102</v>
          </cell>
          <cell r="B4924">
            <v>43570</v>
          </cell>
          <cell r="C4924" t="str">
            <v>Existing MSA</v>
          </cell>
          <cell r="D4924">
            <v>42320</v>
          </cell>
          <cell r="E4924">
            <v>43952</v>
          </cell>
          <cell r="F4924" t="str">
            <v>Quidel</v>
          </cell>
          <cell r="G4924" t="str">
            <v>GB</v>
          </cell>
          <cell r="H4924" t="str">
            <v>United Kingdom</v>
          </cell>
          <cell r="I4924" t="str">
            <v>GP Entity</v>
          </cell>
          <cell r="J4924">
            <v>43570</v>
          </cell>
          <cell r="K4924">
            <v>42320</v>
          </cell>
          <cell r="Q4924">
            <v>2308</v>
          </cell>
          <cell r="R4924" t="str">
            <v>Europe (EU)</v>
          </cell>
          <cell r="S4924" t="str">
            <v>International Field Application Specialist</v>
          </cell>
        </row>
        <row r="4925">
          <cell r="A4925" t="str">
            <v>100544-GB-101</v>
          </cell>
          <cell r="B4925">
            <v>43598</v>
          </cell>
          <cell r="C4925" t="str">
            <v>Existing MSA</v>
          </cell>
          <cell r="D4925">
            <v>43584</v>
          </cell>
          <cell r="E4925">
            <v>43952</v>
          </cell>
          <cell r="F4925" t="str">
            <v>CrossInstall</v>
          </cell>
          <cell r="G4925" t="str">
            <v>GB</v>
          </cell>
          <cell r="H4925" t="str">
            <v>United Kingdom</v>
          </cell>
          <cell r="I4925" t="str">
            <v>GP Entity</v>
          </cell>
          <cell r="J4925">
            <v>43598</v>
          </cell>
          <cell r="K4925">
            <v>43584</v>
          </cell>
          <cell r="Q4925">
            <v>2554</v>
          </cell>
          <cell r="R4925" t="str">
            <v>Europe (EU)</v>
          </cell>
          <cell r="S4925" t="str">
            <v>Creative Account Manager</v>
          </cell>
        </row>
        <row r="4926">
          <cell r="A4926" t="str">
            <v>100128-GB-102</v>
          </cell>
          <cell r="B4926">
            <v>43570</v>
          </cell>
          <cell r="C4926" t="str">
            <v>Existing MSA</v>
          </cell>
          <cell r="D4926">
            <v>42320</v>
          </cell>
          <cell r="E4926">
            <v>43983</v>
          </cell>
          <cell r="F4926" t="str">
            <v>Quidel</v>
          </cell>
          <cell r="G4926" t="str">
            <v>GB</v>
          </cell>
          <cell r="H4926" t="str">
            <v>United Kingdom</v>
          </cell>
          <cell r="I4926" t="str">
            <v>GP Entity</v>
          </cell>
          <cell r="J4926">
            <v>43570</v>
          </cell>
          <cell r="K4926">
            <v>42320</v>
          </cell>
          <cell r="Q4926">
            <v>2308</v>
          </cell>
          <cell r="R4926" t="str">
            <v>Europe (EU)</v>
          </cell>
          <cell r="S4926" t="str">
            <v>International Field Application Specialist</v>
          </cell>
        </row>
        <row r="4927">
          <cell r="A4927" t="str">
            <v>100544-GB-101</v>
          </cell>
          <cell r="B4927">
            <v>43598</v>
          </cell>
          <cell r="C4927" t="str">
            <v>Existing MSA</v>
          </cell>
          <cell r="D4927">
            <v>43584</v>
          </cell>
          <cell r="E4927">
            <v>43983</v>
          </cell>
          <cell r="F4927" t="str">
            <v>CrossInstall</v>
          </cell>
          <cell r="G4927" t="str">
            <v>GB</v>
          </cell>
          <cell r="H4927" t="str">
            <v>United Kingdom</v>
          </cell>
          <cell r="I4927" t="str">
            <v>GP Entity</v>
          </cell>
          <cell r="J4927">
            <v>43598</v>
          </cell>
          <cell r="K4927">
            <v>43584</v>
          </cell>
          <cell r="Q4927">
            <v>2554</v>
          </cell>
          <cell r="R4927" t="str">
            <v>Europe (EU)</v>
          </cell>
          <cell r="S4927" t="str">
            <v>Creative Account Manager</v>
          </cell>
        </row>
        <row r="4928">
          <cell r="A4928" t="str">
            <v>100125-DK-102</v>
          </cell>
          <cell r="B4928">
            <v>43831</v>
          </cell>
          <cell r="C4928" t="str">
            <v>Existing MSA</v>
          </cell>
          <cell r="D4928">
            <v>43385</v>
          </cell>
          <cell r="E4928">
            <v>43891</v>
          </cell>
          <cell r="F4928" t="str">
            <v>Pure Storage</v>
          </cell>
          <cell r="G4928" t="str">
            <v>DK</v>
          </cell>
          <cell r="H4928" t="str">
            <v>Denmark</v>
          </cell>
          <cell r="I4928" t="str">
            <v>GP Entity</v>
          </cell>
          <cell r="J4928">
            <v>43836</v>
          </cell>
          <cell r="K4928">
            <v>42118</v>
          </cell>
          <cell r="Q4928">
            <v>3734</v>
          </cell>
          <cell r="R4928" t="str">
            <v>Europe (EU)</v>
          </cell>
          <cell r="S4928" t="str">
            <v>Enterprise Systems Engineer</v>
          </cell>
        </row>
        <row r="4929">
          <cell r="A4929" t="str">
            <v>100534-IE-101</v>
          </cell>
          <cell r="B4929">
            <v>43647</v>
          </cell>
          <cell r="C4929" t="str">
            <v>Existing MSA</v>
          </cell>
          <cell r="D4929">
            <v>43570</v>
          </cell>
          <cell r="E4929">
            <v>43891</v>
          </cell>
          <cell r="F4929" t="str">
            <v>Zoom Video Communications</v>
          </cell>
          <cell r="G4929" t="str">
            <v>IE</v>
          </cell>
          <cell r="H4929" t="str">
            <v>Ireland</v>
          </cell>
          <cell r="I4929" t="str">
            <v>GP Entity</v>
          </cell>
          <cell r="J4929">
            <v>43640</v>
          </cell>
          <cell r="K4929">
            <v>43570</v>
          </cell>
          <cell r="Q4929">
            <v>2785</v>
          </cell>
          <cell r="R4929" t="str">
            <v>Europe (EU)</v>
          </cell>
          <cell r="S4929" t="str">
            <v>International Talent Acquisition Manager</v>
          </cell>
        </row>
        <row r="4930">
          <cell r="A4930" t="str">
            <v>100167-NL-104</v>
          </cell>
          <cell r="B4930">
            <v>43891</v>
          </cell>
          <cell r="C4930" t="str">
            <v>Existing MSA</v>
          </cell>
          <cell r="D4930">
            <v>42145</v>
          </cell>
          <cell r="E4930">
            <v>43922</v>
          </cell>
          <cell r="F4930" t="str">
            <v>Twist Bioscience</v>
          </cell>
          <cell r="G4930" t="str">
            <v>NL</v>
          </cell>
          <cell r="H4930" t="str">
            <v>Netherlands</v>
          </cell>
          <cell r="I4930" t="str">
            <v>GP Entity</v>
          </cell>
          <cell r="J4930">
            <v>43862</v>
          </cell>
          <cell r="K4930">
            <v>42145</v>
          </cell>
          <cell r="Q4930">
            <v>3895</v>
          </cell>
          <cell r="R4930" t="str">
            <v>Europe (EU)</v>
          </cell>
          <cell r="S4930" t="str">
            <v>Manager, Field Application Scientist – Benelux and Nordics</v>
          </cell>
        </row>
        <row r="4931">
          <cell r="A4931" t="str">
            <v>100229-DE-101</v>
          </cell>
          <cell r="B4931">
            <v>43009</v>
          </cell>
          <cell r="C4931" t="str">
            <v>Existing MSA</v>
          </cell>
          <cell r="D4931">
            <v>42979</v>
          </cell>
          <cell r="E4931">
            <v>43922</v>
          </cell>
          <cell r="F4931" t="str">
            <v>NextRoll, Inc. (FKA Adroll)</v>
          </cell>
          <cell r="G4931" t="str">
            <v>DE</v>
          </cell>
          <cell r="H4931" t="str">
            <v>Germany</v>
          </cell>
          <cell r="I4931" t="str">
            <v>GP Entity</v>
          </cell>
          <cell r="K4931">
            <v>42979</v>
          </cell>
          <cell r="Q4931">
            <v>737</v>
          </cell>
          <cell r="R4931" t="str">
            <v>Europe (EU)</v>
          </cell>
          <cell r="S4931" t="str">
            <v>Unknown</v>
          </cell>
        </row>
        <row r="4932">
          <cell r="A4932" t="str">
            <v>100371-GB-102</v>
          </cell>
          <cell r="B4932">
            <v>43619</v>
          </cell>
          <cell r="C4932" t="str">
            <v>Existing MSA</v>
          </cell>
          <cell r="D4932">
            <v>43311</v>
          </cell>
          <cell r="E4932">
            <v>43922</v>
          </cell>
          <cell r="F4932" t="str">
            <v>Udemy</v>
          </cell>
          <cell r="G4932" t="str">
            <v>GB</v>
          </cell>
          <cell r="H4932" t="str">
            <v>United Kingdom</v>
          </cell>
          <cell r="I4932" t="str">
            <v>GP Entity</v>
          </cell>
          <cell r="K4932">
            <v>43286</v>
          </cell>
          <cell r="Q4932">
            <v>2381</v>
          </cell>
          <cell r="R4932" t="str">
            <v>Europe (EU)</v>
          </cell>
          <cell r="S4932" t="str">
            <v>Enterprise Account Executive</v>
          </cell>
        </row>
        <row r="4933">
          <cell r="A4933" t="str">
            <v>100125-DK-102</v>
          </cell>
          <cell r="B4933">
            <v>43831</v>
          </cell>
          <cell r="C4933" t="str">
            <v>Existing MSA</v>
          </cell>
          <cell r="D4933">
            <v>43385</v>
          </cell>
          <cell r="E4933">
            <v>43922</v>
          </cell>
          <cell r="F4933" t="str">
            <v>Pure Storage</v>
          </cell>
          <cell r="G4933" t="str">
            <v>DK</v>
          </cell>
          <cell r="H4933" t="str">
            <v>Denmark</v>
          </cell>
          <cell r="I4933" t="str">
            <v>GP Entity</v>
          </cell>
          <cell r="J4933">
            <v>43836</v>
          </cell>
          <cell r="K4933">
            <v>42118</v>
          </cell>
          <cell r="Q4933">
            <v>3734</v>
          </cell>
          <cell r="R4933" t="str">
            <v>Europe (EU)</v>
          </cell>
          <cell r="S4933" t="str">
            <v>Enterprise Systems Engineer</v>
          </cell>
        </row>
        <row r="4934">
          <cell r="A4934" t="str">
            <v>100504-GB-102</v>
          </cell>
          <cell r="B4934">
            <v>43586</v>
          </cell>
          <cell r="C4934" t="str">
            <v>Existing MSA</v>
          </cell>
          <cell r="D4934">
            <v>43482</v>
          </cell>
          <cell r="E4934">
            <v>43922</v>
          </cell>
          <cell r="F4934" t="str">
            <v>Vita Bidco</v>
          </cell>
          <cell r="G4934" t="str">
            <v>GB</v>
          </cell>
          <cell r="H4934" t="str">
            <v>United Kingdom</v>
          </cell>
          <cell r="I4934" t="str">
            <v>GP Entity</v>
          </cell>
          <cell r="J4934">
            <v>43586</v>
          </cell>
          <cell r="K4934">
            <v>43482</v>
          </cell>
          <cell r="Q4934">
            <v>2369</v>
          </cell>
          <cell r="R4934" t="str">
            <v>Europe (EU)</v>
          </cell>
          <cell r="S4934" t="str">
            <v>Engineer, Senior Staff</v>
          </cell>
        </row>
        <row r="4935">
          <cell r="A4935" t="str">
            <v>100127-PL-105</v>
          </cell>
          <cell r="B4935">
            <v>42795</v>
          </cell>
          <cell r="C4935" t="str">
            <v>Existing MSA</v>
          </cell>
          <cell r="D4935">
            <v>42635</v>
          </cell>
          <cell r="E4935">
            <v>43922</v>
          </cell>
          <cell r="F4935" t="str">
            <v>Quest</v>
          </cell>
          <cell r="G4935" t="str">
            <v>PL</v>
          </cell>
          <cell r="H4935" t="str">
            <v>Poland</v>
          </cell>
          <cell r="I4935" t="str">
            <v>GP Entity</v>
          </cell>
          <cell r="K4935">
            <v>42635</v>
          </cell>
          <cell r="Q4935">
            <v>268</v>
          </cell>
          <cell r="R4935" t="str">
            <v>Europe (EU)</v>
          </cell>
          <cell r="S4935" t="str">
            <v>SW Sol Cnslt Prin II</v>
          </cell>
          <cell r="T4935">
            <v>43405</v>
          </cell>
        </row>
        <row r="4936">
          <cell r="A4936" t="str">
            <v>100534-IE-101</v>
          </cell>
          <cell r="B4936">
            <v>43647</v>
          </cell>
          <cell r="C4936" t="str">
            <v>Existing MSA</v>
          </cell>
          <cell r="D4936">
            <v>43570</v>
          </cell>
          <cell r="E4936">
            <v>43922</v>
          </cell>
          <cell r="F4936" t="str">
            <v>Zoom Video Communications</v>
          </cell>
          <cell r="G4936" t="str">
            <v>IE</v>
          </cell>
          <cell r="H4936" t="str">
            <v>Ireland</v>
          </cell>
          <cell r="I4936" t="str">
            <v>GP Entity</v>
          </cell>
          <cell r="J4936">
            <v>43640</v>
          </cell>
          <cell r="K4936">
            <v>43570</v>
          </cell>
          <cell r="Q4936">
            <v>2785</v>
          </cell>
          <cell r="R4936" t="str">
            <v>Europe (EU)</v>
          </cell>
          <cell r="S4936" t="str">
            <v>International Talent Acquisition Manager</v>
          </cell>
        </row>
        <row r="4937">
          <cell r="A4937" t="str">
            <v>100167-NL-104</v>
          </cell>
          <cell r="B4937">
            <v>43891</v>
          </cell>
          <cell r="C4937" t="str">
            <v>Existing MSA</v>
          </cell>
          <cell r="D4937">
            <v>42145</v>
          </cell>
          <cell r="E4937">
            <v>43952</v>
          </cell>
          <cell r="F4937" t="str">
            <v>Twist Bioscience</v>
          </cell>
          <cell r="G4937" t="str">
            <v>NL</v>
          </cell>
          <cell r="H4937" t="str">
            <v>Netherlands</v>
          </cell>
          <cell r="I4937" t="str">
            <v>GP Entity</v>
          </cell>
          <cell r="J4937">
            <v>43862</v>
          </cell>
          <cell r="K4937">
            <v>42145</v>
          </cell>
          <cell r="Q4937">
            <v>3895</v>
          </cell>
          <cell r="R4937" t="str">
            <v>Europe (EU)</v>
          </cell>
          <cell r="S4937" t="str">
            <v>Manager, Field Application Scientist – Benelux and Nordics</v>
          </cell>
        </row>
        <row r="4938">
          <cell r="A4938" t="str">
            <v>100229-DE-101</v>
          </cell>
          <cell r="B4938">
            <v>43009</v>
          </cell>
          <cell r="C4938" t="str">
            <v>Existing MSA</v>
          </cell>
          <cell r="D4938">
            <v>42979</v>
          </cell>
          <cell r="E4938">
            <v>43952</v>
          </cell>
          <cell r="F4938" t="str">
            <v>NextRoll, Inc. (FKA Adroll)</v>
          </cell>
          <cell r="G4938" t="str">
            <v>DE</v>
          </cell>
          <cell r="H4938" t="str">
            <v>Germany</v>
          </cell>
          <cell r="I4938" t="str">
            <v>GP Entity</v>
          </cell>
          <cell r="K4938">
            <v>42979</v>
          </cell>
          <cell r="Q4938">
            <v>737</v>
          </cell>
          <cell r="R4938" t="str">
            <v>Europe (EU)</v>
          </cell>
          <cell r="S4938" t="str">
            <v>Unknown</v>
          </cell>
        </row>
        <row r="4939">
          <cell r="A4939" t="str">
            <v>100371-GB-102</v>
          </cell>
          <cell r="B4939">
            <v>43619</v>
          </cell>
          <cell r="C4939" t="str">
            <v>Existing MSA</v>
          </cell>
          <cell r="D4939">
            <v>43311</v>
          </cell>
          <cell r="E4939">
            <v>43952</v>
          </cell>
          <cell r="F4939" t="str">
            <v>Udemy</v>
          </cell>
          <cell r="G4939" t="str">
            <v>GB</v>
          </cell>
          <cell r="H4939" t="str">
            <v>United Kingdom</v>
          </cell>
          <cell r="I4939" t="str">
            <v>GP Entity</v>
          </cell>
          <cell r="K4939">
            <v>43286</v>
          </cell>
          <cell r="Q4939">
            <v>2381</v>
          </cell>
          <cell r="R4939" t="str">
            <v>Europe (EU)</v>
          </cell>
          <cell r="S4939" t="str">
            <v>Enterprise Account Executive</v>
          </cell>
        </row>
        <row r="4940">
          <cell r="A4940" t="str">
            <v>100125-DK-102</v>
          </cell>
          <cell r="B4940">
            <v>43831</v>
          </cell>
          <cell r="C4940" t="str">
            <v>Existing MSA</v>
          </cell>
          <cell r="D4940">
            <v>43385</v>
          </cell>
          <cell r="E4940">
            <v>43952</v>
          </cell>
          <cell r="F4940" t="str">
            <v>Pure Storage</v>
          </cell>
          <cell r="G4940" t="str">
            <v>DK</v>
          </cell>
          <cell r="H4940" t="str">
            <v>Denmark</v>
          </cell>
          <cell r="I4940" t="str">
            <v>GP Entity</v>
          </cell>
          <cell r="J4940">
            <v>43836</v>
          </cell>
          <cell r="K4940">
            <v>42118</v>
          </cell>
          <cell r="Q4940">
            <v>3734</v>
          </cell>
          <cell r="R4940" t="str">
            <v>Europe (EU)</v>
          </cell>
          <cell r="S4940" t="str">
            <v>Enterprise Systems Engineer</v>
          </cell>
        </row>
        <row r="4941">
          <cell r="A4941" t="str">
            <v>100504-GB-102</v>
          </cell>
          <cell r="B4941">
            <v>43586</v>
          </cell>
          <cell r="C4941" t="str">
            <v>Existing MSA</v>
          </cell>
          <cell r="D4941">
            <v>43482</v>
          </cell>
          <cell r="E4941">
            <v>43952</v>
          </cell>
          <cell r="F4941" t="str">
            <v>Vita Bidco</v>
          </cell>
          <cell r="G4941" t="str">
            <v>GB</v>
          </cell>
          <cell r="H4941" t="str">
            <v>United Kingdom</v>
          </cell>
          <cell r="I4941" t="str">
            <v>GP Entity</v>
          </cell>
          <cell r="J4941">
            <v>43586</v>
          </cell>
          <cell r="K4941">
            <v>43482</v>
          </cell>
          <cell r="Q4941">
            <v>2369</v>
          </cell>
          <cell r="R4941" t="str">
            <v>Europe (EU)</v>
          </cell>
          <cell r="S4941" t="str">
            <v>Engineer, Senior Staff</v>
          </cell>
        </row>
        <row r="4942">
          <cell r="A4942" t="str">
            <v>100127-PL-105</v>
          </cell>
          <cell r="B4942">
            <v>42795</v>
          </cell>
          <cell r="C4942" t="str">
            <v>Existing MSA</v>
          </cell>
          <cell r="D4942">
            <v>42635</v>
          </cell>
          <cell r="E4942">
            <v>43952</v>
          </cell>
          <cell r="F4942" t="str">
            <v>Quest</v>
          </cell>
          <cell r="G4942" t="str">
            <v>PL</v>
          </cell>
          <cell r="H4942" t="str">
            <v>Poland</v>
          </cell>
          <cell r="I4942" t="str">
            <v>GP Entity</v>
          </cell>
          <cell r="K4942">
            <v>42635</v>
          </cell>
          <cell r="Q4942">
            <v>268</v>
          </cell>
          <cell r="R4942" t="str">
            <v>Europe (EU)</v>
          </cell>
          <cell r="S4942" t="str">
            <v>SW Sol Cnslt Prin II</v>
          </cell>
          <cell r="T4942">
            <v>43405</v>
          </cell>
        </row>
        <row r="4943">
          <cell r="A4943" t="str">
            <v>100534-IE-101</v>
          </cell>
          <cell r="B4943">
            <v>43647</v>
          </cell>
          <cell r="C4943" t="str">
            <v>Existing MSA</v>
          </cell>
          <cell r="D4943">
            <v>43570</v>
          </cell>
          <cell r="E4943">
            <v>43952</v>
          </cell>
          <cell r="F4943" t="str">
            <v>Zoom Video Communications</v>
          </cell>
          <cell r="G4943" t="str">
            <v>IE</v>
          </cell>
          <cell r="H4943" t="str">
            <v>Ireland</v>
          </cell>
          <cell r="I4943" t="str">
            <v>GP Entity</v>
          </cell>
          <cell r="J4943">
            <v>43640</v>
          </cell>
          <cell r="K4943">
            <v>43570</v>
          </cell>
          <cell r="Q4943">
            <v>2785</v>
          </cell>
          <cell r="R4943" t="str">
            <v>Europe (EU)</v>
          </cell>
          <cell r="S4943" t="str">
            <v>International Talent Acquisition Manager</v>
          </cell>
        </row>
        <row r="4944">
          <cell r="A4944" t="str">
            <v>100167-NL-104</v>
          </cell>
          <cell r="B4944">
            <v>43891</v>
          </cell>
          <cell r="C4944" t="str">
            <v>Existing MSA</v>
          </cell>
          <cell r="D4944">
            <v>42145</v>
          </cell>
          <cell r="E4944">
            <v>43983</v>
          </cell>
          <cell r="F4944" t="str">
            <v>Twist Bioscience</v>
          </cell>
          <cell r="G4944" t="str">
            <v>NL</v>
          </cell>
          <cell r="H4944" t="str">
            <v>Netherlands</v>
          </cell>
          <cell r="I4944" t="str">
            <v>GP Entity</v>
          </cell>
          <cell r="J4944">
            <v>43862</v>
          </cell>
          <cell r="K4944">
            <v>42145</v>
          </cell>
          <cell r="Q4944">
            <v>3895</v>
          </cell>
          <cell r="R4944" t="str">
            <v>Europe (EU)</v>
          </cell>
          <cell r="S4944" t="str">
            <v>Manager, Field Application Scientist – Benelux and Nordics</v>
          </cell>
        </row>
        <row r="4945">
          <cell r="A4945" t="str">
            <v>100229-DE-101</v>
          </cell>
          <cell r="B4945">
            <v>43009</v>
          </cell>
          <cell r="C4945" t="str">
            <v>Existing MSA</v>
          </cell>
          <cell r="D4945">
            <v>42979</v>
          </cell>
          <cell r="E4945">
            <v>43983</v>
          </cell>
          <cell r="F4945" t="str">
            <v>NextRoll, Inc. (FKA Adroll)</v>
          </cell>
          <cell r="G4945" t="str">
            <v>DE</v>
          </cell>
          <cell r="H4945" t="str">
            <v>Germany</v>
          </cell>
          <cell r="I4945" t="str">
            <v>GP Entity</v>
          </cell>
          <cell r="K4945">
            <v>42979</v>
          </cell>
          <cell r="Q4945">
            <v>737</v>
          </cell>
          <cell r="R4945" t="str">
            <v>Europe (EU)</v>
          </cell>
          <cell r="S4945" t="str">
            <v>Unknown</v>
          </cell>
        </row>
        <row r="4946">
          <cell r="A4946" t="str">
            <v>100371-GB-102</v>
          </cell>
          <cell r="B4946">
            <v>43619</v>
          </cell>
          <cell r="C4946" t="str">
            <v>Existing MSA</v>
          </cell>
          <cell r="D4946">
            <v>43311</v>
          </cell>
          <cell r="E4946">
            <v>43983</v>
          </cell>
          <cell r="F4946" t="str">
            <v>Udemy</v>
          </cell>
          <cell r="G4946" t="str">
            <v>GB</v>
          </cell>
          <cell r="H4946" t="str">
            <v>United Kingdom</v>
          </cell>
          <cell r="I4946" t="str">
            <v>GP Entity</v>
          </cell>
          <cell r="K4946">
            <v>43286</v>
          </cell>
          <cell r="Q4946">
            <v>2381</v>
          </cell>
          <cell r="R4946" t="str">
            <v>Europe (EU)</v>
          </cell>
          <cell r="S4946" t="str">
            <v>Enterprise Account Executive</v>
          </cell>
        </row>
        <row r="4947">
          <cell r="A4947" t="str">
            <v>100125-DK-102</v>
          </cell>
          <cell r="B4947">
            <v>43831</v>
          </cell>
          <cell r="C4947" t="str">
            <v>Existing MSA</v>
          </cell>
          <cell r="D4947">
            <v>43385</v>
          </cell>
          <cell r="E4947">
            <v>43983</v>
          </cell>
          <cell r="F4947" t="str">
            <v>Pure Storage</v>
          </cell>
          <cell r="G4947" t="str">
            <v>DK</v>
          </cell>
          <cell r="H4947" t="str">
            <v>Denmark</v>
          </cell>
          <cell r="I4947" t="str">
            <v>GP Entity</v>
          </cell>
          <cell r="J4947">
            <v>43836</v>
          </cell>
          <cell r="K4947">
            <v>42118</v>
          </cell>
          <cell r="Q4947">
            <v>3734</v>
          </cell>
          <cell r="R4947" t="str">
            <v>Europe (EU)</v>
          </cell>
          <cell r="S4947" t="str">
            <v>Enterprise Systems Engineer</v>
          </cell>
        </row>
        <row r="4948">
          <cell r="A4948" t="str">
            <v>100504-GB-102</v>
          </cell>
          <cell r="B4948">
            <v>43586</v>
          </cell>
          <cell r="C4948" t="str">
            <v>Existing MSA</v>
          </cell>
          <cell r="D4948">
            <v>43482</v>
          </cell>
          <cell r="E4948">
            <v>43983</v>
          </cell>
          <cell r="F4948" t="str">
            <v>Vita Bidco</v>
          </cell>
          <cell r="G4948" t="str">
            <v>GB</v>
          </cell>
          <cell r="H4948" t="str">
            <v>United Kingdom</v>
          </cell>
          <cell r="I4948" t="str">
            <v>GP Entity</v>
          </cell>
          <cell r="J4948">
            <v>43586</v>
          </cell>
          <cell r="K4948">
            <v>43482</v>
          </cell>
          <cell r="Q4948">
            <v>2369</v>
          </cell>
          <cell r="R4948" t="str">
            <v>Europe (EU)</v>
          </cell>
          <cell r="S4948" t="str">
            <v>Engineer, Senior Staff</v>
          </cell>
        </row>
        <row r="4949">
          <cell r="A4949" t="str">
            <v>100127-PL-105</v>
          </cell>
          <cell r="B4949">
            <v>42795</v>
          </cell>
          <cell r="C4949" t="str">
            <v>Existing MSA</v>
          </cell>
          <cell r="D4949">
            <v>42635</v>
          </cell>
          <cell r="E4949">
            <v>43983</v>
          </cell>
          <cell r="F4949" t="str">
            <v>Quest</v>
          </cell>
          <cell r="G4949" t="str">
            <v>PL</v>
          </cell>
          <cell r="H4949" t="str">
            <v>Poland</v>
          </cell>
          <cell r="I4949" t="str">
            <v>GP Entity</v>
          </cell>
          <cell r="K4949">
            <v>42635</v>
          </cell>
          <cell r="Q4949">
            <v>268</v>
          </cell>
          <cell r="R4949" t="str">
            <v>Europe (EU)</v>
          </cell>
          <cell r="S4949" t="str">
            <v>SW Sol Cnslt Prin II</v>
          </cell>
          <cell r="T4949">
            <v>43405</v>
          </cell>
        </row>
        <row r="4950">
          <cell r="A4950" t="str">
            <v>100534-IE-101</v>
          </cell>
          <cell r="B4950">
            <v>43647</v>
          </cell>
          <cell r="C4950" t="str">
            <v>Existing MSA</v>
          </cell>
          <cell r="D4950">
            <v>43570</v>
          </cell>
          <cell r="E4950">
            <v>43983</v>
          </cell>
          <cell r="F4950" t="str">
            <v>Zoom Video Communications</v>
          </cell>
          <cell r="G4950" t="str">
            <v>IE</v>
          </cell>
          <cell r="H4950" t="str">
            <v>Ireland</v>
          </cell>
          <cell r="I4950" t="str">
            <v>GP Entity</v>
          </cell>
          <cell r="J4950">
            <v>43640</v>
          </cell>
          <cell r="K4950">
            <v>43570</v>
          </cell>
          <cell r="Q4950">
            <v>2785</v>
          </cell>
          <cell r="R4950" t="str">
            <v>Europe (EU)</v>
          </cell>
          <cell r="S4950" t="str">
            <v>International Talent Acquisition Manager</v>
          </cell>
        </row>
        <row r="4951">
          <cell r="A4951" t="str">
            <v>100336-PL-101</v>
          </cell>
          <cell r="B4951">
            <v>43752</v>
          </cell>
          <cell r="C4951" t="str">
            <v>Existing MSA</v>
          </cell>
          <cell r="D4951">
            <v>43251</v>
          </cell>
          <cell r="E4951">
            <v>43891</v>
          </cell>
          <cell r="F4951" t="str">
            <v>Intecrowd</v>
          </cell>
          <cell r="G4951" t="str">
            <v>PL</v>
          </cell>
          <cell r="H4951" t="str">
            <v>Poland</v>
          </cell>
          <cell r="I4951" t="str">
            <v>GP Entity</v>
          </cell>
          <cell r="J4951">
            <v>43752</v>
          </cell>
          <cell r="K4951">
            <v>43251</v>
          </cell>
          <cell r="Q4951">
            <v>3311</v>
          </cell>
          <cell r="R4951" t="str">
            <v>Europe (EU)</v>
          </cell>
          <cell r="S4951" t="str">
            <v>Assistant Consultant</v>
          </cell>
        </row>
        <row r="4952">
          <cell r="A4952" t="str">
            <v>100336-PL-104</v>
          </cell>
          <cell r="B4952">
            <v>43850</v>
          </cell>
          <cell r="C4952" t="str">
            <v>Existing MSA</v>
          </cell>
          <cell r="D4952">
            <v>43251</v>
          </cell>
          <cell r="E4952">
            <v>43891</v>
          </cell>
          <cell r="F4952" t="str">
            <v>Intecrowd</v>
          </cell>
          <cell r="G4952" t="str">
            <v>PL</v>
          </cell>
          <cell r="H4952" t="str">
            <v>Poland</v>
          </cell>
          <cell r="I4952" t="str">
            <v>GP Entity</v>
          </cell>
          <cell r="J4952">
            <v>43850</v>
          </cell>
          <cell r="K4952">
            <v>43251</v>
          </cell>
          <cell r="Q4952">
            <v>3758</v>
          </cell>
          <cell r="R4952" t="str">
            <v>Europe (EU)</v>
          </cell>
          <cell r="S4952" t="str">
            <v>Associate Consultant</v>
          </cell>
        </row>
        <row r="4953">
          <cell r="A4953" t="str">
            <v>100577-IE-105</v>
          </cell>
          <cell r="B4953">
            <v>43837</v>
          </cell>
          <cell r="C4953" t="str">
            <v>Existing MSA</v>
          </cell>
          <cell r="D4953">
            <v>43633</v>
          </cell>
          <cell r="E4953">
            <v>43891</v>
          </cell>
          <cell r="F4953" t="str">
            <v>Greenhouse</v>
          </cell>
          <cell r="G4953" t="str">
            <v>IE</v>
          </cell>
          <cell r="H4953" t="str">
            <v>Ireland</v>
          </cell>
          <cell r="I4953" t="str">
            <v>GP Entity</v>
          </cell>
          <cell r="J4953">
            <v>43837</v>
          </cell>
          <cell r="K4953">
            <v>43634</v>
          </cell>
          <cell r="Q4953">
            <v>3733</v>
          </cell>
          <cell r="R4953" t="str">
            <v>Europe (EU)</v>
          </cell>
          <cell r="S4953" t="str">
            <v>Senior Customer Success Manager, Enterprise</v>
          </cell>
        </row>
        <row r="4954">
          <cell r="A4954" t="str">
            <v>100577-IE-106</v>
          </cell>
          <cell r="B4954">
            <v>43851</v>
          </cell>
          <cell r="C4954" t="str">
            <v>Existing MSA</v>
          </cell>
          <cell r="D4954">
            <v>43633</v>
          </cell>
          <cell r="E4954">
            <v>43891</v>
          </cell>
          <cell r="F4954" t="str">
            <v>Greenhouse</v>
          </cell>
          <cell r="G4954" t="str">
            <v>IE</v>
          </cell>
          <cell r="H4954" t="str">
            <v>Ireland</v>
          </cell>
          <cell r="I4954" t="str">
            <v>GP Entity</v>
          </cell>
          <cell r="J4954">
            <v>43858</v>
          </cell>
          <cell r="K4954">
            <v>43634</v>
          </cell>
          <cell r="Q4954">
            <v>3735</v>
          </cell>
          <cell r="R4954" t="str">
            <v>Europe (EU)</v>
          </cell>
          <cell r="S4954" t="str">
            <v>Senior Customer Success Manager, Enterprise</v>
          </cell>
        </row>
        <row r="4955">
          <cell r="A4955" t="str">
            <v>100615-DE-101</v>
          </cell>
          <cell r="B4955">
            <v>43831</v>
          </cell>
          <cell r="C4955" t="str">
            <v>Existing MSA</v>
          </cell>
          <cell r="D4955">
            <v>43712</v>
          </cell>
          <cell r="E4955">
            <v>43891</v>
          </cell>
          <cell r="F4955" t="str">
            <v>Snyk</v>
          </cell>
          <cell r="G4955" t="str">
            <v>DE</v>
          </cell>
          <cell r="H4955" t="str">
            <v>Germany</v>
          </cell>
          <cell r="I4955" t="str">
            <v>GP Entity</v>
          </cell>
          <cell r="J4955">
            <v>43832</v>
          </cell>
          <cell r="K4955">
            <v>43668</v>
          </cell>
          <cell r="Q4955">
            <v>3300</v>
          </cell>
          <cell r="R4955" t="str">
            <v>Europe (EU)</v>
          </cell>
          <cell r="S4955" t="str">
            <v>Software Developer</v>
          </cell>
        </row>
        <row r="4956">
          <cell r="A4956" t="str">
            <v>100479-DE-101</v>
          </cell>
          <cell r="B4956">
            <v>43831</v>
          </cell>
          <cell r="C4956" t="str">
            <v>Existing MSA</v>
          </cell>
          <cell r="D4956">
            <v>43810</v>
          </cell>
          <cell r="E4956">
            <v>43891</v>
          </cell>
          <cell r="F4956" t="str">
            <v>ClickDimension LLC</v>
          </cell>
          <cell r="G4956" t="str">
            <v>DE</v>
          </cell>
          <cell r="H4956" t="str">
            <v>Germany</v>
          </cell>
          <cell r="I4956" t="str">
            <v>GP Entity</v>
          </cell>
          <cell r="J4956">
            <v>43832</v>
          </cell>
          <cell r="K4956">
            <v>43419</v>
          </cell>
          <cell r="Q4956">
            <v>3752</v>
          </cell>
          <cell r="R4956" t="str">
            <v>Europe (EU)</v>
          </cell>
          <cell r="S4956" t="str">
            <v>Territory Channel Manager</v>
          </cell>
        </row>
        <row r="4957">
          <cell r="A4957" t="str">
            <v>100336-PL-101</v>
          </cell>
          <cell r="B4957">
            <v>43752</v>
          </cell>
          <cell r="C4957" t="str">
            <v>Existing MSA</v>
          </cell>
          <cell r="D4957">
            <v>43251</v>
          </cell>
          <cell r="E4957">
            <v>43922</v>
          </cell>
          <cell r="F4957" t="str">
            <v>Intecrowd</v>
          </cell>
          <cell r="G4957" t="str">
            <v>PL</v>
          </cell>
          <cell r="H4957" t="str">
            <v>Poland</v>
          </cell>
          <cell r="I4957" t="str">
            <v>GP Entity</v>
          </cell>
          <cell r="J4957">
            <v>43752</v>
          </cell>
          <cell r="K4957">
            <v>43251</v>
          </cell>
          <cell r="Q4957">
            <v>3311</v>
          </cell>
          <cell r="R4957" t="str">
            <v>Europe (EU)</v>
          </cell>
          <cell r="S4957" t="str">
            <v>Assistant Consultant</v>
          </cell>
        </row>
        <row r="4958">
          <cell r="A4958" t="str">
            <v>100336-PL-104</v>
          </cell>
          <cell r="B4958">
            <v>43850</v>
          </cell>
          <cell r="C4958" t="str">
            <v>Existing MSA</v>
          </cell>
          <cell r="D4958">
            <v>43251</v>
          </cell>
          <cell r="E4958">
            <v>43922</v>
          </cell>
          <cell r="F4958" t="str">
            <v>Intecrowd</v>
          </cell>
          <cell r="G4958" t="str">
            <v>PL</v>
          </cell>
          <cell r="H4958" t="str">
            <v>Poland</v>
          </cell>
          <cell r="I4958" t="str">
            <v>GP Entity</v>
          </cell>
          <cell r="J4958">
            <v>43850</v>
          </cell>
          <cell r="K4958">
            <v>43251</v>
          </cell>
          <cell r="Q4958">
            <v>3758</v>
          </cell>
          <cell r="R4958" t="str">
            <v>Europe (EU)</v>
          </cell>
          <cell r="S4958" t="str">
            <v>Associate Consultant</v>
          </cell>
        </row>
        <row r="4959">
          <cell r="A4959" t="str">
            <v>100221-GB-118</v>
          </cell>
          <cell r="B4959">
            <v>43625</v>
          </cell>
          <cell r="C4959" t="str">
            <v>Existing MSA</v>
          </cell>
          <cell r="D4959">
            <v>42992</v>
          </cell>
          <cell r="E4959">
            <v>43922</v>
          </cell>
          <cell r="F4959" t="str">
            <v>ViewRay</v>
          </cell>
          <cell r="G4959" t="str">
            <v>GB</v>
          </cell>
          <cell r="H4959" t="str">
            <v>United Kingdom</v>
          </cell>
          <cell r="I4959" t="str">
            <v>GP Entity</v>
          </cell>
          <cell r="J4959">
            <v>43617</v>
          </cell>
          <cell r="K4959">
            <v>42961</v>
          </cell>
          <cell r="Q4959">
            <v>2552</v>
          </cell>
          <cell r="R4959" t="str">
            <v>Europe (EU)</v>
          </cell>
          <cell r="S4959" t="str">
            <v>Senior Site Planner</v>
          </cell>
        </row>
        <row r="4960">
          <cell r="A4960" t="str">
            <v>100221-GB-101</v>
          </cell>
          <cell r="B4960">
            <v>43080</v>
          </cell>
          <cell r="C4960" t="str">
            <v>Existing MSA</v>
          </cell>
          <cell r="D4960">
            <v>42992</v>
          </cell>
          <cell r="E4960">
            <v>43922</v>
          </cell>
          <cell r="F4960" t="str">
            <v>ViewRay</v>
          </cell>
          <cell r="G4960" t="str">
            <v>GB</v>
          </cell>
          <cell r="H4960" t="str">
            <v>United Kingdom</v>
          </cell>
          <cell r="I4960" t="str">
            <v>GP Entity</v>
          </cell>
          <cell r="K4960">
            <v>42961</v>
          </cell>
          <cell r="Q4960">
            <v>780</v>
          </cell>
          <cell r="R4960" t="str">
            <v>Europe (EU)</v>
          </cell>
          <cell r="S4960" t="str">
            <v>Program Development Manager</v>
          </cell>
        </row>
        <row r="4961">
          <cell r="A4961" t="str">
            <v>100363-GB-104</v>
          </cell>
          <cell r="B4961">
            <v>43556</v>
          </cell>
          <cell r="C4961" t="str">
            <v>Existing MSA</v>
          </cell>
          <cell r="D4961">
            <v>43551</v>
          </cell>
          <cell r="E4961">
            <v>43922</v>
          </cell>
          <cell r="F4961" t="str">
            <v>Figma</v>
          </cell>
          <cell r="G4961" t="str">
            <v>GB</v>
          </cell>
          <cell r="H4961" t="str">
            <v>United Kingdom</v>
          </cell>
          <cell r="I4961" t="str">
            <v>GP Entity</v>
          </cell>
          <cell r="J4961">
            <v>43556</v>
          </cell>
          <cell r="K4961">
            <v>43307</v>
          </cell>
          <cell r="Q4961">
            <v>2378</v>
          </cell>
          <cell r="R4961" t="str">
            <v>Europe (EU)</v>
          </cell>
          <cell r="S4961" t="str">
            <v>Technical Content Producer</v>
          </cell>
        </row>
        <row r="4962">
          <cell r="A4962" t="str">
            <v>100577-IE-105</v>
          </cell>
          <cell r="B4962">
            <v>43837</v>
          </cell>
          <cell r="C4962" t="str">
            <v>Existing MSA</v>
          </cell>
          <cell r="D4962">
            <v>43633</v>
          </cell>
          <cell r="E4962">
            <v>43922</v>
          </cell>
          <cell r="F4962" t="str">
            <v>Greenhouse</v>
          </cell>
          <cell r="G4962" t="str">
            <v>IE</v>
          </cell>
          <cell r="H4962" t="str">
            <v>Ireland</v>
          </cell>
          <cell r="I4962" t="str">
            <v>GP Entity</v>
          </cell>
          <cell r="J4962">
            <v>43837</v>
          </cell>
          <cell r="K4962">
            <v>43634</v>
          </cell>
          <cell r="Q4962">
            <v>3733</v>
          </cell>
          <cell r="R4962" t="str">
            <v>Europe (EU)</v>
          </cell>
          <cell r="S4962" t="str">
            <v>Senior Customer Success Manager, Enterprise</v>
          </cell>
        </row>
        <row r="4963">
          <cell r="A4963" t="str">
            <v>100577-IE-106</v>
          </cell>
          <cell r="B4963">
            <v>43851</v>
          </cell>
          <cell r="C4963" t="str">
            <v>Existing MSA</v>
          </cell>
          <cell r="D4963">
            <v>43633</v>
          </cell>
          <cell r="E4963">
            <v>43922</v>
          </cell>
          <cell r="F4963" t="str">
            <v>Greenhouse</v>
          </cell>
          <cell r="G4963" t="str">
            <v>IE</v>
          </cell>
          <cell r="H4963" t="str">
            <v>Ireland</v>
          </cell>
          <cell r="I4963" t="str">
            <v>GP Entity</v>
          </cell>
          <cell r="J4963">
            <v>43858</v>
          </cell>
          <cell r="K4963">
            <v>43634</v>
          </cell>
          <cell r="Q4963">
            <v>3735</v>
          </cell>
          <cell r="R4963" t="str">
            <v>Europe (EU)</v>
          </cell>
          <cell r="S4963" t="str">
            <v>Senior Customer Success Manager, Enterprise</v>
          </cell>
        </row>
        <row r="4964">
          <cell r="A4964" t="str">
            <v>100615-DE-101</v>
          </cell>
          <cell r="B4964">
            <v>43831</v>
          </cell>
          <cell r="C4964" t="str">
            <v>Existing MSA</v>
          </cell>
          <cell r="D4964">
            <v>43712</v>
          </cell>
          <cell r="E4964">
            <v>43922</v>
          </cell>
          <cell r="F4964" t="str">
            <v>Snyk</v>
          </cell>
          <cell r="G4964" t="str">
            <v>DE</v>
          </cell>
          <cell r="H4964" t="str">
            <v>Germany</v>
          </cell>
          <cell r="I4964" t="str">
            <v>GP Entity</v>
          </cell>
          <cell r="J4964">
            <v>43832</v>
          </cell>
          <cell r="K4964">
            <v>43668</v>
          </cell>
          <cell r="Q4964">
            <v>3300</v>
          </cell>
          <cell r="R4964" t="str">
            <v>Europe (EU)</v>
          </cell>
          <cell r="S4964" t="str">
            <v>Software Developer</v>
          </cell>
        </row>
        <row r="4965">
          <cell r="A4965" t="str">
            <v>100479-DE-101</v>
          </cell>
          <cell r="B4965">
            <v>43831</v>
          </cell>
          <cell r="C4965" t="str">
            <v>Existing MSA</v>
          </cell>
          <cell r="D4965">
            <v>43810</v>
          </cell>
          <cell r="E4965">
            <v>43922</v>
          </cell>
          <cell r="F4965" t="str">
            <v>ClickDimension LLC</v>
          </cell>
          <cell r="G4965" t="str">
            <v>DE</v>
          </cell>
          <cell r="H4965" t="str">
            <v>Germany</v>
          </cell>
          <cell r="I4965" t="str">
            <v>GP Entity</v>
          </cell>
          <cell r="J4965">
            <v>43832</v>
          </cell>
          <cell r="K4965">
            <v>43419</v>
          </cell>
          <cell r="Q4965">
            <v>3752</v>
          </cell>
          <cell r="R4965" t="str">
            <v>Europe (EU)</v>
          </cell>
          <cell r="S4965" t="str">
            <v>Territory Channel Manager</v>
          </cell>
        </row>
        <row r="4966">
          <cell r="A4966" t="str">
            <v>100336-PL-101</v>
          </cell>
          <cell r="B4966">
            <v>43752</v>
          </cell>
          <cell r="C4966" t="str">
            <v>Existing MSA</v>
          </cell>
          <cell r="D4966">
            <v>43251</v>
          </cell>
          <cell r="E4966">
            <v>43952</v>
          </cell>
          <cell r="F4966" t="str">
            <v>Intecrowd</v>
          </cell>
          <cell r="G4966" t="str">
            <v>PL</v>
          </cell>
          <cell r="H4966" t="str">
            <v>Poland</v>
          </cell>
          <cell r="I4966" t="str">
            <v>GP Entity</v>
          </cell>
          <cell r="J4966">
            <v>43752</v>
          </cell>
          <cell r="K4966">
            <v>43251</v>
          </cell>
          <cell r="Q4966">
            <v>3311</v>
          </cell>
          <cell r="R4966" t="str">
            <v>Europe (EU)</v>
          </cell>
          <cell r="S4966" t="str">
            <v>Assistant Consultant</v>
          </cell>
        </row>
        <row r="4967">
          <cell r="A4967" t="str">
            <v>100336-PL-104</v>
          </cell>
          <cell r="B4967">
            <v>43850</v>
          </cell>
          <cell r="C4967" t="str">
            <v>Existing MSA</v>
          </cell>
          <cell r="D4967">
            <v>43251</v>
          </cell>
          <cell r="E4967">
            <v>43952</v>
          </cell>
          <cell r="F4967" t="str">
            <v>Intecrowd</v>
          </cell>
          <cell r="G4967" t="str">
            <v>PL</v>
          </cell>
          <cell r="H4967" t="str">
            <v>Poland</v>
          </cell>
          <cell r="I4967" t="str">
            <v>GP Entity</v>
          </cell>
          <cell r="J4967">
            <v>43850</v>
          </cell>
          <cell r="K4967">
            <v>43251</v>
          </cell>
          <cell r="Q4967">
            <v>3758</v>
          </cell>
          <cell r="R4967" t="str">
            <v>Europe (EU)</v>
          </cell>
          <cell r="S4967" t="str">
            <v>Associate Consultant</v>
          </cell>
        </row>
        <row r="4968">
          <cell r="A4968" t="str">
            <v>100221-GB-118</v>
          </cell>
          <cell r="B4968">
            <v>43625</v>
          </cell>
          <cell r="C4968" t="str">
            <v>Existing MSA</v>
          </cell>
          <cell r="D4968">
            <v>42992</v>
          </cell>
          <cell r="E4968">
            <v>43952</v>
          </cell>
          <cell r="F4968" t="str">
            <v>ViewRay</v>
          </cell>
          <cell r="G4968" t="str">
            <v>GB</v>
          </cell>
          <cell r="H4968" t="str">
            <v>United Kingdom</v>
          </cell>
          <cell r="I4968" t="str">
            <v>GP Entity</v>
          </cell>
          <cell r="J4968">
            <v>43617</v>
          </cell>
          <cell r="K4968">
            <v>42961</v>
          </cell>
          <cell r="Q4968">
            <v>2552</v>
          </cell>
          <cell r="R4968" t="str">
            <v>Europe (EU)</v>
          </cell>
          <cell r="S4968" t="str">
            <v>Senior Site Planner</v>
          </cell>
        </row>
        <row r="4969">
          <cell r="A4969" t="str">
            <v>100221-GB-101</v>
          </cell>
          <cell r="B4969">
            <v>43080</v>
          </cell>
          <cell r="C4969" t="str">
            <v>Existing MSA</v>
          </cell>
          <cell r="D4969">
            <v>42992</v>
          </cell>
          <cell r="E4969">
            <v>43952</v>
          </cell>
          <cell r="F4969" t="str">
            <v>ViewRay</v>
          </cell>
          <cell r="G4969" t="str">
            <v>GB</v>
          </cell>
          <cell r="H4969" t="str">
            <v>United Kingdom</v>
          </cell>
          <cell r="I4969" t="str">
            <v>GP Entity</v>
          </cell>
          <cell r="K4969">
            <v>42961</v>
          </cell>
          <cell r="Q4969">
            <v>780</v>
          </cell>
          <cell r="R4969" t="str">
            <v>Europe (EU)</v>
          </cell>
          <cell r="S4969" t="str">
            <v>Program Development Manager</v>
          </cell>
        </row>
        <row r="4970">
          <cell r="A4970" t="str">
            <v>100363-GB-104</v>
          </cell>
          <cell r="B4970">
            <v>43556</v>
          </cell>
          <cell r="C4970" t="str">
            <v>Existing MSA</v>
          </cell>
          <cell r="D4970">
            <v>43551</v>
          </cell>
          <cell r="E4970">
            <v>43952</v>
          </cell>
          <cell r="F4970" t="str">
            <v>Figma</v>
          </cell>
          <cell r="G4970" t="str">
            <v>GB</v>
          </cell>
          <cell r="H4970" t="str">
            <v>United Kingdom</v>
          </cell>
          <cell r="I4970" t="str">
            <v>GP Entity</v>
          </cell>
          <cell r="J4970">
            <v>43556</v>
          </cell>
          <cell r="K4970">
            <v>43307</v>
          </cell>
          <cell r="Q4970">
            <v>2378</v>
          </cell>
          <cell r="R4970" t="str">
            <v>Europe (EU)</v>
          </cell>
          <cell r="S4970" t="str">
            <v>Technical Content Producer</v>
          </cell>
        </row>
        <row r="4971">
          <cell r="A4971" t="str">
            <v>100577-IE-105</v>
          </cell>
          <cell r="B4971">
            <v>43837</v>
          </cell>
          <cell r="C4971" t="str">
            <v>Existing MSA</v>
          </cell>
          <cell r="D4971">
            <v>43633</v>
          </cell>
          <cell r="E4971">
            <v>43952</v>
          </cell>
          <cell r="F4971" t="str">
            <v>Greenhouse</v>
          </cell>
          <cell r="G4971" t="str">
            <v>IE</v>
          </cell>
          <cell r="H4971" t="str">
            <v>Ireland</v>
          </cell>
          <cell r="I4971" t="str">
            <v>GP Entity</v>
          </cell>
          <cell r="J4971">
            <v>43837</v>
          </cell>
          <cell r="K4971">
            <v>43634</v>
          </cell>
          <cell r="Q4971">
            <v>3733</v>
          </cell>
          <cell r="R4971" t="str">
            <v>Europe (EU)</v>
          </cell>
          <cell r="S4971" t="str">
            <v>Senior Customer Success Manager, Enterprise</v>
          </cell>
        </row>
        <row r="4972">
          <cell r="A4972" t="str">
            <v>100577-IE-106</v>
          </cell>
          <cell r="B4972">
            <v>43851</v>
          </cell>
          <cell r="C4972" t="str">
            <v>Existing MSA</v>
          </cell>
          <cell r="D4972">
            <v>43633</v>
          </cell>
          <cell r="E4972">
            <v>43952</v>
          </cell>
          <cell r="F4972" t="str">
            <v>Greenhouse</v>
          </cell>
          <cell r="G4972" t="str">
            <v>IE</v>
          </cell>
          <cell r="H4972" t="str">
            <v>Ireland</v>
          </cell>
          <cell r="I4972" t="str">
            <v>GP Entity</v>
          </cell>
          <cell r="J4972">
            <v>43858</v>
          </cell>
          <cell r="K4972">
            <v>43634</v>
          </cell>
          <cell r="Q4972">
            <v>3735</v>
          </cell>
          <cell r="R4972" t="str">
            <v>Europe (EU)</v>
          </cell>
          <cell r="S4972" t="str">
            <v>Senior Customer Success Manager, Enterprise</v>
          </cell>
        </row>
        <row r="4973">
          <cell r="A4973" t="str">
            <v>100615-DE-101</v>
          </cell>
          <cell r="B4973">
            <v>43831</v>
          </cell>
          <cell r="C4973" t="str">
            <v>Existing MSA</v>
          </cell>
          <cell r="D4973">
            <v>43712</v>
          </cell>
          <cell r="E4973">
            <v>43952</v>
          </cell>
          <cell r="F4973" t="str">
            <v>Snyk</v>
          </cell>
          <cell r="G4973" t="str">
            <v>DE</v>
          </cell>
          <cell r="H4973" t="str">
            <v>Germany</v>
          </cell>
          <cell r="I4973" t="str">
            <v>GP Entity</v>
          </cell>
          <cell r="J4973">
            <v>43832</v>
          </cell>
          <cell r="K4973">
            <v>43668</v>
          </cell>
          <cell r="Q4973">
            <v>3300</v>
          </cell>
          <cell r="R4973" t="str">
            <v>Europe (EU)</v>
          </cell>
          <cell r="S4973" t="str">
            <v>Software Developer</v>
          </cell>
        </row>
        <row r="4974">
          <cell r="A4974" t="str">
            <v>100479-DE-101</v>
          </cell>
          <cell r="B4974">
            <v>43831</v>
          </cell>
          <cell r="C4974" t="str">
            <v>Existing MSA</v>
          </cell>
          <cell r="D4974">
            <v>43810</v>
          </cell>
          <cell r="E4974">
            <v>43952</v>
          </cell>
          <cell r="F4974" t="str">
            <v>ClickDimension LLC</v>
          </cell>
          <cell r="G4974" t="str">
            <v>DE</v>
          </cell>
          <cell r="H4974" t="str">
            <v>Germany</v>
          </cell>
          <cell r="I4974" t="str">
            <v>GP Entity</v>
          </cell>
          <cell r="J4974">
            <v>43832</v>
          </cell>
          <cell r="K4974">
            <v>43419</v>
          </cell>
          <cell r="Q4974">
            <v>3752</v>
          </cell>
          <cell r="R4974" t="str">
            <v>Europe (EU)</v>
          </cell>
          <cell r="S4974" t="str">
            <v>Territory Channel Manager</v>
          </cell>
        </row>
        <row r="4975">
          <cell r="A4975" t="str">
            <v>100336-PL-101</v>
          </cell>
          <cell r="B4975">
            <v>43752</v>
          </cell>
          <cell r="C4975" t="str">
            <v>Existing MSA</v>
          </cell>
          <cell r="D4975">
            <v>43251</v>
          </cell>
          <cell r="E4975">
            <v>43983</v>
          </cell>
          <cell r="F4975" t="str">
            <v>Intecrowd</v>
          </cell>
          <cell r="G4975" t="str">
            <v>PL</v>
          </cell>
          <cell r="H4975" t="str">
            <v>Poland</v>
          </cell>
          <cell r="I4975" t="str">
            <v>GP Entity</v>
          </cell>
          <cell r="J4975">
            <v>43752</v>
          </cell>
          <cell r="K4975">
            <v>43251</v>
          </cell>
          <cell r="Q4975">
            <v>3311</v>
          </cell>
          <cell r="R4975" t="str">
            <v>Europe (EU)</v>
          </cell>
          <cell r="S4975" t="str">
            <v>Assistant Consultant</v>
          </cell>
        </row>
        <row r="4976">
          <cell r="A4976" t="str">
            <v>100336-PL-104</v>
          </cell>
          <cell r="B4976">
            <v>43850</v>
          </cell>
          <cell r="C4976" t="str">
            <v>Existing MSA</v>
          </cell>
          <cell r="D4976">
            <v>43251</v>
          </cell>
          <cell r="E4976">
            <v>43983</v>
          </cell>
          <cell r="F4976" t="str">
            <v>Intecrowd</v>
          </cell>
          <cell r="G4976" t="str">
            <v>PL</v>
          </cell>
          <cell r="H4976" t="str">
            <v>Poland</v>
          </cell>
          <cell r="I4976" t="str">
            <v>GP Entity</v>
          </cell>
          <cell r="J4976">
            <v>43850</v>
          </cell>
          <cell r="K4976">
            <v>43251</v>
          </cell>
          <cell r="Q4976">
            <v>3758</v>
          </cell>
          <cell r="R4976" t="str">
            <v>Europe (EU)</v>
          </cell>
          <cell r="S4976" t="str">
            <v>Associate Consultant</v>
          </cell>
        </row>
        <row r="4977">
          <cell r="A4977" t="str">
            <v>100221-GB-118</v>
          </cell>
          <cell r="B4977">
            <v>43625</v>
          </cell>
          <cell r="C4977" t="str">
            <v>Existing MSA</v>
          </cell>
          <cell r="D4977">
            <v>42992</v>
          </cell>
          <cell r="E4977">
            <v>43983</v>
          </cell>
          <cell r="F4977" t="str">
            <v>ViewRay</v>
          </cell>
          <cell r="G4977" t="str">
            <v>GB</v>
          </cell>
          <cell r="H4977" t="str">
            <v>United Kingdom</v>
          </cell>
          <cell r="I4977" t="str">
            <v>GP Entity</v>
          </cell>
          <cell r="J4977">
            <v>43617</v>
          </cell>
          <cell r="K4977">
            <v>42961</v>
          </cell>
          <cell r="Q4977">
            <v>2552</v>
          </cell>
          <cell r="R4977" t="str">
            <v>Europe (EU)</v>
          </cell>
          <cell r="S4977" t="str">
            <v>Senior Site Planner</v>
          </cell>
        </row>
        <row r="4978">
          <cell r="A4978" t="str">
            <v>100221-GB-101</v>
          </cell>
          <cell r="B4978">
            <v>43080</v>
          </cell>
          <cell r="C4978" t="str">
            <v>Existing MSA</v>
          </cell>
          <cell r="D4978">
            <v>42992</v>
          </cell>
          <cell r="E4978">
            <v>43983</v>
          </cell>
          <cell r="F4978" t="str">
            <v>ViewRay</v>
          </cell>
          <cell r="G4978" t="str">
            <v>GB</v>
          </cell>
          <cell r="H4978" t="str">
            <v>United Kingdom</v>
          </cell>
          <cell r="I4978" t="str">
            <v>GP Entity</v>
          </cell>
          <cell r="K4978">
            <v>42961</v>
          </cell>
          <cell r="Q4978">
            <v>780</v>
          </cell>
          <cell r="R4978" t="str">
            <v>Europe (EU)</v>
          </cell>
          <cell r="S4978" t="str">
            <v>Program Development Manager</v>
          </cell>
        </row>
        <row r="4979">
          <cell r="A4979" t="str">
            <v>100363-GB-104</v>
          </cell>
          <cell r="B4979">
            <v>43556</v>
          </cell>
          <cell r="C4979" t="str">
            <v>Existing MSA</v>
          </cell>
          <cell r="D4979">
            <v>43551</v>
          </cell>
          <cell r="E4979">
            <v>43983</v>
          </cell>
          <cell r="F4979" t="str">
            <v>Figma</v>
          </cell>
          <cell r="G4979" t="str">
            <v>GB</v>
          </cell>
          <cell r="H4979" t="str">
            <v>United Kingdom</v>
          </cell>
          <cell r="I4979" t="str">
            <v>GP Entity</v>
          </cell>
          <cell r="J4979">
            <v>43556</v>
          </cell>
          <cell r="K4979">
            <v>43307</v>
          </cell>
          <cell r="Q4979">
            <v>2378</v>
          </cell>
          <cell r="R4979" t="str">
            <v>Europe (EU)</v>
          </cell>
          <cell r="S4979" t="str">
            <v>Technical Content Producer</v>
          </cell>
        </row>
        <row r="4980">
          <cell r="A4980" t="str">
            <v>100577-IE-105</v>
          </cell>
          <cell r="B4980">
            <v>43837</v>
          </cell>
          <cell r="C4980" t="str">
            <v>Existing MSA</v>
          </cell>
          <cell r="D4980">
            <v>43633</v>
          </cell>
          <cell r="E4980">
            <v>43983</v>
          </cell>
          <cell r="F4980" t="str">
            <v>Greenhouse</v>
          </cell>
          <cell r="G4980" t="str">
            <v>IE</v>
          </cell>
          <cell r="H4980" t="str">
            <v>Ireland</v>
          </cell>
          <cell r="I4980" t="str">
            <v>GP Entity</v>
          </cell>
          <cell r="J4980">
            <v>43837</v>
          </cell>
          <cell r="K4980">
            <v>43634</v>
          </cell>
          <cell r="Q4980">
            <v>3733</v>
          </cell>
          <cell r="R4980" t="str">
            <v>Europe (EU)</v>
          </cell>
          <cell r="S4980" t="str">
            <v>Senior Customer Success Manager, Enterprise</v>
          </cell>
        </row>
        <row r="4981">
          <cell r="A4981" t="str">
            <v>100577-IE-106</v>
          </cell>
          <cell r="B4981">
            <v>43851</v>
          </cell>
          <cell r="C4981" t="str">
            <v>Existing MSA</v>
          </cell>
          <cell r="D4981">
            <v>43633</v>
          </cell>
          <cell r="E4981">
            <v>43983</v>
          </cell>
          <cell r="F4981" t="str">
            <v>Greenhouse</v>
          </cell>
          <cell r="G4981" t="str">
            <v>IE</v>
          </cell>
          <cell r="H4981" t="str">
            <v>Ireland</v>
          </cell>
          <cell r="I4981" t="str">
            <v>GP Entity</v>
          </cell>
          <cell r="J4981">
            <v>43858</v>
          </cell>
          <cell r="K4981">
            <v>43634</v>
          </cell>
          <cell r="Q4981">
            <v>3735</v>
          </cell>
          <cell r="R4981" t="str">
            <v>Europe (EU)</v>
          </cell>
          <cell r="S4981" t="str">
            <v>Senior Customer Success Manager, Enterprise</v>
          </cell>
        </row>
        <row r="4982">
          <cell r="A4982" t="str">
            <v>100615-DE-101</v>
          </cell>
          <cell r="B4982">
            <v>43831</v>
          </cell>
          <cell r="C4982" t="str">
            <v>Existing MSA</v>
          </cell>
          <cell r="D4982">
            <v>43712</v>
          </cell>
          <cell r="E4982">
            <v>43983</v>
          </cell>
          <cell r="F4982" t="str">
            <v>Snyk</v>
          </cell>
          <cell r="G4982" t="str">
            <v>DE</v>
          </cell>
          <cell r="H4982" t="str">
            <v>Germany</v>
          </cell>
          <cell r="I4982" t="str">
            <v>GP Entity</v>
          </cell>
          <cell r="J4982">
            <v>43832</v>
          </cell>
          <cell r="K4982">
            <v>43668</v>
          </cell>
          <cell r="Q4982">
            <v>3300</v>
          </cell>
          <cell r="R4982" t="str">
            <v>Europe (EU)</v>
          </cell>
          <cell r="S4982" t="str">
            <v>Software Developer</v>
          </cell>
        </row>
        <row r="4983">
          <cell r="A4983" t="str">
            <v>100479-DE-101</v>
          </cell>
          <cell r="B4983">
            <v>43831</v>
          </cell>
          <cell r="C4983" t="str">
            <v>Existing MSA</v>
          </cell>
          <cell r="D4983">
            <v>43810</v>
          </cell>
          <cell r="E4983">
            <v>43983</v>
          </cell>
          <cell r="F4983" t="str">
            <v>ClickDimension LLC</v>
          </cell>
          <cell r="G4983" t="str">
            <v>DE</v>
          </cell>
          <cell r="H4983" t="str">
            <v>Germany</v>
          </cell>
          <cell r="I4983" t="str">
            <v>GP Entity</v>
          </cell>
          <cell r="J4983">
            <v>43832</v>
          </cell>
          <cell r="K4983">
            <v>43419</v>
          </cell>
          <cell r="Q4983">
            <v>3752</v>
          </cell>
          <cell r="R4983" t="str">
            <v>Europe (EU)</v>
          </cell>
          <cell r="S4983" t="str">
            <v>Territory Channel Manager</v>
          </cell>
        </row>
        <row r="4984">
          <cell r="A4984" t="str">
            <v>100563-CH-102</v>
          </cell>
          <cell r="B4984">
            <v>43647</v>
          </cell>
          <cell r="C4984" t="str">
            <v>Existing MSA</v>
          </cell>
          <cell r="D4984">
            <v>43600</v>
          </cell>
          <cell r="E4984">
            <v>43891</v>
          </cell>
          <cell r="F4984" t="str">
            <v>Stemline Therapeutics, Inc</v>
          </cell>
          <cell r="G4984" t="str">
            <v>CH</v>
          </cell>
          <cell r="H4984" t="str">
            <v>Switzerland</v>
          </cell>
          <cell r="I4984" t="str">
            <v>GP Entity</v>
          </cell>
          <cell r="K4984">
            <v>43600</v>
          </cell>
          <cell r="Q4984">
            <v>2754</v>
          </cell>
          <cell r="R4984" t="str">
            <v>Europe (EU)</v>
          </cell>
          <cell r="S4984" t="str">
            <v>Head of Medical Affairs, Region Europe</v>
          </cell>
        </row>
        <row r="4985">
          <cell r="A4985" t="str">
            <v>100563-CH-104</v>
          </cell>
          <cell r="B4985">
            <v>43647</v>
          </cell>
          <cell r="C4985" t="str">
            <v>Existing MSA</v>
          </cell>
          <cell r="D4985">
            <v>43600</v>
          </cell>
          <cell r="E4985">
            <v>43891</v>
          </cell>
          <cell r="F4985" t="str">
            <v>Stemline Therapeutics, Inc</v>
          </cell>
          <cell r="G4985" t="str">
            <v>CH</v>
          </cell>
          <cell r="H4985" t="str">
            <v>Switzerland</v>
          </cell>
          <cell r="I4985" t="str">
            <v>GP Entity</v>
          </cell>
          <cell r="J4985">
            <v>43647</v>
          </cell>
          <cell r="K4985">
            <v>43600</v>
          </cell>
          <cell r="Q4985">
            <v>2819</v>
          </cell>
          <cell r="R4985" t="str">
            <v>Europe (EU)</v>
          </cell>
          <cell r="S4985" t="str">
            <v>Head of Market Access &amp; Pricing Region Europe</v>
          </cell>
        </row>
        <row r="4986">
          <cell r="A4986" t="str">
            <v>100563-CH-102</v>
          </cell>
          <cell r="B4986">
            <v>43647</v>
          </cell>
          <cell r="C4986" t="str">
            <v>Existing MSA</v>
          </cell>
          <cell r="D4986">
            <v>43600</v>
          </cell>
          <cell r="E4986">
            <v>43922</v>
          </cell>
          <cell r="F4986" t="str">
            <v>Stemline Therapeutics, Inc</v>
          </cell>
          <cell r="G4986" t="str">
            <v>CH</v>
          </cell>
          <cell r="H4986" t="str">
            <v>Switzerland</v>
          </cell>
          <cell r="I4986" t="str">
            <v>GP Entity</v>
          </cell>
          <cell r="K4986">
            <v>43600</v>
          </cell>
          <cell r="Q4986">
            <v>2754</v>
          </cell>
          <cell r="R4986" t="str">
            <v>Europe (EU)</v>
          </cell>
          <cell r="S4986" t="str">
            <v>Head of Medical Affairs, Region Europe</v>
          </cell>
        </row>
        <row r="4987">
          <cell r="A4987" t="str">
            <v>100563-CH-104</v>
          </cell>
          <cell r="B4987">
            <v>43647</v>
          </cell>
          <cell r="C4987" t="str">
            <v>Existing MSA</v>
          </cell>
          <cell r="D4987">
            <v>43600</v>
          </cell>
          <cell r="E4987">
            <v>43922</v>
          </cell>
          <cell r="F4987" t="str">
            <v>Stemline Therapeutics, Inc</v>
          </cell>
          <cell r="G4987" t="str">
            <v>CH</v>
          </cell>
          <cell r="H4987" t="str">
            <v>Switzerland</v>
          </cell>
          <cell r="I4987" t="str">
            <v>GP Entity</v>
          </cell>
          <cell r="J4987">
            <v>43647</v>
          </cell>
          <cell r="K4987">
            <v>43600</v>
          </cell>
          <cell r="Q4987">
            <v>2819</v>
          </cell>
          <cell r="R4987" t="str">
            <v>Europe (EU)</v>
          </cell>
          <cell r="S4987" t="str">
            <v>Head of Market Access &amp; Pricing Region Europe</v>
          </cell>
        </row>
        <row r="4988">
          <cell r="A4988" t="str">
            <v>100528-GB-101</v>
          </cell>
          <cell r="B4988">
            <v>43586</v>
          </cell>
          <cell r="C4988" t="str">
            <v>Existing MSA</v>
          </cell>
          <cell r="D4988">
            <v>43559</v>
          </cell>
          <cell r="E4988">
            <v>43922</v>
          </cell>
          <cell r="F4988" t="str">
            <v>Center for International Policy</v>
          </cell>
          <cell r="G4988" t="str">
            <v>GB</v>
          </cell>
          <cell r="H4988" t="str">
            <v>United Kingdom</v>
          </cell>
          <cell r="I4988" t="str">
            <v>GP Entity</v>
          </cell>
          <cell r="J4988">
            <v>43570</v>
          </cell>
          <cell r="K4988">
            <v>43559</v>
          </cell>
          <cell r="Q4988">
            <v>2435</v>
          </cell>
          <cell r="R4988" t="str">
            <v>Europe (EU)</v>
          </cell>
          <cell r="S4988" t="str">
            <v>Campaign Director</v>
          </cell>
        </row>
        <row r="4989">
          <cell r="A4989" t="str">
            <v>100563-CH-102</v>
          </cell>
          <cell r="B4989">
            <v>43647</v>
          </cell>
          <cell r="C4989" t="str">
            <v>Existing MSA</v>
          </cell>
          <cell r="D4989">
            <v>43600</v>
          </cell>
          <cell r="E4989">
            <v>43952</v>
          </cell>
          <cell r="F4989" t="str">
            <v>Stemline Therapeutics, Inc</v>
          </cell>
          <cell r="G4989" t="str">
            <v>CH</v>
          </cell>
          <cell r="H4989" t="str">
            <v>Switzerland</v>
          </cell>
          <cell r="I4989" t="str">
            <v>GP Entity</v>
          </cell>
          <cell r="K4989">
            <v>43600</v>
          </cell>
          <cell r="Q4989">
            <v>2754</v>
          </cell>
          <cell r="R4989" t="str">
            <v>Europe (EU)</v>
          </cell>
          <cell r="S4989" t="str">
            <v>Head of Medical Affairs, Region Europe</v>
          </cell>
        </row>
        <row r="4990">
          <cell r="A4990" t="str">
            <v>100563-CH-104</v>
          </cell>
          <cell r="B4990">
            <v>43647</v>
          </cell>
          <cell r="C4990" t="str">
            <v>Existing MSA</v>
          </cell>
          <cell r="D4990">
            <v>43600</v>
          </cell>
          <cell r="E4990">
            <v>43952</v>
          </cell>
          <cell r="F4990" t="str">
            <v>Stemline Therapeutics, Inc</v>
          </cell>
          <cell r="G4990" t="str">
            <v>CH</v>
          </cell>
          <cell r="H4990" t="str">
            <v>Switzerland</v>
          </cell>
          <cell r="I4990" t="str">
            <v>GP Entity</v>
          </cell>
          <cell r="J4990">
            <v>43647</v>
          </cell>
          <cell r="K4990">
            <v>43600</v>
          </cell>
          <cell r="Q4990">
            <v>2819</v>
          </cell>
          <cell r="R4990" t="str">
            <v>Europe (EU)</v>
          </cell>
          <cell r="S4990" t="str">
            <v>Head of Market Access &amp; Pricing Region Europe</v>
          </cell>
        </row>
        <row r="4991">
          <cell r="A4991" t="str">
            <v>100528-GB-101</v>
          </cell>
          <cell r="B4991">
            <v>43586</v>
          </cell>
          <cell r="C4991" t="str">
            <v>Existing MSA</v>
          </cell>
          <cell r="D4991">
            <v>43559</v>
          </cell>
          <cell r="E4991">
            <v>43952</v>
          </cell>
          <cell r="F4991" t="str">
            <v>Center for International Policy</v>
          </cell>
          <cell r="G4991" t="str">
            <v>GB</v>
          </cell>
          <cell r="H4991" t="str">
            <v>United Kingdom</v>
          </cell>
          <cell r="I4991" t="str">
            <v>GP Entity</v>
          </cell>
          <cell r="J4991">
            <v>43570</v>
          </cell>
          <cell r="K4991">
            <v>43559</v>
          </cell>
          <cell r="Q4991">
            <v>2435</v>
          </cell>
          <cell r="R4991" t="str">
            <v>Europe (EU)</v>
          </cell>
          <cell r="S4991" t="str">
            <v>Campaign Director</v>
          </cell>
        </row>
        <row r="4992">
          <cell r="A4992" t="str">
            <v>100563-CH-102</v>
          </cell>
          <cell r="B4992">
            <v>43647</v>
          </cell>
          <cell r="C4992" t="str">
            <v>Existing MSA</v>
          </cell>
          <cell r="D4992">
            <v>43600</v>
          </cell>
          <cell r="E4992">
            <v>43983</v>
          </cell>
          <cell r="F4992" t="str">
            <v>Stemline Therapeutics, Inc</v>
          </cell>
          <cell r="G4992" t="str">
            <v>CH</v>
          </cell>
          <cell r="H4992" t="str">
            <v>Switzerland</v>
          </cell>
          <cell r="I4992" t="str">
            <v>GP Entity</v>
          </cell>
          <cell r="K4992">
            <v>43600</v>
          </cell>
          <cell r="Q4992">
            <v>2754</v>
          </cell>
          <cell r="R4992" t="str">
            <v>Europe (EU)</v>
          </cell>
          <cell r="S4992" t="str">
            <v>Head of Medical Affairs, Region Europe</v>
          </cell>
        </row>
        <row r="4993">
          <cell r="A4993" t="str">
            <v>100563-CH-104</v>
          </cell>
          <cell r="B4993">
            <v>43647</v>
          </cell>
          <cell r="C4993" t="str">
            <v>Existing MSA</v>
          </cell>
          <cell r="D4993">
            <v>43600</v>
          </cell>
          <cell r="E4993">
            <v>43983</v>
          </cell>
          <cell r="F4993" t="str">
            <v>Stemline Therapeutics, Inc</v>
          </cell>
          <cell r="G4993" t="str">
            <v>CH</v>
          </cell>
          <cell r="H4993" t="str">
            <v>Switzerland</v>
          </cell>
          <cell r="I4993" t="str">
            <v>GP Entity</v>
          </cell>
          <cell r="J4993">
            <v>43647</v>
          </cell>
          <cell r="K4993">
            <v>43600</v>
          </cell>
          <cell r="Q4993">
            <v>2819</v>
          </cell>
          <cell r="R4993" t="str">
            <v>Europe (EU)</v>
          </cell>
          <cell r="S4993" t="str">
            <v>Head of Market Access &amp; Pricing Region Europe</v>
          </cell>
        </row>
        <row r="4994">
          <cell r="A4994" t="str">
            <v>100528-GB-101</v>
          </cell>
          <cell r="B4994">
            <v>43586</v>
          </cell>
          <cell r="C4994" t="str">
            <v>Existing MSA</v>
          </cell>
          <cell r="D4994">
            <v>43559</v>
          </cell>
          <cell r="E4994">
            <v>43983</v>
          </cell>
          <cell r="F4994" t="str">
            <v>Center for International Policy</v>
          </cell>
          <cell r="G4994" t="str">
            <v>GB</v>
          </cell>
          <cell r="H4994" t="str">
            <v>United Kingdom</v>
          </cell>
          <cell r="I4994" t="str">
            <v>GP Entity</v>
          </cell>
          <cell r="J4994">
            <v>43570</v>
          </cell>
          <cell r="K4994">
            <v>43559</v>
          </cell>
          <cell r="Q4994">
            <v>2435</v>
          </cell>
          <cell r="R4994" t="str">
            <v>Europe (EU)</v>
          </cell>
          <cell r="S4994" t="str">
            <v>Campaign Director</v>
          </cell>
        </row>
        <row r="4995">
          <cell r="A4995" t="str">
            <v>100110-GB-108</v>
          </cell>
          <cell r="B4995">
            <v>43564</v>
          </cell>
          <cell r="C4995" t="str">
            <v>Existing MSA</v>
          </cell>
          <cell r="D4995">
            <v>42174</v>
          </cell>
          <cell r="E4995">
            <v>43922</v>
          </cell>
          <cell r="F4995" t="str">
            <v>Moz</v>
          </cell>
          <cell r="G4995" t="str">
            <v>GB</v>
          </cell>
          <cell r="H4995" t="str">
            <v>United Kingdom</v>
          </cell>
          <cell r="I4995" t="str">
            <v>GP Entity</v>
          </cell>
          <cell r="J4995">
            <v>43564</v>
          </cell>
          <cell r="K4995">
            <v>42174</v>
          </cell>
          <cell r="Q4995">
            <v>2401</v>
          </cell>
          <cell r="R4995" t="str">
            <v>Europe (EU)</v>
          </cell>
          <cell r="S4995" t="str">
            <v>Learning and Development Specialist</v>
          </cell>
        </row>
        <row r="4996">
          <cell r="A4996" t="str">
            <v>100110-GB-108</v>
          </cell>
          <cell r="B4996">
            <v>43564</v>
          </cell>
          <cell r="C4996" t="str">
            <v>Existing MSA</v>
          </cell>
          <cell r="D4996">
            <v>42174</v>
          </cell>
          <cell r="E4996">
            <v>43952</v>
          </cell>
          <cell r="F4996" t="str">
            <v>Moz</v>
          </cell>
          <cell r="G4996" t="str">
            <v>GB</v>
          </cell>
          <cell r="H4996" t="str">
            <v>United Kingdom</v>
          </cell>
          <cell r="I4996" t="str">
            <v>GP Entity</v>
          </cell>
          <cell r="J4996">
            <v>43564</v>
          </cell>
          <cell r="K4996">
            <v>42174</v>
          </cell>
          <cell r="Q4996">
            <v>2401</v>
          </cell>
          <cell r="R4996" t="str">
            <v>Europe (EU)</v>
          </cell>
          <cell r="S4996" t="str">
            <v>Learning and Development Specialist</v>
          </cell>
        </row>
        <row r="4997">
          <cell r="A4997" t="str">
            <v>100110-GB-108</v>
          </cell>
          <cell r="B4997">
            <v>43564</v>
          </cell>
          <cell r="C4997" t="str">
            <v>Existing MSA</v>
          </cell>
          <cell r="D4997">
            <v>42174</v>
          </cell>
          <cell r="E4997">
            <v>43983</v>
          </cell>
          <cell r="F4997" t="str">
            <v>Moz</v>
          </cell>
          <cell r="G4997" t="str">
            <v>GB</v>
          </cell>
          <cell r="H4997" t="str">
            <v>United Kingdom</v>
          </cell>
          <cell r="I4997" t="str">
            <v>GP Entity</v>
          </cell>
          <cell r="J4997">
            <v>43564</v>
          </cell>
          <cell r="K4997">
            <v>42174</v>
          </cell>
          <cell r="Q4997">
            <v>2401</v>
          </cell>
          <cell r="R4997" t="str">
            <v>Europe (EU)</v>
          </cell>
          <cell r="S4997" t="str">
            <v>Learning and Development Specialist</v>
          </cell>
        </row>
        <row r="4998">
          <cell r="A4998" t="str">
            <v>100469-GB-102</v>
          </cell>
          <cell r="B4998">
            <v>43647</v>
          </cell>
          <cell r="C4998" t="str">
            <v>Existing MSA</v>
          </cell>
          <cell r="D4998">
            <v>43479</v>
          </cell>
          <cell r="E4998">
            <v>43891</v>
          </cell>
          <cell r="F4998" t="str">
            <v>Highfive</v>
          </cell>
          <cell r="G4998" t="str">
            <v>GB</v>
          </cell>
          <cell r="H4998" t="str">
            <v>United Kingdom</v>
          </cell>
          <cell r="I4998" t="str">
            <v>GP Entity</v>
          </cell>
          <cell r="J4998">
            <v>43640</v>
          </cell>
          <cell r="K4998">
            <v>43479</v>
          </cell>
          <cell r="Q4998">
            <v>2816</v>
          </cell>
          <cell r="R4998" t="str">
            <v>Europe (EU)</v>
          </cell>
          <cell r="S4998" t="str">
            <v>Channel Account Manager - UK</v>
          </cell>
        </row>
        <row r="4999">
          <cell r="A4999" t="str">
            <v>100469-GB-102</v>
          </cell>
          <cell r="B4999">
            <v>43647</v>
          </cell>
          <cell r="C4999" t="str">
            <v>Existing MSA</v>
          </cell>
          <cell r="D4999">
            <v>43479</v>
          </cell>
          <cell r="E4999">
            <v>43922</v>
          </cell>
          <cell r="F4999" t="str">
            <v>Highfive</v>
          </cell>
          <cell r="G4999" t="str">
            <v>GB</v>
          </cell>
          <cell r="H4999" t="str">
            <v>United Kingdom</v>
          </cell>
          <cell r="I4999" t="str">
            <v>GP Entity</v>
          </cell>
          <cell r="J4999">
            <v>43640</v>
          </cell>
          <cell r="K4999">
            <v>43479</v>
          </cell>
          <cell r="Q4999">
            <v>2816</v>
          </cell>
          <cell r="R4999" t="str">
            <v>Europe (EU)</v>
          </cell>
          <cell r="S4999" t="str">
            <v>Channel Account Manager - UK</v>
          </cell>
        </row>
        <row r="5000">
          <cell r="A5000" t="str">
            <v>100469-GB-102</v>
          </cell>
          <cell r="B5000">
            <v>43647</v>
          </cell>
          <cell r="C5000" t="str">
            <v>Existing MSA</v>
          </cell>
          <cell r="D5000">
            <v>43479</v>
          </cell>
          <cell r="E5000">
            <v>43952</v>
          </cell>
          <cell r="F5000" t="str">
            <v>Highfive</v>
          </cell>
          <cell r="G5000" t="str">
            <v>GB</v>
          </cell>
          <cell r="H5000" t="str">
            <v>United Kingdom</v>
          </cell>
          <cell r="I5000" t="str">
            <v>GP Entity</v>
          </cell>
          <cell r="J5000">
            <v>43640</v>
          </cell>
          <cell r="K5000">
            <v>43479</v>
          </cell>
          <cell r="Q5000">
            <v>2816</v>
          </cell>
          <cell r="R5000" t="str">
            <v>Europe (EU)</v>
          </cell>
          <cell r="S5000" t="str">
            <v>Channel Account Manager - UK</v>
          </cell>
        </row>
        <row r="5001">
          <cell r="A5001" t="str">
            <v>100469-GB-102</v>
          </cell>
          <cell r="B5001">
            <v>43647</v>
          </cell>
          <cell r="C5001" t="str">
            <v>Existing MSA</v>
          </cell>
          <cell r="D5001">
            <v>43479</v>
          </cell>
          <cell r="E5001">
            <v>43983</v>
          </cell>
          <cell r="F5001" t="str">
            <v>Highfive</v>
          </cell>
          <cell r="G5001" t="str">
            <v>GB</v>
          </cell>
          <cell r="H5001" t="str">
            <v>United Kingdom</v>
          </cell>
          <cell r="I5001" t="str">
            <v>GP Entity</v>
          </cell>
          <cell r="J5001">
            <v>43640</v>
          </cell>
          <cell r="K5001">
            <v>43479</v>
          </cell>
          <cell r="Q5001">
            <v>2816</v>
          </cell>
          <cell r="R5001" t="str">
            <v>Europe (EU)</v>
          </cell>
          <cell r="S5001" t="str">
            <v>Channel Account Manager - UK</v>
          </cell>
        </row>
        <row r="5002">
          <cell r="A5002" t="str">
            <v>100469-GB-101</v>
          </cell>
          <cell r="B5002">
            <v>43500</v>
          </cell>
          <cell r="C5002" t="str">
            <v>Existing MSA</v>
          </cell>
          <cell r="D5002">
            <v>43479</v>
          </cell>
          <cell r="E5002">
            <v>43922</v>
          </cell>
          <cell r="F5002" t="str">
            <v>Highfive</v>
          </cell>
          <cell r="G5002" t="str">
            <v>GB</v>
          </cell>
          <cell r="H5002" t="str">
            <v>United Kingdom</v>
          </cell>
          <cell r="I5002" t="str">
            <v>GP Entity</v>
          </cell>
          <cell r="J5002">
            <v>43500</v>
          </cell>
          <cell r="K5002">
            <v>43479</v>
          </cell>
          <cell r="Q5002">
            <v>2121</v>
          </cell>
          <cell r="R5002" t="str">
            <v>Europe (EU)</v>
          </cell>
          <cell r="S5002" t="str">
            <v>Managing Director, UK</v>
          </cell>
        </row>
        <row r="5003">
          <cell r="A5003" t="str">
            <v>100469-GB-101</v>
          </cell>
          <cell r="B5003">
            <v>43500</v>
          </cell>
          <cell r="C5003" t="str">
            <v>Existing MSA</v>
          </cell>
          <cell r="D5003">
            <v>43479</v>
          </cell>
          <cell r="E5003">
            <v>43952</v>
          </cell>
          <cell r="F5003" t="str">
            <v>Highfive</v>
          </cell>
          <cell r="G5003" t="str">
            <v>GB</v>
          </cell>
          <cell r="H5003" t="str">
            <v>United Kingdom</v>
          </cell>
          <cell r="I5003" t="str">
            <v>GP Entity</v>
          </cell>
          <cell r="J5003">
            <v>43500</v>
          </cell>
          <cell r="K5003">
            <v>43479</v>
          </cell>
          <cell r="Q5003">
            <v>2121</v>
          </cell>
          <cell r="R5003" t="str">
            <v>Europe (EU)</v>
          </cell>
          <cell r="S5003" t="str">
            <v>Managing Director, UK</v>
          </cell>
        </row>
        <row r="5004">
          <cell r="A5004" t="str">
            <v>100469-GB-101</v>
          </cell>
          <cell r="B5004">
            <v>43500</v>
          </cell>
          <cell r="C5004" t="str">
            <v>Existing MSA</v>
          </cell>
          <cell r="D5004">
            <v>43479</v>
          </cell>
          <cell r="E5004">
            <v>43983</v>
          </cell>
          <cell r="F5004" t="str">
            <v>Highfive</v>
          </cell>
          <cell r="G5004" t="str">
            <v>GB</v>
          </cell>
          <cell r="H5004" t="str">
            <v>United Kingdom</v>
          </cell>
          <cell r="I5004" t="str">
            <v>GP Entity</v>
          </cell>
          <cell r="J5004">
            <v>43500</v>
          </cell>
          <cell r="K5004">
            <v>43479</v>
          </cell>
          <cell r="Q5004">
            <v>2121</v>
          </cell>
          <cell r="R5004" t="str">
            <v>Europe (EU)</v>
          </cell>
          <cell r="S5004" t="str">
            <v>Managing Director, UK</v>
          </cell>
        </row>
        <row r="5005">
          <cell r="A5005" t="str">
            <v>100757-MX-101</v>
          </cell>
          <cell r="B5005">
            <v>43862</v>
          </cell>
          <cell r="C5005" t="str">
            <v>Existing MSA</v>
          </cell>
          <cell r="D5005">
            <v>43847</v>
          </cell>
          <cell r="E5005">
            <v>43891</v>
          </cell>
          <cell r="F5005" t="str">
            <v>Polymer Solutions Group</v>
          </cell>
          <cell r="G5005" t="str">
            <v>MX</v>
          </cell>
          <cell r="H5005" t="str">
            <v>Mexico</v>
          </cell>
          <cell r="I5005" t="str">
            <v>GP Entity</v>
          </cell>
          <cell r="J5005">
            <v>43862</v>
          </cell>
          <cell r="K5005">
            <v>43847</v>
          </cell>
          <cell r="Q5005">
            <v>4018</v>
          </cell>
          <cell r="R5005" t="str">
            <v>Latin America (LATAM)</v>
          </cell>
          <cell r="S5005" t="str">
            <v>Technician</v>
          </cell>
        </row>
        <row r="5006">
          <cell r="A5006" t="str">
            <v>100681-CO-101</v>
          </cell>
          <cell r="B5006">
            <v>43780</v>
          </cell>
          <cell r="C5006" t="str">
            <v>Existing MSA</v>
          </cell>
          <cell r="D5006">
            <v>43738</v>
          </cell>
          <cell r="E5006">
            <v>43891</v>
          </cell>
          <cell r="F5006" t="str">
            <v>Skillshare</v>
          </cell>
          <cell r="G5006" t="str">
            <v>CO</v>
          </cell>
          <cell r="H5006" t="str">
            <v>Colombia</v>
          </cell>
          <cell r="I5006" t="str">
            <v>GP Entity</v>
          </cell>
          <cell r="J5006">
            <v>43780</v>
          </cell>
          <cell r="K5006">
            <v>43738</v>
          </cell>
          <cell r="Q5006">
            <v>3443</v>
          </cell>
          <cell r="R5006" t="str">
            <v>Latin America (LATAM)</v>
          </cell>
          <cell r="S5006" t="str">
            <v>Engineering Manager</v>
          </cell>
        </row>
        <row r="5007">
          <cell r="A5007" t="str">
            <v>100681-CO-102</v>
          </cell>
          <cell r="B5007">
            <v>43864</v>
          </cell>
          <cell r="C5007" t="str">
            <v>Existing MSA</v>
          </cell>
          <cell r="D5007">
            <v>43738</v>
          </cell>
          <cell r="E5007">
            <v>43891</v>
          </cell>
          <cell r="F5007" t="str">
            <v>Skillshare</v>
          </cell>
          <cell r="G5007" t="str">
            <v>CO</v>
          </cell>
          <cell r="H5007" t="str">
            <v>Colombia</v>
          </cell>
          <cell r="I5007" t="str">
            <v>GP Entity</v>
          </cell>
          <cell r="J5007">
            <v>43857</v>
          </cell>
          <cell r="K5007">
            <v>43738</v>
          </cell>
          <cell r="Q5007">
            <v>3964</v>
          </cell>
          <cell r="R5007" t="str">
            <v>Latin America (LATAM)</v>
          </cell>
          <cell r="S5007" t="str">
            <v>Senior Software Engineer</v>
          </cell>
        </row>
        <row r="5008">
          <cell r="A5008" t="str">
            <v>100633-BR-101</v>
          </cell>
          <cell r="B5008">
            <v>43739</v>
          </cell>
          <cell r="C5008" t="str">
            <v>Existing MSA</v>
          </cell>
          <cell r="D5008">
            <v>43717</v>
          </cell>
          <cell r="E5008">
            <v>43891</v>
          </cell>
          <cell r="F5008" t="str">
            <v>Engine Lease Finance Corporation</v>
          </cell>
          <cell r="G5008" t="str">
            <v>BR</v>
          </cell>
          <cell r="H5008" t="str">
            <v>Brazil</v>
          </cell>
          <cell r="I5008" t="str">
            <v>GP Entity</v>
          </cell>
          <cell r="K5008">
            <v>43717</v>
          </cell>
          <cell r="Q5008">
            <v>3198</v>
          </cell>
          <cell r="R5008" t="str">
            <v>Latin America (LATAM)</v>
          </cell>
          <cell r="S5008" t="str">
            <v>VP Sales LATAM</v>
          </cell>
        </row>
        <row r="5009">
          <cell r="A5009" t="str">
            <v>100545-BR-103</v>
          </cell>
          <cell r="B5009">
            <v>43766</v>
          </cell>
          <cell r="C5009" t="str">
            <v>Existing MSA</v>
          </cell>
          <cell r="D5009">
            <v>43587</v>
          </cell>
          <cell r="E5009">
            <v>43891</v>
          </cell>
          <cell r="F5009" t="str">
            <v>Circle CVI</v>
          </cell>
          <cell r="G5009" t="str">
            <v>BR</v>
          </cell>
          <cell r="H5009" t="str">
            <v>Brazil</v>
          </cell>
          <cell r="I5009" t="str">
            <v>GP Entity</v>
          </cell>
          <cell r="K5009">
            <v>43587</v>
          </cell>
          <cell r="Q5009">
            <v>3330</v>
          </cell>
          <cell r="R5009" t="str">
            <v>Latin America (LATAM)</v>
          </cell>
          <cell r="S5009" t="str">
            <v>Clinical Applications Specialist - LATAM</v>
          </cell>
        </row>
        <row r="5010">
          <cell r="A5010" t="str">
            <v>100757-MX-101</v>
          </cell>
          <cell r="B5010">
            <v>43862</v>
          </cell>
          <cell r="C5010" t="str">
            <v>Existing MSA</v>
          </cell>
          <cell r="D5010">
            <v>43847</v>
          </cell>
          <cell r="E5010">
            <v>43922</v>
          </cell>
          <cell r="F5010" t="str">
            <v>Polymer Solutions Group</v>
          </cell>
          <cell r="G5010" t="str">
            <v>MX</v>
          </cell>
          <cell r="H5010" t="str">
            <v>Mexico</v>
          </cell>
          <cell r="I5010" t="str">
            <v>GP Entity</v>
          </cell>
          <cell r="J5010">
            <v>43862</v>
          </cell>
          <cell r="K5010">
            <v>43847</v>
          </cell>
          <cell r="Q5010">
            <v>4018</v>
          </cell>
          <cell r="R5010" t="str">
            <v>Latin America (LATAM)</v>
          </cell>
          <cell r="S5010" t="str">
            <v>Technician</v>
          </cell>
        </row>
        <row r="5011">
          <cell r="A5011" t="str">
            <v>100681-CO-101</v>
          </cell>
          <cell r="B5011">
            <v>43780</v>
          </cell>
          <cell r="C5011" t="str">
            <v>Existing MSA</v>
          </cell>
          <cell r="D5011">
            <v>43738</v>
          </cell>
          <cell r="E5011">
            <v>43922</v>
          </cell>
          <cell r="F5011" t="str">
            <v>Skillshare</v>
          </cell>
          <cell r="G5011" t="str">
            <v>CO</v>
          </cell>
          <cell r="H5011" t="str">
            <v>Colombia</v>
          </cell>
          <cell r="I5011" t="str">
            <v>GP Entity</v>
          </cell>
          <cell r="J5011">
            <v>43780</v>
          </cell>
          <cell r="K5011">
            <v>43738</v>
          </cell>
          <cell r="Q5011">
            <v>3443</v>
          </cell>
          <cell r="R5011" t="str">
            <v>Latin America (LATAM)</v>
          </cell>
          <cell r="S5011" t="str">
            <v>Engineering Manager</v>
          </cell>
        </row>
        <row r="5012">
          <cell r="A5012" t="str">
            <v>100681-CO-102</v>
          </cell>
          <cell r="B5012">
            <v>43864</v>
          </cell>
          <cell r="C5012" t="str">
            <v>Existing MSA</v>
          </cell>
          <cell r="D5012">
            <v>43738</v>
          </cell>
          <cell r="E5012">
            <v>43922</v>
          </cell>
          <cell r="F5012" t="str">
            <v>Skillshare</v>
          </cell>
          <cell r="G5012" t="str">
            <v>CO</v>
          </cell>
          <cell r="H5012" t="str">
            <v>Colombia</v>
          </cell>
          <cell r="I5012" t="str">
            <v>GP Entity</v>
          </cell>
          <cell r="J5012">
            <v>43857</v>
          </cell>
          <cell r="K5012">
            <v>43738</v>
          </cell>
          <cell r="Q5012">
            <v>3964</v>
          </cell>
          <cell r="R5012" t="str">
            <v>Latin America (LATAM)</v>
          </cell>
          <cell r="S5012" t="str">
            <v>Senior Software Engineer</v>
          </cell>
        </row>
        <row r="5013">
          <cell r="A5013" t="str">
            <v>100633-BR-101</v>
          </cell>
          <cell r="B5013">
            <v>43739</v>
          </cell>
          <cell r="C5013" t="str">
            <v>Existing MSA</v>
          </cell>
          <cell r="D5013">
            <v>43717</v>
          </cell>
          <cell r="E5013">
            <v>43922</v>
          </cell>
          <cell r="F5013" t="str">
            <v>Engine Lease Finance Corporation</v>
          </cell>
          <cell r="G5013" t="str">
            <v>BR</v>
          </cell>
          <cell r="H5013" t="str">
            <v>Brazil</v>
          </cell>
          <cell r="I5013" t="str">
            <v>GP Entity</v>
          </cell>
          <cell r="K5013">
            <v>43717</v>
          </cell>
          <cell r="Q5013">
            <v>3198</v>
          </cell>
          <cell r="R5013" t="str">
            <v>Latin America (LATAM)</v>
          </cell>
          <cell r="S5013" t="str">
            <v>VP Sales LATAM</v>
          </cell>
        </row>
        <row r="5014">
          <cell r="A5014" t="str">
            <v>100545-BR-101</v>
          </cell>
          <cell r="B5014">
            <v>43619</v>
          </cell>
          <cell r="C5014" t="str">
            <v>Existing MSA</v>
          </cell>
          <cell r="D5014">
            <v>43587</v>
          </cell>
          <cell r="E5014">
            <v>43922</v>
          </cell>
          <cell r="F5014" t="str">
            <v>Circle CVI</v>
          </cell>
          <cell r="G5014" t="str">
            <v>BR</v>
          </cell>
          <cell r="H5014" t="str">
            <v>Brazil</v>
          </cell>
          <cell r="I5014" t="str">
            <v>GP Entity</v>
          </cell>
          <cell r="J5014">
            <v>43605</v>
          </cell>
          <cell r="K5014">
            <v>43587</v>
          </cell>
          <cell r="Q5014">
            <v>2555</v>
          </cell>
          <cell r="R5014" t="str">
            <v>Latin America (LATAM)</v>
          </cell>
          <cell r="S5014" t="str">
            <v>Sales &amp; Clinical Applications Specialist - LATAM</v>
          </cell>
        </row>
        <row r="5015">
          <cell r="A5015" t="str">
            <v>100545-BR-103</v>
          </cell>
          <cell r="B5015">
            <v>43766</v>
          </cell>
          <cell r="C5015" t="str">
            <v>Existing MSA</v>
          </cell>
          <cell r="D5015">
            <v>43587</v>
          </cell>
          <cell r="E5015">
            <v>43922</v>
          </cell>
          <cell r="F5015" t="str">
            <v>Circle CVI</v>
          </cell>
          <cell r="G5015" t="str">
            <v>BR</v>
          </cell>
          <cell r="H5015" t="str">
            <v>Brazil</v>
          </cell>
          <cell r="I5015" t="str">
            <v>GP Entity</v>
          </cell>
          <cell r="K5015">
            <v>43587</v>
          </cell>
          <cell r="Q5015">
            <v>3330</v>
          </cell>
          <cell r="R5015" t="str">
            <v>Latin America (LATAM)</v>
          </cell>
          <cell r="S5015" t="str">
            <v>Clinical Applications Specialist - LATAM</v>
          </cell>
        </row>
        <row r="5016">
          <cell r="A5016" t="str">
            <v>100495-MX-101</v>
          </cell>
          <cell r="B5016">
            <v>43556</v>
          </cell>
          <cell r="C5016" t="str">
            <v>Existing MSA</v>
          </cell>
          <cell r="D5016">
            <v>43523</v>
          </cell>
          <cell r="E5016">
            <v>43922</v>
          </cell>
          <cell r="F5016" t="str">
            <v>Sentinel Labs</v>
          </cell>
          <cell r="G5016" t="str">
            <v>MX</v>
          </cell>
          <cell r="H5016" t="str">
            <v>Mexico</v>
          </cell>
          <cell r="I5016" t="str">
            <v>GP Entity</v>
          </cell>
          <cell r="K5016">
            <v>43523</v>
          </cell>
          <cell r="Q5016">
            <v>2289</v>
          </cell>
          <cell r="R5016" t="str">
            <v>Latin America (LATAM)</v>
          </cell>
          <cell r="S5016" t="str">
            <v>Regional Sales Director, MSSP</v>
          </cell>
        </row>
        <row r="5017">
          <cell r="A5017" t="str">
            <v>100757-MX-101</v>
          </cell>
          <cell r="B5017">
            <v>43862</v>
          </cell>
          <cell r="C5017" t="str">
            <v>Existing MSA</v>
          </cell>
          <cell r="D5017">
            <v>43847</v>
          </cell>
          <cell r="E5017">
            <v>43952</v>
          </cell>
          <cell r="F5017" t="str">
            <v>Polymer Solutions Group</v>
          </cell>
          <cell r="G5017" t="str">
            <v>MX</v>
          </cell>
          <cell r="H5017" t="str">
            <v>Mexico</v>
          </cell>
          <cell r="I5017" t="str">
            <v>GP Entity</v>
          </cell>
          <cell r="J5017">
            <v>43862</v>
          </cell>
          <cell r="K5017">
            <v>43847</v>
          </cell>
          <cell r="Q5017">
            <v>4018</v>
          </cell>
          <cell r="R5017" t="str">
            <v>Latin America (LATAM)</v>
          </cell>
          <cell r="S5017" t="str">
            <v>Technician</v>
          </cell>
        </row>
        <row r="5018">
          <cell r="A5018" t="str">
            <v>100681-CO-101</v>
          </cell>
          <cell r="B5018">
            <v>43780</v>
          </cell>
          <cell r="C5018" t="str">
            <v>Existing MSA</v>
          </cell>
          <cell r="D5018">
            <v>43738</v>
          </cell>
          <cell r="E5018">
            <v>43952</v>
          </cell>
          <cell r="F5018" t="str">
            <v>Skillshare</v>
          </cell>
          <cell r="G5018" t="str">
            <v>CO</v>
          </cell>
          <cell r="H5018" t="str">
            <v>Colombia</v>
          </cell>
          <cell r="I5018" t="str">
            <v>GP Entity</v>
          </cell>
          <cell r="J5018">
            <v>43780</v>
          </cell>
          <cell r="K5018">
            <v>43738</v>
          </cell>
          <cell r="Q5018">
            <v>3443</v>
          </cell>
          <cell r="R5018" t="str">
            <v>Latin America (LATAM)</v>
          </cell>
          <cell r="S5018" t="str">
            <v>Engineering Manager</v>
          </cell>
        </row>
        <row r="5019">
          <cell r="A5019" t="str">
            <v>100681-CO-102</v>
          </cell>
          <cell r="B5019">
            <v>43864</v>
          </cell>
          <cell r="C5019" t="str">
            <v>Existing MSA</v>
          </cell>
          <cell r="D5019">
            <v>43738</v>
          </cell>
          <cell r="E5019">
            <v>43952</v>
          </cell>
          <cell r="F5019" t="str">
            <v>Skillshare</v>
          </cell>
          <cell r="G5019" t="str">
            <v>CO</v>
          </cell>
          <cell r="H5019" t="str">
            <v>Colombia</v>
          </cell>
          <cell r="I5019" t="str">
            <v>GP Entity</v>
          </cell>
          <cell r="J5019">
            <v>43857</v>
          </cell>
          <cell r="K5019">
            <v>43738</v>
          </cell>
          <cell r="Q5019">
            <v>3964</v>
          </cell>
          <cell r="R5019" t="str">
            <v>Latin America (LATAM)</v>
          </cell>
          <cell r="S5019" t="str">
            <v>Senior Software Engineer</v>
          </cell>
        </row>
        <row r="5020">
          <cell r="A5020" t="str">
            <v>100633-BR-101</v>
          </cell>
          <cell r="B5020">
            <v>43739</v>
          </cell>
          <cell r="C5020" t="str">
            <v>Existing MSA</v>
          </cell>
          <cell r="D5020">
            <v>43717</v>
          </cell>
          <cell r="E5020">
            <v>43952</v>
          </cell>
          <cell r="F5020" t="str">
            <v>Engine Lease Finance Corporation</v>
          </cell>
          <cell r="G5020" t="str">
            <v>BR</v>
          </cell>
          <cell r="H5020" t="str">
            <v>Brazil</v>
          </cell>
          <cell r="I5020" t="str">
            <v>GP Entity</v>
          </cell>
          <cell r="K5020">
            <v>43717</v>
          </cell>
          <cell r="Q5020">
            <v>3198</v>
          </cell>
          <cell r="R5020" t="str">
            <v>Latin America (LATAM)</v>
          </cell>
          <cell r="S5020" t="str">
            <v>VP Sales LATAM</v>
          </cell>
        </row>
        <row r="5021">
          <cell r="A5021" t="str">
            <v>100545-BR-101</v>
          </cell>
          <cell r="B5021">
            <v>43619</v>
          </cell>
          <cell r="C5021" t="str">
            <v>Existing MSA</v>
          </cell>
          <cell r="D5021">
            <v>43587</v>
          </cell>
          <cell r="E5021">
            <v>43952</v>
          </cell>
          <cell r="F5021" t="str">
            <v>Circle CVI</v>
          </cell>
          <cell r="G5021" t="str">
            <v>BR</v>
          </cell>
          <cell r="H5021" t="str">
            <v>Brazil</v>
          </cell>
          <cell r="I5021" t="str">
            <v>GP Entity</v>
          </cell>
          <cell r="J5021">
            <v>43605</v>
          </cell>
          <cell r="K5021">
            <v>43587</v>
          </cell>
          <cell r="Q5021">
            <v>2555</v>
          </cell>
          <cell r="R5021" t="str">
            <v>Latin America (LATAM)</v>
          </cell>
          <cell r="S5021" t="str">
            <v>Sales &amp; Clinical Applications Specialist - LATAM</v>
          </cell>
        </row>
        <row r="5022">
          <cell r="A5022" t="str">
            <v>100545-BR-103</v>
          </cell>
          <cell r="B5022">
            <v>43766</v>
          </cell>
          <cell r="C5022" t="str">
            <v>Existing MSA</v>
          </cell>
          <cell r="D5022">
            <v>43587</v>
          </cell>
          <cell r="E5022">
            <v>43952</v>
          </cell>
          <cell r="F5022" t="str">
            <v>Circle CVI</v>
          </cell>
          <cell r="G5022" t="str">
            <v>BR</v>
          </cell>
          <cell r="H5022" t="str">
            <v>Brazil</v>
          </cell>
          <cell r="I5022" t="str">
            <v>GP Entity</v>
          </cell>
          <cell r="K5022">
            <v>43587</v>
          </cell>
          <cell r="Q5022">
            <v>3330</v>
          </cell>
          <cell r="R5022" t="str">
            <v>Latin America (LATAM)</v>
          </cell>
          <cell r="S5022" t="str">
            <v>Clinical Applications Specialist - LATAM</v>
          </cell>
        </row>
        <row r="5023">
          <cell r="A5023" t="str">
            <v>100495-MX-101</v>
          </cell>
          <cell r="B5023">
            <v>43556</v>
          </cell>
          <cell r="C5023" t="str">
            <v>Existing MSA</v>
          </cell>
          <cell r="D5023">
            <v>43523</v>
          </cell>
          <cell r="E5023">
            <v>43952</v>
          </cell>
          <cell r="F5023" t="str">
            <v>Sentinel Labs</v>
          </cell>
          <cell r="G5023" t="str">
            <v>MX</v>
          </cell>
          <cell r="H5023" t="str">
            <v>Mexico</v>
          </cell>
          <cell r="I5023" t="str">
            <v>GP Entity</v>
          </cell>
          <cell r="K5023">
            <v>43523</v>
          </cell>
          <cell r="Q5023">
            <v>2289</v>
          </cell>
          <cell r="R5023" t="str">
            <v>Latin America (LATAM)</v>
          </cell>
          <cell r="S5023" t="str">
            <v>Regional Sales Director, MSSP</v>
          </cell>
        </row>
        <row r="5024">
          <cell r="A5024" t="str">
            <v>100757-MX-101</v>
          </cell>
          <cell r="B5024">
            <v>43862</v>
          </cell>
          <cell r="C5024" t="str">
            <v>Existing MSA</v>
          </cell>
          <cell r="D5024">
            <v>43847</v>
          </cell>
          <cell r="E5024">
            <v>43983</v>
          </cell>
          <cell r="F5024" t="str">
            <v>Polymer Solutions Group</v>
          </cell>
          <cell r="G5024" t="str">
            <v>MX</v>
          </cell>
          <cell r="H5024" t="str">
            <v>Mexico</v>
          </cell>
          <cell r="I5024" t="str">
            <v>GP Entity</v>
          </cell>
          <cell r="J5024">
            <v>43862</v>
          </cell>
          <cell r="K5024">
            <v>43847</v>
          </cell>
          <cell r="Q5024">
            <v>4018</v>
          </cell>
          <cell r="R5024" t="str">
            <v>Latin America (LATAM)</v>
          </cell>
          <cell r="S5024" t="str">
            <v>Technician</v>
          </cell>
        </row>
        <row r="5025">
          <cell r="A5025" t="str">
            <v>100681-CO-101</v>
          </cell>
          <cell r="B5025">
            <v>43780</v>
          </cell>
          <cell r="C5025" t="str">
            <v>Existing MSA</v>
          </cell>
          <cell r="D5025">
            <v>43738</v>
          </cell>
          <cell r="E5025">
            <v>43983</v>
          </cell>
          <cell r="F5025" t="str">
            <v>Skillshare</v>
          </cell>
          <cell r="G5025" t="str">
            <v>CO</v>
          </cell>
          <cell r="H5025" t="str">
            <v>Colombia</v>
          </cell>
          <cell r="I5025" t="str">
            <v>GP Entity</v>
          </cell>
          <cell r="J5025">
            <v>43780</v>
          </cell>
          <cell r="K5025">
            <v>43738</v>
          </cell>
          <cell r="Q5025">
            <v>3443</v>
          </cell>
          <cell r="R5025" t="str">
            <v>Latin America (LATAM)</v>
          </cell>
          <cell r="S5025" t="str">
            <v>Engineering Manager</v>
          </cell>
        </row>
        <row r="5026">
          <cell r="A5026" t="str">
            <v>100681-CO-102</v>
          </cell>
          <cell r="B5026">
            <v>43864</v>
          </cell>
          <cell r="C5026" t="str">
            <v>Existing MSA</v>
          </cell>
          <cell r="D5026">
            <v>43738</v>
          </cell>
          <cell r="E5026">
            <v>43983</v>
          </cell>
          <cell r="F5026" t="str">
            <v>Skillshare</v>
          </cell>
          <cell r="G5026" t="str">
            <v>CO</v>
          </cell>
          <cell r="H5026" t="str">
            <v>Colombia</v>
          </cell>
          <cell r="I5026" t="str">
            <v>GP Entity</v>
          </cell>
          <cell r="J5026">
            <v>43857</v>
          </cell>
          <cell r="K5026">
            <v>43738</v>
          </cell>
          <cell r="Q5026">
            <v>3964</v>
          </cell>
          <cell r="R5026" t="str">
            <v>Latin America (LATAM)</v>
          </cell>
          <cell r="S5026" t="str">
            <v>Senior Software Engineer</v>
          </cell>
        </row>
        <row r="5027">
          <cell r="A5027" t="str">
            <v>100633-BR-101</v>
          </cell>
          <cell r="B5027">
            <v>43739</v>
          </cell>
          <cell r="C5027" t="str">
            <v>Existing MSA</v>
          </cell>
          <cell r="D5027">
            <v>43717</v>
          </cell>
          <cell r="E5027">
            <v>43983</v>
          </cell>
          <cell r="F5027" t="str">
            <v>Engine Lease Finance Corporation</v>
          </cell>
          <cell r="G5027" t="str">
            <v>BR</v>
          </cell>
          <cell r="H5027" t="str">
            <v>Brazil</v>
          </cell>
          <cell r="I5027" t="str">
            <v>GP Entity</v>
          </cell>
          <cell r="K5027">
            <v>43717</v>
          </cell>
          <cell r="Q5027">
            <v>3198</v>
          </cell>
          <cell r="R5027" t="str">
            <v>Latin America (LATAM)</v>
          </cell>
          <cell r="S5027" t="str">
            <v>VP Sales LATAM</v>
          </cell>
        </row>
        <row r="5028">
          <cell r="A5028" t="str">
            <v>100545-BR-101</v>
          </cell>
          <cell r="B5028">
            <v>43619</v>
          </cell>
          <cell r="C5028" t="str">
            <v>Existing MSA</v>
          </cell>
          <cell r="D5028">
            <v>43587</v>
          </cell>
          <cell r="E5028">
            <v>43983</v>
          </cell>
          <cell r="F5028" t="str">
            <v>Circle CVI</v>
          </cell>
          <cell r="G5028" t="str">
            <v>BR</v>
          </cell>
          <cell r="H5028" t="str">
            <v>Brazil</v>
          </cell>
          <cell r="I5028" t="str">
            <v>GP Entity</v>
          </cell>
          <cell r="J5028">
            <v>43605</v>
          </cell>
          <cell r="K5028">
            <v>43587</v>
          </cell>
          <cell r="Q5028">
            <v>2555</v>
          </cell>
          <cell r="R5028" t="str">
            <v>Latin America (LATAM)</v>
          </cell>
          <cell r="S5028" t="str">
            <v>Sales &amp; Clinical Applications Specialist - LATAM</v>
          </cell>
        </row>
        <row r="5029">
          <cell r="A5029" t="str">
            <v>100545-BR-103</v>
          </cell>
          <cell r="B5029">
            <v>43766</v>
          </cell>
          <cell r="C5029" t="str">
            <v>Existing MSA</v>
          </cell>
          <cell r="D5029">
            <v>43587</v>
          </cell>
          <cell r="E5029">
            <v>43983</v>
          </cell>
          <cell r="F5029" t="str">
            <v>Circle CVI</v>
          </cell>
          <cell r="G5029" t="str">
            <v>BR</v>
          </cell>
          <cell r="H5029" t="str">
            <v>Brazil</v>
          </cell>
          <cell r="I5029" t="str">
            <v>GP Entity</v>
          </cell>
          <cell r="K5029">
            <v>43587</v>
          </cell>
          <cell r="Q5029">
            <v>3330</v>
          </cell>
          <cell r="R5029" t="str">
            <v>Latin America (LATAM)</v>
          </cell>
          <cell r="S5029" t="str">
            <v>Clinical Applications Specialist - LATAM</v>
          </cell>
        </row>
        <row r="5030">
          <cell r="A5030" t="str">
            <v>100495-MX-101</v>
          </cell>
          <cell r="B5030">
            <v>43556</v>
          </cell>
          <cell r="C5030" t="str">
            <v>Existing MSA</v>
          </cell>
          <cell r="D5030">
            <v>43523</v>
          </cell>
          <cell r="E5030">
            <v>43983</v>
          </cell>
          <cell r="F5030" t="str">
            <v>Sentinel Labs</v>
          </cell>
          <cell r="G5030" t="str">
            <v>MX</v>
          </cell>
          <cell r="H5030" t="str">
            <v>Mexico</v>
          </cell>
          <cell r="I5030" t="str">
            <v>GP Entity</v>
          </cell>
          <cell r="K5030">
            <v>43523</v>
          </cell>
          <cell r="Q5030">
            <v>2289</v>
          </cell>
          <cell r="R5030" t="str">
            <v>Latin America (LATAM)</v>
          </cell>
          <cell r="S5030" t="str">
            <v>Regional Sales Director, MSSP</v>
          </cell>
        </row>
        <row r="5031">
          <cell r="A5031" t="str">
            <v>100539-MX-101</v>
          </cell>
          <cell r="B5031">
            <v>43678</v>
          </cell>
          <cell r="C5031" t="str">
            <v>Existing MSA</v>
          </cell>
          <cell r="D5031">
            <v>43585</v>
          </cell>
          <cell r="E5031">
            <v>43891</v>
          </cell>
          <cell r="F5031" t="str">
            <v>Lifesize</v>
          </cell>
          <cell r="G5031" t="str">
            <v>MX</v>
          </cell>
          <cell r="H5031" t="str">
            <v>Mexico</v>
          </cell>
          <cell r="I5031" t="str">
            <v>GP Entity</v>
          </cell>
          <cell r="J5031">
            <v>43678</v>
          </cell>
          <cell r="K5031">
            <v>43585</v>
          </cell>
          <cell r="Q5031">
            <v>2928</v>
          </cell>
          <cell r="R5031" t="str">
            <v>Latin America (LATAM)</v>
          </cell>
          <cell r="S5031" t="str">
            <v>Regional Sales Manager, LATAM</v>
          </cell>
        </row>
        <row r="5032">
          <cell r="A5032" t="str">
            <v>100593-BR-102</v>
          </cell>
          <cell r="B5032">
            <v>43745</v>
          </cell>
          <cell r="C5032" t="str">
            <v>Existing MSA</v>
          </cell>
          <cell r="D5032">
            <v>43777</v>
          </cell>
          <cell r="E5032">
            <v>43891</v>
          </cell>
          <cell r="F5032" t="str">
            <v>Knotel</v>
          </cell>
          <cell r="G5032" t="str">
            <v>BR</v>
          </cell>
          <cell r="H5032" t="str">
            <v>Brazil</v>
          </cell>
          <cell r="I5032" t="str">
            <v>GP Entity</v>
          </cell>
          <cell r="K5032">
            <v>43661</v>
          </cell>
          <cell r="Q5032">
            <v>3168</v>
          </cell>
          <cell r="R5032" t="str">
            <v>Latin America (LATAM)</v>
          </cell>
          <cell r="S5032" t="str">
            <v>Account Executive</v>
          </cell>
        </row>
        <row r="5033">
          <cell r="A5033" t="str">
            <v>100593-BR-103</v>
          </cell>
          <cell r="B5033">
            <v>43754</v>
          </cell>
          <cell r="C5033" t="str">
            <v>Existing MSA</v>
          </cell>
          <cell r="D5033">
            <v>43777</v>
          </cell>
          <cell r="E5033">
            <v>43891</v>
          </cell>
          <cell r="F5033" t="str">
            <v>Knotel</v>
          </cell>
          <cell r="G5033" t="str">
            <v>BR</v>
          </cell>
          <cell r="H5033" t="str">
            <v>Brazil</v>
          </cell>
          <cell r="I5033" t="str">
            <v>GP Entity</v>
          </cell>
          <cell r="J5033">
            <v>43739</v>
          </cell>
          <cell r="K5033">
            <v>43661</v>
          </cell>
          <cell r="Q5033">
            <v>3170</v>
          </cell>
          <cell r="R5033" t="str">
            <v>Latin America (LATAM)</v>
          </cell>
          <cell r="S5033" t="str">
            <v>General Manager</v>
          </cell>
        </row>
        <row r="5034">
          <cell r="A5034" t="str">
            <v>100309-MX-108</v>
          </cell>
          <cell r="B5034">
            <v>43689</v>
          </cell>
          <cell r="C5034" t="str">
            <v>Existing MSA</v>
          </cell>
          <cell r="D5034">
            <v>43679</v>
          </cell>
          <cell r="E5034">
            <v>43891</v>
          </cell>
          <cell r="F5034" t="str">
            <v>JUUL</v>
          </cell>
          <cell r="G5034" t="str">
            <v>MX</v>
          </cell>
          <cell r="H5034" t="str">
            <v>Mexico</v>
          </cell>
          <cell r="I5034" t="str">
            <v>GP Entity</v>
          </cell>
          <cell r="J5034">
            <v>43689</v>
          </cell>
          <cell r="K5034">
            <v>43207</v>
          </cell>
          <cell r="Q5034">
            <v>2975</v>
          </cell>
          <cell r="R5034" t="str">
            <v>Latin America (LATAM)</v>
          </cell>
          <cell r="S5034" t="str">
            <v>Senior Supplier Quality Engineer</v>
          </cell>
        </row>
        <row r="5035">
          <cell r="A5035" t="str">
            <v>100309-MX-109</v>
          </cell>
          <cell r="B5035">
            <v>43689</v>
          </cell>
          <cell r="C5035" t="str">
            <v>Existing MSA</v>
          </cell>
          <cell r="D5035">
            <v>43679</v>
          </cell>
          <cell r="E5035">
            <v>43891</v>
          </cell>
          <cell r="F5035" t="str">
            <v>JUUL</v>
          </cell>
          <cell r="G5035" t="str">
            <v>MX</v>
          </cell>
          <cell r="H5035" t="str">
            <v>Mexico</v>
          </cell>
          <cell r="I5035" t="str">
            <v>GP Entity</v>
          </cell>
          <cell r="J5035">
            <v>43689</v>
          </cell>
          <cell r="K5035">
            <v>43207</v>
          </cell>
          <cell r="Q5035">
            <v>3032</v>
          </cell>
          <cell r="R5035" t="str">
            <v>Latin America (LATAM)</v>
          </cell>
          <cell r="S5035" t="str">
            <v>Senior Supplier Quality Engineer</v>
          </cell>
        </row>
        <row r="5036">
          <cell r="A5036" t="str">
            <v>100309-PE-101</v>
          </cell>
          <cell r="B5036">
            <v>43738</v>
          </cell>
          <cell r="C5036" t="str">
            <v>Existing MSA</v>
          </cell>
          <cell r="D5036">
            <v>43594</v>
          </cell>
          <cell r="E5036">
            <v>43891</v>
          </cell>
          <cell r="F5036" t="str">
            <v>JUUL</v>
          </cell>
          <cell r="G5036" t="str">
            <v>PE</v>
          </cell>
          <cell r="H5036" t="str">
            <v>Peru</v>
          </cell>
          <cell r="I5036" t="str">
            <v>GP Entity</v>
          </cell>
          <cell r="J5036">
            <v>43738</v>
          </cell>
          <cell r="K5036">
            <v>43207</v>
          </cell>
          <cell r="Q5036">
            <v>3152</v>
          </cell>
          <cell r="R5036" t="str">
            <v>Latin America (LATAM)</v>
          </cell>
          <cell r="S5036" t="str">
            <v>Sr. Manager, Public Policy</v>
          </cell>
        </row>
        <row r="5037">
          <cell r="A5037" t="str">
            <v>100309-MX-107</v>
          </cell>
          <cell r="B5037">
            <v>43668</v>
          </cell>
          <cell r="C5037" t="str">
            <v>Existing MSA</v>
          </cell>
          <cell r="D5037">
            <v>43679</v>
          </cell>
          <cell r="E5037">
            <v>43891</v>
          </cell>
          <cell r="F5037" t="str">
            <v>JUUL</v>
          </cell>
          <cell r="G5037" t="str">
            <v>MX</v>
          </cell>
          <cell r="H5037" t="str">
            <v>Mexico</v>
          </cell>
          <cell r="I5037" t="str">
            <v>GP Entity</v>
          </cell>
          <cell r="J5037">
            <v>43668</v>
          </cell>
          <cell r="K5037">
            <v>43207</v>
          </cell>
          <cell r="Q5037">
            <v>2823</v>
          </cell>
          <cell r="R5037" t="str">
            <v>Latin America (LATAM)</v>
          </cell>
          <cell r="S5037" t="str">
            <v>Senior Director, Communications – Latin America</v>
          </cell>
        </row>
        <row r="5038">
          <cell r="A5038" t="str">
            <v>100309-CO-101</v>
          </cell>
          <cell r="B5038">
            <v>43709</v>
          </cell>
          <cell r="C5038" t="str">
            <v>Existing MSA</v>
          </cell>
          <cell r="D5038">
            <v>43679</v>
          </cell>
          <cell r="E5038">
            <v>43891</v>
          </cell>
          <cell r="F5038" t="str">
            <v>JUUL</v>
          </cell>
          <cell r="G5038" t="str">
            <v>CO</v>
          </cell>
          <cell r="H5038" t="str">
            <v>Colombia</v>
          </cell>
          <cell r="I5038" t="str">
            <v>GP Entity</v>
          </cell>
          <cell r="J5038">
            <v>43696</v>
          </cell>
          <cell r="K5038">
            <v>43207</v>
          </cell>
          <cell r="Q5038">
            <v>3034</v>
          </cell>
          <cell r="R5038" t="str">
            <v>Latin America (LATAM)</v>
          </cell>
          <cell r="S5038" t="str">
            <v>Public Policy Manager</v>
          </cell>
        </row>
        <row r="5039">
          <cell r="A5039" t="str">
            <v>100309-CO-102</v>
          </cell>
          <cell r="B5039">
            <v>43709</v>
          </cell>
          <cell r="C5039" t="str">
            <v>Existing MSA</v>
          </cell>
          <cell r="D5039">
            <v>43679</v>
          </cell>
          <cell r="E5039">
            <v>43891</v>
          </cell>
          <cell r="F5039" t="str">
            <v>JUUL</v>
          </cell>
          <cell r="G5039" t="str">
            <v>CO</v>
          </cell>
          <cell r="H5039" t="str">
            <v>Colombia</v>
          </cell>
          <cell r="I5039" t="str">
            <v>GP Entity</v>
          </cell>
          <cell r="J5039">
            <v>43696</v>
          </cell>
          <cell r="K5039">
            <v>43207</v>
          </cell>
          <cell r="Q5039">
            <v>3035</v>
          </cell>
          <cell r="R5039" t="str">
            <v>Latin America (LATAM)</v>
          </cell>
          <cell r="S5039" t="str">
            <v>Sr. Manager, Public Policy</v>
          </cell>
        </row>
        <row r="5040">
          <cell r="A5040" t="str">
            <v>100248-MX-102</v>
          </cell>
          <cell r="B5040">
            <v>43801</v>
          </cell>
          <cell r="C5040" t="str">
            <v>Existing MSA</v>
          </cell>
          <cell r="D5040">
            <v>43006</v>
          </cell>
          <cell r="E5040">
            <v>43891</v>
          </cell>
          <cell r="F5040" t="str">
            <v>Open Government Partnership</v>
          </cell>
          <cell r="G5040" t="str">
            <v>MX</v>
          </cell>
          <cell r="H5040" t="str">
            <v>Mexico</v>
          </cell>
          <cell r="I5040" t="str">
            <v>GP Entity</v>
          </cell>
          <cell r="J5040">
            <v>43801</v>
          </cell>
          <cell r="K5040">
            <v>43006</v>
          </cell>
          <cell r="Q5040">
            <v>3488</v>
          </cell>
          <cell r="R5040" t="str">
            <v>Latin America (LATAM)</v>
          </cell>
          <cell r="S5040" t="str">
            <v>Senior Program Officer, Americas</v>
          </cell>
        </row>
        <row r="5041">
          <cell r="A5041" t="str">
            <v>100462-BR-104</v>
          </cell>
          <cell r="B5041">
            <v>43682</v>
          </cell>
          <cell r="C5041" t="str">
            <v>Existing MSA</v>
          </cell>
          <cell r="D5041">
            <v>43577</v>
          </cell>
          <cell r="E5041">
            <v>43891</v>
          </cell>
          <cell r="F5041" t="str">
            <v>Vlocity</v>
          </cell>
          <cell r="G5041" t="str">
            <v>BR</v>
          </cell>
          <cell r="H5041" t="str">
            <v>Brazil</v>
          </cell>
          <cell r="I5041" t="str">
            <v>GP Entity</v>
          </cell>
          <cell r="J5041">
            <v>43682</v>
          </cell>
          <cell r="K5041">
            <v>43447</v>
          </cell>
          <cell r="Q5041">
            <v>2916</v>
          </cell>
          <cell r="R5041" t="str">
            <v>Latin America (LATAM)</v>
          </cell>
          <cell r="S5041" t="str">
            <v>Senior Solutions Consultant</v>
          </cell>
        </row>
        <row r="5042">
          <cell r="A5042" t="str">
            <v>100462-BR-105</v>
          </cell>
          <cell r="B5042">
            <v>43717</v>
          </cell>
          <cell r="C5042" t="str">
            <v>Existing MSA</v>
          </cell>
          <cell r="D5042">
            <v>43577</v>
          </cell>
          <cell r="E5042">
            <v>43891</v>
          </cell>
          <cell r="F5042" t="str">
            <v>Vlocity</v>
          </cell>
          <cell r="G5042" t="str">
            <v>BR</v>
          </cell>
          <cell r="H5042" t="str">
            <v>Brazil</v>
          </cell>
          <cell r="I5042" t="str">
            <v>GP Entity</v>
          </cell>
          <cell r="K5042">
            <v>43447</v>
          </cell>
          <cell r="Q5042">
            <v>2980</v>
          </cell>
          <cell r="R5042" t="str">
            <v>Latin America (LATAM)</v>
          </cell>
          <cell r="S5042" t="str">
            <v>Program Architect</v>
          </cell>
        </row>
        <row r="5043">
          <cell r="A5043" t="str">
            <v>100462-BR-106</v>
          </cell>
          <cell r="B5043">
            <v>43711</v>
          </cell>
          <cell r="C5043" t="str">
            <v>Existing MSA</v>
          </cell>
          <cell r="D5043">
            <v>43577</v>
          </cell>
          <cell r="E5043">
            <v>43891</v>
          </cell>
          <cell r="F5043" t="str">
            <v>Vlocity</v>
          </cell>
          <cell r="G5043" t="str">
            <v>BR</v>
          </cell>
          <cell r="H5043" t="str">
            <v>Brazil</v>
          </cell>
          <cell r="I5043" t="str">
            <v>GP Entity</v>
          </cell>
          <cell r="K5043">
            <v>43447</v>
          </cell>
          <cell r="Q5043">
            <v>3065</v>
          </cell>
          <cell r="R5043" t="str">
            <v>Latin America (LATAM)</v>
          </cell>
          <cell r="S5043" t="str">
            <v>Delivery Manager</v>
          </cell>
        </row>
        <row r="5044">
          <cell r="A5044" t="str">
            <v>100655-BR-101</v>
          </cell>
          <cell r="B5044">
            <v>43753</v>
          </cell>
          <cell r="C5044" t="str">
            <v>Existing MSA</v>
          </cell>
          <cell r="D5044">
            <v>43727</v>
          </cell>
          <cell r="E5044">
            <v>43891</v>
          </cell>
          <cell r="F5044" t="str">
            <v>Revolut</v>
          </cell>
          <cell r="G5044" t="str">
            <v>BR</v>
          </cell>
          <cell r="H5044" t="str">
            <v>Brazil</v>
          </cell>
          <cell r="I5044" t="str">
            <v>GP Entity</v>
          </cell>
          <cell r="J5044">
            <v>43753</v>
          </cell>
          <cell r="K5044">
            <v>43727</v>
          </cell>
          <cell r="Q5044">
            <v>3287</v>
          </cell>
          <cell r="R5044" t="str">
            <v>Latin America (LATAM)</v>
          </cell>
          <cell r="S5044" t="str">
            <v>Head of Recruitment</v>
          </cell>
        </row>
        <row r="5045">
          <cell r="A5045" t="str">
            <v>100462-BR-107</v>
          </cell>
          <cell r="B5045">
            <v>43878</v>
          </cell>
          <cell r="C5045" t="str">
            <v>Existing MSA</v>
          </cell>
          <cell r="D5045">
            <v>43577</v>
          </cell>
          <cell r="E5045">
            <v>43891</v>
          </cell>
          <cell r="F5045" t="str">
            <v>Vlocity</v>
          </cell>
          <cell r="G5045" t="str">
            <v>BR</v>
          </cell>
          <cell r="H5045" t="str">
            <v>Brazil</v>
          </cell>
          <cell r="I5045" t="str">
            <v>GP Entity</v>
          </cell>
          <cell r="J5045">
            <v>43878</v>
          </cell>
          <cell r="K5045">
            <v>43447</v>
          </cell>
          <cell r="Q5045">
            <v>4056</v>
          </cell>
          <cell r="R5045" t="str">
            <v>Latin America (LATAM)</v>
          </cell>
          <cell r="S5045" t="str">
            <v>Solution Architect</v>
          </cell>
        </row>
        <row r="5046">
          <cell r="A5046" t="str">
            <v>100462-CL-102</v>
          </cell>
          <cell r="B5046">
            <v>43864</v>
          </cell>
          <cell r="C5046" t="str">
            <v>Existing MSA</v>
          </cell>
          <cell r="D5046">
            <v>43585</v>
          </cell>
          <cell r="E5046">
            <v>43891</v>
          </cell>
          <cell r="F5046" t="str">
            <v>Vlocity</v>
          </cell>
          <cell r="G5046" t="str">
            <v>CL</v>
          </cell>
          <cell r="H5046" t="str">
            <v>Chile</v>
          </cell>
          <cell r="I5046" t="str">
            <v>GP Entity</v>
          </cell>
          <cell r="J5046">
            <v>43862</v>
          </cell>
          <cell r="K5046">
            <v>43447</v>
          </cell>
          <cell r="Q5046">
            <v>3943</v>
          </cell>
          <cell r="R5046" t="str">
            <v>Latin America (LATAM)</v>
          </cell>
          <cell r="S5046" t="str">
            <v>Value Realization Architect</v>
          </cell>
        </row>
        <row r="5047">
          <cell r="A5047" t="str">
            <v>100453-MX-105</v>
          </cell>
          <cell r="B5047">
            <v>43711</v>
          </cell>
          <cell r="C5047" t="str">
            <v>Existing MSA</v>
          </cell>
          <cell r="D5047">
            <v>43454</v>
          </cell>
          <cell r="E5047">
            <v>43891</v>
          </cell>
          <cell r="F5047" t="str">
            <v>SalesLoft</v>
          </cell>
          <cell r="G5047" t="str">
            <v>MX</v>
          </cell>
          <cell r="H5047" t="str">
            <v>Mexico</v>
          </cell>
          <cell r="I5047" t="str">
            <v>GP Entity</v>
          </cell>
          <cell r="J5047">
            <v>43711</v>
          </cell>
          <cell r="K5047">
            <v>43454</v>
          </cell>
          <cell r="Q5047">
            <v>3095</v>
          </cell>
          <cell r="R5047" t="str">
            <v>Latin America (LATAM)</v>
          </cell>
          <cell r="S5047" t="str">
            <v>Full-Stack Software Engineer</v>
          </cell>
        </row>
        <row r="5048">
          <cell r="A5048" t="str">
            <v>100453-MX-106</v>
          </cell>
          <cell r="B5048">
            <v>43787</v>
          </cell>
          <cell r="C5048" t="str">
            <v>Existing MSA</v>
          </cell>
          <cell r="D5048">
            <v>43454</v>
          </cell>
          <cell r="E5048">
            <v>43891</v>
          </cell>
          <cell r="F5048" t="str">
            <v>SalesLoft</v>
          </cell>
          <cell r="G5048" t="str">
            <v>MX</v>
          </cell>
          <cell r="H5048" t="str">
            <v>Mexico</v>
          </cell>
          <cell r="I5048" t="str">
            <v>GP Entity</v>
          </cell>
          <cell r="J5048">
            <v>43787</v>
          </cell>
          <cell r="K5048">
            <v>43454</v>
          </cell>
          <cell r="Q5048">
            <v>3405</v>
          </cell>
          <cell r="R5048" t="str">
            <v>Latin America (LATAM)</v>
          </cell>
          <cell r="S5048" t="str">
            <v>Senior QA Engineer</v>
          </cell>
        </row>
        <row r="5049">
          <cell r="A5049" t="str">
            <v>100224-MX-101</v>
          </cell>
          <cell r="B5049">
            <v>43837</v>
          </cell>
          <cell r="C5049" t="str">
            <v>Existing MSA</v>
          </cell>
          <cell r="D5049">
            <v>43802</v>
          </cell>
          <cell r="E5049">
            <v>43891</v>
          </cell>
          <cell r="F5049" t="str">
            <v>OneStream Software</v>
          </cell>
          <cell r="G5049" t="str">
            <v>MX</v>
          </cell>
          <cell r="H5049" t="str">
            <v>Mexico</v>
          </cell>
          <cell r="I5049" t="str">
            <v>GP Entity</v>
          </cell>
          <cell r="J5049">
            <v>43837</v>
          </cell>
          <cell r="K5049">
            <v>42958</v>
          </cell>
          <cell r="Q5049">
            <v>3682</v>
          </cell>
          <cell r="R5049" t="str">
            <v>Latin America (LATAM)</v>
          </cell>
          <cell r="S5049" t="str">
            <v>Senior Solution Consultant</v>
          </cell>
        </row>
        <row r="5050">
          <cell r="A5050" t="str">
            <v>100462-CL-101</v>
          </cell>
          <cell r="B5050">
            <v>43647</v>
          </cell>
          <cell r="C5050" t="str">
            <v>Existing MSA</v>
          </cell>
          <cell r="D5050">
            <v>43585</v>
          </cell>
          <cell r="E5050">
            <v>43891</v>
          </cell>
          <cell r="F5050" t="str">
            <v>Vlocity</v>
          </cell>
          <cell r="G5050" t="str">
            <v>CL</v>
          </cell>
          <cell r="H5050" t="str">
            <v>Chile</v>
          </cell>
          <cell r="I5050" t="str">
            <v>GP Entity</v>
          </cell>
          <cell r="J5050">
            <v>43640</v>
          </cell>
          <cell r="K5050">
            <v>43447</v>
          </cell>
          <cell r="Q5050">
            <v>2729</v>
          </cell>
          <cell r="R5050" t="str">
            <v>Latin America (LATAM)</v>
          </cell>
          <cell r="S5050" t="str">
            <v>Regional Vice President Sales</v>
          </cell>
        </row>
        <row r="5051">
          <cell r="A5051" t="str">
            <v>100649-BR-101</v>
          </cell>
          <cell r="B5051">
            <v>43770</v>
          </cell>
          <cell r="C5051" t="str">
            <v>Existing MSA</v>
          </cell>
          <cell r="D5051">
            <v>43727</v>
          </cell>
          <cell r="E5051">
            <v>43891</v>
          </cell>
          <cell r="F5051" t="str">
            <v>The Internet Society</v>
          </cell>
          <cell r="G5051" t="str">
            <v>BR</v>
          </cell>
          <cell r="H5051" t="str">
            <v>Brazil</v>
          </cell>
          <cell r="I5051" t="str">
            <v>GP Entity</v>
          </cell>
          <cell r="J5051">
            <v>43770</v>
          </cell>
          <cell r="K5051">
            <v>43727</v>
          </cell>
          <cell r="Q5051">
            <v>3257</v>
          </cell>
          <cell r="R5051" t="str">
            <v>Latin America (LATAM)</v>
          </cell>
          <cell r="S5051" t="str">
            <v>Regional Policy Manager</v>
          </cell>
        </row>
        <row r="5052">
          <cell r="A5052" t="str">
            <v>100649-BR-102</v>
          </cell>
          <cell r="B5052">
            <v>43832</v>
          </cell>
          <cell r="C5052" t="str">
            <v>Existing MSA</v>
          </cell>
          <cell r="D5052">
            <v>43727</v>
          </cell>
          <cell r="E5052">
            <v>43891</v>
          </cell>
          <cell r="F5052" t="str">
            <v>The Internet Society</v>
          </cell>
          <cell r="G5052" t="str">
            <v>BR</v>
          </cell>
          <cell r="H5052" t="str">
            <v>Brazil</v>
          </cell>
          <cell r="I5052" t="str">
            <v>GP Entity</v>
          </cell>
          <cell r="K5052">
            <v>43727</v>
          </cell>
          <cell r="Q5052">
            <v>3367</v>
          </cell>
          <cell r="R5052" t="str">
            <v>Latin America (LATAM)</v>
          </cell>
          <cell r="S5052" t="str">
            <v>Senior Manager, Policy</v>
          </cell>
        </row>
        <row r="5053">
          <cell r="A5053" t="str">
            <v>100084-CO-101</v>
          </cell>
          <cell r="B5053">
            <v>43832</v>
          </cell>
          <cell r="C5053" t="str">
            <v>Existing MSA</v>
          </cell>
          <cell r="D5053">
            <v>43207</v>
          </cell>
          <cell r="E5053">
            <v>43891</v>
          </cell>
          <cell r="F5053" t="str">
            <v>Intelsat</v>
          </cell>
          <cell r="G5053" t="str">
            <v>CO</v>
          </cell>
          <cell r="H5053" t="str">
            <v>Colombia</v>
          </cell>
          <cell r="I5053" t="str">
            <v>GP Entity</v>
          </cell>
          <cell r="J5053">
            <v>43832</v>
          </cell>
          <cell r="K5053">
            <v>42772</v>
          </cell>
          <cell r="Q5053">
            <v>3615</v>
          </cell>
          <cell r="R5053" t="str">
            <v>Latin America (LATAM)</v>
          </cell>
          <cell r="S5053" t="str">
            <v>Sales Director</v>
          </cell>
        </row>
        <row r="5054">
          <cell r="A5054" t="str">
            <v>100649-MX-101</v>
          </cell>
          <cell r="B5054">
            <v>43770</v>
          </cell>
          <cell r="C5054" t="str">
            <v>Existing MSA</v>
          </cell>
          <cell r="D5054">
            <v>43740</v>
          </cell>
          <cell r="E5054">
            <v>43891</v>
          </cell>
          <cell r="F5054" t="str">
            <v>The Internet Society</v>
          </cell>
          <cell r="G5054" t="str">
            <v>MX</v>
          </cell>
          <cell r="H5054" t="str">
            <v>Mexico</v>
          </cell>
          <cell r="I5054" t="str">
            <v>GP Entity</v>
          </cell>
          <cell r="J5054">
            <v>43770</v>
          </cell>
          <cell r="K5054">
            <v>43727</v>
          </cell>
          <cell r="Q5054">
            <v>3372</v>
          </cell>
          <cell r="R5054" t="str">
            <v>Latin America (LATAM)</v>
          </cell>
          <cell r="S5054" t="str">
            <v>Outreach Manager</v>
          </cell>
        </row>
        <row r="5055">
          <cell r="A5055" t="str">
            <v>100352-AR-102</v>
          </cell>
          <cell r="B5055">
            <v>43761</v>
          </cell>
          <cell r="C5055" t="str">
            <v>Existing MSA</v>
          </cell>
          <cell r="D5055">
            <v>43480</v>
          </cell>
          <cell r="E5055">
            <v>43891</v>
          </cell>
          <cell r="F5055" t="str">
            <v>Synamedia Limited</v>
          </cell>
          <cell r="G5055" t="str">
            <v>AR</v>
          </cell>
          <cell r="H5055" t="str">
            <v>Argentina</v>
          </cell>
          <cell r="I5055" t="str">
            <v>GP Entity</v>
          </cell>
          <cell r="K5055">
            <v>43277</v>
          </cell>
          <cell r="Q5055">
            <v>3155</v>
          </cell>
          <cell r="R5055" t="str">
            <v>Latin America (LATAM)</v>
          </cell>
          <cell r="S5055" t="str">
            <v>Sales Engineer</v>
          </cell>
        </row>
        <row r="5056">
          <cell r="A5056" t="str">
            <v>100649-AR-101</v>
          </cell>
          <cell r="B5056">
            <v>43832</v>
          </cell>
          <cell r="C5056" t="str">
            <v>Existing MSA</v>
          </cell>
          <cell r="D5056">
            <v>43740</v>
          </cell>
          <cell r="E5056">
            <v>43891</v>
          </cell>
          <cell r="F5056" t="str">
            <v>The Internet Society</v>
          </cell>
          <cell r="G5056" t="str">
            <v>AR</v>
          </cell>
          <cell r="H5056" t="str">
            <v>Argentina</v>
          </cell>
          <cell r="I5056" t="str">
            <v>GP Entity</v>
          </cell>
          <cell r="J5056">
            <v>43832</v>
          </cell>
          <cell r="K5056">
            <v>43727</v>
          </cell>
          <cell r="Q5056">
            <v>3371</v>
          </cell>
          <cell r="R5056" t="str">
            <v>Latin America (LATAM)</v>
          </cell>
          <cell r="S5056" t="str">
            <v>Senior Manager, Community and External Engagement</v>
          </cell>
        </row>
        <row r="5057">
          <cell r="A5057" t="str">
            <v>100539-MX-101</v>
          </cell>
          <cell r="B5057">
            <v>43678</v>
          </cell>
          <cell r="C5057" t="str">
            <v>Existing MSA</v>
          </cell>
          <cell r="D5057">
            <v>43585</v>
          </cell>
          <cell r="E5057">
            <v>43922</v>
          </cell>
          <cell r="F5057" t="str">
            <v>Lifesize</v>
          </cell>
          <cell r="G5057" t="str">
            <v>MX</v>
          </cell>
          <cell r="H5057" t="str">
            <v>Mexico</v>
          </cell>
          <cell r="I5057" t="str">
            <v>GP Entity</v>
          </cell>
          <cell r="J5057">
            <v>43678</v>
          </cell>
          <cell r="K5057">
            <v>43585</v>
          </cell>
          <cell r="Q5057">
            <v>2928</v>
          </cell>
          <cell r="R5057" t="str">
            <v>Latin America (LATAM)</v>
          </cell>
          <cell r="S5057" t="str">
            <v>Regional Sales Manager, LATAM</v>
          </cell>
        </row>
        <row r="5058">
          <cell r="A5058" t="str">
            <v>100593-BR-102</v>
          </cell>
          <cell r="B5058">
            <v>43745</v>
          </cell>
          <cell r="C5058" t="str">
            <v>Existing MSA</v>
          </cell>
          <cell r="D5058">
            <v>43777</v>
          </cell>
          <cell r="E5058">
            <v>43922</v>
          </cell>
          <cell r="F5058" t="str">
            <v>Knotel</v>
          </cell>
          <cell r="G5058" t="str">
            <v>BR</v>
          </cell>
          <cell r="H5058" t="str">
            <v>Brazil</v>
          </cell>
          <cell r="I5058" t="str">
            <v>GP Entity</v>
          </cell>
          <cell r="K5058">
            <v>43661</v>
          </cell>
          <cell r="Q5058">
            <v>3168</v>
          </cell>
          <cell r="R5058" t="str">
            <v>Latin America (LATAM)</v>
          </cell>
          <cell r="S5058" t="str">
            <v>Account Executive</v>
          </cell>
        </row>
        <row r="5059">
          <cell r="A5059" t="str">
            <v>100593-BR-103</v>
          </cell>
          <cell r="B5059">
            <v>43754</v>
          </cell>
          <cell r="C5059" t="str">
            <v>Existing MSA</v>
          </cell>
          <cell r="D5059">
            <v>43777</v>
          </cell>
          <cell r="E5059">
            <v>43922</v>
          </cell>
          <cell r="F5059" t="str">
            <v>Knotel</v>
          </cell>
          <cell r="G5059" t="str">
            <v>BR</v>
          </cell>
          <cell r="H5059" t="str">
            <v>Brazil</v>
          </cell>
          <cell r="I5059" t="str">
            <v>GP Entity</v>
          </cell>
          <cell r="J5059">
            <v>43739</v>
          </cell>
          <cell r="K5059">
            <v>43661</v>
          </cell>
          <cell r="Q5059">
            <v>3170</v>
          </cell>
          <cell r="R5059" t="str">
            <v>Latin America (LATAM)</v>
          </cell>
          <cell r="S5059" t="str">
            <v>General Manager</v>
          </cell>
        </row>
        <row r="5060">
          <cell r="A5060" t="str">
            <v>100309-MX-108</v>
          </cell>
          <cell r="B5060">
            <v>43689</v>
          </cell>
          <cell r="C5060" t="str">
            <v>Existing MSA</v>
          </cell>
          <cell r="D5060">
            <v>43679</v>
          </cell>
          <cell r="E5060">
            <v>43922</v>
          </cell>
          <cell r="F5060" t="str">
            <v>JUUL</v>
          </cell>
          <cell r="G5060" t="str">
            <v>MX</v>
          </cell>
          <cell r="H5060" t="str">
            <v>Mexico</v>
          </cell>
          <cell r="I5060" t="str">
            <v>GP Entity</v>
          </cell>
          <cell r="J5060">
            <v>43689</v>
          </cell>
          <cell r="K5060">
            <v>43207</v>
          </cell>
          <cell r="Q5060">
            <v>2975</v>
          </cell>
          <cell r="R5060" t="str">
            <v>Latin America (LATAM)</v>
          </cell>
          <cell r="S5060" t="str">
            <v>Senior Supplier Quality Engineer</v>
          </cell>
        </row>
        <row r="5061">
          <cell r="A5061" t="str">
            <v>100309-MX-109</v>
          </cell>
          <cell r="B5061">
            <v>43689</v>
          </cell>
          <cell r="C5061" t="str">
            <v>Existing MSA</v>
          </cell>
          <cell r="D5061">
            <v>43679</v>
          </cell>
          <cell r="E5061">
            <v>43922</v>
          </cell>
          <cell r="F5061" t="str">
            <v>JUUL</v>
          </cell>
          <cell r="G5061" t="str">
            <v>MX</v>
          </cell>
          <cell r="H5061" t="str">
            <v>Mexico</v>
          </cell>
          <cell r="I5061" t="str">
            <v>GP Entity</v>
          </cell>
          <cell r="J5061">
            <v>43689</v>
          </cell>
          <cell r="K5061">
            <v>43207</v>
          </cell>
          <cell r="Q5061">
            <v>3032</v>
          </cell>
          <cell r="R5061" t="str">
            <v>Latin America (LATAM)</v>
          </cell>
          <cell r="S5061" t="str">
            <v>Senior Supplier Quality Engineer</v>
          </cell>
        </row>
        <row r="5062">
          <cell r="A5062" t="str">
            <v>100309-PE-101</v>
          </cell>
          <cell r="B5062">
            <v>43738</v>
          </cell>
          <cell r="C5062" t="str">
            <v>Existing MSA</v>
          </cell>
          <cell r="D5062">
            <v>43594</v>
          </cell>
          <cell r="E5062">
            <v>43922</v>
          </cell>
          <cell r="F5062" t="str">
            <v>JUUL</v>
          </cell>
          <cell r="G5062" t="str">
            <v>PE</v>
          </cell>
          <cell r="H5062" t="str">
            <v>Peru</v>
          </cell>
          <cell r="I5062" t="str">
            <v>GP Entity</v>
          </cell>
          <cell r="J5062">
            <v>43738</v>
          </cell>
          <cell r="K5062">
            <v>43207</v>
          </cell>
          <cell r="Q5062">
            <v>3152</v>
          </cell>
          <cell r="R5062" t="str">
            <v>Latin America (LATAM)</v>
          </cell>
          <cell r="S5062" t="str">
            <v>Sr. Manager, Public Policy</v>
          </cell>
        </row>
        <row r="5063">
          <cell r="A5063" t="str">
            <v>100309-MX-101</v>
          </cell>
          <cell r="B5063">
            <v>43528</v>
          </cell>
          <cell r="C5063" t="str">
            <v>Existing MSA</v>
          </cell>
          <cell r="D5063">
            <v>43679</v>
          </cell>
          <cell r="E5063">
            <v>43922</v>
          </cell>
          <cell r="F5063" t="str">
            <v>JUUL</v>
          </cell>
          <cell r="G5063" t="str">
            <v>MX</v>
          </cell>
          <cell r="H5063" t="str">
            <v>Mexico</v>
          </cell>
          <cell r="I5063" t="str">
            <v>GP Entity</v>
          </cell>
          <cell r="J5063">
            <v>43557</v>
          </cell>
          <cell r="K5063">
            <v>43207</v>
          </cell>
          <cell r="M5063">
            <v>43424</v>
          </cell>
          <cell r="P5063">
            <v>43424</v>
          </cell>
          <cell r="Q5063">
            <v>1785</v>
          </cell>
          <cell r="R5063" t="str">
            <v>Latin America (LATAM)</v>
          </cell>
          <cell r="S5063" t="str">
            <v>VP of Latam, Government Affairs</v>
          </cell>
        </row>
        <row r="5064">
          <cell r="A5064" t="str">
            <v>100309-MX-107</v>
          </cell>
          <cell r="B5064">
            <v>43668</v>
          </cell>
          <cell r="C5064" t="str">
            <v>Existing MSA</v>
          </cell>
          <cell r="D5064">
            <v>43679</v>
          </cell>
          <cell r="E5064">
            <v>43922</v>
          </cell>
          <cell r="F5064" t="str">
            <v>JUUL</v>
          </cell>
          <cell r="G5064" t="str">
            <v>MX</v>
          </cell>
          <cell r="H5064" t="str">
            <v>Mexico</v>
          </cell>
          <cell r="I5064" t="str">
            <v>GP Entity</v>
          </cell>
          <cell r="J5064">
            <v>43668</v>
          </cell>
          <cell r="K5064">
            <v>43207</v>
          </cell>
          <cell r="Q5064">
            <v>2823</v>
          </cell>
          <cell r="R5064" t="str">
            <v>Latin America (LATAM)</v>
          </cell>
          <cell r="S5064" t="str">
            <v>Senior Director, Communications – Latin America</v>
          </cell>
        </row>
        <row r="5065">
          <cell r="A5065" t="str">
            <v>100309-MX-104</v>
          </cell>
          <cell r="B5065">
            <v>43556</v>
          </cell>
          <cell r="C5065" t="str">
            <v>Existing MSA</v>
          </cell>
          <cell r="D5065">
            <v>43679</v>
          </cell>
          <cell r="E5065">
            <v>43922</v>
          </cell>
          <cell r="F5065" t="str">
            <v>JUUL</v>
          </cell>
          <cell r="G5065" t="str">
            <v>MX</v>
          </cell>
          <cell r="H5065" t="str">
            <v>Mexico</v>
          </cell>
          <cell r="I5065" t="str">
            <v>GP Entity</v>
          </cell>
          <cell r="J5065">
            <v>43549</v>
          </cell>
          <cell r="K5065">
            <v>43207</v>
          </cell>
          <cell r="Q5065">
            <v>2228</v>
          </cell>
          <cell r="R5065" t="str">
            <v>Latin America (LATAM)</v>
          </cell>
          <cell r="S5065" t="str">
            <v>Principal Supplier Quality Engineer</v>
          </cell>
        </row>
        <row r="5066">
          <cell r="A5066" t="str">
            <v>100309-MX-105</v>
          </cell>
          <cell r="B5066">
            <v>43556</v>
          </cell>
          <cell r="C5066" t="str">
            <v>Existing MSA</v>
          </cell>
          <cell r="D5066">
            <v>43679</v>
          </cell>
          <cell r="E5066">
            <v>43922</v>
          </cell>
          <cell r="F5066" t="str">
            <v>JUUL</v>
          </cell>
          <cell r="G5066" t="str">
            <v>MX</v>
          </cell>
          <cell r="H5066" t="str">
            <v>Mexico</v>
          </cell>
          <cell r="I5066" t="str">
            <v>GP Entity</v>
          </cell>
          <cell r="K5066">
            <v>43207</v>
          </cell>
          <cell r="Q5066">
            <v>2331</v>
          </cell>
          <cell r="R5066" t="str">
            <v>Latin America (LATAM)</v>
          </cell>
          <cell r="S5066" t="str">
            <v>Sr. Manager, Public Policy</v>
          </cell>
        </row>
        <row r="5067">
          <cell r="A5067" t="str">
            <v>100309-CO-101</v>
          </cell>
          <cell r="B5067">
            <v>43709</v>
          </cell>
          <cell r="C5067" t="str">
            <v>Existing MSA</v>
          </cell>
          <cell r="D5067">
            <v>43679</v>
          </cell>
          <cell r="E5067">
            <v>43922</v>
          </cell>
          <cell r="F5067" t="str">
            <v>JUUL</v>
          </cell>
          <cell r="G5067" t="str">
            <v>CO</v>
          </cell>
          <cell r="H5067" t="str">
            <v>Colombia</v>
          </cell>
          <cell r="I5067" t="str">
            <v>GP Entity</v>
          </cell>
          <cell r="J5067">
            <v>43696</v>
          </cell>
          <cell r="K5067">
            <v>43207</v>
          </cell>
          <cell r="Q5067">
            <v>3034</v>
          </cell>
          <cell r="R5067" t="str">
            <v>Latin America (LATAM)</v>
          </cell>
          <cell r="S5067" t="str">
            <v>Public Policy Manager</v>
          </cell>
        </row>
        <row r="5068">
          <cell r="A5068" t="str">
            <v>100309-CO-102</v>
          </cell>
          <cell r="B5068">
            <v>43709</v>
          </cell>
          <cell r="C5068" t="str">
            <v>Existing MSA</v>
          </cell>
          <cell r="D5068">
            <v>43679</v>
          </cell>
          <cell r="E5068">
            <v>43922</v>
          </cell>
          <cell r="F5068" t="str">
            <v>JUUL</v>
          </cell>
          <cell r="G5068" t="str">
            <v>CO</v>
          </cell>
          <cell r="H5068" t="str">
            <v>Colombia</v>
          </cell>
          <cell r="I5068" t="str">
            <v>GP Entity</v>
          </cell>
          <cell r="J5068">
            <v>43696</v>
          </cell>
          <cell r="K5068">
            <v>43207</v>
          </cell>
          <cell r="Q5068">
            <v>3035</v>
          </cell>
          <cell r="R5068" t="str">
            <v>Latin America (LATAM)</v>
          </cell>
          <cell r="S5068" t="str">
            <v>Sr. Manager, Public Policy</v>
          </cell>
        </row>
        <row r="5069">
          <cell r="A5069" t="str">
            <v>100034-MX-105</v>
          </cell>
          <cell r="B5069">
            <v>43586</v>
          </cell>
          <cell r="C5069" t="str">
            <v>Existing MSA</v>
          </cell>
          <cell r="D5069">
            <v>41991</v>
          </cell>
          <cell r="E5069">
            <v>43922</v>
          </cell>
          <cell r="F5069" t="str">
            <v>ChargePoint</v>
          </cell>
          <cell r="G5069" t="str">
            <v>MX</v>
          </cell>
          <cell r="H5069" t="str">
            <v>Mexico</v>
          </cell>
          <cell r="I5069" t="str">
            <v>GP Entity</v>
          </cell>
          <cell r="J5069">
            <v>43586</v>
          </cell>
          <cell r="K5069">
            <v>41991</v>
          </cell>
          <cell r="Q5069">
            <v>2450</v>
          </cell>
          <cell r="R5069" t="str">
            <v>Latin America (LATAM)</v>
          </cell>
          <cell r="S5069" t="str">
            <v>Operations Programer Manager, NPI</v>
          </cell>
        </row>
        <row r="5070">
          <cell r="A5070" t="str">
            <v>100034-MX-106</v>
          </cell>
          <cell r="B5070">
            <v>43627</v>
          </cell>
          <cell r="C5070" t="str">
            <v>Existing MSA</v>
          </cell>
          <cell r="D5070">
            <v>41991</v>
          </cell>
          <cell r="E5070">
            <v>43922</v>
          </cell>
          <cell r="F5070" t="str">
            <v>ChargePoint</v>
          </cell>
          <cell r="G5070" t="str">
            <v>MX</v>
          </cell>
          <cell r="H5070" t="str">
            <v>Mexico</v>
          </cell>
          <cell r="I5070" t="str">
            <v>GP Entity</v>
          </cell>
          <cell r="K5070">
            <v>41991</v>
          </cell>
          <cell r="Q5070">
            <v>2652</v>
          </cell>
          <cell r="R5070" t="str">
            <v>Latin America (LATAM)</v>
          </cell>
          <cell r="S5070" t="str">
            <v>Factory Manufacturing Quality Engineer</v>
          </cell>
        </row>
        <row r="5071">
          <cell r="A5071" t="str">
            <v>100034-MX-104</v>
          </cell>
          <cell r="B5071">
            <v>43536</v>
          </cell>
          <cell r="C5071" t="str">
            <v>Existing MSA</v>
          </cell>
          <cell r="D5071">
            <v>41991</v>
          </cell>
          <cell r="E5071">
            <v>43922</v>
          </cell>
          <cell r="F5071" t="str">
            <v>ChargePoint</v>
          </cell>
          <cell r="G5071" t="str">
            <v>MX</v>
          </cell>
          <cell r="H5071" t="str">
            <v>Mexico</v>
          </cell>
          <cell r="I5071" t="str">
            <v>GP Entity</v>
          </cell>
          <cell r="K5071">
            <v>41991</v>
          </cell>
          <cell r="Q5071">
            <v>2198</v>
          </cell>
          <cell r="R5071" t="str">
            <v>Latin America (LATAM)</v>
          </cell>
          <cell r="S5071" t="str">
            <v>Supply Chain Materials Program Manager</v>
          </cell>
        </row>
        <row r="5072">
          <cell r="A5072" t="str">
            <v>100248-MX-102</v>
          </cell>
          <cell r="B5072">
            <v>43801</v>
          </cell>
          <cell r="C5072" t="str">
            <v>Existing MSA</v>
          </cell>
          <cell r="D5072">
            <v>43006</v>
          </cell>
          <cell r="E5072">
            <v>43922</v>
          </cell>
          <cell r="F5072" t="str">
            <v>Open Government Partnership</v>
          </cell>
          <cell r="G5072" t="str">
            <v>MX</v>
          </cell>
          <cell r="H5072" t="str">
            <v>Mexico</v>
          </cell>
          <cell r="I5072" t="str">
            <v>GP Entity</v>
          </cell>
          <cell r="J5072">
            <v>43801</v>
          </cell>
          <cell r="K5072">
            <v>43006</v>
          </cell>
          <cell r="Q5072">
            <v>3488</v>
          </cell>
          <cell r="R5072" t="str">
            <v>Latin America (LATAM)</v>
          </cell>
          <cell r="S5072" t="str">
            <v>Senior Program Officer, Americas</v>
          </cell>
        </row>
        <row r="5073">
          <cell r="A5073" t="str">
            <v>100290-BR-102</v>
          </cell>
          <cell r="B5073">
            <v>43542</v>
          </cell>
          <cell r="C5073" t="str">
            <v>Existing MSA</v>
          </cell>
          <cell r="D5073">
            <v>43384</v>
          </cell>
          <cell r="E5073">
            <v>43922</v>
          </cell>
          <cell r="F5073" t="str">
            <v>Acquia</v>
          </cell>
          <cell r="G5073" t="str">
            <v>BR</v>
          </cell>
          <cell r="H5073" t="str">
            <v>Brazil</v>
          </cell>
          <cell r="I5073" t="str">
            <v>GP Entity</v>
          </cell>
          <cell r="J5073">
            <v>43542</v>
          </cell>
          <cell r="K5073">
            <v>43165</v>
          </cell>
          <cell r="Q5073">
            <v>2243</v>
          </cell>
          <cell r="R5073" t="str">
            <v>Latin America (LATAM)</v>
          </cell>
          <cell r="S5073" t="str">
            <v>Regional Partner Manager, LatAm</v>
          </cell>
        </row>
        <row r="5074">
          <cell r="A5074" t="str">
            <v>100462-BR-101</v>
          </cell>
          <cell r="B5074">
            <v>43605</v>
          </cell>
          <cell r="C5074" t="str">
            <v>Existing MSA</v>
          </cell>
          <cell r="D5074">
            <v>43577</v>
          </cell>
          <cell r="E5074">
            <v>43922</v>
          </cell>
          <cell r="F5074" t="str">
            <v>Vlocity</v>
          </cell>
          <cell r="G5074" t="str">
            <v>BR</v>
          </cell>
          <cell r="H5074" t="str">
            <v>Brazil</v>
          </cell>
          <cell r="I5074" t="str">
            <v>GP Entity</v>
          </cell>
          <cell r="J5074">
            <v>43598</v>
          </cell>
          <cell r="K5074">
            <v>43447</v>
          </cell>
          <cell r="Q5074">
            <v>2515</v>
          </cell>
          <cell r="R5074" t="str">
            <v>Latin America (LATAM)</v>
          </cell>
          <cell r="S5074" t="str">
            <v>Regional Vice President</v>
          </cell>
        </row>
        <row r="5075">
          <cell r="A5075" t="str">
            <v>100462-BR-102</v>
          </cell>
          <cell r="B5075">
            <v>43613</v>
          </cell>
          <cell r="C5075" t="str">
            <v>Existing MSA</v>
          </cell>
          <cell r="D5075">
            <v>43577</v>
          </cell>
          <cell r="E5075">
            <v>43922</v>
          </cell>
          <cell r="F5075" t="str">
            <v>Vlocity</v>
          </cell>
          <cell r="G5075" t="str">
            <v>BR</v>
          </cell>
          <cell r="H5075" t="str">
            <v>Brazil</v>
          </cell>
          <cell r="I5075" t="str">
            <v>GP Entity</v>
          </cell>
          <cell r="J5075">
            <v>43605</v>
          </cell>
          <cell r="K5075">
            <v>43447</v>
          </cell>
          <cell r="Q5075">
            <v>2553</v>
          </cell>
          <cell r="R5075" t="str">
            <v>Latin America (LATAM)</v>
          </cell>
          <cell r="S5075" t="str">
            <v>Regional Vice President</v>
          </cell>
        </row>
        <row r="5076">
          <cell r="A5076" t="str">
            <v>100462-BR-103</v>
          </cell>
          <cell r="B5076">
            <v>43630</v>
          </cell>
          <cell r="C5076" t="str">
            <v>Existing MSA</v>
          </cell>
          <cell r="D5076">
            <v>43577</v>
          </cell>
          <cell r="E5076">
            <v>43922</v>
          </cell>
          <cell r="F5076" t="str">
            <v>Vlocity</v>
          </cell>
          <cell r="G5076" t="str">
            <v>BR</v>
          </cell>
          <cell r="H5076" t="str">
            <v>Brazil</v>
          </cell>
          <cell r="I5076" t="str">
            <v>GP Entity</v>
          </cell>
          <cell r="J5076">
            <v>43633</v>
          </cell>
          <cell r="K5076">
            <v>43447</v>
          </cell>
          <cell r="Q5076">
            <v>2696</v>
          </cell>
          <cell r="R5076" t="str">
            <v>Latin America (LATAM)</v>
          </cell>
          <cell r="S5076" t="str">
            <v>Principal Solutions Consultant</v>
          </cell>
        </row>
        <row r="5077">
          <cell r="A5077" t="str">
            <v>100462-BR-104</v>
          </cell>
          <cell r="B5077">
            <v>43682</v>
          </cell>
          <cell r="C5077" t="str">
            <v>Existing MSA</v>
          </cell>
          <cell r="D5077">
            <v>43577</v>
          </cell>
          <cell r="E5077">
            <v>43922</v>
          </cell>
          <cell r="F5077" t="str">
            <v>Vlocity</v>
          </cell>
          <cell r="G5077" t="str">
            <v>BR</v>
          </cell>
          <cell r="H5077" t="str">
            <v>Brazil</v>
          </cell>
          <cell r="I5077" t="str">
            <v>GP Entity</v>
          </cell>
          <cell r="J5077">
            <v>43682</v>
          </cell>
          <cell r="K5077">
            <v>43447</v>
          </cell>
          <cell r="Q5077">
            <v>2916</v>
          </cell>
          <cell r="R5077" t="str">
            <v>Latin America (LATAM)</v>
          </cell>
          <cell r="S5077" t="str">
            <v>Senior Solutions Consultant</v>
          </cell>
        </row>
        <row r="5078">
          <cell r="A5078" t="str">
            <v>100462-BR-105</v>
          </cell>
          <cell r="B5078">
            <v>43717</v>
          </cell>
          <cell r="C5078" t="str">
            <v>Existing MSA</v>
          </cell>
          <cell r="D5078">
            <v>43577</v>
          </cell>
          <cell r="E5078">
            <v>43922</v>
          </cell>
          <cell r="F5078" t="str">
            <v>Vlocity</v>
          </cell>
          <cell r="G5078" t="str">
            <v>BR</v>
          </cell>
          <cell r="H5078" t="str">
            <v>Brazil</v>
          </cell>
          <cell r="I5078" t="str">
            <v>GP Entity</v>
          </cell>
          <cell r="K5078">
            <v>43447</v>
          </cell>
          <cell r="Q5078">
            <v>2980</v>
          </cell>
          <cell r="R5078" t="str">
            <v>Latin America (LATAM)</v>
          </cell>
          <cell r="S5078" t="str">
            <v>Program Architect</v>
          </cell>
        </row>
        <row r="5079">
          <cell r="A5079" t="str">
            <v>100462-BR-106</v>
          </cell>
          <cell r="B5079">
            <v>43711</v>
          </cell>
          <cell r="C5079" t="str">
            <v>Existing MSA</v>
          </cell>
          <cell r="D5079">
            <v>43577</v>
          </cell>
          <cell r="E5079">
            <v>43922</v>
          </cell>
          <cell r="F5079" t="str">
            <v>Vlocity</v>
          </cell>
          <cell r="G5079" t="str">
            <v>BR</v>
          </cell>
          <cell r="H5079" t="str">
            <v>Brazil</v>
          </cell>
          <cell r="I5079" t="str">
            <v>GP Entity</v>
          </cell>
          <cell r="K5079">
            <v>43447</v>
          </cell>
          <cell r="Q5079">
            <v>3065</v>
          </cell>
          <cell r="R5079" t="str">
            <v>Latin America (LATAM)</v>
          </cell>
          <cell r="S5079" t="str">
            <v>Delivery Manager</v>
          </cell>
        </row>
        <row r="5080">
          <cell r="A5080" t="str">
            <v>100655-BR-101</v>
          </cell>
          <cell r="B5080">
            <v>43753</v>
          </cell>
          <cell r="C5080" t="str">
            <v>Existing MSA</v>
          </cell>
          <cell r="D5080">
            <v>43727</v>
          </cell>
          <cell r="E5080">
            <v>43922</v>
          </cell>
          <cell r="F5080" t="str">
            <v>Revolut</v>
          </cell>
          <cell r="G5080" t="str">
            <v>BR</v>
          </cell>
          <cell r="H5080" t="str">
            <v>Brazil</v>
          </cell>
          <cell r="I5080" t="str">
            <v>GP Entity</v>
          </cell>
          <cell r="J5080">
            <v>43753</v>
          </cell>
          <cell r="K5080">
            <v>43727</v>
          </cell>
          <cell r="Q5080">
            <v>3287</v>
          </cell>
          <cell r="R5080" t="str">
            <v>Latin America (LATAM)</v>
          </cell>
          <cell r="S5080" t="str">
            <v>Head of Recruitment</v>
          </cell>
        </row>
        <row r="5081">
          <cell r="A5081" t="str">
            <v>100462-BR-107</v>
          </cell>
          <cell r="B5081">
            <v>43878</v>
          </cell>
          <cell r="C5081" t="str">
            <v>Existing MSA</v>
          </cell>
          <cell r="D5081">
            <v>43577</v>
          </cell>
          <cell r="E5081">
            <v>43922</v>
          </cell>
          <cell r="F5081" t="str">
            <v>Vlocity</v>
          </cell>
          <cell r="G5081" t="str">
            <v>BR</v>
          </cell>
          <cell r="H5081" t="str">
            <v>Brazil</v>
          </cell>
          <cell r="I5081" t="str">
            <v>GP Entity</v>
          </cell>
          <cell r="J5081">
            <v>43878</v>
          </cell>
          <cell r="K5081">
            <v>43447</v>
          </cell>
          <cell r="Q5081">
            <v>4056</v>
          </cell>
          <cell r="R5081" t="str">
            <v>Latin America (LATAM)</v>
          </cell>
          <cell r="S5081" t="str">
            <v>Solution Architect</v>
          </cell>
        </row>
        <row r="5082">
          <cell r="A5082" t="str">
            <v>100462-CL-102</v>
          </cell>
          <cell r="B5082">
            <v>43864</v>
          </cell>
          <cell r="C5082" t="str">
            <v>Existing MSA</v>
          </cell>
          <cell r="D5082">
            <v>43585</v>
          </cell>
          <cell r="E5082">
            <v>43922</v>
          </cell>
          <cell r="F5082" t="str">
            <v>Vlocity</v>
          </cell>
          <cell r="G5082" t="str">
            <v>CL</v>
          </cell>
          <cell r="H5082" t="str">
            <v>Chile</v>
          </cell>
          <cell r="I5082" t="str">
            <v>GP Entity</v>
          </cell>
          <cell r="J5082">
            <v>43862</v>
          </cell>
          <cell r="K5082">
            <v>43447</v>
          </cell>
          <cell r="Q5082">
            <v>3943</v>
          </cell>
          <cell r="R5082" t="str">
            <v>Latin America (LATAM)</v>
          </cell>
          <cell r="S5082" t="str">
            <v>Value Realization Architect</v>
          </cell>
        </row>
        <row r="5083">
          <cell r="A5083" t="str">
            <v>100462-CO-102</v>
          </cell>
          <cell r="B5083">
            <v>43626</v>
          </cell>
          <cell r="C5083" t="str">
            <v>Existing MSA</v>
          </cell>
          <cell r="D5083">
            <v>43564</v>
          </cell>
          <cell r="E5083">
            <v>43922</v>
          </cell>
          <cell r="F5083" t="str">
            <v>Vlocity</v>
          </cell>
          <cell r="G5083" t="str">
            <v>CO</v>
          </cell>
          <cell r="H5083" t="str">
            <v>Colombia</v>
          </cell>
          <cell r="I5083" t="str">
            <v>GP Entity</v>
          </cell>
          <cell r="K5083">
            <v>43447</v>
          </cell>
          <cell r="Q5083">
            <v>2701</v>
          </cell>
          <cell r="R5083" t="str">
            <v>Latin America (LATAM)</v>
          </cell>
          <cell r="S5083" t="str">
            <v>Senior Solutions Consultant</v>
          </cell>
        </row>
        <row r="5084">
          <cell r="A5084" t="str">
            <v>100462-CO-103</v>
          </cell>
          <cell r="B5084">
            <v>43633</v>
          </cell>
          <cell r="C5084" t="str">
            <v>Existing MSA</v>
          </cell>
          <cell r="D5084">
            <v>43564</v>
          </cell>
          <cell r="E5084">
            <v>43922</v>
          </cell>
          <cell r="F5084" t="str">
            <v>Vlocity</v>
          </cell>
          <cell r="G5084" t="str">
            <v>CO</v>
          </cell>
          <cell r="H5084" t="str">
            <v>Colombia</v>
          </cell>
          <cell r="I5084" t="str">
            <v>GP Entity</v>
          </cell>
          <cell r="J5084">
            <v>43633</v>
          </cell>
          <cell r="K5084">
            <v>43447</v>
          </cell>
          <cell r="Q5084">
            <v>2702</v>
          </cell>
          <cell r="R5084" t="str">
            <v>Latin America (LATAM)</v>
          </cell>
          <cell r="S5084" t="str">
            <v>Senior Solutions Consultant</v>
          </cell>
        </row>
        <row r="5085">
          <cell r="A5085" t="str">
            <v>100453-MX-103</v>
          </cell>
          <cell r="B5085">
            <v>43514</v>
          </cell>
          <cell r="C5085" t="str">
            <v>Existing MSA</v>
          </cell>
          <cell r="D5085">
            <v>43454</v>
          </cell>
          <cell r="E5085">
            <v>43922</v>
          </cell>
          <cell r="F5085" t="str">
            <v>SalesLoft</v>
          </cell>
          <cell r="G5085" t="str">
            <v>MX</v>
          </cell>
          <cell r="H5085" t="str">
            <v>Mexico</v>
          </cell>
          <cell r="I5085" t="str">
            <v>GP Entity</v>
          </cell>
          <cell r="J5085">
            <v>43514</v>
          </cell>
          <cell r="K5085">
            <v>43454</v>
          </cell>
          <cell r="Q5085">
            <v>2102</v>
          </cell>
          <cell r="R5085" t="str">
            <v>Latin America (LATAM)</v>
          </cell>
          <cell r="S5085" t="str">
            <v>QA Engineer</v>
          </cell>
        </row>
        <row r="5086">
          <cell r="A5086" t="str">
            <v>100484-MX-101</v>
          </cell>
          <cell r="B5086">
            <v>43535</v>
          </cell>
          <cell r="C5086" t="str">
            <v>Existing MSA</v>
          </cell>
          <cell r="D5086">
            <v>43511</v>
          </cell>
          <cell r="E5086">
            <v>43922</v>
          </cell>
          <cell r="F5086" t="str">
            <v>UiPath, Inc</v>
          </cell>
          <cell r="G5086" t="str">
            <v>MX</v>
          </cell>
          <cell r="H5086" t="str">
            <v>Mexico</v>
          </cell>
          <cell r="I5086" t="str">
            <v>GP Entity</v>
          </cell>
          <cell r="J5086">
            <v>43535</v>
          </cell>
          <cell r="K5086">
            <v>43511</v>
          </cell>
          <cell r="Q5086">
            <v>2199</v>
          </cell>
          <cell r="R5086" t="str">
            <v>Latin America (LATAM)</v>
          </cell>
          <cell r="S5086" t="str">
            <v>Senior Sales Representative</v>
          </cell>
        </row>
        <row r="5087">
          <cell r="A5087" t="str">
            <v>100484-MX-102</v>
          </cell>
          <cell r="B5087">
            <v>43563</v>
          </cell>
          <cell r="C5087" t="str">
            <v>Existing MSA</v>
          </cell>
          <cell r="D5087">
            <v>43511</v>
          </cell>
          <cell r="E5087">
            <v>43922</v>
          </cell>
          <cell r="F5087" t="str">
            <v>UiPath, Inc</v>
          </cell>
          <cell r="G5087" t="str">
            <v>MX</v>
          </cell>
          <cell r="H5087" t="str">
            <v>Mexico</v>
          </cell>
          <cell r="I5087" t="str">
            <v>GP Entity</v>
          </cell>
          <cell r="J5087">
            <v>43563</v>
          </cell>
          <cell r="K5087">
            <v>43511</v>
          </cell>
          <cell r="Q5087">
            <v>2362</v>
          </cell>
          <cell r="R5087" t="str">
            <v>Latin America (LATAM)</v>
          </cell>
          <cell r="S5087" t="str">
            <v>Senior Sales Representative</v>
          </cell>
        </row>
        <row r="5088">
          <cell r="A5088" t="str">
            <v>100453-MX-105</v>
          </cell>
          <cell r="B5088">
            <v>43711</v>
          </cell>
          <cell r="C5088" t="str">
            <v>Existing MSA</v>
          </cell>
          <cell r="D5088">
            <v>43454</v>
          </cell>
          <cell r="E5088">
            <v>43922</v>
          </cell>
          <cell r="F5088" t="str">
            <v>SalesLoft</v>
          </cell>
          <cell r="G5088" t="str">
            <v>MX</v>
          </cell>
          <cell r="H5088" t="str">
            <v>Mexico</v>
          </cell>
          <cell r="I5088" t="str">
            <v>GP Entity</v>
          </cell>
          <cell r="J5088">
            <v>43711</v>
          </cell>
          <cell r="K5088">
            <v>43454</v>
          </cell>
          <cell r="Q5088">
            <v>3095</v>
          </cell>
          <cell r="R5088" t="str">
            <v>Latin America (LATAM)</v>
          </cell>
          <cell r="S5088" t="str">
            <v>Full-Stack Software Engineer</v>
          </cell>
        </row>
        <row r="5089">
          <cell r="A5089" t="str">
            <v>100453-MX-106</v>
          </cell>
          <cell r="B5089">
            <v>43787</v>
          </cell>
          <cell r="C5089" t="str">
            <v>Existing MSA</v>
          </cell>
          <cell r="D5089">
            <v>43454</v>
          </cell>
          <cell r="E5089">
            <v>43922</v>
          </cell>
          <cell r="F5089" t="str">
            <v>SalesLoft</v>
          </cell>
          <cell r="G5089" t="str">
            <v>MX</v>
          </cell>
          <cell r="H5089" t="str">
            <v>Mexico</v>
          </cell>
          <cell r="I5089" t="str">
            <v>GP Entity</v>
          </cell>
          <cell r="J5089">
            <v>43787</v>
          </cell>
          <cell r="K5089">
            <v>43454</v>
          </cell>
          <cell r="Q5089">
            <v>3405</v>
          </cell>
          <cell r="R5089" t="str">
            <v>Latin America (LATAM)</v>
          </cell>
          <cell r="S5089" t="str">
            <v>Senior QA Engineer</v>
          </cell>
        </row>
        <row r="5090">
          <cell r="A5090" t="str">
            <v>100224-MX-101</v>
          </cell>
          <cell r="B5090">
            <v>43837</v>
          </cell>
          <cell r="C5090" t="str">
            <v>Existing MSA</v>
          </cell>
          <cell r="D5090">
            <v>43802</v>
          </cell>
          <cell r="E5090">
            <v>43922</v>
          </cell>
          <cell r="F5090" t="str">
            <v>OneStream Software</v>
          </cell>
          <cell r="G5090" t="str">
            <v>MX</v>
          </cell>
          <cell r="H5090" t="str">
            <v>Mexico</v>
          </cell>
          <cell r="I5090" t="str">
            <v>GP Entity</v>
          </cell>
          <cell r="J5090">
            <v>43837</v>
          </cell>
          <cell r="K5090">
            <v>42958</v>
          </cell>
          <cell r="Q5090">
            <v>3682</v>
          </cell>
          <cell r="R5090" t="str">
            <v>Latin America (LATAM)</v>
          </cell>
          <cell r="S5090" t="str">
            <v>Senior Solution Consultant</v>
          </cell>
        </row>
        <row r="5091">
          <cell r="A5091" t="str">
            <v>100470-AR-101</v>
          </cell>
          <cell r="B5091">
            <v>43570</v>
          </cell>
          <cell r="C5091" t="str">
            <v>Existing MSA</v>
          </cell>
          <cell r="D5091">
            <v>43483</v>
          </cell>
          <cell r="E5091">
            <v>43922</v>
          </cell>
          <cell r="F5091" t="str">
            <v>Copperleaf</v>
          </cell>
          <cell r="G5091" t="str">
            <v>AR</v>
          </cell>
          <cell r="H5091" t="str">
            <v>Argentina</v>
          </cell>
          <cell r="I5091" t="str">
            <v>GP Entity</v>
          </cell>
          <cell r="J5091">
            <v>43556</v>
          </cell>
          <cell r="K5091">
            <v>43483</v>
          </cell>
          <cell r="Q5091">
            <v>2065</v>
          </cell>
          <cell r="R5091" t="str">
            <v>Latin America (LATAM)</v>
          </cell>
          <cell r="S5091" t="str">
            <v>Account Executive – Latin America</v>
          </cell>
        </row>
        <row r="5092">
          <cell r="A5092" t="str">
            <v>100462-CL-101</v>
          </cell>
          <cell r="B5092">
            <v>43647</v>
          </cell>
          <cell r="C5092" t="str">
            <v>Existing MSA</v>
          </cell>
          <cell r="D5092">
            <v>43585</v>
          </cell>
          <cell r="E5092">
            <v>43922</v>
          </cell>
          <cell r="F5092" t="str">
            <v>Vlocity</v>
          </cell>
          <cell r="G5092" t="str">
            <v>CL</v>
          </cell>
          <cell r="H5092" t="str">
            <v>Chile</v>
          </cell>
          <cell r="I5092" t="str">
            <v>GP Entity</v>
          </cell>
          <cell r="J5092">
            <v>43640</v>
          </cell>
          <cell r="K5092">
            <v>43447</v>
          </cell>
          <cell r="Q5092">
            <v>2729</v>
          </cell>
          <cell r="R5092" t="str">
            <v>Latin America (LATAM)</v>
          </cell>
          <cell r="S5092" t="str">
            <v>Regional Vice President Sales</v>
          </cell>
        </row>
        <row r="5093">
          <cell r="A5093" t="str">
            <v>100462-CO-101</v>
          </cell>
          <cell r="B5093">
            <v>43605</v>
          </cell>
          <cell r="C5093" t="str">
            <v>Existing MSA</v>
          </cell>
          <cell r="D5093">
            <v>43564</v>
          </cell>
          <cell r="E5093">
            <v>43922</v>
          </cell>
          <cell r="F5093" t="str">
            <v>Vlocity</v>
          </cell>
          <cell r="G5093" t="str">
            <v>CO</v>
          </cell>
          <cell r="H5093" t="str">
            <v>Colombia</v>
          </cell>
          <cell r="I5093" t="str">
            <v>GP Entity</v>
          </cell>
          <cell r="J5093">
            <v>43581</v>
          </cell>
          <cell r="K5093">
            <v>43447</v>
          </cell>
          <cell r="Q5093">
            <v>2460</v>
          </cell>
          <cell r="R5093" t="str">
            <v>Latin America (LATAM)</v>
          </cell>
          <cell r="S5093" t="str">
            <v>Regional Vice President of Sales</v>
          </cell>
        </row>
        <row r="5094">
          <cell r="A5094" t="str">
            <v>100028-CO-104</v>
          </cell>
          <cell r="B5094">
            <v>43626</v>
          </cell>
          <cell r="C5094" t="str">
            <v>Existing MSA</v>
          </cell>
          <cell r="D5094">
            <v>42130</v>
          </cell>
          <cell r="E5094">
            <v>43922</v>
          </cell>
          <cell r="F5094" t="str">
            <v>Casa Communications Ltd.</v>
          </cell>
          <cell r="G5094" t="str">
            <v>CO</v>
          </cell>
          <cell r="H5094" t="str">
            <v>Colombia</v>
          </cell>
          <cell r="I5094" t="str">
            <v>GP Entity</v>
          </cell>
          <cell r="J5094">
            <v>43626</v>
          </cell>
          <cell r="K5094">
            <v>42130</v>
          </cell>
          <cell r="Q5094">
            <v>2604</v>
          </cell>
          <cell r="R5094" t="str">
            <v>Latin America (LATAM)</v>
          </cell>
          <cell r="S5094" t="str">
            <v>Senior Systems Engineer</v>
          </cell>
        </row>
        <row r="5095">
          <cell r="A5095" t="str">
            <v>100649-BR-101</v>
          </cell>
          <cell r="B5095">
            <v>43770</v>
          </cell>
          <cell r="C5095" t="str">
            <v>Existing MSA</v>
          </cell>
          <cell r="D5095">
            <v>43727</v>
          </cell>
          <cell r="E5095">
            <v>43922</v>
          </cell>
          <cell r="F5095" t="str">
            <v>The Internet Society</v>
          </cell>
          <cell r="G5095" t="str">
            <v>BR</v>
          </cell>
          <cell r="H5095" t="str">
            <v>Brazil</v>
          </cell>
          <cell r="I5095" t="str">
            <v>GP Entity</v>
          </cell>
          <cell r="J5095">
            <v>43770</v>
          </cell>
          <cell r="K5095">
            <v>43727</v>
          </cell>
          <cell r="Q5095">
            <v>3257</v>
          </cell>
          <cell r="R5095" t="str">
            <v>Latin America (LATAM)</v>
          </cell>
          <cell r="S5095" t="str">
            <v>Regional Policy Manager</v>
          </cell>
        </row>
        <row r="5096">
          <cell r="A5096" t="str">
            <v>100649-BR-102</v>
          </cell>
          <cell r="B5096">
            <v>43832</v>
          </cell>
          <cell r="C5096" t="str">
            <v>Existing MSA</v>
          </cell>
          <cell r="D5096">
            <v>43727</v>
          </cell>
          <cell r="E5096">
            <v>43922</v>
          </cell>
          <cell r="F5096" t="str">
            <v>The Internet Society</v>
          </cell>
          <cell r="G5096" t="str">
            <v>BR</v>
          </cell>
          <cell r="H5096" t="str">
            <v>Brazil</v>
          </cell>
          <cell r="I5096" t="str">
            <v>GP Entity</v>
          </cell>
          <cell r="K5096">
            <v>43727</v>
          </cell>
          <cell r="Q5096">
            <v>3367</v>
          </cell>
          <cell r="R5096" t="str">
            <v>Latin America (LATAM)</v>
          </cell>
          <cell r="S5096" t="str">
            <v>Senior Manager, Policy</v>
          </cell>
        </row>
        <row r="5097">
          <cell r="A5097" t="str">
            <v>100352-MX-106</v>
          </cell>
          <cell r="B5097">
            <v>43601</v>
          </cell>
          <cell r="C5097" t="str">
            <v>Existing MSA</v>
          </cell>
          <cell r="D5097">
            <v>43299</v>
          </cell>
          <cell r="E5097">
            <v>43922</v>
          </cell>
          <cell r="F5097" t="str">
            <v>Synamedia Limited</v>
          </cell>
          <cell r="G5097" t="str">
            <v>MX</v>
          </cell>
          <cell r="H5097" t="str">
            <v>Mexico</v>
          </cell>
          <cell r="I5097" t="str">
            <v>GP Entity</v>
          </cell>
          <cell r="J5097">
            <v>43601</v>
          </cell>
          <cell r="K5097">
            <v>43277</v>
          </cell>
          <cell r="Q5097">
            <v>2486</v>
          </cell>
          <cell r="R5097" t="str">
            <v>Latin America (LATAM)</v>
          </cell>
          <cell r="S5097" t="str">
            <v>Project Manager</v>
          </cell>
        </row>
        <row r="5098">
          <cell r="A5098" t="str">
            <v>100084-CO-101</v>
          </cell>
          <cell r="B5098">
            <v>43832</v>
          </cell>
          <cell r="C5098" t="str">
            <v>Existing MSA</v>
          </cell>
          <cell r="D5098">
            <v>43207</v>
          </cell>
          <cell r="E5098">
            <v>43922</v>
          </cell>
          <cell r="F5098" t="str">
            <v>Intelsat</v>
          </cell>
          <cell r="G5098" t="str">
            <v>CO</v>
          </cell>
          <cell r="H5098" t="str">
            <v>Colombia</v>
          </cell>
          <cell r="I5098" t="str">
            <v>GP Entity</v>
          </cell>
          <cell r="J5098">
            <v>43832</v>
          </cell>
          <cell r="K5098">
            <v>42772</v>
          </cell>
          <cell r="Q5098">
            <v>3615</v>
          </cell>
          <cell r="R5098" t="str">
            <v>Latin America (LATAM)</v>
          </cell>
          <cell r="S5098" t="str">
            <v>Sales Director</v>
          </cell>
        </row>
        <row r="5099">
          <cell r="A5099" t="str">
            <v>100576-MX-101</v>
          </cell>
          <cell r="B5099">
            <v>43678</v>
          </cell>
          <cell r="C5099" t="str">
            <v>Existing MSA</v>
          </cell>
          <cell r="D5099">
            <v>43602</v>
          </cell>
          <cell r="E5099">
            <v>43922</v>
          </cell>
          <cell r="F5099" t="str">
            <v>Tempo Communications, Inc.</v>
          </cell>
          <cell r="G5099" t="str">
            <v>MX</v>
          </cell>
          <cell r="H5099" t="str">
            <v>Mexico</v>
          </cell>
          <cell r="I5099" t="str">
            <v>GP Entity</v>
          </cell>
          <cell r="J5099">
            <v>43678</v>
          </cell>
          <cell r="K5099">
            <v>43602</v>
          </cell>
          <cell r="Q5099">
            <v>2633</v>
          </cell>
          <cell r="R5099" t="str">
            <v>Latin America (LATAM)</v>
          </cell>
          <cell r="S5099" t="str">
            <v>Territory Sales Manager – Latin America</v>
          </cell>
        </row>
        <row r="5100">
          <cell r="A5100" t="str">
            <v>100649-MX-101</v>
          </cell>
          <cell r="B5100">
            <v>43770</v>
          </cell>
          <cell r="C5100" t="str">
            <v>Existing MSA</v>
          </cell>
          <cell r="D5100">
            <v>43740</v>
          </cell>
          <cell r="E5100">
            <v>43922</v>
          </cell>
          <cell r="F5100" t="str">
            <v>The Internet Society</v>
          </cell>
          <cell r="G5100" t="str">
            <v>MX</v>
          </cell>
          <cell r="H5100" t="str">
            <v>Mexico</v>
          </cell>
          <cell r="I5100" t="str">
            <v>GP Entity</v>
          </cell>
          <cell r="J5100">
            <v>43770</v>
          </cell>
          <cell r="K5100">
            <v>43727</v>
          </cell>
          <cell r="Q5100">
            <v>3372</v>
          </cell>
          <cell r="R5100" t="str">
            <v>Latin America (LATAM)</v>
          </cell>
          <cell r="S5100" t="str">
            <v>Outreach Manager</v>
          </cell>
        </row>
        <row r="5101">
          <cell r="A5101" t="str">
            <v>100352-AR-102</v>
          </cell>
          <cell r="B5101">
            <v>43761</v>
          </cell>
          <cell r="C5101" t="str">
            <v>Existing MSA</v>
          </cell>
          <cell r="D5101">
            <v>43480</v>
          </cell>
          <cell r="E5101">
            <v>43922</v>
          </cell>
          <cell r="F5101" t="str">
            <v>Synamedia Limited</v>
          </cell>
          <cell r="G5101" t="str">
            <v>AR</v>
          </cell>
          <cell r="H5101" t="str">
            <v>Argentina</v>
          </cell>
          <cell r="I5101" t="str">
            <v>GP Entity</v>
          </cell>
          <cell r="K5101">
            <v>43277</v>
          </cell>
          <cell r="Q5101">
            <v>3155</v>
          </cell>
          <cell r="R5101" t="str">
            <v>Latin America (LATAM)</v>
          </cell>
          <cell r="S5101" t="str">
            <v>Sales Engineer</v>
          </cell>
        </row>
        <row r="5102">
          <cell r="A5102" t="str">
            <v>100649-AR-101</v>
          </cell>
          <cell r="B5102">
            <v>43832</v>
          </cell>
          <cell r="C5102" t="str">
            <v>Existing MSA</v>
          </cell>
          <cell r="D5102">
            <v>43740</v>
          </cell>
          <cell r="E5102">
            <v>43922</v>
          </cell>
          <cell r="F5102" t="str">
            <v>The Internet Society</v>
          </cell>
          <cell r="G5102" t="str">
            <v>AR</v>
          </cell>
          <cell r="H5102" t="str">
            <v>Argentina</v>
          </cell>
          <cell r="I5102" t="str">
            <v>GP Entity</v>
          </cell>
          <cell r="J5102">
            <v>43832</v>
          </cell>
          <cell r="K5102">
            <v>43727</v>
          </cell>
          <cell r="Q5102">
            <v>3371</v>
          </cell>
          <cell r="R5102" t="str">
            <v>Latin America (LATAM)</v>
          </cell>
          <cell r="S5102" t="str">
            <v>Senior Manager, Community and External Engagement</v>
          </cell>
        </row>
        <row r="5103">
          <cell r="A5103" t="str">
            <v>100534-MX-101</v>
          </cell>
          <cell r="B5103">
            <v>43586</v>
          </cell>
          <cell r="C5103" t="str">
            <v>Existing MSA</v>
          </cell>
          <cell r="D5103">
            <v>43570</v>
          </cell>
          <cell r="E5103">
            <v>43922</v>
          </cell>
          <cell r="F5103" t="str">
            <v>Zoom Video Communications</v>
          </cell>
          <cell r="G5103" t="str">
            <v>MX</v>
          </cell>
          <cell r="H5103" t="str">
            <v>Mexico</v>
          </cell>
          <cell r="I5103" t="str">
            <v>GP Entity</v>
          </cell>
          <cell r="J5103">
            <v>43586</v>
          </cell>
          <cell r="K5103">
            <v>43570</v>
          </cell>
          <cell r="Q5103">
            <v>2508</v>
          </cell>
          <cell r="R5103" t="str">
            <v>Latin America (LATAM)</v>
          </cell>
          <cell r="S5103" t="str">
            <v>Sales Engineer</v>
          </cell>
        </row>
        <row r="5104">
          <cell r="A5104" t="str">
            <v>100539-MX-101</v>
          </cell>
          <cell r="B5104">
            <v>43678</v>
          </cell>
          <cell r="C5104" t="str">
            <v>Existing MSA</v>
          </cell>
          <cell r="D5104">
            <v>43585</v>
          </cell>
          <cell r="E5104">
            <v>43952</v>
          </cell>
          <cell r="F5104" t="str">
            <v>Lifesize</v>
          </cell>
          <cell r="G5104" t="str">
            <v>MX</v>
          </cell>
          <cell r="H5104" t="str">
            <v>Mexico</v>
          </cell>
          <cell r="I5104" t="str">
            <v>GP Entity</v>
          </cell>
          <cell r="J5104">
            <v>43678</v>
          </cell>
          <cell r="K5104">
            <v>43585</v>
          </cell>
          <cell r="Q5104">
            <v>2928</v>
          </cell>
          <cell r="R5104" t="str">
            <v>Latin America (LATAM)</v>
          </cell>
          <cell r="S5104" t="str">
            <v>Regional Sales Manager, LATAM</v>
          </cell>
        </row>
        <row r="5105">
          <cell r="A5105" t="str">
            <v>100593-BR-102</v>
          </cell>
          <cell r="B5105">
            <v>43745</v>
          </cell>
          <cell r="C5105" t="str">
            <v>Existing MSA</v>
          </cell>
          <cell r="D5105">
            <v>43777</v>
          </cell>
          <cell r="E5105">
            <v>43952</v>
          </cell>
          <cell r="F5105" t="str">
            <v>Knotel</v>
          </cell>
          <cell r="G5105" t="str">
            <v>BR</v>
          </cell>
          <cell r="H5105" t="str">
            <v>Brazil</v>
          </cell>
          <cell r="I5105" t="str">
            <v>GP Entity</v>
          </cell>
          <cell r="K5105">
            <v>43661</v>
          </cell>
          <cell r="Q5105">
            <v>3168</v>
          </cell>
          <cell r="R5105" t="str">
            <v>Latin America (LATAM)</v>
          </cell>
          <cell r="S5105" t="str">
            <v>Account Executive</v>
          </cell>
        </row>
        <row r="5106">
          <cell r="A5106" t="str">
            <v>100593-BR-103</v>
          </cell>
          <cell r="B5106">
            <v>43754</v>
          </cell>
          <cell r="C5106" t="str">
            <v>Existing MSA</v>
          </cell>
          <cell r="D5106">
            <v>43777</v>
          </cell>
          <cell r="E5106">
            <v>43952</v>
          </cell>
          <cell r="F5106" t="str">
            <v>Knotel</v>
          </cell>
          <cell r="G5106" t="str">
            <v>BR</v>
          </cell>
          <cell r="H5106" t="str">
            <v>Brazil</v>
          </cell>
          <cell r="I5106" t="str">
            <v>GP Entity</v>
          </cell>
          <cell r="J5106">
            <v>43739</v>
          </cell>
          <cell r="K5106">
            <v>43661</v>
          </cell>
          <cell r="Q5106">
            <v>3170</v>
          </cell>
          <cell r="R5106" t="str">
            <v>Latin America (LATAM)</v>
          </cell>
          <cell r="S5106" t="str">
            <v>General Manager</v>
          </cell>
        </row>
        <row r="5107">
          <cell r="A5107" t="str">
            <v>100309-MX-108</v>
          </cell>
          <cell r="B5107">
            <v>43689</v>
          </cell>
          <cell r="C5107" t="str">
            <v>Existing MSA</v>
          </cell>
          <cell r="D5107">
            <v>43679</v>
          </cell>
          <cell r="E5107">
            <v>43952</v>
          </cell>
          <cell r="F5107" t="str">
            <v>JUUL</v>
          </cell>
          <cell r="G5107" t="str">
            <v>MX</v>
          </cell>
          <cell r="H5107" t="str">
            <v>Mexico</v>
          </cell>
          <cell r="I5107" t="str">
            <v>GP Entity</v>
          </cell>
          <cell r="J5107">
            <v>43689</v>
          </cell>
          <cell r="K5107">
            <v>43207</v>
          </cell>
          <cell r="Q5107">
            <v>2975</v>
          </cell>
          <cell r="R5107" t="str">
            <v>Latin America (LATAM)</v>
          </cell>
          <cell r="S5107" t="str">
            <v>Senior Supplier Quality Engineer</v>
          </cell>
        </row>
        <row r="5108">
          <cell r="A5108" t="str">
            <v>100309-MX-109</v>
          </cell>
          <cell r="B5108">
            <v>43689</v>
          </cell>
          <cell r="C5108" t="str">
            <v>Existing MSA</v>
          </cell>
          <cell r="D5108">
            <v>43679</v>
          </cell>
          <cell r="E5108">
            <v>43952</v>
          </cell>
          <cell r="F5108" t="str">
            <v>JUUL</v>
          </cell>
          <cell r="G5108" t="str">
            <v>MX</v>
          </cell>
          <cell r="H5108" t="str">
            <v>Mexico</v>
          </cell>
          <cell r="I5108" t="str">
            <v>GP Entity</v>
          </cell>
          <cell r="J5108">
            <v>43689</v>
          </cell>
          <cell r="K5108">
            <v>43207</v>
          </cell>
          <cell r="Q5108">
            <v>3032</v>
          </cell>
          <cell r="R5108" t="str">
            <v>Latin America (LATAM)</v>
          </cell>
          <cell r="S5108" t="str">
            <v>Senior Supplier Quality Engineer</v>
          </cell>
        </row>
        <row r="5109">
          <cell r="A5109" t="str">
            <v>100309-PE-101</v>
          </cell>
          <cell r="B5109">
            <v>43738</v>
          </cell>
          <cell r="C5109" t="str">
            <v>Existing MSA</v>
          </cell>
          <cell r="D5109">
            <v>43594</v>
          </cell>
          <cell r="E5109">
            <v>43952</v>
          </cell>
          <cell r="F5109" t="str">
            <v>JUUL</v>
          </cell>
          <cell r="G5109" t="str">
            <v>PE</v>
          </cell>
          <cell r="H5109" t="str">
            <v>Peru</v>
          </cell>
          <cell r="I5109" t="str">
            <v>GP Entity</v>
          </cell>
          <cell r="J5109">
            <v>43738</v>
          </cell>
          <cell r="K5109">
            <v>43207</v>
          </cell>
          <cell r="Q5109">
            <v>3152</v>
          </cell>
          <cell r="R5109" t="str">
            <v>Latin America (LATAM)</v>
          </cell>
          <cell r="S5109" t="str">
            <v>Sr. Manager, Public Policy</v>
          </cell>
        </row>
        <row r="5110">
          <cell r="A5110" t="str">
            <v>100309-MX-101</v>
          </cell>
          <cell r="B5110">
            <v>43528</v>
          </cell>
          <cell r="C5110" t="str">
            <v>Existing MSA</v>
          </cell>
          <cell r="D5110">
            <v>43679</v>
          </cell>
          <cell r="E5110">
            <v>43952</v>
          </cell>
          <cell r="F5110" t="str">
            <v>JUUL</v>
          </cell>
          <cell r="G5110" t="str">
            <v>MX</v>
          </cell>
          <cell r="H5110" t="str">
            <v>Mexico</v>
          </cell>
          <cell r="I5110" t="str">
            <v>GP Entity</v>
          </cell>
          <cell r="J5110">
            <v>43557</v>
          </cell>
          <cell r="K5110">
            <v>43207</v>
          </cell>
          <cell r="M5110">
            <v>43424</v>
          </cell>
          <cell r="P5110">
            <v>43424</v>
          </cell>
          <cell r="Q5110">
            <v>1785</v>
          </cell>
          <cell r="R5110" t="str">
            <v>Latin America (LATAM)</v>
          </cell>
          <cell r="S5110" t="str">
            <v>VP of Latam, Government Affairs</v>
          </cell>
        </row>
        <row r="5111">
          <cell r="A5111" t="str">
            <v>100309-MX-107</v>
          </cell>
          <cell r="B5111">
            <v>43668</v>
          </cell>
          <cell r="C5111" t="str">
            <v>Existing MSA</v>
          </cell>
          <cell r="D5111">
            <v>43679</v>
          </cell>
          <cell r="E5111">
            <v>43952</v>
          </cell>
          <cell r="F5111" t="str">
            <v>JUUL</v>
          </cell>
          <cell r="G5111" t="str">
            <v>MX</v>
          </cell>
          <cell r="H5111" t="str">
            <v>Mexico</v>
          </cell>
          <cell r="I5111" t="str">
            <v>GP Entity</v>
          </cell>
          <cell r="J5111">
            <v>43668</v>
          </cell>
          <cell r="K5111">
            <v>43207</v>
          </cell>
          <cell r="Q5111">
            <v>2823</v>
          </cell>
          <cell r="R5111" t="str">
            <v>Latin America (LATAM)</v>
          </cell>
          <cell r="S5111" t="str">
            <v>Senior Director, Communications – Latin America</v>
          </cell>
        </row>
        <row r="5112">
          <cell r="A5112" t="str">
            <v>100309-MX-104</v>
          </cell>
          <cell r="B5112">
            <v>43556</v>
          </cell>
          <cell r="C5112" t="str">
            <v>Existing MSA</v>
          </cell>
          <cell r="D5112">
            <v>43679</v>
          </cell>
          <cell r="E5112">
            <v>43952</v>
          </cell>
          <cell r="F5112" t="str">
            <v>JUUL</v>
          </cell>
          <cell r="G5112" t="str">
            <v>MX</v>
          </cell>
          <cell r="H5112" t="str">
            <v>Mexico</v>
          </cell>
          <cell r="I5112" t="str">
            <v>GP Entity</v>
          </cell>
          <cell r="J5112">
            <v>43549</v>
          </cell>
          <cell r="K5112">
            <v>43207</v>
          </cell>
          <cell r="Q5112">
            <v>2228</v>
          </cell>
          <cell r="R5112" t="str">
            <v>Latin America (LATAM)</v>
          </cell>
          <cell r="S5112" t="str">
            <v>Principal Supplier Quality Engineer</v>
          </cell>
        </row>
        <row r="5113">
          <cell r="A5113" t="str">
            <v>100309-MX-105</v>
          </cell>
          <cell r="B5113">
            <v>43556</v>
          </cell>
          <cell r="C5113" t="str">
            <v>Existing MSA</v>
          </cell>
          <cell r="D5113">
            <v>43679</v>
          </cell>
          <cell r="E5113">
            <v>43952</v>
          </cell>
          <cell r="F5113" t="str">
            <v>JUUL</v>
          </cell>
          <cell r="G5113" t="str">
            <v>MX</v>
          </cell>
          <cell r="H5113" t="str">
            <v>Mexico</v>
          </cell>
          <cell r="I5113" t="str">
            <v>GP Entity</v>
          </cell>
          <cell r="K5113">
            <v>43207</v>
          </cell>
          <cell r="Q5113">
            <v>2331</v>
          </cell>
          <cell r="R5113" t="str">
            <v>Latin America (LATAM)</v>
          </cell>
          <cell r="S5113" t="str">
            <v>Sr. Manager, Public Policy</v>
          </cell>
        </row>
        <row r="5114">
          <cell r="A5114" t="str">
            <v>100309-CO-101</v>
          </cell>
          <cell r="B5114">
            <v>43709</v>
          </cell>
          <cell r="C5114" t="str">
            <v>Existing MSA</v>
          </cell>
          <cell r="D5114">
            <v>43679</v>
          </cell>
          <cell r="E5114">
            <v>43952</v>
          </cell>
          <cell r="F5114" t="str">
            <v>JUUL</v>
          </cell>
          <cell r="G5114" t="str">
            <v>CO</v>
          </cell>
          <cell r="H5114" t="str">
            <v>Colombia</v>
          </cell>
          <cell r="I5114" t="str">
            <v>GP Entity</v>
          </cell>
          <cell r="J5114">
            <v>43696</v>
          </cell>
          <cell r="K5114">
            <v>43207</v>
          </cell>
          <cell r="Q5114">
            <v>3034</v>
          </cell>
          <cell r="R5114" t="str">
            <v>Latin America (LATAM)</v>
          </cell>
          <cell r="S5114" t="str">
            <v>Public Policy Manager</v>
          </cell>
        </row>
        <row r="5115">
          <cell r="A5115" t="str">
            <v>100309-CO-102</v>
          </cell>
          <cell r="B5115">
            <v>43709</v>
          </cell>
          <cell r="C5115" t="str">
            <v>Existing MSA</v>
          </cell>
          <cell r="D5115">
            <v>43679</v>
          </cell>
          <cell r="E5115">
            <v>43952</v>
          </cell>
          <cell r="F5115" t="str">
            <v>JUUL</v>
          </cell>
          <cell r="G5115" t="str">
            <v>CO</v>
          </cell>
          <cell r="H5115" t="str">
            <v>Colombia</v>
          </cell>
          <cell r="I5115" t="str">
            <v>GP Entity</v>
          </cell>
          <cell r="J5115">
            <v>43696</v>
          </cell>
          <cell r="K5115">
            <v>43207</v>
          </cell>
          <cell r="Q5115">
            <v>3035</v>
          </cell>
          <cell r="R5115" t="str">
            <v>Latin America (LATAM)</v>
          </cell>
          <cell r="S5115" t="str">
            <v>Sr. Manager, Public Policy</v>
          </cell>
        </row>
        <row r="5116">
          <cell r="A5116" t="str">
            <v>100034-MX-105</v>
          </cell>
          <cell r="B5116">
            <v>43586</v>
          </cell>
          <cell r="C5116" t="str">
            <v>Existing MSA</v>
          </cell>
          <cell r="D5116">
            <v>41991</v>
          </cell>
          <cell r="E5116">
            <v>43952</v>
          </cell>
          <cell r="F5116" t="str">
            <v>ChargePoint</v>
          </cell>
          <cell r="G5116" t="str">
            <v>MX</v>
          </cell>
          <cell r="H5116" t="str">
            <v>Mexico</v>
          </cell>
          <cell r="I5116" t="str">
            <v>GP Entity</v>
          </cell>
          <cell r="J5116">
            <v>43586</v>
          </cell>
          <cell r="K5116">
            <v>41991</v>
          </cell>
          <cell r="Q5116">
            <v>2450</v>
          </cell>
          <cell r="R5116" t="str">
            <v>Latin America (LATAM)</v>
          </cell>
          <cell r="S5116" t="str">
            <v>Operations Programer Manager, NPI</v>
          </cell>
        </row>
        <row r="5117">
          <cell r="A5117" t="str">
            <v>100034-MX-106</v>
          </cell>
          <cell r="B5117">
            <v>43627</v>
          </cell>
          <cell r="C5117" t="str">
            <v>Existing MSA</v>
          </cell>
          <cell r="D5117">
            <v>41991</v>
          </cell>
          <cell r="E5117">
            <v>43952</v>
          </cell>
          <cell r="F5117" t="str">
            <v>ChargePoint</v>
          </cell>
          <cell r="G5117" t="str">
            <v>MX</v>
          </cell>
          <cell r="H5117" t="str">
            <v>Mexico</v>
          </cell>
          <cell r="I5117" t="str">
            <v>GP Entity</v>
          </cell>
          <cell r="K5117">
            <v>41991</v>
          </cell>
          <cell r="Q5117">
            <v>2652</v>
          </cell>
          <cell r="R5117" t="str">
            <v>Latin America (LATAM)</v>
          </cell>
          <cell r="S5117" t="str">
            <v>Factory Manufacturing Quality Engineer</v>
          </cell>
        </row>
        <row r="5118">
          <cell r="A5118" t="str">
            <v>100034-MX-104</v>
          </cell>
          <cell r="B5118">
            <v>43536</v>
          </cell>
          <cell r="C5118" t="str">
            <v>Existing MSA</v>
          </cell>
          <cell r="D5118">
            <v>41991</v>
          </cell>
          <cell r="E5118">
            <v>43952</v>
          </cell>
          <cell r="F5118" t="str">
            <v>ChargePoint</v>
          </cell>
          <cell r="G5118" t="str">
            <v>MX</v>
          </cell>
          <cell r="H5118" t="str">
            <v>Mexico</v>
          </cell>
          <cell r="I5118" t="str">
            <v>GP Entity</v>
          </cell>
          <cell r="K5118">
            <v>41991</v>
          </cell>
          <cell r="Q5118">
            <v>2198</v>
          </cell>
          <cell r="R5118" t="str">
            <v>Latin America (LATAM)</v>
          </cell>
          <cell r="S5118" t="str">
            <v>Supply Chain Materials Program Manager</v>
          </cell>
        </row>
        <row r="5119">
          <cell r="A5119" t="str">
            <v>100248-MX-102</v>
          </cell>
          <cell r="B5119">
            <v>43801</v>
          </cell>
          <cell r="C5119" t="str">
            <v>Existing MSA</v>
          </cell>
          <cell r="D5119">
            <v>43006</v>
          </cell>
          <cell r="E5119">
            <v>43952</v>
          </cell>
          <cell r="F5119" t="str">
            <v>Open Government Partnership</v>
          </cell>
          <cell r="G5119" t="str">
            <v>MX</v>
          </cell>
          <cell r="H5119" t="str">
            <v>Mexico</v>
          </cell>
          <cell r="I5119" t="str">
            <v>GP Entity</v>
          </cell>
          <cell r="J5119">
            <v>43801</v>
          </cell>
          <cell r="K5119">
            <v>43006</v>
          </cell>
          <cell r="Q5119">
            <v>3488</v>
          </cell>
          <cell r="R5119" t="str">
            <v>Latin America (LATAM)</v>
          </cell>
          <cell r="S5119" t="str">
            <v>Senior Program Officer, Americas</v>
          </cell>
        </row>
        <row r="5120">
          <cell r="A5120" t="str">
            <v>100290-BR-102</v>
          </cell>
          <cell r="B5120">
            <v>43542</v>
          </cell>
          <cell r="C5120" t="str">
            <v>Existing MSA</v>
          </cell>
          <cell r="D5120">
            <v>43384</v>
          </cell>
          <cell r="E5120">
            <v>43952</v>
          </cell>
          <cell r="F5120" t="str">
            <v>Acquia</v>
          </cell>
          <cell r="G5120" t="str">
            <v>BR</v>
          </cell>
          <cell r="H5120" t="str">
            <v>Brazil</v>
          </cell>
          <cell r="I5120" t="str">
            <v>GP Entity</v>
          </cell>
          <cell r="J5120">
            <v>43542</v>
          </cell>
          <cell r="K5120">
            <v>43165</v>
          </cell>
          <cell r="Q5120">
            <v>2243</v>
          </cell>
          <cell r="R5120" t="str">
            <v>Latin America (LATAM)</v>
          </cell>
          <cell r="S5120" t="str">
            <v>Regional Partner Manager, LatAm</v>
          </cell>
        </row>
        <row r="5121">
          <cell r="A5121" t="str">
            <v>100462-BR-101</v>
          </cell>
          <cell r="B5121">
            <v>43605</v>
          </cell>
          <cell r="C5121" t="str">
            <v>Existing MSA</v>
          </cell>
          <cell r="D5121">
            <v>43577</v>
          </cell>
          <cell r="E5121">
            <v>43952</v>
          </cell>
          <cell r="F5121" t="str">
            <v>Vlocity</v>
          </cell>
          <cell r="G5121" t="str">
            <v>BR</v>
          </cell>
          <cell r="H5121" t="str">
            <v>Brazil</v>
          </cell>
          <cell r="I5121" t="str">
            <v>GP Entity</v>
          </cell>
          <cell r="J5121">
            <v>43598</v>
          </cell>
          <cell r="K5121">
            <v>43447</v>
          </cell>
          <cell r="Q5121">
            <v>2515</v>
          </cell>
          <cell r="R5121" t="str">
            <v>Latin America (LATAM)</v>
          </cell>
          <cell r="S5121" t="str">
            <v>Regional Vice President</v>
          </cell>
        </row>
        <row r="5122">
          <cell r="A5122" t="str">
            <v>100462-BR-102</v>
          </cell>
          <cell r="B5122">
            <v>43613</v>
          </cell>
          <cell r="C5122" t="str">
            <v>Existing MSA</v>
          </cell>
          <cell r="D5122">
            <v>43577</v>
          </cell>
          <cell r="E5122">
            <v>43952</v>
          </cell>
          <cell r="F5122" t="str">
            <v>Vlocity</v>
          </cell>
          <cell r="G5122" t="str">
            <v>BR</v>
          </cell>
          <cell r="H5122" t="str">
            <v>Brazil</v>
          </cell>
          <cell r="I5122" t="str">
            <v>GP Entity</v>
          </cell>
          <cell r="J5122">
            <v>43605</v>
          </cell>
          <cell r="K5122">
            <v>43447</v>
          </cell>
          <cell r="Q5122">
            <v>2553</v>
          </cell>
          <cell r="R5122" t="str">
            <v>Latin America (LATAM)</v>
          </cell>
          <cell r="S5122" t="str">
            <v>Regional Vice President</v>
          </cell>
        </row>
        <row r="5123">
          <cell r="A5123" t="str">
            <v>100462-BR-103</v>
          </cell>
          <cell r="B5123">
            <v>43630</v>
          </cell>
          <cell r="C5123" t="str">
            <v>Existing MSA</v>
          </cell>
          <cell r="D5123">
            <v>43577</v>
          </cell>
          <cell r="E5123">
            <v>43952</v>
          </cell>
          <cell r="F5123" t="str">
            <v>Vlocity</v>
          </cell>
          <cell r="G5123" t="str">
            <v>BR</v>
          </cell>
          <cell r="H5123" t="str">
            <v>Brazil</v>
          </cell>
          <cell r="I5123" t="str">
            <v>GP Entity</v>
          </cell>
          <cell r="J5123">
            <v>43633</v>
          </cell>
          <cell r="K5123">
            <v>43447</v>
          </cell>
          <cell r="Q5123">
            <v>2696</v>
          </cell>
          <cell r="R5123" t="str">
            <v>Latin America (LATAM)</v>
          </cell>
          <cell r="S5123" t="str">
            <v>Principal Solutions Consultant</v>
          </cell>
        </row>
        <row r="5124">
          <cell r="A5124" t="str">
            <v>100462-BR-104</v>
          </cell>
          <cell r="B5124">
            <v>43682</v>
          </cell>
          <cell r="C5124" t="str">
            <v>Existing MSA</v>
          </cell>
          <cell r="D5124">
            <v>43577</v>
          </cell>
          <cell r="E5124">
            <v>43952</v>
          </cell>
          <cell r="F5124" t="str">
            <v>Vlocity</v>
          </cell>
          <cell r="G5124" t="str">
            <v>BR</v>
          </cell>
          <cell r="H5124" t="str">
            <v>Brazil</v>
          </cell>
          <cell r="I5124" t="str">
            <v>GP Entity</v>
          </cell>
          <cell r="J5124">
            <v>43682</v>
          </cell>
          <cell r="K5124">
            <v>43447</v>
          </cell>
          <cell r="Q5124">
            <v>2916</v>
          </cell>
          <cell r="R5124" t="str">
            <v>Latin America (LATAM)</v>
          </cell>
          <cell r="S5124" t="str">
            <v>Senior Solutions Consultant</v>
          </cell>
        </row>
        <row r="5125">
          <cell r="A5125" t="str">
            <v>100462-BR-105</v>
          </cell>
          <cell r="B5125">
            <v>43717</v>
          </cell>
          <cell r="C5125" t="str">
            <v>Existing MSA</v>
          </cell>
          <cell r="D5125">
            <v>43577</v>
          </cell>
          <cell r="E5125">
            <v>43952</v>
          </cell>
          <cell r="F5125" t="str">
            <v>Vlocity</v>
          </cell>
          <cell r="G5125" t="str">
            <v>BR</v>
          </cell>
          <cell r="H5125" t="str">
            <v>Brazil</v>
          </cell>
          <cell r="I5125" t="str">
            <v>GP Entity</v>
          </cell>
          <cell r="K5125">
            <v>43447</v>
          </cell>
          <cell r="Q5125">
            <v>2980</v>
          </cell>
          <cell r="R5125" t="str">
            <v>Latin America (LATAM)</v>
          </cell>
          <cell r="S5125" t="str">
            <v>Program Architect</v>
          </cell>
        </row>
        <row r="5126">
          <cell r="A5126" t="str">
            <v>100462-BR-106</v>
          </cell>
          <cell r="B5126">
            <v>43711</v>
          </cell>
          <cell r="C5126" t="str">
            <v>Existing MSA</v>
          </cell>
          <cell r="D5126">
            <v>43577</v>
          </cell>
          <cell r="E5126">
            <v>43952</v>
          </cell>
          <cell r="F5126" t="str">
            <v>Vlocity</v>
          </cell>
          <cell r="G5126" t="str">
            <v>BR</v>
          </cell>
          <cell r="H5126" t="str">
            <v>Brazil</v>
          </cell>
          <cell r="I5126" t="str">
            <v>GP Entity</v>
          </cell>
          <cell r="K5126">
            <v>43447</v>
          </cell>
          <cell r="Q5126">
            <v>3065</v>
          </cell>
          <cell r="R5126" t="str">
            <v>Latin America (LATAM)</v>
          </cell>
          <cell r="S5126" t="str">
            <v>Delivery Manager</v>
          </cell>
        </row>
        <row r="5127">
          <cell r="A5127" t="str">
            <v>100655-BR-101</v>
          </cell>
          <cell r="B5127">
            <v>43753</v>
          </cell>
          <cell r="C5127" t="str">
            <v>Existing MSA</v>
          </cell>
          <cell r="D5127">
            <v>43727</v>
          </cell>
          <cell r="E5127">
            <v>43952</v>
          </cell>
          <cell r="F5127" t="str">
            <v>Revolut</v>
          </cell>
          <cell r="G5127" t="str">
            <v>BR</v>
          </cell>
          <cell r="H5127" t="str">
            <v>Brazil</v>
          </cell>
          <cell r="I5127" t="str">
            <v>GP Entity</v>
          </cell>
          <cell r="J5127">
            <v>43753</v>
          </cell>
          <cell r="K5127">
            <v>43727</v>
          </cell>
          <cell r="Q5127">
            <v>3287</v>
          </cell>
          <cell r="R5127" t="str">
            <v>Latin America (LATAM)</v>
          </cell>
          <cell r="S5127" t="str">
            <v>Head of Recruitment</v>
          </cell>
        </row>
        <row r="5128">
          <cell r="A5128" t="str">
            <v>100462-BR-107</v>
          </cell>
          <cell r="B5128">
            <v>43878</v>
          </cell>
          <cell r="C5128" t="str">
            <v>Existing MSA</v>
          </cell>
          <cell r="D5128">
            <v>43577</v>
          </cell>
          <cell r="E5128">
            <v>43952</v>
          </cell>
          <cell r="F5128" t="str">
            <v>Vlocity</v>
          </cell>
          <cell r="G5128" t="str">
            <v>BR</v>
          </cell>
          <cell r="H5128" t="str">
            <v>Brazil</v>
          </cell>
          <cell r="I5128" t="str">
            <v>GP Entity</v>
          </cell>
          <cell r="J5128">
            <v>43878</v>
          </cell>
          <cell r="K5128">
            <v>43447</v>
          </cell>
          <cell r="Q5128">
            <v>4056</v>
          </cell>
          <cell r="R5128" t="str">
            <v>Latin America (LATAM)</v>
          </cell>
          <cell r="S5128" t="str">
            <v>Solution Architect</v>
          </cell>
        </row>
        <row r="5129">
          <cell r="A5129" t="str">
            <v>100462-CL-102</v>
          </cell>
          <cell r="B5129">
            <v>43864</v>
          </cell>
          <cell r="C5129" t="str">
            <v>Existing MSA</v>
          </cell>
          <cell r="D5129">
            <v>43585</v>
          </cell>
          <cell r="E5129">
            <v>43952</v>
          </cell>
          <cell r="F5129" t="str">
            <v>Vlocity</v>
          </cell>
          <cell r="G5129" t="str">
            <v>CL</v>
          </cell>
          <cell r="H5129" t="str">
            <v>Chile</v>
          </cell>
          <cell r="I5129" t="str">
            <v>GP Entity</v>
          </cell>
          <cell r="J5129">
            <v>43862</v>
          </cell>
          <cell r="K5129">
            <v>43447</v>
          </cell>
          <cell r="Q5129">
            <v>3943</v>
          </cell>
          <cell r="R5129" t="str">
            <v>Latin America (LATAM)</v>
          </cell>
          <cell r="S5129" t="str">
            <v>Value Realization Architect</v>
          </cell>
        </row>
        <row r="5130">
          <cell r="A5130" t="str">
            <v>100462-CO-102</v>
          </cell>
          <cell r="B5130">
            <v>43626</v>
          </cell>
          <cell r="C5130" t="str">
            <v>Existing MSA</v>
          </cell>
          <cell r="D5130">
            <v>43564</v>
          </cell>
          <cell r="E5130">
            <v>43952</v>
          </cell>
          <cell r="F5130" t="str">
            <v>Vlocity</v>
          </cell>
          <cell r="G5130" t="str">
            <v>CO</v>
          </cell>
          <cell r="H5130" t="str">
            <v>Colombia</v>
          </cell>
          <cell r="I5130" t="str">
            <v>GP Entity</v>
          </cell>
          <cell r="K5130">
            <v>43447</v>
          </cell>
          <cell r="Q5130">
            <v>2701</v>
          </cell>
          <cell r="R5130" t="str">
            <v>Latin America (LATAM)</v>
          </cell>
          <cell r="S5130" t="str">
            <v>Senior Solutions Consultant</v>
          </cell>
        </row>
        <row r="5131">
          <cell r="A5131" t="str">
            <v>100462-CO-103</v>
          </cell>
          <cell r="B5131">
            <v>43633</v>
          </cell>
          <cell r="C5131" t="str">
            <v>Existing MSA</v>
          </cell>
          <cell r="D5131">
            <v>43564</v>
          </cell>
          <cell r="E5131">
            <v>43952</v>
          </cell>
          <cell r="F5131" t="str">
            <v>Vlocity</v>
          </cell>
          <cell r="G5131" t="str">
            <v>CO</v>
          </cell>
          <cell r="H5131" t="str">
            <v>Colombia</v>
          </cell>
          <cell r="I5131" t="str">
            <v>GP Entity</v>
          </cell>
          <cell r="J5131">
            <v>43633</v>
          </cell>
          <cell r="K5131">
            <v>43447</v>
          </cell>
          <cell r="Q5131">
            <v>2702</v>
          </cell>
          <cell r="R5131" t="str">
            <v>Latin America (LATAM)</v>
          </cell>
          <cell r="S5131" t="str">
            <v>Senior Solutions Consultant</v>
          </cell>
        </row>
        <row r="5132">
          <cell r="A5132" t="str">
            <v>100453-MX-103</v>
          </cell>
          <cell r="B5132">
            <v>43514</v>
          </cell>
          <cell r="C5132" t="str">
            <v>Existing MSA</v>
          </cell>
          <cell r="D5132">
            <v>43454</v>
          </cell>
          <cell r="E5132">
            <v>43952</v>
          </cell>
          <cell r="F5132" t="str">
            <v>SalesLoft</v>
          </cell>
          <cell r="G5132" t="str">
            <v>MX</v>
          </cell>
          <cell r="H5132" t="str">
            <v>Mexico</v>
          </cell>
          <cell r="I5132" t="str">
            <v>GP Entity</v>
          </cell>
          <cell r="J5132">
            <v>43514</v>
          </cell>
          <cell r="K5132">
            <v>43454</v>
          </cell>
          <cell r="Q5132">
            <v>2102</v>
          </cell>
          <cell r="R5132" t="str">
            <v>Latin America (LATAM)</v>
          </cell>
          <cell r="S5132" t="str">
            <v>QA Engineer</v>
          </cell>
        </row>
        <row r="5133">
          <cell r="A5133" t="str">
            <v>100484-MX-101</v>
          </cell>
          <cell r="B5133">
            <v>43535</v>
          </cell>
          <cell r="C5133" t="str">
            <v>Existing MSA</v>
          </cell>
          <cell r="D5133">
            <v>43511</v>
          </cell>
          <cell r="E5133">
            <v>43952</v>
          </cell>
          <cell r="F5133" t="str">
            <v>UiPath, Inc</v>
          </cell>
          <cell r="G5133" t="str">
            <v>MX</v>
          </cell>
          <cell r="H5133" t="str">
            <v>Mexico</v>
          </cell>
          <cell r="I5133" t="str">
            <v>GP Entity</v>
          </cell>
          <cell r="J5133">
            <v>43535</v>
          </cell>
          <cell r="K5133">
            <v>43511</v>
          </cell>
          <cell r="Q5133">
            <v>2199</v>
          </cell>
          <cell r="R5133" t="str">
            <v>Latin America (LATAM)</v>
          </cell>
          <cell r="S5133" t="str">
            <v>Senior Sales Representative</v>
          </cell>
        </row>
        <row r="5134">
          <cell r="A5134" t="str">
            <v>100484-MX-102</v>
          </cell>
          <cell r="B5134">
            <v>43563</v>
          </cell>
          <cell r="C5134" t="str">
            <v>Existing MSA</v>
          </cell>
          <cell r="D5134">
            <v>43511</v>
          </cell>
          <cell r="E5134">
            <v>43952</v>
          </cell>
          <cell r="F5134" t="str">
            <v>UiPath, Inc</v>
          </cell>
          <cell r="G5134" t="str">
            <v>MX</v>
          </cell>
          <cell r="H5134" t="str">
            <v>Mexico</v>
          </cell>
          <cell r="I5134" t="str">
            <v>GP Entity</v>
          </cell>
          <cell r="J5134">
            <v>43563</v>
          </cell>
          <cell r="K5134">
            <v>43511</v>
          </cell>
          <cell r="Q5134">
            <v>2362</v>
          </cell>
          <cell r="R5134" t="str">
            <v>Latin America (LATAM)</v>
          </cell>
          <cell r="S5134" t="str">
            <v>Senior Sales Representative</v>
          </cell>
        </row>
        <row r="5135">
          <cell r="A5135" t="str">
            <v>100453-MX-105</v>
          </cell>
          <cell r="B5135">
            <v>43711</v>
          </cell>
          <cell r="C5135" t="str">
            <v>Existing MSA</v>
          </cell>
          <cell r="D5135">
            <v>43454</v>
          </cell>
          <cell r="E5135">
            <v>43952</v>
          </cell>
          <cell r="F5135" t="str">
            <v>SalesLoft</v>
          </cell>
          <cell r="G5135" t="str">
            <v>MX</v>
          </cell>
          <cell r="H5135" t="str">
            <v>Mexico</v>
          </cell>
          <cell r="I5135" t="str">
            <v>GP Entity</v>
          </cell>
          <cell r="J5135">
            <v>43711</v>
          </cell>
          <cell r="K5135">
            <v>43454</v>
          </cell>
          <cell r="Q5135">
            <v>3095</v>
          </cell>
          <cell r="R5135" t="str">
            <v>Latin America (LATAM)</v>
          </cell>
          <cell r="S5135" t="str">
            <v>Full-Stack Software Engineer</v>
          </cell>
        </row>
        <row r="5136">
          <cell r="A5136" t="str">
            <v>100453-MX-106</v>
          </cell>
          <cell r="B5136">
            <v>43787</v>
          </cell>
          <cell r="C5136" t="str">
            <v>Existing MSA</v>
          </cell>
          <cell r="D5136">
            <v>43454</v>
          </cell>
          <cell r="E5136">
            <v>43952</v>
          </cell>
          <cell r="F5136" t="str">
            <v>SalesLoft</v>
          </cell>
          <cell r="G5136" t="str">
            <v>MX</v>
          </cell>
          <cell r="H5136" t="str">
            <v>Mexico</v>
          </cell>
          <cell r="I5136" t="str">
            <v>GP Entity</v>
          </cell>
          <cell r="J5136">
            <v>43787</v>
          </cell>
          <cell r="K5136">
            <v>43454</v>
          </cell>
          <cell r="Q5136">
            <v>3405</v>
          </cell>
          <cell r="R5136" t="str">
            <v>Latin America (LATAM)</v>
          </cell>
          <cell r="S5136" t="str">
            <v>Senior QA Engineer</v>
          </cell>
        </row>
        <row r="5137">
          <cell r="A5137" t="str">
            <v>100224-MX-101</v>
          </cell>
          <cell r="B5137">
            <v>43837</v>
          </cell>
          <cell r="C5137" t="str">
            <v>Existing MSA</v>
          </cell>
          <cell r="D5137">
            <v>43802</v>
          </cell>
          <cell r="E5137">
            <v>43952</v>
          </cell>
          <cell r="F5137" t="str">
            <v>OneStream Software</v>
          </cell>
          <cell r="G5137" t="str">
            <v>MX</v>
          </cell>
          <cell r="H5137" t="str">
            <v>Mexico</v>
          </cell>
          <cell r="I5137" t="str">
            <v>GP Entity</v>
          </cell>
          <cell r="J5137">
            <v>43837</v>
          </cell>
          <cell r="K5137">
            <v>42958</v>
          </cell>
          <cell r="Q5137">
            <v>3682</v>
          </cell>
          <cell r="R5137" t="str">
            <v>Latin America (LATAM)</v>
          </cell>
          <cell r="S5137" t="str">
            <v>Senior Solution Consultant</v>
          </cell>
        </row>
        <row r="5138">
          <cell r="A5138" t="str">
            <v>100470-AR-101</v>
          </cell>
          <cell r="B5138">
            <v>43570</v>
          </cell>
          <cell r="C5138" t="str">
            <v>Existing MSA</v>
          </cell>
          <cell r="D5138">
            <v>43483</v>
          </cell>
          <cell r="E5138">
            <v>43952</v>
          </cell>
          <cell r="F5138" t="str">
            <v>Copperleaf</v>
          </cell>
          <cell r="G5138" t="str">
            <v>AR</v>
          </cell>
          <cell r="H5138" t="str">
            <v>Argentina</v>
          </cell>
          <cell r="I5138" t="str">
            <v>GP Entity</v>
          </cell>
          <cell r="J5138">
            <v>43556</v>
          </cell>
          <cell r="K5138">
            <v>43483</v>
          </cell>
          <cell r="Q5138">
            <v>2065</v>
          </cell>
          <cell r="R5138" t="str">
            <v>Latin America (LATAM)</v>
          </cell>
          <cell r="S5138" t="str">
            <v>Account Executive – Latin America</v>
          </cell>
        </row>
        <row r="5139">
          <cell r="A5139" t="str">
            <v>100462-CL-101</v>
          </cell>
          <cell r="B5139">
            <v>43647</v>
          </cell>
          <cell r="C5139" t="str">
            <v>Existing MSA</v>
          </cell>
          <cell r="D5139">
            <v>43585</v>
          </cell>
          <cell r="E5139">
            <v>43952</v>
          </cell>
          <cell r="F5139" t="str">
            <v>Vlocity</v>
          </cell>
          <cell r="G5139" t="str">
            <v>CL</v>
          </cell>
          <cell r="H5139" t="str">
            <v>Chile</v>
          </cell>
          <cell r="I5139" t="str">
            <v>GP Entity</v>
          </cell>
          <cell r="J5139">
            <v>43640</v>
          </cell>
          <cell r="K5139">
            <v>43447</v>
          </cell>
          <cell r="Q5139">
            <v>2729</v>
          </cell>
          <cell r="R5139" t="str">
            <v>Latin America (LATAM)</v>
          </cell>
          <cell r="S5139" t="str">
            <v>Regional Vice President Sales</v>
          </cell>
        </row>
        <row r="5140">
          <cell r="A5140" t="str">
            <v>100462-CO-101</v>
          </cell>
          <cell r="B5140">
            <v>43605</v>
          </cell>
          <cell r="C5140" t="str">
            <v>Existing MSA</v>
          </cell>
          <cell r="D5140">
            <v>43564</v>
          </cell>
          <cell r="E5140">
            <v>43952</v>
          </cell>
          <cell r="F5140" t="str">
            <v>Vlocity</v>
          </cell>
          <cell r="G5140" t="str">
            <v>CO</v>
          </cell>
          <cell r="H5140" t="str">
            <v>Colombia</v>
          </cell>
          <cell r="I5140" t="str">
            <v>GP Entity</v>
          </cell>
          <cell r="J5140">
            <v>43581</v>
          </cell>
          <cell r="K5140">
            <v>43447</v>
          </cell>
          <cell r="Q5140">
            <v>2460</v>
          </cell>
          <cell r="R5140" t="str">
            <v>Latin America (LATAM)</v>
          </cell>
          <cell r="S5140" t="str">
            <v>Regional Vice President of Sales</v>
          </cell>
        </row>
        <row r="5141">
          <cell r="A5141" t="str">
            <v>100028-CO-104</v>
          </cell>
          <cell r="B5141">
            <v>43626</v>
          </cell>
          <cell r="C5141" t="str">
            <v>Existing MSA</v>
          </cell>
          <cell r="D5141">
            <v>42130</v>
          </cell>
          <cell r="E5141">
            <v>43952</v>
          </cell>
          <cell r="F5141" t="str">
            <v>Casa Communications Ltd.</v>
          </cell>
          <cell r="G5141" t="str">
            <v>CO</v>
          </cell>
          <cell r="H5141" t="str">
            <v>Colombia</v>
          </cell>
          <cell r="I5141" t="str">
            <v>GP Entity</v>
          </cell>
          <cell r="J5141">
            <v>43626</v>
          </cell>
          <cell r="K5141">
            <v>42130</v>
          </cell>
          <cell r="Q5141">
            <v>2604</v>
          </cell>
          <cell r="R5141" t="str">
            <v>Latin America (LATAM)</v>
          </cell>
          <cell r="S5141" t="str">
            <v>Senior Systems Engineer</v>
          </cell>
        </row>
        <row r="5142">
          <cell r="A5142" t="str">
            <v>100649-BR-101</v>
          </cell>
          <cell r="B5142">
            <v>43770</v>
          </cell>
          <cell r="C5142" t="str">
            <v>Existing MSA</v>
          </cell>
          <cell r="D5142">
            <v>43727</v>
          </cell>
          <cell r="E5142">
            <v>43952</v>
          </cell>
          <cell r="F5142" t="str">
            <v>The Internet Society</v>
          </cell>
          <cell r="G5142" t="str">
            <v>BR</v>
          </cell>
          <cell r="H5142" t="str">
            <v>Brazil</v>
          </cell>
          <cell r="I5142" t="str">
            <v>GP Entity</v>
          </cell>
          <cell r="J5142">
            <v>43770</v>
          </cell>
          <cell r="K5142">
            <v>43727</v>
          </cell>
          <cell r="Q5142">
            <v>3257</v>
          </cell>
          <cell r="R5142" t="str">
            <v>Latin America (LATAM)</v>
          </cell>
          <cell r="S5142" t="str">
            <v>Regional Policy Manager</v>
          </cell>
        </row>
        <row r="5143">
          <cell r="A5143" t="str">
            <v>100649-BR-102</v>
          </cell>
          <cell r="B5143">
            <v>43832</v>
          </cell>
          <cell r="C5143" t="str">
            <v>Existing MSA</v>
          </cell>
          <cell r="D5143">
            <v>43727</v>
          </cell>
          <cell r="E5143">
            <v>43952</v>
          </cell>
          <cell r="F5143" t="str">
            <v>The Internet Society</v>
          </cell>
          <cell r="G5143" t="str">
            <v>BR</v>
          </cell>
          <cell r="H5143" t="str">
            <v>Brazil</v>
          </cell>
          <cell r="I5143" t="str">
            <v>GP Entity</v>
          </cell>
          <cell r="K5143">
            <v>43727</v>
          </cell>
          <cell r="Q5143">
            <v>3367</v>
          </cell>
          <cell r="R5143" t="str">
            <v>Latin America (LATAM)</v>
          </cell>
          <cell r="S5143" t="str">
            <v>Senior Manager, Policy</v>
          </cell>
        </row>
        <row r="5144">
          <cell r="A5144" t="str">
            <v>100352-MX-106</v>
          </cell>
          <cell r="B5144">
            <v>43601</v>
          </cell>
          <cell r="C5144" t="str">
            <v>Existing MSA</v>
          </cell>
          <cell r="D5144">
            <v>43299</v>
          </cell>
          <cell r="E5144">
            <v>43952</v>
          </cell>
          <cell r="F5144" t="str">
            <v>Synamedia Limited</v>
          </cell>
          <cell r="G5144" t="str">
            <v>MX</v>
          </cell>
          <cell r="H5144" t="str">
            <v>Mexico</v>
          </cell>
          <cell r="I5144" t="str">
            <v>GP Entity</v>
          </cell>
          <cell r="J5144">
            <v>43601</v>
          </cell>
          <cell r="K5144">
            <v>43277</v>
          </cell>
          <cell r="Q5144">
            <v>2486</v>
          </cell>
          <cell r="R5144" t="str">
            <v>Latin America (LATAM)</v>
          </cell>
          <cell r="S5144" t="str">
            <v>Project Manager</v>
          </cell>
        </row>
        <row r="5145">
          <cell r="A5145" t="str">
            <v>100084-CO-101</v>
          </cell>
          <cell r="B5145">
            <v>43832</v>
          </cell>
          <cell r="C5145" t="str">
            <v>Existing MSA</v>
          </cell>
          <cell r="D5145">
            <v>43207</v>
          </cell>
          <cell r="E5145">
            <v>43952</v>
          </cell>
          <cell r="F5145" t="str">
            <v>Intelsat</v>
          </cell>
          <cell r="G5145" t="str">
            <v>CO</v>
          </cell>
          <cell r="H5145" t="str">
            <v>Colombia</v>
          </cell>
          <cell r="I5145" t="str">
            <v>GP Entity</v>
          </cell>
          <cell r="J5145">
            <v>43832</v>
          </cell>
          <cell r="K5145">
            <v>42772</v>
          </cell>
          <cell r="Q5145">
            <v>3615</v>
          </cell>
          <cell r="R5145" t="str">
            <v>Latin America (LATAM)</v>
          </cell>
          <cell r="S5145" t="str">
            <v>Sales Director</v>
          </cell>
        </row>
        <row r="5146">
          <cell r="A5146" t="str">
            <v>100576-MX-101</v>
          </cell>
          <cell r="B5146">
            <v>43678</v>
          </cell>
          <cell r="C5146" t="str">
            <v>Existing MSA</v>
          </cell>
          <cell r="D5146">
            <v>43602</v>
          </cell>
          <cell r="E5146">
            <v>43952</v>
          </cell>
          <cell r="F5146" t="str">
            <v>Tempo Communications, Inc.</v>
          </cell>
          <cell r="G5146" t="str">
            <v>MX</v>
          </cell>
          <cell r="H5146" t="str">
            <v>Mexico</v>
          </cell>
          <cell r="I5146" t="str">
            <v>GP Entity</v>
          </cell>
          <cell r="J5146">
            <v>43678</v>
          </cell>
          <cell r="K5146">
            <v>43602</v>
          </cell>
          <cell r="Q5146">
            <v>2633</v>
          </cell>
          <cell r="R5146" t="str">
            <v>Latin America (LATAM)</v>
          </cell>
          <cell r="S5146" t="str">
            <v>Territory Sales Manager – Latin America</v>
          </cell>
        </row>
        <row r="5147">
          <cell r="A5147" t="str">
            <v>100649-MX-101</v>
          </cell>
          <cell r="B5147">
            <v>43770</v>
          </cell>
          <cell r="C5147" t="str">
            <v>Existing MSA</v>
          </cell>
          <cell r="D5147">
            <v>43740</v>
          </cell>
          <cell r="E5147">
            <v>43952</v>
          </cell>
          <cell r="F5147" t="str">
            <v>The Internet Society</v>
          </cell>
          <cell r="G5147" t="str">
            <v>MX</v>
          </cell>
          <cell r="H5147" t="str">
            <v>Mexico</v>
          </cell>
          <cell r="I5147" t="str">
            <v>GP Entity</v>
          </cell>
          <cell r="J5147">
            <v>43770</v>
          </cell>
          <cell r="K5147">
            <v>43727</v>
          </cell>
          <cell r="Q5147">
            <v>3372</v>
          </cell>
          <cell r="R5147" t="str">
            <v>Latin America (LATAM)</v>
          </cell>
          <cell r="S5147" t="str">
            <v>Outreach Manager</v>
          </cell>
        </row>
        <row r="5148">
          <cell r="A5148" t="str">
            <v>100352-AR-102</v>
          </cell>
          <cell r="B5148">
            <v>43761</v>
          </cell>
          <cell r="C5148" t="str">
            <v>Existing MSA</v>
          </cell>
          <cell r="D5148">
            <v>43480</v>
          </cell>
          <cell r="E5148">
            <v>43952</v>
          </cell>
          <cell r="F5148" t="str">
            <v>Synamedia Limited</v>
          </cell>
          <cell r="G5148" t="str">
            <v>AR</v>
          </cell>
          <cell r="H5148" t="str">
            <v>Argentina</v>
          </cell>
          <cell r="I5148" t="str">
            <v>GP Entity</v>
          </cell>
          <cell r="K5148">
            <v>43277</v>
          </cell>
          <cell r="Q5148">
            <v>3155</v>
          </cell>
          <cell r="R5148" t="str">
            <v>Latin America (LATAM)</v>
          </cell>
          <cell r="S5148" t="str">
            <v>Sales Engineer</v>
          </cell>
        </row>
        <row r="5149">
          <cell r="A5149" t="str">
            <v>100649-AR-101</v>
          </cell>
          <cell r="B5149">
            <v>43832</v>
          </cell>
          <cell r="C5149" t="str">
            <v>Existing MSA</v>
          </cell>
          <cell r="D5149">
            <v>43740</v>
          </cell>
          <cell r="E5149">
            <v>43952</v>
          </cell>
          <cell r="F5149" t="str">
            <v>The Internet Society</v>
          </cell>
          <cell r="G5149" t="str">
            <v>AR</v>
          </cell>
          <cell r="H5149" t="str">
            <v>Argentina</v>
          </cell>
          <cell r="I5149" t="str">
            <v>GP Entity</v>
          </cell>
          <cell r="J5149">
            <v>43832</v>
          </cell>
          <cell r="K5149">
            <v>43727</v>
          </cell>
          <cell r="Q5149">
            <v>3371</v>
          </cell>
          <cell r="R5149" t="str">
            <v>Latin America (LATAM)</v>
          </cell>
          <cell r="S5149" t="str">
            <v>Senior Manager, Community and External Engagement</v>
          </cell>
        </row>
        <row r="5150">
          <cell r="A5150" t="str">
            <v>100534-MX-101</v>
          </cell>
          <cell r="B5150">
            <v>43586</v>
          </cell>
          <cell r="C5150" t="str">
            <v>Existing MSA</v>
          </cell>
          <cell r="D5150">
            <v>43570</v>
          </cell>
          <cell r="E5150">
            <v>43952</v>
          </cell>
          <cell r="F5150" t="str">
            <v>Zoom Video Communications</v>
          </cell>
          <cell r="G5150" t="str">
            <v>MX</v>
          </cell>
          <cell r="H5150" t="str">
            <v>Mexico</v>
          </cell>
          <cell r="I5150" t="str">
            <v>GP Entity</v>
          </cell>
          <cell r="J5150">
            <v>43586</v>
          </cell>
          <cell r="K5150">
            <v>43570</v>
          </cell>
          <cell r="Q5150">
            <v>2508</v>
          </cell>
          <cell r="R5150" t="str">
            <v>Latin America (LATAM)</v>
          </cell>
          <cell r="S5150" t="str">
            <v>Sales Engineer</v>
          </cell>
        </row>
        <row r="5151">
          <cell r="A5151" t="str">
            <v>100539-MX-101</v>
          </cell>
          <cell r="B5151">
            <v>43678</v>
          </cell>
          <cell r="C5151" t="str">
            <v>Existing MSA</v>
          </cell>
          <cell r="D5151">
            <v>43585</v>
          </cell>
          <cell r="E5151">
            <v>43983</v>
          </cell>
          <cell r="F5151" t="str">
            <v>Lifesize</v>
          </cell>
          <cell r="G5151" t="str">
            <v>MX</v>
          </cell>
          <cell r="H5151" t="str">
            <v>Mexico</v>
          </cell>
          <cell r="I5151" t="str">
            <v>GP Entity</v>
          </cell>
          <cell r="J5151">
            <v>43678</v>
          </cell>
          <cell r="K5151">
            <v>43585</v>
          </cell>
          <cell r="Q5151">
            <v>2928</v>
          </cell>
          <cell r="R5151" t="str">
            <v>Latin America (LATAM)</v>
          </cell>
          <cell r="S5151" t="str">
            <v>Regional Sales Manager, LATAM</v>
          </cell>
        </row>
        <row r="5152">
          <cell r="A5152" t="str">
            <v>100593-BR-102</v>
          </cell>
          <cell r="B5152">
            <v>43745</v>
          </cell>
          <cell r="C5152" t="str">
            <v>Existing MSA</v>
          </cell>
          <cell r="D5152">
            <v>43777</v>
          </cell>
          <cell r="E5152">
            <v>43983</v>
          </cell>
          <cell r="F5152" t="str">
            <v>Knotel</v>
          </cell>
          <cell r="G5152" t="str">
            <v>BR</v>
          </cell>
          <cell r="H5152" t="str">
            <v>Brazil</v>
          </cell>
          <cell r="I5152" t="str">
            <v>GP Entity</v>
          </cell>
          <cell r="K5152">
            <v>43661</v>
          </cell>
          <cell r="Q5152">
            <v>3168</v>
          </cell>
          <cell r="R5152" t="str">
            <v>Latin America (LATAM)</v>
          </cell>
          <cell r="S5152" t="str">
            <v>Account Executive</v>
          </cell>
        </row>
        <row r="5153">
          <cell r="A5153" t="str">
            <v>100593-BR-103</v>
          </cell>
          <cell r="B5153">
            <v>43754</v>
          </cell>
          <cell r="C5153" t="str">
            <v>Existing MSA</v>
          </cell>
          <cell r="D5153">
            <v>43777</v>
          </cell>
          <cell r="E5153">
            <v>43983</v>
          </cell>
          <cell r="F5153" t="str">
            <v>Knotel</v>
          </cell>
          <cell r="G5153" t="str">
            <v>BR</v>
          </cell>
          <cell r="H5153" t="str">
            <v>Brazil</v>
          </cell>
          <cell r="I5153" t="str">
            <v>GP Entity</v>
          </cell>
          <cell r="J5153">
            <v>43739</v>
          </cell>
          <cell r="K5153">
            <v>43661</v>
          </cell>
          <cell r="Q5153">
            <v>3170</v>
          </cell>
          <cell r="R5153" t="str">
            <v>Latin America (LATAM)</v>
          </cell>
          <cell r="S5153" t="str">
            <v>General Manager</v>
          </cell>
        </row>
        <row r="5154">
          <cell r="A5154" t="str">
            <v>100309-MX-108</v>
          </cell>
          <cell r="B5154">
            <v>43689</v>
          </cell>
          <cell r="C5154" t="str">
            <v>Existing MSA</v>
          </cell>
          <cell r="D5154">
            <v>43679</v>
          </cell>
          <cell r="E5154">
            <v>43983</v>
          </cell>
          <cell r="F5154" t="str">
            <v>JUUL</v>
          </cell>
          <cell r="G5154" t="str">
            <v>MX</v>
          </cell>
          <cell r="H5154" t="str">
            <v>Mexico</v>
          </cell>
          <cell r="I5154" t="str">
            <v>GP Entity</v>
          </cell>
          <cell r="J5154">
            <v>43689</v>
          </cell>
          <cell r="K5154">
            <v>43207</v>
          </cell>
          <cell r="Q5154">
            <v>2975</v>
          </cell>
          <cell r="R5154" t="str">
            <v>Latin America (LATAM)</v>
          </cell>
          <cell r="S5154" t="str">
            <v>Senior Supplier Quality Engineer</v>
          </cell>
        </row>
        <row r="5155">
          <cell r="A5155" t="str">
            <v>100309-MX-109</v>
          </cell>
          <cell r="B5155">
            <v>43689</v>
          </cell>
          <cell r="C5155" t="str">
            <v>Existing MSA</v>
          </cell>
          <cell r="D5155">
            <v>43679</v>
          </cell>
          <cell r="E5155">
            <v>43983</v>
          </cell>
          <cell r="F5155" t="str">
            <v>JUUL</v>
          </cell>
          <cell r="G5155" t="str">
            <v>MX</v>
          </cell>
          <cell r="H5155" t="str">
            <v>Mexico</v>
          </cell>
          <cell r="I5155" t="str">
            <v>GP Entity</v>
          </cell>
          <cell r="J5155">
            <v>43689</v>
          </cell>
          <cell r="K5155">
            <v>43207</v>
          </cell>
          <cell r="Q5155">
            <v>3032</v>
          </cell>
          <cell r="R5155" t="str">
            <v>Latin America (LATAM)</v>
          </cell>
          <cell r="S5155" t="str">
            <v>Senior Supplier Quality Engineer</v>
          </cell>
        </row>
        <row r="5156">
          <cell r="A5156" t="str">
            <v>100309-PE-101</v>
          </cell>
          <cell r="B5156">
            <v>43738</v>
          </cell>
          <cell r="C5156" t="str">
            <v>Existing MSA</v>
          </cell>
          <cell r="D5156">
            <v>43594</v>
          </cell>
          <cell r="E5156">
            <v>43983</v>
          </cell>
          <cell r="F5156" t="str">
            <v>JUUL</v>
          </cell>
          <cell r="G5156" t="str">
            <v>PE</v>
          </cell>
          <cell r="H5156" t="str">
            <v>Peru</v>
          </cell>
          <cell r="I5156" t="str">
            <v>GP Entity</v>
          </cell>
          <cell r="J5156">
            <v>43738</v>
          </cell>
          <cell r="K5156">
            <v>43207</v>
          </cell>
          <cell r="Q5156">
            <v>3152</v>
          </cell>
          <cell r="R5156" t="str">
            <v>Latin America (LATAM)</v>
          </cell>
          <cell r="S5156" t="str">
            <v>Sr. Manager, Public Policy</v>
          </cell>
        </row>
        <row r="5157">
          <cell r="A5157" t="str">
            <v>100309-MX-101</v>
          </cell>
          <cell r="B5157">
            <v>43528</v>
          </cell>
          <cell r="C5157" t="str">
            <v>Existing MSA</v>
          </cell>
          <cell r="D5157">
            <v>43679</v>
          </cell>
          <cell r="E5157">
            <v>43983</v>
          </cell>
          <cell r="F5157" t="str">
            <v>JUUL</v>
          </cell>
          <cell r="G5157" t="str">
            <v>MX</v>
          </cell>
          <cell r="H5157" t="str">
            <v>Mexico</v>
          </cell>
          <cell r="I5157" t="str">
            <v>GP Entity</v>
          </cell>
          <cell r="J5157">
            <v>43557</v>
          </cell>
          <cell r="K5157">
            <v>43207</v>
          </cell>
          <cell r="M5157">
            <v>43424</v>
          </cell>
          <cell r="P5157">
            <v>43424</v>
          </cell>
          <cell r="Q5157">
            <v>1785</v>
          </cell>
          <cell r="R5157" t="str">
            <v>Latin America (LATAM)</v>
          </cell>
          <cell r="S5157" t="str">
            <v>VP of Latam, Government Affairs</v>
          </cell>
        </row>
        <row r="5158">
          <cell r="A5158" t="str">
            <v>100309-MX-107</v>
          </cell>
          <cell r="B5158">
            <v>43668</v>
          </cell>
          <cell r="C5158" t="str">
            <v>Existing MSA</v>
          </cell>
          <cell r="D5158">
            <v>43679</v>
          </cell>
          <cell r="E5158">
            <v>43983</v>
          </cell>
          <cell r="F5158" t="str">
            <v>JUUL</v>
          </cell>
          <cell r="G5158" t="str">
            <v>MX</v>
          </cell>
          <cell r="H5158" t="str">
            <v>Mexico</v>
          </cell>
          <cell r="I5158" t="str">
            <v>GP Entity</v>
          </cell>
          <cell r="J5158">
            <v>43668</v>
          </cell>
          <cell r="K5158">
            <v>43207</v>
          </cell>
          <cell r="Q5158">
            <v>2823</v>
          </cell>
          <cell r="R5158" t="str">
            <v>Latin America (LATAM)</v>
          </cell>
          <cell r="S5158" t="str">
            <v>Senior Director, Communications – Latin America</v>
          </cell>
        </row>
        <row r="5159">
          <cell r="A5159" t="str">
            <v>100309-MX-104</v>
          </cell>
          <cell r="B5159">
            <v>43556</v>
          </cell>
          <cell r="C5159" t="str">
            <v>Existing MSA</v>
          </cell>
          <cell r="D5159">
            <v>43679</v>
          </cell>
          <cell r="E5159">
            <v>43983</v>
          </cell>
          <cell r="F5159" t="str">
            <v>JUUL</v>
          </cell>
          <cell r="G5159" t="str">
            <v>MX</v>
          </cell>
          <cell r="H5159" t="str">
            <v>Mexico</v>
          </cell>
          <cell r="I5159" t="str">
            <v>GP Entity</v>
          </cell>
          <cell r="J5159">
            <v>43549</v>
          </cell>
          <cell r="K5159">
            <v>43207</v>
          </cell>
          <cell r="Q5159">
            <v>2228</v>
          </cell>
          <cell r="R5159" t="str">
            <v>Latin America (LATAM)</v>
          </cell>
          <cell r="S5159" t="str">
            <v>Principal Supplier Quality Engineer</v>
          </cell>
        </row>
        <row r="5160">
          <cell r="A5160" t="str">
            <v>100309-MX-105</v>
          </cell>
          <cell r="B5160">
            <v>43556</v>
          </cell>
          <cell r="C5160" t="str">
            <v>Existing MSA</v>
          </cell>
          <cell r="D5160">
            <v>43679</v>
          </cell>
          <cell r="E5160">
            <v>43983</v>
          </cell>
          <cell r="F5160" t="str">
            <v>JUUL</v>
          </cell>
          <cell r="G5160" t="str">
            <v>MX</v>
          </cell>
          <cell r="H5160" t="str">
            <v>Mexico</v>
          </cell>
          <cell r="I5160" t="str">
            <v>GP Entity</v>
          </cell>
          <cell r="K5160">
            <v>43207</v>
          </cell>
          <cell r="Q5160">
            <v>2331</v>
          </cell>
          <cell r="R5160" t="str">
            <v>Latin America (LATAM)</v>
          </cell>
          <cell r="S5160" t="str">
            <v>Sr. Manager, Public Policy</v>
          </cell>
        </row>
        <row r="5161">
          <cell r="A5161" t="str">
            <v>100309-CO-101</v>
          </cell>
          <cell r="B5161">
            <v>43709</v>
          </cell>
          <cell r="C5161" t="str">
            <v>Existing MSA</v>
          </cell>
          <cell r="D5161">
            <v>43679</v>
          </cell>
          <cell r="E5161">
            <v>43983</v>
          </cell>
          <cell r="F5161" t="str">
            <v>JUUL</v>
          </cell>
          <cell r="G5161" t="str">
            <v>CO</v>
          </cell>
          <cell r="H5161" t="str">
            <v>Colombia</v>
          </cell>
          <cell r="I5161" t="str">
            <v>GP Entity</v>
          </cell>
          <cell r="J5161">
            <v>43696</v>
          </cell>
          <cell r="K5161">
            <v>43207</v>
          </cell>
          <cell r="Q5161">
            <v>3034</v>
          </cell>
          <cell r="R5161" t="str">
            <v>Latin America (LATAM)</v>
          </cell>
          <cell r="S5161" t="str">
            <v>Public Policy Manager</v>
          </cell>
        </row>
        <row r="5162">
          <cell r="A5162" t="str">
            <v>100309-CO-102</v>
          </cell>
          <cell r="B5162">
            <v>43709</v>
          </cell>
          <cell r="C5162" t="str">
            <v>Existing MSA</v>
          </cell>
          <cell r="D5162">
            <v>43679</v>
          </cell>
          <cell r="E5162">
            <v>43983</v>
          </cell>
          <cell r="F5162" t="str">
            <v>JUUL</v>
          </cell>
          <cell r="G5162" t="str">
            <v>CO</v>
          </cell>
          <cell r="H5162" t="str">
            <v>Colombia</v>
          </cell>
          <cell r="I5162" t="str">
            <v>GP Entity</v>
          </cell>
          <cell r="J5162">
            <v>43696</v>
          </cell>
          <cell r="K5162">
            <v>43207</v>
          </cell>
          <cell r="Q5162">
            <v>3035</v>
          </cell>
          <cell r="R5162" t="str">
            <v>Latin America (LATAM)</v>
          </cell>
          <cell r="S5162" t="str">
            <v>Sr. Manager, Public Policy</v>
          </cell>
        </row>
        <row r="5163">
          <cell r="A5163" t="str">
            <v>100034-MX-105</v>
          </cell>
          <cell r="B5163">
            <v>43586</v>
          </cell>
          <cell r="C5163" t="str">
            <v>Existing MSA</v>
          </cell>
          <cell r="D5163">
            <v>41991</v>
          </cell>
          <cell r="E5163">
            <v>43983</v>
          </cell>
          <cell r="F5163" t="str">
            <v>ChargePoint</v>
          </cell>
          <cell r="G5163" t="str">
            <v>MX</v>
          </cell>
          <cell r="H5163" t="str">
            <v>Mexico</v>
          </cell>
          <cell r="I5163" t="str">
            <v>GP Entity</v>
          </cell>
          <cell r="J5163">
            <v>43586</v>
          </cell>
          <cell r="K5163">
            <v>41991</v>
          </cell>
          <cell r="Q5163">
            <v>2450</v>
          </cell>
          <cell r="R5163" t="str">
            <v>Latin America (LATAM)</v>
          </cell>
          <cell r="S5163" t="str">
            <v>Operations Programer Manager, NPI</v>
          </cell>
        </row>
        <row r="5164">
          <cell r="A5164" t="str">
            <v>100034-MX-106</v>
          </cell>
          <cell r="B5164">
            <v>43627</v>
          </cell>
          <cell r="C5164" t="str">
            <v>Existing MSA</v>
          </cell>
          <cell r="D5164">
            <v>41991</v>
          </cell>
          <cell r="E5164">
            <v>43983</v>
          </cell>
          <cell r="F5164" t="str">
            <v>ChargePoint</v>
          </cell>
          <cell r="G5164" t="str">
            <v>MX</v>
          </cell>
          <cell r="H5164" t="str">
            <v>Mexico</v>
          </cell>
          <cell r="I5164" t="str">
            <v>GP Entity</v>
          </cell>
          <cell r="K5164">
            <v>41991</v>
          </cell>
          <cell r="Q5164">
            <v>2652</v>
          </cell>
          <cell r="R5164" t="str">
            <v>Latin America (LATAM)</v>
          </cell>
          <cell r="S5164" t="str">
            <v>Factory Manufacturing Quality Engineer</v>
          </cell>
        </row>
        <row r="5165">
          <cell r="A5165" t="str">
            <v>100034-MX-104</v>
          </cell>
          <cell r="B5165">
            <v>43536</v>
          </cell>
          <cell r="C5165" t="str">
            <v>Existing MSA</v>
          </cell>
          <cell r="D5165">
            <v>41991</v>
          </cell>
          <cell r="E5165">
            <v>43983</v>
          </cell>
          <cell r="F5165" t="str">
            <v>ChargePoint</v>
          </cell>
          <cell r="G5165" t="str">
            <v>MX</v>
          </cell>
          <cell r="H5165" t="str">
            <v>Mexico</v>
          </cell>
          <cell r="I5165" t="str">
            <v>GP Entity</v>
          </cell>
          <cell r="K5165">
            <v>41991</v>
          </cell>
          <cell r="Q5165">
            <v>2198</v>
          </cell>
          <cell r="R5165" t="str">
            <v>Latin America (LATAM)</v>
          </cell>
          <cell r="S5165" t="str">
            <v>Supply Chain Materials Program Manager</v>
          </cell>
        </row>
        <row r="5166">
          <cell r="A5166" t="str">
            <v>100248-MX-102</v>
          </cell>
          <cell r="B5166">
            <v>43801</v>
          </cell>
          <cell r="C5166" t="str">
            <v>Existing MSA</v>
          </cell>
          <cell r="D5166">
            <v>43006</v>
          </cell>
          <cell r="E5166">
            <v>43983</v>
          </cell>
          <cell r="F5166" t="str">
            <v>Open Government Partnership</v>
          </cell>
          <cell r="G5166" t="str">
            <v>MX</v>
          </cell>
          <cell r="H5166" t="str">
            <v>Mexico</v>
          </cell>
          <cell r="I5166" t="str">
            <v>GP Entity</v>
          </cell>
          <cell r="J5166">
            <v>43801</v>
          </cell>
          <cell r="K5166">
            <v>43006</v>
          </cell>
          <cell r="Q5166">
            <v>3488</v>
          </cell>
          <cell r="R5166" t="str">
            <v>Latin America (LATAM)</v>
          </cell>
          <cell r="S5166" t="str">
            <v>Senior Program Officer, Americas</v>
          </cell>
        </row>
        <row r="5167">
          <cell r="A5167" t="str">
            <v>100290-BR-102</v>
          </cell>
          <cell r="B5167">
            <v>43542</v>
          </cell>
          <cell r="C5167" t="str">
            <v>Existing MSA</v>
          </cell>
          <cell r="D5167">
            <v>43384</v>
          </cell>
          <cell r="E5167">
            <v>43983</v>
          </cell>
          <cell r="F5167" t="str">
            <v>Acquia</v>
          </cell>
          <cell r="G5167" t="str">
            <v>BR</v>
          </cell>
          <cell r="H5167" t="str">
            <v>Brazil</v>
          </cell>
          <cell r="I5167" t="str">
            <v>GP Entity</v>
          </cell>
          <cell r="J5167">
            <v>43542</v>
          </cell>
          <cell r="K5167">
            <v>43165</v>
          </cell>
          <cell r="Q5167">
            <v>2243</v>
          </cell>
          <cell r="R5167" t="str">
            <v>Latin America (LATAM)</v>
          </cell>
          <cell r="S5167" t="str">
            <v>Regional Partner Manager, LatAm</v>
          </cell>
        </row>
        <row r="5168">
          <cell r="A5168" t="str">
            <v>100462-BR-101</v>
          </cell>
          <cell r="B5168">
            <v>43605</v>
          </cell>
          <cell r="C5168" t="str">
            <v>Existing MSA</v>
          </cell>
          <cell r="D5168">
            <v>43577</v>
          </cell>
          <cell r="E5168">
            <v>43983</v>
          </cell>
          <cell r="F5168" t="str">
            <v>Vlocity</v>
          </cell>
          <cell r="G5168" t="str">
            <v>BR</v>
          </cell>
          <cell r="H5168" t="str">
            <v>Brazil</v>
          </cell>
          <cell r="I5168" t="str">
            <v>GP Entity</v>
          </cell>
          <cell r="J5168">
            <v>43598</v>
          </cell>
          <cell r="K5168">
            <v>43447</v>
          </cell>
          <cell r="Q5168">
            <v>2515</v>
          </cell>
          <cell r="R5168" t="str">
            <v>Latin America (LATAM)</v>
          </cell>
          <cell r="S5168" t="str">
            <v>Regional Vice President</v>
          </cell>
        </row>
        <row r="5169">
          <cell r="A5169" t="str">
            <v>100462-BR-102</v>
          </cell>
          <cell r="B5169">
            <v>43613</v>
          </cell>
          <cell r="C5169" t="str">
            <v>Existing MSA</v>
          </cell>
          <cell r="D5169">
            <v>43577</v>
          </cell>
          <cell r="E5169">
            <v>43983</v>
          </cell>
          <cell r="F5169" t="str">
            <v>Vlocity</v>
          </cell>
          <cell r="G5169" t="str">
            <v>BR</v>
          </cell>
          <cell r="H5169" t="str">
            <v>Brazil</v>
          </cell>
          <cell r="I5169" t="str">
            <v>GP Entity</v>
          </cell>
          <cell r="J5169">
            <v>43605</v>
          </cell>
          <cell r="K5169">
            <v>43447</v>
          </cell>
          <cell r="Q5169">
            <v>2553</v>
          </cell>
          <cell r="R5169" t="str">
            <v>Latin America (LATAM)</v>
          </cell>
          <cell r="S5169" t="str">
            <v>Regional Vice President</v>
          </cell>
        </row>
        <row r="5170">
          <cell r="A5170" t="str">
            <v>100462-BR-103</v>
          </cell>
          <cell r="B5170">
            <v>43630</v>
          </cell>
          <cell r="C5170" t="str">
            <v>Existing MSA</v>
          </cell>
          <cell r="D5170">
            <v>43577</v>
          </cell>
          <cell r="E5170">
            <v>43983</v>
          </cell>
          <cell r="F5170" t="str">
            <v>Vlocity</v>
          </cell>
          <cell r="G5170" t="str">
            <v>BR</v>
          </cell>
          <cell r="H5170" t="str">
            <v>Brazil</v>
          </cell>
          <cell r="I5170" t="str">
            <v>GP Entity</v>
          </cell>
          <cell r="J5170">
            <v>43633</v>
          </cell>
          <cell r="K5170">
            <v>43447</v>
          </cell>
          <cell r="Q5170">
            <v>2696</v>
          </cell>
          <cell r="R5170" t="str">
            <v>Latin America (LATAM)</v>
          </cell>
          <cell r="S5170" t="str">
            <v>Principal Solutions Consultant</v>
          </cell>
        </row>
        <row r="5171">
          <cell r="A5171" t="str">
            <v>100462-BR-104</v>
          </cell>
          <cell r="B5171">
            <v>43682</v>
          </cell>
          <cell r="C5171" t="str">
            <v>Existing MSA</v>
          </cell>
          <cell r="D5171">
            <v>43577</v>
          </cell>
          <cell r="E5171">
            <v>43983</v>
          </cell>
          <cell r="F5171" t="str">
            <v>Vlocity</v>
          </cell>
          <cell r="G5171" t="str">
            <v>BR</v>
          </cell>
          <cell r="H5171" t="str">
            <v>Brazil</v>
          </cell>
          <cell r="I5171" t="str">
            <v>GP Entity</v>
          </cell>
          <cell r="J5171">
            <v>43682</v>
          </cell>
          <cell r="K5171">
            <v>43447</v>
          </cell>
          <cell r="Q5171">
            <v>2916</v>
          </cell>
          <cell r="R5171" t="str">
            <v>Latin America (LATAM)</v>
          </cell>
          <cell r="S5171" t="str">
            <v>Senior Solutions Consultant</v>
          </cell>
        </row>
        <row r="5172">
          <cell r="A5172" t="str">
            <v>100462-BR-105</v>
          </cell>
          <cell r="B5172">
            <v>43717</v>
          </cell>
          <cell r="C5172" t="str">
            <v>Existing MSA</v>
          </cell>
          <cell r="D5172">
            <v>43577</v>
          </cell>
          <cell r="E5172">
            <v>43983</v>
          </cell>
          <cell r="F5172" t="str">
            <v>Vlocity</v>
          </cell>
          <cell r="G5172" t="str">
            <v>BR</v>
          </cell>
          <cell r="H5172" t="str">
            <v>Brazil</v>
          </cell>
          <cell r="I5172" t="str">
            <v>GP Entity</v>
          </cell>
          <cell r="K5172">
            <v>43447</v>
          </cell>
          <cell r="Q5172">
            <v>2980</v>
          </cell>
          <cell r="R5172" t="str">
            <v>Latin America (LATAM)</v>
          </cell>
          <cell r="S5172" t="str">
            <v>Program Architect</v>
          </cell>
        </row>
        <row r="5173">
          <cell r="A5173" t="str">
            <v>100462-BR-106</v>
          </cell>
          <cell r="B5173">
            <v>43711</v>
          </cell>
          <cell r="C5173" t="str">
            <v>Existing MSA</v>
          </cell>
          <cell r="D5173">
            <v>43577</v>
          </cell>
          <cell r="E5173">
            <v>43983</v>
          </cell>
          <cell r="F5173" t="str">
            <v>Vlocity</v>
          </cell>
          <cell r="G5173" t="str">
            <v>BR</v>
          </cell>
          <cell r="H5173" t="str">
            <v>Brazil</v>
          </cell>
          <cell r="I5173" t="str">
            <v>GP Entity</v>
          </cell>
          <cell r="K5173">
            <v>43447</v>
          </cell>
          <cell r="Q5173">
            <v>3065</v>
          </cell>
          <cell r="R5173" t="str">
            <v>Latin America (LATAM)</v>
          </cell>
          <cell r="S5173" t="str">
            <v>Delivery Manager</v>
          </cell>
        </row>
        <row r="5174">
          <cell r="A5174" t="str">
            <v>100655-BR-101</v>
          </cell>
          <cell r="B5174">
            <v>43753</v>
          </cell>
          <cell r="C5174" t="str">
            <v>Existing MSA</v>
          </cell>
          <cell r="D5174">
            <v>43727</v>
          </cell>
          <cell r="E5174">
            <v>43983</v>
          </cell>
          <cell r="F5174" t="str">
            <v>Revolut</v>
          </cell>
          <cell r="G5174" t="str">
            <v>BR</v>
          </cell>
          <cell r="H5174" t="str">
            <v>Brazil</v>
          </cell>
          <cell r="I5174" t="str">
            <v>GP Entity</v>
          </cell>
          <cell r="J5174">
            <v>43753</v>
          </cell>
          <cell r="K5174">
            <v>43727</v>
          </cell>
          <cell r="Q5174">
            <v>3287</v>
          </cell>
          <cell r="R5174" t="str">
            <v>Latin America (LATAM)</v>
          </cell>
          <cell r="S5174" t="str">
            <v>Head of Recruitment</v>
          </cell>
        </row>
        <row r="5175">
          <cell r="A5175" t="str">
            <v>100462-BR-107</v>
          </cell>
          <cell r="B5175">
            <v>43878</v>
          </cell>
          <cell r="C5175" t="str">
            <v>Existing MSA</v>
          </cell>
          <cell r="D5175">
            <v>43577</v>
          </cell>
          <cell r="E5175">
            <v>43983</v>
          </cell>
          <cell r="F5175" t="str">
            <v>Vlocity</v>
          </cell>
          <cell r="G5175" t="str">
            <v>BR</v>
          </cell>
          <cell r="H5175" t="str">
            <v>Brazil</v>
          </cell>
          <cell r="I5175" t="str">
            <v>GP Entity</v>
          </cell>
          <cell r="J5175">
            <v>43878</v>
          </cell>
          <cell r="K5175">
            <v>43447</v>
          </cell>
          <cell r="Q5175">
            <v>4056</v>
          </cell>
          <cell r="R5175" t="str">
            <v>Latin America (LATAM)</v>
          </cell>
          <cell r="S5175" t="str">
            <v>Solution Architect</v>
          </cell>
        </row>
        <row r="5176">
          <cell r="A5176" t="str">
            <v>100462-CL-102</v>
          </cell>
          <cell r="B5176">
            <v>43864</v>
          </cell>
          <cell r="C5176" t="str">
            <v>Existing MSA</v>
          </cell>
          <cell r="D5176">
            <v>43585</v>
          </cell>
          <cell r="E5176">
            <v>43983</v>
          </cell>
          <cell r="F5176" t="str">
            <v>Vlocity</v>
          </cell>
          <cell r="G5176" t="str">
            <v>CL</v>
          </cell>
          <cell r="H5176" t="str">
            <v>Chile</v>
          </cell>
          <cell r="I5176" t="str">
            <v>GP Entity</v>
          </cell>
          <cell r="J5176">
            <v>43862</v>
          </cell>
          <cell r="K5176">
            <v>43447</v>
          </cell>
          <cell r="Q5176">
            <v>3943</v>
          </cell>
          <cell r="R5176" t="str">
            <v>Latin America (LATAM)</v>
          </cell>
          <cell r="S5176" t="str">
            <v>Value Realization Architect</v>
          </cell>
        </row>
        <row r="5177">
          <cell r="A5177" t="str">
            <v>100462-CO-102</v>
          </cell>
          <cell r="B5177">
            <v>43626</v>
          </cell>
          <cell r="C5177" t="str">
            <v>Existing MSA</v>
          </cell>
          <cell r="D5177">
            <v>43564</v>
          </cell>
          <cell r="E5177">
            <v>43983</v>
          </cell>
          <cell r="F5177" t="str">
            <v>Vlocity</v>
          </cell>
          <cell r="G5177" t="str">
            <v>CO</v>
          </cell>
          <cell r="H5177" t="str">
            <v>Colombia</v>
          </cell>
          <cell r="I5177" t="str">
            <v>GP Entity</v>
          </cell>
          <cell r="K5177">
            <v>43447</v>
          </cell>
          <cell r="Q5177">
            <v>2701</v>
          </cell>
          <cell r="R5177" t="str">
            <v>Latin America (LATAM)</v>
          </cell>
          <cell r="S5177" t="str">
            <v>Senior Solutions Consultant</v>
          </cell>
        </row>
        <row r="5178">
          <cell r="A5178" t="str">
            <v>100462-CO-103</v>
          </cell>
          <cell r="B5178">
            <v>43633</v>
          </cell>
          <cell r="C5178" t="str">
            <v>Existing MSA</v>
          </cell>
          <cell r="D5178">
            <v>43564</v>
          </cell>
          <cell r="E5178">
            <v>43983</v>
          </cell>
          <cell r="F5178" t="str">
            <v>Vlocity</v>
          </cell>
          <cell r="G5178" t="str">
            <v>CO</v>
          </cell>
          <cell r="H5178" t="str">
            <v>Colombia</v>
          </cell>
          <cell r="I5178" t="str">
            <v>GP Entity</v>
          </cell>
          <cell r="J5178">
            <v>43633</v>
          </cell>
          <cell r="K5178">
            <v>43447</v>
          </cell>
          <cell r="Q5178">
            <v>2702</v>
          </cell>
          <cell r="R5178" t="str">
            <v>Latin America (LATAM)</v>
          </cell>
          <cell r="S5178" t="str">
            <v>Senior Solutions Consultant</v>
          </cell>
        </row>
        <row r="5179">
          <cell r="A5179" t="str">
            <v>100453-MX-103</v>
          </cell>
          <cell r="B5179">
            <v>43514</v>
          </cell>
          <cell r="C5179" t="str">
            <v>Existing MSA</v>
          </cell>
          <cell r="D5179">
            <v>43454</v>
          </cell>
          <cell r="E5179">
            <v>43983</v>
          </cell>
          <cell r="F5179" t="str">
            <v>SalesLoft</v>
          </cell>
          <cell r="G5179" t="str">
            <v>MX</v>
          </cell>
          <cell r="H5179" t="str">
            <v>Mexico</v>
          </cell>
          <cell r="I5179" t="str">
            <v>GP Entity</v>
          </cell>
          <cell r="J5179">
            <v>43514</v>
          </cell>
          <cell r="K5179">
            <v>43454</v>
          </cell>
          <cell r="Q5179">
            <v>2102</v>
          </cell>
          <cell r="R5179" t="str">
            <v>Latin America (LATAM)</v>
          </cell>
          <cell r="S5179" t="str">
            <v>QA Engineer</v>
          </cell>
        </row>
        <row r="5180">
          <cell r="A5180" t="str">
            <v>100484-MX-101</v>
          </cell>
          <cell r="B5180">
            <v>43535</v>
          </cell>
          <cell r="C5180" t="str">
            <v>Existing MSA</v>
          </cell>
          <cell r="D5180">
            <v>43511</v>
          </cell>
          <cell r="E5180">
            <v>43983</v>
          </cell>
          <cell r="F5180" t="str">
            <v>UiPath, Inc</v>
          </cell>
          <cell r="G5180" t="str">
            <v>MX</v>
          </cell>
          <cell r="H5180" t="str">
            <v>Mexico</v>
          </cell>
          <cell r="I5180" t="str">
            <v>GP Entity</v>
          </cell>
          <cell r="J5180">
            <v>43535</v>
          </cell>
          <cell r="K5180">
            <v>43511</v>
          </cell>
          <cell r="Q5180">
            <v>2199</v>
          </cell>
          <cell r="R5180" t="str">
            <v>Latin America (LATAM)</v>
          </cell>
          <cell r="S5180" t="str">
            <v>Senior Sales Representative</v>
          </cell>
        </row>
        <row r="5181">
          <cell r="A5181" t="str">
            <v>100484-MX-102</v>
          </cell>
          <cell r="B5181">
            <v>43563</v>
          </cell>
          <cell r="C5181" t="str">
            <v>Existing MSA</v>
          </cell>
          <cell r="D5181">
            <v>43511</v>
          </cell>
          <cell r="E5181">
            <v>43983</v>
          </cell>
          <cell r="F5181" t="str">
            <v>UiPath, Inc</v>
          </cell>
          <cell r="G5181" t="str">
            <v>MX</v>
          </cell>
          <cell r="H5181" t="str">
            <v>Mexico</v>
          </cell>
          <cell r="I5181" t="str">
            <v>GP Entity</v>
          </cell>
          <cell r="J5181">
            <v>43563</v>
          </cell>
          <cell r="K5181">
            <v>43511</v>
          </cell>
          <cell r="Q5181">
            <v>2362</v>
          </cell>
          <cell r="R5181" t="str">
            <v>Latin America (LATAM)</v>
          </cell>
          <cell r="S5181" t="str">
            <v>Senior Sales Representative</v>
          </cell>
        </row>
        <row r="5182">
          <cell r="A5182" t="str">
            <v>100453-MX-105</v>
          </cell>
          <cell r="B5182">
            <v>43711</v>
          </cell>
          <cell r="C5182" t="str">
            <v>Existing MSA</v>
          </cell>
          <cell r="D5182">
            <v>43454</v>
          </cell>
          <cell r="E5182">
            <v>43983</v>
          </cell>
          <cell r="F5182" t="str">
            <v>SalesLoft</v>
          </cell>
          <cell r="G5182" t="str">
            <v>MX</v>
          </cell>
          <cell r="H5182" t="str">
            <v>Mexico</v>
          </cell>
          <cell r="I5182" t="str">
            <v>GP Entity</v>
          </cell>
          <cell r="J5182">
            <v>43711</v>
          </cell>
          <cell r="K5182">
            <v>43454</v>
          </cell>
          <cell r="Q5182">
            <v>3095</v>
          </cell>
          <cell r="R5182" t="str">
            <v>Latin America (LATAM)</v>
          </cell>
          <cell r="S5182" t="str">
            <v>Full-Stack Software Engineer</v>
          </cell>
        </row>
        <row r="5183">
          <cell r="A5183" t="str">
            <v>100453-MX-106</v>
          </cell>
          <cell r="B5183">
            <v>43787</v>
          </cell>
          <cell r="C5183" t="str">
            <v>Existing MSA</v>
          </cell>
          <cell r="D5183">
            <v>43454</v>
          </cell>
          <cell r="E5183">
            <v>43983</v>
          </cell>
          <cell r="F5183" t="str">
            <v>SalesLoft</v>
          </cell>
          <cell r="G5183" t="str">
            <v>MX</v>
          </cell>
          <cell r="H5183" t="str">
            <v>Mexico</v>
          </cell>
          <cell r="I5183" t="str">
            <v>GP Entity</v>
          </cell>
          <cell r="J5183">
            <v>43787</v>
          </cell>
          <cell r="K5183">
            <v>43454</v>
          </cell>
          <cell r="Q5183">
            <v>3405</v>
          </cell>
          <cell r="R5183" t="str">
            <v>Latin America (LATAM)</v>
          </cell>
          <cell r="S5183" t="str">
            <v>Senior QA Engineer</v>
          </cell>
        </row>
        <row r="5184">
          <cell r="A5184" t="str">
            <v>100224-MX-101</v>
          </cell>
          <cell r="B5184">
            <v>43837</v>
          </cell>
          <cell r="C5184" t="str">
            <v>Existing MSA</v>
          </cell>
          <cell r="D5184">
            <v>43802</v>
          </cell>
          <cell r="E5184">
            <v>43983</v>
          </cell>
          <cell r="F5184" t="str">
            <v>OneStream Software</v>
          </cell>
          <cell r="G5184" t="str">
            <v>MX</v>
          </cell>
          <cell r="H5184" t="str">
            <v>Mexico</v>
          </cell>
          <cell r="I5184" t="str">
            <v>GP Entity</v>
          </cell>
          <cell r="J5184">
            <v>43837</v>
          </cell>
          <cell r="K5184">
            <v>42958</v>
          </cell>
          <cell r="Q5184">
            <v>3682</v>
          </cell>
          <cell r="R5184" t="str">
            <v>Latin America (LATAM)</v>
          </cell>
          <cell r="S5184" t="str">
            <v>Senior Solution Consultant</v>
          </cell>
        </row>
        <row r="5185">
          <cell r="A5185" t="str">
            <v>100470-AR-101</v>
          </cell>
          <cell r="B5185">
            <v>43570</v>
          </cell>
          <cell r="C5185" t="str">
            <v>Existing MSA</v>
          </cell>
          <cell r="D5185">
            <v>43483</v>
          </cell>
          <cell r="E5185">
            <v>43983</v>
          </cell>
          <cell r="F5185" t="str">
            <v>Copperleaf</v>
          </cell>
          <cell r="G5185" t="str">
            <v>AR</v>
          </cell>
          <cell r="H5185" t="str">
            <v>Argentina</v>
          </cell>
          <cell r="I5185" t="str">
            <v>GP Entity</v>
          </cell>
          <cell r="J5185">
            <v>43556</v>
          </cell>
          <cell r="K5185">
            <v>43483</v>
          </cell>
          <cell r="Q5185">
            <v>2065</v>
          </cell>
          <cell r="R5185" t="str">
            <v>Latin America (LATAM)</v>
          </cell>
          <cell r="S5185" t="str">
            <v>Account Executive – Latin America</v>
          </cell>
        </row>
        <row r="5186">
          <cell r="A5186" t="str">
            <v>100462-CL-101</v>
          </cell>
          <cell r="B5186">
            <v>43647</v>
          </cell>
          <cell r="C5186" t="str">
            <v>Existing MSA</v>
          </cell>
          <cell r="D5186">
            <v>43585</v>
          </cell>
          <cell r="E5186">
            <v>43983</v>
          </cell>
          <cell r="F5186" t="str">
            <v>Vlocity</v>
          </cell>
          <cell r="G5186" t="str">
            <v>CL</v>
          </cell>
          <cell r="H5186" t="str">
            <v>Chile</v>
          </cell>
          <cell r="I5186" t="str">
            <v>GP Entity</v>
          </cell>
          <cell r="J5186">
            <v>43640</v>
          </cell>
          <cell r="K5186">
            <v>43447</v>
          </cell>
          <cell r="Q5186">
            <v>2729</v>
          </cell>
          <cell r="R5186" t="str">
            <v>Latin America (LATAM)</v>
          </cell>
          <cell r="S5186" t="str">
            <v>Regional Vice President Sales</v>
          </cell>
        </row>
        <row r="5187">
          <cell r="A5187" t="str">
            <v>100462-CO-101</v>
          </cell>
          <cell r="B5187">
            <v>43605</v>
          </cell>
          <cell r="C5187" t="str">
            <v>Existing MSA</v>
          </cell>
          <cell r="D5187">
            <v>43564</v>
          </cell>
          <cell r="E5187">
            <v>43983</v>
          </cell>
          <cell r="F5187" t="str">
            <v>Vlocity</v>
          </cell>
          <cell r="G5187" t="str">
            <v>CO</v>
          </cell>
          <cell r="H5187" t="str">
            <v>Colombia</v>
          </cell>
          <cell r="I5187" t="str">
            <v>GP Entity</v>
          </cell>
          <cell r="J5187">
            <v>43581</v>
          </cell>
          <cell r="K5187">
            <v>43447</v>
          </cell>
          <cell r="Q5187">
            <v>2460</v>
          </cell>
          <cell r="R5187" t="str">
            <v>Latin America (LATAM)</v>
          </cell>
          <cell r="S5187" t="str">
            <v>Regional Vice President of Sales</v>
          </cell>
        </row>
        <row r="5188">
          <cell r="A5188" t="str">
            <v>100028-CO-104</v>
          </cell>
          <cell r="B5188">
            <v>43626</v>
          </cell>
          <cell r="C5188" t="str">
            <v>Existing MSA</v>
          </cell>
          <cell r="D5188">
            <v>42130</v>
          </cell>
          <cell r="E5188">
            <v>43983</v>
          </cell>
          <cell r="F5188" t="str">
            <v>Casa Communications Ltd.</v>
          </cell>
          <cell r="G5188" t="str">
            <v>CO</v>
          </cell>
          <cell r="H5188" t="str">
            <v>Colombia</v>
          </cell>
          <cell r="I5188" t="str">
            <v>GP Entity</v>
          </cell>
          <cell r="J5188">
            <v>43626</v>
          </cell>
          <cell r="K5188">
            <v>42130</v>
          </cell>
          <cell r="Q5188">
            <v>2604</v>
          </cell>
          <cell r="R5188" t="str">
            <v>Latin America (LATAM)</v>
          </cell>
          <cell r="S5188" t="str">
            <v>Senior Systems Engineer</v>
          </cell>
        </row>
        <row r="5189">
          <cell r="A5189" t="str">
            <v>100649-BR-101</v>
          </cell>
          <cell r="B5189">
            <v>43770</v>
          </cell>
          <cell r="C5189" t="str">
            <v>Existing MSA</v>
          </cell>
          <cell r="D5189">
            <v>43727</v>
          </cell>
          <cell r="E5189">
            <v>43983</v>
          </cell>
          <cell r="F5189" t="str">
            <v>The Internet Society</v>
          </cell>
          <cell r="G5189" t="str">
            <v>BR</v>
          </cell>
          <cell r="H5189" t="str">
            <v>Brazil</v>
          </cell>
          <cell r="I5189" t="str">
            <v>GP Entity</v>
          </cell>
          <cell r="J5189">
            <v>43770</v>
          </cell>
          <cell r="K5189">
            <v>43727</v>
          </cell>
          <cell r="Q5189">
            <v>3257</v>
          </cell>
          <cell r="R5189" t="str">
            <v>Latin America (LATAM)</v>
          </cell>
          <cell r="S5189" t="str">
            <v>Regional Policy Manager</v>
          </cell>
        </row>
        <row r="5190">
          <cell r="A5190" t="str">
            <v>100649-BR-102</v>
          </cell>
          <cell r="B5190">
            <v>43832</v>
          </cell>
          <cell r="C5190" t="str">
            <v>Existing MSA</v>
          </cell>
          <cell r="D5190">
            <v>43727</v>
          </cell>
          <cell r="E5190">
            <v>43983</v>
          </cell>
          <cell r="F5190" t="str">
            <v>The Internet Society</v>
          </cell>
          <cell r="G5190" t="str">
            <v>BR</v>
          </cell>
          <cell r="H5190" t="str">
            <v>Brazil</v>
          </cell>
          <cell r="I5190" t="str">
            <v>GP Entity</v>
          </cell>
          <cell r="K5190">
            <v>43727</v>
          </cell>
          <cell r="Q5190">
            <v>3367</v>
          </cell>
          <cell r="R5190" t="str">
            <v>Latin America (LATAM)</v>
          </cell>
          <cell r="S5190" t="str">
            <v>Senior Manager, Policy</v>
          </cell>
        </row>
        <row r="5191">
          <cell r="A5191" t="str">
            <v>100352-MX-106</v>
          </cell>
          <cell r="B5191">
            <v>43601</v>
          </cell>
          <cell r="C5191" t="str">
            <v>Existing MSA</v>
          </cell>
          <cell r="D5191">
            <v>43299</v>
          </cell>
          <cell r="E5191">
            <v>43983</v>
          </cell>
          <cell r="F5191" t="str">
            <v>Synamedia Limited</v>
          </cell>
          <cell r="G5191" t="str">
            <v>MX</v>
          </cell>
          <cell r="H5191" t="str">
            <v>Mexico</v>
          </cell>
          <cell r="I5191" t="str">
            <v>GP Entity</v>
          </cell>
          <cell r="J5191">
            <v>43601</v>
          </cell>
          <cell r="K5191">
            <v>43277</v>
          </cell>
          <cell r="Q5191">
            <v>2486</v>
          </cell>
          <cell r="R5191" t="str">
            <v>Latin America (LATAM)</v>
          </cell>
          <cell r="S5191" t="str">
            <v>Project Manager</v>
          </cell>
        </row>
        <row r="5192">
          <cell r="A5192" t="str">
            <v>100084-CO-101</v>
          </cell>
          <cell r="B5192">
            <v>43832</v>
          </cell>
          <cell r="C5192" t="str">
            <v>Existing MSA</v>
          </cell>
          <cell r="D5192">
            <v>43207</v>
          </cell>
          <cell r="E5192">
            <v>43983</v>
          </cell>
          <cell r="F5192" t="str">
            <v>Intelsat</v>
          </cell>
          <cell r="G5192" t="str">
            <v>CO</v>
          </cell>
          <cell r="H5192" t="str">
            <v>Colombia</v>
          </cell>
          <cell r="I5192" t="str">
            <v>GP Entity</v>
          </cell>
          <cell r="J5192">
            <v>43832</v>
          </cell>
          <cell r="K5192">
            <v>42772</v>
          </cell>
          <cell r="Q5192">
            <v>3615</v>
          </cell>
          <cell r="R5192" t="str">
            <v>Latin America (LATAM)</v>
          </cell>
          <cell r="S5192" t="str">
            <v>Sales Director</v>
          </cell>
        </row>
        <row r="5193">
          <cell r="A5193" t="str">
            <v>100576-MX-101</v>
          </cell>
          <cell r="B5193">
            <v>43678</v>
          </cell>
          <cell r="C5193" t="str">
            <v>Existing MSA</v>
          </cell>
          <cell r="D5193">
            <v>43602</v>
          </cell>
          <cell r="E5193">
            <v>43983</v>
          </cell>
          <cell r="F5193" t="str">
            <v>Tempo Communications, Inc.</v>
          </cell>
          <cell r="G5193" t="str">
            <v>MX</v>
          </cell>
          <cell r="H5193" t="str">
            <v>Mexico</v>
          </cell>
          <cell r="I5193" t="str">
            <v>GP Entity</v>
          </cell>
          <cell r="J5193">
            <v>43678</v>
          </cell>
          <cell r="K5193">
            <v>43602</v>
          </cell>
          <cell r="Q5193">
            <v>2633</v>
          </cell>
          <cell r="R5193" t="str">
            <v>Latin America (LATAM)</v>
          </cell>
          <cell r="S5193" t="str">
            <v>Territory Sales Manager – Latin America</v>
          </cell>
        </row>
        <row r="5194">
          <cell r="A5194" t="str">
            <v>100649-MX-101</v>
          </cell>
          <cell r="B5194">
            <v>43770</v>
          </cell>
          <cell r="C5194" t="str">
            <v>Existing MSA</v>
          </cell>
          <cell r="D5194">
            <v>43740</v>
          </cell>
          <cell r="E5194">
            <v>43983</v>
          </cell>
          <cell r="F5194" t="str">
            <v>The Internet Society</v>
          </cell>
          <cell r="G5194" t="str">
            <v>MX</v>
          </cell>
          <cell r="H5194" t="str">
            <v>Mexico</v>
          </cell>
          <cell r="I5194" t="str">
            <v>GP Entity</v>
          </cell>
          <cell r="J5194">
            <v>43770</v>
          </cell>
          <cell r="K5194">
            <v>43727</v>
          </cell>
          <cell r="Q5194">
            <v>3372</v>
          </cell>
          <cell r="R5194" t="str">
            <v>Latin America (LATAM)</v>
          </cell>
          <cell r="S5194" t="str">
            <v>Outreach Manager</v>
          </cell>
        </row>
        <row r="5195">
          <cell r="A5195" t="str">
            <v>100352-AR-102</v>
          </cell>
          <cell r="B5195">
            <v>43761</v>
          </cell>
          <cell r="C5195" t="str">
            <v>Existing MSA</v>
          </cell>
          <cell r="D5195">
            <v>43480</v>
          </cell>
          <cell r="E5195">
            <v>43983</v>
          </cell>
          <cell r="F5195" t="str">
            <v>Synamedia Limited</v>
          </cell>
          <cell r="G5195" t="str">
            <v>AR</v>
          </cell>
          <cell r="H5195" t="str">
            <v>Argentina</v>
          </cell>
          <cell r="I5195" t="str">
            <v>GP Entity</v>
          </cell>
          <cell r="K5195">
            <v>43277</v>
          </cell>
          <cell r="Q5195">
            <v>3155</v>
          </cell>
          <cell r="R5195" t="str">
            <v>Latin America (LATAM)</v>
          </cell>
          <cell r="S5195" t="str">
            <v>Sales Engineer</v>
          </cell>
        </row>
        <row r="5196">
          <cell r="A5196" t="str">
            <v>100649-AR-101</v>
          </cell>
          <cell r="B5196">
            <v>43832</v>
          </cell>
          <cell r="C5196" t="str">
            <v>Existing MSA</v>
          </cell>
          <cell r="D5196">
            <v>43740</v>
          </cell>
          <cell r="E5196">
            <v>43983</v>
          </cell>
          <cell r="F5196" t="str">
            <v>The Internet Society</v>
          </cell>
          <cell r="G5196" t="str">
            <v>AR</v>
          </cell>
          <cell r="H5196" t="str">
            <v>Argentina</v>
          </cell>
          <cell r="I5196" t="str">
            <v>GP Entity</v>
          </cell>
          <cell r="J5196">
            <v>43832</v>
          </cell>
          <cell r="K5196">
            <v>43727</v>
          </cell>
          <cell r="Q5196">
            <v>3371</v>
          </cell>
          <cell r="R5196" t="str">
            <v>Latin America (LATAM)</v>
          </cell>
          <cell r="S5196" t="str">
            <v>Senior Manager, Community and External Engagement</v>
          </cell>
        </row>
        <row r="5197">
          <cell r="A5197" t="str">
            <v>100534-MX-101</v>
          </cell>
          <cell r="B5197">
            <v>43586</v>
          </cell>
          <cell r="C5197" t="str">
            <v>Existing MSA</v>
          </cell>
          <cell r="D5197">
            <v>43570</v>
          </cell>
          <cell r="E5197">
            <v>43983</v>
          </cell>
          <cell r="F5197" t="str">
            <v>Zoom Video Communications</v>
          </cell>
          <cell r="G5197" t="str">
            <v>MX</v>
          </cell>
          <cell r="H5197" t="str">
            <v>Mexico</v>
          </cell>
          <cell r="I5197" t="str">
            <v>GP Entity</v>
          </cell>
          <cell r="J5197">
            <v>43586</v>
          </cell>
          <cell r="K5197">
            <v>43570</v>
          </cell>
          <cell r="Q5197">
            <v>2508</v>
          </cell>
          <cell r="R5197" t="str">
            <v>Latin America (LATAM)</v>
          </cell>
          <cell r="S5197" t="str">
            <v>Sales Engineer</v>
          </cell>
        </row>
        <row r="5198">
          <cell r="A5198" t="str">
            <v>100666-MX-101</v>
          </cell>
          <cell r="B5198">
            <v>43801</v>
          </cell>
          <cell r="C5198" t="str">
            <v>Existing MSA</v>
          </cell>
          <cell r="D5198">
            <v>43734</v>
          </cell>
          <cell r="E5198">
            <v>43891</v>
          </cell>
          <cell r="F5198" t="str">
            <v>Zero Mass Water</v>
          </cell>
          <cell r="G5198" t="str">
            <v>MX</v>
          </cell>
          <cell r="H5198" t="str">
            <v>Mexico</v>
          </cell>
          <cell r="I5198" t="str">
            <v>GP Entity</v>
          </cell>
          <cell r="J5198">
            <v>43801</v>
          </cell>
          <cell r="K5198">
            <v>43764</v>
          </cell>
          <cell r="Q5198">
            <v>3328</v>
          </cell>
          <cell r="R5198" t="str">
            <v>Latin America (LATAM)</v>
          </cell>
          <cell r="S5198" t="str">
            <v>Business Development Manager, Mexico</v>
          </cell>
        </row>
        <row r="5199">
          <cell r="A5199" t="str">
            <v>100666-MX-102</v>
          </cell>
          <cell r="B5199">
            <v>43801</v>
          </cell>
          <cell r="C5199" t="str">
            <v>Existing MSA</v>
          </cell>
          <cell r="D5199">
            <v>43734</v>
          </cell>
          <cell r="E5199">
            <v>43891</v>
          </cell>
          <cell r="F5199" t="str">
            <v>Zero Mass Water</v>
          </cell>
          <cell r="G5199" t="str">
            <v>MX</v>
          </cell>
          <cell r="H5199" t="str">
            <v>Mexico</v>
          </cell>
          <cell r="I5199" t="str">
            <v>GP Entity</v>
          </cell>
          <cell r="J5199">
            <v>43801</v>
          </cell>
          <cell r="K5199">
            <v>43764</v>
          </cell>
          <cell r="Q5199">
            <v>3329</v>
          </cell>
          <cell r="R5199" t="str">
            <v>Latin America (LATAM)</v>
          </cell>
          <cell r="S5199" t="str">
            <v>Business Development Director, Mexico</v>
          </cell>
        </row>
        <row r="5200">
          <cell r="A5200" t="str">
            <v>100647-MX-101</v>
          </cell>
          <cell r="B5200">
            <v>43748</v>
          </cell>
          <cell r="C5200" t="str">
            <v>Existing MSA</v>
          </cell>
          <cell r="D5200">
            <v>43714</v>
          </cell>
          <cell r="E5200">
            <v>43891</v>
          </cell>
          <cell r="F5200" t="str">
            <v>EasyPay Finance</v>
          </cell>
          <cell r="G5200" t="str">
            <v>MX</v>
          </cell>
          <cell r="H5200" t="str">
            <v>Mexico</v>
          </cell>
          <cell r="I5200" t="str">
            <v>GP Entity</v>
          </cell>
          <cell r="J5200">
            <v>43748</v>
          </cell>
          <cell r="K5200">
            <v>43714</v>
          </cell>
          <cell r="Q5200">
            <v>3207</v>
          </cell>
          <cell r="R5200" t="str">
            <v>Latin America (LATAM)</v>
          </cell>
          <cell r="S5200" t="str">
            <v>Software Engineer</v>
          </cell>
        </row>
        <row r="5201">
          <cell r="A5201" t="str">
            <v>100647-MX-102</v>
          </cell>
          <cell r="B5201">
            <v>43748</v>
          </cell>
          <cell r="C5201" t="str">
            <v>Existing MSA</v>
          </cell>
          <cell r="D5201">
            <v>43714</v>
          </cell>
          <cell r="E5201">
            <v>43891</v>
          </cell>
          <cell r="F5201" t="str">
            <v>EasyPay Finance</v>
          </cell>
          <cell r="G5201" t="str">
            <v>MX</v>
          </cell>
          <cell r="H5201" t="str">
            <v>Mexico</v>
          </cell>
          <cell r="I5201" t="str">
            <v>GP Entity</v>
          </cell>
          <cell r="J5201">
            <v>43748</v>
          </cell>
          <cell r="K5201">
            <v>43714</v>
          </cell>
          <cell r="Q5201">
            <v>3212</v>
          </cell>
          <cell r="R5201" t="str">
            <v>Latin America (LATAM)</v>
          </cell>
          <cell r="S5201" t="str">
            <v>Software Engineer</v>
          </cell>
        </row>
        <row r="5202">
          <cell r="A5202" t="str">
            <v>100378-BR-101</v>
          </cell>
          <cell r="B5202">
            <v>43647</v>
          </cell>
          <cell r="C5202" t="str">
            <v>Existing MSA</v>
          </cell>
          <cell r="D5202">
            <v>43630</v>
          </cell>
          <cell r="E5202">
            <v>43891</v>
          </cell>
          <cell r="F5202" t="str">
            <v>The Medical Affairs Company (TMAC)</v>
          </cell>
          <cell r="G5202" t="str">
            <v>BR</v>
          </cell>
          <cell r="H5202" t="str">
            <v>Brazil</v>
          </cell>
          <cell r="I5202" t="str">
            <v>GP Entity</v>
          </cell>
          <cell r="J5202">
            <v>43647</v>
          </cell>
          <cell r="K5202">
            <v>43325</v>
          </cell>
          <cell r="Q5202">
            <v>2813</v>
          </cell>
          <cell r="R5202" t="str">
            <v>Latin America (LATAM)</v>
          </cell>
          <cell r="S5202" t="str">
            <v>Clinical Trial Liaison</v>
          </cell>
        </row>
        <row r="5203">
          <cell r="A5203" t="str">
            <v>100661-BR-101</v>
          </cell>
          <cell r="B5203">
            <v>43836</v>
          </cell>
          <cell r="C5203" t="str">
            <v>Existing MSA</v>
          </cell>
          <cell r="D5203">
            <v>43810</v>
          </cell>
          <cell r="E5203">
            <v>43891</v>
          </cell>
          <cell r="F5203" t="str">
            <v>Harness</v>
          </cell>
          <cell r="G5203" t="str">
            <v>BR</v>
          </cell>
          <cell r="H5203" t="str">
            <v>Brazil</v>
          </cell>
          <cell r="I5203" t="str">
            <v>GP Entity</v>
          </cell>
          <cell r="J5203">
            <v>43836</v>
          </cell>
          <cell r="K5203">
            <v>43732</v>
          </cell>
          <cell r="Q5203">
            <v>3728</v>
          </cell>
          <cell r="R5203" t="str">
            <v>Latin America (LATAM)</v>
          </cell>
          <cell r="S5203" t="str">
            <v>Senior Enterprise Sales Manager</v>
          </cell>
        </row>
        <row r="5204">
          <cell r="A5204" t="str">
            <v>100661-BR-102</v>
          </cell>
          <cell r="B5204">
            <v>43857</v>
          </cell>
          <cell r="C5204" t="str">
            <v>Existing MSA</v>
          </cell>
          <cell r="D5204">
            <v>43810</v>
          </cell>
          <cell r="E5204">
            <v>43891</v>
          </cell>
          <cell r="F5204" t="str">
            <v>Harness</v>
          </cell>
          <cell r="G5204" t="str">
            <v>BR</v>
          </cell>
          <cell r="H5204" t="str">
            <v>Brazil</v>
          </cell>
          <cell r="I5204" t="str">
            <v>GP Entity</v>
          </cell>
          <cell r="J5204">
            <v>43864</v>
          </cell>
          <cell r="K5204">
            <v>43732</v>
          </cell>
          <cell r="Q5204">
            <v>3839</v>
          </cell>
          <cell r="R5204" t="str">
            <v>Latin America (LATAM)</v>
          </cell>
          <cell r="S5204" t="str">
            <v>Sr. Sales Engineer</v>
          </cell>
        </row>
        <row r="5205">
          <cell r="A5205" t="str">
            <v>100609-CO-101</v>
          </cell>
          <cell r="B5205">
            <v>43843</v>
          </cell>
          <cell r="C5205" t="str">
            <v>Existing MSA</v>
          </cell>
          <cell r="D5205">
            <v>43686</v>
          </cell>
          <cell r="E5205">
            <v>43891</v>
          </cell>
          <cell r="F5205" t="str">
            <v>TeamViewer</v>
          </cell>
          <cell r="G5205" t="str">
            <v>CO</v>
          </cell>
          <cell r="H5205" t="str">
            <v>Colombia</v>
          </cell>
          <cell r="I5205" t="str">
            <v>GP Entity</v>
          </cell>
          <cell r="J5205">
            <v>43843</v>
          </cell>
          <cell r="K5205">
            <v>43686</v>
          </cell>
          <cell r="Q5205">
            <v>3770</v>
          </cell>
          <cell r="R5205" t="str">
            <v>Latin America (LATAM)</v>
          </cell>
          <cell r="S5205" t="str">
            <v>Channel Sales Manager - Colombia</v>
          </cell>
        </row>
        <row r="5206">
          <cell r="A5206" t="str">
            <v>100394-BR-107</v>
          </cell>
          <cell r="B5206">
            <v>43738</v>
          </cell>
          <cell r="C5206" t="str">
            <v>Existing MSA</v>
          </cell>
          <cell r="D5206">
            <v>43361</v>
          </cell>
          <cell r="E5206">
            <v>43891</v>
          </cell>
          <cell r="F5206" t="str">
            <v>ActiveCampaign</v>
          </cell>
          <cell r="G5206" t="str">
            <v>BR</v>
          </cell>
          <cell r="H5206" t="str">
            <v>Brazil</v>
          </cell>
          <cell r="I5206" t="str">
            <v>GP Entity</v>
          </cell>
          <cell r="K5206">
            <v>43361</v>
          </cell>
          <cell r="Q5206">
            <v>3129</v>
          </cell>
          <cell r="R5206" t="str">
            <v>Latin America (LATAM)</v>
          </cell>
          <cell r="S5206" t="str">
            <v>Account Executive</v>
          </cell>
        </row>
        <row r="5207">
          <cell r="A5207" t="str">
            <v>100394-BR-108</v>
          </cell>
          <cell r="B5207">
            <v>43752</v>
          </cell>
          <cell r="C5207" t="str">
            <v>Existing MSA</v>
          </cell>
          <cell r="D5207">
            <v>43361</v>
          </cell>
          <cell r="E5207">
            <v>43891</v>
          </cell>
          <cell r="F5207" t="str">
            <v>ActiveCampaign</v>
          </cell>
          <cell r="G5207" t="str">
            <v>BR</v>
          </cell>
          <cell r="H5207" t="str">
            <v>Brazil</v>
          </cell>
          <cell r="I5207" t="str">
            <v>GP Entity</v>
          </cell>
          <cell r="J5207">
            <v>43738</v>
          </cell>
          <cell r="K5207">
            <v>43361</v>
          </cell>
          <cell r="Q5207">
            <v>3163</v>
          </cell>
          <cell r="R5207" t="str">
            <v>Latin America (LATAM)</v>
          </cell>
          <cell r="S5207" t="str">
            <v>Customer Onboarding Specialist</v>
          </cell>
        </row>
        <row r="5208">
          <cell r="A5208" t="str">
            <v>100394-BR-109</v>
          </cell>
          <cell r="B5208">
            <v>43738</v>
          </cell>
          <cell r="C5208" t="str">
            <v>Existing MSA</v>
          </cell>
          <cell r="D5208">
            <v>43361</v>
          </cell>
          <cell r="E5208">
            <v>43891</v>
          </cell>
          <cell r="F5208" t="str">
            <v>ActiveCampaign</v>
          </cell>
          <cell r="G5208" t="str">
            <v>BR</v>
          </cell>
          <cell r="H5208" t="str">
            <v>Brazil</v>
          </cell>
          <cell r="I5208" t="str">
            <v>GP Entity</v>
          </cell>
          <cell r="J5208">
            <v>43738</v>
          </cell>
          <cell r="K5208">
            <v>43361</v>
          </cell>
          <cell r="Q5208">
            <v>3164</v>
          </cell>
          <cell r="R5208" t="str">
            <v>Latin America (LATAM)</v>
          </cell>
          <cell r="S5208" t="str">
            <v>Outbound Account Executive</v>
          </cell>
        </row>
        <row r="5209">
          <cell r="A5209" t="str">
            <v>100394-BR-110</v>
          </cell>
          <cell r="B5209">
            <v>43752</v>
          </cell>
          <cell r="C5209" t="str">
            <v>Existing MSA</v>
          </cell>
          <cell r="D5209">
            <v>43361</v>
          </cell>
          <cell r="E5209">
            <v>43891</v>
          </cell>
          <cell r="F5209" t="str">
            <v>ActiveCampaign</v>
          </cell>
          <cell r="G5209" t="str">
            <v>BR</v>
          </cell>
          <cell r="H5209" t="str">
            <v>Brazil</v>
          </cell>
          <cell r="I5209" t="str">
            <v>GP Entity</v>
          </cell>
          <cell r="K5209">
            <v>43361</v>
          </cell>
          <cell r="Q5209">
            <v>3223</v>
          </cell>
          <cell r="R5209" t="str">
            <v>Latin America (LATAM)</v>
          </cell>
          <cell r="S5209" t="str">
            <v>Customer Onboarding Specialist</v>
          </cell>
        </row>
        <row r="5210">
          <cell r="A5210" t="str">
            <v>100609-BR-101</v>
          </cell>
          <cell r="B5210">
            <v>43739</v>
          </cell>
          <cell r="C5210" t="str">
            <v>Existing MSA</v>
          </cell>
          <cell r="D5210">
            <v>43686</v>
          </cell>
          <cell r="E5210">
            <v>43891</v>
          </cell>
          <cell r="F5210" t="str">
            <v>TeamViewer</v>
          </cell>
          <cell r="G5210" t="str">
            <v>BR</v>
          </cell>
          <cell r="H5210" t="str">
            <v>Brazil</v>
          </cell>
          <cell r="I5210" t="str">
            <v>GP Entity</v>
          </cell>
          <cell r="J5210">
            <v>43738</v>
          </cell>
          <cell r="K5210">
            <v>43686</v>
          </cell>
          <cell r="Q5210">
            <v>3239</v>
          </cell>
          <cell r="R5210" t="str">
            <v>Latin America (LATAM)</v>
          </cell>
          <cell r="S5210" t="str">
            <v>Channel Sales Manager</v>
          </cell>
        </row>
        <row r="5211">
          <cell r="A5211" t="str">
            <v>100394-BR-111</v>
          </cell>
          <cell r="B5211">
            <v>43801</v>
          </cell>
          <cell r="C5211" t="str">
            <v>Existing MSA</v>
          </cell>
          <cell r="D5211">
            <v>43361</v>
          </cell>
          <cell r="E5211">
            <v>43891</v>
          </cell>
          <cell r="F5211" t="str">
            <v>ActiveCampaign</v>
          </cell>
          <cell r="G5211" t="str">
            <v>BR</v>
          </cell>
          <cell r="H5211" t="str">
            <v>Brazil</v>
          </cell>
          <cell r="I5211" t="str">
            <v>GP Entity</v>
          </cell>
          <cell r="J5211">
            <v>43801</v>
          </cell>
          <cell r="K5211">
            <v>43361</v>
          </cell>
          <cell r="Q5211">
            <v>3417</v>
          </cell>
          <cell r="R5211" t="str">
            <v>Latin America (LATAM)</v>
          </cell>
          <cell r="S5211" t="str">
            <v>Business Development Representative</v>
          </cell>
        </row>
        <row r="5212">
          <cell r="A5212" t="str">
            <v>100394-BR-112</v>
          </cell>
          <cell r="B5212">
            <v>43801</v>
          </cell>
          <cell r="C5212" t="str">
            <v>Existing MSA</v>
          </cell>
          <cell r="D5212">
            <v>43361</v>
          </cell>
          <cell r="E5212">
            <v>43891</v>
          </cell>
          <cell r="F5212" t="str">
            <v>ActiveCampaign</v>
          </cell>
          <cell r="G5212" t="str">
            <v>BR</v>
          </cell>
          <cell r="H5212" t="str">
            <v>Brazil</v>
          </cell>
          <cell r="I5212" t="str">
            <v>GP Entity</v>
          </cell>
          <cell r="J5212">
            <v>43801</v>
          </cell>
          <cell r="K5212">
            <v>43361</v>
          </cell>
          <cell r="Q5212">
            <v>3418</v>
          </cell>
          <cell r="R5212" t="str">
            <v>Latin America (LATAM)</v>
          </cell>
          <cell r="S5212" t="str">
            <v>Sales Development Representative</v>
          </cell>
        </row>
        <row r="5213">
          <cell r="A5213" t="str">
            <v>100564-BR-101</v>
          </cell>
          <cell r="B5213">
            <v>43710</v>
          </cell>
          <cell r="C5213" t="str">
            <v>Existing MSA</v>
          </cell>
          <cell r="D5213">
            <v>43681</v>
          </cell>
          <cell r="E5213">
            <v>43891</v>
          </cell>
          <cell r="F5213" t="str">
            <v>Parrot Analytics</v>
          </cell>
          <cell r="G5213" t="str">
            <v>BR</v>
          </cell>
          <cell r="H5213" t="str">
            <v>Brazil</v>
          </cell>
          <cell r="I5213" t="str">
            <v>GP Entity</v>
          </cell>
          <cell r="J5213">
            <v>43710</v>
          </cell>
          <cell r="K5213">
            <v>43615</v>
          </cell>
          <cell r="Q5213">
            <v>3076</v>
          </cell>
          <cell r="R5213" t="str">
            <v>Latin America (LATAM)</v>
          </cell>
          <cell r="S5213" t="str">
            <v>Senior Partner Insights Analyst</v>
          </cell>
        </row>
        <row r="5214">
          <cell r="A5214" t="str">
            <v>100564-MX-101</v>
          </cell>
          <cell r="B5214">
            <v>43719</v>
          </cell>
          <cell r="C5214" t="str">
            <v>Existing MSA</v>
          </cell>
          <cell r="D5214">
            <v>43681</v>
          </cell>
          <cell r="E5214">
            <v>43891</v>
          </cell>
          <cell r="F5214" t="str">
            <v>Parrot Analytics</v>
          </cell>
          <cell r="G5214" t="str">
            <v>MX</v>
          </cell>
          <cell r="H5214" t="str">
            <v>Mexico</v>
          </cell>
          <cell r="I5214" t="str">
            <v>GP Entity</v>
          </cell>
          <cell r="J5214">
            <v>43719</v>
          </cell>
          <cell r="K5214">
            <v>43615</v>
          </cell>
          <cell r="Q5214">
            <v>3100</v>
          </cell>
          <cell r="R5214" t="str">
            <v>Latin America (LATAM)</v>
          </cell>
          <cell r="S5214" t="str">
            <v>Partner Insights Analyst</v>
          </cell>
        </row>
        <row r="5215">
          <cell r="A5215" t="str">
            <v>100666-MX-101</v>
          </cell>
          <cell r="B5215">
            <v>43801</v>
          </cell>
          <cell r="C5215" t="str">
            <v>Existing MSA</v>
          </cell>
          <cell r="D5215">
            <v>43734</v>
          </cell>
          <cell r="E5215">
            <v>43922</v>
          </cell>
          <cell r="F5215" t="str">
            <v>Zero Mass Water</v>
          </cell>
          <cell r="G5215" t="str">
            <v>MX</v>
          </cell>
          <cell r="H5215" t="str">
            <v>Mexico</v>
          </cell>
          <cell r="I5215" t="str">
            <v>GP Entity</v>
          </cell>
          <cell r="J5215">
            <v>43801</v>
          </cell>
          <cell r="K5215">
            <v>43764</v>
          </cell>
          <cell r="Q5215">
            <v>3328</v>
          </cell>
          <cell r="R5215" t="str">
            <v>Latin America (LATAM)</v>
          </cell>
          <cell r="S5215" t="str">
            <v>Business Development Manager, Mexico</v>
          </cell>
        </row>
        <row r="5216">
          <cell r="A5216" t="str">
            <v>100666-MX-102</v>
          </cell>
          <cell r="B5216">
            <v>43801</v>
          </cell>
          <cell r="C5216" t="str">
            <v>Existing MSA</v>
          </cell>
          <cell r="D5216">
            <v>43734</v>
          </cell>
          <cell r="E5216">
            <v>43922</v>
          </cell>
          <cell r="F5216" t="str">
            <v>Zero Mass Water</v>
          </cell>
          <cell r="G5216" t="str">
            <v>MX</v>
          </cell>
          <cell r="H5216" t="str">
            <v>Mexico</v>
          </cell>
          <cell r="I5216" t="str">
            <v>GP Entity</v>
          </cell>
          <cell r="J5216">
            <v>43801</v>
          </cell>
          <cell r="K5216">
            <v>43764</v>
          </cell>
          <cell r="Q5216">
            <v>3329</v>
          </cell>
          <cell r="R5216" t="str">
            <v>Latin America (LATAM)</v>
          </cell>
          <cell r="S5216" t="str">
            <v>Business Development Director, Mexico</v>
          </cell>
        </row>
        <row r="5217">
          <cell r="A5217" t="str">
            <v>100647-MX-101</v>
          </cell>
          <cell r="B5217">
            <v>43748</v>
          </cell>
          <cell r="C5217" t="str">
            <v>Existing MSA</v>
          </cell>
          <cell r="D5217">
            <v>43714</v>
          </cell>
          <cell r="E5217">
            <v>43922</v>
          </cell>
          <cell r="F5217" t="str">
            <v>EasyPay Finance</v>
          </cell>
          <cell r="G5217" t="str">
            <v>MX</v>
          </cell>
          <cell r="H5217" t="str">
            <v>Mexico</v>
          </cell>
          <cell r="I5217" t="str">
            <v>GP Entity</v>
          </cell>
          <cell r="J5217">
            <v>43748</v>
          </cell>
          <cell r="K5217">
            <v>43714</v>
          </cell>
          <cell r="Q5217">
            <v>3207</v>
          </cell>
          <cell r="R5217" t="str">
            <v>Latin America (LATAM)</v>
          </cell>
          <cell r="S5217" t="str">
            <v>Software Engineer</v>
          </cell>
        </row>
        <row r="5218">
          <cell r="A5218" t="str">
            <v>100647-MX-102</v>
          </cell>
          <cell r="B5218">
            <v>43748</v>
          </cell>
          <cell r="C5218" t="str">
            <v>Existing MSA</v>
          </cell>
          <cell r="D5218">
            <v>43714</v>
          </cell>
          <cell r="E5218">
            <v>43922</v>
          </cell>
          <cell r="F5218" t="str">
            <v>EasyPay Finance</v>
          </cell>
          <cell r="G5218" t="str">
            <v>MX</v>
          </cell>
          <cell r="H5218" t="str">
            <v>Mexico</v>
          </cell>
          <cell r="I5218" t="str">
            <v>GP Entity</v>
          </cell>
          <cell r="J5218">
            <v>43748</v>
          </cell>
          <cell r="K5218">
            <v>43714</v>
          </cell>
          <cell r="Q5218">
            <v>3212</v>
          </cell>
          <cell r="R5218" t="str">
            <v>Latin America (LATAM)</v>
          </cell>
          <cell r="S5218" t="str">
            <v>Software Engineer</v>
          </cell>
        </row>
        <row r="5219">
          <cell r="A5219" t="str">
            <v>100156-PE-101</v>
          </cell>
          <cell r="B5219">
            <v>43631</v>
          </cell>
          <cell r="C5219" t="str">
            <v>Existing MSA</v>
          </cell>
          <cell r="D5219">
            <v>43585</v>
          </cell>
          <cell r="E5219">
            <v>43922</v>
          </cell>
          <cell r="F5219" t="str">
            <v>Sustainable Fisheries Partnership (SFP)</v>
          </cell>
          <cell r="G5219" t="str">
            <v>PE</v>
          </cell>
          <cell r="H5219" t="str">
            <v>Peru</v>
          </cell>
          <cell r="I5219" t="str">
            <v>GP Entity</v>
          </cell>
          <cell r="J5219">
            <v>43617</v>
          </cell>
          <cell r="K5219">
            <v>42795</v>
          </cell>
          <cell r="Q5219">
            <v>2537</v>
          </cell>
          <cell r="R5219" t="str">
            <v>Latin America (LATAM)</v>
          </cell>
          <cell r="S5219" t="str">
            <v>Deputy Latin America Fisheries Director</v>
          </cell>
        </row>
        <row r="5220">
          <cell r="A5220" t="str">
            <v>100337-BR-101</v>
          </cell>
          <cell r="B5220">
            <v>43556</v>
          </cell>
          <cell r="C5220" t="str">
            <v>Existing MSA</v>
          </cell>
          <cell r="D5220">
            <v>43494</v>
          </cell>
          <cell r="E5220">
            <v>43922</v>
          </cell>
          <cell r="F5220" t="str">
            <v>Markforged</v>
          </cell>
          <cell r="G5220" t="str">
            <v>BR</v>
          </cell>
          <cell r="H5220" t="str">
            <v>Brazil</v>
          </cell>
          <cell r="I5220" t="str">
            <v>GP Entity</v>
          </cell>
          <cell r="J5220">
            <v>43556</v>
          </cell>
          <cell r="K5220">
            <v>43249</v>
          </cell>
          <cell r="Q5220">
            <v>2127</v>
          </cell>
          <cell r="R5220" t="str">
            <v>Latin America (LATAM)</v>
          </cell>
          <cell r="S5220" t="str">
            <v>Regional Channel Manager</v>
          </cell>
        </row>
        <row r="5221">
          <cell r="A5221" t="str">
            <v>100378-BR-101</v>
          </cell>
          <cell r="B5221">
            <v>43647</v>
          </cell>
          <cell r="C5221" t="str">
            <v>Existing MSA</v>
          </cell>
          <cell r="D5221">
            <v>43630</v>
          </cell>
          <cell r="E5221">
            <v>43922</v>
          </cell>
          <cell r="F5221" t="str">
            <v>The Medical Affairs Company (TMAC)</v>
          </cell>
          <cell r="G5221" t="str">
            <v>BR</v>
          </cell>
          <cell r="H5221" t="str">
            <v>Brazil</v>
          </cell>
          <cell r="I5221" t="str">
            <v>GP Entity</v>
          </cell>
          <cell r="J5221">
            <v>43647</v>
          </cell>
          <cell r="K5221">
            <v>43325</v>
          </cell>
          <cell r="Q5221">
            <v>2813</v>
          </cell>
          <cell r="R5221" t="str">
            <v>Latin America (LATAM)</v>
          </cell>
          <cell r="S5221" t="str">
            <v>Clinical Trial Liaison</v>
          </cell>
        </row>
        <row r="5222">
          <cell r="A5222" t="str">
            <v>100661-BR-101</v>
          </cell>
          <cell r="B5222">
            <v>43836</v>
          </cell>
          <cell r="C5222" t="str">
            <v>Existing MSA</v>
          </cell>
          <cell r="D5222">
            <v>43810</v>
          </cell>
          <cell r="E5222">
            <v>43922</v>
          </cell>
          <cell r="F5222" t="str">
            <v>Harness</v>
          </cell>
          <cell r="G5222" t="str">
            <v>BR</v>
          </cell>
          <cell r="H5222" t="str">
            <v>Brazil</v>
          </cell>
          <cell r="I5222" t="str">
            <v>GP Entity</v>
          </cell>
          <cell r="J5222">
            <v>43836</v>
          </cell>
          <cell r="K5222">
            <v>43732</v>
          </cell>
          <cell r="Q5222">
            <v>3728</v>
          </cell>
          <cell r="R5222" t="str">
            <v>Latin America (LATAM)</v>
          </cell>
          <cell r="S5222" t="str">
            <v>Senior Enterprise Sales Manager</v>
          </cell>
        </row>
        <row r="5223">
          <cell r="A5223" t="str">
            <v>100661-BR-102</v>
          </cell>
          <cell r="B5223">
            <v>43857</v>
          </cell>
          <cell r="C5223" t="str">
            <v>Existing MSA</v>
          </cell>
          <cell r="D5223">
            <v>43810</v>
          </cell>
          <cell r="E5223">
            <v>43922</v>
          </cell>
          <cell r="F5223" t="str">
            <v>Harness</v>
          </cell>
          <cell r="G5223" t="str">
            <v>BR</v>
          </cell>
          <cell r="H5223" t="str">
            <v>Brazil</v>
          </cell>
          <cell r="I5223" t="str">
            <v>GP Entity</v>
          </cell>
          <cell r="J5223">
            <v>43864</v>
          </cell>
          <cell r="K5223">
            <v>43732</v>
          </cell>
          <cell r="Q5223">
            <v>3839</v>
          </cell>
          <cell r="R5223" t="str">
            <v>Latin America (LATAM)</v>
          </cell>
          <cell r="S5223" t="str">
            <v>Sr. Sales Engineer</v>
          </cell>
        </row>
        <row r="5224">
          <cell r="A5224" t="str">
            <v>100731-BR-101</v>
          </cell>
          <cell r="B5224">
            <v>43843</v>
          </cell>
          <cell r="C5224" t="str">
            <v>Existing MSA</v>
          </cell>
          <cell r="D5224">
            <v>43551</v>
          </cell>
          <cell r="E5224">
            <v>43922</v>
          </cell>
          <cell r="F5224" t="str">
            <v>IAAPA</v>
          </cell>
          <cell r="G5224" t="str">
            <v>BR</v>
          </cell>
          <cell r="H5224" t="str">
            <v>Brazil</v>
          </cell>
          <cell r="I5224" t="str">
            <v>GP Entity</v>
          </cell>
          <cell r="J5224">
            <v>43843</v>
          </cell>
          <cell r="K5224">
            <v>43551</v>
          </cell>
          <cell r="Q5224">
            <v>2415</v>
          </cell>
          <cell r="R5224" t="str">
            <v>Latin America (LATAM)</v>
          </cell>
          <cell r="S5224" t="str">
            <v>Manager, Membership, Education, and Events – Brazil</v>
          </cell>
        </row>
        <row r="5225">
          <cell r="A5225" t="str">
            <v>100609-CO-101</v>
          </cell>
          <cell r="B5225">
            <v>43843</v>
          </cell>
          <cell r="C5225" t="str">
            <v>Existing MSA</v>
          </cell>
          <cell r="D5225">
            <v>43686</v>
          </cell>
          <cell r="E5225">
            <v>43922</v>
          </cell>
          <cell r="F5225" t="str">
            <v>TeamViewer</v>
          </cell>
          <cell r="G5225" t="str">
            <v>CO</v>
          </cell>
          <cell r="H5225" t="str">
            <v>Colombia</v>
          </cell>
          <cell r="I5225" t="str">
            <v>GP Entity</v>
          </cell>
          <cell r="J5225">
            <v>43843</v>
          </cell>
          <cell r="K5225">
            <v>43686</v>
          </cell>
          <cell r="Q5225">
            <v>3770</v>
          </cell>
          <cell r="R5225" t="str">
            <v>Latin America (LATAM)</v>
          </cell>
          <cell r="S5225" t="str">
            <v>Channel Sales Manager - Colombia</v>
          </cell>
        </row>
        <row r="5226">
          <cell r="A5226" t="str">
            <v>100461-BR-101</v>
          </cell>
          <cell r="B5226">
            <v>43577</v>
          </cell>
          <cell r="C5226" t="str">
            <v>Existing MSA</v>
          </cell>
          <cell r="D5226">
            <v>43542</v>
          </cell>
          <cell r="E5226">
            <v>43922</v>
          </cell>
          <cell r="F5226" t="str">
            <v>Thycotic Software</v>
          </cell>
          <cell r="G5226" t="str">
            <v>BR</v>
          </cell>
          <cell r="H5226" t="str">
            <v>Brazil</v>
          </cell>
          <cell r="I5226" t="str">
            <v>GP Entity</v>
          </cell>
          <cell r="J5226">
            <v>43570</v>
          </cell>
          <cell r="K5226">
            <v>43453</v>
          </cell>
          <cell r="Q5226">
            <v>2364</v>
          </cell>
          <cell r="R5226" t="str">
            <v>Latin America (LATAM)</v>
          </cell>
          <cell r="S5226" t="str">
            <v>Regional Sales Director (LATAM)</v>
          </cell>
        </row>
        <row r="5227">
          <cell r="A5227" t="str">
            <v>100394-BR-105</v>
          </cell>
          <cell r="B5227">
            <v>43619</v>
          </cell>
          <cell r="C5227" t="str">
            <v>Existing MSA</v>
          </cell>
          <cell r="D5227">
            <v>43361</v>
          </cell>
          <cell r="E5227">
            <v>43922</v>
          </cell>
          <cell r="F5227" t="str">
            <v>ActiveCampaign</v>
          </cell>
          <cell r="G5227" t="str">
            <v>BR</v>
          </cell>
          <cell r="H5227" t="str">
            <v>Brazil</v>
          </cell>
          <cell r="I5227" t="str">
            <v>GP Entity</v>
          </cell>
          <cell r="J5227">
            <v>43617</v>
          </cell>
          <cell r="K5227">
            <v>43361</v>
          </cell>
          <cell r="Q5227">
            <v>2550</v>
          </cell>
          <cell r="R5227" t="str">
            <v>Latin America (LATAM)</v>
          </cell>
          <cell r="S5227" t="str">
            <v>Sales Development Representative</v>
          </cell>
        </row>
        <row r="5228">
          <cell r="A5228" t="str">
            <v>100394-BR-106</v>
          </cell>
          <cell r="B5228">
            <v>43619</v>
          </cell>
          <cell r="C5228" t="str">
            <v>Existing MSA</v>
          </cell>
          <cell r="D5228">
            <v>43361</v>
          </cell>
          <cell r="E5228">
            <v>43922</v>
          </cell>
          <cell r="F5228" t="str">
            <v>ActiveCampaign</v>
          </cell>
          <cell r="G5228" t="str">
            <v>BR</v>
          </cell>
          <cell r="H5228" t="str">
            <v>Brazil</v>
          </cell>
          <cell r="I5228" t="str">
            <v>GP Entity</v>
          </cell>
          <cell r="J5228">
            <v>43619</v>
          </cell>
          <cell r="K5228">
            <v>43361</v>
          </cell>
          <cell r="Q5228">
            <v>2581</v>
          </cell>
          <cell r="R5228" t="str">
            <v>Latin America (LATAM)</v>
          </cell>
          <cell r="S5228" t="str">
            <v>Sales Development Representative</v>
          </cell>
        </row>
        <row r="5229">
          <cell r="A5229" t="str">
            <v>100394-BR-107</v>
          </cell>
          <cell r="B5229">
            <v>43738</v>
          </cell>
          <cell r="C5229" t="str">
            <v>Existing MSA</v>
          </cell>
          <cell r="D5229">
            <v>43361</v>
          </cell>
          <cell r="E5229">
            <v>43922</v>
          </cell>
          <cell r="F5229" t="str">
            <v>ActiveCampaign</v>
          </cell>
          <cell r="G5229" t="str">
            <v>BR</v>
          </cell>
          <cell r="H5229" t="str">
            <v>Brazil</v>
          </cell>
          <cell r="I5229" t="str">
            <v>GP Entity</v>
          </cell>
          <cell r="K5229">
            <v>43361</v>
          </cell>
          <cell r="Q5229">
            <v>3129</v>
          </cell>
          <cell r="R5229" t="str">
            <v>Latin America (LATAM)</v>
          </cell>
          <cell r="S5229" t="str">
            <v>Account Executive</v>
          </cell>
        </row>
        <row r="5230">
          <cell r="A5230" t="str">
            <v>100394-BR-108</v>
          </cell>
          <cell r="B5230">
            <v>43752</v>
          </cell>
          <cell r="C5230" t="str">
            <v>Existing MSA</v>
          </cell>
          <cell r="D5230">
            <v>43361</v>
          </cell>
          <cell r="E5230">
            <v>43922</v>
          </cell>
          <cell r="F5230" t="str">
            <v>ActiveCampaign</v>
          </cell>
          <cell r="G5230" t="str">
            <v>BR</v>
          </cell>
          <cell r="H5230" t="str">
            <v>Brazil</v>
          </cell>
          <cell r="I5230" t="str">
            <v>GP Entity</v>
          </cell>
          <cell r="J5230">
            <v>43738</v>
          </cell>
          <cell r="K5230">
            <v>43361</v>
          </cell>
          <cell r="Q5230">
            <v>3163</v>
          </cell>
          <cell r="R5230" t="str">
            <v>Latin America (LATAM)</v>
          </cell>
          <cell r="S5230" t="str">
            <v>Customer Onboarding Specialist</v>
          </cell>
        </row>
        <row r="5231">
          <cell r="A5231" t="str">
            <v>100394-BR-109</v>
          </cell>
          <cell r="B5231">
            <v>43738</v>
          </cell>
          <cell r="C5231" t="str">
            <v>Existing MSA</v>
          </cell>
          <cell r="D5231">
            <v>43361</v>
          </cell>
          <cell r="E5231">
            <v>43922</v>
          </cell>
          <cell r="F5231" t="str">
            <v>ActiveCampaign</v>
          </cell>
          <cell r="G5231" t="str">
            <v>BR</v>
          </cell>
          <cell r="H5231" t="str">
            <v>Brazil</v>
          </cell>
          <cell r="I5231" t="str">
            <v>GP Entity</v>
          </cell>
          <cell r="J5231">
            <v>43738</v>
          </cell>
          <cell r="K5231">
            <v>43361</v>
          </cell>
          <cell r="Q5231">
            <v>3164</v>
          </cell>
          <cell r="R5231" t="str">
            <v>Latin America (LATAM)</v>
          </cell>
          <cell r="S5231" t="str">
            <v>Outbound Account Executive</v>
          </cell>
        </row>
        <row r="5232">
          <cell r="A5232" t="str">
            <v>100394-BR-110</v>
          </cell>
          <cell r="B5232">
            <v>43752</v>
          </cell>
          <cell r="C5232" t="str">
            <v>Existing MSA</v>
          </cell>
          <cell r="D5232">
            <v>43361</v>
          </cell>
          <cell r="E5232">
            <v>43922</v>
          </cell>
          <cell r="F5232" t="str">
            <v>ActiveCampaign</v>
          </cell>
          <cell r="G5232" t="str">
            <v>BR</v>
          </cell>
          <cell r="H5232" t="str">
            <v>Brazil</v>
          </cell>
          <cell r="I5232" t="str">
            <v>GP Entity</v>
          </cell>
          <cell r="K5232">
            <v>43361</v>
          </cell>
          <cell r="Q5232">
            <v>3223</v>
          </cell>
          <cell r="R5232" t="str">
            <v>Latin America (LATAM)</v>
          </cell>
          <cell r="S5232" t="str">
            <v>Customer Onboarding Specialist</v>
          </cell>
        </row>
        <row r="5233">
          <cell r="A5233" t="str">
            <v>100609-BR-101</v>
          </cell>
          <cell r="B5233">
            <v>43739</v>
          </cell>
          <cell r="C5233" t="str">
            <v>Existing MSA</v>
          </cell>
          <cell r="D5233">
            <v>43686</v>
          </cell>
          <cell r="E5233">
            <v>43922</v>
          </cell>
          <cell r="F5233" t="str">
            <v>TeamViewer</v>
          </cell>
          <cell r="G5233" t="str">
            <v>BR</v>
          </cell>
          <cell r="H5233" t="str">
            <v>Brazil</v>
          </cell>
          <cell r="I5233" t="str">
            <v>GP Entity</v>
          </cell>
          <cell r="J5233">
            <v>43738</v>
          </cell>
          <cell r="K5233">
            <v>43686</v>
          </cell>
          <cell r="Q5233">
            <v>3239</v>
          </cell>
          <cell r="R5233" t="str">
            <v>Latin America (LATAM)</v>
          </cell>
          <cell r="S5233" t="str">
            <v>Channel Sales Manager</v>
          </cell>
        </row>
        <row r="5234">
          <cell r="A5234" t="str">
            <v>100394-BR-111</v>
          </cell>
          <cell r="B5234">
            <v>43801</v>
          </cell>
          <cell r="C5234" t="str">
            <v>Existing MSA</v>
          </cell>
          <cell r="D5234">
            <v>43361</v>
          </cell>
          <cell r="E5234">
            <v>43922</v>
          </cell>
          <cell r="F5234" t="str">
            <v>ActiveCampaign</v>
          </cell>
          <cell r="G5234" t="str">
            <v>BR</v>
          </cell>
          <cell r="H5234" t="str">
            <v>Brazil</v>
          </cell>
          <cell r="I5234" t="str">
            <v>GP Entity</v>
          </cell>
          <cell r="J5234">
            <v>43801</v>
          </cell>
          <cell r="K5234">
            <v>43361</v>
          </cell>
          <cell r="Q5234">
            <v>3417</v>
          </cell>
          <cell r="R5234" t="str">
            <v>Latin America (LATAM)</v>
          </cell>
          <cell r="S5234" t="str">
            <v>Business Development Representative</v>
          </cell>
        </row>
        <row r="5235">
          <cell r="A5235" t="str">
            <v>100394-BR-112</v>
          </cell>
          <cell r="B5235">
            <v>43801</v>
          </cell>
          <cell r="C5235" t="str">
            <v>Existing MSA</v>
          </cell>
          <cell r="D5235">
            <v>43361</v>
          </cell>
          <cell r="E5235">
            <v>43922</v>
          </cell>
          <cell r="F5235" t="str">
            <v>ActiveCampaign</v>
          </cell>
          <cell r="G5235" t="str">
            <v>BR</v>
          </cell>
          <cell r="H5235" t="str">
            <v>Brazil</v>
          </cell>
          <cell r="I5235" t="str">
            <v>GP Entity</v>
          </cell>
          <cell r="J5235">
            <v>43801</v>
          </cell>
          <cell r="K5235">
            <v>43361</v>
          </cell>
          <cell r="Q5235">
            <v>3418</v>
          </cell>
          <cell r="R5235" t="str">
            <v>Latin America (LATAM)</v>
          </cell>
          <cell r="S5235" t="str">
            <v>Sales Development Representative</v>
          </cell>
        </row>
        <row r="5236">
          <cell r="A5236" t="str">
            <v>100564-BR-101</v>
          </cell>
          <cell r="B5236">
            <v>43710</v>
          </cell>
          <cell r="C5236" t="str">
            <v>Existing MSA</v>
          </cell>
          <cell r="D5236">
            <v>43681</v>
          </cell>
          <cell r="E5236">
            <v>43922</v>
          </cell>
          <cell r="F5236" t="str">
            <v>Parrot Analytics</v>
          </cell>
          <cell r="G5236" t="str">
            <v>BR</v>
          </cell>
          <cell r="H5236" t="str">
            <v>Brazil</v>
          </cell>
          <cell r="I5236" t="str">
            <v>GP Entity</v>
          </cell>
          <cell r="J5236">
            <v>43710</v>
          </cell>
          <cell r="K5236">
            <v>43615</v>
          </cell>
          <cell r="Q5236">
            <v>3076</v>
          </cell>
          <cell r="R5236" t="str">
            <v>Latin America (LATAM)</v>
          </cell>
          <cell r="S5236" t="str">
            <v>Senior Partner Insights Analyst</v>
          </cell>
        </row>
        <row r="5237">
          <cell r="A5237" t="str">
            <v>100564-MX-101</v>
          </cell>
          <cell r="B5237">
            <v>43719</v>
          </cell>
          <cell r="C5237" t="str">
            <v>Existing MSA</v>
          </cell>
          <cell r="D5237">
            <v>43681</v>
          </cell>
          <cell r="E5237">
            <v>43922</v>
          </cell>
          <cell r="F5237" t="str">
            <v>Parrot Analytics</v>
          </cell>
          <cell r="G5237" t="str">
            <v>MX</v>
          </cell>
          <cell r="H5237" t="str">
            <v>Mexico</v>
          </cell>
          <cell r="I5237" t="str">
            <v>GP Entity</v>
          </cell>
          <cell r="J5237">
            <v>43719</v>
          </cell>
          <cell r="K5237">
            <v>43615</v>
          </cell>
          <cell r="Q5237">
            <v>3100</v>
          </cell>
          <cell r="R5237" t="str">
            <v>Latin America (LATAM)</v>
          </cell>
          <cell r="S5237" t="str">
            <v>Partner Insights Analyst</v>
          </cell>
        </row>
        <row r="5238">
          <cell r="A5238" t="str">
            <v>100666-MX-101</v>
          </cell>
          <cell r="B5238">
            <v>43801</v>
          </cell>
          <cell r="C5238" t="str">
            <v>Existing MSA</v>
          </cell>
          <cell r="D5238">
            <v>43734</v>
          </cell>
          <cell r="E5238">
            <v>43952</v>
          </cell>
          <cell r="F5238" t="str">
            <v>Zero Mass Water</v>
          </cell>
          <cell r="G5238" t="str">
            <v>MX</v>
          </cell>
          <cell r="H5238" t="str">
            <v>Mexico</v>
          </cell>
          <cell r="I5238" t="str">
            <v>GP Entity</v>
          </cell>
          <cell r="J5238">
            <v>43801</v>
          </cell>
          <cell r="K5238">
            <v>43764</v>
          </cell>
          <cell r="Q5238">
            <v>3328</v>
          </cell>
          <cell r="R5238" t="str">
            <v>Latin America (LATAM)</v>
          </cell>
          <cell r="S5238" t="str">
            <v>Business Development Manager, Mexico</v>
          </cell>
        </row>
        <row r="5239">
          <cell r="A5239" t="str">
            <v>100666-MX-102</v>
          </cell>
          <cell r="B5239">
            <v>43801</v>
          </cell>
          <cell r="C5239" t="str">
            <v>Existing MSA</v>
          </cell>
          <cell r="D5239">
            <v>43734</v>
          </cell>
          <cell r="E5239">
            <v>43952</v>
          </cell>
          <cell r="F5239" t="str">
            <v>Zero Mass Water</v>
          </cell>
          <cell r="G5239" t="str">
            <v>MX</v>
          </cell>
          <cell r="H5239" t="str">
            <v>Mexico</v>
          </cell>
          <cell r="I5239" t="str">
            <v>GP Entity</v>
          </cell>
          <cell r="J5239">
            <v>43801</v>
          </cell>
          <cell r="K5239">
            <v>43764</v>
          </cell>
          <cell r="Q5239">
            <v>3329</v>
          </cell>
          <cell r="R5239" t="str">
            <v>Latin America (LATAM)</v>
          </cell>
          <cell r="S5239" t="str">
            <v>Business Development Director, Mexico</v>
          </cell>
        </row>
        <row r="5240">
          <cell r="A5240" t="str">
            <v>100647-MX-101</v>
          </cell>
          <cell r="B5240">
            <v>43748</v>
          </cell>
          <cell r="C5240" t="str">
            <v>Existing MSA</v>
          </cell>
          <cell r="D5240">
            <v>43714</v>
          </cell>
          <cell r="E5240">
            <v>43952</v>
          </cell>
          <cell r="F5240" t="str">
            <v>EasyPay Finance</v>
          </cell>
          <cell r="G5240" t="str">
            <v>MX</v>
          </cell>
          <cell r="H5240" t="str">
            <v>Mexico</v>
          </cell>
          <cell r="I5240" t="str">
            <v>GP Entity</v>
          </cell>
          <cell r="J5240">
            <v>43748</v>
          </cell>
          <cell r="K5240">
            <v>43714</v>
          </cell>
          <cell r="Q5240">
            <v>3207</v>
          </cell>
          <cell r="R5240" t="str">
            <v>Latin America (LATAM)</v>
          </cell>
          <cell r="S5240" t="str">
            <v>Software Engineer</v>
          </cell>
        </row>
        <row r="5241">
          <cell r="A5241" t="str">
            <v>100647-MX-102</v>
          </cell>
          <cell r="B5241">
            <v>43748</v>
          </cell>
          <cell r="C5241" t="str">
            <v>Existing MSA</v>
          </cell>
          <cell r="D5241">
            <v>43714</v>
          </cell>
          <cell r="E5241">
            <v>43952</v>
          </cell>
          <cell r="F5241" t="str">
            <v>EasyPay Finance</v>
          </cell>
          <cell r="G5241" t="str">
            <v>MX</v>
          </cell>
          <cell r="H5241" t="str">
            <v>Mexico</v>
          </cell>
          <cell r="I5241" t="str">
            <v>GP Entity</v>
          </cell>
          <cell r="J5241">
            <v>43748</v>
          </cell>
          <cell r="K5241">
            <v>43714</v>
          </cell>
          <cell r="Q5241">
            <v>3212</v>
          </cell>
          <cell r="R5241" t="str">
            <v>Latin America (LATAM)</v>
          </cell>
          <cell r="S5241" t="str">
            <v>Software Engineer</v>
          </cell>
        </row>
        <row r="5242">
          <cell r="A5242" t="str">
            <v>100156-PE-101</v>
          </cell>
          <cell r="B5242">
            <v>43631</v>
          </cell>
          <cell r="C5242" t="str">
            <v>Existing MSA</v>
          </cell>
          <cell r="D5242">
            <v>43585</v>
          </cell>
          <cell r="E5242">
            <v>43952</v>
          </cell>
          <cell r="F5242" t="str">
            <v>Sustainable Fisheries Partnership (SFP)</v>
          </cell>
          <cell r="G5242" t="str">
            <v>PE</v>
          </cell>
          <cell r="H5242" t="str">
            <v>Peru</v>
          </cell>
          <cell r="I5242" t="str">
            <v>GP Entity</v>
          </cell>
          <cell r="J5242">
            <v>43617</v>
          </cell>
          <cell r="K5242">
            <v>42795</v>
          </cell>
          <cell r="Q5242">
            <v>2537</v>
          </cell>
          <cell r="R5242" t="str">
            <v>Latin America (LATAM)</v>
          </cell>
          <cell r="S5242" t="str">
            <v>Deputy Latin America Fisheries Director</v>
          </cell>
        </row>
        <row r="5243">
          <cell r="A5243" t="str">
            <v>100337-BR-101</v>
          </cell>
          <cell r="B5243">
            <v>43556</v>
          </cell>
          <cell r="C5243" t="str">
            <v>Existing MSA</v>
          </cell>
          <cell r="D5243">
            <v>43494</v>
          </cell>
          <cell r="E5243">
            <v>43952</v>
          </cell>
          <cell r="F5243" t="str">
            <v>Markforged</v>
          </cell>
          <cell r="G5243" t="str">
            <v>BR</v>
          </cell>
          <cell r="H5243" t="str">
            <v>Brazil</v>
          </cell>
          <cell r="I5243" t="str">
            <v>GP Entity</v>
          </cell>
          <cell r="J5243">
            <v>43556</v>
          </cell>
          <cell r="K5243">
            <v>43249</v>
          </cell>
          <cell r="Q5243">
            <v>2127</v>
          </cell>
          <cell r="R5243" t="str">
            <v>Latin America (LATAM)</v>
          </cell>
          <cell r="S5243" t="str">
            <v>Regional Channel Manager</v>
          </cell>
        </row>
        <row r="5244">
          <cell r="A5244" t="str">
            <v>100378-BR-101</v>
          </cell>
          <cell r="B5244">
            <v>43647</v>
          </cell>
          <cell r="C5244" t="str">
            <v>Existing MSA</v>
          </cell>
          <cell r="D5244">
            <v>43630</v>
          </cell>
          <cell r="E5244">
            <v>43952</v>
          </cell>
          <cell r="F5244" t="str">
            <v>The Medical Affairs Company (TMAC)</v>
          </cell>
          <cell r="G5244" t="str">
            <v>BR</v>
          </cell>
          <cell r="H5244" t="str">
            <v>Brazil</v>
          </cell>
          <cell r="I5244" t="str">
            <v>GP Entity</v>
          </cell>
          <cell r="J5244">
            <v>43647</v>
          </cell>
          <cell r="K5244">
            <v>43325</v>
          </cell>
          <cell r="Q5244">
            <v>2813</v>
          </cell>
          <cell r="R5244" t="str">
            <v>Latin America (LATAM)</v>
          </cell>
          <cell r="S5244" t="str">
            <v>Clinical Trial Liaison</v>
          </cell>
        </row>
        <row r="5245">
          <cell r="A5245" t="str">
            <v>100661-BR-101</v>
          </cell>
          <cell r="B5245">
            <v>43836</v>
          </cell>
          <cell r="C5245" t="str">
            <v>Existing MSA</v>
          </cell>
          <cell r="D5245">
            <v>43810</v>
          </cell>
          <cell r="E5245">
            <v>43952</v>
          </cell>
          <cell r="F5245" t="str">
            <v>Harness</v>
          </cell>
          <cell r="G5245" t="str">
            <v>BR</v>
          </cell>
          <cell r="H5245" t="str">
            <v>Brazil</v>
          </cell>
          <cell r="I5245" t="str">
            <v>GP Entity</v>
          </cell>
          <cell r="J5245">
            <v>43836</v>
          </cell>
          <cell r="K5245">
            <v>43732</v>
          </cell>
          <cell r="Q5245">
            <v>3728</v>
          </cell>
          <cell r="R5245" t="str">
            <v>Latin America (LATAM)</v>
          </cell>
          <cell r="S5245" t="str">
            <v>Senior Enterprise Sales Manager</v>
          </cell>
        </row>
        <row r="5246">
          <cell r="A5246" t="str">
            <v>100661-BR-102</v>
          </cell>
          <cell r="B5246">
            <v>43857</v>
          </cell>
          <cell r="C5246" t="str">
            <v>Existing MSA</v>
          </cell>
          <cell r="D5246">
            <v>43810</v>
          </cell>
          <cell r="E5246">
            <v>43952</v>
          </cell>
          <cell r="F5246" t="str">
            <v>Harness</v>
          </cell>
          <cell r="G5246" t="str">
            <v>BR</v>
          </cell>
          <cell r="H5246" t="str">
            <v>Brazil</v>
          </cell>
          <cell r="I5246" t="str">
            <v>GP Entity</v>
          </cell>
          <cell r="J5246">
            <v>43864</v>
          </cell>
          <cell r="K5246">
            <v>43732</v>
          </cell>
          <cell r="Q5246">
            <v>3839</v>
          </cell>
          <cell r="R5246" t="str">
            <v>Latin America (LATAM)</v>
          </cell>
          <cell r="S5246" t="str">
            <v>Sr. Sales Engineer</v>
          </cell>
        </row>
        <row r="5247">
          <cell r="A5247" t="str">
            <v>100731-BR-101</v>
          </cell>
          <cell r="B5247">
            <v>43843</v>
          </cell>
          <cell r="C5247" t="str">
            <v>Existing MSA</v>
          </cell>
          <cell r="D5247">
            <v>43551</v>
          </cell>
          <cell r="E5247">
            <v>43952</v>
          </cell>
          <cell r="F5247" t="str">
            <v>IAAPA</v>
          </cell>
          <cell r="G5247" t="str">
            <v>BR</v>
          </cell>
          <cell r="H5247" t="str">
            <v>Brazil</v>
          </cell>
          <cell r="I5247" t="str">
            <v>GP Entity</v>
          </cell>
          <cell r="J5247">
            <v>43843</v>
          </cell>
          <cell r="K5247">
            <v>43551</v>
          </cell>
          <cell r="Q5247">
            <v>2415</v>
          </cell>
          <cell r="R5247" t="str">
            <v>Latin America (LATAM)</v>
          </cell>
          <cell r="S5247" t="str">
            <v>Manager, Membership, Education, and Events – Brazil</v>
          </cell>
        </row>
        <row r="5248">
          <cell r="A5248" t="str">
            <v>100609-CO-101</v>
          </cell>
          <cell r="B5248">
            <v>43843</v>
          </cell>
          <cell r="C5248" t="str">
            <v>Existing MSA</v>
          </cell>
          <cell r="D5248">
            <v>43686</v>
          </cell>
          <cell r="E5248">
            <v>43952</v>
          </cell>
          <cell r="F5248" t="str">
            <v>TeamViewer</v>
          </cell>
          <cell r="G5248" t="str">
            <v>CO</v>
          </cell>
          <cell r="H5248" t="str">
            <v>Colombia</v>
          </cell>
          <cell r="I5248" t="str">
            <v>GP Entity</v>
          </cell>
          <cell r="J5248">
            <v>43843</v>
          </cell>
          <cell r="K5248">
            <v>43686</v>
          </cell>
          <cell r="Q5248">
            <v>3770</v>
          </cell>
          <cell r="R5248" t="str">
            <v>Latin America (LATAM)</v>
          </cell>
          <cell r="S5248" t="str">
            <v>Channel Sales Manager - Colombia</v>
          </cell>
        </row>
        <row r="5249">
          <cell r="A5249" t="str">
            <v>100461-BR-101</v>
          </cell>
          <cell r="B5249">
            <v>43577</v>
          </cell>
          <cell r="C5249" t="str">
            <v>Existing MSA</v>
          </cell>
          <cell r="D5249">
            <v>43542</v>
          </cell>
          <cell r="E5249">
            <v>43952</v>
          </cell>
          <cell r="F5249" t="str">
            <v>Thycotic Software</v>
          </cell>
          <cell r="G5249" t="str">
            <v>BR</v>
          </cell>
          <cell r="H5249" t="str">
            <v>Brazil</v>
          </cell>
          <cell r="I5249" t="str">
            <v>GP Entity</v>
          </cell>
          <cell r="J5249">
            <v>43570</v>
          </cell>
          <cell r="K5249">
            <v>43453</v>
          </cell>
          <cell r="Q5249">
            <v>2364</v>
          </cell>
          <cell r="R5249" t="str">
            <v>Latin America (LATAM)</v>
          </cell>
          <cell r="S5249" t="str">
            <v>Regional Sales Director (LATAM)</v>
          </cell>
        </row>
        <row r="5250">
          <cell r="A5250" t="str">
            <v>100394-BR-105</v>
          </cell>
          <cell r="B5250">
            <v>43619</v>
          </cell>
          <cell r="C5250" t="str">
            <v>Existing MSA</v>
          </cell>
          <cell r="D5250">
            <v>43361</v>
          </cell>
          <cell r="E5250">
            <v>43952</v>
          </cell>
          <cell r="F5250" t="str">
            <v>ActiveCampaign</v>
          </cell>
          <cell r="G5250" t="str">
            <v>BR</v>
          </cell>
          <cell r="H5250" t="str">
            <v>Brazil</v>
          </cell>
          <cell r="I5250" t="str">
            <v>GP Entity</v>
          </cell>
          <cell r="J5250">
            <v>43617</v>
          </cell>
          <cell r="K5250">
            <v>43361</v>
          </cell>
          <cell r="Q5250">
            <v>2550</v>
          </cell>
          <cell r="R5250" t="str">
            <v>Latin America (LATAM)</v>
          </cell>
          <cell r="S5250" t="str">
            <v>Sales Development Representative</v>
          </cell>
        </row>
        <row r="5251">
          <cell r="A5251" t="str">
            <v>100394-BR-106</v>
          </cell>
          <cell r="B5251">
            <v>43619</v>
          </cell>
          <cell r="C5251" t="str">
            <v>Existing MSA</v>
          </cell>
          <cell r="D5251">
            <v>43361</v>
          </cell>
          <cell r="E5251">
            <v>43952</v>
          </cell>
          <cell r="F5251" t="str">
            <v>ActiveCampaign</v>
          </cell>
          <cell r="G5251" t="str">
            <v>BR</v>
          </cell>
          <cell r="H5251" t="str">
            <v>Brazil</v>
          </cell>
          <cell r="I5251" t="str">
            <v>GP Entity</v>
          </cell>
          <cell r="J5251">
            <v>43619</v>
          </cell>
          <cell r="K5251">
            <v>43361</v>
          </cell>
          <cell r="Q5251">
            <v>2581</v>
          </cell>
          <cell r="R5251" t="str">
            <v>Latin America (LATAM)</v>
          </cell>
          <cell r="S5251" t="str">
            <v>Sales Development Representative</v>
          </cell>
        </row>
        <row r="5252">
          <cell r="A5252" t="str">
            <v>100394-BR-107</v>
          </cell>
          <cell r="B5252">
            <v>43738</v>
          </cell>
          <cell r="C5252" t="str">
            <v>Existing MSA</v>
          </cell>
          <cell r="D5252">
            <v>43361</v>
          </cell>
          <cell r="E5252">
            <v>43952</v>
          </cell>
          <cell r="F5252" t="str">
            <v>ActiveCampaign</v>
          </cell>
          <cell r="G5252" t="str">
            <v>BR</v>
          </cell>
          <cell r="H5252" t="str">
            <v>Brazil</v>
          </cell>
          <cell r="I5252" t="str">
            <v>GP Entity</v>
          </cell>
          <cell r="K5252">
            <v>43361</v>
          </cell>
          <cell r="Q5252">
            <v>3129</v>
          </cell>
          <cell r="R5252" t="str">
            <v>Latin America (LATAM)</v>
          </cell>
          <cell r="S5252" t="str">
            <v>Account Executive</v>
          </cell>
        </row>
        <row r="5253">
          <cell r="A5253" t="str">
            <v>100394-BR-108</v>
          </cell>
          <cell r="B5253">
            <v>43752</v>
          </cell>
          <cell r="C5253" t="str">
            <v>Existing MSA</v>
          </cell>
          <cell r="D5253">
            <v>43361</v>
          </cell>
          <cell r="E5253">
            <v>43952</v>
          </cell>
          <cell r="F5253" t="str">
            <v>ActiveCampaign</v>
          </cell>
          <cell r="G5253" t="str">
            <v>BR</v>
          </cell>
          <cell r="H5253" t="str">
            <v>Brazil</v>
          </cell>
          <cell r="I5253" t="str">
            <v>GP Entity</v>
          </cell>
          <cell r="J5253">
            <v>43738</v>
          </cell>
          <cell r="K5253">
            <v>43361</v>
          </cell>
          <cell r="Q5253">
            <v>3163</v>
          </cell>
          <cell r="R5253" t="str">
            <v>Latin America (LATAM)</v>
          </cell>
          <cell r="S5253" t="str">
            <v>Customer Onboarding Specialist</v>
          </cell>
        </row>
        <row r="5254">
          <cell r="A5254" t="str">
            <v>100394-BR-109</v>
          </cell>
          <cell r="B5254">
            <v>43738</v>
          </cell>
          <cell r="C5254" t="str">
            <v>Existing MSA</v>
          </cell>
          <cell r="D5254">
            <v>43361</v>
          </cell>
          <cell r="E5254">
            <v>43952</v>
          </cell>
          <cell r="F5254" t="str">
            <v>ActiveCampaign</v>
          </cell>
          <cell r="G5254" t="str">
            <v>BR</v>
          </cell>
          <cell r="H5254" t="str">
            <v>Brazil</v>
          </cell>
          <cell r="I5254" t="str">
            <v>GP Entity</v>
          </cell>
          <cell r="J5254">
            <v>43738</v>
          </cell>
          <cell r="K5254">
            <v>43361</v>
          </cell>
          <cell r="Q5254">
            <v>3164</v>
          </cell>
          <cell r="R5254" t="str">
            <v>Latin America (LATAM)</v>
          </cell>
          <cell r="S5254" t="str">
            <v>Outbound Account Executive</v>
          </cell>
        </row>
        <row r="5255">
          <cell r="A5255" t="str">
            <v>100394-BR-110</v>
          </cell>
          <cell r="B5255">
            <v>43752</v>
          </cell>
          <cell r="C5255" t="str">
            <v>Existing MSA</v>
          </cell>
          <cell r="D5255">
            <v>43361</v>
          </cell>
          <cell r="E5255">
            <v>43952</v>
          </cell>
          <cell r="F5255" t="str">
            <v>ActiveCampaign</v>
          </cell>
          <cell r="G5255" t="str">
            <v>BR</v>
          </cell>
          <cell r="H5255" t="str">
            <v>Brazil</v>
          </cell>
          <cell r="I5255" t="str">
            <v>GP Entity</v>
          </cell>
          <cell r="K5255">
            <v>43361</v>
          </cell>
          <cell r="Q5255">
            <v>3223</v>
          </cell>
          <cell r="R5255" t="str">
            <v>Latin America (LATAM)</v>
          </cell>
          <cell r="S5255" t="str">
            <v>Customer Onboarding Specialist</v>
          </cell>
        </row>
        <row r="5256">
          <cell r="A5256" t="str">
            <v>100609-BR-101</v>
          </cell>
          <cell r="B5256">
            <v>43739</v>
          </cell>
          <cell r="C5256" t="str">
            <v>Existing MSA</v>
          </cell>
          <cell r="D5256">
            <v>43686</v>
          </cell>
          <cell r="E5256">
            <v>43952</v>
          </cell>
          <cell r="F5256" t="str">
            <v>TeamViewer</v>
          </cell>
          <cell r="G5256" t="str">
            <v>BR</v>
          </cell>
          <cell r="H5256" t="str">
            <v>Brazil</v>
          </cell>
          <cell r="I5256" t="str">
            <v>GP Entity</v>
          </cell>
          <cell r="J5256">
            <v>43738</v>
          </cell>
          <cell r="K5256">
            <v>43686</v>
          </cell>
          <cell r="Q5256">
            <v>3239</v>
          </cell>
          <cell r="R5256" t="str">
            <v>Latin America (LATAM)</v>
          </cell>
          <cell r="S5256" t="str">
            <v>Channel Sales Manager</v>
          </cell>
        </row>
        <row r="5257">
          <cell r="A5257" t="str">
            <v>100394-BR-111</v>
          </cell>
          <cell r="B5257">
            <v>43801</v>
          </cell>
          <cell r="C5257" t="str">
            <v>Existing MSA</v>
          </cell>
          <cell r="D5257">
            <v>43361</v>
          </cell>
          <cell r="E5257">
            <v>43952</v>
          </cell>
          <cell r="F5257" t="str">
            <v>ActiveCampaign</v>
          </cell>
          <cell r="G5257" t="str">
            <v>BR</v>
          </cell>
          <cell r="H5257" t="str">
            <v>Brazil</v>
          </cell>
          <cell r="I5257" t="str">
            <v>GP Entity</v>
          </cell>
          <cell r="J5257">
            <v>43801</v>
          </cell>
          <cell r="K5257">
            <v>43361</v>
          </cell>
          <cell r="Q5257">
            <v>3417</v>
          </cell>
          <cell r="R5257" t="str">
            <v>Latin America (LATAM)</v>
          </cell>
          <cell r="S5257" t="str">
            <v>Business Development Representative</v>
          </cell>
        </row>
        <row r="5258">
          <cell r="A5258" t="str">
            <v>100394-BR-112</v>
          </cell>
          <cell r="B5258">
            <v>43801</v>
          </cell>
          <cell r="C5258" t="str">
            <v>Existing MSA</v>
          </cell>
          <cell r="D5258">
            <v>43361</v>
          </cell>
          <cell r="E5258">
            <v>43952</v>
          </cell>
          <cell r="F5258" t="str">
            <v>ActiveCampaign</v>
          </cell>
          <cell r="G5258" t="str">
            <v>BR</v>
          </cell>
          <cell r="H5258" t="str">
            <v>Brazil</v>
          </cell>
          <cell r="I5258" t="str">
            <v>GP Entity</v>
          </cell>
          <cell r="J5258">
            <v>43801</v>
          </cell>
          <cell r="K5258">
            <v>43361</v>
          </cell>
          <cell r="Q5258">
            <v>3418</v>
          </cell>
          <cell r="R5258" t="str">
            <v>Latin America (LATAM)</v>
          </cell>
          <cell r="S5258" t="str">
            <v>Sales Development Representative</v>
          </cell>
        </row>
        <row r="5259">
          <cell r="A5259" t="str">
            <v>100564-BR-101</v>
          </cell>
          <cell r="B5259">
            <v>43710</v>
          </cell>
          <cell r="C5259" t="str">
            <v>Existing MSA</v>
          </cell>
          <cell r="D5259">
            <v>43681</v>
          </cell>
          <cell r="E5259">
            <v>43952</v>
          </cell>
          <cell r="F5259" t="str">
            <v>Parrot Analytics</v>
          </cell>
          <cell r="G5259" t="str">
            <v>BR</v>
          </cell>
          <cell r="H5259" t="str">
            <v>Brazil</v>
          </cell>
          <cell r="I5259" t="str">
            <v>GP Entity</v>
          </cell>
          <cell r="J5259">
            <v>43710</v>
          </cell>
          <cell r="K5259">
            <v>43615</v>
          </cell>
          <cell r="Q5259">
            <v>3076</v>
          </cell>
          <cell r="R5259" t="str">
            <v>Latin America (LATAM)</v>
          </cell>
          <cell r="S5259" t="str">
            <v>Senior Partner Insights Analyst</v>
          </cell>
        </row>
        <row r="5260">
          <cell r="A5260" t="str">
            <v>100564-MX-101</v>
          </cell>
          <cell r="B5260">
            <v>43719</v>
          </cell>
          <cell r="C5260" t="str">
            <v>Existing MSA</v>
          </cell>
          <cell r="D5260">
            <v>43681</v>
          </cell>
          <cell r="E5260">
            <v>43952</v>
          </cell>
          <cell r="F5260" t="str">
            <v>Parrot Analytics</v>
          </cell>
          <cell r="G5260" t="str">
            <v>MX</v>
          </cell>
          <cell r="H5260" t="str">
            <v>Mexico</v>
          </cell>
          <cell r="I5260" t="str">
            <v>GP Entity</v>
          </cell>
          <cell r="J5260">
            <v>43719</v>
          </cell>
          <cell r="K5260">
            <v>43615</v>
          </cell>
          <cell r="Q5260">
            <v>3100</v>
          </cell>
          <cell r="R5260" t="str">
            <v>Latin America (LATAM)</v>
          </cell>
          <cell r="S5260" t="str">
            <v>Partner Insights Analyst</v>
          </cell>
        </row>
        <row r="5261">
          <cell r="A5261" t="str">
            <v>100666-MX-101</v>
          </cell>
          <cell r="B5261">
            <v>43801</v>
          </cell>
          <cell r="C5261" t="str">
            <v>Existing MSA</v>
          </cell>
          <cell r="D5261">
            <v>43734</v>
          </cell>
          <cell r="E5261">
            <v>43983</v>
          </cell>
          <cell r="F5261" t="str">
            <v>Zero Mass Water</v>
          </cell>
          <cell r="G5261" t="str">
            <v>MX</v>
          </cell>
          <cell r="H5261" t="str">
            <v>Mexico</v>
          </cell>
          <cell r="I5261" t="str">
            <v>GP Entity</v>
          </cell>
          <cell r="J5261">
            <v>43801</v>
          </cell>
          <cell r="K5261">
            <v>43764</v>
          </cell>
          <cell r="Q5261">
            <v>3328</v>
          </cell>
          <cell r="R5261" t="str">
            <v>Latin America (LATAM)</v>
          </cell>
          <cell r="S5261" t="str">
            <v>Business Development Manager, Mexico</v>
          </cell>
        </row>
        <row r="5262">
          <cell r="A5262" t="str">
            <v>100666-MX-102</v>
          </cell>
          <cell r="B5262">
            <v>43801</v>
          </cell>
          <cell r="C5262" t="str">
            <v>Existing MSA</v>
          </cell>
          <cell r="D5262">
            <v>43734</v>
          </cell>
          <cell r="E5262">
            <v>43983</v>
          </cell>
          <cell r="F5262" t="str">
            <v>Zero Mass Water</v>
          </cell>
          <cell r="G5262" t="str">
            <v>MX</v>
          </cell>
          <cell r="H5262" t="str">
            <v>Mexico</v>
          </cell>
          <cell r="I5262" t="str">
            <v>GP Entity</v>
          </cell>
          <cell r="J5262">
            <v>43801</v>
          </cell>
          <cell r="K5262">
            <v>43764</v>
          </cell>
          <cell r="Q5262">
            <v>3329</v>
          </cell>
          <cell r="R5262" t="str">
            <v>Latin America (LATAM)</v>
          </cell>
          <cell r="S5262" t="str">
            <v>Business Development Director, Mexico</v>
          </cell>
        </row>
        <row r="5263">
          <cell r="A5263" t="str">
            <v>100647-MX-101</v>
          </cell>
          <cell r="B5263">
            <v>43748</v>
          </cell>
          <cell r="C5263" t="str">
            <v>Existing MSA</v>
          </cell>
          <cell r="D5263">
            <v>43714</v>
          </cell>
          <cell r="E5263">
            <v>43983</v>
          </cell>
          <cell r="F5263" t="str">
            <v>EasyPay Finance</v>
          </cell>
          <cell r="G5263" t="str">
            <v>MX</v>
          </cell>
          <cell r="H5263" t="str">
            <v>Mexico</v>
          </cell>
          <cell r="I5263" t="str">
            <v>GP Entity</v>
          </cell>
          <cell r="J5263">
            <v>43748</v>
          </cell>
          <cell r="K5263">
            <v>43714</v>
          </cell>
          <cell r="Q5263">
            <v>3207</v>
          </cell>
          <cell r="R5263" t="str">
            <v>Latin America (LATAM)</v>
          </cell>
          <cell r="S5263" t="str">
            <v>Software Engineer</v>
          </cell>
        </row>
        <row r="5264">
          <cell r="A5264" t="str">
            <v>100647-MX-102</v>
          </cell>
          <cell r="B5264">
            <v>43748</v>
          </cell>
          <cell r="C5264" t="str">
            <v>Existing MSA</v>
          </cell>
          <cell r="D5264">
            <v>43714</v>
          </cell>
          <cell r="E5264">
            <v>43983</v>
          </cell>
          <cell r="F5264" t="str">
            <v>EasyPay Finance</v>
          </cell>
          <cell r="G5264" t="str">
            <v>MX</v>
          </cell>
          <cell r="H5264" t="str">
            <v>Mexico</v>
          </cell>
          <cell r="I5264" t="str">
            <v>GP Entity</v>
          </cell>
          <cell r="J5264">
            <v>43748</v>
          </cell>
          <cell r="K5264">
            <v>43714</v>
          </cell>
          <cell r="Q5264">
            <v>3212</v>
          </cell>
          <cell r="R5264" t="str">
            <v>Latin America (LATAM)</v>
          </cell>
          <cell r="S5264" t="str">
            <v>Software Engineer</v>
          </cell>
        </row>
        <row r="5265">
          <cell r="A5265" t="str">
            <v>100156-PE-101</v>
          </cell>
          <cell r="B5265">
            <v>43631</v>
          </cell>
          <cell r="C5265" t="str">
            <v>Existing MSA</v>
          </cell>
          <cell r="D5265">
            <v>43585</v>
          </cell>
          <cell r="E5265">
            <v>43983</v>
          </cell>
          <cell r="F5265" t="str">
            <v>Sustainable Fisheries Partnership (SFP)</v>
          </cell>
          <cell r="G5265" t="str">
            <v>PE</v>
          </cell>
          <cell r="H5265" t="str">
            <v>Peru</v>
          </cell>
          <cell r="I5265" t="str">
            <v>GP Entity</v>
          </cell>
          <cell r="J5265">
            <v>43617</v>
          </cell>
          <cell r="K5265">
            <v>42795</v>
          </cell>
          <cell r="Q5265">
            <v>2537</v>
          </cell>
          <cell r="R5265" t="str">
            <v>Latin America (LATAM)</v>
          </cell>
          <cell r="S5265" t="str">
            <v>Deputy Latin America Fisheries Director</v>
          </cell>
        </row>
        <row r="5266">
          <cell r="A5266" t="str">
            <v>100337-BR-101</v>
          </cell>
          <cell r="B5266">
            <v>43556</v>
          </cell>
          <cell r="C5266" t="str">
            <v>Existing MSA</v>
          </cell>
          <cell r="D5266">
            <v>43494</v>
          </cell>
          <cell r="E5266">
            <v>43983</v>
          </cell>
          <cell r="F5266" t="str">
            <v>Markforged</v>
          </cell>
          <cell r="G5266" t="str">
            <v>BR</v>
          </cell>
          <cell r="H5266" t="str">
            <v>Brazil</v>
          </cell>
          <cell r="I5266" t="str">
            <v>GP Entity</v>
          </cell>
          <cell r="J5266">
            <v>43556</v>
          </cell>
          <cell r="K5266">
            <v>43249</v>
          </cell>
          <cell r="Q5266">
            <v>2127</v>
          </cell>
          <cell r="R5266" t="str">
            <v>Latin America (LATAM)</v>
          </cell>
          <cell r="S5266" t="str">
            <v>Regional Channel Manager</v>
          </cell>
        </row>
        <row r="5267">
          <cell r="A5267" t="str">
            <v>100378-BR-101</v>
          </cell>
          <cell r="B5267">
            <v>43647</v>
          </cell>
          <cell r="C5267" t="str">
            <v>Existing MSA</v>
          </cell>
          <cell r="D5267">
            <v>43630</v>
          </cell>
          <cell r="E5267">
            <v>43983</v>
          </cell>
          <cell r="F5267" t="str">
            <v>The Medical Affairs Company (TMAC)</v>
          </cell>
          <cell r="G5267" t="str">
            <v>BR</v>
          </cell>
          <cell r="H5267" t="str">
            <v>Brazil</v>
          </cell>
          <cell r="I5267" t="str">
            <v>GP Entity</v>
          </cell>
          <cell r="J5267">
            <v>43647</v>
          </cell>
          <cell r="K5267">
            <v>43325</v>
          </cell>
          <cell r="Q5267">
            <v>2813</v>
          </cell>
          <cell r="R5267" t="str">
            <v>Latin America (LATAM)</v>
          </cell>
          <cell r="S5267" t="str">
            <v>Clinical Trial Liaison</v>
          </cell>
        </row>
        <row r="5268">
          <cell r="A5268" t="str">
            <v>100661-BR-101</v>
          </cell>
          <cell r="B5268">
            <v>43836</v>
          </cell>
          <cell r="C5268" t="str">
            <v>Existing MSA</v>
          </cell>
          <cell r="D5268">
            <v>43810</v>
          </cell>
          <cell r="E5268">
            <v>43983</v>
          </cell>
          <cell r="F5268" t="str">
            <v>Harness</v>
          </cell>
          <cell r="G5268" t="str">
            <v>BR</v>
          </cell>
          <cell r="H5268" t="str">
            <v>Brazil</v>
          </cell>
          <cell r="I5268" t="str">
            <v>GP Entity</v>
          </cell>
          <cell r="J5268">
            <v>43836</v>
          </cell>
          <cell r="K5268">
            <v>43732</v>
          </cell>
          <cell r="Q5268">
            <v>3728</v>
          </cell>
          <cell r="R5268" t="str">
            <v>Latin America (LATAM)</v>
          </cell>
          <cell r="S5268" t="str">
            <v>Senior Enterprise Sales Manager</v>
          </cell>
        </row>
        <row r="5269">
          <cell r="A5269" t="str">
            <v>100661-BR-102</v>
          </cell>
          <cell r="B5269">
            <v>43857</v>
          </cell>
          <cell r="C5269" t="str">
            <v>Existing MSA</v>
          </cell>
          <cell r="D5269">
            <v>43810</v>
          </cell>
          <cell r="E5269">
            <v>43983</v>
          </cell>
          <cell r="F5269" t="str">
            <v>Harness</v>
          </cell>
          <cell r="G5269" t="str">
            <v>BR</v>
          </cell>
          <cell r="H5269" t="str">
            <v>Brazil</v>
          </cell>
          <cell r="I5269" t="str">
            <v>GP Entity</v>
          </cell>
          <cell r="J5269">
            <v>43864</v>
          </cell>
          <cell r="K5269">
            <v>43732</v>
          </cell>
          <cell r="Q5269">
            <v>3839</v>
          </cell>
          <cell r="R5269" t="str">
            <v>Latin America (LATAM)</v>
          </cell>
          <cell r="S5269" t="str">
            <v>Sr. Sales Engineer</v>
          </cell>
        </row>
        <row r="5270">
          <cell r="A5270" t="str">
            <v>100731-BR-101</v>
          </cell>
          <cell r="B5270">
            <v>43843</v>
          </cell>
          <cell r="C5270" t="str">
            <v>Existing MSA</v>
          </cell>
          <cell r="D5270">
            <v>43551</v>
          </cell>
          <cell r="E5270">
            <v>43983</v>
          </cell>
          <cell r="F5270" t="str">
            <v>IAAPA</v>
          </cell>
          <cell r="G5270" t="str">
            <v>BR</v>
          </cell>
          <cell r="H5270" t="str">
            <v>Brazil</v>
          </cell>
          <cell r="I5270" t="str">
            <v>GP Entity</v>
          </cell>
          <cell r="J5270">
            <v>43843</v>
          </cell>
          <cell r="K5270">
            <v>43551</v>
          </cell>
          <cell r="Q5270">
            <v>2415</v>
          </cell>
          <cell r="R5270" t="str">
            <v>Latin America (LATAM)</v>
          </cell>
          <cell r="S5270" t="str">
            <v>Manager, Membership, Education, and Events – Brazil</v>
          </cell>
        </row>
        <row r="5271">
          <cell r="A5271" t="str">
            <v>100609-CO-101</v>
          </cell>
          <cell r="B5271">
            <v>43843</v>
          </cell>
          <cell r="C5271" t="str">
            <v>Existing MSA</v>
          </cell>
          <cell r="D5271">
            <v>43686</v>
          </cell>
          <cell r="E5271">
            <v>43983</v>
          </cell>
          <cell r="F5271" t="str">
            <v>TeamViewer</v>
          </cell>
          <cell r="G5271" t="str">
            <v>CO</v>
          </cell>
          <cell r="H5271" t="str">
            <v>Colombia</v>
          </cell>
          <cell r="I5271" t="str">
            <v>GP Entity</v>
          </cell>
          <cell r="J5271">
            <v>43843</v>
          </cell>
          <cell r="K5271">
            <v>43686</v>
          </cell>
          <cell r="Q5271">
            <v>3770</v>
          </cell>
          <cell r="R5271" t="str">
            <v>Latin America (LATAM)</v>
          </cell>
          <cell r="S5271" t="str">
            <v>Channel Sales Manager - Colombia</v>
          </cell>
        </row>
        <row r="5272">
          <cell r="A5272" t="str">
            <v>100461-BR-101</v>
          </cell>
          <cell r="B5272">
            <v>43577</v>
          </cell>
          <cell r="C5272" t="str">
            <v>Existing MSA</v>
          </cell>
          <cell r="D5272">
            <v>43542</v>
          </cell>
          <cell r="E5272">
            <v>43983</v>
          </cell>
          <cell r="F5272" t="str">
            <v>Thycotic Software</v>
          </cell>
          <cell r="G5272" t="str">
            <v>BR</v>
          </cell>
          <cell r="H5272" t="str">
            <v>Brazil</v>
          </cell>
          <cell r="I5272" t="str">
            <v>GP Entity</v>
          </cell>
          <cell r="J5272">
            <v>43570</v>
          </cell>
          <cell r="K5272">
            <v>43453</v>
          </cell>
          <cell r="Q5272">
            <v>2364</v>
          </cell>
          <cell r="R5272" t="str">
            <v>Latin America (LATAM)</v>
          </cell>
          <cell r="S5272" t="str">
            <v>Regional Sales Director (LATAM)</v>
          </cell>
        </row>
        <row r="5273">
          <cell r="A5273" t="str">
            <v>100394-BR-105</v>
          </cell>
          <cell r="B5273">
            <v>43619</v>
          </cell>
          <cell r="C5273" t="str">
            <v>Existing MSA</v>
          </cell>
          <cell r="D5273">
            <v>43361</v>
          </cell>
          <cell r="E5273">
            <v>43983</v>
          </cell>
          <cell r="F5273" t="str">
            <v>ActiveCampaign</v>
          </cell>
          <cell r="G5273" t="str">
            <v>BR</v>
          </cell>
          <cell r="H5273" t="str">
            <v>Brazil</v>
          </cell>
          <cell r="I5273" t="str">
            <v>GP Entity</v>
          </cell>
          <cell r="J5273">
            <v>43617</v>
          </cell>
          <cell r="K5273">
            <v>43361</v>
          </cell>
          <cell r="Q5273">
            <v>2550</v>
          </cell>
          <cell r="R5273" t="str">
            <v>Latin America (LATAM)</v>
          </cell>
          <cell r="S5273" t="str">
            <v>Sales Development Representative</v>
          </cell>
        </row>
        <row r="5274">
          <cell r="A5274" t="str">
            <v>100394-BR-106</v>
          </cell>
          <cell r="B5274">
            <v>43619</v>
          </cell>
          <cell r="C5274" t="str">
            <v>Existing MSA</v>
          </cell>
          <cell r="D5274">
            <v>43361</v>
          </cell>
          <cell r="E5274">
            <v>43983</v>
          </cell>
          <cell r="F5274" t="str">
            <v>ActiveCampaign</v>
          </cell>
          <cell r="G5274" t="str">
            <v>BR</v>
          </cell>
          <cell r="H5274" t="str">
            <v>Brazil</v>
          </cell>
          <cell r="I5274" t="str">
            <v>GP Entity</v>
          </cell>
          <cell r="J5274">
            <v>43619</v>
          </cell>
          <cell r="K5274">
            <v>43361</v>
          </cell>
          <cell r="Q5274">
            <v>2581</v>
          </cell>
          <cell r="R5274" t="str">
            <v>Latin America (LATAM)</v>
          </cell>
          <cell r="S5274" t="str">
            <v>Sales Development Representative</v>
          </cell>
        </row>
        <row r="5275">
          <cell r="A5275" t="str">
            <v>100394-BR-107</v>
          </cell>
          <cell r="B5275">
            <v>43738</v>
          </cell>
          <cell r="C5275" t="str">
            <v>Existing MSA</v>
          </cell>
          <cell r="D5275">
            <v>43361</v>
          </cell>
          <cell r="E5275">
            <v>43983</v>
          </cell>
          <cell r="F5275" t="str">
            <v>ActiveCampaign</v>
          </cell>
          <cell r="G5275" t="str">
            <v>BR</v>
          </cell>
          <cell r="H5275" t="str">
            <v>Brazil</v>
          </cell>
          <cell r="I5275" t="str">
            <v>GP Entity</v>
          </cell>
          <cell r="K5275">
            <v>43361</v>
          </cell>
          <cell r="Q5275">
            <v>3129</v>
          </cell>
          <cell r="R5275" t="str">
            <v>Latin America (LATAM)</v>
          </cell>
          <cell r="S5275" t="str">
            <v>Account Executive</v>
          </cell>
        </row>
        <row r="5276">
          <cell r="A5276" t="str">
            <v>100394-BR-108</v>
          </cell>
          <cell r="B5276">
            <v>43752</v>
          </cell>
          <cell r="C5276" t="str">
            <v>Existing MSA</v>
          </cell>
          <cell r="D5276">
            <v>43361</v>
          </cell>
          <cell r="E5276">
            <v>43983</v>
          </cell>
          <cell r="F5276" t="str">
            <v>ActiveCampaign</v>
          </cell>
          <cell r="G5276" t="str">
            <v>BR</v>
          </cell>
          <cell r="H5276" t="str">
            <v>Brazil</v>
          </cell>
          <cell r="I5276" t="str">
            <v>GP Entity</v>
          </cell>
          <cell r="J5276">
            <v>43738</v>
          </cell>
          <cell r="K5276">
            <v>43361</v>
          </cell>
          <cell r="Q5276">
            <v>3163</v>
          </cell>
          <cell r="R5276" t="str">
            <v>Latin America (LATAM)</v>
          </cell>
          <cell r="S5276" t="str">
            <v>Customer Onboarding Specialist</v>
          </cell>
        </row>
        <row r="5277">
          <cell r="A5277" t="str">
            <v>100394-BR-109</v>
          </cell>
          <cell r="B5277">
            <v>43738</v>
          </cell>
          <cell r="C5277" t="str">
            <v>Existing MSA</v>
          </cell>
          <cell r="D5277">
            <v>43361</v>
          </cell>
          <cell r="E5277">
            <v>43983</v>
          </cell>
          <cell r="F5277" t="str">
            <v>ActiveCampaign</v>
          </cell>
          <cell r="G5277" t="str">
            <v>BR</v>
          </cell>
          <cell r="H5277" t="str">
            <v>Brazil</v>
          </cell>
          <cell r="I5277" t="str">
            <v>GP Entity</v>
          </cell>
          <cell r="J5277">
            <v>43738</v>
          </cell>
          <cell r="K5277">
            <v>43361</v>
          </cell>
          <cell r="Q5277">
            <v>3164</v>
          </cell>
          <cell r="R5277" t="str">
            <v>Latin America (LATAM)</v>
          </cell>
          <cell r="S5277" t="str">
            <v>Outbound Account Executive</v>
          </cell>
        </row>
        <row r="5278">
          <cell r="A5278" t="str">
            <v>100394-BR-110</v>
          </cell>
          <cell r="B5278">
            <v>43752</v>
          </cell>
          <cell r="C5278" t="str">
            <v>Existing MSA</v>
          </cell>
          <cell r="D5278">
            <v>43361</v>
          </cell>
          <cell r="E5278">
            <v>43983</v>
          </cell>
          <cell r="F5278" t="str">
            <v>ActiveCampaign</v>
          </cell>
          <cell r="G5278" t="str">
            <v>BR</v>
          </cell>
          <cell r="H5278" t="str">
            <v>Brazil</v>
          </cell>
          <cell r="I5278" t="str">
            <v>GP Entity</v>
          </cell>
          <cell r="K5278">
            <v>43361</v>
          </cell>
          <cell r="Q5278">
            <v>3223</v>
          </cell>
          <cell r="R5278" t="str">
            <v>Latin America (LATAM)</v>
          </cell>
          <cell r="S5278" t="str">
            <v>Customer Onboarding Specialist</v>
          </cell>
        </row>
        <row r="5279">
          <cell r="A5279" t="str">
            <v>100609-BR-101</v>
          </cell>
          <cell r="B5279">
            <v>43739</v>
          </cell>
          <cell r="C5279" t="str">
            <v>Existing MSA</v>
          </cell>
          <cell r="D5279">
            <v>43686</v>
          </cell>
          <cell r="E5279">
            <v>43983</v>
          </cell>
          <cell r="F5279" t="str">
            <v>TeamViewer</v>
          </cell>
          <cell r="G5279" t="str">
            <v>BR</v>
          </cell>
          <cell r="H5279" t="str">
            <v>Brazil</v>
          </cell>
          <cell r="I5279" t="str">
            <v>GP Entity</v>
          </cell>
          <cell r="J5279">
            <v>43738</v>
          </cell>
          <cell r="K5279">
            <v>43686</v>
          </cell>
          <cell r="Q5279">
            <v>3239</v>
          </cell>
          <cell r="R5279" t="str">
            <v>Latin America (LATAM)</v>
          </cell>
          <cell r="S5279" t="str">
            <v>Channel Sales Manager</v>
          </cell>
        </row>
        <row r="5280">
          <cell r="A5280" t="str">
            <v>100394-BR-111</v>
          </cell>
          <cell r="B5280">
            <v>43801</v>
          </cell>
          <cell r="C5280" t="str">
            <v>Existing MSA</v>
          </cell>
          <cell r="D5280">
            <v>43361</v>
          </cell>
          <cell r="E5280">
            <v>43983</v>
          </cell>
          <cell r="F5280" t="str">
            <v>ActiveCampaign</v>
          </cell>
          <cell r="G5280" t="str">
            <v>BR</v>
          </cell>
          <cell r="H5280" t="str">
            <v>Brazil</v>
          </cell>
          <cell r="I5280" t="str">
            <v>GP Entity</v>
          </cell>
          <cell r="J5280">
            <v>43801</v>
          </cell>
          <cell r="K5280">
            <v>43361</v>
          </cell>
          <cell r="Q5280">
            <v>3417</v>
          </cell>
          <cell r="R5280" t="str">
            <v>Latin America (LATAM)</v>
          </cell>
          <cell r="S5280" t="str">
            <v>Business Development Representative</v>
          </cell>
        </row>
        <row r="5281">
          <cell r="A5281" t="str">
            <v>100394-BR-112</v>
          </cell>
          <cell r="B5281">
            <v>43801</v>
          </cell>
          <cell r="C5281" t="str">
            <v>Existing MSA</v>
          </cell>
          <cell r="D5281">
            <v>43361</v>
          </cell>
          <cell r="E5281">
            <v>43983</v>
          </cell>
          <cell r="F5281" t="str">
            <v>ActiveCampaign</v>
          </cell>
          <cell r="G5281" t="str">
            <v>BR</v>
          </cell>
          <cell r="H5281" t="str">
            <v>Brazil</v>
          </cell>
          <cell r="I5281" t="str">
            <v>GP Entity</v>
          </cell>
          <cell r="J5281">
            <v>43801</v>
          </cell>
          <cell r="K5281">
            <v>43361</v>
          </cell>
          <cell r="Q5281">
            <v>3418</v>
          </cell>
          <cell r="R5281" t="str">
            <v>Latin America (LATAM)</v>
          </cell>
          <cell r="S5281" t="str">
            <v>Sales Development Representative</v>
          </cell>
        </row>
        <row r="5282">
          <cell r="A5282" t="str">
            <v>100564-BR-101</v>
          </cell>
          <cell r="B5282">
            <v>43710</v>
          </cell>
          <cell r="C5282" t="str">
            <v>Existing MSA</v>
          </cell>
          <cell r="D5282">
            <v>43681</v>
          </cell>
          <cell r="E5282">
            <v>43983</v>
          </cell>
          <cell r="F5282" t="str">
            <v>Parrot Analytics</v>
          </cell>
          <cell r="G5282" t="str">
            <v>BR</v>
          </cell>
          <cell r="H5282" t="str">
            <v>Brazil</v>
          </cell>
          <cell r="I5282" t="str">
            <v>GP Entity</v>
          </cell>
          <cell r="J5282">
            <v>43710</v>
          </cell>
          <cell r="K5282">
            <v>43615</v>
          </cell>
          <cell r="Q5282">
            <v>3076</v>
          </cell>
          <cell r="R5282" t="str">
            <v>Latin America (LATAM)</v>
          </cell>
          <cell r="S5282" t="str">
            <v>Senior Partner Insights Analyst</v>
          </cell>
        </row>
        <row r="5283">
          <cell r="A5283" t="str">
            <v>100564-MX-101</v>
          </cell>
          <cell r="B5283">
            <v>43719</v>
          </cell>
          <cell r="C5283" t="str">
            <v>Existing MSA</v>
          </cell>
          <cell r="D5283">
            <v>43681</v>
          </cell>
          <cell r="E5283">
            <v>43983</v>
          </cell>
          <cell r="F5283" t="str">
            <v>Parrot Analytics</v>
          </cell>
          <cell r="G5283" t="str">
            <v>MX</v>
          </cell>
          <cell r="H5283" t="str">
            <v>Mexico</v>
          </cell>
          <cell r="I5283" t="str">
            <v>GP Entity</v>
          </cell>
          <cell r="J5283">
            <v>43719</v>
          </cell>
          <cell r="K5283">
            <v>43615</v>
          </cell>
          <cell r="Q5283">
            <v>3100</v>
          </cell>
          <cell r="R5283" t="str">
            <v>Latin America (LATAM)</v>
          </cell>
          <cell r="S5283" t="str">
            <v>Partner Insights Analyst</v>
          </cell>
        </row>
        <row r="5284">
          <cell r="A5284" t="str">
            <v>100685-BR-101</v>
          </cell>
          <cell r="B5284">
            <v>43790</v>
          </cell>
          <cell r="C5284" t="str">
            <v>Existing MSA</v>
          </cell>
          <cell r="D5284">
            <v>43775</v>
          </cell>
          <cell r="E5284">
            <v>43891</v>
          </cell>
          <cell r="F5284" t="str">
            <v>Workforce Science Associates</v>
          </cell>
          <cell r="G5284" t="str">
            <v>BR</v>
          </cell>
          <cell r="H5284" t="str">
            <v>Brazil</v>
          </cell>
          <cell r="I5284" t="str">
            <v>GP Entity</v>
          </cell>
          <cell r="K5284">
            <v>43775</v>
          </cell>
          <cell r="Q5284">
            <v>3507</v>
          </cell>
          <cell r="R5284" t="str">
            <v>Latin America (LATAM)</v>
          </cell>
          <cell r="S5284" t="str">
            <v>Project Manager</v>
          </cell>
        </row>
        <row r="5285">
          <cell r="A5285" t="str">
            <v>100567-MX-102</v>
          </cell>
          <cell r="B5285">
            <v>43617</v>
          </cell>
          <cell r="C5285" t="str">
            <v>Existing MSA</v>
          </cell>
          <cell r="D5285">
            <v>43622</v>
          </cell>
          <cell r="E5285">
            <v>43891</v>
          </cell>
          <cell r="F5285" t="str">
            <v>DFO Global</v>
          </cell>
          <cell r="G5285" t="str">
            <v>MX</v>
          </cell>
          <cell r="H5285" t="str">
            <v>Mexico</v>
          </cell>
          <cell r="I5285" t="str">
            <v>GP Entity</v>
          </cell>
          <cell r="J5285">
            <v>43617</v>
          </cell>
          <cell r="K5285">
            <v>43622</v>
          </cell>
          <cell r="Q5285">
            <v>2741</v>
          </cell>
          <cell r="R5285" t="str">
            <v>Latin America (LATAM)</v>
          </cell>
          <cell r="S5285" t="str">
            <v>SEO Developer</v>
          </cell>
        </row>
        <row r="5286">
          <cell r="A5286" t="str">
            <v>100567-MX-103</v>
          </cell>
          <cell r="B5286">
            <v>43617</v>
          </cell>
          <cell r="C5286" t="str">
            <v>Existing MSA</v>
          </cell>
          <cell r="D5286">
            <v>43622</v>
          </cell>
          <cell r="E5286">
            <v>43891</v>
          </cell>
          <cell r="F5286" t="str">
            <v>DFO Global</v>
          </cell>
          <cell r="G5286" t="str">
            <v>MX</v>
          </cell>
          <cell r="H5286" t="str">
            <v>Mexico</v>
          </cell>
          <cell r="I5286" t="str">
            <v>GP Entity</v>
          </cell>
          <cell r="J5286">
            <v>43617</v>
          </cell>
          <cell r="K5286">
            <v>43622</v>
          </cell>
          <cell r="Q5286">
            <v>2742</v>
          </cell>
          <cell r="R5286" t="str">
            <v>Latin America (LATAM)</v>
          </cell>
          <cell r="S5286" t="str">
            <v>SEO Developer</v>
          </cell>
        </row>
        <row r="5287">
          <cell r="A5287" t="str">
            <v>100567-MX-104</v>
          </cell>
          <cell r="B5287">
            <v>43617</v>
          </cell>
          <cell r="C5287" t="str">
            <v>Existing MSA</v>
          </cell>
          <cell r="D5287">
            <v>43622</v>
          </cell>
          <cell r="E5287">
            <v>43891</v>
          </cell>
          <cell r="F5287" t="str">
            <v>DFO Global</v>
          </cell>
          <cell r="G5287" t="str">
            <v>MX</v>
          </cell>
          <cell r="H5287" t="str">
            <v>Mexico</v>
          </cell>
          <cell r="I5287" t="str">
            <v>GP Entity</v>
          </cell>
          <cell r="J5287">
            <v>43617</v>
          </cell>
          <cell r="K5287">
            <v>43622</v>
          </cell>
          <cell r="Q5287">
            <v>2743</v>
          </cell>
          <cell r="R5287" t="str">
            <v>Latin America (LATAM)</v>
          </cell>
          <cell r="S5287" t="str">
            <v>Junior Media Buyer</v>
          </cell>
        </row>
        <row r="5288">
          <cell r="A5288" t="str">
            <v>100704-MX-101</v>
          </cell>
          <cell r="B5288">
            <v>43808</v>
          </cell>
          <cell r="C5288" t="str">
            <v>Existing MSA</v>
          </cell>
          <cell r="D5288">
            <v>43796</v>
          </cell>
          <cell r="E5288">
            <v>43891</v>
          </cell>
          <cell r="F5288" t="str">
            <v>St Johns Packaging</v>
          </cell>
          <cell r="G5288" t="str">
            <v>MX</v>
          </cell>
          <cell r="H5288" t="str">
            <v>Mexico</v>
          </cell>
          <cell r="I5288" t="str">
            <v>GP Entity</v>
          </cell>
          <cell r="J5288">
            <v>43808</v>
          </cell>
          <cell r="K5288">
            <v>43796</v>
          </cell>
          <cell r="Q5288">
            <v>3661</v>
          </cell>
          <cell r="R5288" t="str">
            <v>Latin America (LATAM)</v>
          </cell>
          <cell r="S5288" t="str">
            <v>Project Manager</v>
          </cell>
        </row>
        <row r="5289">
          <cell r="A5289" t="str">
            <v>100685-BR-101</v>
          </cell>
          <cell r="B5289">
            <v>43790</v>
          </cell>
          <cell r="C5289" t="str">
            <v>Existing MSA</v>
          </cell>
          <cell r="D5289">
            <v>43775</v>
          </cell>
          <cell r="E5289">
            <v>43922</v>
          </cell>
          <cell r="F5289" t="str">
            <v>Workforce Science Associates</v>
          </cell>
          <cell r="G5289" t="str">
            <v>BR</v>
          </cell>
          <cell r="H5289" t="str">
            <v>Brazil</v>
          </cell>
          <cell r="I5289" t="str">
            <v>GP Entity</v>
          </cell>
          <cell r="K5289">
            <v>43775</v>
          </cell>
          <cell r="Q5289">
            <v>3507</v>
          </cell>
          <cell r="R5289" t="str">
            <v>Latin America (LATAM)</v>
          </cell>
          <cell r="S5289" t="str">
            <v>Project Manager</v>
          </cell>
        </row>
        <row r="5290">
          <cell r="A5290" t="str">
            <v>100467-PE-101</v>
          </cell>
          <cell r="B5290">
            <v>43556</v>
          </cell>
          <cell r="C5290" t="str">
            <v>Existing MSA</v>
          </cell>
          <cell r="D5290">
            <v>43452</v>
          </cell>
          <cell r="E5290">
            <v>43922</v>
          </cell>
          <cell r="F5290" t="str">
            <v>Hayward</v>
          </cell>
          <cell r="G5290" t="str">
            <v>PE</v>
          </cell>
          <cell r="H5290" t="str">
            <v>Peru</v>
          </cell>
          <cell r="I5290" t="str">
            <v>GP Entity</v>
          </cell>
          <cell r="J5290">
            <v>43556</v>
          </cell>
          <cell r="K5290">
            <v>43452</v>
          </cell>
          <cell r="Q5290">
            <v>2112</v>
          </cell>
          <cell r="R5290" t="str">
            <v>Latin America (LATAM)</v>
          </cell>
          <cell r="S5290" t="str">
            <v>District Sales Manager – Latin America</v>
          </cell>
        </row>
        <row r="5291">
          <cell r="A5291" t="str">
            <v>100567-MX-102</v>
          </cell>
          <cell r="B5291">
            <v>43617</v>
          </cell>
          <cell r="C5291" t="str">
            <v>Existing MSA</v>
          </cell>
          <cell r="D5291">
            <v>43622</v>
          </cell>
          <cell r="E5291">
            <v>43922</v>
          </cell>
          <cell r="F5291" t="str">
            <v>DFO Global</v>
          </cell>
          <cell r="G5291" t="str">
            <v>MX</v>
          </cell>
          <cell r="H5291" t="str">
            <v>Mexico</v>
          </cell>
          <cell r="I5291" t="str">
            <v>GP Entity</v>
          </cell>
          <cell r="J5291">
            <v>43617</v>
          </cell>
          <cell r="K5291">
            <v>43622</v>
          </cell>
          <cell r="Q5291">
            <v>2741</v>
          </cell>
          <cell r="R5291" t="str">
            <v>Latin America (LATAM)</v>
          </cell>
          <cell r="S5291" t="str">
            <v>SEO Developer</v>
          </cell>
        </row>
        <row r="5292">
          <cell r="A5292" t="str">
            <v>100567-MX-103</v>
          </cell>
          <cell r="B5292">
            <v>43617</v>
          </cell>
          <cell r="C5292" t="str">
            <v>Existing MSA</v>
          </cell>
          <cell r="D5292">
            <v>43622</v>
          </cell>
          <cell r="E5292">
            <v>43922</v>
          </cell>
          <cell r="F5292" t="str">
            <v>DFO Global</v>
          </cell>
          <cell r="G5292" t="str">
            <v>MX</v>
          </cell>
          <cell r="H5292" t="str">
            <v>Mexico</v>
          </cell>
          <cell r="I5292" t="str">
            <v>GP Entity</v>
          </cell>
          <cell r="J5292">
            <v>43617</v>
          </cell>
          <cell r="K5292">
            <v>43622</v>
          </cell>
          <cell r="Q5292">
            <v>2742</v>
          </cell>
          <cell r="R5292" t="str">
            <v>Latin America (LATAM)</v>
          </cell>
          <cell r="S5292" t="str">
            <v>SEO Developer</v>
          </cell>
        </row>
        <row r="5293">
          <cell r="A5293" t="str">
            <v>100567-MX-104</v>
          </cell>
          <cell r="B5293">
            <v>43617</v>
          </cell>
          <cell r="C5293" t="str">
            <v>Existing MSA</v>
          </cell>
          <cell r="D5293">
            <v>43622</v>
          </cell>
          <cell r="E5293">
            <v>43922</v>
          </cell>
          <cell r="F5293" t="str">
            <v>DFO Global</v>
          </cell>
          <cell r="G5293" t="str">
            <v>MX</v>
          </cell>
          <cell r="H5293" t="str">
            <v>Mexico</v>
          </cell>
          <cell r="I5293" t="str">
            <v>GP Entity</v>
          </cell>
          <cell r="J5293">
            <v>43617</v>
          </cell>
          <cell r="K5293">
            <v>43622</v>
          </cell>
          <cell r="Q5293">
            <v>2743</v>
          </cell>
          <cell r="R5293" t="str">
            <v>Latin America (LATAM)</v>
          </cell>
          <cell r="S5293" t="str">
            <v>Junior Media Buyer</v>
          </cell>
        </row>
        <row r="5294">
          <cell r="A5294" t="str">
            <v>100467-MX-101</v>
          </cell>
          <cell r="B5294">
            <v>43556</v>
          </cell>
          <cell r="C5294" t="str">
            <v>Existing MSA</v>
          </cell>
          <cell r="D5294">
            <v>43452</v>
          </cell>
          <cell r="E5294">
            <v>43922</v>
          </cell>
          <cell r="F5294" t="str">
            <v>Hayward</v>
          </cell>
          <cell r="G5294" t="str">
            <v>MX</v>
          </cell>
          <cell r="H5294" t="str">
            <v>Mexico</v>
          </cell>
          <cell r="I5294" t="str">
            <v>GP Entity</v>
          </cell>
          <cell r="J5294">
            <v>43556</v>
          </cell>
          <cell r="K5294">
            <v>43452</v>
          </cell>
          <cell r="Q5294">
            <v>2247</v>
          </cell>
          <cell r="R5294" t="str">
            <v>Latin America (LATAM)</v>
          </cell>
          <cell r="S5294" t="str">
            <v>District Sales Manager</v>
          </cell>
        </row>
        <row r="5295">
          <cell r="A5295" t="str">
            <v>100467-CO-102</v>
          </cell>
          <cell r="B5295">
            <v>43586</v>
          </cell>
          <cell r="C5295" t="str">
            <v>Existing MSA</v>
          </cell>
          <cell r="D5295">
            <v>43452</v>
          </cell>
          <cell r="E5295">
            <v>43922</v>
          </cell>
          <cell r="F5295" t="str">
            <v>Hayward</v>
          </cell>
          <cell r="G5295" t="str">
            <v>CO</v>
          </cell>
          <cell r="H5295" t="str">
            <v>Colombia</v>
          </cell>
          <cell r="I5295" t="str">
            <v>GP Entity</v>
          </cell>
          <cell r="K5295">
            <v>43452</v>
          </cell>
          <cell r="Q5295">
            <v>2248</v>
          </cell>
          <cell r="R5295" t="str">
            <v>Latin America (LATAM)</v>
          </cell>
          <cell r="S5295" t="str">
            <v>District Sales Manager</v>
          </cell>
        </row>
        <row r="5296">
          <cell r="A5296" t="str">
            <v>100704-MX-101</v>
          </cell>
          <cell r="B5296">
            <v>43808</v>
          </cell>
          <cell r="C5296" t="str">
            <v>Existing MSA</v>
          </cell>
          <cell r="D5296">
            <v>43796</v>
          </cell>
          <cell r="E5296">
            <v>43922</v>
          </cell>
          <cell r="F5296" t="str">
            <v>St Johns Packaging</v>
          </cell>
          <cell r="G5296" t="str">
            <v>MX</v>
          </cell>
          <cell r="H5296" t="str">
            <v>Mexico</v>
          </cell>
          <cell r="I5296" t="str">
            <v>GP Entity</v>
          </cell>
          <cell r="J5296">
            <v>43808</v>
          </cell>
          <cell r="K5296">
            <v>43796</v>
          </cell>
          <cell r="Q5296">
            <v>3661</v>
          </cell>
          <cell r="R5296" t="str">
            <v>Latin America (LATAM)</v>
          </cell>
          <cell r="S5296" t="str">
            <v>Project Manager</v>
          </cell>
        </row>
        <row r="5297">
          <cell r="A5297" t="str">
            <v>100382-CO-102</v>
          </cell>
          <cell r="B5297">
            <v>43528</v>
          </cell>
          <cell r="C5297" t="str">
            <v>Existing MSA</v>
          </cell>
          <cell r="D5297">
            <v>43341</v>
          </cell>
          <cell r="E5297">
            <v>43922</v>
          </cell>
          <cell r="F5297" t="str">
            <v>Sage Publications</v>
          </cell>
          <cell r="G5297" t="str">
            <v>CO</v>
          </cell>
          <cell r="H5297" t="str">
            <v>Colombia</v>
          </cell>
          <cell r="I5297" t="str">
            <v>GP Entity</v>
          </cell>
          <cell r="K5297">
            <v>43342</v>
          </cell>
          <cell r="Q5297">
            <v>2195</v>
          </cell>
          <cell r="R5297" t="str">
            <v>Latin America (LATAM)</v>
          </cell>
          <cell r="S5297" t="str">
            <v>Marketing Executive, Field</v>
          </cell>
        </row>
        <row r="5298">
          <cell r="A5298" t="str">
            <v>100685-BR-101</v>
          </cell>
          <cell r="B5298">
            <v>43790</v>
          </cell>
          <cell r="C5298" t="str">
            <v>Existing MSA</v>
          </cell>
          <cell r="D5298">
            <v>43775</v>
          </cell>
          <cell r="E5298">
            <v>43952</v>
          </cell>
          <cell r="F5298" t="str">
            <v>Workforce Science Associates</v>
          </cell>
          <cell r="G5298" t="str">
            <v>BR</v>
          </cell>
          <cell r="H5298" t="str">
            <v>Brazil</v>
          </cell>
          <cell r="I5298" t="str">
            <v>GP Entity</v>
          </cell>
          <cell r="K5298">
            <v>43775</v>
          </cell>
          <cell r="Q5298">
            <v>3507</v>
          </cell>
          <cell r="R5298" t="str">
            <v>Latin America (LATAM)</v>
          </cell>
          <cell r="S5298" t="str">
            <v>Project Manager</v>
          </cell>
        </row>
        <row r="5299">
          <cell r="A5299" t="str">
            <v>100467-PE-101</v>
          </cell>
          <cell r="B5299">
            <v>43556</v>
          </cell>
          <cell r="C5299" t="str">
            <v>Existing MSA</v>
          </cell>
          <cell r="D5299">
            <v>43452</v>
          </cell>
          <cell r="E5299">
            <v>43952</v>
          </cell>
          <cell r="F5299" t="str">
            <v>Hayward</v>
          </cell>
          <cell r="G5299" t="str">
            <v>PE</v>
          </cell>
          <cell r="H5299" t="str">
            <v>Peru</v>
          </cell>
          <cell r="I5299" t="str">
            <v>GP Entity</v>
          </cell>
          <cell r="J5299">
            <v>43556</v>
          </cell>
          <cell r="K5299">
            <v>43452</v>
          </cell>
          <cell r="Q5299">
            <v>2112</v>
          </cell>
          <cell r="R5299" t="str">
            <v>Latin America (LATAM)</v>
          </cell>
          <cell r="S5299" t="str">
            <v>District Sales Manager – Latin America</v>
          </cell>
        </row>
        <row r="5300">
          <cell r="A5300" t="str">
            <v>100567-MX-102</v>
          </cell>
          <cell r="B5300">
            <v>43617</v>
          </cell>
          <cell r="C5300" t="str">
            <v>Existing MSA</v>
          </cell>
          <cell r="D5300">
            <v>43622</v>
          </cell>
          <cell r="E5300">
            <v>43952</v>
          </cell>
          <cell r="F5300" t="str">
            <v>DFO Global</v>
          </cell>
          <cell r="G5300" t="str">
            <v>MX</v>
          </cell>
          <cell r="H5300" t="str">
            <v>Mexico</v>
          </cell>
          <cell r="I5300" t="str">
            <v>GP Entity</v>
          </cell>
          <cell r="J5300">
            <v>43617</v>
          </cell>
          <cell r="K5300">
            <v>43622</v>
          </cell>
          <cell r="Q5300">
            <v>2741</v>
          </cell>
          <cell r="R5300" t="str">
            <v>Latin America (LATAM)</v>
          </cell>
          <cell r="S5300" t="str">
            <v>SEO Developer</v>
          </cell>
        </row>
        <row r="5301">
          <cell r="A5301" t="str">
            <v>100567-MX-103</v>
          </cell>
          <cell r="B5301">
            <v>43617</v>
          </cell>
          <cell r="C5301" t="str">
            <v>Existing MSA</v>
          </cell>
          <cell r="D5301">
            <v>43622</v>
          </cell>
          <cell r="E5301">
            <v>43952</v>
          </cell>
          <cell r="F5301" t="str">
            <v>DFO Global</v>
          </cell>
          <cell r="G5301" t="str">
            <v>MX</v>
          </cell>
          <cell r="H5301" t="str">
            <v>Mexico</v>
          </cell>
          <cell r="I5301" t="str">
            <v>GP Entity</v>
          </cell>
          <cell r="J5301">
            <v>43617</v>
          </cell>
          <cell r="K5301">
            <v>43622</v>
          </cell>
          <cell r="Q5301">
            <v>2742</v>
          </cell>
          <cell r="R5301" t="str">
            <v>Latin America (LATAM)</v>
          </cell>
          <cell r="S5301" t="str">
            <v>SEO Developer</v>
          </cell>
        </row>
        <row r="5302">
          <cell r="A5302" t="str">
            <v>100567-MX-104</v>
          </cell>
          <cell r="B5302">
            <v>43617</v>
          </cell>
          <cell r="C5302" t="str">
            <v>Existing MSA</v>
          </cell>
          <cell r="D5302">
            <v>43622</v>
          </cell>
          <cell r="E5302">
            <v>43952</v>
          </cell>
          <cell r="F5302" t="str">
            <v>DFO Global</v>
          </cell>
          <cell r="G5302" t="str">
            <v>MX</v>
          </cell>
          <cell r="H5302" t="str">
            <v>Mexico</v>
          </cell>
          <cell r="I5302" t="str">
            <v>GP Entity</v>
          </cell>
          <cell r="J5302">
            <v>43617</v>
          </cell>
          <cell r="K5302">
            <v>43622</v>
          </cell>
          <cell r="Q5302">
            <v>2743</v>
          </cell>
          <cell r="R5302" t="str">
            <v>Latin America (LATAM)</v>
          </cell>
          <cell r="S5302" t="str">
            <v>Junior Media Buyer</v>
          </cell>
        </row>
        <row r="5303">
          <cell r="A5303" t="str">
            <v>100467-MX-101</v>
          </cell>
          <cell r="B5303">
            <v>43556</v>
          </cell>
          <cell r="C5303" t="str">
            <v>Existing MSA</v>
          </cell>
          <cell r="D5303">
            <v>43452</v>
          </cell>
          <cell r="E5303">
            <v>43952</v>
          </cell>
          <cell r="F5303" t="str">
            <v>Hayward</v>
          </cell>
          <cell r="G5303" t="str">
            <v>MX</v>
          </cell>
          <cell r="H5303" t="str">
            <v>Mexico</v>
          </cell>
          <cell r="I5303" t="str">
            <v>GP Entity</v>
          </cell>
          <cell r="J5303">
            <v>43556</v>
          </cell>
          <cell r="K5303">
            <v>43452</v>
          </cell>
          <cell r="Q5303">
            <v>2247</v>
          </cell>
          <cell r="R5303" t="str">
            <v>Latin America (LATAM)</v>
          </cell>
          <cell r="S5303" t="str">
            <v>District Sales Manager</v>
          </cell>
        </row>
        <row r="5304">
          <cell r="A5304" t="str">
            <v>100467-CO-102</v>
          </cell>
          <cell r="B5304">
            <v>43586</v>
          </cell>
          <cell r="C5304" t="str">
            <v>Existing MSA</v>
          </cell>
          <cell r="D5304">
            <v>43452</v>
          </cell>
          <cell r="E5304">
            <v>43952</v>
          </cell>
          <cell r="F5304" t="str">
            <v>Hayward</v>
          </cell>
          <cell r="G5304" t="str">
            <v>CO</v>
          </cell>
          <cell r="H5304" t="str">
            <v>Colombia</v>
          </cell>
          <cell r="I5304" t="str">
            <v>GP Entity</v>
          </cell>
          <cell r="K5304">
            <v>43452</v>
          </cell>
          <cell r="Q5304">
            <v>2248</v>
          </cell>
          <cell r="R5304" t="str">
            <v>Latin America (LATAM)</v>
          </cell>
          <cell r="S5304" t="str">
            <v>District Sales Manager</v>
          </cell>
        </row>
        <row r="5305">
          <cell r="A5305" t="str">
            <v>100704-MX-101</v>
          </cell>
          <cell r="B5305">
            <v>43808</v>
          </cell>
          <cell r="C5305" t="str">
            <v>Existing MSA</v>
          </cell>
          <cell r="D5305">
            <v>43796</v>
          </cell>
          <cell r="E5305">
            <v>43952</v>
          </cell>
          <cell r="F5305" t="str">
            <v>St Johns Packaging</v>
          </cell>
          <cell r="G5305" t="str">
            <v>MX</v>
          </cell>
          <cell r="H5305" t="str">
            <v>Mexico</v>
          </cell>
          <cell r="I5305" t="str">
            <v>GP Entity</v>
          </cell>
          <cell r="J5305">
            <v>43808</v>
          </cell>
          <cell r="K5305">
            <v>43796</v>
          </cell>
          <cell r="Q5305">
            <v>3661</v>
          </cell>
          <cell r="R5305" t="str">
            <v>Latin America (LATAM)</v>
          </cell>
          <cell r="S5305" t="str">
            <v>Project Manager</v>
          </cell>
        </row>
        <row r="5306">
          <cell r="A5306" t="str">
            <v>100382-CO-102</v>
          </cell>
          <cell r="B5306">
            <v>43528</v>
          </cell>
          <cell r="C5306" t="str">
            <v>Existing MSA</v>
          </cell>
          <cell r="D5306">
            <v>43341</v>
          </cell>
          <cell r="E5306">
            <v>43952</v>
          </cell>
          <cell r="F5306" t="str">
            <v>Sage Publications</v>
          </cell>
          <cell r="G5306" t="str">
            <v>CO</v>
          </cell>
          <cell r="H5306" t="str">
            <v>Colombia</v>
          </cell>
          <cell r="I5306" t="str">
            <v>GP Entity</v>
          </cell>
          <cell r="K5306">
            <v>43342</v>
          </cell>
          <cell r="Q5306">
            <v>2195</v>
          </cell>
          <cell r="R5306" t="str">
            <v>Latin America (LATAM)</v>
          </cell>
          <cell r="S5306" t="str">
            <v>Marketing Executive, Field</v>
          </cell>
        </row>
        <row r="5307">
          <cell r="A5307" t="str">
            <v>100685-BR-101</v>
          </cell>
          <cell r="B5307">
            <v>43790</v>
          </cell>
          <cell r="C5307" t="str">
            <v>Existing MSA</v>
          </cell>
          <cell r="D5307">
            <v>43775</v>
          </cell>
          <cell r="E5307">
            <v>43983</v>
          </cell>
          <cell r="F5307" t="str">
            <v>Workforce Science Associates</v>
          </cell>
          <cell r="G5307" t="str">
            <v>BR</v>
          </cell>
          <cell r="H5307" t="str">
            <v>Brazil</v>
          </cell>
          <cell r="I5307" t="str">
            <v>GP Entity</v>
          </cell>
          <cell r="K5307">
            <v>43775</v>
          </cell>
          <cell r="Q5307">
            <v>3507</v>
          </cell>
          <cell r="R5307" t="str">
            <v>Latin America (LATAM)</v>
          </cell>
          <cell r="S5307" t="str">
            <v>Project Manager</v>
          </cell>
        </row>
        <row r="5308">
          <cell r="A5308" t="str">
            <v>100467-PE-101</v>
          </cell>
          <cell r="B5308">
            <v>43556</v>
          </cell>
          <cell r="C5308" t="str">
            <v>Existing MSA</v>
          </cell>
          <cell r="D5308">
            <v>43452</v>
          </cell>
          <cell r="E5308">
            <v>43983</v>
          </cell>
          <cell r="F5308" t="str">
            <v>Hayward</v>
          </cell>
          <cell r="G5308" t="str">
            <v>PE</v>
          </cell>
          <cell r="H5308" t="str">
            <v>Peru</v>
          </cell>
          <cell r="I5308" t="str">
            <v>GP Entity</v>
          </cell>
          <cell r="J5308">
            <v>43556</v>
          </cell>
          <cell r="K5308">
            <v>43452</v>
          </cell>
          <cell r="Q5308">
            <v>2112</v>
          </cell>
          <cell r="R5308" t="str">
            <v>Latin America (LATAM)</v>
          </cell>
          <cell r="S5308" t="str">
            <v>District Sales Manager – Latin America</v>
          </cell>
        </row>
        <row r="5309">
          <cell r="A5309" t="str">
            <v>100567-MX-102</v>
          </cell>
          <cell r="B5309">
            <v>43617</v>
          </cell>
          <cell r="C5309" t="str">
            <v>Existing MSA</v>
          </cell>
          <cell r="D5309">
            <v>43622</v>
          </cell>
          <cell r="E5309">
            <v>43983</v>
          </cell>
          <cell r="F5309" t="str">
            <v>DFO Global</v>
          </cell>
          <cell r="G5309" t="str">
            <v>MX</v>
          </cell>
          <cell r="H5309" t="str">
            <v>Mexico</v>
          </cell>
          <cell r="I5309" t="str">
            <v>GP Entity</v>
          </cell>
          <cell r="J5309">
            <v>43617</v>
          </cell>
          <cell r="K5309">
            <v>43622</v>
          </cell>
          <cell r="Q5309">
            <v>2741</v>
          </cell>
          <cell r="R5309" t="str">
            <v>Latin America (LATAM)</v>
          </cell>
          <cell r="S5309" t="str">
            <v>SEO Developer</v>
          </cell>
        </row>
        <row r="5310">
          <cell r="A5310" t="str">
            <v>100567-MX-103</v>
          </cell>
          <cell r="B5310">
            <v>43617</v>
          </cell>
          <cell r="C5310" t="str">
            <v>Existing MSA</v>
          </cell>
          <cell r="D5310">
            <v>43622</v>
          </cell>
          <cell r="E5310">
            <v>43983</v>
          </cell>
          <cell r="F5310" t="str">
            <v>DFO Global</v>
          </cell>
          <cell r="G5310" t="str">
            <v>MX</v>
          </cell>
          <cell r="H5310" t="str">
            <v>Mexico</v>
          </cell>
          <cell r="I5310" t="str">
            <v>GP Entity</v>
          </cell>
          <cell r="J5310">
            <v>43617</v>
          </cell>
          <cell r="K5310">
            <v>43622</v>
          </cell>
          <cell r="Q5310">
            <v>2742</v>
          </cell>
          <cell r="R5310" t="str">
            <v>Latin America (LATAM)</v>
          </cell>
          <cell r="S5310" t="str">
            <v>SEO Developer</v>
          </cell>
        </row>
        <row r="5311">
          <cell r="A5311" t="str">
            <v>100567-MX-104</v>
          </cell>
          <cell r="B5311">
            <v>43617</v>
          </cell>
          <cell r="C5311" t="str">
            <v>Existing MSA</v>
          </cell>
          <cell r="D5311">
            <v>43622</v>
          </cell>
          <cell r="E5311">
            <v>43983</v>
          </cell>
          <cell r="F5311" t="str">
            <v>DFO Global</v>
          </cell>
          <cell r="G5311" t="str">
            <v>MX</v>
          </cell>
          <cell r="H5311" t="str">
            <v>Mexico</v>
          </cell>
          <cell r="I5311" t="str">
            <v>GP Entity</v>
          </cell>
          <cell r="J5311">
            <v>43617</v>
          </cell>
          <cell r="K5311">
            <v>43622</v>
          </cell>
          <cell r="Q5311">
            <v>2743</v>
          </cell>
          <cell r="R5311" t="str">
            <v>Latin America (LATAM)</v>
          </cell>
          <cell r="S5311" t="str">
            <v>Junior Media Buyer</v>
          </cell>
        </row>
        <row r="5312">
          <cell r="A5312" t="str">
            <v>100467-MX-101</v>
          </cell>
          <cell r="B5312">
            <v>43556</v>
          </cell>
          <cell r="C5312" t="str">
            <v>Existing MSA</v>
          </cell>
          <cell r="D5312">
            <v>43452</v>
          </cell>
          <cell r="E5312">
            <v>43983</v>
          </cell>
          <cell r="F5312" t="str">
            <v>Hayward</v>
          </cell>
          <cell r="G5312" t="str">
            <v>MX</v>
          </cell>
          <cell r="H5312" t="str">
            <v>Mexico</v>
          </cell>
          <cell r="I5312" t="str">
            <v>GP Entity</v>
          </cell>
          <cell r="J5312">
            <v>43556</v>
          </cell>
          <cell r="K5312">
            <v>43452</v>
          </cell>
          <cell r="Q5312">
            <v>2247</v>
          </cell>
          <cell r="R5312" t="str">
            <v>Latin America (LATAM)</v>
          </cell>
          <cell r="S5312" t="str">
            <v>District Sales Manager</v>
          </cell>
        </row>
        <row r="5313">
          <cell r="A5313" t="str">
            <v>100467-CO-102</v>
          </cell>
          <cell r="B5313">
            <v>43586</v>
          </cell>
          <cell r="C5313" t="str">
            <v>Existing MSA</v>
          </cell>
          <cell r="D5313">
            <v>43452</v>
          </cell>
          <cell r="E5313">
            <v>43983</v>
          </cell>
          <cell r="F5313" t="str">
            <v>Hayward</v>
          </cell>
          <cell r="G5313" t="str">
            <v>CO</v>
          </cell>
          <cell r="H5313" t="str">
            <v>Colombia</v>
          </cell>
          <cell r="I5313" t="str">
            <v>GP Entity</v>
          </cell>
          <cell r="K5313">
            <v>43452</v>
          </cell>
          <cell r="Q5313">
            <v>2248</v>
          </cell>
          <cell r="R5313" t="str">
            <v>Latin America (LATAM)</v>
          </cell>
          <cell r="S5313" t="str">
            <v>District Sales Manager</v>
          </cell>
        </row>
        <row r="5314">
          <cell r="A5314" t="str">
            <v>100704-MX-101</v>
          </cell>
          <cell r="B5314">
            <v>43808</v>
          </cell>
          <cell r="C5314" t="str">
            <v>Existing MSA</v>
          </cell>
          <cell r="D5314">
            <v>43796</v>
          </cell>
          <cell r="E5314">
            <v>43983</v>
          </cell>
          <cell r="F5314" t="str">
            <v>St Johns Packaging</v>
          </cell>
          <cell r="G5314" t="str">
            <v>MX</v>
          </cell>
          <cell r="H5314" t="str">
            <v>Mexico</v>
          </cell>
          <cell r="I5314" t="str">
            <v>GP Entity</v>
          </cell>
          <cell r="J5314">
            <v>43808</v>
          </cell>
          <cell r="K5314">
            <v>43796</v>
          </cell>
          <cell r="Q5314">
            <v>3661</v>
          </cell>
          <cell r="R5314" t="str">
            <v>Latin America (LATAM)</v>
          </cell>
          <cell r="S5314" t="str">
            <v>Project Manager</v>
          </cell>
        </row>
        <row r="5315">
          <cell r="A5315" t="str">
            <v>100382-CO-102</v>
          </cell>
          <cell r="B5315">
            <v>43528</v>
          </cell>
          <cell r="C5315" t="str">
            <v>Existing MSA</v>
          </cell>
          <cell r="D5315">
            <v>43341</v>
          </cell>
          <cell r="E5315">
            <v>43983</v>
          </cell>
          <cell r="F5315" t="str">
            <v>Sage Publications</v>
          </cell>
          <cell r="G5315" t="str">
            <v>CO</v>
          </cell>
          <cell r="H5315" t="str">
            <v>Colombia</v>
          </cell>
          <cell r="I5315" t="str">
            <v>GP Entity</v>
          </cell>
          <cell r="K5315">
            <v>43342</v>
          </cell>
          <cell r="Q5315">
            <v>2195</v>
          </cell>
          <cell r="R5315" t="str">
            <v>Latin America (LATAM)</v>
          </cell>
          <cell r="S5315" t="str">
            <v>Marketing Executive, Field</v>
          </cell>
        </row>
        <row r="5316">
          <cell r="A5316" t="str">
            <v>100722-CL-101</v>
          </cell>
          <cell r="B5316">
            <v>43864</v>
          </cell>
          <cell r="C5316" t="str">
            <v>Existing MSA</v>
          </cell>
          <cell r="D5316">
            <v>43816</v>
          </cell>
          <cell r="E5316">
            <v>43891</v>
          </cell>
          <cell r="F5316" t="str">
            <v>Artemis</v>
          </cell>
          <cell r="G5316" t="str">
            <v>CL</v>
          </cell>
          <cell r="H5316" t="str">
            <v>Chile</v>
          </cell>
          <cell r="I5316" t="str">
            <v>GP Entity</v>
          </cell>
          <cell r="K5316">
            <v>43816</v>
          </cell>
          <cell r="Q5316">
            <v>3799</v>
          </cell>
          <cell r="R5316" t="str">
            <v>Latin America (LATAM)</v>
          </cell>
          <cell r="S5316" t="str">
            <v>Senior Engineer</v>
          </cell>
        </row>
        <row r="5317">
          <cell r="A5317" t="str">
            <v>100734-BR-101</v>
          </cell>
          <cell r="B5317">
            <v>43864</v>
          </cell>
          <cell r="C5317" t="str">
            <v>Existing MSA</v>
          </cell>
          <cell r="D5317">
            <v>43734</v>
          </cell>
          <cell r="E5317">
            <v>43891</v>
          </cell>
          <cell r="F5317" t="str">
            <v>TraceLink</v>
          </cell>
          <cell r="G5317" t="str">
            <v>BR</v>
          </cell>
          <cell r="H5317" t="str">
            <v>Brazil</v>
          </cell>
          <cell r="I5317" t="str">
            <v>GP Entity</v>
          </cell>
          <cell r="K5317">
            <v>43734</v>
          </cell>
          <cell r="Q5317">
            <v>3855</v>
          </cell>
          <cell r="R5317" t="str">
            <v>Latin America (LATAM)</v>
          </cell>
          <cell r="S5317" t="str">
            <v>Account Executive, Sales</v>
          </cell>
        </row>
        <row r="5318">
          <cell r="A5318" t="str">
            <v>100734-BR-102</v>
          </cell>
          <cell r="B5318">
            <v>43864</v>
          </cell>
          <cell r="C5318" t="str">
            <v>Existing MSA</v>
          </cell>
          <cell r="D5318">
            <v>43734</v>
          </cell>
          <cell r="E5318">
            <v>43891</v>
          </cell>
          <cell r="F5318" t="str">
            <v>TraceLink</v>
          </cell>
          <cell r="G5318" t="str">
            <v>BR</v>
          </cell>
          <cell r="H5318" t="str">
            <v>Brazil</v>
          </cell>
          <cell r="I5318" t="str">
            <v>GP Entity</v>
          </cell>
          <cell r="K5318">
            <v>43734</v>
          </cell>
          <cell r="Q5318">
            <v>3922</v>
          </cell>
          <cell r="R5318" t="str">
            <v>Latin America (LATAM)</v>
          </cell>
          <cell r="S5318" t="str">
            <v>Solutions Consultant</v>
          </cell>
        </row>
        <row r="5319">
          <cell r="A5319" t="str">
            <v>100652-MX-101</v>
          </cell>
          <cell r="B5319">
            <v>43745</v>
          </cell>
          <cell r="C5319" t="str">
            <v>Existing MSA</v>
          </cell>
          <cell r="D5319">
            <v>43718</v>
          </cell>
          <cell r="E5319">
            <v>43891</v>
          </cell>
          <cell r="F5319" t="str">
            <v>Levvel</v>
          </cell>
          <cell r="G5319" t="str">
            <v>MX</v>
          </cell>
          <cell r="H5319" t="str">
            <v>Mexico</v>
          </cell>
          <cell r="I5319" t="str">
            <v>GP Entity</v>
          </cell>
          <cell r="J5319">
            <v>43745</v>
          </cell>
          <cell r="K5319">
            <v>43718</v>
          </cell>
          <cell r="Q5319">
            <v>3242</v>
          </cell>
          <cell r="R5319" t="str">
            <v>Latin America (LATAM)</v>
          </cell>
          <cell r="S5319" t="str">
            <v>Senior Engineering Consultant</v>
          </cell>
        </row>
        <row r="5320">
          <cell r="A5320" t="str">
            <v>100141-BR-102</v>
          </cell>
          <cell r="B5320">
            <v>43689</v>
          </cell>
          <cell r="C5320" t="str">
            <v>Existing MSA</v>
          </cell>
          <cell r="D5320">
            <v>43353</v>
          </cell>
          <cell r="E5320">
            <v>43891</v>
          </cell>
          <cell r="F5320" t="str">
            <v>Rocket Software</v>
          </cell>
          <cell r="G5320" t="str">
            <v>BR</v>
          </cell>
          <cell r="H5320" t="str">
            <v>Brazil</v>
          </cell>
          <cell r="I5320" t="str">
            <v>GP Entity</v>
          </cell>
          <cell r="K5320">
            <v>42271</v>
          </cell>
          <cell r="Q5320">
            <v>3047</v>
          </cell>
          <cell r="R5320" t="str">
            <v>Latin America (LATAM)</v>
          </cell>
          <cell r="S5320" t="str">
            <v>Principal Solutions Advisor</v>
          </cell>
        </row>
        <row r="5321">
          <cell r="A5321" t="str">
            <v>100722-CL-101</v>
          </cell>
          <cell r="B5321">
            <v>43864</v>
          </cell>
          <cell r="C5321" t="str">
            <v>Existing MSA</v>
          </cell>
          <cell r="D5321">
            <v>43816</v>
          </cell>
          <cell r="E5321">
            <v>43922</v>
          </cell>
          <cell r="F5321" t="str">
            <v>Artemis</v>
          </cell>
          <cell r="G5321" t="str">
            <v>CL</v>
          </cell>
          <cell r="H5321" t="str">
            <v>Chile</v>
          </cell>
          <cell r="I5321" t="str">
            <v>GP Entity</v>
          </cell>
          <cell r="K5321">
            <v>43816</v>
          </cell>
          <cell r="Q5321">
            <v>3799</v>
          </cell>
          <cell r="R5321" t="str">
            <v>Latin America (LATAM)</v>
          </cell>
          <cell r="S5321" t="str">
            <v>Senior Engineer</v>
          </cell>
        </row>
        <row r="5322">
          <cell r="A5322" t="str">
            <v>100734-BR-101</v>
          </cell>
          <cell r="B5322">
            <v>43864</v>
          </cell>
          <cell r="C5322" t="str">
            <v>Existing MSA</v>
          </cell>
          <cell r="D5322">
            <v>43734</v>
          </cell>
          <cell r="E5322">
            <v>43922</v>
          </cell>
          <cell r="F5322" t="str">
            <v>TraceLink</v>
          </cell>
          <cell r="G5322" t="str">
            <v>BR</v>
          </cell>
          <cell r="H5322" t="str">
            <v>Brazil</v>
          </cell>
          <cell r="I5322" t="str">
            <v>GP Entity</v>
          </cell>
          <cell r="K5322">
            <v>43734</v>
          </cell>
          <cell r="Q5322">
            <v>3855</v>
          </cell>
          <cell r="R5322" t="str">
            <v>Latin America (LATAM)</v>
          </cell>
          <cell r="S5322" t="str">
            <v>Account Executive, Sales</v>
          </cell>
        </row>
        <row r="5323">
          <cell r="A5323" t="str">
            <v>100734-BR-102</v>
          </cell>
          <cell r="B5323">
            <v>43864</v>
          </cell>
          <cell r="C5323" t="str">
            <v>Existing MSA</v>
          </cell>
          <cell r="D5323">
            <v>43734</v>
          </cell>
          <cell r="E5323">
            <v>43922</v>
          </cell>
          <cell r="F5323" t="str">
            <v>TraceLink</v>
          </cell>
          <cell r="G5323" t="str">
            <v>BR</v>
          </cell>
          <cell r="H5323" t="str">
            <v>Brazil</v>
          </cell>
          <cell r="I5323" t="str">
            <v>GP Entity</v>
          </cell>
          <cell r="K5323">
            <v>43734</v>
          </cell>
          <cell r="Q5323">
            <v>3922</v>
          </cell>
          <cell r="R5323" t="str">
            <v>Latin America (LATAM)</v>
          </cell>
          <cell r="S5323" t="str">
            <v>Solutions Consultant</v>
          </cell>
        </row>
        <row r="5324">
          <cell r="A5324" t="str">
            <v>100652-MX-101</v>
          </cell>
          <cell r="B5324">
            <v>43745</v>
          </cell>
          <cell r="C5324" t="str">
            <v>Existing MSA</v>
          </cell>
          <cell r="D5324">
            <v>43718</v>
          </cell>
          <cell r="E5324">
            <v>43922</v>
          </cell>
          <cell r="F5324" t="str">
            <v>Levvel</v>
          </cell>
          <cell r="G5324" t="str">
            <v>MX</v>
          </cell>
          <cell r="H5324" t="str">
            <v>Mexico</v>
          </cell>
          <cell r="I5324" t="str">
            <v>GP Entity</v>
          </cell>
          <cell r="J5324">
            <v>43745</v>
          </cell>
          <cell r="K5324">
            <v>43718</v>
          </cell>
          <cell r="Q5324">
            <v>3242</v>
          </cell>
          <cell r="R5324" t="str">
            <v>Latin America (LATAM)</v>
          </cell>
          <cell r="S5324" t="str">
            <v>Senior Engineering Consultant</v>
          </cell>
        </row>
        <row r="5325">
          <cell r="A5325" t="str">
            <v>100141-BR-102</v>
          </cell>
          <cell r="B5325">
            <v>43689</v>
          </cell>
          <cell r="C5325" t="str">
            <v>Existing MSA</v>
          </cell>
          <cell r="D5325">
            <v>43353</v>
          </cell>
          <cell r="E5325">
            <v>43922</v>
          </cell>
          <cell r="F5325" t="str">
            <v>Rocket Software</v>
          </cell>
          <cell r="G5325" t="str">
            <v>BR</v>
          </cell>
          <cell r="H5325" t="str">
            <v>Brazil</v>
          </cell>
          <cell r="I5325" t="str">
            <v>GP Entity</v>
          </cell>
          <cell r="K5325">
            <v>42271</v>
          </cell>
          <cell r="Q5325">
            <v>3047</v>
          </cell>
          <cell r="R5325" t="str">
            <v>Latin America (LATAM)</v>
          </cell>
          <cell r="S5325" t="str">
            <v>Principal Solutions Advisor</v>
          </cell>
        </row>
        <row r="5326">
          <cell r="A5326" t="str">
            <v>100722-CL-101</v>
          </cell>
          <cell r="B5326">
            <v>43864</v>
          </cell>
          <cell r="C5326" t="str">
            <v>Existing MSA</v>
          </cell>
          <cell r="D5326">
            <v>43816</v>
          </cell>
          <cell r="E5326">
            <v>43952</v>
          </cell>
          <cell r="F5326" t="str">
            <v>Artemis</v>
          </cell>
          <cell r="G5326" t="str">
            <v>CL</v>
          </cell>
          <cell r="H5326" t="str">
            <v>Chile</v>
          </cell>
          <cell r="I5326" t="str">
            <v>GP Entity</v>
          </cell>
          <cell r="K5326">
            <v>43816</v>
          </cell>
          <cell r="Q5326">
            <v>3799</v>
          </cell>
          <cell r="R5326" t="str">
            <v>Latin America (LATAM)</v>
          </cell>
          <cell r="S5326" t="str">
            <v>Senior Engineer</v>
          </cell>
        </row>
        <row r="5327">
          <cell r="A5327" t="str">
            <v>100734-BR-101</v>
          </cell>
          <cell r="B5327">
            <v>43864</v>
          </cell>
          <cell r="C5327" t="str">
            <v>Existing MSA</v>
          </cell>
          <cell r="D5327">
            <v>43734</v>
          </cell>
          <cell r="E5327">
            <v>43952</v>
          </cell>
          <cell r="F5327" t="str">
            <v>TraceLink</v>
          </cell>
          <cell r="G5327" t="str">
            <v>BR</v>
          </cell>
          <cell r="H5327" t="str">
            <v>Brazil</v>
          </cell>
          <cell r="I5327" t="str">
            <v>GP Entity</v>
          </cell>
          <cell r="K5327">
            <v>43734</v>
          </cell>
          <cell r="Q5327">
            <v>3855</v>
          </cell>
          <cell r="R5327" t="str">
            <v>Latin America (LATAM)</v>
          </cell>
          <cell r="S5327" t="str">
            <v>Account Executive, Sales</v>
          </cell>
        </row>
        <row r="5328">
          <cell r="A5328" t="str">
            <v>100734-BR-102</v>
          </cell>
          <cell r="B5328">
            <v>43864</v>
          </cell>
          <cell r="C5328" t="str">
            <v>Existing MSA</v>
          </cell>
          <cell r="D5328">
            <v>43734</v>
          </cell>
          <cell r="E5328">
            <v>43952</v>
          </cell>
          <cell r="F5328" t="str">
            <v>TraceLink</v>
          </cell>
          <cell r="G5328" t="str">
            <v>BR</v>
          </cell>
          <cell r="H5328" t="str">
            <v>Brazil</v>
          </cell>
          <cell r="I5328" t="str">
            <v>GP Entity</v>
          </cell>
          <cell r="K5328">
            <v>43734</v>
          </cell>
          <cell r="Q5328">
            <v>3922</v>
          </cell>
          <cell r="R5328" t="str">
            <v>Latin America (LATAM)</v>
          </cell>
          <cell r="S5328" t="str">
            <v>Solutions Consultant</v>
          </cell>
        </row>
        <row r="5329">
          <cell r="A5329" t="str">
            <v>100652-MX-101</v>
          </cell>
          <cell r="B5329">
            <v>43745</v>
          </cell>
          <cell r="C5329" t="str">
            <v>Existing MSA</v>
          </cell>
          <cell r="D5329">
            <v>43718</v>
          </cell>
          <cell r="E5329">
            <v>43952</v>
          </cell>
          <cell r="F5329" t="str">
            <v>Levvel</v>
          </cell>
          <cell r="G5329" t="str">
            <v>MX</v>
          </cell>
          <cell r="H5329" t="str">
            <v>Mexico</v>
          </cell>
          <cell r="I5329" t="str">
            <v>GP Entity</v>
          </cell>
          <cell r="J5329">
            <v>43745</v>
          </cell>
          <cell r="K5329">
            <v>43718</v>
          </cell>
          <cell r="Q5329">
            <v>3242</v>
          </cell>
          <cell r="R5329" t="str">
            <v>Latin America (LATAM)</v>
          </cell>
          <cell r="S5329" t="str">
            <v>Senior Engineering Consultant</v>
          </cell>
        </row>
        <row r="5330">
          <cell r="A5330" t="str">
            <v>100141-BR-102</v>
          </cell>
          <cell r="B5330">
            <v>43689</v>
          </cell>
          <cell r="C5330" t="str">
            <v>Existing MSA</v>
          </cell>
          <cell r="D5330">
            <v>43353</v>
          </cell>
          <cell r="E5330">
            <v>43952</v>
          </cell>
          <cell r="F5330" t="str">
            <v>Rocket Software</v>
          </cell>
          <cell r="G5330" t="str">
            <v>BR</v>
          </cell>
          <cell r="H5330" t="str">
            <v>Brazil</v>
          </cell>
          <cell r="I5330" t="str">
            <v>GP Entity</v>
          </cell>
          <cell r="K5330">
            <v>42271</v>
          </cell>
          <cell r="Q5330">
            <v>3047</v>
          </cell>
          <cell r="R5330" t="str">
            <v>Latin America (LATAM)</v>
          </cell>
          <cell r="S5330" t="str">
            <v>Principal Solutions Advisor</v>
          </cell>
        </row>
        <row r="5331">
          <cell r="A5331" t="str">
            <v>100722-CL-101</v>
          </cell>
          <cell r="B5331">
            <v>43864</v>
          </cell>
          <cell r="C5331" t="str">
            <v>Existing MSA</v>
          </cell>
          <cell r="D5331">
            <v>43816</v>
          </cell>
          <cell r="E5331">
            <v>43983</v>
          </cell>
          <cell r="F5331" t="str">
            <v>Artemis</v>
          </cell>
          <cell r="G5331" t="str">
            <v>CL</v>
          </cell>
          <cell r="H5331" t="str">
            <v>Chile</v>
          </cell>
          <cell r="I5331" t="str">
            <v>GP Entity</v>
          </cell>
          <cell r="K5331">
            <v>43816</v>
          </cell>
          <cell r="Q5331">
            <v>3799</v>
          </cell>
          <cell r="R5331" t="str">
            <v>Latin America (LATAM)</v>
          </cell>
          <cell r="S5331" t="str">
            <v>Senior Engineer</v>
          </cell>
        </row>
        <row r="5332">
          <cell r="A5332" t="str">
            <v>100734-BR-101</v>
          </cell>
          <cell r="B5332">
            <v>43864</v>
          </cell>
          <cell r="C5332" t="str">
            <v>Existing MSA</v>
          </cell>
          <cell r="D5332">
            <v>43734</v>
          </cell>
          <cell r="E5332">
            <v>43983</v>
          </cell>
          <cell r="F5332" t="str">
            <v>TraceLink</v>
          </cell>
          <cell r="G5332" t="str">
            <v>BR</v>
          </cell>
          <cell r="H5332" t="str">
            <v>Brazil</v>
          </cell>
          <cell r="I5332" t="str">
            <v>GP Entity</v>
          </cell>
          <cell r="K5332">
            <v>43734</v>
          </cell>
          <cell r="Q5332">
            <v>3855</v>
          </cell>
          <cell r="R5332" t="str">
            <v>Latin America (LATAM)</v>
          </cell>
          <cell r="S5332" t="str">
            <v>Account Executive, Sales</v>
          </cell>
        </row>
        <row r="5333">
          <cell r="A5333" t="str">
            <v>100734-BR-102</v>
          </cell>
          <cell r="B5333">
            <v>43864</v>
          </cell>
          <cell r="C5333" t="str">
            <v>Existing MSA</v>
          </cell>
          <cell r="D5333">
            <v>43734</v>
          </cell>
          <cell r="E5333">
            <v>43983</v>
          </cell>
          <cell r="F5333" t="str">
            <v>TraceLink</v>
          </cell>
          <cell r="G5333" t="str">
            <v>BR</v>
          </cell>
          <cell r="H5333" t="str">
            <v>Brazil</v>
          </cell>
          <cell r="I5333" t="str">
            <v>GP Entity</v>
          </cell>
          <cell r="K5333">
            <v>43734</v>
          </cell>
          <cell r="Q5333">
            <v>3922</v>
          </cell>
          <cell r="R5333" t="str">
            <v>Latin America (LATAM)</v>
          </cell>
          <cell r="S5333" t="str">
            <v>Solutions Consultant</v>
          </cell>
        </row>
        <row r="5334">
          <cell r="A5334" t="str">
            <v>100652-MX-101</v>
          </cell>
          <cell r="B5334">
            <v>43745</v>
          </cell>
          <cell r="C5334" t="str">
            <v>Existing MSA</v>
          </cell>
          <cell r="D5334">
            <v>43718</v>
          </cell>
          <cell r="E5334">
            <v>43983</v>
          </cell>
          <cell r="F5334" t="str">
            <v>Levvel</v>
          </cell>
          <cell r="G5334" t="str">
            <v>MX</v>
          </cell>
          <cell r="H5334" t="str">
            <v>Mexico</v>
          </cell>
          <cell r="I5334" t="str">
            <v>GP Entity</v>
          </cell>
          <cell r="J5334">
            <v>43745</v>
          </cell>
          <cell r="K5334">
            <v>43718</v>
          </cell>
          <cell r="Q5334">
            <v>3242</v>
          </cell>
          <cell r="R5334" t="str">
            <v>Latin America (LATAM)</v>
          </cell>
          <cell r="S5334" t="str">
            <v>Senior Engineering Consultant</v>
          </cell>
        </row>
        <row r="5335">
          <cell r="A5335" t="str">
            <v>100141-BR-102</v>
          </cell>
          <cell r="B5335">
            <v>43689</v>
          </cell>
          <cell r="C5335" t="str">
            <v>Existing MSA</v>
          </cell>
          <cell r="D5335">
            <v>43353</v>
          </cell>
          <cell r="E5335">
            <v>43983</v>
          </cell>
          <cell r="F5335" t="str">
            <v>Rocket Software</v>
          </cell>
          <cell r="G5335" t="str">
            <v>BR</v>
          </cell>
          <cell r="H5335" t="str">
            <v>Brazil</v>
          </cell>
          <cell r="I5335" t="str">
            <v>GP Entity</v>
          </cell>
          <cell r="K5335">
            <v>42271</v>
          </cell>
          <cell r="Q5335">
            <v>3047</v>
          </cell>
          <cell r="R5335" t="str">
            <v>Latin America (LATAM)</v>
          </cell>
          <cell r="S5335" t="str">
            <v>Principal Solutions Advisor</v>
          </cell>
        </row>
        <row r="5336">
          <cell r="A5336" t="str">
            <v>100590-MX-101</v>
          </cell>
          <cell r="B5336">
            <v>43678</v>
          </cell>
          <cell r="C5336" t="str">
            <v>Existing MSA</v>
          </cell>
          <cell r="D5336">
            <v>43678</v>
          </cell>
          <cell r="E5336">
            <v>43891</v>
          </cell>
          <cell r="F5336" t="str">
            <v>Ebara</v>
          </cell>
          <cell r="G5336" t="str">
            <v>MX</v>
          </cell>
          <cell r="H5336" t="str">
            <v>Mexico</v>
          </cell>
          <cell r="I5336" t="str">
            <v>GP Entity</v>
          </cell>
          <cell r="J5336">
            <v>43678</v>
          </cell>
          <cell r="K5336">
            <v>43647</v>
          </cell>
          <cell r="Q5336">
            <v>2880</v>
          </cell>
          <cell r="R5336" t="str">
            <v>Latin America (LATAM)</v>
          </cell>
          <cell r="S5336" t="str">
            <v>Sales Manager</v>
          </cell>
        </row>
        <row r="5337">
          <cell r="A5337" t="str">
            <v>100677-MX-101</v>
          </cell>
          <cell r="B5337">
            <v>43787</v>
          </cell>
          <cell r="C5337" t="str">
            <v>Existing MSA</v>
          </cell>
          <cell r="D5337">
            <v>43756</v>
          </cell>
          <cell r="E5337">
            <v>43891</v>
          </cell>
          <cell r="F5337" t="str">
            <v>Tasco</v>
          </cell>
          <cell r="G5337" t="str">
            <v>MX</v>
          </cell>
          <cell r="H5337" t="str">
            <v>Mexico</v>
          </cell>
          <cell r="I5337" t="str">
            <v>GP Entity</v>
          </cell>
          <cell r="J5337">
            <v>43787</v>
          </cell>
          <cell r="K5337">
            <v>43756</v>
          </cell>
          <cell r="Q5337">
            <v>3412</v>
          </cell>
          <cell r="R5337" t="str">
            <v>Latin America (LATAM)</v>
          </cell>
          <cell r="S5337" t="str">
            <v>Assistant Account Manager</v>
          </cell>
        </row>
        <row r="5338">
          <cell r="A5338" t="str">
            <v>100082-BR-105</v>
          </cell>
          <cell r="B5338">
            <v>43525</v>
          </cell>
          <cell r="C5338" t="str">
            <v>Existing MSA</v>
          </cell>
          <cell r="D5338">
            <v>42586</v>
          </cell>
          <cell r="E5338">
            <v>43922</v>
          </cell>
          <cell r="F5338" t="str">
            <v>Innovative Seed Solutions (ISS)</v>
          </cell>
          <cell r="G5338" t="str">
            <v>BR</v>
          </cell>
          <cell r="H5338" t="str">
            <v>Brazil</v>
          </cell>
          <cell r="I5338" t="str">
            <v>GP Entity</v>
          </cell>
          <cell r="K5338">
            <v>42586</v>
          </cell>
          <cell r="Q5338">
            <v>2183</v>
          </cell>
          <cell r="R5338" t="str">
            <v>Latin America (LATAM)</v>
          </cell>
          <cell r="S5338" t="str">
            <v>South America Business Manager</v>
          </cell>
        </row>
        <row r="5339">
          <cell r="A5339" t="str">
            <v>100590-MX-101</v>
          </cell>
          <cell r="B5339">
            <v>43678</v>
          </cell>
          <cell r="C5339" t="str">
            <v>Existing MSA</v>
          </cell>
          <cell r="D5339">
            <v>43678</v>
          </cell>
          <cell r="E5339">
            <v>43922</v>
          </cell>
          <cell r="F5339" t="str">
            <v>Ebara</v>
          </cell>
          <cell r="G5339" t="str">
            <v>MX</v>
          </cell>
          <cell r="H5339" t="str">
            <v>Mexico</v>
          </cell>
          <cell r="I5339" t="str">
            <v>GP Entity</v>
          </cell>
          <cell r="J5339">
            <v>43678</v>
          </cell>
          <cell r="K5339">
            <v>43647</v>
          </cell>
          <cell r="Q5339">
            <v>2880</v>
          </cell>
          <cell r="R5339" t="str">
            <v>Latin America (LATAM)</v>
          </cell>
          <cell r="S5339" t="str">
            <v>Sales Manager</v>
          </cell>
        </row>
        <row r="5340">
          <cell r="A5340" t="str">
            <v>100677-MX-101</v>
          </cell>
          <cell r="B5340">
            <v>43787</v>
          </cell>
          <cell r="C5340" t="str">
            <v>Existing MSA</v>
          </cell>
          <cell r="D5340">
            <v>43756</v>
          </cell>
          <cell r="E5340">
            <v>43922</v>
          </cell>
          <cell r="F5340" t="str">
            <v>Tasco</v>
          </cell>
          <cell r="G5340" t="str">
            <v>MX</v>
          </cell>
          <cell r="H5340" t="str">
            <v>Mexico</v>
          </cell>
          <cell r="I5340" t="str">
            <v>GP Entity</v>
          </cell>
          <cell r="J5340">
            <v>43787</v>
          </cell>
          <cell r="K5340">
            <v>43756</v>
          </cell>
          <cell r="Q5340">
            <v>3412</v>
          </cell>
          <cell r="R5340" t="str">
            <v>Latin America (LATAM)</v>
          </cell>
          <cell r="S5340" t="str">
            <v>Assistant Account Manager</v>
          </cell>
        </row>
        <row r="5341">
          <cell r="A5341" t="str">
            <v>100559-BR-101</v>
          </cell>
          <cell r="B5341">
            <v>43647</v>
          </cell>
          <cell r="C5341" t="str">
            <v>Existing MSA</v>
          </cell>
          <cell r="D5341">
            <v>43614</v>
          </cell>
          <cell r="E5341">
            <v>43922</v>
          </cell>
          <cell r="F5341" t="str">
            <v>Xingda LLC</v>
          </cell>
          <cell r="G5341" t="str">
            <v>BR</v>
          </cell>
          <cell r="H5341" t="str">
            <v>Brazil</v>
          </cell>
          <cell r="I5341" t="str">
            <v>GP Entity</v>
          </cell>
          <cell r="J5341">
            <v>43626</v>
          </cell>
          <cell r="K5341">
            <v>43614</v>
          </cell>
          <cell r="Q5341">
            <v>2692</v>
          </cell>
          <cell r="R5341" t="str">
            <v>Latin America (LATAM)</v>
          </cell>
          <cell r="S5341" t="str">
            <v>Technical Support&amp; Customer Services Manager</v>
          </cell>
        </row>
        <row r="5342">
          <cell r="A5342" t="str">
            <v>100082-BR-105</v>
          </cell>
          <cell r="B5342">
            <v>43525</v>
          </cell>
          <cell r="C5342" t="str">
            <v>Existing MSA</v>
          </cell>
          <cell r="D5342">
            <v>42586</v>
          </cell>
          <cell r="E5342">
            <v>43952</v>
          </cell>
          <cell r="F5342" t="str">
            <v>Innovative Seed Solutions (ISS)</v>
          </cell>
          <cell r="G5342" t="str">
            <v>BR</v>
          </cell>
          <cell r="H5342" t="str">
            <v>Brazil</v>
          </cell>
          <cell r="I5342" t="str">
            <v>GP Entity</v>
          </cell>
          <cell r="K5342">
            <v>42586</v>
          </cell>
          <cell r="Q5342">
            <v>2183</v>
          </cell>
          <cell r="R5342" t="str">
            <v>Latin America (LATAM)</v>
          </cell>
          <cell r="S5342" t="str">
            <v>South America Business Manager</v>
          </cell>
        </row>
        <row r="5343">
          <cell r="A5343" t="str">
            <v>100590-MX-101</v>
          </cell>
          <cell r="B5343">
            <v>43678</v>
          </cell>
          <cell r="C5343" t="str">
            <v>Existing MSA</v>
          </cell>
          <cell r="D5343">
            <v>43678</v>
          </cell>
          <cell r="E5343">
            <v>43952</v>
          </cell>
          <cell r="F5343" t="str">
            <v>Ebara</v>
          </cell>
          <cell r="G5343" t="str">
            <v>MX</v>
          </cell>
          <cell r="H5343" t="str">
            <v>Mexico</v>
          </cell>
          <cell r="I5343" t="str">
            <v>GP Entity</v>
          </cell>
          <cell r="J5343">
            <v>43678</v>
          </cell>
          <cell r="K5343">
            <v>43647</v>
          </cell>
          <cell r="Q5343">
            <v>2880</v>
          </cell>
          <cell r="R5343" t="str">
            <v>Latin America (LATAM)</v>
          </cell>
          <cell r="S5343" t="str">
            <v>Sales Manager</v>
          </cell>
        </row>
        <row r="5344">
          <cell r="A5344" t="str">
            <v>100677-MX-101</v>
          </cell>
          <cell r="B5344">
            <v>43787</v>
          </cell>
          <cell r="C5344" t="str">
            <v>Existing MSA</v>
          </cell>
          <cell r="D5344">
            <v>43756</v>
          </cell>
          <cell r="E5344">
            <v>43952</v>
          </cell>
          <cell r="F5344" t="str">
            <v>Tasco</v>
          </cell>
          <cell r="G5344" t="str">
            <v>MX</v>
          </cell>
          <cell r="H5344" t="str">
            <v>Mexico</v>
          </cell>
          <cell r="I5344" t="str">
            <v>GP Entity</v>
          </cell>
          <cell r="J5344">
            <v>43787</v>
          </cell>
          <cell r="K5344">
            <v>43756</v>
          </cell>
          <cell r="Q5344">
            <v>3412</v>
          </cell>
          <cell r="R5344" t="str">
            <v>Latin America (LATAM)</v>
          </cell>
          <cell r="S5344" t="str">
            <v>Assistant Account Manager</v>
          </cell>
        </row>
        <row r="5345">
          <cell r="A5345" t="str">
            <v>100559-BR-101</v>
          </cell>
          <cell r="B5345">
            <v>43647</v>
          </cell>
          <cell r="C5345" t="str">
            <v>Existing MSA</v>
          </cell>
          <cell r="D5345">
            <v>43614</v>
          </cell>
          <cell r="E5345">
            <v>43952</v>
          </cell>
          <cell r="F5345" t="str">
            <v>Xingda LLC</v>
          </cell>
          <cell r="G5345" t="str">
            <v>BR</v>
          </cell>
          <cell r="H5345" t="str">
            <v>Brazil</v>
          </cell>
          <cell r="I5345" t="str">
            <v>GP Entity</v>
          </cell>
          <cell r="J5345">
            <v>43626</v>
          </cell>
          <cell r="K5345">
            <v>43614</v>
          </cell>
          <cell r="Q5345">
            <v>2692</v>
          </cell>
          <cell r="R5345" t="str">
            <v>Latin America (LATAM)</v>
          </cell>
          <cell r="S5345" t="str">
            <v>Technical Support&amp; Customer Services Manager</v>
          </cell>
        </row>
        <row r="5346">
          <cell r="A5346" t="str">
            <v>100082-BR-105</v>
          </cell>
          <cell r="B5346">
            <v>43525</v>
          </cell>
          <cell r="C5346" t="str">
            <v>Existing MSA</v>
          </cell>
          <cell r="D5346">
            <v>42586</v>
          </cell>
          <cell r="E5346">
            <v>43983</v>
          </cell>
          <cell r="F5346" t="str">
            <v>Innovative Seed Solutions (ISS)</v>
          </cell>
          <cell r="G5346" t="str">
            <v>BR</v>
          </cell>
          <cell r="H5346" t="str">
            <v>Brazil</v>
          </cell>
          <cell r="I5346" t="str">
            <v>GP Entity</v>
          </cell>
          <cell r="K5346">
            <v>42586</v>
          </cell>
          <cell r="Q5346">
            <v>2183</v>
          </cell>
          <cell r="R5346" t="str">
            <v>Latin America (LATAM)</v>
          </cell>
          <cell r="S5346" t="str">
            <v>South America Business Manager</v>
          </cell>
        </row>
        <row r="5347">
          <cell r="A5347" t="str">
            <v>100590-MX-101</v>
          </cell>
          <cell r="B5347">
            <v>43678</v>
          </cell>
          <cell r="C5347" t="str">
            <v>Existing MSA</v>
          </cell>
          <cell r="D5347">
            <v>43678</v>
          </cell>
          <cell r="E5347">
            <v>43983</v>
          </cell>
          <cell r="F5347" t="str">
            <v>Ebara</v>
          </cell>
          <cell r="G5347" t="str">
            <v>MX</v>
          </cell>
          <cell r="H5347" t="str">
            <v>Mexico</v>
          </cell>
          <cell r="I5347" t="str">
            <v>GP Entity</v>
          </cell>
          <cell r="J5347">
            <v>43678</v>
          </cell>
          <cell r="K5347">
            <v>43647</v>
          </cell>
          <cell r="Q5347">
            <v>2880</v>
          </cell>
          <cell r="R5347" t="str">
            <v>Latin America (LATAM)</v>
          </cell>
          <cell r="S5347" t="str">
            <v>Sales Manager</v>
          </cell>
        </row>
        <row r="5348">
          <cell r="A5348" t="str">
            <v>100677-MX-101</v>
          </cell>
          <cell r="B5348">
            <v>43787</v>
          </cell>
          <cell r="C5348" t="str">
            <v>Existing MSA</v>
          </cell>
          <cell r="D5348">
            <v>43756</v>
          </cell>
          <cell r="E5348">
            <v>43983</v>
          </cell>
          <cell r="F5348" t="str">
            <v>Tasco</v>
          </cell>
          <cell r="G5348" t="str">
            <v>MX</v>
          </cell>
          <cell r="H5348" t="str">
            <v>Mexico</v>
          </cell>
          <cell r="I5348" t="str">
            <v>GP Entity</v>
          </cell>
          <cell r="J5348">
            <v>43787</v>
          </cell>
          <cell r="K5348">
            <v>43756</v>
          </cell>
          <cell r="Q5348">
            <v>3412</v>
          </cell>
          <cell r="R5348" t="str">
            <v>Latin America (LATAM)</v>
          </cell>
          <cell r="S5348" t="str">
            <v>Assistant Account Manager</v>
          </cell>
        </row>
        <row r="5349">
          <cell r="A5349" t="str">
            <v>100559-BR-101</v>
          </cell>
          <cell r="B5349">
            <v>43647</v>
          </cell>
          <cell r="C5349" t="str">
            <v>Existing MSA</v>
          </cell>
          <cell r="D5349">
            <v>43614</v>
          </cell>
          <cell r="E5349">
            <v>43983</v>
          </cell>
          <cell r="F5349" t="str">
            <v>Xingda LLC</v>
          </cell>
          <cell r="G5349" t="str">
            <v>BR</v>
          </cell>
          <cell r="H5349" t="str">
            <v>Brazil</v>
          </cell>
          <cell r="I5349" t="str">
            <v>GP Entity</v>
          </cell>
          <cell r="J5349">
            <v>43626</v>
          </cell>
          <cell r="K5349">
            <v>43614</v>
          </cell>
          <cell r="Q5349">
            <v>2692</v>
          </cell>
          <cell r="R5349" t="str">
            <v>Latin America (LATAM)</v>
          </cell>
          <cell r="S5349" t="str">
            <v>Technical Support&amp; Customer Services Manager</v>
          </cell>
        </row>
        <row r="5350">
          <cell r="A5350" t="str">
            <v>100411-BR-101</v>
          </cell>
          <cell r="B5350">
            <v>43497</v>
          </cell>
          <cell r="C5350" t="str">
            <v>Existing MSA</v>
          </cell>
          <cell r="D5350">
            <v>43383</v>
          </cell>
          <cell r="E5350">
            <v>43922</v>
          </cell>
          <cell r="F5350" t="str">
            <v>Brahmin Leather Works, LLC</v>
          </cell>
          <cell r="G5350" t="str">
            <v>BR</v>
          </cell>
          <cell r="H5350" t="str">
            <v>Brazil</v>
          </cell>
          <cell r="I5350" t="str">
            <v>GP Entity</v>
          </cell>
          <cell r="J5350">
            <v>43416</v>
          </cell>
          <cell r="K5350">
            <v>43383</v>
          </cell>
          <cell r="Q5350">
            <v>1683</v>
          </cell>
          <cell r="R5350" t="str">
            <v>Latin America (LATAM)</v>
          </cell>
          <cell r="S5350" t="str">
            <v>Leather Technician</v>
          </cell>
        </row>
        <row r="5351">
          <cell r="A5351" t="str">
            <v>100411-BR-101</v>
          </cell>
          <cell r="B5351">
            <v>43497</v>
          </cell>
          <cell r="C5351" t="str">
            <v>Existing MSA</v>
          </cell>
          <cell r="D5351">
            <v>43383</v>
          </cell>
          <cell r="E5351">
            <v>43952</v>
          </cell>
          <cell r="F5351" t="str">
            <v>Brahmin Leather Works, LLC</v>
          </cell>
          <cell r="G5351" t="str">
            <v>BR</v>
          </cell>
          <cell r="H5351" t="str">
            <v>Brazil</v>
          </cell>
          <cell r="I5351" t="str">
            <v>GP Entity</v>
          </cell>
          <cell r="J5351">
            <v>43416</v>
          </cell>
          <cell r="K5351">
            <v>43383</v>
          </cell>
          <cell r="Q5351">
            <v>1683</v>
          </cell>
          <cell r="R5351" t="str">
            <v>Latin America (LATAM)</v>
          </cell>
          <cell r="S5351" t="str">
            <v>Leather Technician</v>
          </cell>
        </row>
        <row r="5352">
          <cell r="A5352" t="str">
            <v>100411-BR-101</v>
          </cell>
          <cell r="B5352">
            <v>43497</v>
          </cell>
          <cell r="C5352" t="str">
            <v>Existing MSA</v>
          </cell>
          <cell r="D5352">
            <v>43383</v>
          </cell>
          <cell r="E5352">
            <v>43983</v>
          </cell>
          <cell r="F5352" t="str">
            <v>Brahmin Leather Works, LLC</v>
          </cell>
          <cell r="G5352" t="str">
            <v>BR</v>
          </cell>
          <cell r="H5352" t="str">
            <v>Brazil</v>
          </cell>
          <cell r="I5352" t="str">
            <v>GP Entity</v>
          </cell>
          <cell r="J5352">
            <v>43416</v>
          </cell>
          <cell r="K5352">
            <v>43383</v>
          </cell>
          <cell r="Q5352">
            <v>1683</v>
          </cell>
          <cell r="R5352" t="str">
            <v>Latin America (LATAM)</v>
          </cell>
          <cell r="S5352" t="str">
            <v>Leather Technician</v>
          </cell>
        </row>
        <row r="5353">
          <cell r="A5353" t="str">
            <v>100034-MX-102</v>
          </cell>
          <cell r="B5353">
            <v>43248</v>
          </cell>
          <cell r="C5353" t="str">
            <v>Existing MSA</v>
          </cell>
          <cell r="D5353">
            <v>41991</v>
          </cell>
          <cell r="E5353">
            <v>43922</v>
          </cell>
          <cell r="F5353" t="str">
            <v>ChargePoint</v>
          </cell>
          <cell r="G5353" t="str">
            <v>MX</v>
          </cell>
          <cell r="H5353" t="str">
            <v>Mexico</v>
          </cell>
          <cell r="I5353" t="str">
            <v>GP Entity</v>
          </cell>
          <cell r="K5353">
            <v>41991</v>
          </cell>
          <cell r="Q5353">
            <v>1156</v>
          </cell>
          <cell r="R5353" t="str">
            <v>Latin America (LATAM)</v>
          </cell>
          <cell r="S5353" t="str">
            <v>Factory Test Engineer</v>
          </cell>
        </row>
        <row r="5354">
          <cell r="A5354" t="str">
            <v>100290-BR-101</v>
          </cell>
          <cell r="B5354">
            <v>43405</v>
          </cell>
          <cell r="C5354" t="str">
            <v>Existing MSA</v>
          </cell>
          <cell r="D5354">
            <v>43384</v>
          </cell>
          <cell r="E5354">
            <v>43922</v>
          </cell>
          <cell r="F5354" t="str">
            <v>Acquia</v>
          </cell>
          <cell r="G5354" t="str">
            <v>BR</v>
          </cell>
          <cell r="H5354" t="str">
            <v>Brazil</v>
          </cell>
          <cell r="I5354" t="str">
            <v>GP Entity</v>
          </cell>
          <cell r="J5354">
            <v>43405</v>
          </cell>
          <cell r="K5354">
            <v>43165</v>
          </cell>
          <cell r="Q5354">
            <v>1619</v>
          </cell>
          <cell r="R5354" t="str">
            <v>Latin America (LATAM)</v>
          </cell>
          <cell r="S5354" t="str">
            <v>Senior Solutions Architect</v>
          </cell>
        </row>
        <row r="5355">
          <cell r="A5355" t="str">
            <v>100453-MX-101</v>
          </cell>
          <cell r="B5355">
            <v>43481</v>
          </cell>
          <cell r="C5355" t="str">
            <v>Existing MSA</v>
          </cell>
          <cell r="D5355">
            <v>43454</v>
          </cell>
          <cell r="E5355">
            <v>43922</v>
          </cell>
          <cell r="F5355" t="str">
            <v>SalesLoft</v>
          </cell>
          <cell r="G5355" t="str">
            <v>MX</v>
          </cell>
          <cell r="H5355" t="str">
            <v>Mexico</v>
          </cell>
          <cell r="I5355" t="str">
            <v>GP Entity</v>
          </cell>
          <cell r="K5355">
            <v>43454</v>
          </cell>
          <cell r="Q5355">
            <v>1959</v>
          </cell>
          <cell r="R5355" t="str">
            <v>Latin America (LATAM)</v>
          </cell>
          <cell r="S5355" t="str">
            <v>Full Stack Software Engineer</v>
          </cell>
        </row>
        <row r="5356">
          <cell r="A5356" t="str">
            <v>100453-MX-102</v>
          </cell>
          <cell r="B5356">
            <v>43481</v>
          </cell>
          <cell r="C5356" t="str">
            <v>Existing MSA</v>
          </cell>
          <cell r="D5356">
            <v>43454</v>
          </cell>
          <cell r="E5356">
            <v>43922</v>
          </cell>
          <cell r="F5356" t="str">
            <v>SalesLoft</v>
          </cell>
          <cell r="G5356" t="str">
            <v>MX</v>
          </cell>
          <cell r="H5356" t="str">
            <v>Mexico</v>
          </cell>
          <cell r="I5356" t="str">
            <v>GP Entity</v>
          </cell>
          <cell r="K5356">
            <v>43454</v>
          </cell>
          <cell r="Q5356">
            <v>1960</v>
          </cell>
          <cell r="R5356" t="str">
            <v>Latin America (LATAM)</v>
          </cell>
          <cell r="S5356" t="str">
            <v>UI Engineer</v>
          </cell>
        </row>
        <row r="5357">
          <cell r="A5357" t="str">
            <v>100352-MX-102</v>
          </cell>
          <cell r="B5357">
            <v>43405</v>
          </cell>
          <cell r="C5357" t="str">
            <v>Existing MSA</v>
          </cell>
          <cell r="D5357">
            <v>43299</v>
          </cell>
          <cell r="E5357">
            <v>43922</v>
          </cell>
          <cell r="F5357" t="str">
            <v>Synamedia Limited</v>
          </cell>
          <cell r="G5357" t="str">
            <v>MX</v>
          </cell>
          <cell r="H5357" t="str">
            <v>Mexico</v>
          </cell>
          <cell r="I5357" t="str">
            <v>GP Entity</v>
          </cell>
          <cell r="K5357">
            <v>43277</v>
          </cell>
          <cell r="Q5357">
            <v>1385</v>
          </cell>
          <cell r="R5357" t="str">
            <v>Latin America (LATAM)</v>
          </cell>
          <cell r="S5357" t="str">
            <v>Consulting Engineer</v>
          </cell>
        </row>
        <row r="5358">
          <cell r="A5358" t="str">
            <v>100352-MX-103</v>
          </cell>
          <cell r="B5358">
            <v>43405</v>
          </cell>
          <cell r="C5358" t="str">
            <v>Existing MSA</v>
          </cell>
          <cell r="D5358">
            <v>43299</v>
          </cell>
          <cell r="E5358">
            <v>43922</v>
          </cell>
          <cell r="F5358" t="str">
            <v>Synamedia Limited</v>
          </cell>
          <cell r="G5358" t="str">
            <v>MX</v>
          </cell>
          <cell r="H5358" t="str">
            <v>Mexico</v>
          </cell>
          <cell r="I5358" t="str">
            <v>GP Entity</v>
          </cell>
          <cell r="K5358">
            <v>43277</v>
          </cell>
          <cell r="Q5358">
            <v>1386</v>
          </cell>
          <cell r="R5358" t="str">
            <v>Latin America (LATAM)</v>
          </cell>
          <cell r="S5358" t="str">
            <v>Engineer Customer Support</v>
          </cell>
        </row>
        <row r="5359">
          <cell r="A5359" t="str">
            <v>100352-MX-105</v>
          </cell>
          <cell r="B5359">
            <v>43405</v>
          </cell>
          <cell r="C5359" t="str">
            <v>Existing MSA</v>
          </cell>
          <cell r="D5359">
            <v>43299</v>
          </cell>
          <cell r="E5359">
            <v>43922</v>
          </cell>
          <cell r="F5359" t="str">
            <v>Synamedia Limited</v>
          </cell>
          <cell r="G5359" t="str">
            <v>MX</v>
          </cell>
          <cell r="H5359" t="str">
            <v>Mexico</v>
          </cell>
          <cell r="I5359" t="str">
            <v>GP Entity</v>
          </cell>
          <cell r="K5359">
            <v>43277</v>
          </cell>
          <cell r="Q5359">
            <v>1388</v>
          </cell>
          <cell r="R5359" t="str">
            <v>Latin America (LATAM)</v>
          </cell>
          <cell r="S5359" t="str">
            <v>Consulting Engineer</v>
          </cell>
        </row>
        <row r="5360">
          <cell r="A5360" t="str">
            <v>100034-MX-102</v>
          </cell>
          <cell r="B5360">
            <v>43248</v>
          </cell>
          <cell r="C5360" t="str">
            <v>Existing MSA</v>
          </cell>
          <cell r="D5360">
            <v>41991</v>
          </cell>
          <cell r="E5360">
            <v>43952</v>
          </cell>
          <cell r="F5360" t="str">
            <v>ChargePoint</v>
          </cell>
          <cell r="G5360" t="str">
            <v>MX</v>
          </cell>
          <cell r="H5360" t="str">
            <v>Mexico</v>
          </cell>
          <cell r="I5360" t="str">
            <v>GP Entity</v>
          </cell>
          <cell r="K5360">
            <v>41991</v>
          </cell>
          <cell r="Q5360">
            <v>1156</v>
          </cell>
          <cell r="R5360" t="str">
            <v>Latin America (LATAM)</v>
          </cell>
          <cell r="S5360" t="str">
            <v>Factory Test Engineer</v>
          </cell>
        </row>
        <row r="5361">
          <cell r="A5361" t="str">
            <v>100290-BR-101</v>
          </cell>
          <cell r="B5361">
            <v>43405</v>
          </cell>
          <cell r="C5361" t="str">
            <v>Existing MSA</v>
          </cell>
          <cell r="D5361">
            <v>43384</v>
          </cell>
          <cell r="E5361">
            <v>43952</v>
          </cell>
          <cell r="F5361" t="str">
            <v>Acquia</v>
          </cell>
          <cell r="G5361" t="str">
            <v>BR</v>
          </cell>
          <cell r="H5361" t="str">
            <v>Brazil</v>
          </cell>
          <cell r="I5361" t="str">
            <v>GP Entity</v>
          </cell>
          <cell r="J5361">
            <v>43405</v>
          </cell>
          <cell r="K5361">
            <v>43165</v>
          </cell>
          <cell r="Q5361">
            <v>1619</v>
          </cell>
          <cell r="R5361" t="str">
            <v>Latin America (LATAM)</v>
          </cell>
          <cell r="S5361" t="str">
            <v>Senior Solutions Architect</v>
          </cell>
        </row>
        <row r="5362">
          <cell r="A5362" t="str">
            <v>100453-MX-101</v>
          </cell>
          <cell r="B5362">
            <v>43481</v>
          </cell>
          <cell r="C5362" t="str">
            <v>Existing MSA</v>
          </cell>
          <cell r="D5362">
            <v>43454</v>
          </cell>
          <cell r="E5362">
            <v>43952</v>
          </cell>
          <cell r="F5362" t="str">
            <v>SalesLoft</v>
          </cell>
          <cell r="G5362" t="str">
            <v>MX</v>
          </cell>
          <cell r="H5362" t="str">
            <v>Mexico</v>
          </cell>
          <cell r="I5362" t="str">
            <v>GP Entity</v>
          </cell>
          <cell r="K5362">
            <v>43454</v>
          </cell>
          <cell r="Q5362">
            <v>1959</v>
          </cell>
          <cell r="R5362" t="str">
            <v>Latin America (LATAM)</v>
          </cell>
          <cell r="S5362" t="str">
            <v>Full Stack Software Engineer</v>
          </cell>
        </row>
        <row r="5363">
          <cell r="A5363" t="str">
            <v>100453-MX-102</v>
          </cell>
          <cell r="B5363">
            <v>43481</v>
          </cell>
          <cell r="C5363" t="str">
            <v>Existing MSA</v>
          </cell>
          <cell r="D5363">
            <v>43454</v>
          </cell>
          <cell r="E5363">
            <v>43952</v>
          </cell>
          <cell r="F5363" t="str">
            <v>SalesLoft</v>
          </cell>
          <cell r="G5363" t="str">
            <v>MX</v>
          </cell>
          <cell r="H5363" t="str">
            <v>Mexico</v>
          </cell>
          <cell r="I5363" t="str">
            <v>GP Entity</v>
          </cell>
          <cell r="K5363">
            <v>43454</v>
          </cell>
          <cell r="Q5363">
            <v>1960</v>
          </cell>
          <cell r="R5363" t="str">
            <v>Latin America (LATAM)</v>
          </cell>
          <cell r="S5363" t="str">
            <v>UI Engineer</v>
          </cell>
        </row>
        <row r="5364">
          <cell r="A5364" t="str">
            <v>100352-MX-102</v>
          </cell>
          <cell r="B5364">
            <v>43405</v>
          </cell>
          <cell r="C5364" t="str">
            <v>Existing MSA</v>
          </cell>
          <cell r="D5364">
            <v>43299</v>
          </cell>
          <cell r="E5364">
            <v>43952</v>
          </cell>
          <cell r="F5364" t="str">
            <v>Synamedia Limited</v>
          </cell>
          <cell r="G5364" t="str">
            <v>MX</v>
          </cell>
          <cell r="H5364" t="str">
            <v>Mexico</v>
          </cell>
          <cell r="I5364" t="str">
            <v>GP Entity</v>
          </cell>
          <cell r="K5364">
            <v>43277</v>
          </cell>
          <cell r="Q5364">
            <v>1385</v>
          </cell>
          <cell r="R5364" t="str">
            <v>Latin America (LATAM)</v>
          </cell>
          <cell r="S5364" t="str">
            <v>Consulting Engineer</v>
          </cell>
        </row>
        <row r="5365">
          <cell r="A5365" t="str">
            <v>100352-MX-103</v>
          </cell>
          <cell r="B5365">
            <v>43405</v>
          </cell>
          <cell r="C5365" t="str">
            <v>Existing MSA</v>
          </cell>
          <cell r="D5365">
            <v>43299</v>
          </cell>
          <cell r="E5365">
            <v>43952</v>
          </cell>
          <cell r="F5365" t="str">
            <v>Synamedia Limited</v>
          </cell>
          <cell r="G5365" t="str">
            <v>MX</v>
          </cell>
          <cell r="H5365" t="str">
            <v>Mexico</v>
          </cell>
          <cell r="I5365" t="str">
            <v>GP Entity</v>
          </cell>
          <cell r="K5365">
            <v>43277</v>
          </cell>
          <cell r="Q5365">
            <v>1386</v>
          </cell>
          <cell r="R5365" t="str">
            <v>Latin America (LATAM)</v>
          </cell>
          <cell r="S5365" t="str">
            <v>Engineer Customer Support</v>
          </cell>
        </row>
        <row r="5366">
          <cell r="A5366" t="str">
            <v>100352-MX-105</v>
          </cell>
          <cell r="B5366">
            <v>43405</v>
          </cell>
          <cell r="C5366" t="str">
            <v>Existing MSA</v>
          </cell>
          <cell r="D5366">
            <v>43299</v>
          </cell>
          <cell r="E5366">
            <v>43952</v>
          </cell>
          <cell r="F5366" t="str">
            <v>Synamedia Limited</v>
          </cell>
          <cell r="G5366" t="str">
            <v>MX</v>
          </cell>
          <cell r="H5366" t="str">
            <v>Mexico</v>
          </cell>
          <cell r="I5366" t="str">
            <v>GP Entity</v>
          </cell>
          <cell r="K5366">
            <v>43277</v>
          </cell>
          <cell r="Q5366">
            <v>1388</v>
          </cell>
          <cell r="R5366" t="str">
            <v>Latin America (LATAM)</v>
          </cell>
          <cell r="S5366" t="str">
            <v>Consulting Engineer</v>
          </cell>
        </row>
        <row r="5367">
          <cell r="A5367" t="str">
            <v>100034-MX-102</v>
          </cell>
          <cell r="B5367">
            <v>43248</v>
          </cell>
          <cell r="C5367" t="str">
            <v>Existing MSA</v>
          </cell>
          <cell r="D5367">
            <v>41991</v>
          </cell>
          <cell r="E5367">
            <v>43983</v>
          </cell>
          <cell r="F5367" t="str">
            <v>ChargePoint</v>
          </cell>
          <cell r="G5367" t="str">
            <v>MX</v>
          </cell>
          <cell r="H5367" t="str">
            <v>Mexico</v>
          </cell>
          <cell r="I5367" t="str">
            <v>GP Entity</v>
          </cell>
          <cell r="K5367">
            <v>41991</v>
          </cell>
          <cell r="Q5367">
            <v>1156</v>
          </cell>
          <cell r="R5367" t="str">
            <v>Latin America (LATAM)</v>
          </cell>
          <cell r="S5367" t="str">
            <v>Factory Test Engineer</v>
          </cell>
        </row>
        <row r="5368">
          <cell r="A5368" t="str">
            <v>100290-BR-101</v>
          </cell>
          <cell r="B5368">
            <v>43405</v>
          </cell>
          <cell r="C5368" t="str">
            <v>Existing MSA</v>
          </cell>
          <cell r="D5368">
            <v>43384</v>
          </cell>
          <cell r="E5368">
            <v>43983</v>
          </cell>
          <cell r="F5368" t="str">
            <v>Acquia</v>
          </cell>
          <cell r="G5368" t="str">
            <v>BR</v>
          </cell>
          <cell r="H5368" t="str">
            <v>Brazil</v>
          </cell>
          <cell r="I5368" t="str">
            <v>GP Entity</v>
          </cell>
          <cell r="J5368">
            <v>43405</v>
          </cell>
          <cell r="K5368">
            <v>43165</v>
          </cell>
          <cell r="Q5368">
            <v>1619</v>
          </cell>
          <cell r="R5368" t="str">
            <v>Latin America (LATAM)</v>
          </cell>
          <cell r="S5368" t="str">
            <v>Senior Solutions Architect</v>
          </cell>
        </row>
        <row r="5369">
          <cell r="A5369" t="str">
            <v>100453-MX-101</v>
          </cell>
          <cell r="B5369">
            <v>43481</v>
          </cell>
          <cell r="C5369" t="str">
            <v>Existing MSA</v>
          </cell>
          <cell r="D5369">
            <v>43454</v>
          </cell>
          <cell r="E5369">
            <v>43983</v>
          </cell>
          <cell r="F5369" t="str">
            <v>SalesLoft</v>
          </cell>
          <cell r="G5369" t="str">
            <v>MX</v>
          </cell>
          <cell r="H5369" t="str">
            <v>Mexico</v>
          </cell>
          <cell r="I5369" t="str">
            <v>GP Entity</v>
          </cell>
          <cell r="K5369">
            <v>43454</v>
          </cell>
          <cell r="Q5369">
            <v>1959</v>
          </cell>
          <cell r="R5369" t="str">
            <v>Latin America (LATAM)</v>
          </cell>
          <cell r="S5369" t="str">
            <v>Full Stack Software Engineer</v>
          </cell>
        </row>
        <row r="5370">
          <cell r="A5370" t="str">
            <v>100453-MX-102</v>
          </cell>
          <cell r="B5370">
            <v>43481</v>
          </cell>
          <cell r="C5370" t="str">
            <v>Existing MSA</v>
          </cell>
          <cell r="D5370">
            <v>43454</v>
          </cell>
          <cell r="E5370">
            <v>43983</v>
          </cell>
          <cell r="F5370" t="str">
            <v>SalesLoft</v>
          </cell>
          <cell r="G5370" t="str">
            <v>MX</v>
          </cell>
          <cell r="H5370" t="str">
            <v>Mexico</v>
          </cell>
          <cell r="I5370" t="str">
            <v>GP Entity</v>
          </cell>
          <cell r="K5370">
            <v>43454</v>
          </cell>
          <cell r="Q5370">
            <v>1960</v>
          </cell>
          <cell r="R5370" t="str">
            <v>Latin America (LATAM)</v>
          </cell>
          <cell r="S5370" t="str">
            <v>UI Engineer</v>
          </cell>
        </row>
        <row r="5371">
          <cell r="A5371" t="str">
            <v>100352-MX-102</v>
          </cell>
          <cell r="B5371">
            <v>43405</v>
          </cell>
          <cell r="C5371" t="str">
            <v>Existing MSA</v>
          </cell>
          <cell r="D5371">
            <v>43299</v>
          </cell>
          <cell r="E5371">
            <v>43983</v>
          </cell>
          <cell r="F5371" t="str">
            <v>Synamedia Limited</v>
          </cell>
          <cell r="G5371" t="str">
            <v>MX</v>
          </cell>
          <cell r="H5371" t="str">
            <v>Mexico</v>
          </cell>
          <cell r="I5371" t="str">
            <v>GP Entity</v>
          </cell>
          <cell r="K5371">
            <v>43277</v>
          </cell>
          <cell r="Q5371">
            <v>1385</v>
          </cell>
          <cell r="R5371" t="str">
            <v>Latin America (LATAM)</v>
          </cell>
          <cell r="S5371" t="str">
            <v>Consulting Engineer</v>
          </cell>
        </row>
        <row r="5372">
          <cell r="A5372" t="str">
            <v>100352-MX-103</v>
          </cell>
          <cell r="B5372">
            <v>43405</v>
          </cell>
          <cell r="C5372" t="str">
            <v>Existing MSA</v>
          </cell>
          <cell r="D5372">
            <v>43299</v>
          </cell>
          <cell r="E5372">
            <v>43983</v>
          </cell>
          <cell r="F5372" t="str">
            <v>Synamedia Limited</v>
          </cell>
          <cell r="G5372" t="str">
            <v>MX</v>
          </cell>
          <cell r="H5372" t="str">
            <v>Mexico</v>
          </cell>
          <cell r="I5372" t="str">
            <v>GP Entity</v>
          </cell>
          <cell r="K5372">
            <v>43277</v>
          </cell>
          <cell r="Q5372">
            <v>1386</v>
          </cell>
          <cell r="R5372" t="str">
            <v>Latin America (LATAM)</v>
          </cell>
          <cell r="S5372" t="str">
            <v>Engineer Customer Support</v>
          </cell>
        </row>
        <row r="5373">
          <cell r="A5373" t="str">
            <v>100352-MX-105</v>
          </cell>
          <cell r="B5373">
            <v>43405</v>
          </cell>
          <cell r="C5373" t="str">
            <v>Existing MSA</v>
          </cell>
          <cell r="D5373">
            <v>43299</v>
          </cell>
          <cell r="E5373">
            <v>43983</v>
          </cell>
          <cell r="F5373" t="str">
            <v>Synamedia Limited</v>
          </cell>
          <cell r="G5373" t="str">
            <v>MX</v>
          </cell>
          <cell r="H5373" t="str">
            <v>Mexico</v>
          </cell>
          <cell r="I5373" t="str">
            <v>GP Entity</v>
          </cell>
          <cell r="K5373">
            <v>43277</v>
          </cell>
          <cell r="Q5373">
            <v>1388</v>
          </cell>
          <cell r="R5373" t="str">
            <v>Latin America (LATAM)</v>
          </cell>
          <cell r="S5373" t="str">
            <v>Consulting Engineer</v>
          </cell>
        </row>
        <row r="5374">
          <cell r="A5374" t="str">
            <v>100082-MX-107</v>
          </cell>
          <cell r="B5374">
            <v>42614</v>
          </cell>
          <cell r="C5374" t="str">
            <v>Existing MSA</v>
          </cell>
          <cell r="D5374">
            <v>42586</v>
          </cell>
          <cell r="E5374">
            <v>43922</v>
          </cell>
          <cell r="F5374" t="str">
            <v>Innovative Seed Solutions (ISS)</v>
          </cell>
          <cell r="G5374" t="str">
            <v>MX</v>
          </cell>
          <cell r="H5374" t="str">
            <v>Mexico</v>
          </cell>
          <cell r="I5374" t="str">
            <v>GP Entity</v>
          </cell>
          <cell r="K5374">
            <v>42586</v>
          </cell>
          <cell r="Q5374">
            <v>200</v>
          </cell>
          <cell r="R5374" t="str">
            <v>Latin America (LATAM)</v>
          </cell>
          <cell r="S5374" t="str">
            <v>Testing Research Assistant II</v>
          </cell>
          <cell r="T5374">
            <v>43435</v>
          </cell>
        </row>
        <row r="5375">
          <cell r="A5375" t="str">
            <v>100082-MX-108</v>
          </cell>
          <cell r="B5375">
            <v>42614</v>
          </cell>
          <cell r="C5375" t="str">
            <v>Existing MSA</v>
          </cell>
          <cell r="D5375">
            <v>42586</v>
          </cell>
          <cell r="E5375">
            <v>43922</v>
          </cell>
          <cell r="F5375" t="str">
            <v>Innovative Seed Solutions (ISS)</v>
          </cell>
          <cell r="G5375" t="str">
            <v>MX</v>
          </cell>
          <cell r="H5375" t="str">
            <v>Mexico</v>
          </cell>
          <cell r="I5375" t="str">
            <v>GP Entity</v>
          </cell>
          <cell r="K5375">
            <v>42586</v>
          </cell>
          <cell r="Q5375">
            <v>210</v>
          </cell>
          <cell r="R5375" t="str">
            <v>Latin America (LATAM)</v>
          </cell>
          <cell r="S5375" t="str">
            <v>Research Technician</v>
          </cell>
          <cell r="T5375">
            <v>43435</v>
          </cell>
        </row>
        <row r="5376">
          <cell r="A5376" t="str">
            <v>100082-MX-107</v>
          </cell>
          <cell r="B5376">
            <v>42614</v>
          </cell>
          <cell r="C5376" t="str">
            <v>Existing MSA</v>
          </cell>
          <cell r="D5376">
            <v>42586</v>
          </cell>
          <cell r="E5376">
            <v>43952</v>
          </cell>
          <cell r="F5376" t="str">
            <v>Innovative Seed Solutions (ISS)</v>
          </cell>
          <cell r="G5376" t="str">
            <v>MX</v>
          </cell>
          <cell r="H5376" t="str">
            <v>Mexico</v>
          </cell>
          <cell r="I5376" t="str">
            <v>GP Entity</v>
          </cell>
          <cell r="K5376">
            <v>42586</v>
          </cell>
          <cell r="Q5376">
            <v>200</v>
          </cell>
          <cell r="R5376" t="str">
            <v>Latin America (LATAM)</v>
          </cell>
          <cell r="S5376" t="str">
            <v>Testing Research Assistant II</v>
          </cell>
          <cell r="T5376">
            <v>43435</v>
          </cell>
        </row>
        <row r="5377">
          <cell r="A5377" t="str">
            <v>100082-MX-108</v>
          </cell>
          <cell r="B5377">
            <v>42614</v>
          </cell>
          <cell r="C5377" t="str">
            <v>Existing MSA</v>
          </cell>
          <cell r="D5377">
            <v>42586</v>
          </cell>
          <cell r="E5377">
            <v>43952</v>
          </cell>
          <cell r="F5377" t="str">
            <v>Innovative Seed Solutions (ISS)</v>
          </cell>
          <cell r="G5377" t="str">
            <v>MX</v>
          </cell>
          <cell r="H5377" t="str">
            <v>Mexico</v>
          </cell>
          <cell r="I5377" t="str">
            <v>GP Entity</v>
          </cell>
          <cell r="K5377">
            <v>42586</v>
          </cell>
          <cell r="Q5377">
            <v>210</v>
          </cell>
          <cell r="R5377" t="str">
            <v>Latin America (LATAM)</v>
          </cell>
          <cell r="S5377" t="str">
            <v>Research Technician</v>
          </cell>
          <cell r="T5377">
            <v>43435</v>
          </cell>
        </row>
        <row r="5378">
          <cell r="A5378" t="str">
            <v>100082-MX-107</v>
          </cell>
          <cell r="B5378">
            <v>42614</v>
          </cell>
          <cell r="C5378" t="str">
            <v>Existing MSA</v>
          </cell>
          <cell r="D5378">
            <v>42586</v>
          </cell>
          <cell r="E5378">
            <v>43983</v>
          </cell>
          <cell r="F5378" t="str">
            <v>Innovative Seed Solutions (ISS)</v>
          </cell>
          <cell r="G5378" t="str">
            <v>MX</v>
          </cell>
          <cell r="H5378" t="str">
            <v>Mexico</v>
          </cell>
          <cell r="I5378" t="str">
            <v>GP Entity</v>
          </cell>
          <cell r="K5378">
            <v>42586</v>
          </cell>
          <cell r="Q5378">
            <v>200</v>
          </cell>
          <cell r="R5378" t="str">
            <v>Latin America (LATAM)</v>
          </cell>
          <cell r="S5378" t="str">
            <v>Testing Research Assistant II</v>
          </cell>
          <cell r="T5378">
            <v>43435</v>
          </cell>
        </row>
        <row r="5379">
          <cell r="A5379" t="str">
            <v>100082-MX-108</v>
          </cell>
          <cell r="B5379">
            <v>42614</v>
          </cell>
          <cell r="C5379" t="str">
            <v>Existing MSA</v>
          </cell>
          <cell r="D5379">
            <v>42586</v>
          </cell>
          <cell r="E5379">
            <v>43983</v>
          </cell>
          <cell r="F5379" t="str">
            <v>Innovative Seed Solutions (ISS)</v>
          </cell>
          <cell r="G5379" t="str">
            <v>MX</v>
          </cell>
          <cell r="H5379" t="str">
            <v>Mexico</v>
          </cell>
          <cell r="I5379" t="str">
            <v>GP Entity</v>
          </cell>
          <cell r="K5379">
            <v>42586</v>
          </cell>
          <cell r="Q5379">
            <v>210</v>
          </cell>
          <cell r="R5379" t="str">
            <v>Latin America (LATAM)</v>
          </cell>
          <cell r="S5379" t="str">
            <v>Research Technician</v>
          </cell>
          <cell r="T5379">
            <v>43435</v>
          </cell>
        </row>
        <row r="5380">
          <cell r="A5380" t="str">
            <v>100127-PE-102</v>
          </cell>
          <cell r="B5380">
            <v>42691</v>
          </cell>
          <cell r="C5380" t="str">
            <v>Existing MSA</v>
          </cell>
          <cell r="D5380">
            <v>42635</v>
          </cell>
          <cell r="E5380">
            <v>43922</v>
          </cell>
          <cell r="F5380" t="str">
            <v>Quest</v>
          </cell>
          <cell r="G5380" t="str">
            <v>PE</v>
          </cell>
          <cell r="H5380" t="str">
            <v>Peru</v>
          </cell>
          <cell r="I5380" t="str">
            <v>GP Entity</v>
          </cell>
          <cell r="K5380">
            <v>42635</v>
          </cell>
          <cell r="Q5380">
            <v>246</v>
          </cell>
          <cell r="R5380" t="str">
            <v>Latin America (LATAM)</v>
          </cell>
          <cell r="S5380" t="str">
            <v>Financial Analysis Sr. Advisor</v>
          </cell>
          <cell r="T5380">
            <v>43647</v>
          </cell>
        </row>
        <row r="5381">
          <cell r="A5381" t="str">
            <v>100127-PE-102</v>
          </cell>
          <cell r="B5381">
            <v>42691</v>
          </cell>
          <cell r="C5381" t="str">
            <v>Existing MSA</v>
          </cell>
          <cell r="D5381">
            <v>42635</v>
          </cell>
          <cell r="E5381">
            <v>43952</v>
          </cell>
          <cell r="F5381" t="str">
            <v>Quest</v>
          </cell>
          <cell r="G5381" t="str">
            <v>PE</v>
          </cell>
          <cell r="H5381" t="str">
            <v>Peru</v>
          </cell>
          <cell r="I5381" t="str">
            <v>GP Entity</v>
          </cell>
          <cell r="K5381">
            <v>42635</v>
          </cell>
          <cell r="Q5381">
            <v>246</v>
          </cell>
          <cell r="R5381" t="str">
            <v>Latin America (LATAM)</v>
          </cell>
          <cell r="S5381" t="str">
            <v>Financial Analysis Sr. Advisor</v>
          </cell>
          <cell r="T5381">
            <v>43647</v>
          </cell>
        </row>
        <row r="5382">
          <cell r="A5382" t="str">
            <v>100127-PE-102</v>
          </cell>
          <cell r="B5382">
            <v>42691</v>
          </cell>
          <cell r="C5382" t="str">
            <v>Existing MSA</v>
          </cell>
          <cell r="D5382">
            <v>42635</v>
          </cell>
          <cell r="E5382">
            <v>43983</v>
          </cell>
          <cell r="F5382" t="str">
            <v>Quest</v>
          </cell>
          <cell r="G5382" t="str">
            <v>PE</v>
          </cell>
          <cell r="H5382" t="str">
            <v>Peru</v>
          </cell>
          <cell r="I5382" t="str">
            <v>GP Entity</v>
          </cell>
          <cell r="K5382">
            <v>42635</v>
          </cell>
          <cell r="Q5382">
            <v>246</v>
          </cell>
          <cell r="R5382" t="str">
            <v>Latin America (LATAM)</v>
          </cell>
          <cell r="S5382" t="str">
            <v>Financial Analysis Sr. Advisor</v>
          </cell>
          <cell r="T5382">
            <v>43647</v>
          </cell>
        </row>
        <row r="5383">
          <cell r="A5383" t="str">
            <v>100193-MX-102</v>
          </cell>
          <cell r="B5383">
            <v>43313</v>
          </cell>
          <cell r="C5383" t="str">
            <v>Existing MSA</v>
          </cell>
          <cell r="D5383">
            <v>43018</v>
          </cell>
          <cell r="E5383">
            <v>43922</v>
          </cell>
          <cell r="F5383" t="str">
            <v>Acceleration Partners</v>
          </cell>
          <cell r="G5383" t="str">
            <v>MX</v>
          </cell>
          <cell r="H5383" t="str">
            <v>Mexico</v>
          </cell>
          <cell r="I5383" t="str">
            <v>GP Entity</v>
          </cell>
          <cell r="K5383">
            <v>42898</v>
          </cell>
          <cell r="Q5383">
            <v>1361</v>
          </cell>
          <cell r="R5383" t="str">
            <v>Latin America (LATAM)</v>
          </cell>
          <cell r="S5383" t="str">
            <v>Associate, Affiliate Marketing - LATAM</v>
          </cell>
        </row>
        <row r="5384">
          <cell r="A5384" t="str">
            <v>100193-MX-102</v>
          </cell>
          <cell r="B5384">
            <v>43313</v>
          </cell>
          <cell r="C5384" t="str">
            <v>Existing MSA</v>
          </cell>
          <cell r="D5384">
            <v>43018</v>
          </cell>
          <cell r="E5384">
            <v>43952</v>
          </cell>
          <cell r="F5384" t="str">
            <v>Acceleration Partners</v>
          </cell>
          <cell r="G5384" t="str">
            <v>MX</v>
          </cell>
          <cell r="H5384" t="str">
            <v>Mexico</v>
          </cell>
          <cell r="I5384" t="str">
            <v>GP Entity</v>
          </cell>
          <cell r="K5384">
            <v>42898</v>
          </cell>
          <cell r="Q5384">
            <v>1361</v>
          </cell>
          <cell r="R5384" t="str">
            <v>Latin America (LATAM)</v>
          </cell>
          <cell r="S5384" t="str">
            <v>Associate, Affiliate Marketing - LATAM</v>
          </cell>
        </row>
        <row r="5385">
          <cell r="A5385" t="str">
            <v>100193-MX-102</v>
          </cell>
          <cell r="B5385">
            <v>43313</v>
          </cell>
          <cell r="C5385" t="str">
            <v>Existing MSA</v>
          </cell>
          <cell r="D5385">
            <v>43018</v>
          </cell>
          <cell r="E5385">
            <v>43983</v>
          </cell>
          <cell r="F5385" t="str">
            <v>Acceleration Partners</v>
          </cell>
          <cell r="G5385" t="str">
            <v>MX</v>
          </cell>
          <cell r="H5385" t="str">
            <v>Mexico</v>
          </cell>
          <cell r="I5385" t="str">
            <v>GP Entity</v>
          </cell>
          <cell r="K5385">
            <v>42898</v>
          </cell>
          <cell r="Q5385">
            <v>1361</v>
          </cell>
          <cell r="R5385" t="str">
            <v>Latin America (LATAM)</v>
          </cell>
          <cell r="S5385" t="str">
            <v>Associate, Affiliate Marketing - LATAM</v>
          </cell>
        </row>
        <row r="5386">
          <cell r="A5386" t="str">
            <v>100360-MX-102</v>
          </cell>
          <cell r="B5386">
            <v>43374</v>
          </cell>
          <cell r="C5386" t="str">
            <v>Existing MSA</v>
          </cell>
          <cell r="D5386">
            <v>43277</v>
          </cell>
          <cell r="E5386">
            <v>43922</v>
          </cell>
          <cell r="F5386" t="str">
            <v>TaylorMade Golf</v>
          </cell>
          <cell r="G5386" t="str">
            <v>MX</v>
          </cell>
          <cell r="H5386" t="str">
            <v>Mexico</v>
          </cell>
          <cell r="I5386" t="str">
            <v>GP Entity</v>
          </cell>
          <cell r="J5386">
            <v>43374</v>
          </cell>
          <cell r="K5386">
            <v>43276</v>
          </cell>
          <cell r="Q5386">
            <v>1458</v>
          </cell>
          <cell r="R5386" t="str">
            <v>Latin America (LATAM)</v>
          </cell>
          <cell r="S5386" t="str">
            <v>Associate Marketing Manager, Latin America</v>
          </cell>
        </row>
        <row r="5387">
          <cell r="A5387" t="str">
            <v>100360-MX-102</v>
          </cell>
          <cell r="B5387">
            <v>43374</v>
          </cell>
          <cell r="C5387" t="str">
            <v>Existing MSA</v>
          </cell>
          <cell r="D5387">
            <v>43277</v>
          </cell>
          <cell r="E5387">
            <v>43952</v>
          </cell>
          <cell r="F5387" t="str">
            <v>TaylorMade Golf</v>
          </cell>
          <cell r="G5387" t="str">
            <v>MX</v>
          </cell>
          <cell r="H5387" t="str">
            <v>Mexico</v>
          </cell>
          <cell r="I5387" t="str">
            <v>GP Entity</v>
          </cell>
          <cell r="J5387">
            <v>43374</v>
          </cell>
          <cell r="K5387">
            <v>43276</v>
          </cell>
          <cell r="Q5387">
            <v>1458</v>
          </cell>
          <cell r="R5387" t="str">
            <v>Latin America (LATAM)</v>
          </cell>
          <cell r="S5387" t="str">
            <v>Associate Marketing Manager, Latin America</v>
          </cell>
        </row>
        <row r="5388">
          <cell r="A5388" t="str">
            <v>100360-MX-102</v>
          </cell>
          <cell r="B5388">
            <v>43374</v>
          </cell>
          <cell r="C5388" t="str">
            <v>Existing MSA</v>
          </cell>
          <cell r="D5388">
            <v>43277</v>
          </cell>
          <cell r="E5388">
            <v>43983</v>
          </cell>
          <cell r="F5388" t="str">
            <v>TaylorMade Golf</v>
          </cell>
          <cell r="G5388" t="str">
            <v>MX</v>
          </cell>
          <cell r="H5388" t="str">
            <v>Mexico</v>
          </cell>
          <cell r="I5388" t="str">
            <v>GP Entity</v>
          </cell>
          <cell r="J5388">
            <v>43374</v>
          </cell>
          <cell r="K5388">
            <v>43276</v>
          </cell>
          <cell r="Q5388">
            <v>1458</v>
          </cell>
          <cell r="R5388" t="str">
            <v>Latin America (LATAM)</v>
          </cell>
          <cell r="S5388" t="str">
            <v>Associate Marketing Manager, Latin America</v>
          </cell>
        </row>
        <row r="5389">
          <cell r="A5389" t="str">
            <v>100401-MX-101</v>
          </cell>
          <cell r="B5389">
            <v>43395</v>
          </cell>
          <cell r="C5389" t="str">
            <v>Existing MSA</v>
          </cell>
          <cell r="D5389">
            <v>43376</v>
          </cell>
          <cell r="E5389">
            <v>43922</v>
          </cell>
          <cell r="F5389" t="str">
            <v>Northern Consortium UK Limited</v>
          </cell>
          <cell r="G5389" t="str">
            <v>MX</v>
          </cell>
          <cell r="H5389" t="str">
            <v>Mexico</v>
          </cell>
          <cell r="I5389" t="str">
            <v>GP Entity</v>
          </cell>
          <cell r="K5389">
            <v>43376</v>
          </cell>
          <cell r="Q5389">
            <v>1588</v>
          </cell>
          <cell r="R5389" t="str">
            <v>Latin America (LATAM)</v>
          </cell>
          <cell r="S5389" t="str">
            <v>Market Development Manager</v>
          </cell>
        </row>
        <row r="5390">
          <cell r="A5390" t="str">
            <v>100401-MX-101</v>
          </cell>
          <cell r="B5390">
            <v>43395</v>
          </cell>
          <cell r="C5390" t="str">
            <v>Existing MSA</v>
          </cell>
          <cell r="D5390">
            <v>43376</v>
          </cell>
          <cell r="E5390">
            <v>43952</v>
          </cell>
          <cell r="F5390" t="str">
            <v>Northern Consortium UK Limited</v>
          </cell>
          <cell r="G5390" t="str">
            <v>MX</v>
          </cell>
          <cell r="H5390" t="str">
            <v>Mexico</v>
          </cell>
          <cell r="I5390" t="str">
            <v>GP Entity</v>
          </cell>
          <cell r="K5390">
            <v>43376</v>
          </cell>
          <cell r="Q5390">
            <v>1588</v>
          </cell>
          <cell r="R5390" t="str">
            <v>Latin America (LATAM)</v>
          </cell>
          <cell r="S5390" t="str">
            <v>Market Development Manager</v>
          </cell>
        </row>
        <row r="5391">
          <cell r="A5391" t="str">
            <v>100401-MX-101</v>
          </cell>
          <cell r="B5391">
            <v>43395</v>
          </cell>
          <cell r="C5391" t="str">
            <v>Existing MSA</v>
          </cell>
          <cell r="D5391">
            <v>43376</v>
          </cell>
          <cell r="E5391">
            <v>43983</v>
          </cell>
          <cell r="F5391" t="str">
            <v>Northern Consortium UK Limited</v>
          </cell>
          <cell r="G5391" t="str">
            <v>MX</v>
          </cell>
          <cell r="H5391" t="str">
            <v>Mexico</v>
          </cell>
          <cell r="I5391" t="str">
            <v>GP Entity</v>
          </cell>
          <cell r="K5391">
            <v>43376</v>
          </cell>
          <cell r="Q5391">
            <v>1588</v>
          </cell>
          <cell r="R5391" t="str">
            <v>Latin America (LATAM)</v>
          </cell>
          <cell r="S5391" t="str">
            <v>Market Development Manager</v>
          </cell>
        </row>
        <row r="5392">
          <cell r="A5392" t="str">
            <v>100593-BR-101</v>
          </cell>
          <cell r="B5392">
            <v>43689</v>
          </cell>
          <cell r="C5392" t="str">
            <v>Existing MSA</v>
          </cell>
          <cell r="D5392">
            <v>43777</v>
          </cell>
          <cell r="E5392">
            <v>43891</v>
          </cell>
          <cell r="F5392" t="str">
            <v>Knotel</v>
          </cell>
          <cell r="G5392" t="str">
            <v>BR</v>
          </cell>
          <cell r="H5392" t="str">
            <v>Brazil</v>
          </cell>
          <cell r="I5392" t="str">
            <v>GP Entity</v>
          </cell>
          <cell r="J5392">
            <v>43683</v>
          </cell>
          <cell r="K5392">
            <v>43661</v>
          </cell>
          <cell r="Q5392">
            <v>2983</v>
          </cell>
          <cell r="R5392" t="str">
            <v>Latin America (LATAM)</v>
          </cell>
          <cell r="S5392" t="str">
            <v>Senior Project Manager</v>
          </cell>
        </row>
        <row r="5393">
          <cell r="A5393" t="str">
            <v>100593-BR-101</v>
          </cell>
          <cell r="B5393">
            <v>43689</v>
          </cell>
          <cell r="C5393" t="str">
            <v>Existing MSA</v>
          </cell>
          <cell r="D5393">
            <v>43777</v>
          </cell>
          <cell r="E5393">
            <v>43922</v>
          </cell>
          <cell r="F5393" t="str">
            <v>Knotel</v>
          </cell>
          <cell r="G5393" t="str">
            <v>BR</v>
          </cell>
          <cell r="H5393" t="str">
            <v>Brazil</v>
          </cell>
          <cell r="I5393" t="str">
            <v>GP Entity</v>
          </cell>
          <cell r="J5393">
            <v>43683</v>
          </cell>
          <cell r="K5393">
            <v>43661</v>
          </cell>
          <cell r="Q5393">
            <v>2983</v>
          </cell>
          <cell r="R5393" t="str">
            <v>Latin America (LATAM)</v>
          </cell>
          <cell r="S5393" t="str">
            <v>Senior Project Manager</v>
          </cell>
        </row>
        <row r="5394">
          <cell r="A5394" t="str">
            <v>100309-MX-103</v>
          </cell>
          <cell r="B5394">
            <v>43508</v>
          </cell>
          <cell r="C5394" t="str">
            <v>Existing MSA</v>
          </cell>
          <cell r="D5394">
            <v>43679</v>
          </cell>
          <cell r="E5394">
            <v>43922</v>
          </cell>
          <cell r="F5394" t="str">
            <v>JUUL</v>
          </cell>
          <cell r="G5394" t="str">
            <v>MX</v>
          </cell>
          <cell r="H5394" t="str">
            <v>Mexico</v>
          </cell>
          <cell r="I5394" t="str">
            <v>GP Entity</v>
          </cell>
          <cell r="K5394">
            <v>43207</v>
          </cell>
          <cell r="Q5394">
            <v>2066</v>
          </cell>
          <cell r="R5394" t="str">
            <v>Latin America (LATAM)</v>
          </cell>
          <cell r="S5394" t="str">
            <v>Operations Program Manager</v>
          </cell>
        </row>
        <row r="5395">
          <cell r="A5395" t="str">
            <v>100136-MX-102</v>
          </cell>
          <cell r="B5395">
            <v>42186</v>
          </cell>
          <cell r="C5395" t="str">
            <v>Existing MSA</v>
          </cell>
          <cell r="D5395">
            <v>42082</v>
          </cell>
          <cell r="E5395">
            <v>43922</v>
          </cell>
          <cell r="F5395" t="str">
            <v>Restoration Robotics</v>
          </cell>
          <cell r="G5395" t="str">
            <v>MX</v>
          </cell>
          <cell r="H5395" t="str">
            <v>Mexico</v>
          </cell>
          <cell r="I5395" t="str">
            <v>GP Entity</v>
          </cell>
          <cell r="K5395">
            <v>42082</v>
          </cell>
          <cell r="N5395" t="str">
            <v>Claudia</v>
          </cell>
          <cell r="O5395" t="str">
            <v>Ramos</v>
          </cell>
          <cell r="Q5395">
            <v>83</v>
          </cell>
          <cell r="R5395" t="str">
            <v>Latin America (LATAM)</v>
          </cell>
          <cell r="S5395" t="str">
            <v>Senior Clinical Specialist LAM</v>
          </cell>
          <cell r="T5395">
            <v>43344</v>
          </cell>
        </row>
        <row r="5396">
          <cell r="A5396" t="str">
            <v>100248-MX-101</v>
          </cell>
          <cell r="B5396">
            <v>43192</v>
          </cell>
          <cell r="C5396" t="str">
            <v>Existing MSA</v>
          </cell>
          <cell r="D5396">
            <v>43006</v>
          </cell>
          <cell r="E5396">
            <v>43922</v>
          </cell>
          <cell r="F5396" t="str">
            <v>Open Government Partnership</v>
          </cell>
          <cell r="G5396" t="str">
            <v>MX</v>
          </cell>
          <cell r="H5396" t="str">
            <v>Mexico</v>
          </cell>
          <cell r="I5396" t="str">
            <v>GP Entity</v>
          </cell>
          <cell r="K5396">
            <v>43006</v>
          </cell>
          <cell r="Q5396">
            <v>944</v>
          </cell>
          <cell r="R5396" t="str">
            <v>Latin America (LATAM)</v>
          </cell>
          <cell r="S5396" t="str">
            <v>Senior Program Officer</v>
          </cell>
        </row>
        <row r="5397">
          <cell r="A5397" t="str">
            <v>100248-AR-102</v>
          </cell>
          <cell r="B5397">
            <v>43080</v>
          </cell>
          <cell r="C5397" t="str">
            <v>Existing MSA</v>
          </cell>
          <cell r="D5397">
            <v>43012</v>
          </cell>
          <cell r="E5397">
            <v>43922</v>
          </cell>
          <cell r="F5397" t="str">
            <v>Open Government Partnership</v>
          </cell>
          <cell r="G5397" t="str">
            <v>AR</v>
          </cell>
          <cell r="H5397" t="str">
            <v>Argentina</v>
          </cell>
          <cell r="I5397" t="str">
            <v>GP Entity</v>
          </cell>
          <cell r="K5397">
            <v>43006</v>
          </cell>
          <cell r="Q5397">
            <v>827</v>
          </cell>
          <cell r="R5397" t="str">
            <v>Latin America (LATAM)</v>
          </cell>
          <cell r="S5397" t="str">
            <v>Americas Government Support Officer</v>
          </cell>
          <cell r="T5397">
            <v>43313</v>
          </cell>
        </row>
        <row r="5398">
          <cell r="A5398" t="str">
            <v>100092-MX-101</v>
          </cell>
          <cell r="B5398">
            <v>43160</v>
          </cell>
          <cell r="C5398" t="str">
            <v>Existing MSA</v>
          </cell>
          <cell r="D5398">
            <v>43116</v>
          </cell>
          <cell r="E5398">
            <v>43922</v>
          </cell>
          <cell r="F5398" t="str">
            <v>Kickstarter</v>
          </cell>
          <cell r="G5398" t="str">
            <v>MX</v>
          </cell>
          <cell r="H5398" t="str">
            <v>Mexico</v>
          </cell>
          <cell r="I5398" t="str">
            <v>GP Entity</v>
          </cell>
          <cell r="K5398">
            <v>42793</v>
          </cell>
          <cell r="Q5398">
            <v>963</v>
          </cell>
          <cell r="R5398" t="str">
            <v>Latin America (LATAM)</v>
          </cell>
          <cell r="S5398" t="str">
            <v>Mexico Creative Community Outreach Specialist</v>
          </cell>
        </row>
        <row r="5399">
          <cell r="A5399" t="str">
            <v>100214-MX-101</v>
          </cell>
          <cell r="B5399">
            <v>43515</v>
          </cell>
          <cell r="C5399" t="str">
            <v>Existing MSA</v>
          </cell>
          <cell r="D5399">
            <v>43481</v>
          </cell>
          <cell r="E5399">
            <v>43922</v>
          </cell>
          <cell r="F5399" t="str">
            <v>Fanatics Honduras Holdings, Inc</v>
          </cell>
          <cell r="G5399" t="str">
            <v>MX</v>
          </cell>
          <cell r="H5399" t="str">
            <v>Mexico</v>
          </cell>
          <cell r="I5399" t="str">
            <v>GP Entity</v>
          </cell>
          <cell r="K5399">
            <v>42930</v>
          </cell>
          <cell r="Q5399">
            <v>2088</v>
          </cell>
          <cell r="R5399" t="str">
            <v>Latin America (LATAM)</v>
          </cell>
          <cell r="S5399" t="str">
            <v>Social Compliance Latin America Regional Manager</v>
          </cell>
        </row>
        <row r="5400">
          <cell r="A5400" t="str">
            <v>100028-CO-103</v>
          </cell>
          <cell r="B5400">
            <v>43344</v>
          </cell>
          <cell r="C5400" t="str">
            <v>Existing MSA</v>
          </cell>
          <cell r="D5400">
            <v>42130</v>
          </cell>
          <cell r="E5400">
            <v>43922</v>
          </cell>
          <cell r="F5400" t="str">
            <v>Casa Communications Ltd.</v>
          </cell>
          <cell r="G5400" t="str">
            <v>CO</v>
          </cell>
          <cell r="H5400" t="str">
            <v>Colombia</v>
          </cell>
          <cell r="I5400" t="str">
            <v>GP Entity</v>
          </cell>
          <cell r="K5400">
            <v>42130</v>
          </cell>
          <cell r="Q5400">
            <v>1439</v>
          </cell>
          <cell r="R5400" t="str">
            <v>Latin America (LATAM)</v>
          </cell>
          <cell r="S5400" t="str">
            <v>Customer Program Manager (CALA region)</v>
          </cell>
        </row>
        <row r="5401">
          <cell r="A5401" t="str">
            <v>100593-BR-101</v>
          </cell>
          <cell r="B5401">
            <v>43689</v>
          </cell>
          <cell r="C5401" t="str">
            <v>Existing MSA</v>
          </cell>
          <cell r="D5401">
            <v>43777</v>
          </cell>
          <cell r="E5401">
            <v>43952</v>
          </cell>
          <cell r="F5401" t="str">
            <v>Knotel</v>
          </cell>
          <cell r="G5401" t="str">
            <v>BR</v>
          </cell>
          <cell r="H5401" t="str">
            <v>Brazil</v>
          </cell>
          <cell r="I5401" t="str">
            <v>GP Entity</v>
          </cell>
          <cell r="J5401">
            <v>43683</v>
          </cell>
          <cell r="K5401">
            <v>43661</v>
          </cell>
          <cell r="Q5401">
            <v>2983</v>
          </cell>
          <cell r="R5401" t="str">
            <v>Latin America (LATAM)</v>
          </cell>
          <cell r="S5401" t="str">
            <v>Senior Project Manager</v>
          </cell>
        </row>
        <row r="5402">
          <cell r="A5402" t="str">
            <v>100309-MX-103</v>
          </cell>
          <cell r="B5402">
            <v>43508</v>
          </cell>
          <cell r="C5402" t="str">
            <v>Existing MSA</v>
          </cell>
          <cell r="D5402">
            <v>43679</v>
          </cell>
          <cell r="E5402">
            <v>43952</v>
          </cell>
          <cell r="F5402" t="str">
            <v>JUUL</v>
          </cell>
          <cell r="G5402" t="str">
            <v>MX</v>
          </cell>
          <cell r="H5402" t="str">
            <v>Mexico</v>
          </cell>
          <cell r="I5402" t="str">
            <v>GP Entity</v>
          </cell>
          <cell r="K5402">
            <v>43207</v>
          </cell>
          <cell r="Q5402">
            <v>2066</v>
          </cell>
          <cell r="R5402" t="str">
            <v>Latin America (LATAM)</v>
          </cell>
          <cell r="S5402" t="str">
            <v>Operations Program Manager</v>
          </cell>
        </row>
        <row r="5403">
          <cell r="A5403" t="str">
            <v>100136-MX-102</v>
          </cell>
          <cell r="B5403">
            <v>42186</v>
          </cell>
          <cell r="C5403" t="str">
            <v>Existing MSA</v>
          </cell>
          <cell r="D5403">
            <v>42082</v>
          </cell>
          <cell r="E5403">
            <v>43952</v>
          </cell>
          <cell r="F5403" t="str">
            <v>Restoration Robotics</v>
          </cell>
          <cell r="G5403" t="str">
            <v>MX</v>
          </cell>
          <cell r="H5403" t="str">
            <v>Mexico</v>
          </cell>
          <cell r="I5403" t="str">
            <v>GP Entity</v>
          </cell>
          <cell r="K5403">
            <v>42082</v>
          </cell>
          <cell r="N5403" t="str">
            <v>Claudia</v>
          </cell>
          <cell r="O5403" t="str">
            <v>Ramos</v>
          </cell>
          <cell r="Q5403">
            <v>83</v>
          </cell>
          <cell r="R5403" t="str">
            <v>Latin America (LATAM)</v>
          </cell>
          <cell r="S5403" t="str">
            <v>Senior Clinical Specialist LAM</v>
          </cell>
          <cell r="T5403">
            <v>43344</v>
          </cell>
        </row>
        <row r="5404">
          <cell r="A5404" t="str">
            <v>100248-MX-101</v>
          </cell>
          <cell r="B5404">
            <v>43192</v>
          </cell>
          <cell r="C5404" t="str">
            <v>Existing MSA</v>
          </cell>
          <cell r="D5404">
            <v>43006</v>
          </cell>
          <cell r="E5404">
            <v>43952</v>
          </cell>
          <cell r="F5404" t="str">
            <v>Open Government Partnership</v>
          </cell>
          <cell r="G5404" t="str">
            <v>MX</v>
          </cell>
          <cell r="H5404" t="str">
            <v>Mexico</v>
          </cell>
          <cell r="I5404" t="str">
            <v>GP Entity</v>
          </cell>
          <cell r="K5404">
            <v>43006</v>
          </cell>
          <cell r="Q5404">
            <v>944</v>
          </cell>
          <cell r="R5404" t="str">
            <v>Latin America (LATAM)</v>
          </cell>
          <cell r="S5404" t="str">
            <v>Senior Program Officer</v>
          </cell>
        </row>
        <row r="5405">
          <cell r="A5405" t="str">
            <v>100248-AR-102</v>
          </cell>
          <cell r="B5405">
            <v>43080</v>
          </cell>
          <cell r="C5405" t="str">
            <v>Existing MSA</v>
          </cell>
          <cell r="D5405">
            <v>43012</v>
          </cell>
          <cell r="E5405">
            <v>43952</v>
          </cell>
          <cell r="F5405" t="str">
            <v>Open Government Partnership</v>
          </cell>
          <cell r="G5405" t="str">
            <v>AR</v>
          </cell>
          <cell r="H5405" t="str">
            <v>Argentina</v>
          </cell>
          <cell r="I5405" t="str">
            <v>GP Entity</v>
          </cell>
          <cell r="K5405">
            <v>43006</v>
          </cell>
          <cell r="Q5405">
            <v>827</v>
          </cell>
          <cell r="R5405" t="str">
            <v>Latin America (LATAM)</v>
          </cell>
          <cell r="S5405" t="str">
            <v>Americas Government Support Officer</v>
          </cell>
          <cell r="T5405">
            <v>43313</v>
          </cell>
        </row>
        <row r="5406">
          <cell r="A5406" t="str">
            <v>100092-MX-101</v>
          </cell>
          <cell r="B5406">
            <v>43160</v>
          </cell>
          <cell r="C5406" t="str">
            <v>Existing MSA</v>
          </cell>
          <cell r="D5406">
            <v>43116</v>
          </cell>
          <cell r="E5406">
            <v>43952</v>
          </cell>
          <cell r="F5406" t="str">
            <v>Kickstarter</v>
          </cell>
          <cell r="G5406" t="str">
            <v>MX</v>
          </cell>
          <cell r="H5406" t="str">
            <v>Mexico</v>
          </cell>
          <cell r="I5406" t="str">
            <v>GP Entity</v>
          </cell>
          <cell r="K5406">
            <v>42793</v>
          </cell>
          <cell r="Q5406">
            <v>963</v>
          </cell>
          <cell r="R5406" t="str">
            <v>Latin America (LATAM)</v>
          </cell>
          <cell r="S5406" t="str">
            <v>Mexico Creative Community Outreach Specialist</v>
          </cell>
        </row>
        <row r="5407">
          <cell r="A5407" t="str">
            <v>100214-MX-101</v>
          </cell>
          <cell r="B5407">
            <v>43515</v>
          </cell>
          <cell r="C5407" t="str">
            <v>Existing MSA</v>
          </cell>
          <cell r="D5407">
            <v>43481</v>
          </cell>
          <cell r="E5407">
            <v>43952</v>
          </cell>
          <cell r="F5407" t="str">
            <v>Fanatics Honduras Holdings, Inc</v>
          </cell>
          <cell r="G5407" t="str">
            <v>MX</v>
          </cell>
          <cell r="H5407" t="str">
            <v>Mexico</v>
          </cell>
          <cell r="I5407" t="str">
            <v>GP Entity</v>
          </cell>
          <cell r="K5407">
            <v>42930</v>
          </cell>
          <cell r="Q5407">
            <v>2088</v>
          </cell>
          <cell r="R5407" t="str">
            <v>Latin America (LATAM)</v>
          </cell>
          <cell r="S5407" t="str">
            <v>Social Compliance Latin America Regional Manager</v>
          </cell>
        </row>
        <row r="5408">
          <cell r="A5408" t="str">
            <v>100028-CO-103</v>
          </cell>
          <cell r="B5408">
            <v>43344</v>
          </cell>
          <cell r="C5408" t="str">
            <v>Existing MSA</v>
          </cell>
          <cell r="D5408">
            <v>42130</v>
          </cell>
          <cell r="E5408">
            <v>43952</v>
          </cell>
          <cell r="F5408" t="str">
            <v>Casa Communications Ltd.</v>
          </cell>
          <cell r="G5408" t="str">
            <v>CO</v>
          </cell>
          <cell r="H5408" t="str">
            <v>Colombia</v>
          </cell>
          <cell r="I5408" t="str">
            <v>GP Entity</v>
          </cell>
          <cell r="K5408">
            <v>42130</v>
          </cell>
          <cell r="Q5408">
            <v>1439</v>
          </cell>
          <cell r="R5408" t="str">
            <v>Latin America (LATAM)</v>
          </cell>
          <cell r="S5408" t="str">
            <v>Customer Program Manager (CALA region)</v>
          </cell>
        </row>
        <row r="5409">
          <cell r="A5409" t="str">
            <v>100593-BR-101</v>
          </cell>
          <cell r="B5409">
            <v>43689</v>
          </cell>
          <cell r="C5409" t="str">
            <v>Existing MSA</v>
          </cell>
          <cell r="D5409">
            <v>43777</v>
          </cell>
          <cell r="E5409">
            <v>43983</v>
          </cell>
          <cell r="F5409" t="str">
            <v>Knotel</v>
          </cell>
          <cell r="G5409" t="str">
            <v>BR</v>
          </cell>
          <cell r="H5409" t="str">
            <v>Brazil</v>
          </cell>
          <cell r="I5409" t="str">
            <v>GP Entity</v>
          </cell>
          <cell r="J5409">
            <v>43683</v>
          </cell>
          <cell r="K5409">
            <v>43661</v>
          </cell>
          <cell r="Q5409">
            <v>2983</v>
          </cell>
          <cell r="R5409" t="str">
            <v>Latin America (LATAM)</v>
          </cell>
          <cell r="S5409" t="str">
            <v>Senior Project Manager</v>
          </cell>
        </row>
        <row r="5410">
          <cell r="A5410" t="str">
            <v>100309-MX-103</v>
          </cell>
          <cell r="B5410">
            <v>43508</v>
          </cell>
          <cell r="C5410" t="str">
            <v>Existing MSA</v>
          </cell>
          <cell r="D5410">
            <v>43679</v>
          </cell>
          <cell r="E5410">
            <v>43983</v>
          </cell>
          <cell r="F5410" t="str">
            <v>JUUL</v>
          </cell>
          <cell r="G5410" t="str">
            <v>MX</v>
          </cell>
          <cell r="H5410" t="str">
            <v>Mexico</v>
          </cell>
          <cell r="I5410" t="str">
            <v>GP Entity</v>
          </cell>
          <cell r="K5410">
            <v>43207</v>
          </cell>
          <cell r="Q5410">
            <v>2066</v>
          </cell>
          <cell r="R5410" t="str">
            <v>Latin America (LATAM)</v>
          </cell>
          <cell r="S5410" t="str">
            <v>Operations Program Manager</v>
          </cell>
        </row>
        <row r="5411">
          <cell r="A5411" t="str">
            <v>100136-MX-102</v>
          </cell>
          <cell r="B5411">
            <v>42186</v>
          </cell>
          <cell r="C5411" t="str">
            <v>Existing MSA</v>
          </cell>
          <cell r="D5411">
            <v>42082</v>
          </cell>
          <cell r="E5411">
            <v>43983</v>
          </cell>
          <cell r="F5411" t="str">
            <v>Restoration Robotics</v>
          </cell>
          <cell r="G5411" t="str">
            <v>MX</v>
          </cell>
          <cell r="H5411" t="str">
            <v>Mexico</v>
          </cell>
          <cell r="I5411" t="str">
            <v>GP Entity</v>
          </cell>
          <cell r="K5411">
            <v>42082</v>
          </cell>
          <cell r="N5411" t="str">
            <v>Claudia</v>
          </cell>
          <cell r="O5411" t="str">
            <v>Ramos</v>
          </cell>
          <cell r="Q5411">
            <v>83</v>
          </cell>
          <cell r="R5411" t="str">
            <v>Latin America (LATAM)</v>
          </cell>
          <cell r="S5411" t="str">
            <v>Senior Clinical Specialist LAM</v>
          </cell>
          <cell r="T5411">
            <v>43344</v>
          </cell>
        </row>
        <row r="5412">
          <cell r="A5412" t="str">
            <v>100248-MX-101</v>
          </cell>
          <cell r="B5412">
            <v>43192</v>
          </cell>
          <cell r="C5412" t="str">
            <v>Existing MSA</v>
          </cell>
          <cell r="D5412">
            <v>43006</v>
          </cell>
          <cell r="E5412">
            <v>43983</v>
          </cell>
          <cell r="F5412" t="str">
            <v>Open Government Partnership</v>
          </cell>
          <cell r="G5412" t="str">
            <v>MX</v>
          </cell>
          <cell r="H5412" t="str">
            <v>Mexico</v>
          </cell>
          <cell r="I5412" t="str">
            <v>GP Entity</v>
          </cell>
          <cell r="K5412">
            <v>43006</v>
          </cell>
          <cell r="Q5412">
            <v>944</v>
          </cell>
          <cell r="R5412" t="str">
            <v>Latin America (LATAM)</v>
          </cell>
          <cell r="S5412" t="str">
            <v>Senior Program Officer</v>
          </cell>
        </row>
        <row r="5413">
          <cell r="A5413" t="str">
            <v>100248-AR-102</v>
          </cell>
          <cell r="B5413">
            <v>43080</v>
          </cell>
          <cell r="C5413" t="str">
            <v>Existing MSA</v>
          </cell>
          <cell r="D5413">
            <v>43012</v>
          </cell>
          <cell r="E5413">
            <v>43983</v>
          </cell>
          <cell r="F5413" t="str">
            <v>Open Government Partnership</v>
          </cell>
          <cell r="G5413" t="str">
            <v>AR</v>
          </cell>
          <cell r="H5413" t="str">
            <v>Argentina</v>
          </cell>
          <cell r="I5413" t="str">
            <v>GP Entity</v>
          </cell>
          <cell r="K5413">
            <v>43006</v>
          </cell>
          <cell r="Q5413">
            <v>827</v>
          </cell>
          <cell r="R5413" t="str">
            <v>Latin America (LATAM)</v>
          </cell>
          <cell r="S5413" t="str">
            <v>Americas Government Support Officer</v>
          </cell>
          <cell r="T5413">
            <v>43313</v>
          </cell>
        </row>
        <row r="5414">
          <cell r="A5414" t="str">
            <v>100092-MX-101</v>
          </cell>
          <cell r="B5414">
            <v>43160</v>
          </cell>
          <cell r="C5414" t="str">
            <v>Existing MSA</v>
          </cell>
          <cell r="D5414">
            <v>43116</v>
          </cell>
          <cell r="E5414">
            <v>43983</v>
          </cell>
          <cell r="F5414" t="str">
            <v>Kickstarter</v>
          </cell>
          <cell r="G5414" t="str">
            <v>MX</v>
          </cell>
          <cell r="H5414" t="str">
            <v>Mexico</v>
          </cell>
          <cell r="I5414" t="str">
            <v>GP Entity</v>
          </cell>
          <cell r="K5414">
            <v>42793</v>
          </cell>
          <cell r="Q5414">
            <v>963</v>
          </cell>
          <cell r="R5414" t="str">
            <v>Latin America (LATAM)</v>
          </cell>
          <cell r="S5414" t="str">
            <v>Mexico Creative Community Outreach Specialist</v>
          </cell>
        </row>
        <row r="5415">
          <cell r="A5415" t="str">
            <v>100214-MX-101</v>
          </cell>
          <cell r="B5415">
            <v>43515</v>
          </cell>
          <cell r="C5415" t="str">
            <v>Existing MSA</v>
          </cell>
          <cell r="D5415">
            <v>43481</v>
          </cell>
          <cell r="E5415">
            <v>43983</v>
          </cell>
          <cell r="F5415" t="str">
            <v>Fanatics Honduras Holdings, Inc</v>
          </cell>
          <cell r="G5415" t="str">
            <v>MX</v>
          </cell>
          <cell r="H5415" t="str">
            <v>Mexico</v>
          </cell>
          <cell r="I5415" t="str">
            <v>GP Entity</v>
          </cell>
          <cell r="K5415">
            <v>42930</v>
          </cell>
          <cell r="Q5415">
            <v>2088</v>
          </cell>
          <cell r="R5415" t="str">
            <v>Latin America (LATAM)</v>
          </cell>
          <cell r="S5415" t="str">
            <v>Social Compliance Latin America Regional Manager</v>
          </cell>
        </row>
        <row r="5416">
          <cell r="A5416" t="str">
            <v>100028-CO-103</v>
          </cell>
          <cell r="B5416">
            <v>43344</v>
          </cell>
          <cell r="C5416" t="str">
            <v>Existing MSA</v>
          </cell>
          <cell r="D5416">
            <v>42130</v>
          </cell>
          <cell r="E5416">
            <v>43983</v>
          </cell>
          <cell r="F5416" t="str">
            <v>Casa Communications Ltd.</v>
          </cell>
          <cell r="G5416" t="str">
            <v>CO</v>
          </cell>
          <cell r="H5416" t="str">
            <v>Colombia</v>
          </cell>
          <cell r="I5416" t="str">
            <v>GP Entity</v>
          </cell>
          <cell r="K5416">
            <v>42130</v>
          </cell>
          <cell r="Q5416">
            <v>1439</v>
          </cell>
          <cell r="R5416" t="str">
            <v>Latin America (LATAM)</v>
          </cell>
          <cell r="S5416" t="str">
            <v>Customer Program Manager (CALA region)</v>
          </cell>
        </row>
        <row r="5417">
          <cell r="A5417" t="str">
            <v>100394-BR-103</v>
          </cell>
          <cell r="B5417">
            <v>43500</v>
          </cell>
          <cell r="C5417" t="str">
            <v>Existing MSA</v>
          </cell>
          <cell r="D5417">
            <v>43361</v>
          </cell>
          <cell r="E5417">
            <v>43922</v>
          </cell>
          <cell r="F5417" t="str">
            <v>ActiveCampaign</v>
          </cell>
          <cell r="G5417" t="str">
            <v>BR</v>
          </cell>
          <cell r="H5417" t="str">
            <v>Brazil</v>
          </cell>
          <cell r="I5417" t="str">
            <v>GP Entity</v>
          </cell>
          <cell r="K5417">
            <v>43361</v>
          </cell>
          <cell r="Q5417">
            <v>1961</v>
          </cell>
          <cell r="R5417" t="str">
            <v>Latin America (LATAM)</v>
          </cell>
          <cell r="S5417" t="str">
            <v>Customer Enablement Representative</v>
          </cell>
        </row>
        <row r="5418">
          <cell r="A5418" t="str">
            <v>100394-BR-103</v>
          </cell>
          <cell r="B5418">
            <v>43500</v>
          </cell>
          <cell r="C5418" t="str">
            <v>Existing MSA</v>
          </cell>
          <cell r="D5418">
            <v>43361</v>
          </cell>
          <cell r="E5418">
            <v>43952</v>
          </cell>
          <cell r="F5418" t="str">
            <v>ActiveCampaign</v>
          </cell>
          <cell r="G5418" t="str">
            <v>BR</v>
          </cell>
          <cell r="H5418" t="str">
            <v>Brazil</v>
          </cell>
          <cell r="I5418" t="str">
            <v>GP Entity</v>
          </cell>
          <cell r="K5418">
            <v>43361</v>
          </cell>
          <cell r="Q5418">
            <v>1961</v>
          </cell>
          <cell r="R5418" t="str">
            <v>Latin America (LATAM)</v>
          </cell>
          <cell r="S5418" t="str">
            <v>Customer Enablement Representative</v>
          </cell>
        </row>
        <row r="5419">
          <cell r="A5419" t="str">
            <v>100394-BR-103</v>
          </cell>
          <cell r="B5419">
            <v>43500</v>
          </cell>
          <cell r="C5419" t="str">
            <v>Existing MSA</v>
          </cell>
          <cell r="D5419">
            <v>43361</v>
          </cell>
          <cell r="E5419">
            <v>43983</v>
          </cell>
          <cell r="F5419" t="str">
            <v>ActiveCampaign</v>
          </cell>
          <cell r="G5419" t="str">
            <v>BR</v>
          </cell>
          <cell r="H5419" t="str">
            <v>Brazil</v>
          </cell>
          <cell r="I5419" t="str">
            <v>GP Entity</v>
          </cell>
          <cell r="K5419">
            <v>43361</v>
          </cell>
          <cell r="Q5419">
            <v>1961</v>
          </cell>
          <cell r="R5419" t="str">
            <v>Latin America (LATAM)</v>
          </cell>
          <cell r="S5419" t="str">
            <v>Customer Enablement Representative</v>
          </cell>
        </row>
        <row r="5420">
          <cell r="A5420" t="str">
            <v>100398-AR-101</v>
          </cell>
          <cell r="B5420">
            <v>43374</v>
          </cell>
          <cell r="C5420" t="str">
            <v>Existing MSA</v>
          </cell>
          <cell r="D5420">
            <v>43368</v>
          </cell>
          <cell r="E5420">
            <v>43922</v>
          </cell>
          <cell r="F5420" t="str">
            <v>Acumed LLC</v>
          </cell>
          <cell r="G5420" t="str">
            <v>AR</v>
          </cell>
          <cell r="H5420" t="str">
            <v>Argentina</v>
          </cell>
          <cell r="I5420" t="str">
            <v>GP Entity</v>
          </cell>
          <cell r="K5420">
            <v>43368</v>
          </cell>
          <cell r="Q5420">
            <v>1552</v>
          </cell>
          <cell r="R5420" t="str">
            <v>Latin America (LATAM)</v>
          </cell>
          <cell r="S5420" t="str">
            <v>International Regional Business Manager, Latam</v>
          </cell>
        </row>
        <row r="5421">
          <cell r="A5421" t="str">
            <v>100141-BR-101</v>
          </cell>
          <cell r="B5421">
            <v>43374</v>
          </cell>
          <cell r="C5421" t="str">
            <v>Existing MSA</v>
          </cell>
          <cell r="D5421">
            <v>43353</v>
          </cell>
          <cell r="E5421">
            <v>43922</v>
          </cell>
          <cell r="F5421" t="str">
            <v>Rocket Software</v>
          </cell>
          <cell r="G5421" t="str">
            <v>BR</v>
          </cell>
          <cell r="H5421" t="str">
            <v>Brazil</v>
          </cell>
          <cell r="I5421" t="str">
            <v>GP Entity</v>
          </cell>
          <cell r="J5421">
            <v>43374</v>
          </cell>
          <cell r="K5421">
            <v>42271</v>
          </cell>
          <cell r="Q5421">
            <v>1503</v>
          </cell>
          <cell r="R5421" t="str">
            <v>Latin America (LATAM)</v>
          </cell>
          <cell r="S5421" t="str">
            <v>Senior Solution Advisor</v>
          </cell>
        </row>
        <row r="5422">
          <cell r="A5422" t="str">
            <v>100041-CO-102</v>
          </cell>
          <cell r="B5422">
            <v>42311</v>
          </cell>
          <cell r="C5422" t="str">
            <v>Existing MSA</v>
          </cell>
          <cell r="D5422">
            <v>43419</v>
          </cell>
          <cell r="E5422">
            <v>43922</v>
          </cell>
          <cell r="F5422" t="str">
            <v>Control4</v>
          </cell>
          <cell r="G5422" t="str">
            <v>CO</v>
          </cell>
          <cell r="H5422" t="str">
            <v>Colombia</v>
          </cell>
          <cell r="I5422" t="str">
            <v>GP Entity</v>
          </cell>
          <cell r="K5422">
            <v>41963</v>
          </cell>
          <cell r="Q5422">
            <v>62</v>
          </cell>
          <cell r="R5422" t="str">
            <v>Latin America (LATAM)</v>
          </cell>
          <cell r="S5422" t="str">
            <v>Technical Field Manager</v>
          </cell>
          <cell r="T5422">
            <v>43556</v>
          </cell>
        </row>
        <row r="5423">
          <cell r="A5423" t="str">
            <v>100398-AR-101</v>
          </cell>
          <cell r="B5423">
            <v>43374</v>
          </cell>
          <cell r="C5423" t="str">
            <v>Existing MSA</v>
          </cell>
          <cell r="D5423">
            <v>43368</v>
          </cell>
          <cell r="E5423">
            <v>43952</v>
          </cell>
          <cell r="F5423" t="str">
            <v>Acumed LLC</v>
          </cell>
          <cell r="G5423" t="str">
            <v>AR</v>
          </cell>
          <cell r="H5423" t="str">
            <v>Argentina</v>
          </cell>
          <cell r="I5423" t="str">
            <v>GP Entity</v>
          </cell>
          <cell r="K5423">
            <v>43368</v>
          </cell>
          <cell r="Q5423">
            <v>1552</v>
          </cell>
          <cell r="R5423" t="str">
            <v>Latin America (LATAM)</v>
          </cell>
          <cell r="S5423" t="str">
            <v>International Regional Business Manager, Latam</v>
          </cell>
        </row>
        <row r="5424">
          <cell r="A5424" t="str">
            <v>100141-BR-101</v>
          </cell>
          <cell r="B5424">
            <v>43374</v>
          </cell>
          <cell r="C5424" t="str">
            <v>Existing MSA</v>
          </cell>
          <cell r="D5424">
            <v>43353</v>
          </cell>
          <cell r="E5424">
            <v>43952</v>
          </cell>
          <cell r="F5424" t="str">
            <v>Rocket Software</v>
          </cell>
          <cell r="G5424" t="str">
            <v>BR</v>
          </cell>
          <cell r="H5424" t="str">
            <v>Brazil</v>
          </cell>
          <cell r="I5424" t="str">
            <v>GP Entity</v>
          </cell>
          <cell r="J5424">
            <v>43374</v>
          </cell>
          <cell r="K5424">
            <v>42271</v>
          </cell>
          <cell r="Q5424">
            <v>1503</v>
          </cell>
          <cell r="R5424" t="str">
            <v>Latin America (LATAM)</v>
          </cell>
          <cell r="S5424" t="str">
            <v>Senior Solution Advisor</v>
          </cell>
        </row>
        <row r="5425">
          <cell r="A5425" t="str">
            <v>100041-CO-102</v>
          </cell>
          <cell r="B5425">
            <v>42311</v>
          </cell>
          <cell r="C5425" t="str">
            <v>Existing MSA</v>
          </cell>
          <cell r="D5425">
            <v>43419</v>
          </cell>
          <cell r="E5425">
            <v>43952</v>
          </cell>
          <cell r="F5425" t="str">
            <v>Control4</v>
          </cell>
          <cell r="G5425" t="str">
            <v>CO</v>
          </cell>
          <cell r="H5425" t="str">
            <v>Colombia</v>
          </cell>
          <cell r="I5425" t="str">
            <v>GP Entity</v>
          </cell>
          <cell r="K5425">
            <v>41963</v>
          </cell>
          <cell r="Q5425">
            <v>62</v>
          </cell>
          <cell r="R5425" t="str">
            <v>Latin America (LATAM)</v>
          </cell>
          <cell r="S5425" t="str">
            <v>Technical Field Manager</v>
          </cell>
          <cell r="T5425">
            <v>43556</v>
          </cell>
        </row>
        <row r="5426">
          <cell r="A5426" t="str">
            <v>100398-AR-101</v>
          </cell>
          <cell r="B5426">
            <v>43374</v>
          </cell>
          <cell r="C5426" t="str">
            <v>Existing MSA</v>
          </cell>
          <cell r="D5426">
            <v>43368</v>
          </cell>
          <cell r="E5426">
            <v>43983</v>
          </cell>
          <cell r="F5426" t="str">
            <v>Acumed LLC</v>
          </cell>
          <cell r="G5426" t="str">
            <v>AR</v>
          </cell>
          <cell r="H5426" t="str">
            <v>Argentina</v>
          </cell>
          <cell r="I5426" t="str">
            <v>GP Entity</v>
          </cell>
          <cell r="K5426">
            <v>43368</v>
          </cell>
          <cell r="Q5426">
            <v>1552</v>
          </cell>
          <cell r="R5426" t="str">
            <v>Latin America (LATAM)</v>
          </cell>
          <cell r="S5426" t="str">
            <v>International Regional Business Manager, Latam</v>
          </cell>
        </row>
        <row r="5427">
          <cell r="A5427" t="str">
            <v>100141-BR-101</v>
          </cell>
          <cell r="B5427">
            <v>43374</v>
          </cell>
          <cell r="C5427" t="str">
            <v>Existing MSA</v>
          </cell>
          <cell r="D5427">
            <v>43353</v>
          </cell>
          <cell r="E5427">
            <v>43983</v>
          </cell>
          <cell r="F5427" t="str">
            <v>Rocket Software</v>
          </cell>
          <cell r="G5427" t="str">
            <v>BR</v>
          </cell>
          <cell r="H5427" t="str">
            <v>Brazil</v>
          </cell>
          <cell r="I5427" t="str">
            <v>GP Entity</v>
          </cell>
          <cell r="J5427">
            <v>43374</v>
          </cell>
          <cell r="K5427">
            <v>42271</v>
          </cell>
          <cell r="Q5427">
            <v>1503</v>
          </cell>
          <cell r="R5427" t="str">
            <v>Latin America (LATAM)</v>
          </cell>
          <cell r="S5427" t="str">
            <v>Senior Solution Advisor</v>
          </cell>
        </row>
        <row r="5428">
          <cell r="A5428" t="str">
            <v>100041-CO-102</v>
          </cell>
          <cell r="B5428">
            <v>42311</v>
          </cell>
          <cell r="C5428" t="str">
            <v>Existing MSA</v>
          </cell>
          <cell r="D5428">
            <v>43419</v>
          </cell>
          <cell r="E5428">
            <v>43983</v>
          </cell>
          <cell r="F5428" t="str">
            <v>Control4</v>
          </cell>
          <cell r="G5428" t="str">
            <v>CO</v>
          </cell>
          <cell r="H5428" t="str">
            <v>Colombia</v>
          </cell>
          <cell r="I5428" t="str">
            <v>GP Entity</v>
          </cell>
          <cell r="K5428">
            <v>41963</v>
          </cell>
          <cell r="Q5428">
            <v>62</v>
          </cell>
          <cell r="R5428" t="str">
            <v>Latin America (LATAM)</v>
          </cell>
          <cell r="S5428" t="str">
            <v>Technical Field Manager</v>
          </cell>
          <cell r="T5428">
            <v>43556</v>
          </cell>
        </row>
        <row r="5429">
          <cell r="A5429" t="str">
            <v>100082-MX-109</v>
          </cell>
          <cell r="B5429">
            <v>43221</v>
          </cell>
          <cell r="C5429" t="str">
            <v>Existing MSA</v>
          </cell>
          <cell r="D5429">
            <v>42586</v>
          </cell>
          <cell r="E5429">
            <v>43922</v>
          </cell>
          <cell r="F5429" t="str">
            <v>Innovative Seed Solutions (ISS)</v>
          </cell>
          <cell r="G5429" t="str">
            <v>MX</v>
          </cell>
          <cell r="H5429" t="str">
            <v>Mexico</v>
          </cell>
          <cell r="I5429" t="str">
            <v>GP Entity</v>
          </cell>
          <cell r="K5429">
            <v>42586</v>
          </cell>
          <cell r="Q5429">
            <v>1138</v>
          </cell>
          <cell r="R5429" t="str">
            <v>Latin America (LATAM)</v>
          </cell>
          <cell r="S5429" t="str">
            <v>Sorghum Testing  Assistant</v>
          </cell>
          <cell r="T5429">
            <v>43435</v>
          </cell>
        </row>
        <row r="5430">
          <cell r="A5430" t="str">
            <v>100045-MX-102</v>
          </cell>
          <cell r="B5430">
            <v>42338</v>
          </cell>
          <cell r="C5430" t="str">
            <v>Existing MSA</v>
          </cell>
          <cell r="D5430">
            <v>42341</v>
          </cell>
          <cell r="E5430">
            <v>43922</v>
          </cell>
          <cell r="F5430" t="str">
            <v>Dassault Falcon Jet</v>
          </cell>
          <cell r="G5430" t="str">
            <v>MX</v>
          </cell>
          <cell r="H5430" t="str">
            <v>Mexico</v>
          </cell>
          <cell r="I5430" t="str">
            <v>GP Entity</v>
          </cell>
          <cell r="K5430">
            <v>42307</v>
          </cell>
          <cell r="Q5430">
            <v>19</v>
          </cell>
          <cell r="R5430" t="str">
            <v>Latin America (LATAM)</v>
          </cell>
          <cell r="S5430" t="str">
            <v>Field Technical Representative</v>
          </cell>
          <cell r="T5430">
            <v>43344</v>
          </cell>
        </row>
        <row r="5431">
          <cell r="A5431" t="str">
            <v>100082-MX-109</v>
          </cell>
          <cell r="B5431">
            <v>43221</v>
          </cell>
          <cell r="C5431" t="str">
            <v>Existing MSA</v>
          </cell>
          <cell r="D5431">
            <v>42586</v>
          </cell>
          <cell r="E5431">
            <v>43952</v>
          </cell>
          <cell r="F5431" t="str">
            <v>Innovative Seed Solutions (ISS)</v>
          </cell>
          <cell r="G5431" t="str">
            <v>MX</v>
          </cell>
          <cell r="H5431" t="str">
            <v>Mexico</v>
          </cell>
          <cell r="I5431" t="str">
            <v>GP Entity</v>
          </cell>
          <cell r="K5431">
            <v>42586</v>
          </cell>
          <cell r="Q5431">
            <v>1138</v>
          </cell>
          <cell r="R5431" t="str">
            <v>Latin America (LATAM)</v>
          </cell>
          <cell r="S5431" t="str">
            <v>Sorghum Testing  Assistant</v>
          </cell>
          <cell r="T5431">
            <v>43435</v>
          </cell>
        </row>
        <row r="5432">
          <cell r="A5432" t="str">
            <v>100045-MX-102</v>
          </cell>
          <cell r="B5432">
            <v>42338</v>
          </cell>
          <cell r="C5432" t="str">
            <v>Existing MSA</v>
          </cell>
          <cell r="D5432">
            <v>42341</v>
          </cell>
          <cell r="E5432">
            <v>43952</v>
          </cell>
          <cell r="F5432" t="str">
            <v>Dassault Falcon Jet</v>
          </cell>
          <cell r="G5432" t="str">
            <v>MX</v>
          </cell>
          <cell r="H5432" t="str">
            <v>Mexico</v>
          </cell>
          <cell r="I5432" t="str">
            <v>GP Entity</v>
          </cell>
          <cell r="K5432">
            <v>42307</v>
          </cell>
          <cell r="Q5432">
            <v>19</v>
          </cell>
          <cell r="R5432" t="str">
            <v>Latin America (LATAM)</v>
          </cell>
          <cell r="S5432" t="str">
            <v>Field Technical Representative</v>
          </cell>
          <cell r="T5432">
            <v>43344</v>
          </cell>
        </row>
        <row r="5433">
          <cell r="A5433" t="str">
            <v>100082-MX-109</v>
          </cell>
          <cell r="B5433">
            <v>43221</v>
          </cell>
          <cell r="C5433" t="str">
            <v>Existing MSA</v>
          </cell>
          <cell r="D5433">
            <v>42586</v>
          </cell>
          <cell r="E5433">
            <v>43983</v>
          </cell>
          <cell r="F5433" t="str">
            <v>Innovative Seed Solutions (ISS)</v>
          </cell>
          <cell r="G5433" t="str">
            <v>MX</v>
          </cell>
          <cell r="H5433" t="str">
            <v>Mexico</v>
          </cell>
          <cell r="I5433" t="str">
            <v>GP Entity</v>
          </cell>
          <cell r="K5433">
            <v>42586</v>
          </cell>
          <cell r="Q5433">
            <v>1138</v>
          </cell>
          <cell r="R5433" t="str">
            <v>Latin America (LATAM)</v>
          </cell>
          <cell r="S5433" t="str">
            <v>Sorghum Testing  Assistant</v>
          </cell>
          <cell r="T5433">
            <v>43435</v>
          </cell>
        </row>
        <row r="5434">
          <cell r="A5434" t="str">
            <v>100045-MX-102</v>
          </cell>
          <cell r="B5434">
            <v>42338</v>
          </cell>
          <cell r="C5434" t="str">
            <v>Existing MSA</v>
          </cell>
          <cell r="D5434">
            <v>42341</v>
          </cell>
          <cell r="E5434">
            <v>43983</v>
          </cell>
          <cell r="F5434" t="str">
            <v>Dassault Falcon Jet</v>
          </cell>
          <cell r="G5434" t="str">
            <v>MX</v>
          </cell>
          <cell r="H5434" t="str">
            <v>Mexico</v>
          </cell>
          <cell r="I5434" t="str">
            <v>GP Entity</v>
          </cell>
          <cell r="K5434">
            <v>42307</v>
          </cell>
          <cell r="Q5434">
            <v>19</v>
          </cell>
          <cell r="R5434" t="str">
            <v>Latin America (LATAM)</v>
          </cell>
          <cell r="S5434" t="str">
            <v>Field Technical Representative</v>
          </cell>
          <cell r="T5434">
            <v>43344</v>
          </cell>
        </row>
        <row r="5435">
          <cell r="A5435" t="str">
            <v>100412-BR-101</v>
          </cell>
          <cell r="B5435">
            <v>43423</v>
          </cell>
          <cell r="C5435" t="str">
            <v>Existing MSA</v>
          </cell>
          <cell r="D5435">
            <v>43397</v>
          </cell>
          <cell r="E5435">
            <v>43922</v>
          </cell>
          <cell r="F5435" t="str">
            <v>EquiLend</v>
          </cell>
          <cell r="G5435" t="str">
            <v>BR</v>
          </cell>
          <cell r="H5435" t="str">
            <v>Brazil</v>
          </cell>
          <cell r="I5435" t="str">
            <v>GP Entity</v>
          </cell>
          <cell r="J5435">
            <v>43423</v>
          </cell>
          <cell r="K5435">
            <v>43397</v>
          </cell>
          <cell r="Q5435">
            <v>1681</v>
          </cell>
          <cell r="R5435" t="str">
            <v>Latin America (LATAM)</v>
          </cell>
          <cell r="S5435" t="str">
            <v>Client Services Associate</v>
          </cell>
        </row>
        <row r="5436">
          <cell r="A5436" t="str">
            <v>100052-PE-105</v>
          </cell>
          <cell r="B5436">
            <v>42835</v>
          </cell>
          <cell r="C5436" t="str">
            <v>Existing MSA</v>
          </cell>
          <cell r="D5436">
            <v>42822</v>
          </cell>
          <cell r="E5436">
            <v>43922</v>
          </cell>
          <cell r="F5436" t="str">
            <v>Elevated Resources</v>
          </cell>
          <cell r="G5436" t="str">
            <v>PE</v>
          </cell>
          <cell r="H5436" t="str">
            <v>Peru</v>
          </cell>
          <cell r="I5436" t="str">
            <v>GP Entity</v>
          </cell>
          <cell r="K5436">
            <v>42822</v>
          </cell>
          <cell r="Q5436">
            <v>372</v>
          </cell>
          <cell r="R5436" t="str">
            <v>Latin America (LATAM)</v>
          </cell>
          <cell r="S5436" t="str">
            <v>Country Sales Manager</v>
          </cell>
          <cell r="T5436">
            <v>43678</v>
          </cell>
        </row>
        <row r="5437">
          <cell r="A5437" t="str">
            <v>100052-PE-104</v>
          </cell>
          <cell r="B5437">
            <v>42961</v>
          </cell>
          <cell r="C5437" t="str">
            <v>Existing MSA</v>
          </cell>
          <cell r="D5437">
            <v>42822</v>
          </cell>
          <cell r="E5437">
            <v>43922</v>
          </cell>
          <cell r="F5437" t="str">
            <v>Elevated Resources</v>
          </cell>
          <cell r="G5437" t="str">
            <v>PE</v>
          </cell>
          <cell r="H5437" t="str">
            <v>Peru</v>
          </cell>
          <cell r="I5437" t="str">
            <v>GP Entity</v>
          </cell>
          <cell r="K5437">
            <v>42822</v>
          </cell>
          <cell r="Q5437">
            <v>655</v>
          </cell>
          <cell r="R5437" t="str">
            <v>Latin America (LATAM)</v>
          </cell>
          <cell r="S5437" t="str">
            <v>Country Sales Manager - Peru</v>
          </cell>
          <cell r="T5437">
            <v>43678</v>
          </cell>
        </row>
        <row r="5438">
          <cell r="A5438" t="str">
            <v>100052-PE-103</v>
          </cell>
          <cell r="B5438">
            <v>43252</v>
          </cell>
          <cell r="C5438" t="str">
            <v>Existing MSA</v>
          </cell>
          <cell r="D5438">
            <v>42822</v>
          </cell>
          <cell r="E5438">
            <v>43922</v>
          </cell>
          <cell r="F5438" t="str">
            <v>Elevated Resources</v>
          </cell>
          <cell r="G5438" t="str">
            <v>PE</v>
          </cell>
          <cell r="H5438" t="str">
            <v>Peru</v>
          </cell>
          <cell r="I5438" t="str">
            <v>GP Entity</v>
          </cell>
          <cell r="K5438">
            <v>42822</v>
          </cell>
          <cell r="Q5438">
            <v>1129</v>
          </cell>
          <cell r="R5438" t="str">
            <v>Latin America (LATAM)</v>
          </cell>
          <cell r="S5438" t="str">
            <v>Account Manager - Latin America</v>
          </cell>
          <cell r="T5438">
            <v>43739</v>
          </cell>
        </row>
        <row r="5439">
          <cell r="A5439" t="str">
            <v>100412-BR-101</v>
          </cell>
          <cell r="B5439">
            <v>43423</v>
          </cell>
          <cell r="C5439" t="str">
            <v>Existing MSA</v>
          </cell>
          <cell r="D5439">
            <v>43397</v>
          </cell>
          <cell r="E5439">
            <v>43952</v>
          </cell>
          <cell r="F5439" t="str">
            <v>EquiLend</v>
          </cell>
          <cell r="G5439" t="str">
            <v>BR</v>
          </cell>
          <cell r="H5439" t="str">
            <v>Brazil</v>
          </cell>
          <cell r="I5439" t="str">
            <v>GP Entity</v>
          </cell>
          <cell r="J5439">
            <v>43423</v>
          </cell>
          <cell r="K5439">
            <v>43397</v>
          </cell>
          <cell r="Q5439">
            <v>1681</v>
          </cell>
          <cell r="R5439" t="str">
            <v>Latin America (LATAM)</v>
          </cell>
          <cell r="S5439" t="str">
            <v>Client Services Associate</v>
          </cell>
        </row>
        <row r="5440">
          <cell r="A5440" t="str">
            <v>100052-PE-105</v>
          </cell>
          <cell r="B5440">
            <v>42835</v>
          </cell>
          <cell r="C5440" t="str">
            <v>Existing MSA</v>
          </cell>
          <cell r="D5440">
            <v>42822</v>
          </cell>
          <cell r="E5440">
            <v>43952</v>
          </cell>
          <cell r="F5440" t="str">
            <v>Elevated Resources</v>
          </cell>
          <cell r="G5440" t="str">
            <v>PE</v>
          </cell>
          <cell r="H5440" t="str">
            <v>Peru</v>
          </cell>
          <cell r="I5440" t="str">
            <v>GP Entity</v>
          </cell>
          <cell r="K5440">
            <v>42822</v>
          </cell>
          <cell r="Q5440">
            <v>372</v>
          </cell>
          <cell r="R5440" t="str">
            <v>Latin America (LATAM)</v>
          </cell>
          <cell r="S5440" t="str">
            <v>Country Sales Manager</v>
          </cell>
          <cell r="T5440">
            <v>43678</v>
          </cell>
        </row>
        <row r="5441">
          <cell r="A5441" t="str">
            <v>100052-PE-104</v>
          </cell>
          <cell r="B5441">
            <v>42961</v>
          </cell>
          <cell r="C5441" t="str">
            <v>Existing MSA</v>
          </cell>
          <cell r="D5441">
            <v>42822</v>
          </cell>
          <cell r="E5441">
            <v>43952</v>
          </cell>
          <cell r="F5441" t="str">
            <v>Elevated Resources</v>
          </cell>
          <cell r="G5441" t="str">
            <v>PE</v>
          </cell>
          <cell r="H5441" t="str">
            <v>Peru</v>
          </cell>
          <cell r="I5441" t="str">
            <v>GP Entity</v>
          </cell>
          <cell r="K5441">
            <v>42822</v>
          </cell>
          <cell r="Q5441">
            <v>655</v>
          </cell>
          <cell r="R5441" t="str">
            <v>Latin America (LATAM)</v>
          </cell>
          <cell r="S5441" t="str">
            <v>Country Sales Manager - Peru</v>
          </cell>
          <cell r="T5441">
            <v>43678</v>
          </cell>
        </row>
        <row r="5442">
          <cell r="A5442" t="str">
            <v>100052-PE-103</v>
          </cell>
          <cell r="B5442">
            <v>43252</v>
          </cell>
          <cell r="C5442" t="str">
            <v>Existing MSA</v>
          </cell>
          <cell r="D5442">
            <v>42822</v>
          </cell>
          <cell r="E5442">
            <v>43952</v>
          </cell>
          <cell r="F5442" t="str">
            <v>Elevated Resources</v>
          </cell>
          <cell r="G5442" t="str">
            <v>PE</v>
          </cell>
          <cell r="H5442" t="str">
            <v>Peru</v>
          </cell>
          <cell r="I5442" t="str">
            <v>GP Entity</v>
          </cell>
          <cell r="K5442">
            <v>42822</v>
          </cell>
          <cell r="Q5442">
            <v>1129</v>
          </cell>
          <cell r="R5442" t="str">
            <v>Latin America (LATAM)</v>
          </cell>
          <cell r="S5442" t="str">
            <v>Account Manager - Latin America</v>
          </cell>
          <cell r="T5442">
            <v>43739</v>
          </cell>
        </row>
        <row r="5443">
          <cell r="A5443" t="str">
            <v>100412-BR-101</v>
          </cell>
          <cell r="B5443">
            <v>43423</v>
          </cell>
          <cell r="C5443" t="str">
            <v>Existing MSA</v>
          </cell>
          <cell r="D5443">
            <v>43397</v>
          </cell>
          <cell r="E5443">
            <v>43983</v>
          </cell>
          <cell r="F5443" t="str">
            <v>EquiLend</v>
          </cell>
          <cell r="G5443" t="str">
            <v>BR</v>
          </cell>
          <cell r="H5443" t="str">
            <v>Brazil</v>
          </cell>
          <cell r="I5443" t="str">
            <v>GP Entity</v>
          </cell>
          <cell r="J5443">
            <v>43423</v>
          </cell>
          <cell r="K5443">
            <v>43397</v>
          </cell>
          <cell r="Q5443">
            <v>1681</v>
          </cell>
          <cell r="R5443" t="str">
            <v>Latin America (LATAM)</v>
          </cell>
          <cell r="S5443" t="str">
            <v>Client Services Associate</v>
          </cell>
        </row>
        <row r="5444">
          <cell r="A5444" t="str">
            <v>100052-PE-105</v>
          </cell>
          <cell r="B5444">
            <v>42835</v>
          </cell>
          <cell r="C5444" t="str">
            <v>Existing MSA</v>
          </cell>
          <cell r="D5444">
            <v>42822</v>
          </cell>
          <cell r="E5444">
            <v>43983</v>
          </cell>
          <cell r="F5444" t="str">
            <v>Elevated Resources</v>
          </cell>
          <cell r="G5444" t="str">
            <v>PE</v>
          </cell>
          <cell r="H5444" t="str">
            <v>Peru</v>
          </cell>
          <cell r="I5444" t="str">
            <v>GP Entity</v>
          </cell>
          <cell r="K5444">
            <v>42822</v>
          </cell>
          <cell r="Q5444">
            <v>372</v>
          </cell>
          <cell r="R5444" t="str">
            <v>Latin America (LATAM)</v>
          </cell>
          <cell r="S5444" t="str">
            <v>Country Sales Manager</v>
          </cell>
          <cell r="T5444">
            <v>43678</v>
          </cell>
        </row>
        <row r="5445">
          <cell r="A5445" t="str">
            <v>100052-PE-104</v>
          </cell>
          <cell r="B5445">
            <v>42961</v>
          </cell>
          <cell r="C5445" t="str">
            <v>Existing MSA</v>
          </cell>
          <cell r="D5445">
            <v>42822</v>
          </cell>
          <cell r="E5445">
            <v>43983</v>
          </cell>
          <cell r="F5445" t="str">
            <v>Elevated Resources</v>
          </cell>
          <cell r="G5445" t="str">
            <v>PE</v>
          </cell>
          <cell r="H5445" t="str">
            <v>Peru</v>
          </cell>
          <cell r="I5445" t="str">
            <v>GP Entity</v>
          </cell>
          <cell r="K5445">
            <v>42822</v>
          </cell>
          <cell r="Q5445">
            <v>655</v>
          </cell>
          <cell r="R5445" t="str">
            <v>Latin America (LATAM)</v>
          </cell>
          <cell r="S5445" t="str">
            <v>Country Sales Manager - Peru</v>
          </cell>
          <cell r="T5445">
            <v>43678</v>
          </cell>
        </row>
        <row r="5446">
          <cell r="A5446" t="str">
            <v>100052-PE-103</v>
          </cell>
          <cell r="B5446">
            <v>43252</v>
          </cell>
          <cell r="C5446" t="str">
            <v>Existing MSA</v>
          </cell>
          <cell r="D5446">
            <v>42822</v>
          </cell>
          <cell r="E5446">
            <v>43983</v>
          </cell>
          <cell r="F5446" t="str">
            <v>Elevated Resources</v>
          </cell>
          <cell r="G5446" t="str">
            <v>PE</v>
          </cell>
          <cell r="H5446" t="str">
            <v>Peru</v>
          </cell>
          <cell r="I5446" t="str">
            <v>GP Entity</v>
          </cell>
          <cell r="K5446">
            <v>42822</v>
          </cell>
          <cell r="Q5446">
            <v>1129</v>
          </cell>
          <cell r="R5446" t="str">
            <v>Latin America (LATAM)</v>
          </cell>
          <cell r="S5446" t="str">
            <v>Account Manager - Latin America</v>
          </cell>
          <cell r="T5446">
            <v>43739</v>
          </cell>
        </row>
        <row r="5447">
          <cell r="A5447" t="str">
            <v>100271-BR-101</v>
          </cell>
          <cell r="B5447">
            <v>43525</v>
          </cell>
          <cell r="C5447" t="str">
            <v>Existing MSA</v>
          </cell>
          <cell r="D5447">
            <v>43503</v>
          </cell>
          <cell r="E5447">
            <v>43922</v>
          </cell>
          <cell r="F5447" t="str">
            <v>Ziff Davis</v>
          </cell>
          <cell r="G5447" t="str">
            <v>BR</v>
          </cell>
          <cell r="H5447" t="str">
            <v>Brazil</v>
          </cell>
          <cell r="I5447" t="str">
            <v>GP Entity</v>
          </cell>
          <cell r="K5447">
            <v>43091</v>
          </cell>
          <cell r="Q5447">
            <v>2189</v>
          </cell>
          <cell r="R5447" t="str">
            <v>Latin America (LATAM)</v>
          </cell>
          <cell r="S5447" t="str">
            <v>Sales Director</v>
          </cell>
        </row>
        <row r="5448">
          <cell r="A5448" t="str">
            <v>100388-BR-101</v>
          </cell>
          <cell r="B5448">
            <v>43623</v>
          </cell>
          <cell r="C5448" t="str">
            <v>Existing MSA</v>
          </cell>
          <cell r="D5448">
            <v>43560</v>
          </cell>
          <cell r="E5448">
            <v>43922</v>
          </cell>
          <cell r="F5448" t="str">
            <v>Planet</v>
          </cell>
          <cell r="G5448" t="str">
            <v>BR</v>
          </cell>
          <cell r="H5448" t="str">
            <v>Brazil</v>
          </cell>
          <cell r="I5448" t="str">
            <v>GP Entity</v>
          </cell>
          <cell r="K5448">
            <v>43329</v>
          </cell>
          <cell r="Q5448">
            <v>2636</v>
          </cell>
          <cell r="R5448" t="str">
            <v>Latin America (LATAM)</v>
          </cell>
          <cell r="S5448" t="str">
            <v>Account Executive, Brazil</v>
          </cell>
        </row>
        <row r="5449">
          <cell r="A5449" t="str">
            <v>100339-MX-101</v>
          </cell>
          <cell r="B5449">
            <v>43269</v>
          </cell>
          <cell r="C5449" t="str">
            <v>Existing MSA</v>
          </cell>
          <cell r="D5449">
            <v>43241</v>
          </cell>
          <cell r="E5449">
            <v>43922</v>
          </cell>
          <cell r="F5449" t="str">
            <v>Relayr</v>
          </cell>
          <cell r="G5449" t="str">
            <v>MX</v>
          </cell>
          <cell r="H5449" t="str">
            <v>Mexico</v>
          </cell>
          <cell r="I5449" t="str">
            <v>GP Entity</v>
          </cell>
          <cell r="K5449">
            <v>43241</v>
          </cell>
          <cell r="Q5449">
            <v>1239</v>
          </cell>
          <cell r="R5449" t="str">
            <v>Latin America (LATAM)</v>
          </cell>
          <cell r="S5449" t="str">
            <v>Senior Account Executive</v>
          </cell>
        </row>
        <row r="5450">
          <cell r="A5450" t="str">
            <v>100428-MX-101</v>
          </cell>
          <cell r="B5450">
            <v>43437</v>
          </cell>
          <cell r="C5450" t="str">
            <v>Existing MSA</v>
          </cell>
          <cell r="D5450">
            <v>43421</v>
          </cell>
          <cell r="E5450">
            <v>43922</v>
          </cell>
          <cell r="F5450" t="str">
            <v>JW Player</v>
          </cell>
          <cell r="G5450" t="str">
            <v>MX</v>
          </cell>
          <cell r="H5450" t="str">
            <v>Mexico</v>
          </cell>
          <cell r="I5450" t="str">
            <v>GP Entity</v>
          </cell>
          <cell r="J5450">
            <v>43437</v>
          </cell>
          <cell r="K5450">
            <v>43421</v>
          </cell>
          <cell r="Q5450">
            <v>1784</v>
          </cell>
          <cell r="R5450" t="str">
            <v>Latin America (LATAM)</v>
          </cell>
          <cell r="S5450" t="str">
            <v>Account Executive</v>
          </cell>
        </row>
        <row r="5451">
          <cell r="A5451" t="str">
            <v>100290-MX-101</v>
          </cell>
          <cell r="B5451">
            <v>43472</v>
          </cell>
          <cell r="C5451" t="str">
            <v>Existing MSA</v>
          </cell>
          <cell r="D5451">
            <v>43432</v>
          </cell>
          <cell r="E5451">
            <v>43922</v>
          </cell>
          <cell r="F5451" t="str">
            <v>Acquia</v>
          </cell>
          <cell r="G5451" t="str">
            <v>MX</v>
          </cell>
          <cell r="H5451" t="str">
            <v>Mexico</v>
          </cell>
          <cell r="I5451" t="str">
            <v>GP Entity</v>
          </cell>
          <cell r="J5451">
            <v>43472</v>
          </cell>
          <cell r="K5451">
            <v>43165</v>
          </cell>
          <cell r="Q5451">
            <v>1823</v>
          </cell>
          <cell r="R5451" t="str">
            <v>Latin America (LATAM)</v>
          </cell>
          <cell r="S5451" t="str">
            <v>Senior Enterprise Account Executive</v>
          </cell>
        </row>
        <row r="5452">
          <cell r="A5452" t="str">
            <v>100388-AR-101</v>
          </cell>
          <cell r="B5452">
            <v>43360</v>
          </cell>
          <cell r="C5452" t="str">
            <v>Existing MSA</v>
          </cell>
          <cell r="D5452">
            <v>43329</v>
          </cell>
          <cell r="E5452">
            <v>43922</v>
          </cell>
          <cell r="F5452" t="str">
            <v>Planet</v>
          </cell>
          <cell r="G5452" t="str">
            <v>AR</v>
          </cell>
          <cell r="H5452" t="str">
            <v>Argentina</v>
          </cell>
          <cell r="I5452" t="str">
            <v>GP Entity</v>
          </cell>
          <cell r="J5452">
            <v>43374</v>
          </cell>
          <cell r="K5452">
            <v>43329</v>
          </cell>
          <cell r="Q5452">
            <v>1462</v>
          </cell>
          <cell r="R5452" t="str">
            <v>Latin America (LATAM)</v>
          </cell>
          <cell r="S5452" t="str">
            <v>Account Manager, Customer Success LATAM</v>
          </cell>
        </row>
        <row r="5453">
          <cell r="A5453" t="str">
            <v>100388-AR-102</v>
          </cell>
          <cell r="B5453">
            <v>43374</v>
          </cell>
          <cell r="C5453" t="str">
            <v>Existing MSA</v>
          </cell>
          <cell r="D5453">
            <v>43329</v>
          </cell>
          <cell r="E5453">
            <v>43922</v>
          </cell>
          <cell r="F5453" t="str">
            <v>Planet</v>
          </cell>
          <cell r="G5453" t="str">
            <v>AR</v>
          </cell>
          <cell r="H5453" t="str">
            <v>Argentina</v>
          </cell>
          <cell r="I5453" t="str">
            <v>GP Entity</v>
          </cell>
          <cell r="K5453">
            <v>43329</v>
          </cell>
          <cell r="Q5453">
            <v>1501</v>
          </cell>
          <cell r="R5453" t="str">
            <v>Latin America (LATAM)</v>
          </cell>
          <cell r="S5453" t="str">
            <v>Account Executive</v>
          </cell>
        </row>
        <row r="5454">
          <cell r="A5454" t="str">
            <v>100352-MX-101</v>
          </cell>
          <cell r="B5454">
            <v>43405</v>
          </cell>
          <cell r="C5454" t="str">
            <v>Existing MSA</v>
          </cell>
          <cell r="D5454">
            <v>43299</v>
          </cell>
          <cell r="E5454">
            <v>43922</v>
          </cell>
          <cell r="F5454" t="str">
            <v>Synamedia Limited</v>
          </cell>
          <cell r="G5454" t="str">
            <v>MX</v>
          </cell>
          <cell r="H5454" t="str">
            <v>Mexico</v>
          </cell>
          <cell r="I5454" t="str">
            <v>GP Entity</v>
          </cell>
          <cell r="K5454">
            <v>43277</v>
          </cell>
          <cell r="Q5454">
            <v>1384</v>
          </cell>
          <cell r="R5454" t="str">
            <v>Latin America (LATAM)</v>
          </cell>
          <cell r="S5454" t="str">
            <v>Sales Business Development Manager</v>
          </cell>
        </row>
        <row r="5455">
          <cell r="A5455" t="str">
            <v>100352-AR-101</v>
          </cell>
          <cell r="B5455">
            <v>43497</v>
          </cell>
          <cell r="C5455" t="str">
            <v>Existing MSA</v>
          </cell>
          <cell r="D5455">
            <v>43480</v>
          </cell>
          <cell r="E5455">
            <v>43922</v>
          </cell>
          <cell r="F5455" t="str">
            <v>Synamedia Limited</v>
          </cell>
          <cell r="G5455" t="str">
            <v>AR</v>
          </cell>
          <cell r="H5455" t="str">
            <v>Argentina</v>
          </cell>
          <cell r="I5455" t="str">
            <v>GP Entity</v>
          </cell>
          <cell r="K5455">
            <v>43277</v>
          </cell>
          <cell r="Q5455">
            <v>2048</v>
          </cell>
          <cell r="R5455" t="str">
            <v>Latin America (LATAM)</v>
          </cell>
          <cell r="S5455" t="str">
            <v>Sales Manager</v>
          </cell>
        </row>
        <row r="5456">
          <cell r="A5456" t="str">
            <v>100271-BR-101</v>
          </cell>
          <cell r="B5456">
            <v>43525</v>
          </cell>
          <cell r="C5456" t="str">
            <v>Existing MSA</v>
          </cell>
          <cell r="D5456">
            <v>43503</v>
          </cell>
          <cell r="E5456">
            <v>43952</v>
          </cell>
          <cell r="F5456" t="str">
            <v>Ziff Davis</v>
          </cell>
          <cell r="G5456" t="str">
            <v>BR</v>
          </cell>
          <cell r="H5456" t="str">
            <v>Brazil</v>
          </cell>
          <cell r="I5456" t="str">
            <v>GP Entity</v>
          </cell>
          <cell r="K5456">
            <v>43091</v>
          </cell>
          <cell r="Q5456">
            <v>2189</v>
          </cell>
          <cell r="R5456" t="str">
            <v>Latin America (LATAM)</v>
          </cell>
          <cell r="S5456" t="str">
            <v>Sales Director</v>
          </cell>
        </row>
        <row r="5457">
          <cell r="A5457" t="str">
            <v>100388-BR-101</v>
          </cell>
          <cell r="B5457">
            <v>43623</v>
          </cell>
          <cell r="C5457" t="str">
            <v>Existing MSA</v>
          </cell>
          <cell r="D5457">
            <v>43560</v>
          </cell>
          <cell r="E5457">
            <v>43952</v>
          </cell>
          <cell r="F5457" t="str">
            <v>Planet</v>
          </cell>
          <cell r="G5457" t="str">
            <v>BR</v>
          </cell>
          <cell r="H5457" t="str">
            <v>Brazil</v>
          </cell>
          <cell r="I5457" t="str">
            <v>GP Entity</v>
          </cell>
          <cell r="K5457">
            <v>43329</v>
          </cell>
          <cell r="Q5457">
            <v>2636</v>
          </cell>
          <cell r="R5457" t="str">
            <v>Latin America (LATAM)</v>
          </cell>
          <cell r="S5457" t="str">
            <v>Account Executive, Brazil</v>
          </cell>
        </row>
        <row r="5458">
          <cell r="A5458" t="str">
            <v>100339-MX-101</v>
          </cell>
          <cell r="B5458">
            <v>43269</v>
          </cell>
          <cell r="C5458" t="str">
            <v>Existing MSA</v>
          </cell>
          <cell r="D5458">
            <v>43241</v>
          </cell>
          <cell r="E5458">
            <v>43952</v>
          </cell>
          <cell r="F5458" t="str">
            <v>Relayr</v>
          </cell>
          <cell r="G5458" t="str">
            <v>MX</v>
          </cell>
          <cell r="H5458" t="str">
            <v>Mexico</v>
          </cell>
          <cell r="I5458" t="str">
            <v>GP Entity</v>
          </cell>
          <cell r="K5458">
            <v>43241</v>
          </cell>
          <cell r="Q5458">
            <v>1239</v>
          </cell>
          <cell r="R5458" t="str">
            <v>Latin America (LATAM)</v>
          </cell>
          <cell r="S5458" t="str">
            <v>Senior Account Executive</v>
          </cell>
        </row>
        <row r="5459">
          <cell r="A5459" t="str">
            <v>100428-MX-101</v>
          </cell>
          <cell r="B5459">
            <v>43437</v>
          </cell>
          <cell r="C5459" t="str">
            <v>Existing MSA</v>
          </cell>
          <cell r="D5459">
            <v>43421</v>
          </cell>
          <cell r="E5459">
            <v>43952</v>
          </cell>
          <cell r="F5459" t="str">
            <v>JW Player</v>
          </cell>
          <cell r="G5459" t="str">
            <v>MX</v>
          </cell>
          <cell r="H5459" t="str">
            <v>Mexico</v>
          </cell>
          <cell r="I5459" t="str">
            <v>GP Entity</v>
          </cell>
          <cell r="J5459">
            <v>43437</v>
          </cell>
          <cell r="K5459">
            <v>43421</v>
          </cell>
          <cell r="Q5459">
            <v>1784</v>
          </cell>
          <cell r="R5459" t="str">
            <v>Latin America (LATAM)</v>
          </cell>
          <cell r="S5459" t="str">
            <v>Account Executive</v>
          </cell>
        </row>
        <row r="5460">
          <cell r="A5460" t="str">
            <v>100290-MX-101</v>
          </cell>
          <cell r="B5460">
            <v>43472</v>
          </cell>
          <cell r="C5460" t="str">
            <v>Existing MSA</v>
          </cell>
          <cell r="D5460">
            <v>43432</v>
          </cell>
          <cell r="E5460">
            <v>43952</v>
          </cell>
          <cell r="F5460" t="str">
            <v>Acquia</v>
          </cell>
          <cell r="G5460" t="str">
            <v>MX</v>
          </cell>
          <cell r="H5460" t="str">
            <v>Mexico</v>
          </cell>
          <cell r="I5460" t="str">
            <v>GP Entity</v>
          </cell>
          <cell r="J5460">
            <v>43472</v>
          </cell>
          <cell r="K5460">
            <v>43165</v>
          </cell>
          <cell r="Q5460">
            <v>1823</v>
          </cell>
          <cell r="R5460" t="str">
            <v>Latin America (LATAM)</v>
          </cell>
          <cell r="S5460" t="str">
            <v>Senior Enterprise Account Executive</v>
          </cell>
        </row>
        <row r="5461">
          <cell r="A5461" t="str">
            <v>100388-AR-101</v>
          </cell>
          <cell r="B5461">
            <v>43360</v>
          </cell>
          <cell r="C5461" t="str">
            <v>Existing MSA</v>
          </cell>
          <cell r="D5461">
            <v>43329</v>
          </cell>
          <cell r="E5461">
            <v>43952</v>
          </cell>
          <cell r="F5461" t="str">
            <v>Planet</v>
          </cell>
          <cell r="G5461" t="str">
            <v>AR</v>
          </cell>
          <cell r="H5461" t="str">
            <v>Argentina</v>
          </cell>
          <cell r="I5461" t="str">
            <v>GP Entity</v>
          </cell>
          <cell r="J5461">
            <v>43374</v>
          </cell>
          <cell r="K5461">
            <v>43329</v>
          </cell>
          <cell r="Q5461">
            <v>1462</v>
          </cell>
          <cell r="R5461" t="str">
            <v>Latin America (LATAM)</v>
          </cell>
          <cell r="S5461" t="str">
            <v>Account Manager, Customer Success LATAM</v>
          </cell>
        </row>
        <row r="5462">
          <cell r="A5462" t="str">
            <v>100388-AR-102</v>
          </cell>
          <cell r="B5462">
            <v>43374</v>
          </cell>
          <cell r="C5462" t="str">
            <v>Existing MSA</v>
          </cell>
          <cell r="D5462">
            <v>43329</v>
          </cell>
          <cell r="E5462">
            <v>43952</v>
          </cell>
          <cell r="F5462" t="str">
            <v>Planet</v>
          </cell>
          <cell r="G5462" t="str">
            <v>AR</v>
          </cell>
          <cell r="H5462" t="str">
            <v>Argentina</v>
          </cell>
          <cell r="I5462" t="str">
            <v>GP Entity</v>
          </cell>
          <cell r="K5462">
            <v>43329</v>
          </cell>
          <cell r="Q5462">
            <v>1501</v>
          </cell>
          <cell r="R5462" t="str">
            <v>Latin America (LATAM)</v>
          </cell>
          <cell r="S5462" t="str">
            <v>Account Executive</v>
          </cell>
        </row>
        <row r="5463">
          <cell r="A5463" t="str">
            <v>100352-MX-101</v>
          </cell>
          <cell r="B5463">
            <v>43405</v>
          </cell>
          <cell r="C5463" t="str">
            <v>Existing MSA</v>
          </cell>
          <cell r="D5463">
            <v>43299</v>
          </cell>
          <cell r="E5463">
            <v>43952</v>
          </cell>
          <cell r="F5463" t="str">
            <v>Synamedia Limited</v>
          </cell>
          <cell r="G5463" t="str">
            <v>MX</v>
          </cell>
          <cell r="H5463" t="str">
            <v>Mexico</v>
          </cell>
          <cell r="I5463" t="str">
            <v>GP Entity</v>
          </cell>
          <cell r="K5463">
            <v>43277</v>
          </cell>
          <cell r="Q5463">
            <v>1384</v>
          </cell>
          <cell r="R5463" t="str">
            <v>Latin America (LATAM)</v>
          </cell>
          <cell r="S5463" t="str">
            <v>Sales Business Development Manager</v>
          </cell>
        </row>
        <row r="5464">
          <cell r="A5464" t="str">
            <v>100352-AR-101</v>
          </cell>
          <cell r="B5464">
            <v>43497</v>
          </cell>
          <cell r="C5464" t="str">
            <v>Existing MSA</v>
          </cell>
          <cell r="D5464">
            <v>43480</v>
          </cell>
          <cell r="E5464">
            <v>43952</v>
          </cell>
          <cell r="F5464" t="str">
            <v>Synamedia Limited</v>
          </cell>
          <cell r="G5464" t="str">
            <v>AR</v>
          </cell>
          <cell r="H5464" t="str">
            <v>Argentina</v>
          </cell>
          <cell r="I5464" t="str">
            <v>GP Entity</v>
          </cell>
          <cell r="K5464">
            <v>43277</v>
          </cell>
          <cell r="Q5464">
            <v>2048</v>
          </cell>
          <cell r="R5464" t="str">
            <v>Latin America (LATAM)</v>
          </cell>
          <cell r="S5464" t="str">
            <v>Sales Manager</v>
          </cell>
        </row>
        <row r="5465">
          <cell r="A5465" t="str">
            <v>100271-BR-101</v>
          </cell>
          <cell r="B5465">
            <v>43525</v>
          </cell>
          <cell r="C5465" t="str">
            <v>Existing MSA</v>
          </cell>
          <cell r="D5465">
            <v>43503</v>
          </cell>
          <cell r="E5465">
            <v>43983</v>
          </cell>
          <cell r="F5465" t="str">
            <v>Ziff Davis</v>
          </cell>
          <cell r="G5465" t="str">
            <v>BR</v>
          </cell>
          <cell r="H5465" t="str">
            <v>Brazil</v>
          </cell>
          <cell r="I5465" t="str">
            <v>GP Entity</v>
          </cell>
          <cell r="K5465">
            <v>43091</v>
          </cell>
          <cell r="Q5465">
            <v>2189</v>
          </cell>
          <cell r="R5465" t="str">
            <v>Latin America (LATAM)</v>
          </cell>
          <cell r="S5465" t="str">
            <v>Sales Director</v>
          </cell>
        </row>
        <row r="5466">
          <cell r="A5466" t="str">
            <v>100388-BR-101</v>
          </cell>
          <cell r="B5466">
            <v>43623</v>
          </cell>
          <cell r="C5466" t="str">
            <v>Existing MSA</v>
          </cell>
          <cell r="D5466">
            <v>43560</v>
          </cell>
          <cell r="E5466">
            <v>43983</v>
          </cell>
          <cell r="F5466" t="str">
            <v>Planet</v>
          </cell>
          <cell r="G5466" t="str">
            <v>BR</v>
          </cell>
          <cell r="H5466" t="str">
            <v>Brazil</v>
          </cell>
          <cell r="I5466" t="str">
            <v>GP Entity</v>
          </cell>
          <cell r="K5466">
            <v>43329</v>
          </cell>
          <cell r="Q5466">
            <v>2636</v>
          </cell>
          <cell r="R5466" t="str">
            <v>Latin America (LATAM)</v>
          </cell>
          <cell r="S5466" t="str">
            <v>Account Executive, Brazil</v>
          </cell>
        </row>
        <row r="5467">
          <cell r="A5467" t="str">
            <v>100339-MX-101</v>
          </cell>
          <cell r="B5467">
            <v>43269</v>
          </cell>
          <cell r="C5467" t="str">
            <v>Existing MSA</v>
          </cell>
          <cell r="D5467">
            <v>43241</v>
          </cell>
          <cell r="E5467">
            <v>43983</v>
          </cell>
          <cell r="F5467" t="str">
            <v>Relayr</v>
          </cell>
          <cell r="G5467" t="str">
            <v>MX</v>
          </cell>
          <cell r="H5467" t="str">
            <v>Mexico</v>
          </cell>
          <cell r="I5467" t="str">
            <v>GP Entity</v>
          </cell>
          <cell r="K5467">
            <v>43241</v>
          </cell>
          <cell r="Q5467">
            <v>1239</v>
          </cell>
          <cell r="R5467" t="str">
            <v>Latin America (LATAM)</v>
          </cell>
          <cell r="S5467" t="str">
            <v>Senior Account Executive</v>
          </cell>
        </row>
        <row r="5468">
          <cell r="A5468" t="str">
            <v>100428-MX-101</v>
          </cell>
          <cell r="B5468">
            <v>43437</v>
          </cell>
          <cell r="C5468" t="str">
            <v>Existing MSA</v>
          </cell>
          <cell r="D5468">
            <v>43421</v>
          </cell>
          <cell r="E5468">
            <v>43983</v>
          </cell>
          <cell r="F5468" t="str">
            <v>JW Player</v>
          </cell>
          <cell r="G5468" t="str">
            <v>MX</v>
          </cell>
          <cell r="H5468" t="str">
            <v>Mexico</v>
          </cell>
          <cell r="I5468" t="str">
            <v>GP Entity</v>
          </cell>
          <cell r="J5468">
            <v>43437</v>
          </cell>
          <cell r="K5468">
            <v>43421</v>
          </cell>
          <cell r="Q5468">
            <v>1784</v>
          </cell>
          <cell r="R5468" t="str">
            <v>Latin America (LATAM)</v>
          </cell>
          <cell r="S5468" t="str">
            <v>Account Executive</v>
          </cell>
        </row>
        <row r="5469">
          <cell r="A5469" t="str">
            <v>100290-MX-101</v>
          </cell>
          <cell r="B5469">
            <v>43472</v>
          </cell>
          <cell r="C5469" t="str">
            <v>Existing MSA</v>
          </cell>
          <cell r="D5469">
            <v>43432</v>
          </cell>
          <cell r="E5469">
            <v>43983</v>
          </cell>
          <cell r="F5469" t="str">
            <v>Acquia</v>
          </cell>
          <cell r="G5469" t="str">
            <v>MX</v>
          </cell>
          <cell r="H5469" t="str">
            <v>Mexico</v>
          </cell>
          <cell r="I5469" t="str">
            <v>GP Entity</v>
          </cell>
          <cell r="J5469">
            <v>43472</v>
          </cell>
          <cell r="K5469">
            <v>43165</v>
          </cell>
          <cell r="Q5469">
            <v>1823</v>
          </cell>
          <cell r="R5469" t="str">
            <v>Latin America (LATAM)</v>
          </cell>
          <cell r="S5469" t="str">
            <v>Senior Enterprise Account Executive</v>
          </cell>
        </row>
        <row r="5470">
          <cell r="A5470" t="str">
            <v>100388-AR-101</v>
          </cell>
          <cell r="B5470">
            <v>43360</v>
          </cell>
          <cell r="C5470" t="str">
            <v>Existing MSA</v>
          </cell>
          <cell r="D5470">
            <v>43329</v>
          </cell>
          <cell r="E5470">
            <v>43983</v>
          </cell>
          <cell r="F5470" t="str">
            <v>Planet</v>
          </cell>
          <cell r="G5470" t="str">
            <v>AR</v>
          </cell>
          <cell r="H5470" t="str">
            <v>Argentina</v>
          </cell>
          <cell r="I5470" t="str">
            <v>GP Entity</v>
          </cell>
          <cell r="J5470">
            <v>43374</v>
          </cell>
          <cell r="K5470">
            <v>43329</v>
          </cell>
          <cell r="Q5470">
            <v>1462</v>
          </cell>
          <cell r="R5470" t="str">
            <v>Latin America (LATAM)</v>
          </cell>
          <cell r="S5470" t="str">
            <v>Account Manager, Customer Success LATAM</v>
          </cell>
        </row>
        <row r="5471">
          <cell r="A5471" t="str">
            <v>100388-AR-102</v>
          </cell>
          <cell r="B5471">
            <v>43374</v>
          </cell>
          <cell r="C5471" t="str">
            <v>Existing MSA</v>
          </cell>
          <cell r="D5471">
            <v>43329</v>
          </cell>
          <cell r="E5471">
            <v>43983</v>
          </cell>
          <cell r="F5471" t="str">
            <v>Planet</v>
          </cell>
          <cell r="G5471" t="str">
            <v>AR</v>
          </cell>
          <cell r="H5471" t="str">
            <v>Argentina</v>
          </cell>
          <cell r="I5471" t="str">
            <v>GP Entity</v>
          </cell>
          <cell r="K5471">
            <v>43329</v>
          </cell>
          <cell r="Q5471">
            <v>1501</v>
          </cell>
          <cell r="R5471" t="str">
            <v>Latin America (LATAM)</v>
          </cell>
          <cell r="S5471" t="str">
            <v>Account Executive</v>
          </cell>
        </row>
        <row r="5472">
          <cell r="A5472" t="str">
            <v>100352-MX-101</v>
          </cell>
          <cell r="B5472">
            <v>43405</v>
          </cell>
          <cell r="C5472" t="str">
            <v>Existing MSA</v>
          </cell>
          <cell r="D5472">
            <v>43299</v>
          </cell>
          <cell r="E5472">
            <v>43983</v>
          </cell>
          <cell r="F5472" t="str">
            <v>Synamedia Limited</v>
          </cell>
          <cell r="G5472" t="str">
            <v>MX</v>
          </cell>
          <cell r="H5472" t="str">
            <v>Mexico</v>
          </cell>
          <cell r="I5472" t="str">
            <v>GP Entity</v>
          </cell>
          <cell r="K5472">
            <v>43277</v>
          </cell>
          <cell r="Q5472">
            <v>1384</v>
          </cell>
          <cell r="R5472" t="str">
            <v>Latin America (LATAM)</v>
          </cell>
          <cell r="S5472" t="str">
            <v>Sales Business Development Manager</v>
          </cell>
        </row>
        <row r="5473">
          <cell r="A5473" t="str">
            <v>100352-AR-101</v>
          </cell>
          <cell r="B5473">
            <v>43497</v>
          </cell>
          <cell r="C5473" t="str">
            <v>Existing MSA</v>
          </cell>
          <cell r="D5473">
            <v>43480</v>
          </cell>
          <cell r="E5473">
            <v>43983</v>
          </cell>
          <cell r="F5473" t="str">
            <v>Synamedia Limited</v>
          </cell>
          <cell r="G5473" t="str">
            <v>AR</v>
          </cell>
          <cell r="H5473" t="str">
            <v>Argentina</v>
          </cell>
          <cell r="I5473" t="str">
            <v>GP Entity</v>
          </cell>
          <cell r="K5473">
            <v>43277</v>
          </cell>
          <cell r="Q5473">
            <v>2048</v>
          </cell>
          <cell r="R5473" t="str">
            <v>Latin America (LATAM)</v>
          </cell>
          <cell r="S5473" t="str">
            <v>Sales Manager</v>
          </cell>
        </row>
        <row r="5474">
          <cell r="A5474" t="str">
            <v>100387-BR-101</v>
          </cell>
          <cell r="B5474">
            <v>43374</v>
          </cell>
          <cell r="C5474" t="str">
            <v>Existing MSA</v>
          </cell>
          <cell r="D5474">
            <v>43332</v>
          </cell>
          <cell r="E5474">
            <v>43922</v>
          </cell>
          <cell r="F5474" t="str">
            <v>Adept Fasteners, Inc.</v>
          </cell>
          <cell r="G5474" t="str">
            <v>BR</v>
          </cell>
          <cell r="H5474" t="str">
            <v>Brazil</v>
          </cell>
          <cell r="I5474" t="str">
            <v>GP Entity</v>
          </cell>
          <cell r="J5474">
            <v>43374</v>
          </cell>
          <cell r="K5474">
            <v>43332</v>
          </cell>
          <cell r="Q5474">
            <v>1470</v>
          </cell>
          <cell r="R5474" t="str">
            <v>Latin America (LATAM)</v>
          </cell>
          <cell r="S5474" t="str">
            <v>Business Development Manager</v>
          </cell>
        </row>
        <row r="5475">
          <cell r="A5475" t="str">
            <v>100348-BR-101</v>
          </cell>
          <cell r="B5475">
            <v>43283</v>
          </cell>
          <cell r="C5475" t="str">
            <v>Existing MSA</v>
          </cell>
          <cell r="D5475">
            <v>43257</v>
          </cell>
          <cell r="E5475">
            <v>43922</v>
          </cell>
          <cell r="F5475" t="str">
            <v>Des-Case</v>
          </cell>
          <cell r="G5475" t="str">
            <v>BR</v>
          </cell>
          <cell r="H5475" t="str">
            <v>Brazil</v>
          </cell>
          <cell r="I5475" t="str">
            <v>GP Entity</v>
          </cell>
          <cell r="K5475">
            <v>43257</v>
          </cell>
          <cell r="Q5475">
            <v>1262</v>
          </cell>
          <cell r="R5475" t="str">
            <v>Latin America (LATAM)</v>
          </cell>
          <cell r="S5475" t="str">
            <v>Regional Sales Manager</v>
          </cell>
        </row>
        <row r="5476">
          <cell r="A5476" t="str">
            <v>100169-BR-103</v>
          </cell>
          <cell r="B5476">
            <v>43196</v>
          </cell>
          <cell r="C5476" t="str">
            <v>Existing MSA</v>
          </cell>
          <cell r="D5476">
            <v>42515</v>
          </cell>
          <cell r="E5476">
            <v>43922</v>
          </cell>
          <cell r="F5476" t="str">
            <v>Vapotherm</v>
          </cell>
          <cell r="G5476" t="str">
            <v>BR</v>
          </cell>
          <cell r="H5476" t="str">
            <v>Brazil</v>
          </cell>
          <cell r="I5476" t="str">
            <v>GP Entity</v>
          </cell>
          <cell r="K5476">
            <v>42515</v>
          </cell>
          <cell r="Q5476">
            <v>1041</v>
          </cell>
          <cell r="R5476" t="str">
            <v>Latin America (LATAM)</v>
          </cell>
          <cell r="S5476" t="str">
            <v>Sales Director - LATAM</v>
          </cell>
        </row>
        <row r="5477">
          <cell r="A5477" t="str">
            <v>100169-BR-104</v>
          </cell>
          <cell r="B5477">
            <v>42552</v>
          </cell>
          <cell r="C5477" t="str">
            <v>Existing MSA</v>
          </cell>
          <cell r="D5477">
            <v>42515</v>
          </cell>
          <cell r="E5477">
            <v>43922</v>
          </cell>
          <cell r="F5477" t="str">
            <v>Vapotherm</v>
          </cell>
          <cell r="G5477" t="str">
            <v>BR</v>
          </cell>
          <cell r="H5477" t="str">
            <v>Brazil</v>
          </cell>
          <cell r="I5477" t="str">
            <v>GP Entity</v>
          </cell>
          <cell r="K5477">
            <v>42515</v>
          </cell>
          <cell r="Q5477">
            <v>172</v>
          </cell>
          <cell r="R5477" t="str">
            <v>Latin America (LATAM)</v>
          </cell>
          <cell r="S5477" t="str">
            <v>Sales Manager</v>
          </cell>
          <cell r="T5477">
            <v>43709</v>
          </cell>
        </row>
        <row r="5478">
          <cell r="A5478" t="str">
            <v>100360-MX-103</v>
          </cell>
          <cell r="B5478">
            <v>43389</v>
          </cell>
          <cell r="C5478" t="str">
            <v>Existing MSA</v>
          </cell>
          <cell r="D5478">
            <v>43277</v>
          </cell>
          <cell r="E5478">
            <v>43922</v>
          </cell>
          <cell r="F5478" t="str">
            <v>TaylorMade Golf</v>
          </cell>
          <cell r="G5478" t="str">
            <v>MX</v>
          </cell>
          <cell r="H5478" t="str">
            <v>Mexico</v>
          </cell>
          <cell r="I5478" t="str">
            <v>GP Entity</v>
          </cell>
          <cell r="J5478">
            <v>43374</v>
          </cell>
          <cell r="K5478">
            <v>43276</v>
          </cell>
          <cell r="Q5478">
            <v>1459</v>
          </cell>
          <cell r="R5478" t="str">
            <v>Latin America (LATAM)</v>
          </cell>
          <cell r="S5478" t="str">
            <v>Sales Territory Manager</v>
          </cell>
        </row>
        <row r="5479">
          <cell r="A5479" t="str">
            <v>100394-BR-101</v>
          </cell>
          <cell r="B5479">
            <v>43381</v>
          </cell>
          <cell r="C5479" t="str">
            <v>Existing MSA</v>
          </cell>
          <cell r="D5479">
            <v>43361</v>
          </cell>
          <cell r="E5479">
            <v>43922</v>
          </cell>
          <cell r="F5479" t="str">
            <v>ActiveCampaign</v>
          </cell>
          <cell r="G5479" t="str">
            <v>BR</v>
          </cell>
          <cell r="H5479" t="str">
            <v>Brazil</v>
          </cell>
          <cell r="I5479" t="str">
            <v>GP Entity</v>
          </cell>
          <cell r="J5479">
            <v>43381</v>
          </cell>
          <cell r="K5479">
            <v>43361</v>
          </cell>
          <cell r="Q5479">
            <v>1533</v>
          </cell>
          <cell r="R5479" t="str">
            <v>Latin America (LATAM)</v>
          </cell>
          <cell r="S5479" t="str">
            <v>Account Executive</v>
          </cell>
        </row>
        <row r="5480">
          <cell r="A5480" t="str">
            <v>100394-BR-102</v>
          </cell>
          <cell r="B5480">
            <v>43430</v>
          </cell>
          <cell r="C5480" t="str">
            <v>Existing MSA</v>
          </cell>
          <cell r="D5480">
            <v>43361</v>
          </cell>
          <cell r="E5480">
            <v>43922</v>
          </cell>
          <cell r="F5480" t="str">
            <v>ActiveCampaign</v>
          </cell>
          <cell r="G5480" t="str">
            <v>BR</v>
          </cell>
          <cell r="H5480" t="str">
            <v>Brazil</v>
          </cell>
          <cell r="I5480" t="str">
            <v>GP Entity</v>
          </cell>
          <cell r="J5480">
            <v>43430</v>
          </cell>
          <cell r="K5480">
            <v>43361</v>
          </cell>
          <cell r="Q5480">
            <v>1640</v>
          </cell>
          <cell r="R5480" t="str">
            <v>Latin America (LATAM)</v>
          </cell>
          <cell r="S5480" t="str">
            <v>Account Executive</v>
          </cell>
        </row>
        <row r="5481">
          <cell r="A5481" t="str">
            <v>100394-BR-104</v>
          </cell>
          <cell r="B5481">
            <v>43472</v>
          </cell>
          <cell r="C5481" t="str">
            <v>Existing MSA</v>
          </cell>
          <cell r="D5481">
            <v>43361</v>
          </cell>
          <cell r="E5481">
            <v>43922</v>
          </cell>
          <cell r="F5481" t="str">
            <v>ActiveCampaign</v>
          </cell>
          <cell r="G5481" t="str">
            <v>BR</v>
          </cell>
          <cell r="H5481" t="str">
            <v>Brazil</v>
          </cell>
          <cell r="I5481" t="str">
            <v>GP Entity</v>
          </cell>
          <cell r="K5481">
            <v>43361</v>
          </cell>
          <cell r="Q5481">
            <v>1962</v>
          </cell>
          <cell r="R5481" t="str">
            <v>Latin America (LATAM)</v>
          </cell>
          <cell r="S5481" t="str">
            <v>Account Manager</v>
          </cell>
        </row>
        <row r="5482">
          <cell r="A5482" t="str">
            <v>100443-BR-102</v>
          </cell>
          <cell r="B5482">
            <v>43467</v>
          </cell>
          <cell r="C5482" t="str">
            <v>Existing MSA</v>
          </cell>
          <cell r="D5482">
            <v>43440</v>
          </cell>
          <cell r="E5482">
            <v>43922</v>
          </cell>
          <cell r="F5482" t="str">
            <v>SOLiD Gear, Inc.</v>
          </cell>
          <cell r="G5482" t="str">
            <v>BR</v>
          </cell>
          <cell r="H5482" t="str">
            <v>Brazil</v>
          </cell>
          <cell r="I5482" t="str">
            <v>GP Entity</v>
          </cell>
          <cell r="J5482">
            <v>43467</v>
          </cell>
          <cell r="K5482">
            <v>43440</v>
          </cell>
          <cell r="Q5482">
            <v>1876</v>
          </cell>
          <cell r="R5482" t="str">
            <v>Latin America (LATAM)</v>
          </cell>
          <cell r="S5482" t="str">
            <v>Director, Business Development</v>
          </cell>
        </row>
        <row r="5483">
          <cell r="A5483" t="str">
            <v>100443-MX-101</v>
          </cell>
          <cell r="B5483">
            <v>43467</v>
          </cell>
          <cell r="C5483" t="str">
            <v>Existing MSA</v>
          </cell>
          <cell r="D5483">
            <v>43440</v>
          </cell>
          <cell r="E5483">
            <v>43922</v>
          </cell>
          <cell r="F5483" t="str">
            <v>SOLiD Gear, Inc.</v>
          </cell>
          <cell r="G5483" t="str">
            <v>MX</v>
          </cell>
          <cell r="H5483" t="str">
            <v>Mexico</v>
          </cell>
          <cell r="I5483" t="str">
            <v>GP Entity</v>
          </cell>
          <cell r="K5483">
            <v>43440</v>
          </cell>
          <cell r="Q5483">
            <v>1880</v>
          </cell>
          <cell r="R5483" t="str">
            <v>Latin America (LATAM)</v>
          </cell>
          <cell r="S5483" t="str">
            <v>Director, Business Development</v>
          </cell>
        </row>
        <row r="5484">
          <cell r="A5484" t="str">
            <v>100387-BR-101</v>
          </cell>
          <cell r="B5484">
            <v>43374</v>
          </cell>
          <cell r="C5484" t="str">
            <v>Existing MSA</v>
          </cell>
          <cell r="D5484">
            <v>43332</v>
          </cell>
          <cell r="E5484">
            <v>43952</v>
          </cell>
          <cell r="F5484" t="str">
            <v>Adept Fasteners, Inc.</v>
          </cell>
          <cell r="G5484" t="str">
            <v>BR</v>
          </cell>
          <cell r="H5484" t="str">
            <v>Brazil</v>
          </cell>
          <cell r="I5484" t="str">
            <v>GP Entity</v>
          </cell>
          <cell r="J5484">
            <v>43374</v>
          </cell>
          <cell r="K5484">
            <v>43332</v>
          </cell>
          <cell r="Q5484">
            <v>1470</v>
          </cell>
          <cell r="R5484" t="str">
            <v>Latin America (LATAM)</v>
          </cell>
          <cell r="S5484" t="str">
            <v>Business Development Manager</v>
          </cell>
        </row>
        <row r="5485">
          <cell r="A5485" t="str">
            <v>100348-BR-101</v>
          </cell>
          <cell r="B5485">
            <v>43283</v>
          </cell>
          <cell r="C5485" t="str">
            <v>Existing MSA</v>
          </cell>
          <cell r="D5485">
            <v>43257</v>
          </cell>
          <cell r="E5485">
            <v>43952</v>
          </cell>
          <cell r="F5485" t="str">
            <v>Des-Case</v>
          </cell>
          <cell r="G5485" t="str">
            <v>BR</v>
          </cell>
          <cell r="H5485" t="str">
            <v>Brazil</v>
          </cell>
          <cell r="I5485" t="str">
            <v>GP Entity</v>
          </cell>
          <cell r="K5485">
            <v>43257</v>
          </cell>
          <cell r="Q5485">
            <v>1262</v>
          </cell>
          <cell r="R5485" t="str">
            <v>Latin America (LATAM)</v>
          </cell>
          <cell r="S5485" t="str">
            <v>Regional Sales Manager</v>
          </cell>
        </row>
        <row r="5486">
          <cell r="A5486" t="str">
            <v>100169-BR-103</v>
          </cell>
          <cell r="B5486">
            <v>43196</v>
          </cell>
          <cell r="C5486" t="str">
            <v>Existing MSA</v>
          </cell>
          <cell r="D5486">
            <v>42515</v>
          </cell>
          <cell r="E5486">
            <v>43952</v>
          </cell>
          <cell r="F5486" t="str">
            <v>Vapotherm</v>
          </cell>
          <cell r="G5486" t="str">
            <v>BR</v>
          </cell>
          <cell r="H5486" t="str">
            <v>Brazil</v>
          </cell>
          <cell r="I5486" t="str">
            <v>GP Entity</v>
          </cell>
          <cell r="K5486">
            <v>42515</v>
          </cell>
          <cell r="Q5486">
            <v>1041</v>
          </cell>
          <cell r="R5486" t="str">
            <v>Latin America (LATAM)</v>
          </cell>
          <cell r="S5486" t="str">
            <v>Sales Director - LATAM</v>
          </cell>
        </row>
        <row r="5487">
          <cell r="A5487" t="str">
            <v>100169-BR-104</v>
          </cell>
          <cell r="B5487">
            <v>42552</v>
          </cell>
          <cell r="C5487" t="str">
            <v>Existing MSA</v>
          </cell>
          <cell r="D5487">
            <v>42515</v>
          </cell>
          <cell r="E5487">
            <v>43952</v>
          </cell>
          <cell r="F5487" t="str">
            <v>Vapotherm</v>
          </cell>
          <cell r="G5487" t="str">
            <v>BR</v>
          </cell>
          <cell r="H5487" t="str">
            <v>Brazil</v>
          </cell>
          <cell r="I5487" t="str">
            <v>GP Entity</v>
          </cell>
          <cell r="K5487">
            <v>42515</v>
          </cell>
          <cell r="Q5487">
            <v>172</v>
          </cell>
          <cell r="R5487" t="str">
            <v>Latin America (LATAM)</v>
          </cell>
          <cell r="S5487" t="str">
            <v>Sales Manager</v>
          </cell>
          <cell r="T5487">
            <v>43709</v>
          </cell>
        </row>
        <row r="5488">
          <cell r="A5488" t="str">
            <v>100360-MX-103</v>
          </cell>
          <cell r="B5488">
            <v>43389</v>
          </cell>
          <cell r="C5488" t="str">
            <v>Existing MSA</v>
          </cell>
          <cell r="D5488">
            <v>43277</v>
          </cell>
          <cell r="E5488">
            <v>43952</v>
          </cell>
          <cell r="F5488" t="str">
            <v>TaylorMade Golf</v>
          </cell>
          <cell r="G5488" t="str">
            <v>MX</v>
          </cell>
          <cell r="H5488" t="str">
            <v>Mexico</v>
          </cell>
          <cell r="I5488" t="str">
            <v>GP Entity</v>
          </cell>
          <cell r="J5488">
            <v>43374</v>
          </cell>
          <cell r="K5488">
            <v>43276</v>
          </cell>
          <cell r="Q5488">
            <v>1459</v>
          </cell>
          <cell r="R5488" t="str">
            <v>Latin America (LATAM)</v>
          </cell>
          <cell r="S5488" t="str">
            <v>Sales Territory Manager</v>
          </cell>
        </row>
        <row r="5489">
          <cell r="A5489" t="str">
            <v>100394-BR-101</v>
          </cell>
          <cell r="B5489">
            <v>43381</v>
          </cell>
          <cell r="C5489" t="str">
            <v>Existing MSA</v>
          </cell>
          <cell r="D5489">
            <v>43361</v>
          </cell>
          <cell r="E5489">
            <v>43952</v>
          </cell>
          <cell r="F5489" t="str">
            <v>ActiveCampaign</v>
          </cell>
          <cell r="G5489" t="str">
            <v>BR</v>
          </cell>
          <cell r="H5489" t="str">
            <v>Brazil</v>
          </cell>
          <cell r="I5489" t="str">
            <v>GP Entity</v>
          </cell>
          <cell r="J5489">
            <v>43381</v>
          </cell>
          <cell r="K5489">
            <v>43361</v>
          </cell>
          <cell r="Q5489">
            <v>1533</v>
          </cell>
          <cell r="R5489" t="str">
            <v>Latin America (LATAM)</v>
          </cell>
          <cell r="S5489" t="str">
            <v>Account Executive</v>
          </cell>
        </row>
        <row r="5490">
          <cell r="A5490" t="str">
            <v>100394-BR-102</v>
          </cell>
          <cell r="B5490">
            <v>43430</v>
          </cell>
          <cell r="C5490" t="str">
            <v>Existing MSA</v>
          </cell>
          <cell r="D5490">
            <v>43361</v>
          </cell>
          <cell r="E5490">
            <v>43952</v>
          </cell>
          <cell r="F5490" t="str">
            <v>ActiveCampaign</v>
          </cell>
          <cell r="G5490" t="str">
            <v>BR</v>
          </cell>
          <cell r="H5490" t="str">
            <v>Brazil</v>
          </cell>
          <cell r="I5490" t="str">
            <v>GP Entity</v>
          </cell>
          <cell r="J5490">
            <v>43430</v>
          </cell>
          <cell r="K5490">
            <v>43361</v>
          </cell>
          <cell r="Q5490">
            <v>1640</v>
          </cell>
          <cell r="R5490" t="str">
            <v>Latin America (LATAM)</v>
          </cell>
          <cell r="S5490" t="str">
            <v>Account Executive</v>
          </cell>
        </row>
        <row r="5491">
          <cell r="A5491" t="str">
            <v>100394-BR-104</v>
          </cell>
          <cell r="B5491">
            <v>43472</v>
          </cell>
          <cell r="C5491" t="str">
            <v>Existing MSA</v>
          </cell>
          <cell r="D5491">
            <v>43361</v>
          </cell>
          <cell r="E5491">
            <v>43952</v>
          </cell>
          <cell r="F5491" t="str">
            <v>ActiveCampaign</v>
          </cell>
          <cell r="G5491" t="str">
            <v>BR</v>
          </cell>
          <cell r="H5491" t="str">
            <v>Brazil</v>
          </cell>
          <cell r="I5491" t="str">
            <v>GP Entity</v>
          </cell>
          <cell r="K5491">
            <v>43361</v>
          </cell>
          <cell r="Q5491">
            <v>1962</v>
          </cell>
          <cell r="R5491" t="str">
            <v>Latin America (LATAM)</v>
          </cell>
          <cell r="S5491" t="str">
            <v>Account Manager</v>
          </cell>
        </row>
        <row r="5492">
          <cell r="A5492" t="str">
            <v>100443-BR-102</v>
          </cell>
          <cell r="B5492">
            <v>43467</v>
          </cell>
          <cell r="C5492" t="str">
            <v>Existing MSA</v>
          </cell>
          <cell r="D5492">
            <v>43440</v>
          </cell>
          <cell r="E5492">
            <v>43952</v>
          </cell>
          <cell r="F5492" t="str">
            <v>SOLiD Gear, Inc.</v>
          </cell>
          <cell r="G5492" t="str">
            <v>BR</v>
          </cell>
          <cell r="H5492" t="str">
            <v>Brazil</v>
          </cell>
          <cell r="I5492" t="str">
            <v>GP Entity</v>
          </cell>
          <cell r="J5492">
            <v>43467</v>
          </cell>
          <cell r="K5492">
            <v>43440</v>
          </cell>
          <cell r="Q5492">
            <v>1876</v>
          </cell>
          <cell r="R5492" t="str">
            <v>Latin America (LATAM)</v>
          </cell>
          <cell r="S5492" t="str">
            <v>Director, Business Development</v>
          </cell>
        </row>
        <row r="5493">
          <cell r="A5493" t="str">
            <v>100443-MX-101</v>
          </cell>
          <cell r="B5493">
            <v>43467</v>
          </cell>
          <cell r="C5493" t="str">
            <v>Existing MSA</v>
          </cell>
          <cell r="D5493">
            <v>43440</v>
          </cell>
          <cell r="E5493">
            <v>43952</v>
          </cell>
          <cell r="F5493" t="str">
            <v>SOLiD Gear, Inc.</v>
          </cell>
          <cell r="G5493" t="str">
            <v>MX</v>
          </cell>
          <cell r="H5493" t="str">
            <v>Mexico</v>
          </cell>
          <cell r="I5493" t="str">
            <v>GP Entity</v>
          </cell>
          <cell r="K5493">
            <v>43440</v>
          </cell>
          <cell r="Q5493">
            <v>1880</v>
          </cell>
          <cell r="R5493" t="str">
            <v>Latin America (LATAM)</v>
          </cell>
          <cell r="S5493" t="str">
            <v>Director, Business Development</v>
          </cell>
        </row>
        <row r="5494">
          <cell r="A5494" t="str">
            <v>100387-BR-101</v>
          </cell>
          <cell r="B5494">
            <v>43374</v>
          </cell>
          <cell r="C5494" t="str">
            <v>Existing MSA</v>
          </cell>
          <cell r="D5494">
            <v>43332</v>
          </cell>
          <cell r="E5494">
            <v>43983</v>
          </cell>
          <cell r="F5494" t="str">
            <v>Adept Fasteners, Inc.</v>
          </cell>
          <cell r="G5494" t="str">
            <v>BR</v>
          </cell>
          <cell r="H5494" t="str">
            <v>Brazil</v>
          </cell>
          <cell r="I5494" t="str">
            <v>GP Entity</v>
          </cell>
          <cell r="J5494">
            <v>43374</v>
          </cell>
          <cell r="K5494">
            <v>43332</v>
          </cell>
          <cell r="Q5494">
            <v>1470</v>
          </cell>
          <cell r="R5494" t="str">
            <v>Latin America (LATAM)</v>
          </cell>
          <cell r="S5494" t="str">
            <v>Business Development Manager</v>
          </cell>
        </row>
        <row r="5495">
          <cell r="A5495" t="str">
            <v>100348-BR-101</v>
          </cell>
          <cell r="B5495">
            <v>43283</v>
          </cell>
          <cell r="C5495" t="str">
            <v>Existing MSA</v>
          </cell>
          <cell r="D5495">
            <v>43257</v>
          </cell>
          <cell r="E5495">
            <v>43983</v>
          </cell>
          <cell r="F5495" t="str">
            <v>Des-Case</v>
          </cell>
          <cell r="G5495" t="str">
            <v>BR</v>
          </cell>
          <cell r="H5495" t="str">
            <v>Brazil</v>
          </cell>
          <cell r="I5495" t="str">
            <v>GP Entity</v>
          </cell>
          <cell r="K5495">
            <v>43257</v>
          </cell>
          <cell r="Q5495">
            <v>1262</v>
          </cell>
          <cell r="R5495" t="str">
            <v>Latin America (LATAM)</v>
          </cell>
          <cell r="S5495" t="str">
            <v>Regional Sales Manager</v>
          </cell>
        </row>
        <row r="5496">
          <cell r="A5496" t="str">
            <v>100169-BR-103</v>
          </cell>
          <cell r="B5496">
            <v>43196</v>
          </cell>
          <cell r="C5496" t="str">
            <v>Existing MSA</v>
          </cell>
          <cell r="D5496">
            <v>42515</v>
          </cell>
          <cell r="E5496">
            <v>43983</v>
          </cell>
          <cell r="F5496" t="str">
            <v>Vapotherm</v>
          </cell>
          <cell r="G5496" t="str">
            <v>BR</v>
          </cell>
          <cell r="H5496" t="str">
            <v>Brazil</v>
          </cell>
          <cell r="I5496" t="str">
            <v>GP Entity</v>
          </cell>
          <cell r="K5496">
            <v>42515</v>
          </cell>
          <cell r="Q5496">
            <v>1041</v>
          </cell>
          <cell r="R5496" t="str">
            <v>Latin America (LATAM)</v>
          </cell>
          <cell r="S5496" t="str">
            <v>Sales Director - LATAM</v>
          </cell>
        </row>
        <row r="5497">
          <cell r="A5497" t="str">
            <v>100169-BR-104</v>
          </cell>
          <cell r="B5497">
            <v>42552</v>
          </cell>
          <cell r="C5497" t="str">
            <v>Existing MSA</v>
          </cell>
          <cell r="D5497">
            <v>42515</v>
          </cell>
          <cell r="E5497">
            <v>43983</v>
          </cell>
          <cell r="F5497" t="str">
            <v>Vapotherm</v>
          </cell>
          <cell r="G5497" t="str">
            <v>BR</v>
          </cell>
          <cell r="H5497" t="str">
            <v>Brazil</v>
          </cell>
          <cell r="I5497" t="str">
            <v>GP Entity</v>
          </cell>
          <cell r="K5497">
            <v>42515</v>
          </cell>
          <cell r="Q5497">
            <v>172</v>
          </cell>
          <cell r="R5497" t="str">
            <v>Latin America (LATAM)</v>
          </cell>
          <cell r="S5497" t="str">
            <v>Sales Manager</v>
          </cell>
          <cell r="T5497">
            <v>43709</v>
          </cell>
        </row>
        <row r="5498">
          <cell r="A5498" t="str">
            <v>100360-MX-103</v>
          </cell>
          <cell r="B5498">
            <v>43389</v>
          </cell>
          <cell r="C5498" t="str">
            <v>Existing MSA</v>
          </cell>
          <cell r="D5498">
            <v>43277</v>
          </cell>
          <cell r="E5498">
            <v>43983</v>
          </cell>
          <cell r="F5498" t="str">
            <v>TaylorMade Golf</v>
          </cell>
          <cell r="G5498" t="str">
            <v>MX</v>
          </cell>
          <cell r="H5498" t="str">
            <v>Mexico</v>
          </cell>
          <cell r="I5498" t="str">
            <v>GP Entity</v>
          </cell>
          <cell r="J5498">
            <v>43374</v>
          </cell>
          <cell r="K5498">
            <v>43276</v>
          </cell>
          <cell r="Q5498">
            <v>1459</v>
          </cell>
          <cell r="R5498" t="str">
            <v>Latin America (LATAM)</v>
          </cell>
          <cell r="S5498" t="str">
            <v>Sales Territory Manager</v>
          </cell>
        </row>
        <row r="5499">
          <cell r="A5499" t="str">
            <v>100394-BR-101</v>
          </cell>
          <cell r="B5499">
            <v>43381</v>
          </cell>
          <cell r="C5499" t="str">
            <v>Existing MSA</v>
          </cell>
          <cell r="D5499">
            <v>43361</v>
          </cell>
          <cell r="E5499">
            <v>43983</v>
          </cell>
          <cell r="F5499" t="str">
            <v>ActiveCampaign</v>
          </cell>
          <cell r="G5499" t="str">
            <v>BR</v>
          </cell>
          <cell r="H5499" t="str">
            <v>Brazil</v>
          </cell>
          <cell r="I5499" t="str">
            <v>GP Entity</v>
          </cell>
          <cell r="J5499">
            <v>43381</v>
          </cell>
          <cell r="K5499">
            <v>43361</v>
          </cell>
          <cell r="Q5499">
            <v>1533</v>
          </cell>
          <cell r="R5499" t="str">
            <v>Latin America (LATAM)</v>
          </cell>
          <cell r="S5499" t="str">
            <v>Account Executive</v>
          </cell>
        </row>
        <row r="5500">
          <cell r="A5500" t="str">
            <v>100394-BR-102</v>
          </cell>
          <cell r="B5500">
            <v>43430</v>
          </cell>
          <cell r="C5500" t="str">
            <v>Existing MSA</v>
          </cell>
          <cell r="D5500">
            <v>43361</v>
          </cell>
          <cell r="E5500">
            <v>43983</v>
          </cell>
          <cell r="F5500" t="str">
            <v>ActiveCampaign</v>
          </cell>
          <cell r="G5500" t="str">
            <v>BR</v>
          </cell>
          <cell r="H5500" t="str">
            <v>Brazil</v>
          </cell>
          <cell r="I5500" t="str">
            <v>GP Entity</v>
          </cell>
          <cell r="J5500">
            <v>43430</v>
          </cell>
          <cell r="K5500">
            <v>43361</v>
          </cell>
          <cell r="Q5500">
            <v>1640</v>
          </cell>
          <cell r="R5500" t="str">
            <v>Latin America (LATAM)</v>
          </cell>
          <cell r="S5500" t="str">
            <v>Account Executive</v>
          </cell>
        </row>
        <row r="5501">
          <cell r="A5501" t="str">
            <v>100394-BR-104</v>
          </cell>
          <cell r="B5501">
            <v>43472</v>
          </cell>
          <cell r="C5501" t="str">
            <v>Existing MSA</v>
          </cell>
          <cell r="D5501">
            <v>43361</v>
          </cell>
          <cell r="E5501">
            <v>43983</v>
          </cell>
          <cell r="F5501" t="str">
            <v>ActiveCampaign</v>
          </cell>
          <cell r="G5501" t="str">
            <v>BR</v>
          </cell>
          <cell r="H5501" t="str">
            <v>Brazil</v>
          </cell>
          <cell r="I5501" t="str">
            <v>GP Entity</v>
          </cell>
          <cell r="K5501">
            <v>43361</v>
          </cell>
          <cell r="Q5501">
            <v>1962</v>
          </cell>
          <cell r="R5501" t="str">
            <v>Latin America (LATAM)</v>
          </cell>
          <cell r="S5501" t="str">
            <v>Account Manager</v>
          </cell>
        </row>
        <row r="5502">
          <cell r="A5502" t="str">
            <v>100443-BR-102</v>
          </cell>
          <cell r="B5502">
            <v>43467</v>
          </cell>
          <cell r="C5502" t="str">
            <v>Existing MSA</v>
          </cell>
          <cell r="D5502">
            <v>43440</v>
          </cell>
          <cell r="E5502">
            <v>43983</v>
          </cell>
          <cell r="F5502" t="str">
            <v>SOLiD Gear, Inc.</v>
          </cell>
          <cell r="G5502" t="str">
            <v>BR</v>
          </cell>
          <cell r="H5502" t="str">
            <v>Brazil</v>
          </cell>
          <cell r="I5502" t="str">
            <v>GP Entity</v>
          </cell>
          <cell r="J5502">
            <v>43467</v>
          </cell>
          <cell r="K5502">
            <v>43440</v>
          </cell>
          <cell r="Q5502">
            <v>1876</v>
          </cell>
          <cell r="R5502" t="str">
            <v>Latin America (LATAM)</v>
          </cell>
          <cell r="S5502" t="str">
            <v>Director, Business Development</v>
          </cell>
        </row>
        <row r="5503">
          <cell r="A5503" t="str">
            <v>100443-MX-101</v>
          </cell>
          <cell r="B5503">
            <v>43467</v>
          </cell>
          <cell r="C5503" t="str">
            <v>Existing MSA</v>
          </cell>
          <cell r="D5503">
            <v>43440</v>
          </cell>
          <cell r="E5503">
            <v>43983</v>
          </cell>
          <cell r="F5503" t="str">
            <v>SOLiD Gear, Inc.</v>
          </cell>
          <cell r="G5503" t="str">
            <v>MX</v>
          </cell>
          <cell r="H5503" t="str">
            <v>Mexico</v>
          </cell>
          <cell r="I5503" t="str">
            <v>GP Entity</v>
          </cell>
          <cell r="K5503">
            <v>43440</v>
          </cell>
          <cell r="Q5503">
            <v>1880</v>
          </cell>
          <cell r="R5503" t="str">
            <v>Latin America (LATAM)</v>
          </cell>
          <cell r="S5503" t="str">
            <v>Director, Business Development</v>
          </cell>
        </row>
        <row r="5504">
          <cell r="A5504" t="str">
            <v>100382-CO-101</v>
          </cell>
          <cell r="B5504">
            <v>43374</v>
          </cell>
          <cell r="C5504" t="str">
            <v>Existing MSA</v>
          </cell>
          <cell r="D5504">
            <v>43341</v>
          </cell>
          <cell r="E5504">
            <v>43922</v>
          </cell>
          <cell r="F5504" t="str">
            <v>Sage Publications</v>
          </cell>
          <cell r="G5504" t="str">
            <v>CO</v>
          </cell>
          <cell r="H5504" t="str">
            <v>Colombia</v>
          </cell>
          <cell r="I5504" t="str">
            <v>GP Entity</v>
          </cell>
          <cell r="J5504">
            <v>43374</v>
          </cell>
          <cell r="K5504">
            <v>43342</v>
          </cell>
          <cell r="Q5504">
            <v>1480</v>
          </cell>
          <cell r="R5504" t="str">
            <v>Latin America (LATAM)</v>
          </cell>
          <cell r="S5504" t="str">
            <v>Area Sales Manager</v>
          </cell>
        </row>
        <row r="5505">
          <cell r="A5505" t="str">
            <v>100382-CO-101</v>
          </cell>
          <cell r="B5505">
            <v>43374</v>
          </cell>
          <cell r="C5505" t="str">
            <v>Existing MSA</v>
          </cell>
          <cell r="D5505">
            <v>43341</v>
          </cell>
          <cell r="E5505">
            <v>43952</v>
          </cell>
          <cell r="F5505" t="str">
            <v>Sage Publications</v>
          </cell>
          <cell r="G5505" t="str">
            <v>CO</v>
          </cell>
          <cell r="H5505" t="str">
            <v>Colombia</v>
          </cell>
          <cell r="I5505" t="str">
            <v>GP Entity</v>
          </cell>
          <cell r="J5505">
            <v>43374</v>
          </cell>
          <cell r="K5505">
            <v>43342</v>
          </cell>
          <cell r="Q5505">
            <v>1480</v>
          </cell>
          <cell r="R5505" t="str">
            <v>Latin America (LATAM)</v>
          </cell>
          <cell r="S5505" t="str">
            <v>Area Sales Manager</v>
          </cell>
        </row>
        <row r="5506">
          <cell r="A5506" t="str">
            <v>100382-CO-101</v>
          </cell>
          <cell r="B5506">
            <v>43374</v>
          </cell>
          <cell r="C5506" t="str">
            <v>Existing MSA</v>
          </cell>
          <cell r="D5506">
            <v>43341</v>
          </cell>
          <cell r="E5506">
            <v>43983</v>
          </cell>
          <cell r="F5506" t="str">
            <v>Sage Publications</v>
          </cell>
          <cell r="G5506" t="str">
            <v>CO</v>
          </cell>
          <cell r="H5506" t="str">
            <v>Colombia</v>
          </cell>
          <cell r="I5506" t="str">
            <v>GP Entity</v>
          </cell>
          <cell r="J5506">
            <v>43374</v>
          </cell>
          <cell r="K5506">
            <v>43342</v>
          </cell>
          <cell r="Q5506">
            <v>1480</v>
          </cell>
          <cell r="R5506" t="str">
            <v>Latin America (LATAM)</v>
          </cell>
          <cell r="S5506" t="str">
            <v>Area Sales Manager</v>
          </cell>
        </row>
        <row r="5507">
          <cell r="A5507" t="str">
            <v>100424-PE-101</v>
          </cell>
          <cell r="B5507">
            <v>43467</v>
          </cell>
          <cell r="C5507" t="str">
            <v>Existing MSA</v>
          </cell>
          <cell r="D5507">
            <v>43413</v>
          </cell>
          <cell r="E5507">
            <v>43922</v>
          </cell>
          <cell r="F5507" t="str">
            <v>Troy Corporation</v>
          </cell>
          <cell r="G5507" t="str">
            <v>PE</v>
          </cell>
          <cell r="H5507" t="str">
            <v>Peru</v>
          </cell>
          <cell r="I5507" t="str">
            <v>GP Entity</v>
          </cell>
          <cell r="K5507">
            <v>43413</v>
          </cell>
          <cell r="Q5507">
            <v>1746</v>
          </cell>
          <cell r="R5507" t="str">
            <v>Latin America (LATAM)</v>
          </cell>
          <cell r="S5507" t="str">
            <v>Regional Sales Manager</v>
          </cell>
        </row>
        <row r="5508">
          <cell r="A5508" t="str">
            <v>100152-MX-103</v>
          </cell>
          <cell r="B5508">
            <v>42156</v>
          </cell>
          <cell r="C5508" t="str">
            <v>Existing MSA</v>
          </cell>
          <cell r="D5508">
            <v>42060</v>
          </cell>
          <cell r="E5508">
            <v>43922</v>
          </cell>
          <cell r="F5508" t="str">
            <v>Star Micronics America</v>
          </cell>
          <cell r="G5508" t="str">
            <v>MX</v>
          </cell>
          <cell r="H5508" t="str">
            <v>Mexico</v>
          </cell>
          <cell r="I5508" t="str">
            <v>GP Entity</v>
          </cell>
          <cell r="K5508">
            <v>42060</v>
          </cell>
          <cell r="Q5508">
            <v>140</v>
          </cell>
          <cell r="R5508" t="str">
            <v>Latin America (LATAM)</v>
          </cell>
          <cell r="S5508" t="str">
            <v>Territory Manager</v>
          </cell>
          <cell r="T5508">
            <v>43374</v>
          </cell>
        </row>
        <row r="5509">
          <cell r="A5509" t="str">
            <v>100152-MX-104</v>
          </cell>
          <cell r="B5509">
            <v>42461</v>
          </cell>
          <cell r="C5509" t="str">
            <v>Existing MSA</v>
          </cell>
          <cell r="D5509">
            <v>42060</v>
          </cell>
          <cell r="E5509">
            <v>43922</v>
          </cell>
          <cell r="F5509" t="str">
            <v>Star Micronics America</v>
          </cell>
          <cell r="G5509" t="str">
            <v>MX</v>
          </cell>
          <cell r="H5509" t="str">
            <v>Mexico</v>
          </cell>
          <cell r="I5509" t="str">
            <v>GP Entity</v>
          </cell>
          <cell r="K5509">
            <v>42060</v>
          </cell>
          <cell r="Q5509">
            <v>141</v>
          </cell>
          <cell r="R5509" t="str">
            <v>Latin America (LATAM)</v>
          </cell>
          <cell r="S5509" t="str">
            <v>Account Sales Executive</v>
          </cell>
          <cell r="T5509">
            <v>43374</v>
          </cell>
        </row>
        <row r="5510">
          <cell r="A5510" t="str">
            <v>100424-PE-101</v>
          </cell>
          <cell r="B5510">
            <v>43467</v>
          </cell>
          <cell r="C5510" t="str">
            <v>Existing MSA</v>
          </cell>
          <cell r="D5510">
            <v>43413</v>
          </cell>
          <cell r="E5510">
            <v>43952</v>
          </cell>
          <cell r="F5510" t="str">
            <v>Troy Corporation</v>
          </cell>
          <cell r="G5510" t="str">
            <v>PE</v>
          </cell>
          <cell r="H5510" t="str">
            <v>Peru</v>
          </cell>
          <cell r="I5510" t="str">
            <v>GP Entity</v>
          </cell>
          <cell r="K5510">
            <v>43413</v>
          </cell>
          <cell r="Q5510">
            <v>1746</v>
          </cell>
          <cell r="R5510" t="str">
            <v>Latin America (LATAM)</v>
          </cell>
          <cell r="S5510" t="str">
            <v>Regional Sales Manager</v>
          </cell>
        </row>
        <row r="5511">
          <cell r="A5511" t="str">
            <v>100152-MX-103</v>
          </cell>
          <cell r="B5511">
            <v>42156</v>
          </cell>
          <cell r="C5511" t="str">
            <v>Existing MSA</v>
          </cell>
          <cell r="D5511">
            <v>42060</v>
          </cell>
          <cell r="E5511">
            <v>43952</v>
          </cell>
          <cell r="F5511" t="str">
            <v>Star Micronics America</v>
          </cell>
          <cell r="G5511" t="str">
            <v>MX</v>
          </cell>
          <cell r="H5511" t="str">
            <v>Mexico</v>
          </cell>
          <cell r="I5511" t="str">
            <v>GP Entity</v>
          </cell>
          <cell r="K5511">
            <v>42060</v>
          </cell>
          <cell r="Q5511">
            <v>140</v>
          </cell>
          <cell r="R5511" t="str">
            <v>Latin America (LATAM)</v>
          </cell>
          <cell r="S5511" t="str">
            <v>Territory Manager</v>
          </cell>
          <cell r="T5511">
            <v>43374</v>
          </cell>
        </row>
        <row r="5512">
          <cell r="A5512" t="str">
            <v>100152-MX-104</v>
          </cell>
          <cell r="B5512">
            <v>42461</v>
          </cell>
          <cell r="C5512" t="str">
            <v>Existing MSA</v>
          </cell>
          <cell r="D5512">
            <v>42060</v>
          </cell>
          <cell r="E5512">
            <v>43952</v>
          </cell>
          <cell r="F5512" t="str">
            <v>Star Micronics America</v>
          </cell>
          <cell r="G5512" t="str">
            <v>MX</v>
          </cell>
          <cell r="H5512" t="str">
            <v>Mexico</v>
          </cell>
          <cell r="I5512" t="str">
            <v>GP Entity</v>
          </cell>
          <cell r="K5512">
            <v>42060</v>
          </cell>
          <cell r="Q5512">
            <v>141</v>
          </cell>
          <cell r="R5512" t="str">
            <v>Latin America (LATAM)</v>
          </cell>
          <cell r="S5512" t="str">
            <v>Account Sales Executive</v>
          </cell>
          <cell r="T5512">
            <v>43374</v>
          </cell>
        </row>
        <row r="5513">
          <cell r="A5513" t="str">
            <v>100424-PE-101</v>
          </cell>
          <cell r="B5513">
            <v>43467</v>
          </cell>
          <cell r="C5513" t="str">
            <v>Existing MSA</v>
          </cell>
          <cell r="D5513">
            <v>43413</v>
          </cell>
          <cell r="E5513">
            <v>43983</v>
          </cell>
          <cell r="F5513" t="str">
            <v>Troy Corporation</v>
          </cell>
          <cell r="G5513" t="str">
            <v>PE</v>
          </cell>
          <cell r="H5513" t="str">
            <v>Peru</v>
          </cell>
          <cell r="I5513" t="str">
            <v>GP Entity</v>
          </cell>
          <cell r="K5513">
            <v>43413</v>
          </cell>
          <cell r="Q5513">
            <v>1746</v>
          </cell>
          <cell r="R5513" t="str">
            <v>Latin America (LATAM)</v>
          </cell>
          <cell r="S5513" t="str">
            <v>Regional Sales Manager</v>
          </cell>
        </row>
        <row r="5514">
          <cell r="A5514" t="str">
            <v>100152-MX-103</v>
          </cell>
          <cell r="B5514">
            <v>42156</v>
          </cell>
          <cell r="C5514" t="str">
            <v>Existing MSA</v>
          </cell>
          <cell r="D5514">
            <v>42060</v>
          </cell>
          <cell r="E5514">
            <v>43983</v>
          </cell>
          <cell r="F5514" t="str">
            <v>Star Micronics America</v>
          </cell>
          <cell r="G5514" t="str">
            <v>MX</v>
          </cell>
          <cell r="H5514" t="str">
            <v>Mexico</v>
          </cell>
          <cell r="I5514" t="str">
            <v>GP Entity</v>
          </cell>
          <cell r="K5514">
            <v>42060</v>
          </cell>
          <cell r="Q5514">
            <v>140</v>
          </cell>
          <cell r="R5514" t="str">
            <v>Latin America (LATAM)</v>
          </cell>
          <cell r="S5514" t="str">
            <v>Territory Manager</v>
          </cell>
          <cell r="T5514">
            <v>43374</v>
          </cell>
        </row>
        <row r="5515">
          <cell r="A5515" t="str">
            <v>100152-MX-104</v>
          </cell>
          <cell r="B5515">
            <v>42461</v>
          </cell>
          <cell r="C5515" t="str">
            <v>Existing MSA</v>
          </cell>
          <cell r="D5515">
            <v>42060</v>
          </cell>
          <cell r="E5515">
            <v>43983</v>
          </cell>
          <cell r="F5515" t="str">
            <v>Star Micronics America</v>
          </cell>
          <cell r="G5515" t="str">
            <v>MX</v>
          </cell>
          <cell r="H5515" t="str">
            <v>Mexico</v>
          </cell>
          <cell r="I5515" t="str">
            <v>GP Entity</v>
          </cell>
          <cell r="K5515">
            <v>42060</v>
          </cell>
          <cell r="Q5515">
            <v>141</v>
          </cell>
          <cell r="R5515" t="str">
            <v>Latin America (LATAM)</v>
          </cell>
          <cell r="S5515" t="str">
            <v>Account Sales Executive</v>
          </cell>
          <cell r="T5515">
            <v>43374</v>
          </cell>
        </row>
        <row r="5516">
          <cell r="A5516" t="str">
            <v>100050-MX-102</v>
          </cell>
          <cell r="B5516">
            <v>41953</v>
          </cell>
          <cell r="C5516" t="str">
            <v>Existing MSA</v>
          </cell>
          <cell r="D5516">
            <v>41897</v>
          </cell>
          <cell r="E5516">
            <v>43922</v>
          </cell>
          <cell r="F5516" t="str">
            <v>Dupps</v>
          </cell>
          <cell r="G5516" t="str">
            <v>MX</v>
          </cell>
          <cell r="H5516" t="str">
            <v>Mexico</v>
          </cell>
          <cell r="I5516" t="str">
            <v>GP Entity</v>
          </cell>
          <cell r="K5516">
            <v>41897</v>
          </cell>
          <cell r="Q5516">
            <v>21</v>
          </cell>
          <cell r="R5516" t="str">
            <v>Latin America (LATAM)</v>
          </cell>
          <cell r="S5516" t="str">
            <v>Regional Sales/Customer Service Representative</v>
          </cell>
          <cell r="T5516">
            <v>43374</v>
          </cell>
        </row>
        <row r="5517">
          <cell r="A5517" t="str">
            <v>100050-MX-102</v>
          </cell>
          <cell r="B5517">
            <v>41953</v>
          </cell>
          <cell r="C5517" t="str">
            <v>Existing MSA</v>
          </cell>
          <cell r="D5517">
            <v>41897</v>
          </cell>
          <cell r="E5517">
            <v>43952</v>
          </cell>
          <cell r="F5517" t="str">
            <v>Dupps</v>
          </cell>
          <cell r="G5517" t="str">
            <v>MX</v>
          </cell>
          <cell r="H5517" t="str">
            <v>Mexico</v>
          </cell>
          <cell r="I5517" t="str">
            <v>GP Entity</v>
          </cell>
          <cell r="K5517">
            <v>41897</v>
          </cell>
          <cell r="Q5517">
            <v>21</v>
          </cell>
          <cell r="R5517" t="str">
            <v>Latin America (LATAM)</v>
          </cell>
          <cell r="S5517" t="str">
            <v>Regional Sales/Customer Service Representative</v>
          </cell>
          <cell r="T5517">
            <v>43374</v>
          </cell>
        </row>
        <row r="5518">
          <cell r="A5518" t="str">
            <v>100050-MX-102</v>
          </cell>
          <cell r="B5518">
            <v>41953</v>
          </cell>
          <cell r="C5518" t="str">
            <v>Existing MSA</v>
          </cell>
          <cell r="D5518">
            <v>41897</v>
          </cell>
          <cell r="E5518">
            <v>43983</v>
          </cell>
          <cell r="F5518" t="str">
            <v>Dupps</v>
          </cell>
          <cell r="G5518" t="str">
            <v>MX</v>
          </cell>
          <cell r="H5518" t="str">
            <v>Mexico</v>
          </cell>
          <cell r="I5518" t="str">
            <v>GP Entity</v>
          </cell>
          <cell r="K5518">
            <v>41897</v>
          </cell>
          <cell r="Q5518">
            <v>21</v>
          </cell>
          <cell r="R5518" t="str">
            <v>Latin America (LATAM)</v>
          </cell>
          <cell r="S5518" t="str">
            <v>Regional Sales/Customer Service Representative</v>
          </cell>
          <cell r="T5518">
            <v>43374</v>
          </cell>
        </row>
        <row r="5519">
          <cell r="A5519" t="str">
            <v>100352-MX-104</v>
          </cell>
          <cell r="B5519">
            <v>43405</v>
          </cell>
          <cell r="C5519" t="str">
            <v>Existing MSA</v>
          </cell>
          <cell r="D5519">
            <v>43299</v>
          </cell>
          <cell r="E5519">
            <v>43922</v>
          </cell>
          <cell r="F5519" t="str">
            <v>Synamedia Limited</v>
          </cell>
          <cell r="G5519" t="str">
            <v>MX</v>
          </cell>
          <cell r="H5519" t="str">
            <v>Mexico</v>
          </cell>
          <cell r="I5519" t="str">
            <v>GP Entity</v>
          </cell>
          <cell r="K5519">
            <v>43277</v>
          </cell>
          <cell r="Q5519">
            <v>1387</v>
          </cell>
          <cell r="R5519" t="str">
            <v>Latin America (LATAM)</v>
          </cell>
          <cell r="S5519" t="str">
            <v>Customer Support Engineer</v>
          </cell>
        </row>
        <row r="5520">
          <cell r="A5520" t="str">
            <v>100352-MX-104</v>
          </cell>
          <cell r="B5520">
            <v>43405</v>
          </cell>
          <cell r="C5520" t="str">
            <v>Existing MSA</v>
          </cell>
          <cell r="D5520">
            <v>43299</v>
          </cell>
          <cell r="E5520">
            <v>43952</v>
          </cell>
          <cell r="F5520" t="str">
            <v>Synamedia Limited</v>
          </cell>
          <cell r="G5520" t="str">
            <v>MX</v>
          </cell>
          <cell r="H5520" t="str">
            <v>Mexico</v>
          </cell>
          <cell r="I5520" t="str">
            <v>GP Entity</v>
          </cell>
          <cell r="K5520">
            <v>43277</v>
          </cell>
          <cell r="Q5520">
            <v>1387</v>
          </cell>
          <cell r="R5520" t="str">
            <v>Latin America (LATAM)</v>
          </cell>
          <cell r="S5520" t="str">
            <v>Customer Support Engineer</v>
          </cell>
        </row>
        <row r="5521">
          <cell r="A5521" t="str">
            <v>100352-MX-104</v>
          </cell>
          <cell r="B5521">
            <v>43405</v>
          </cell>
          <cell r="C5521" t="str">
            <v>Existing MSA</v>
          </cell>
          <cell r="D5521">
            <v>43299</v>
          </cell>
          <cell r="E5521">
            <v>43983</v>
          </cell>
          <cell r="F5521" t="str">
            <v>Synamedia Limited</v>
          </cell>
          <cell r="G5521" t="str">
            <v>MX</v>
          </cell>
          <cell r="H5521" t="str">
            <v>Mexico</v>
          </cell>
          <cell r="I5521" t="str">
            <v>GP Entity</v>
          </cell>
          <cell r="K5521">
            <v>43277</v>
          </cell>
          <cell r="Q5521">
            <v>1387</v>
          </cell>
          <cell r="R5521" t="str">
            <v>Latin America (LATAM)</v>
          </cell>
          <cell r="S5521" t="str">
            <v>Customer Support Engineer</v>
          </cell>
        </row>
        <row r="5522">
          <cell r="A5522" t="str">
            <v>100443-BR-101</v>
          </cell>
          <cell r="B5522">
            <v>43467</v>
          </cell>
          <cell r="C5522" t="str">
            <v>Existing MSA</v>
          </cell>
          <cell r="D5522">
            <v>43440</v>
          </cell>
          <cell r="E5522">
            <v>43922</v>
          </cell>
          <cell r="F5522" t="str">
            <v>SOLiD Gear, Inc.</v>
          </cell>
          <cell r="G5522" t="str">
            <v>BR</v>
          </cell>
          <cell r="H5522" t="str">
            <v>Brazil</v>
          </cell>
          <cell r="I5522" t="str">
            <v>GP Entity</v>
          </cell>
          <cell r="J5522">
            <v>43467</v>
          </cell>
          <cell r="K5522">
            <v>43440</v>
          </cell>
          <cell r="Q5522">
            <v>1875</v>
          </cell>
          <cell r="R5522" t="str">
            <v>Latin America (LATAM)</v>
          </cell>
          <cell r="S5522" t="str">
            <v>RF Sales Engineer</v>
          </cell>
        </row>
        <row r="5523">
          <cell r="A5523" t="str">
            <v>100443-MX-102</v>
          </cell>
          <cell r="B5523">
            <v>43467</v>
          </cell>
          <cell r="C5523" t="str">
            <v>Existing MSA</v>
          </cell>
          <cell r="D5523">
            <v>43440</v>
          </cell>
          <cell r="E5523">
            <v>43922</v>
          </cell>
          <cell r="F5523" t="str">
            <v>SOLiD Gear, Inc.</v>
          </cell>
          <cell r="G5523" t="str">
            <v>MX</v>
          </cell>
          <cell r="H5523" t="str">
            <v>Mexico</v>
          </cell>
          <cell r="I5523" t="str">
            <v>GP Entity</v>
          </cell>
          <cell r="K5523">
            <v>43440</v>
          </cell>
          <cell r="Q5523">
            <v>1881</v>
          </cell>
          <cell r="R5523" t="str">
            <v>Latin America (LATAM)</v>
          </cell>
          <cell r="S5523" t="str">
            <v>RF Sales Engineer</v>
          </cell>
        </row>
        <row r="5524">
          <cell r="A5524" t="str">
            <v>100443-BR-101</v>
          </cell>
          <cell r="B5524">
            <v>43467</v>
          </cell>
          <cell r="C5524" t="str">
            <v>Existing MSA</v>
          </cell>
          <cell r="D5524">
            <v>43440</v>
          </cell>
          <cell r="E5524">
            <v>43952</v>
          </cell>
          <cell r="F5524" t="str">
            <v>SOLiD Gear, Inc.</v>
          </cell>
          <cell r="G5524" t="str">
            <v>BR</v>
          </cell>
          <cell r="H5524" t="str">
            <v>Brazil</v>
          </cell>
          <cell r="I5524" t="str">
            <v>GP Entity</v>
          </cell>
          <cell r="J5524">
            <v>43467</v>
          </cell>
          <cell r="K5524">
            <v>43440</v>
          </cell>
          <cell r="Q5524">
            <v>1875</v>
          </cell>
          <cell r="R5524" t="str">
            <v>Latin America (LATAM)</v>
          </cell>
          <cell r="S5524" t="str">
            <v>RF Sales Engineer</v>
          </cell>
        </row>
        <row r="5525">
          <cell r="A5525" t="str">
            <v>100443-MX-102</v>
          </cell>
          <cell r="B5525">
            <v>43467</v>
          </cell>
          <cell r="C5525" t="str">
            <v>Existing MSA</v>
          </cell>
          <cell r="D5525">
            <v>43440</v>
          </cell>
          <cell r="E5525">
            <v>43952</v>
          </cell>
          <cell r="F5525" t="str">
            <v>SOLiD Gear, Inc.</v>
          </cell>
          <cell r="G5525" t="str">
            <v>MX</v>
          </cell>
          <cell r="H5525" t="str">
            <v>Mexico</v>
          </cell>
          <cell r="I5525" t="str">
            <v>GP Entity</v>
          </cell>
          <cell r="K5525">
            <v>43440</v>
          </cell>
          <cell r="Q5525">
            <v>1881</v>
          </cell>
          <cell r="R5525" t="str">
            <v>Latin America (LATAM)</v>
          </cell>
          <cell r="S5525" t="str">
            <v>RF Sales Engineer</v>
          </cell>
        </row>
        <row r="5526">
          <cell r="A5526" t="str">
            <v>100443-BR-101</v>
          </cell>
          <cell r="B5526">
            <v>43467</v>
          </cell>
          <cell r="C5526" t="str">
            <v>Existing MSA</v>
          </cell>
          <cell r="D5526">
            <v>43440</v>
          </cell>
          <cell r="E5526">
            <v>43983</v>
          </cell>
          <cell r="F5526" t="str">
            <v>SOLiD Gear, Inc.</v>
          </cell>
          <cell r="G5526" t="str">
            <v>BR</v>
          </cell>
          <cell r="H5526" t="str">
            <v>Brazil</v>
          </cell>
          <cell r="I5526" t="str">
            <v>GP Entity</v>
          </cell>
          <cell r="J5526">
            <v>43467</v>
          </cell>
          <cell r="K5526">
            <v>43440</v>
          </cell>
          <cell r="Q5526">
            <v>1875</v>
          </cell>
          <cell r="R5526" t="str">
            <v>Latin America (LATAM)</v>
          </cell>
          <cell r="S5526" t="str">
            <v>RF Sales Engineer</v>
          </cell>
        </row>
        <row r="5527">
          <cell r="A5527" t="str">
            <v>100443-MX-102</v>
          </cell>
          <cell r="B5527">
            <v>43467</v>
          </cell>
          <cell r="C5527" t="str">
            <v>Existing MSA</v>
          </cell>
          <cell r="D5527">
            <v>43440</v>
          </cell>
          <cell r="E5527">
            <v>43983</v>
          </cell>
          <cell r="F5527" t="str">
            <v>SOLiD Gear, Inc.</v>
          </cell>
          <cell r="G5527" t="str">
            <v>MX</v>
          </cell>
          <cell r="H5527" t="str">
            <v>Mexico</v>
          </cell>
          <cell r="I5527" t="str">
            <v>GP Entity</v>
          </cell>
          <cell r="K5527">
            <v>43440</v>
          </cell>
          <cell r="Q5527">
            <v>1881</v>
          </cell>
          <cell r="R5527" t="str">
            <v>Latin America (LATAM)</v>
          </cell>
          <cell r="S5527" t="str">
            <v>RF Sales Engineer</v>
          </cell>
        </row>
        <row r="5528">
          <cell r="A5528" t="str">
            <v>100207-BR-102</v>
          </cell>
          <cell r="B5528">
            <v>43040</v>
          </cell>
          <cell r="C5528" t="str">
            <v>Existing MSA</v>
          </cell>
          <cell r="D5528">
            <v>42908</v>
          </cell>
          <cell r="E5528">
            <v>43922</v>
          </cell>
          <cell r="F5528" t="str">
            <v>Fellowes Brands</v>
          </cell>
          <cell r="G5528" t="str">
            <v>BR</v>
          </cell>
          <cell r="H5528" t="str">
            <v>Brazil</v>
          </cell>
          <cell r="I5528" t="str">
            <v>GP Entity</v>
          </cell>
          <cell r="K5528">
            <v>42908</v>
          </cell>
          <cell r="Q5528">
            <v>664</v>
          </cell>
          <cell r="R5528" t="str">
            <v>Latin America (LATAM)</v>
          </cell>
          <cell r="S5528" t="str">
            <v>Sales Manager</v>
          </cell>
          <cell r="T5528">
            <v>43435</v>
          </cell>
        </row>
        <row r="5529">
          <cell r="A5529" t="str">
            <v>100207-BR-102</v>
          </cell>
          <cell r="B5529">
            <v>43040</v>
          </cell>
          <cell r="C5529" t="str">
            <v>Existing MSA</v>
          </cell>
          <cell r="D5529">
            <v>42908</v>
          </cell>
          <cell r="E5529">
            <v>43952</v>
          </cell>
          <cell r="F5529" t="str">
            <v>Fellowes Brands</v>
          </cell>
          <cell r="G5529" t="str">
            <v>BR</v>
          </cell>
          <cell r="H5529" t="str">
            <v>Brazil</v>
          </cell>
          <cell r="I5529" t="str">
            <v>GP Entity</v>
          </cell>
          <cell r="K5529">
            <v>42908</v>
          </cell>
          <cell r="Q5529">
            <v>664</v>
          </cell>
          <cell r="R5529" t="str">
            <v>Latin America (LATAM)</v>
          </cell>
          <cell r="S5529" t="str">
            <v>Sales Manager</v>
          </cell>
          <cell r="T5529">
            <v>43435</v>
          </cell>
        </row>
        <row r="5530">
          <cell r="A5530" t="str">
            <v>100207-BR-102</v>
          </cell>
          <cell r="B5530">
            <v>43040</v>
          </cell>
          <cell r="C5530" t="str">
            <v>Existing MSA</v>
          </cell>
          <cell r="D5530">
            <v>42908</v>
          </cell>
          <cell r="E5530">
            <v>43983</v>
          </cell>
          <cell r="F5530" t="str">
            <v>Fellowes Brands</v>
          </cell>
          <cell r="G5530" t="str">
            <v>BR</v>
          </cell>
          <cell r="H5530" t="str">
            <v>Brazil</v>
          </cell>
          <cell r="I5530" t="str">
            <v>GP Entity</v>
          </cell>
          <cell r="K5530">
            <v>42908</v>
          </cell>
          <cell r="Q5530">
            <v>664</v>
          </cell>
          <cell r="R5530" t="str">
            <v>Latin America (LATAM)</v>
          </cell>
          <cell r="S5530" t="str">
            <v>Sales Manager</v>
          </cell>
          <cell r="T5530">
            <v>43435</v>
          </cell>
        </row>
        <row r="5531">
          <cell r="A5531" t="str">
            <v>100193-MX-101</v>
          </cell>
          <cell r="B5531">
            <v>43018</v>
          </cell>
          <cell r="C5531" t="str">
            <v>Existing MSA</v>
          </cell>
          <cell r="D5531">
            <v>43018</v>
          </cell>
          <cell r="E5531">
            <v>43922</v>
          </cell>
          <cell r="F5531" t="str">
            <v>Acceleration Partners</v>
          </cell>
          <cell r="G5531" t="str">
            <v>MX</v>
          </cell>
          <cell r="H5531" t="str">
            <v>Mexico</v>
          </cell>
          <cell r="I5531" t="str">
            <v>GP Entity</v>
          </cell>
          <cell r="K5531">
            <v>42898</v>
          </cell>
          <cell r="Q5531">
            <v>758</v>
          </cell>
          <cell r="R5531" t="str">
            <v>Latin America (LATAM)</v>
          </cell>
          <cell r="S5531" t="str">
            <v>Associate</v>
          </cell>
        </row>
        <row r="5532">
          <cell r="A5532" t="str">
            <v>100193-MX-101</v>
          </cell>
          <cell r="B5532">
            <v>43018</v>
          </cell>
          <cell r="C5532" t="str">
            <v>Existing MSA</v>
          </cell>
          <cell r="D5532">
            <v>43018</v>
          </cell>
          <cell r="E5532">
            <v>43952</v>
          </cell>
          <cell r="F5532" t="str">
            <v>Acceleration Partners</v>
          </cell>
          <cell r="G5532" t="str">
            <v>MX</v>
          </cell>
          <cell r="H5532" t="str">
            <v>Mexico</v>
          </cell>
          <cell r="I5532" t="str">
            <v>GP Entity</v>
          </cell>
          <cell r="K5532">
            <v>42898</v>
          </cell>
          <cell r="Q5532">
            <v>758</v>
          </cell>
          <cell r="R5532" t="str">
            <v>Latin America (LATAM)</v>
          </cell>
          <cell r="S5532" t="str">
            <v>Associate</v>
          </cell>
        </row>
        <row r="5533">
          <cell r="A5533" t="str">
            <v>100193-MX-101</v>
          </cell>
          <cell r="B5533">
            <v>43018</v>
          </cell>
          <cell r="C5533" t="str">
            <v>Existing MSA</v>
          </cell>
          <cell r="D5533">
            <v>43018</v>
          </cell>
          <cell r="E5533">
            <v>43983</v>
          </cell>
          <cell r="F5533" t="str">
            <v>Acceleration Partners</v>
          </cell>
          <cell r="G5533" t="str">
            <v>MX</v>
          </cell>
          <cell r="H5533" t="str">
            <v>Mexico</v>
          </cell>
          <cell r="I5533" t="str">
            <v>GP Entity</v>
          </cell>
          <cell r="K5533">
            <v>42898</v>
          </cell>
          <cell r="Q5533">
            <v>758</v>
          </cell>
          <cell r="R5533" t="str">
            <v>Latin America (LATAM)</v>
          </cell>
          <cell r="S5533" t="str">
            <v>Associate</v>
          </cell>
        </row>
        <row r="5534">
          <cell r="A5534" t="str">
            <v>100360-MX-101</v>
          </cell>
          <cell r="B5534">
            <v>43374</v>
          </cell>
          <cell r="C5534" t="str">
            <v>Existing MSA</v>
          </cell>
          <cell r="D5534">
            <v>43277</v>
          </cell>
          <cell r="E5534">
            <v>43922</v>
          </cell>
          <cell r="F5534" t="str">
            <v>TaylorMade Golf</v>
          </cell>
          <cell r="G5534" t="str">
            <v>MX</v>
          </cell>
          <cell r="H5534" t="str">
            <v>Mexico</v>
          </cell>
          <cell r="I5534" t="str">
            <v>GP Entity</v>
          </cell>
          <cell r="J5534">
            <v>43374</v>
          </cell>
          <cell r="K5534">
            <v>43276</v>
          </cell>
          <cell r="Q5534">
            <v>1457</v>
          </cell>
          <cell r="R5534" t="str">
            <v>Latin America (LATAM)</v>
          </cell>
          <cell r="S5534" t="str">
            <v>tba</v>
          </cell>
        </row>
        <row r="5535">
          <cell r="A5535" t="str">
            <v>100360-MX-101</v>
          </cell>
          <cell r="B5535">
            <v>43374</v>
          </cell>
          <cell r="C5535" t="str">
            <v>Existing MSA</v>
          </cell>
          <cell r="D5535">
            <v>43277</v>
          </cell>
          <cell r="E5535">
            <v>43952</v>
          </cell>
          <cell r="F5535" t="str">
            <v>TaylorMade Golf</v>
          </cell>
          <cell r="G5535" t="str">
            <v>MX</v>
          </cell>
          <cell r="H5535" t="str">
            <v>Mexico</v>
          </cell>
          <cell r="I5535" t="str">
            <v>GP Entity</v>
          </cell>
          <cell r="J5535">
            <v>43374</v>
          </cell>
          <cell r="K5535">
            <v>43276</v>
          </cell>
          <cell r="Q5535">
            <v>1457</v>
          </cell>
          <cell r="R5535" t="str">
            <v>Latin America (LATAM)</v>
          </cell>
          <cell r="S5535" t="str">
            <v>tba</v>
          </cell>
        </row>
        <row r="5536">
          <cell r="A5536" t="str">
            <v>100360-MX-101</v>
          </cell>
          <cell r="B5536">
            <v>43374</v>
          </cell>
          <cell r="C5536" t="str">
            <v>Existing MSA</v>
          </cell>
          <cell r="D5536">
            <v>43277</v>
          </cell>
          <cell r="E5536">
            <v>43983</v>
          </cell>
          <cell r="F5536" t="str">
            <v>TaylorMade Golf</v>
          </cell>
          <cell r="G5536" t="str">
            <v>MX</v>
          </cell>
          <cell r="H5536" t="str">
            <v>Mexico</v>
          </cell>
          <cell r="I5536" t="str">
            <v>GP Entity</v>
          </cell>
          <cell r="J5536">
            <v>43374</v>
          </cell>
          <cell r="K5536">
            <v>43276</v>
          </cell>
          <cell r="Q5536">
            <v>1457</v>
          </cell>
          <cell r="R5536" t="str">
            <v>Latin America (LATAM)</v>
          </cell>
          <cell r="S5536" t="str">
            <v>tba</v>
          </cell>
        </row>
        <row r="5537">
          <cell r="A5537" t="str">
            <v>100082-MX-106</v>
          </cell>
          <cell r="B5537">
            <v>42614</v>
          </cell>
          <cell r="C5537" t="str">
            <v>Existing MSA</v>
          </cell>
          <cell r="D5537">
            <v>42586</v>
          </cell>
          <cell r="E5537">
            <v>43922</v>
          </cell>
          <cell r="F5537" t="str">
            <v>Innovative Seed Solutions (ISS)</v>
          </cell>
          <cell r="G5537" t="str">
            <v>MX</v>
          </cell>
          <cell r="H5537" t="str">
            <v>Mexico</v>
          </cell>
          <cell r="I5537" t="str">
            <v>GP Entity</v>
          </cell>
          <cell r="K5537">
            <v>42586</v>
          </cell>
          <cell r="Q5537">
            <v>199</v>
          </cell>
          <cell r="R5537" t="str">
            <v>Latin America (LATAM)</v>
          </cell>
          <cell r="S5537" t="str">
            <v>LAN Sorghum Breeder Lead</v>
          </cell>
          <cell r="T5537">
            <v>43435</v>
          </cell>
        </row>
        <row r="5538">
          <cell r="A5538" t="str">
            <v>100082-MX-106</v>
          </cell>
          <cell r="B5538">
            <v>42614</v>
          </cell>
          <cell r="C5538" t="str">
            <v>Existing MSA</v>
          </cell>
          <cell r="D5538">
            <v>42586</v>
          </cell>
          <cell r="E5538">
            <v>43952</v>
          </cell>
          <cell r="F5538" t="str">
            <v>Innovative Seed Solutions (ISS)</v>
          </cell>
          <cell r="G5538" t="str">
            <v>MX</v>
          </cell>
          <cell r="H5538" t="str">
            <v>Mexico</v>
          </cell>
          <cell r="I5538" t="str">
            <v>GP Entity</v>
          </cell>
          <cell r="K5538">
            <v>42586</v>
          </cell>
          <cell r="Q5538">
            <v>199</v>
          </cell>
          <cell r="R5538" t="str">
            <v>Latin America (LATAM)</v>
          </cell>
          <cell r="S5538" t="str">
            <v>LAN Sorghum Breeder Lead</v>
          </cell>
          <cell r="T5538">
            <v>43435</v>
          </cell>
        </row>
        <row r="5539">
          <cell r="A5539" t="str">
            <v>100082-MX-106</v>
          </cell>
          <cell r="B5539">
            <v>42614</v>
          </cell>
          <cell r="C5539" t="str">
            <v>Existing MSA</v>
          </cell>
          <cell r="D5539">
            <v>42586</v>
          </cell>
          <cell r="E5539">
            <v>43983</v>
          </cell>
          <cell r="F5539" t="str">
            <v>Innovative Seed Solutions (ISS)</v>
          </cell>
          <cell r="G5539" t="str">
            <v>MX</v>
          </cell>
          <cell r="H5539" t="str">
            <v>Mexico</v>
          </cell>
          <cell r="I5539" t="str">
            <v>GP Entity</v>
          </cell>
          <cell r="K5539">
            <v>42586</v>
          </cell>
          <cell r="Q5539">
            <v>199</v>
          </cell>
          <cell r="R5539" t="str">
            <v>Latin America (LATAM)</v>
          </cell>
          <cell r="S5539" t="str">
            <v>LAN Sorghum Breeder Lead</v>
          </cell>
          <cell r="T5539">
            <v>43435</v>
          </cell>
        </row>
        <row r="5540">
          <cell r="A5540" t="str">
            <v>100130-AE-101</v>
          </cell>
          <cell r="B5540">
            <v>43862</v>
          </cell>
          <cell r="C5540" t="str">
            <v>Existing MSA</v>
          </cell>
          <cell r="D5540">
            <v>43795</v>
          </cell>
          <cell r="E5540">
            <v>43891</v>
          </cell>
          <cell r="F5540" t="str">
            <v>Rackspace</v>
          </cell>
          <cell r="G5540" t="str">
            <v>AE</v>
          </cell>
          <cell r="H5540" t="str">
            <v>United Arab Emirates</v>
          </cell>
          <cell r="I5540" t="str">
            <v>GP Entity</v>
          </cell>
          <cell r="J5540">
            <v>43831</v>
          </cell>
          <cell r="K5540">
            <v>43795</v>
          </cell>
          <cell r="Q5540">
            <v>3808</v>
          </cell>
          <cell r="R5540" t="str">
            <v>Middle East / Africa (MEA)</v>
          </cell>
          <cell r="S5540" t="str">
            <v>Specialist Solutions Architect</v>
          </cell>
        </row>
        <row r="5541">
          <cell r="A5541" t="str">
            <v>100130-AE-101</v>
          </cell>
          <cell r="B5541">
            <v>43862</v>
          </cell>
          <cell r="C5541" t="str">
            <v>Existing MSA</v>
          </cell>
          <cell r="D5541">
            <v>43795</v>
          </cell>
          <cell r="E5541">
            <v>43922</v>
          </cell>
          <cell r="F5541" t="str">
            <v>Rackspace</v>
          </cell>
          <cell r="G5541" t="str">
            <v>AE</v>
          </cell>
          <cell r="H5541" t="str">
            <v>United Arab Emirates</v>
          </cell>
          <cell r="I5541" t="str">
            <v>GP Entity</v>
          </cell>
          <cell r="J5541">
            <v>43831</v>
          </cell>
          <cell r="K5541">
            <v>43795</v>
          </cell>
          <cell r="Q5541">
            <v>3808</v>
          </cell>
          <cell r="R5541" t="str">
            <v>Middle East / Africa (MEA)</v>
          </cell>
          <cell r="S5541" t="str">
            <v>Specialist Solutions Architect</v>
          </cell>
        </row>
        <row r="5542">
          <cell r="A5542" t="str">
            <v>100130-AE-101</v>
          </cell>
          <cell r="B5542">
            <v>43862</v>
          </cell>
          <cell r="C5542" t="str">
            <v>Existing MSA</v>
          </cell>
          <cell r="D5542">
            <v>43795</v>
          </cell>
          <cell r="E5542">
            <v>43952</v>
          </cell>
          <cell r="F5542" t="str">
            <v>Rackspace</v>
          </cell>
          <cell r="G5542" t="str">
            <v>AE</v>
          </cell>
          <cell r="H5542" t="str">
            <v>United Arab Emirates</v>
          </cell>
          <cell r="I5542" t="str">
            <v>GP Entity</v>
          </cell>
          <cell r="J5542">
            <v>43831</v>
          </cell>
          <cell r="K5542">
            <v>43795</v>
          </cell>
          <cell r="Q5542">
            <v>3808</v>
          </cell>
          <cell r="R5542" t="str">
            <v>Middle East / Africa (MEA)</v>
          </cell>
          <cell r="S5542" t="str">
            <v>Specialist Solutions Architect</v>
          </cell>
        </row>
        <row r="5543">
          <cell r="A5543" t="str">
            <v>100130-AE-101</v>
          </cell>
          <cell r="B5543">
            <v>43862</v>
          </cell>
          <cell r="C5543" t="str">
            <v>Existing MSA</v>
          </cell>
          <cell r="D5543">
            <v>43795</v>
          </cell>
          <cell r="E5543">
            <v>43983</v>
          </cell>
          <cell r="F5543" t="str">
            <v>Rackspace</v>
          </cell>
          <cell r="G5543" t="str">
            <v>AE</v>
          </cell>
          <cell r="H5543" t="str">
            <v>United Arab Emirates</v>
          </cell>
          <cell r="I5543" t="str">
            <v>GP Entity</v>
          </cell>
          <cell r="J5543">
            <v>43831</v>
          </cell>
          <cell r="K5543">
            <v>43795</v>
          </cell>
          <cell r="Q5543">
            <v>3808</v>
          </cell>
          <cell r="R5543" t="str">
            <v>Middle East / Africa (MEA)</v>
          </cell>
          <cell r="S5543" t="str">
            <v>Specialist Solutions Architect</v>
          </cell>
        </row>
        <row r="5544">
          <cell r="A5544" t="str">
            <v>100224-ZA-101</v>
          </cell>
          <cell r="B5544">
            <v>43787</v>
          </cell>
          <cell r="C5544" t="str">
            <v>Existing MSA</v>
          </cell>
          <cell r="D5544">
            <v>43759</v>
          </cell>
          <cell r="E5544">
            <v>43891</v>
          </cell>
          <cell r="F5544" t="str">
            <v>OneStream Software</v>
          </cell>
          <cell r="G5544" t="str">
            <v>ZA</v>
          </cell>
          <cell r="H5544" t="str">
            <v>South Africa</v>
          </cell>
          <cell r="I5544" t="str">
            <v>GP Entity</v>
          </cell>
          <cell r="J5544">
            <v>43787</v>
          </cell>
          <cell r="K5544">
            <v>42958</v>
          </cell>
          <cell r="Q5544">
            <v>3416</v>
          </cell>
          <cell r="R5544" t="str">
            <v>Middle East / Africa (MEA)</v>
          </cell>
          <cell r="S5544" t="str">
            <v>Senior Consultant</v>
          </cell>
        </row>
        <row r="5545">
          <cell r="A5545" t="str">
            <v>100224-ZA-102</v>
          </cell>
          <cell r="B5545">
            <v>43800</v>
          </cell>
          <cell r="C5545" t="str">
            <v>Existing MSA</v>
          </cell>
          <cell r="D5545">
            <v>43759</v>
          </cell>
          <cell r="E5545">
            <v>43891</v>
          </cell>
          <cell r="F5545" t="str">
            <v>OneStream Software</v>
          </cell>
          <cell r="G5545" t="str">
            <v>ZA</v>
          </cell>
          <cell r="H5545" t="str">
            <v>South Africa</v>
          </cell>
          <cell r="I5545" t="str">
            <v>GP Entity</v>
          </cell>
          <cell r="K5545">
            <v>42958</v>
          </cell>
          <cell r="Q5545">
            <v>3469</v>
          </cell>
          <cell r="R5545" t="str">
            <v>Middle East / Africa (MEA)</v>
          </cell>
          <cell r="S5545" t="str">
            <v>Senior Consultant</v>
          </cell>
        </row>
        <row r="5546">
          <cell r="A5546" t="str">
            <v>100224-ZA-103</v>
          </cell>
          <cell r="B5546">
            <v>43800</v>
          </cell>
          <cell r="C5546" t="str">
            <v>Existing MSA</v>
          </cell>
          <cell r="D5546">
            <v>43759</v>
          </cell>
          <cell r="E5546">
            <v>43891</v>
          </cell>
          <cell r="F5546" t="str">
            <v>OneStream Software</v>
          </cell>
          <cell r="G5546" t="str">
            <v>ZA</v>
          </cell>
          <cell r="H5546" t="str">
            <v>South Africa</v>
          </cell>
          <cell r="I5546" t="str">
            <v>GP Entity</v>
          </cell>
          <cell r="K5546">
            <v>42958</v>
          </cell>
          <cell r="Q5546">
            <v>3470</v>
          </cell>
          <cell r="R5546" t="str">
            <v>Middle East / Africa (MEA)</v>
          </cell>
          <cell r="S5546" t="str">
            <v>Sales Manager</v>
          </cell>
        </row>
        <row r="5547">
          <cell r="A5547" t="str">
            <v>100462-AE-101</v>
          </cell>
          <cell r="B5547">
            <v>43741</v>
          </cell>
          <cell r="C5547" t="str">
            <v>Existing MSA</v>
          </cell>
          <cell r="D5547">
            <v>43592</v>
          </cell>
          <cell r="E5547">
            <v>43891</v>
          </cell>
          <cell r="F5547" t="str">
            <v>Vlocity</v>
          </cell>
          <cell r="G5547" t="str">
            <v>AE</v>
          </cell>
          <cell r="H5547" t="str">
            <v>United Arab Emirates</v>
          </cell>
          <cell r="I5547" t="str">
            <v>GP Entity</v>
          </cell>
          <cell r="J5547">
            <v>43633</v>
          </cell>
          <cell r="K5547">
            <v>43447</v>
          </cell>
          <cell r="Q5547">
            <v>2744</v>
          </cell>
          <cell r="R5547" t="str">
            <v>Middle East / Africa (MEA)</v>
          </cell>
          <cell r="S5547" t="str">
            <v>Sales Director Communications &amp; Media MEA</v>
          </cell>
        </row>
        <row r="5548">
          <cell r="A5548" t="str">
            <v>100470-AE-101</v>
          </cell>
          <cell r="B5548">
            <v>43831</v>
          </cell>
          <cell r="C5548" t="str">
            <v>Existing MSA</v>
          </cell>
          <cell r="D5548">
            <v>43759</v>
          </cell>
          <cell r="E5548">
            <v>43891</v>
          </cell>
          <cell r="F5548" t="str">
            <v>Copperleaf</v>
          </cell>
          <cell r="G5548" t="str">
            <v>AE</v>
          </cell>
          <cell r="H5548" t="str">
            <v>United Arab Emirates</v>
          </cell>
          <cell r="I5548" t="str">
            <v>GP Entity</v>
          </cell>
          <cell r="J5548">
            <v>43773</v>
          </cell>
          <cell r="K5548">
            <v>43483</v>
          </cell>
          <cell r="Q5548">
            <v>3422</v>
          </cell>
          <cell r="R5548" t="str">
            <v>Middle East / Africa (MEA)</v>
          </cell>
          <cell r="S5548" t="str">
            <v>Senior Sales Director</v>
          </cell>
        </row>
        <row r="5549">
          <cell r="A5549" t="str">
            <v>100352-AE-108</v>
          </cell>
          <cell r="B5549">
            <v>43716</v>
          </cell>
          <cell r="C5549" t="str">
            <v>Existing MSA</v>
          </cell>
          <cell r="D5549">
            <v>43277</v>
          </cell>
          <cell r="E5549">
            <v>43891</v>
          </cell>
          <cell r="F5549" t="str">
            <v>Synamedia Limited</v>
          </cell>
          <cell r="G5549" t="str">
            <v>AE</v>
          </cell>
          <cell r="H5549" t="str">
            <v>United Arab Emirates</v>
          </cell>
          <cell r="I5549" t="str">
            <v>GP Entity</v>
          </cell>
          <cell r="K5549">
            <v>43277</v>
          </cell>
          <cell r="Q5549">
            <v>2932</v>
          </cell>
          <cell r="R5549" t="str">
            <v>Middle East / Africa (MEA)</v>
          </cell>
          <cell r="S5549" t="str">
            <v>Project Manager</v>
          </cell>
        </row>
        <row r="5550">
          <cell r="A5550" t="str">
            <v>100171-AE-106</v>
          </cell>
          <cell r="B5550">
            <v>43741</v>
          </cell>
          <cell r="C5550" t="str">
            <v>Existing MSA</v>
          </cell>
          <cell r="D5550">
            <v>43607</v>
          </cell>
          <cell r="E5550">
            <v>43891</v>
          </cell>
          <cell r="F5550" t="str">
            <v>WeWork</v>
          </cell>
          <cell r="G5550" t="str">
            <v>AE</v>
          </cell>
          <cell r="H5550" t="str">
            <v>United Arab Emirates</v>
          </cell>
          <cell r="I5550" t="str">
            <v>GP Entity</v>
          </cell>
          <cell r="J5550">
            <v>43717</v>
          </cell>
          <cell r="K5550">
            <v>42327</v>
          </cell>
          <cell r="Q5550">
            <v>3027</v>
          </cell>
          <cell r="R5550" t="str">
            <v>Middle East / Africa (MEA)</v>
          </cell>
          <cell r="S5550" t="str">
            <v>Senior Account Executive</v>
          </cell>
        </row>
        <row r="5551">
          <cell r="A5551" t="str">
            <v>100171-AE-107</v>
          </cell>
          <cell r="B5551">
            <v>43739</v>
          </cell>
          <cell r="C5551" t="str">
            <v>Existing MSA</v>
          </cell>
          <cell r="D5551">
            <v>43607</v>
          </cell>
          <cell r="E5551">
            <v>43891</v>
          </cell>
          <cell r="F5551" t="str">
            <v>WeWork</v>
          </cell>
          <cell r="G5551" t="str">
            <v>AE</v>
          </cell>
          <cell r="H5551" t="str">
            <v>United Arab Emirates</v>
          </cell>
          <cell r="I5551" t="str">
            <v>GP Entity</v>
          </cell>
          <cell r="J5551">
            <v>43717</v>
          </cell>
          <cell r="K5551">
            <v>42327</v>
          </cell>
          <cell r="Q5551">
            <v>3028</v>
          </cell>
          <cell r="R5551" t="str">
            <v>Middle East / Africa (MEA)</v>
          </cell>
          <cell r="S5551" t="str">
            <v>Expansion Account Executive</v>
          </cell>
        </row>
        <row r="5552">
          <cell r="A5552" t="str">
            <v>100171-AE-109</v>
          </cell>
          <cell r="B5552">
            <v>43831</v>
          </cell>
          <cell r="C5552" t="str">
            <v>Existing MSA</v>
          </cell>
          <cell r="D5552">
            <v>43607</v>
          </cell>
          <cell r="E5552">
            <v>43891</v>
          </cell>
          <cell r="F5552" t="str">
            <v>WeWork</v>
          </cell>
          <cell r="G5552" t="str">
            <v>AE</v>
          </cell>
          <cell r="H5552" t="str">
            <v>United Arab Emirates</v>
          </cell>
          <cell r="I5552" t="str">
            <v>GP Entity</v>
          </cell>
          <cell r="J5552">
            <v>43710</v>
          </cell>
          <cell r="K5552">
            <v>42327</v>
          </cell>
          <cell r="Q5552">
            <v>3053</v>
          </cell>
          <cell r="R5552" t="str">
            <v>Middle East / Africa (MEA)</v>
          </cell>
          <cell r="S5552" t="str">
            <v>Community Lead</v>
          </cell>
        </row>
        <row r="5553">
          <cell r="A5553" t="str">
            <v>100171-AE-110</v>
          </cell>
          <cell r="B5553">
            <v>43831</v>
          </cell>
          <cell r="C5553" t="str">
            <v>Existing MSA</v>
          </cell>
          <cell r="D5553">
            <v>43607</v>
          </cell>
          <cell r="E5553">
            <v>43891</v>
          </cell>
          <cell r="F5553" t="str">
            <v>WeWork</v>
          </cell>
          <cell r="G5553" t="str">
            <v>AE</v>
          </cell>
          <cell r="H5553" t="str">
            <v>United Arab Emirates</v>
          </cell>
          <cell r="I5553" t="str">
            <v>GP Entity</v>
          </cell>
          <cell r="J5553">
            <v>43710</v>
          </cell>
          <cell r="K5553">
            <v>42327</v>
          </cell>
          <cell r="Q5553">
            <v>3054</v>
          </cell>
          <cell r="R5553" t="str">
            <v>Middle East / Africa (MEA)</v>
          </cell>
          <cell r="S5553" t="str">
            <v>Community Lead</v>
          </cell>
        </row>
        <row r="5554">
          <cell r="A5554" t="str">
            <v>100171-AE-111</v>
          </cell>
          <cell r="B5554">
            <v>43748</v>
          </cell>
          <cell r="C5554" t="str">
            <v>Existing MSA</v>
          </cell>
          <cell r="D5554">
            <v>43607</v>
          </cell>
          <cell r="E5554">
            <v>43891</v>
          </cell>
          <cell r="F5554" t="str">
            <v>WeWork</v>
          </cell>
          <cell r="G5554" t="str">
            <v>AE</v>
          </cell>
          <cell r="H5554" t="str">
            <v>United Arab Emirates</v>
          </cell>
          <cell r="I5554" t="str">
            <v>GP Entity</v>
          </cell>
          <cell r="J5554">
            <v>43710</v>
          </cell>
          <cell r="K5554">
            <v>42327</v>
          </cell>
          <cell r="Q5554">
            <v>3055</v>
          </cell>
          <cell r="R5554" t="str">
            <v>Middle East / Africa (MEA)</v>
          </cell>
          <cell r="S5554" t="str">
            <v>Community Lead</v>
          </cell>
        </row>
        <row r="5555">
          <cell r="A5555" t="str">
            <v>100171-AE-112</v>
          </cell>
          <cell r="B5555">
            <v>43770</v>
          </cell>
          <cell r="C5555" t="str">
            <v>Existing MSA</v>
          </cell>
          <cell r="D5555">
            <v>43607</v>
          </cell>
          <cell r="E5555">
            <v>43891</v>
          </cell>
          <cell r="F5555" t="str">
            <v>WeWork</v>
          </cell>
          <cell r="G5555" t="str">
            <v>AE</v>
          </cell>
          <cell r="H5555" t="str">
            <v>United Arab Emirates</v>
          </cell>
          <cell r="I5555" t="str">
            <v>GP Entity</v>
          </cell>
          <cell r="J5555">
            <v>43710</v>
          </cell>
          <cell r="K5555">
            <v>42327</v>
          </cell>
          <cell r="Q5555">
            <v>3056</v>
          </cell>
          <cell r="R5555" t="str">
            <v>Middle East / Africa (MEA)</v>
          </cell>
          <cell r="S5555" t="str">
            <v>Community Manager</v>
          </cell>
        </row>
        <row r="5556">
          <cell r="A5556" t="str">
            <v>100171-AE-113</v>
          </cell>
          <cell r="B5556">
            <v>43748</v>
          </cell>
          <cell r="C5556" t="str">
            <v>Existing MSA</v>
          </cell>
          <cell r="D5556">
            <v>43607</v>
          </cell>
          <cell r="E5556">
            <v>43891</v>
          </cell>
          <cell r="F5556" t="str">
            <v>WeWork</v>
          </cell>
          <cell r="G5556" t="str">
            <v>AE</v>
          </cell>
          <cell r="H5556" t="str">
            <v>United Arab Emirates</v>
          </cell>
          <cell r="I5556" t="str">
            <v>GP Entity</v>
          </cell>
          <cell r="J5556">
            <v>43710</v>
          </cell>
          <cell r="K5556">
            <v>42327</v>
          </cell>
          <cell r="Q5556">
            <v>3057</v>
          </cell>
          <cell r="R5556" t="str">
            <v>Middle East / Africa (MEA)</v>
          </cell>
          <cell r="S5556" t="str">
            <v>Community Manager</v>
          </cell>
        </row>
        <row r="5557">
          <cell r="A5557" t="str">
            <v>100171-AE-114</v>
          </cell>
          <cell r="B5557">
            <v>43748</v>
          </cell>
          <cell r="C5557" t="str">
            <v>Existing MSA</v>
          </cell>
          <cell r="D5557">
            <v>43607</v>
          </cell>
          <cell r="E5557">
            <v>43891</v>
          </cell>
          <cell r="F5557" t="str">
            <v>WeWork</v>
          </cell>
          <cell r="G5557" t="str">
            <v>AE</v>
          </cell>
          <cell r="H5557" t="str">
            <v>United Arab Emirates</v>
          </cell>
          <cell r="I5557" t="str">
            <v>GP Entity</v>
          </cell>
          <cell r="J5557">
            <v>43710</v>
          </cell>
          <cell r="K5557">
            <v>42327</v>
          </cell>
          <cell r="Q5557">
            <v>3058</v>
          </cell>
          <cell r="R5557" t="str">
            <v>Middle East / Africa (MEA)</v>
          </cell>
          <cell r="S5557" t="str">
            <v>Community Lead</v>
          </cell>
        </row>
        <row r="5558">
          <cell r="A5558" t="str">
            <v>100224-ZA-101</v>
          </cell>
          <cell r="B5558">
            <v>43787</v>
          </cell>
          <cell r="C5558" t="str">
            <v>Existing MSA</v>
          </cell>
          <cell r="D5558">
            <v>43759</v>
          </cell>
          <cell r="E5558">
            <v>43922</v>
          </cell>
          <cell r="F5558" t="str">
            <v>OneStream Software</v>
          </cell>
          <cell r="G5558" t="str">
            <v>ZA</v>
          </cell>
          <cell r="H5558" t="str">
            <v>South Africa</v>
          </cell>
          <cell r="I5558" t="str">
            <v>GP Entity</v>
          </cell>
          <cell r="J5558">
            <v>43787</v>
          </cell>
          <cell r="K5558">
            <v>42958</v>
          </cell>
          <cell r="Q5558">
            <v>3416</v>
          </cell>
          <cell r="R5558" t="str">
            <v>Middle East / Africa (MEA)</v>
          </cell>
          <cell r="S5558" t="str">
            <v>Senior Consultant</v>
          </cell>
        </row>
        <row r="5559">
          <cell r="A5559" t="str">
            <v>100224-ZA-102</v>
          </cell>
          <cell r="B5559">
            <v>43800</v>
          </cell>
          <cell r="C5559" t="str">
            <v>Existing MSA</v>
          </cell>
          <cell r="D5559">
            <v>43759</v>
          </cell>
          <cell r="E5559">
            <v>43922</v>
          </cell>
          <cell r="F5559" t="str">
            <v>OneStream Software</v>
          </cell>
          <cell r="G5559" t="str">
            <v>ZA</v>
          </cell>
          <cell r="H5559" t="str">
            <v>South Africa</v>
          </cell>
          <cell r="I5559" t="str">
            <v>GP Entity</v>
          </cell>
          <cell r="K5559">
            <v>42958</v>
          </cell>
          <cell r="Q5559">
            <v>3469</v>
          </cell>
          <cell r="R5559" t="str">
            <v>Middle East / Africa (MEA)</v>
          </cell>
          <cell r="S5559" t="str">
            <v>Senior Consultant</v>
          </cell>
        </row>
        <row r="5560">
          <cell r="A5560" t="str">
            <v>100224-ZA-103</v>
          </cell>
          <cell r="B5560">
            <v>43800</v>
          </cell>
          <cell r="C5560" t="str">
            <v>Existing MSA</v>
          </cell>
          <cell r="D5560">
            <v>43759</v>
          </cell>
          <cell r="E5560">
            <v>43922</v>
          </cell>
          <cell r="F5560" t="str">
            <v>OneStream Software</v>
          </cell>
          <cell r="G5560" t="str">
            <v>ZA</v>
          </cell>
          <cell r="H5560" t="str">
            <v>South Africa</v>
          </cell>
          <cell r="I5560" t="str">
            <v>GP Entity</v>
          </cell>
          <cell r="K5560">
            <v>42958</v>
          </cell>
          <cell r="Q5560">
            <v>3470</v>
          </cell>
          <cell r="R5560" t="str">
            <v>Middle East / Africa (MEA)</v>
          </cell>
          <cell r="S5560" t="str">
            <v>Sales Manager</v>
          </cell>
        </row>
        <row r="5561">
          <cell r="A5561" t="str">
            <v>100453-ZA-101</v>
          </cell>
          <cell r="B5561">
            <v>43654</v>
          </cell>
          <cell r="C5561" t="str">
            <v>Existing MSA</v>
          </cell>
          <cell r="D5561">
            <v>43608</v>
          </cell>
          <cell r="E5561">
            <v>43922</v>
          </cell>
          <cell r="F5561" t="str">
            <v>SalesLoft</v>
          </cell>
          <cell r="G5561" t="str">
            <v>ZA</v>
          </cell>
          <cell r="H5561" t="str">
            <v>South Africa</v>
          </cell>
          <cell r="I5561" t="str">
            <v>GP Entity</v>
          </cell>
          <cell r="J5561">
            <v>43654</v>
          </cell>
          <cell r="K5561">
            <v>43454</v>
          </cell>
          <cell r="Q5561">
            <v>2650</v>
          </cell>
          <cell r="R5561" t="str">
            <v>Middle East / Africa (MEA)</v>
          </cell>
          <cell r="S5561" t="str">
            <v>Systems Engineer</v>
          </cell>
        </row>
        <row r="5562">
          <cell r="A5562" t="str">
            <v>100462-AE-101</v>
          </cell>
          <cell r="B5562">
            <v>43741</v>
          </cell>
          <cell r="C5562" t="str">
            <v>Existing MSA</v>
          </cell>
          <cell r="D5562">
            <v>43592</v>
          </cell>
          <cell r="E5562">
            <v>43922</v>
          </cell>
          <cell r="F5562" t="str">
            <v>Vlocity</v>
          </cell>
          <cell r="G5562" t="str">
            <v>AE</v>
          </cell>
          <cell r="H5562" t="str">
            <v>United Arab Emirates</v>
          </cell>
          <cell r="I5562" t="str">
            <v>GP Entity</v>
          </cell>
          <cell r="J5562">
            <v>43633</v>
          </cell>
          <cell r="K5562">
            <v>43447</v>
          </cell>
          <cell r="Q5562">
            <v>2744</v>
          </cell>
          <cell r="R5562" t="str">
            <v>Middle East / Africa (MEA)</v>
          </cell>
          <cell r="S5562" t="str">
            <v>Sales Director Communications &amp; Media MEA</v>
          </cell>
        </row>
        <row r="5563">
          <cell r="A5563" t="str">
            <v>100470-AE-101</v>
          </cell>
          <cell r="B5563">
            <v>43831</v>
          </cell>
          <cell r="C5563" t="str">
            <v>Existing MSA</v>
          </cell>
          <cell r="D5563">
            <v>43759</v>
          </cell>
          <cell r="E5563">
            <v>43922</v>
          </cell>
          <cell r="F5563" t="str">
            <v>Copperleaf</v>
          </cell>
          <cell r="G5563" t="str">
            <v>AE</v>
          </cell>
          <cell r="H5563" t="str">
            <v>United Arab Emirates</v>
          </cell>
          <cell r="I5563" t="str">
            <v>GP Entity</v>
          </cell>
          <cell r="J5563">
            <v>43773</v>
          </cell>
          <cell r="K5563">
            <v>43483</v>
          </cell>
          <cell r="Q5563">
            <v>3422</v>
          </cell>
          <cell r="R5563" t="str">
            <v>Middle East / Africa (MEA)</v>
          </cell>
          <cell r="S5563" t="str">
            <v>Senior Sales Director</v>
          </cell>
        </row>
        <row r="5564">
          <cell r="A5564" t="str">
            <v>100352-AE-108</v>
          </cell>
          <cell r="B5564">
            <v>43716</v>
          </cell>
          <cell r="C5564" t="str">
            <v>Existing MSA</v>
          </cell>
          <cell r="D5564">
            <v>43277</v>
          </cell>
          <cell r="E5564">
            <v>43922</v>
          </cell>
          <cell r="F5564" t="str">
            <v>Synamedia Limited</v>
          </cell>
          <cell r="G5564" t="str">
            <v>AE</v>
          </cell>
          <cell r="H5564" t="str">
            <v>United Arab Emirates</v>
          </cell>
          <cell r="I5564" t="str">
            <v>GP Entity</v>
          </cell>
          <cell r="K5564">
            <v>43277</v>
          </cell>
          <cell r="Q5564">
            <v>2932</v>
          </cell>
          <cell r="R5564" t="str">
            <v>Middle East / Africa (MEA)</v>
          </cell>
          <cell r="S5564" t="str">
            <v>Project Manager</v>
          </cell>
        </row>
        <row r="5565">
          <cell r="A5565" t="str">
            <v>100352-AE-105</v>
          </cell>
          <cell r="B5565">
            <v>43647</v>
          </cell>
          <cell r="C5565" t="str">
            <v>Existing MSA</v>
          </cell>
          <cell r="D5565">
            <v>43277</v>
          </cell>
          <cell r="E5565">
            <v>43922</v>
          </cell>
          <cell r="F5565" t="str">
            <v>Synamedia Limited</v>
          </cell>
          <cell r="G5565" t="str">
            <v>AE</v>
          </cell>
          <cell r="H5565" t="str">
            <v>United Arab Emirates</v>
          </cell>
          <cell r="I5565" t="str">
            <v>GP Entity</v>
          </cell>
          <cell r="J5565">
            <v>43472</v>
          </cell>
          <cell r="K5565">
            <v>43277</v>
          </cell>
          <cell r="Q5565">
            <v>2045</v>
          </cell>
          <cell r="R5565" t="str">
            <v>Middle East / Africa (MEA)</v>
          </cell>
          <cell r="S5565" t="str">
            <v>Sales Director</v>
          </cell>
        </row>
        <row r="5566">
          <cell r="A5566" t="str">
            <v>100352-AE-106</v>
          </cell>
          <cell r="B5566">
            <v>43647</v>
          </cell>
          <cell r="C5566" t="str">
            <v>Existing MSA</v>
          </cell>
          <cell r="D5566">
            <v>43277</v>
          </cell>
          <cell r="E5566">
            <v>43922</v>
          </cell>
          <cell r="F5566" t="str">
            <v>Synamedia Limited</v>
          </cell>
          <cell r="G5566" t="str">
            <v>AE</v>
          </cell>
          <cell r="H5566" t="str">
            <v>United Arab Emirates</v>
          </cell>
          <cell r="I5566" t="str">
            <v>GP Entity</v>
          </cell>
          <cell r="J5566">
            <v>43586</v>
          </cell>
          <cell r="K5566">
            <v>43277</v>
          </cell>
          <cell r="Q5566">
            <v>2420</v>
          </cell>
          <cell r="R5566" t="str">
            <v>Middle East / Africa (MEA)</v>
          </cell>
          <cell r="S5566" t="str">
            <v>Program Manager</v>
          </cell>
        </row>
        <row r="5567">
          <cell r="A5567" t="str">
            <v>100352-AE-107</v>
          </cell>
          <cell r="B5567">
            <v>43632</v>
          </cell>
          <cell r="C5567" t="str">
            <v>Existing MSA</v>
          </cell>
          <cell r="D5567">
            <v>43277</v>
          </cell>
          <cell r="E5567">
            <v>43922</v>
          </cell>
          <cell r="F5567" t="str">
            <v>Synamedia Limited</v>
          </cell>
          <cell r="G5567" t="str">
            <v>AE</v>
          </cell>
          <cell r="H5567" t="str">
            <v>United Arab Emirates</v>
          </cell>
          <cell r="I5567" t="str">
            <v>GP Entity</v>
          </cell>
          <cell r="J5567">
            <v>43586</v>
          </cell>
          <cell r="K5567">
            <v>43277</v>
          </cell>
          <cell r="Q5567">
            <v>2421</v>
          </cell>
          <cell r="R5567" t="str">
            <v>Middle East / Africa (MEA)</v>
          </cell>
          <cell r="S5567" t="str">
            <v>Deployment and Service Assurance Engineer</v>
          </cell>
        </row>
        <row r="5568">
          <cell r="A5568" t="str">
            <v>100171-AE-106</v>
          </cell>
          <cell r="B5568">
            <v>43741</v>
          </cell>
          <cell r="C5568" t="str">
            <v>Existing MSA</v>
          </cell>
          <cell r="D5568">
            <v>43607</v>
          </cell>
          <cell r="E5568">
            <v>43922</v>
          </cell>
          <cell r="F5568" t="str">
            <v>WeWork</v>
          </cell>
          <cell r="G5568" t="str">
            <v>AE</v>
          </cell>
          <cell r="H5568" t="str">
            <v>United Arab Emirates</v>
          </cell>
          <cell r="I5568" t="str">
            <v>GP Entity</v>
          </cell>
          <cell r="J5568">
            <v>43717</v>
          </cell>
          <cell r="K5568">
            <v>42327</v>
          </cell>
          <cell r="Q5568">
            <v>3027</v>
          </cell>
          <cell r="R5568" t="str">
            <v>Middle East / Africa (MEA)</v>
          </cell>
          <cell r="S5568" t="str">
            <v>Senior Account Executive</v>
          </cell>
        </row>
        <row r="5569">
          <cell r="A5569" t="str">
            <v>100171-AE-107</v>
          </cell>
          <cell r="B5569">
            <v>43739</v>
          </cell>
          <cell r="C5569" t="str">
            <v>Existing MSA</v>
          </cell>
          <cell r="D5569">
            <v>43607</v>
          </cell>
          <cell r="E5569">
            <v>43922</v>
          </cell>
          <cell r="F5569" t="str">
            <v>WeWork</v>
          </cell>
          <cell r="G5569" t="str">
            <v>AE</v>
          </cell>
          <cell r="H5569" t="str">
            <v>United Arab Emirates</v>
          </cell>
          <cell r="I5569" t="str">
            <v>GP Entity</v>
          </cell>
          <cell r="J5569">
            <v>43717</v>
          </cell>
          <cell r="K5569">
            <v>42327</v>
          </cell>
          <cell r="Q5569">
            <v>3028</v>
          </cell>
          <cell r="R5569" t="str">
            <v>Middle East / Africa (MEA)</v>
          </cell>
          <cell r="S5569" t="str">
            <v>Expansion Account Executive</v>
          </cell>
        </row>
        <row r="5570">
          <cell r="A5570" t="str">
            <v>100171-AE-109</v>
          </cell>
          <cell r="B5570">
            <v>43831</v>
          </cell>
          <cell r="C5570" t="str">
            <v>Existing MSA</v>
          </cell>
          <cell r="D5570">
            <v>43607</v>
          </cell>
          <cell r="E5570">
            <v>43922</v>
          </cell>
          <cell r="F5570" t="str">
            <v>WeWork</v>
          </cell>
          <cell r="G5570" t="str">
            <v>AE</v>
          </cell>
          <cell r="H5570" t="str">
            <v>United Arab Emirates</v>
          </cell>
          <cell r="I5570" t="str">
            <v>GP Entity</v>
          </cell>
          <cell r="J5570">
            <v>43710</v>
          </cell>
          <cell r="K5570">
            <v>42327</v>
          </cell>
          <cell r="Q5570">
            <v>3053</v>
          </cell>
          <cell r="R5570" t="str">
            <v>Middle East / Africa (MEA)</v>
          </cell>
          <cell r="S5570" t="str">
            <v>Community Lead</v>
          </cell>
        </row>
        <row r="5571">
          <cell r="A5571" t="str">
            <v>100171-AE-110</v>
          </cell>
          <cell r="B5571">
            <v>43831</v>
          </cell>
          <cell r="C5571" t="str">
            <v>Existing MSA</v>
          </cell>
          <cell r="D5571">
            <v>43607</v>
          </cell>
          <cell r="E5571">
            <v>43922</v>
          </cell>
          <cell r="F5571" t="str">
            <v>WeWork</v>
          </cell>
          <cell r="G5571" t="str">
            <v>AE</v>
          </cell>
          <cell r="H5571" t="str">
            <v>United Arab Emirates</v>
          </cell>
          <cell r="I5571" t="str">
            <v>GP Entity</v>
          </cell>
          <cell r="J5571">
            <v>43710</v>
          </cell>
          <cell r="K5571">
            <v>42327</v>
          </cell>
          <cell r="Q5571">
            <v>3054</v>
          </cell>
          <cell r="R5571" t="str">
            <v>Middle East / Africa (MEA)</v>
          </cell>
          <cell r="S5571" t="str">
            <v>Community Lead</v>
          </cell>
        </row>
        <row r="5572">
          <cell r="A5572" t="str">
            <v>100171-AE-111</v>
          </cell>
          <cell r="B5572">
            <v>43748</v>
          </cell>
          <cell r="C5572" t="str">
            <v>Existing MSA</v>
          </cell>
          <cell r="D5572">
            <v>43607</v>
          </cell>
          <cell r="E5572">
            <v>43922</v>
          </cell>
          <cell r="F5572" t="str">
            <v>WeWork</v>
          </cell>
          <cell r="G5572" t="str">
            <v>AE</v>
          </cell>
          <cell r="H5572" t="str">
            <v>United Arab Emirates</v>
          </cell>
          <cell r="I5572" t="str">
            <v>GP Entity</v>
          </cell>
          <cell r="J5572">
            <v>43710</v>
          </cell>
          <cell r="K5572">
            <v>42327</v>
          </cell>
          <cell r="Q5572">
            <v>3055</v>
          </cell>
          <cell r="R5572" t="str">
            <v>Middle East / Africa (MEA)</v>
          </cell>
          <cell r="S5572" t="str">
            <v>Community Lead</v>
          </cell>
        </row>
        <row r="5573">
          <cell r="A5573" t="str">
            <v>100171-AE-112</v>
          </cell>
          <cell r="B5573">
            <v>43770</v>
          </cell>
          <cell r="C5573" t="str">
            <v>Existing MSA</v>
          </cell>
          <cell r="D5573">
            <v>43607</v>
          </cell>
          <cell r="E5573">
            <v>43922</v>
          </cell>
          <cell r="F5573" t="str">
            <v>WeWork</v>
          </cell>
          <cell r="G5573" t="str">
            <v>AE</v>
          </cell>
          <cell r="H5573" t="str">
            <v>United Arab Emirates</v>
          </cell>
          <cell r="I5573" t="str">
            <v>GP Entity</v>
          </cell>
          <cell r="J5573">
            <v>43710</v>
          </cell>
          <cell r="K5573">
            <v>42327</v>
          </cell>
          <cell r="Q5573">
            <v>3056</v>
          </cell>
          <cell r="R5573" t="str">
            <v>Middle East / Africa (MEA)</v>
          </cell>
          <cell r="S5573" t="str">
            <v>Community Manager</v>
          </cell>
        </row>
        <row r="5574">
          <cell r="A5574" t="str">
            <v>100171-AE-113</v>
          </cell>
          <cell r="B5574">
            <v>43748</v>
          </cell>
          <cell r="C5574" t="str">
            <v>Existing MSA</v>
          </cell>
          <cell r="D5574">
            <v>43607</v>
          </cell>
          <cell r="E5574">
            <v>43922</v>
          </cell>
          <cell r="F5574" t="str">
            <v>WeWork</v>
          </cell>
          <cell r="G5574" t="str">
            <v>AE</v>
          </cell>
          <cell r="H5574" t="str">
            <v>United Arab Emirates</v>
          </cell>
          <cell r="I5574" t="str">
            <v>GP Entity</v>
          </cell>
          <cell r="J5574">
            <v>43710</v>
          </cell>
          <cell r="K5574">
            <v>42327</v>
          </cell>
          <cell r="Q5574">
            <v>3057</v>
          </cell>
          <cell r="R5574" t="str">
            <v>Middle East / Africa (MEA)</v>
          </cell>
          <cell r="S5574" t="str">
            <v>Community Manager</v>
          </cell>
        </row>
        <row r="5575">
          <cell r="A5575" t="str">
            <v>100171-AE-114</v>
          </cell>
          <cell r="B5575">
            <v>43748</v>
          </cell>
          <cell r="C5575" t="str">
            <v>Existing MSA</v>
          </cell>
          <cell r="D5575">
            <v>43607</v>
          </cell>
          <cell r="E5575">
            <v>43922</v>
          </cell>
          <cell r="F5575" t="str">
            <v>WeWork</v>
          </cell>
          <cell r="G5575" t="str">
            <v>AE</v>
          </cell>
          <cell r="H5575" t="str">
            <v>United Arab Emirates</v>
          </cell>
          <cell r="I5575" t="str">
            <v>GP Entity</v>
          </cell>
          <cell r="J5575">
            <v>43710</v>
          </cell>
          <cell r="K5575">
            <v>42327</v>
          </cell>
          <cell r="Q5575">
            <v>3058</v>
          </cell>
          <cell r="R5575" t="str">
            <v>Middle East / Africa (MEA)</v>
          </cell>
          <cell r="S5575" t="str">
            <v>Community Lead</v>
          </cell>
        </row>
        <row r="5576">
          <cell r="A5576" t="str">
            <v>100171-AE-102</v>
          </cell>
          <cell r="B5576">
            <v>43678</v>
          </cell>
          <cell r="C5576" t="str">
            <v>Existing MSA</v>
          </cell>
          <cell r="D5576">
            <v>43607</v>
          </cell>
          <cell r="E5576">
            <v>43922</v>
          </cell>
          <cell r="F5576" t="str">
            <v>WeWork</v>
          </cell>
          <cell r="G5576" t="str">
            <v>AE</v>
          </cell>
          <cell r="H5576" t="str">
            <v>United Arab Emirates</v>
          </cell>
          <cell r="I5576" t="str">
            <v>GP Entity</v>
          </cell>
          <cell r="J5576">
            <v>43647</v>
          </cell>
          <cell r="K5576">
            <v>42327</v>
          </cell>
          <cell r="Q5576">
            <v>2615</v>
          </cell>
          <cell r="R5576" t="str">
            <v>Middle East / Africa (MEA)</v>
          </cell>
          <cell r="S5576" t="str">
            <v>General Manager UAE</v>
          </cell>
        </row>
        <row r="5577">
          <cell r="A5577" t="str">
            <v>100171-AE-103</v>
          </cell>
          <cell r="B5577">
            <v>43724</v>
          </cell>
          <cell r="C5577" t="str">
            <v>Existing MSA</v>
          </cell>
          <cell r="D5577">
            <v>43607</v>
          </cell>
          <cell r="E5577">
            <v>43922</v>
          </cell>
          <cell r="F5577" t="str">
            <v>WeWork</v>
          </cell>
          <cell r="G5577" t="str">
            <v>AE</v>
          </cell>
          <cell r="H5577" t="str">
            <v>United Arab Emirates</v>
          </cell>
          <cell r="I5577" t="str">
            <v>GP Entity</v>
          </cell>
          <cell r="J5577">
            <v>43660</v>
          </cell>
          <cell r="K5577">
            <v>42327</v>
          </cell>
          <cell r="Q5577">
            <v>2685</v>
          </cell>
          <cell r="R5577" t="str">
            <v>Middle East / Africa (MEA)</v>
          </cell>
          <cell r="S5577" t="str">
            <v>Legal Counsel: Middle East and Africa</v>
          </cell>
        </row>
        <row r="5578">
          <cell r="A5578" t="str">
            <v>100224-ZA-101</v>
          </cell>
          <cell r="B5578">
            <v>43787</v>
          </cell>
          <cell r="C5578" t="str">
            <v>Existing MSA</v>
          </cell>
          <cell r="D5578">
            <v>43759</v>
          </cell>
          <cell r="E5578">
            <v>43952</v>
          </cell>
          <cell r="F5578" t="str">
            <v>OneStream Software</v>
          </cell>
          <cell r="G5578" t="str">
            <v>ZA</v>
          </cell>
          <cell r="H5578" t="str">
            <v>South Africa</v>
          </cell>
          <cell r="I5578" t="str">
            <v>GP Entity</v>
          </cell>
          <cell r="J5578">
            <v>43787</v>
          </cell>
          <cell r="K5578">
            <v>42958</v>
          </cell>
          <cell r="Q5578">
            <v>3416</v>
          </cell>
          <cell r="R5578" t="str">
            <v>Middle East / Africa (MEA)</v>
          </cell>
          <cell r="S5578" t="str">
            <v>Senior Consultant</v>
          </cell>
        </row>
        <row r="5579">
          <cell r="A5579" t="str">
            <v>100224-ZA-102</v>
          </cell>
          <cell r="B5579">
            <v>43800</v>
          </cell>
          <cell r="C5579" t="str">
            <v>Existing MSA</v>
          </cell>
          <cell r="D5579">
            <v>43759</v>
          </cell>
          <cell r="E5579">
            <v>43952</v>
          </cell>
          <cell r="F5579" t="str">
            <v>OneStream Software</v>
          </cell>
          <cell r="G5579" t="str">
            <v>ZA</v>
          </cell>
          <cell r="H5579" t="str">
            <v>South Africa</v>
          </cell>
          <cell r="I5579" t="str">
            <v>GP Entity</v>
          </cell>
          <cell r="K5579">
            <v>42958</v>
          </cell>
          <cell r="Q5579">
            <v>3469</v>
          </cell>
          <cell r="R5579" t="str">
            <v>Middle East / Africa (MEA)</v>
          </cell>
          <cell r="S5579" t="str">
            <v>Senior Consultant</v>
          </cell>
        </row>
        <row r="5580">
          <cell r="A5580" t="str">
            <v>100224-ZA-103</v>
          </cell>
          <cell r="B5580">
            <v>43800</v>
          </cell>
          <cell r="C5580" t="str">
            <v>Existing MSA</v>
          </cell>
          <cell r="D5580">
            <v>43759</v>
          </cell>
          <cell r="E5580">
            <v>43952</v>
          </cell>
          <cell r="F5580" t="str">
            <v>OneStream Software</v>
          </cell>
          <cell r="G5580" t="str">
            <v>ZA</v>
          </cell>
          <cell r="H5580" t="str">
            <v>South Africa</v>
          </cell>
          <cell r="I5580" t="str">
            <v>GP Entity</v>
          </cell>
          <cell r="K5580">
            <v>42958</v>
          </cell>
          <cell r="Q5580">
            <v>3470</v>
          </cell>
          <cell r="R5580" t="str">
            <v>Middle East / Africa (MEA)</v>
          </cell>
          <cell r="S5580" t="str">
            <v>Sales Manager</v>
          </cell>
        </row>
        <row r="5581">
          <cell r="A5581" t="str">
            <v>100453-ZA-101</v>
          </cell>
          <cell r="B5581">
            <v>43654</v>
          </cell>
          <cell r="C5581" t="str">
            <v>Existing MSA</v>
          </cell>
          <cell r="D5581">
            <v>43608</v>
          </cell>
          <cell r="E5581">
            <v>43952</v>
          </cell>
          <cell r="F5581" t="str">
            <v>SalesLoft</v>
          </cell>
          <cell r="G5581" t="str">
            <v>ZA</v>
          </cell>
          <cell r="H5581" t="str">
            <v>South Africa</v>
          </cell>
          <cell r="I5581" t="str">
            <v>GP Entity</v>
          </cell>
          <cell r="J5581">
            <v>43654</v>
          </cell>
          <cell r="K5581">
            <v>43454</v>
          </cell>
          <cell r="Q5581">
            <v>2650</v>
          </cell>
          <cell r="R5581" t="str">
            <v>Middle East / Africa (MEA)</v>
          </cell>
          <cell r="S5581" t="str">
            <v>Systems Engineer</v>
          </cell>
        </row>
        <row r="5582">
          <cell r="A5582" t="str">
            <v>100462-AE-101</v>
          </cell>
          <cell r="B5582">
            <v>43741</v>
          </cell>
          <cell r="C5582" t="str">
            <v>Existing MSA</v>
          </cell>
          <cell r="D5582">
            <v>43592</v>
          </cell>
          <cell r="E5582">
            <v>43952</v>
          </cell>
          <cell r="F5582" t="str">
            <v>Vlocity</v>
          </cell>
          <cell r="G5582" t="str">
            <v>AE</v>
          </cell>
          <cell r="H5582" t="str">
            <v>United Arab Emirates</v>
          </cell>
          <cell r="I5582" t="str">
            <v>GP Entity</v>
          </cell>
          <cell r="J5582">
            <v>43633</v>
          </cell>
          <cell r="K5582">
            <v>43447</v>
          </cell>
          <cell r="Q5582">
            <v>2744</v>
          </cell>
          <cell r="R5582" t="str">
            <v>Middle East / Africa (MEA)</v>
          </cell>
          <cell r="S5582" t="str">
            <v>Sales Director Communications &amp; Media MEA</v>
          </cell>
        </row>
        <row r="5583">
          <cell r="A5583" t="str">
            <v>100470-AE-101</v>
          </cell>
          <cell r="B5583">
            <v>43831</v>
          </cell>
          <cell r="C5583" t="str">
            <v>Existing MSA</v>
          </cell>
          <cell r="D5583">
            <v>43759</v>
          </cell>
          <cell r="E5583">
            <v>43952</v>
          </cell>
          <cell r="F5583" t="str">
            <v>Copperleaf</v>
          </cell>
          <cell r="G5583" t="str">
            <v>AE</v>
          </cell>
          <cell r="H5583" t="str">
            <v>United Arab Emirates</v>
          </cell>
          <cell r="I5583" t="str">
            <v>GP Entity</v>
          </cell>
          <cell r="J5583">
            <v>43773</v>
          </cell>
          <cell r="K5583">
            <v>43483</v>
          </cell>
          <cell r="Q5583">
            <v>3422</v>
          </cell>
          <cell r="R5583" t="str">
            <v>Middle East / Africa (MEA)</v>
          </cell>
          <cell r="S5583" t="str">
            <v>Senior Sales Director</v>
          </cell>
        </row>
        <row r="5584">
          <cell r="A5584" t="str">
            <v>100352-AE-108</v>
          </cell>
          <cell r="B5584">
            <v>43716</v>
          </cell>
          <cell r="C5584" t="str">
            <v>Existing MSA</v>
          </cell>
          <cell r="D5584">
            <v>43277</v>
          </cell>
          <cell r="E5584">
            <v>43952</v>
          </cell>
          <cell r="F5584" t="str">
            <v>Synamedia Limited</v>
          </cell>
          <cell r="G5584" t="str">
            <v>AE</v>
          </cell>
          <cell r="H5584" t="str">
            <v>United Arab Emirates</v>
          </cell>
          <cell r="I5584" t="str">
            <v>GP Entity</v>
          </cell>
          <cell r="K5584">
            <v>43277</v>
          </cell>
          <cell r="Q5584">
            <v>2932</v>
          </cell>
          <cell r="R5584" t="str">
            <v>Middle East / Africa (MEA)</v>
          </cell>
          <cell r="S5584" t="str">
            <v>Project Manager</v>
          </cell>
        </row>
        <row r="5585">
          <cell r="A5585" t="str">
            <v>100352-AE-105</v>
          </cell>
          <cell r="B5585">
            <v>43647</v>
          </cell>
          <cell r="C5585" t="str">
            <v>Existing MSA</v>
          </cell>
          <cell r="D5585">
            <v>43277</v>
          </cell>
          <cell r="E5585">
            <v>43952</v>
          </cell>
          <cell r="F5585" t="str">
            <v>Synamedia Limited</v>
          </cell>
          <cell r="G5585" t="str">
            <v>AE</v>
          </cell>
          <cell r="H5585" t="str">
            <v>United Arab Emirates</v>
          </cell>
          <cell r="I5585" t="str">
            <v>GP Entity</v>
          </cell>
          <cell r="J5585">
            <v>43472</v>
          </cell>
          <cell r="K5585">
            <v>43277</v>
          </cell>
          <cell r="Q5585">
            <v>2045</v>
          </cell>
          <cell r="R5585" t="str">
            <v>Middle East / Africa (MEA)</v>
          </cell>
          <cell r="S5585" t="str">
            <v>Sales Director</v>
          </cell>
        </row>
        <row r="5586">
          <cell r="A5586" t="str">
            <v>100352-AE-106</v>
          </cell>
          <cell r="B5586">
            <v>43647</v>
          </cell>
          <cell r="C5586" t="str">
            <v>Existing MSA</v>
          </cell>
          <cell r="D5586">
            <v>43277</v>
          </cell>
          <cell r="E5586">
            <v>43952</v>
          </cell>
          <cell r="F5586" t="str">
            <v>Synamedia Limited</v>
          </cell>
          <cell r="G5586" t="str">
            <v>AE</v>
          </cell>
          <cell r="H5586" t="str">
            <v>United Arab Emirates</v>
          </cell>
          <cell r="I5586" t="str">
            <v>GP Entity</v>
          </cell>
          <cell r="J5586">
            <v>43586</v>
          </cell>
          <cell r="K5586">
            <v>43277</v>
          </cell>
          <cell r="Q5586">
            <v>2420</v>
          </cell>
          <cell r="R5586" t="str">
            <v>Middle East / Africa (MEA)</v>
          </cell>
          <cell r="S5586" t="str">
            <v>Program Manager</v>
          </cell>
        </row>
        <row r="5587">
          <cell r="A5587" t="str">
            <v>100352-AE-107</v>
          </cell>
          <cell r="B5587">
            <v>43632</v>
          </cell>
          <cell r="C5587" t="str">
            <v>Existing MSA</v>
          </cell>
          <cell r="D5587">
            <v>43277</v>
          </cell>
          <cell r="E5587">
            <v>43952</v>
          </cell>
          <cell r="F5587" t="str">
            <v>Synamedia Limited</v>
          </cell>
          <cell r="G5587" t="str">
            <v>AE</v>
          </cell>
          <cell r="H5587" t="str">
            <v>United Arab Emirates</v>
          </cell>
          <cell r="I5587" t="str">
            <v>GP Entity</v>
          </cell>
          <cell r="J5587">
            <v>43586</v>
          </cell>
          <cell r="K5587">
            <v>43277</v>
          </cell>
          <cell r="Q5587">
            <v>2421</v>
          </cell>
          <cell r="R5587" t="str">
            <v>Middle East / Africa (MEA)</v>
          </cell>
          <cell r="S5587" t="str">
            <v>Deployment and Service Assurance Engineer</v>
          </cell>
        </row>
        <row r="5588">
          <cell r="A5588" t="str">
            <v>100171-AE-106</v>
          </cell>
          <cell r="B5588">
            <v>43741</v>
          </cell>
          <cell r="C5588" t="str">
            <v>Existing MSA</v>
          </cell>
          <cell r="D5588">
            <v>43607</v>
          </cell>
          <cell r="E5588">
            <v>43952</v>
          </cell>
          <cell r="F5588" t="str">
            <v>WeWork</v>
          </cell>
          <cell r="G5588" t="str">
            <v>AE</v>
          </cell>
          <cell r="H5588" t="str">
            <v>United Arab Emirates</v>
          </cell>
          <cell r="I5588" t="str">
            <v>GP Entity</v>
          </cell>
          <cell r="J5588">
            <v>43717</v>
          </cell>
          <cell r="K5588">
            <v>42327</v>
          </cell>
          <cell r="Q5588">
            <v>3027</v>
          </cell>
          <cell r="R5588" t="str">
            <v>Middle East / Africa (MEA)</v>
          </cell>
          <cell r="S5588" t="str">
            <v>Senior Account Executive</v>
          </cell>
        </row>
        <row r="5589">
          <cell r="A5589" t="str">
            <v>100171-AE-107</v>
          </cell>
          <cell r="B5589">
            <v>43739</v>
          </cell>
          <cell r="C5589" t="str">
            <v>Existing MSA</v>
          </cell>
          <cell r="D5589">
            <v>43607</v>
          </cell>
          <cell r="E5589">
            <v>43952</v>
          </cell>
          <cell r="F5589" t="str">
            <v>WeWork</v>
          </cell>
          <cell r="G5589" t="str">
            <v>AE</v>
          </cell>
          <cell r="H5589" t="str">
            <v>United Arab Emirates</v>
          </cell>
          <cell r="I5589" t="str">
            <v>GP Entity</v>
          </cell>
          <cell r="J5589">
            <v>43717</v>
          </cell>
          <cell r="K5589">
            <v>42327</v>
          </cell>
          <cell r="Q5589">
            <v>3028</v>
          </cell>
          <cell r="R5589" t="str">
            <v>Middle East / Africa (MEA)</v>
          </cell>
          <cell r="S5589" t="str">
            <v>Expansion Account Executive</v>
          </cell>
        </row>
        <row r="5590">
          <cell r="A5590" t="str">
            <v>100171-AE-109</v>
          </cell>
          <cell r="B5590">
            <v>43831</v>
          </cell>
          <cell r="C5590" t="str">
            <v>Existing MSA</v>
          </cell>
          <cell r="D5590">
            <v>43607</v>
          </cell>
          <cell r="E5590">
            <v>43952</v>
          </cell>
          <cell r="F5590" t="str">
            <v>WeWork</v>
          </cell>
          <cell r="G5590" t="str">
            <v>AE</v>
          </cell>
          <cell r="H5590" t="str">
            <v>United Arab Emirates</v>
          </cell>
          <cell r="I5590" t="str">
            <v>GP Entity</v>
          </cell>
          <cell r="J5590">
            <v>43710</v>
          </cell>
          <cell r="K5590">
            <v>42327</v>
          </cell>
          <cell r="Q5590">
            <v>3053</v>
          </cell>
          <cell r="R5590" t="str">
            <v>Middle East / Africa (MEA)</v>
          </cell>
          <cell r="S5590" t="str">
            <v>Community Lead</v>
          </cell>
        </row>
        <row r="5591">
          <cell r="A5591" t="str">
            <v>100171-AE-110</v>
          </cell>
          <cell r="B5591">
            <v>43831</v>
          </cell>
          <cell r="C5591" t="str">
            <v>Existing MSA</v>
          </cell>
          <cell r="D5591">
            <v>43607</v>
          </cell>
          <cell r="E5591">
            <v>43952</v>
          </cell>
          <cell r="F5591" t="str">
            <v>WeWork</v>
          </cell>
          <cell r="G5591" t="str">
            <v>AE</v>
          </cell>
          <cell r="H5591" t="str">
            <v>United Arab Emirates</v>
          </cell>
          <cell r="I5591" t="str">
            <v>GP Entity</v>
          </cell>
          <cell r="J5591">
            <v>43710</v>
          </cell>
          <cell r="K5591">
            <v>42327</v>
          </cell>
          <cell r="Q5591">
            <v>3054</v>
          </cell>
          <cell r="R5591" t="str">
            <v>Middle East / Africa (MEA)</v>
          </cell>
          <cell r="S5591" t="str">
            <v>Community Lead</v>
          </cell>
        </row>
        <row r="5592">
          <cell r="A5592" t="str">
            <v>100171-AE-111</v>
          </cell>
          <cell r="B5592">
            <v>43748</v>
          </cell>
          <cell r="C5592" t="str">
            <v>Existing MSA</v>
          </cell>
          <cell r="D5592">
            <v>43607</v>
          </cell>
          <cell r="E5592">
            <v>43952</v>
          </cell>
          <cell r="F5592" t="str">
            <v>WeWork</v>
          </cell>
          <cell r="G5592" t="str">
            <v>AE</v>
          </cell>
          <cell r="H5592" t="str">
            <v>United Arab Emirates</v>
          </cell>
          <cell r="I5592" t="str">
            <v>GP Entity</v>
          </cell>
          <cell r="J5592">
            <v>43710</v>
          </cell>
          <cell r="K5592">
            <v>42327</v>
          </cell>
          <cell r="Q5592">
            <v>3055</v>
          </cell>
          <cell r="R5592" t="str">
            <v>Middle East / Africa (MEA)</v>
          </cell>
          <cell r="S5592" t="str">
            <v>Community Lead</v>
          </cell>
        </row>
        <row r="5593">
          <cell r="A5593" t="str">
            <v>100171-AE-112</v>
          </cell>
          <cell r="B5593">
            <v>43770</v>
          </cell>
          <cell r="C5593" t="str">
            <v>Existing MSA</v>
          </cell>
          <cell r="D5593">
            <v>43607</v>
          </cell>
          <cell r="E5593">
            <v>43952</v>
          </cell>
          <cell r="F5593" t="str">
            <v>WeWork</v>
          </cell>
          <cell r="G5593" t="str">
            <v>AE</v>
          </cell>
          <cell r="H5593" t="str">
            <v>United Arab Emirates</v>
          </cell>
          <cell r="I5593" t="str">
            <v>GP Entity</v>
          </cell>
          <cell r="J5593">
            <v>43710</v>
          </cell>
          <cell r="K5593">
            <v>42327</v>
          </cell>
          <cell r="Q5593">
            <v>3056</v>
          </cell>
          <cell r="R5593" t="str">
            <v>Middle East / Africa (MEA)</v>
          </cell>
          <cell r="S5593" t="str">
            <v>Community Manager</v>
          </cell>
        </row>
        <row r="5594">
          <cell r="A5594" t="str">
            <v>100171-AE-113</v>
          </cell>
          <cell r="B5594">
            <v>43748</v>
          </cell>
          <cell r="C5594" t="str">
            <v>Existing MSA</v>
          </cell>
          <cell r="D5594">
            <v>43607</v>
          </cell>
          <cell r="E5594">
            <v>43952</v>
          </cell>
          <cell r="F5594" t="str">
            <v>WeWork</v>
          </cell>
          <cell r="G5594" t="str">
            <v>AE</v>
          </cell>
          <cell r="H5594" t="str">
            <v>United Arab Emirates</v>
          </cell>
          <cell r="I5594" t="str">
            <v>GP Entity</v>
          </cell>
          <cell r="J5594">
            <v>43710</v>
          </cell>
          <cell r="K5594">
            <v>42327</v>
          </cell>
          <cell r="Q5594">
            <v>3057</v>
          </cell>
          <cell r="R5594" t="str">
            <v>Middle East / Africa (MEA)</v>
          </cell>
          <cell r="S5594" t="str">
            <v>Community Manager</v>
          </cell>
        </row>
        <row r="5595">
          <cell r="A5595" t="str">
            <v>100171-AE-114</v>
          </cell>
          <cell r="B5595">
            <v>43748</v>
          </cell>
          <cell r="C5595" t="str">
            <v>Existing MSA</v>
          </cell>
          <cell r="D5595">
            <v>43607</v>
          </cell>
          <cell r="E5595">
            <v>43952</v>
          </cell>
          <cell r="F5595" t="str">
            <v>WeWork</v>
          </cell>
          <cell r="G5595" t="str">
            <v>AE</v>
          </cell>
          <cell r="H5595" t="str">
            <v>United Arab Emirates</v>
          </cell>
          <cell r="I5595" t="str">
            <v>GP Entity</v>
          </cell>
          <cell r="J5595">
            <v>43710</v>
          </cell>
          <cell r="K5595">
            <v>42327</v>
          </cell>
          <cell r="Q5595">
            <v>3058</v>
          </cell>
          <cell r="R5595" t="str">
            <v>Middle East / Africa (MEA)</v>
          </cell>
          <cell r="S5595" t="str">
            <v>Community Lead</v>
          </cell>
        </row>
        <row r="5596">
          <cell r="A5596" t="str">
            <v>100171-AE-102</v>
          </cell>
          <cell r="B5596">
            <v>43678</v>
          </cell>
          <cell r="C5596" t="str">
            <v>Existing MSA</v>
          </cell>
          <cell r="D5596">
            <v>43607</v>
          </cell>
          <cell r="E5596">
            <v>43952</v>
          </cell>
          <cell r="F5596" t="str">
            <v>WeWork</v>
          </cell>
          <cell r="G5596" t="str">
            <v>AE</v>
          </cell>
          <cell r="H5596" t="str">
            <v>United Arab Emirates</v>
          </cell>
          <cell r="I5596" t="str">
            <v>GP Entity</v>
          </cell>
          <cell r="J5596">
            <v>43647</v>
          </cell>
          <cell r="K5596">
            <v>42327</v>
          </cell>
          <cell r="Q5596">
            <v>2615</v>
          </cell>
          <cell r="R5596" t="str">
            <v>Middle East / Africa (MEA)</v>
          </cell>
          <cell r="S5596" t="str">
            <v>General Manager UAE</v>
          </cell>
        </row>
        <row r="5597">
          <cell r="A5597" t="str">
            <v>100171-AE-103</v>
          </cell>
          <cell r="B5597">
            <v>43724</v>
          </cell>
          <cell r="C5597" t="str">
            <v>Existing MSA</v>
          </cell>
          <cell r="D5597">
            <v>43607</v>
          </cell>
          <cell r="E5597">
            <v>43952</v>
          </cell>
          <cell r="F5597" t="str">
            <v>WeWork</v>
          </cell>
          <cell r="G5597" t="str">
            <v>AE</v>
          </cell>
          <cell r="H5597" t="str">
            <v>United Arab Emirates</v>
          </cell>
          <cell r="I5597" t="str">
            <v>GP Entity</v>
          </cell>
          <cell r="J5597">
            <v>43660</v>
          </cell>
          <cell r="K5597">
            <v>42327</v>
          </cell>
          <cell r="Q5597">
            <v>2685</v>
          </cell>
          <cell r="R5597" t="str">
            <v>Middle East / Africa (MEA)</v>
          </cell>
          <cell r="S5597" t="str">
            <v>Legal Counsel: Middle East and Africa</v>
          </cell>
        </row>
        <row r="5598">
          <cell r="A5598" t="str">
            <v>100224-ZA-101</v>
          </cell>
          <cell r="B5598">
            <v>43787</v>
          </cell>
          <cell r="C5598" t="str">
            <v>Existing MSA</v>
          </cell>
          <cell r="D5598">
            <v>43759</v>
          </cell>
          <cell r="E5598">
            <v>43983</v>
          </cell>
          <cell r="F5598" t="str">
            <v>OneStream Software</v>
          </cell>
          <cell r="G5598" t="str">
            <v>ZA</v>
          </cell>
          <cell r="H5598" t="str">
            <v>South Africa</v>
          </cell>
          <cell r="I5598" t="str">
            <v>GP Entity</v>
          </cell>
          <cell r="J5598">
            <v>43787</v>
          </cell>
          <cell r="K5598">
            <v>42958</v>
          </cell>
          <cell r="Q5598">
            <v>3416</v>
          </cell>
          <cell r="R5598" t="str">
            <v>Middle East / Africa (MEA)</v>
          </cell>
          <cell r="S5598" t="str">
            <v>Senior Consultant</v>
          </cell>
        </row>
        <row r="5599">
          <cell r="A5599" t="str">
            <v>100224-ZA-102</v>
          </cell>
          <cell r="B5599">
            <v>43800</v>
          </cell>
          <cell r="C5599" t="str">
            <v>Existing MSA</v>
          </cell>
          <cell r="D5599">
            <v>43759</v>
          </cell>
          <cell r="E5599">
            <v>43983</v>
          </cell>
          <cell r="F5599" t="str">
            <v>OneStream Software</v>
          </cell>
          <cell r="G5599" t="str">
            <v>ZA</v>
          </cell>
          <cell r="H5599" t="str">
            <v>South Africa</v>
          </cell>
          <cell r="I5599" t="str">
            <v>GP Entity</v>
          </cell>
          <cell r="K5599">
            <v>42958</v>
          </cell>
          <cell r="Q5599">
            <v>3469</v>
          </cell>
          <cell r="R5599" t="str">
            <v>Middle East / Africa (MEA)</v>
          </cell>
          <cell r="S5599" t="str">
            <v>Senior Consultant</v>
          </cell>
        </row>
        <row r="5600">
          <cell r="A5600" t="str">
            <v>100224-ZA-103</v>
          </cell>
          <cell r="B5600">
            <v>43800</v>
          </cell>
          <cell r="C5600" t="str">
            <v>Existing MSA</v>
          </cell>
          <cell r="D5600">
            <v>43759</v>
          </cell>
          <cell r="E5600">
            <v>43983</v>
          </cell>
          <cell r="F5600" t="str">
            <v>OneStream Software</v>
          </cell>
          <cell r="G5600" t="str">
            <v>ZA</v>
          </cell>
          <cell r="H5600" t="str">
            <v>South Africa</v>
          </cell>
          <cell r="I5600" t="str">
            <v>GP Entity</v>
          </cell>
          <cell r="K5600">
            <v>42958</v>
          </cell>
          <cell r="Q5600">
            <v>3470</v>
          </cell>
          <cell r="R5600" t="str">
            <v>Middle East / Africa (MEA)</v>
          </cell>
          <cell r="S5600" t="str">
            <v>Sales Manager</v>
          </cell>
        </row>
        <row r="5601">
          <cell r="A5601" t="str">
            <v>100453-ZA-101</v>
          </cell>
          <cell r="B5601">
            <v>43654</v>
          </cell>
          <cell r="C5601" t="str">
            <v>Existing MSA</v>
          </cell>
          <cell r="D5601">
            <v>43608</v>
          </cell>
          <cell r="E5601">
            <v>43983</v>
          </cell>
          <cell r="F5601" t="str">
            <v>SalesLoft</v>
          </cell>
          <cell r="G5601" t="str">
            <v>ZA</v>
          </cell>
          <cell r="H5601" t="str">
            <v>South Africa</v>
          </cell>
          <cell r="I5601" t="str">
            <v>GP Entity</v>
          </cell>
          <cell r="J5601">
            <v>43654</v>
          </cell>
          <cell r="K5601">
            <v>43454</v>
          </cell>
          <cell r="Q5601">
            <v>2650</v>
          </cell>
          <cell r="R5601" t="str">
            <v>Middle East / Africa (MEA)</v>
          </cell>
          <cell r="S5601" t="str">
            <v>Systems Engineer</v>
          </cell>
        </row>
        <row r="5602">
          <cell r="A5602" t="str">
            <v>100462-AE-101</v>
          </cell>
          <cell r="B5602">
            <v>43741</v>
          </cell>
          <cell r="C5602" t="str">
            <v>Existing MSA</v>
          </cell>
          <cell r="D5602">
            <v>43592</v>
          </cell>
          <cell r="E5602">
            <v>43983</v>
          </cell>
          <cell r="F5602" t="str">
            <v>Vlocity</v>
          </cell>
          <cell r="G5602" t="str">
            <v>AE</v>
          </cell>
          <cell r="H5602" t="str">
            <v>United Arab Emirates</v>
          </cell>
          <cell r="I5602" t="str">
            <v>GP Entity</v>
          </cell>
          <cell r="J5602">
            <v>43633</v>
          </cell>
          <cell r="K5602">
            <v>43447</v>
          </cell>
          <cell r="Q5602">
            <v>2744</v>
          </cell>
          <cell r="R5602" t="str">
            <v>Middle East / Africa (MEA)</v>
          </cell>
          <cell r="S5602" t="str">
            <v>Sales Director Communications &amp; Media MEA</v>
          </cell>
        </row>
        <row r="5603">
          <cell r="A5603" t="str">
            <v>100470-AE-101</v>
          </cell>
          <cell r="B5603">
            <v>43831</v>
          </cell>
          <cell r="C5603" t="str">
            <v>Existing MSA</v>
          </cell>
          <cell r="D5603">
            <v>43759</v>
          </cell>
          <cell r="E5603">
            <v>43983</v>
          </cell>
          <cell r="F5603" t="str">
            <v>Copperleaf</v>
          </cell>
          <cell r="G5603" t="str">
            <v>AE</v>
          </cell>
          <cell r="H5603" t="str">
            <v>United Arab Emirates</v>
          </cell>
          <cell r="I5603" t="str">
            <v>GP Entity</v>
          </cell>
          <cell r="J5603">
            <v>43773</v>
          </cell>
          <cell r="K5603">
            <v>43483</v>
          </cell>
          <cell r="Q5603">
            <v>3422</v>
          </cell>
          <cell r="R5603" t="str">
            <v>Middle East / Africa (MEA)</v>
          </cell>
          <cell r="S5603" t="str">
            <v>Senior Sales Director</v>
          </cell>
        </row>
        <row r="5604">
          <cell r="A5604" t="str">
            <v>100352-AE-108</v>
          </cell>
          <cell r="B5604">
            <v>43716</v>
          </cell>
          <cell r="C5604" t="str">
            <v>Existing MSA</v>
          </cell>
          <cell r="D5604">
            <v>43277</v>
          </cell>
          <cell r="E5604">
            <v>43983</v>
          </cell>
          <cell r="F5604" t="str">
            <v>Synamedia Limited</v>
          </cell>
          <cell r="G5604" t="str">
            <v>AE</v>
          </cell>
          <cell r="H5604" t="str">
            <v>United Arab Emirates</v>
          </cell>
          <cell r="I5604" t="str">
            <v>GP Entity</v>
          </cell>
          <cell r="K5604">
            <v>43277</v>
          </cell>
          <cell r="Q5604">
            <v>2932</v>
          </cell>
          <cell r="R5604" t="str">
            <v>Middle East / Africa (MEA)</v>
          </cell>
          <cell r="S5604" t="str">
            <v>Project Manager</v>
          </cell>
        </row>
        <row r="5605">
          <cell r="A5605" t="str">
            <v>100352-AE-105</v>
          </cell>
          <cell r="B5605">
            <v>43647</v>
          </cell>
          <cell r="C5605" t="str">
            <v>Existing MSA</v>
          </cell>
          <cell r="D5605">
            <v>43277</v>
          </cell>
          <cell r="E5605">
            <v>43983</v>
          </cell>
          <cell r="F5605" t="str">
            <v>Synamedia Limited</v>
          </cell>
          <cell r="G5605" t="str">
            <v>AE</v>
          </cell>
          <cell r="H5605" t="str">
            <v>United Arab Emirates</v>
          </cell>
          <cell r="I5605" t="str">
            <v>GP Entity</v>
          </cell>
          <cell r="J5605">
            <v>43472</v>
          </cell>
          <cell r="K5605">
            <v>43277</v>
          </cell>
          <cell r="Q5605">
            <v>2045</v>
          </cell>
          <cell r="R5605" t="str">
            <v>Middle East / Africa (MEA)</v>
          </cell>
          <cell r="S5605" t="str">
            <v>Sales Director</v>
          </cell>
        </row>
        <row r="5606">
          <cell r="A5606" t="str">
            <v>100352-AE-106</v>
          </cell>
          <cell r="B5606">
            <v>43647</v>
          </cell>
          <cell r="C5606" t="str">
            <v>Existing MSA</v>
          </cell>
          <cell r="D5606">
            <v>43277</v>
          </cell>
          <cell r="E5606">
            <v>43983</v>
          </cell>
          <cell r="F5606" t="str">
            <v>Synamedia Limited</v>
          </cell>
          <cell r="G5606" t="str">
            <v>AE</v>
          </cell>
          <cell r="H5606" t="str">
            <v>United Arab Emirates</v>
          </cell>
          <cell r="I5606" t="str">
            <v>GP Entity</v>
          </cell>
          <cell r="J5606">
            <v>43586</v>
          </cell>
          <cell r="K5606">
            <v>43277</v>
          </cell>
          <cell r="Q5606">
            <v>2420</v>
          </cell>
          <cell r="R5606" t="str">
            <v>Middle East / Africa (MEA)</v>
          </cell>
          <cell r="S5606" t="str">
            <v>Program Manager</v>
          </cell>
        </row>
        <row r="5607">
          <cell r="A5607" t="str">
            <v>100352-AE-107</v>
          </cell>
          <cell r="B5607">
            <v>43632</v>
          </cell>
          <cell r="C5607" t="str">
            <v>Existing MSA</v>
          </cell>
          <cell r="D5607">
            <v>43277</v>
          </cell>
          <cell r="E5607">
            <v>43983</v>
          </cell>
          <cell r="F5607" t="str">
            <v>Synamedia Limited</v>
          </cell>
          <cell r="G5607" t="str">
            <v>AE</v>
          </cell>
          <cell r="H5607" t="str">
            <v>United Arab Emirates</v>
          </cell>
          <cell r="I5607" t="str">
            <v>GP Entity</v>
          </cell>
          <cell r="J5607">
            <v>43586</v>
          </cell>
          <cell r="K5607">
            <v>43277</v>
          </cell>
          <cell r="Q5607">
            <v>2421</v>
          </cell>
          <cell r="R5607" t="str">
            <v>Middle East / Africa (MEA)</v>
          </cell>
          <cell r="S5607" t="str">
            <v>Deployment and Service Assurance Engineer</v>
          </cell>
        </row>
        <row r="5608">
          <cell r="A5608" t="str">
            <v>100171-AE-106</v>
          </cell>
          <cell r="B5608">
            <v>43741</v>
          </cell>
          <cell r="C5608" t="str">
            <v>Existing MSA</v>
          </cell>
          <cell r="D5608">
            <v>43607</v>
          </cell>
          <cell r="E5608">
            <v>43983</v>
          </cell>
          <cell r="F5608" t="str">
            <v>WeWork</v>
          </cell>
          <cell r="G5608" t="str">
            <v>AE</v>
          </cell>
          <cell r="H5608" t="str">
            <v>United Arab Emirates</v>
          </cell>
          <cell r="I5608" t="str">
            <v>GP Entity</v>
          </cell>
          <cell r="J5608">
            <v>43717</v>
          </cell>
          <cell r="K5608">
            <v>42327</v>
          </cell>
          <cell r="Q5608">
            <v>3027</v>
          </cell>
          <cell r="R5608" t="str">
            <v>Middle East / Africa (MEA)</v>
          </cell>
          <cell r="S5608" t="str">
            <v>Senior Account Executive</v>
          </cell>
        </row>
        <row r="5609">
          <cell r="A5609" t="str">
            <v>100171-AE-107</v>
          </cell>
          <cell r="B5609">
            <v>43739</v>
          </cell>
          <cell r="C5609" t="str">
            <v>Existing MSA</v>
          </cell>
          <cell r="D5609">
            <v>43607</v>
          </cell>
          <cell r="E5609">
            <v>43983</v>
          </cell>
          <cell r="F5609" t="str">
            <v>WeWork</v>
          </cell>
          <cell r="G5609" t="str">
            <v>AE</v>
          </cell>
          <cell r="H5609" t="str">
            <v>United Arab Emirates</v>
          </cell>
          <cell r="I5609" t="str">
            <v>GP Entity</v>
          </cell>
          <cell r="J5609">
            <v>43717</v>
          </cell>
          <cell r="K5609">
            <v>42327</v>
          </cell>
          <cell r="Q5609">
            <v>3028</v>
          </cell>
          <cell r="R5609" t="str">
            <v>Middle East / Africa (MEA)</v>
          </cell>
          <cell r="S5609" t="str">
            <v>Expansion Account Executive</v>
          </cell>
        </row>
        <row r="5610">
          <cell r="A5610" t="str">
            <v>100171-AE-109</v>
          </cell>
          <cell r="B5610">
            <v>43831</v>
          </cell>
          <cell r="C5610" t="str">
            <v>Existing MSA</v>
          </cell>
          <cell r="D5610">
            <v>43607</v>
          </cell>
          <cell r="E5610">
            <v>43983</v>
          </cell>
          <cell r="F5610" t="str">
            <v>WeWork</v>
          </cell>
          <cell r="G5610" t="str">
            <v>AE</v>
          </cell>
          <cell r="H5610" t="str">
            <v>United Arab Emirates</v>
          </cell>
          <cell r="I5610" t="str">
            <v>GP Entity</v>
          </cell>
          <cell r="J5610">
            <v>43710</v>
          </cell>
          <cell r="K5610">
            <v>42327</v>
          </cell>
          <cell r="Q5610">
            <v>3053</v>
          </cell>
          <cell r="R5610" t="str">
            <v>Middle East / Africa (MEA)</v>
          </cell>
          <cell r="S5610" t="str">
            <v>Community Lead</v>
          </cell>
        </row>
        <row r="5611">
          <cell r="A5611" t="str">
            <v>100171-AE-110</v>
          </cell>
          <cell r="B5611">
            <v>43831</v>
          </cell>
          <cell r="C5611" t="str">
            <v>Existing MSA</v>
          </cell>
          <cell r="D5611">
            <v>43607</v>
          </cell>
          <cell r="E5611">
            <v>43983</v>
          </cell>
          <cell r="F5611" t="str">
            <v>WeWork</v>
          </cell>
          <cell r="G5611" t="str">
            <v>AE</v>
          </cell>
          <cell r="H5611" t="str">
            <v>United Arab Emirates</v>
          </cell>
          <cell r="I5611" t="str">
            <v>GP Entity</v>
          </cell>
          <cell r="J5611">
            <v>43710</v>
          </cell>
          <cell r="K5611">
            <v>42327</v>
          </cell>
          <cell r="Q5611">
            <v>3054</v>
          </cell>
          <cell r="R5611" t="str">
            <v>Middle East / Africa (MEA)</v>
          </cell>
          <cell r="S5611" t="str">
            <v>Community Lead</v>
          </cell>
        </row>
        <row r="5612">
          <cell r="A5612" t="str">
            <v>100171-AE-111</v>
          </cell>
          <cell r="B5612">
            <v>43748</v>
          </cell>
          <cell r="C5612" t="str">
            <v>Existing MSA</v>
          </cell>
          <cell r="D5612">
            <v>43607</v>
          </cell>
          <cell r="E5612">
            <v>43983</v>
          </cell>
          <cell r="F5612" t="str">
            <v>WeWork</v>
          </cell>
          <cell r="G5612" t="str">
            <v>AE</v>
          </cell>
          <cell r="H5612" t="str">
            <v>United Arab Emirates</v>
          </cell>
          <cell r="I5612" t="str">
            <v>GP Entity</v>
          </cell>
          <cell r="J5612">
            <v>43710</v>
          </cell>
          <cell r="K5612">
            <v>42327</v>
          </cell>
          <cell r="Q5612">
            <v>3055</v>
          </cell>
          <cell r="R5612" t="str">
            <v>Middle East / Africa (MEA)</v>
          </cell>
          <cell r="S5612" t="str">
            <v>Community Lead</v>
          </cell>
        </row>
        <row r="5613">
          <cell r="A5613" t="str">
            <v>100171-AE-112</v>
          </cell>
          <cell r="B5613">
            <v>43770</v>
          </cell>
          <cell r="C5613" t="str">
            <v>Existing MSA</v>
          </cell>
          <cell r="D5613">
            <v>43607</v>
          </cell>
          <cell r="E5613">
            <v>43983</v>
          </cell>
          <cell r="F5613" t="str">
            <v>WeWork</v>
          </cell>
          <cell r="G5613" t="str">
            <v>AE</v>
          </cell>
          <cell r="H5613" t="str">
            <v>United Arab Emirates</v>
          </cell>
          <cell r="I5613" t="str">
            <v>GP Entity</v>
          </cell>
          <cell r="J5613">
            <v>43710</v>
          </cell>
          <cell r="K5613">
            <v>42327</v>
          </cell>
          <cell r="Q5613">
            <v>3056</v>
          </cell>
          <cell r="R5613" t="str">
            <v>Middle East / Africa (MEA)</v>
          </cell>
          <cell r="S5613" t="str">
            <v>Community Manager</v>
          </cell>
        </row>
        <row r="5614">
          <cell r="A5614" t="str">
            <v>100171-AE-113</v>
          </cell>
          <cell r="B5614">
            <v>43748</v>
          </cell>
          <cell r="C5614" t="str">
            <v>Existing MSA</v>
          </cell>
          <cell r="D5614">
            <v>43607</v>
          </cell>
          <cell r="E5614">
            <v>43983</v>
          </cell>
          <cell r="F5614" t="str">
            <v>WeWork</v>
          </cell>
          <cell r="G5614" t="str">
            <v>AE</v>
          </cell>
          <cell r="H5614" t="str">
            <v>United Arab Emirates</v>
          </cell>
          <cell r="I5614" t="str">
            <v>GP Entity</v>
          </cell>
          <cell r="J5614">
            <v>43710</v>
          </cell>
          <cell r="K5614">
            <v>42327</v>
          </cell>
          <cell r="Q5614">
            <v>3057</v>
          </cell>
          <cell r="R5614" t="str">
            <v>Middle East / Africa (MEA)</v>
          </cell>
          <cell r="S5614" t="str">
            <v>Community Manager</v>
          </cell>
        </row>
        <row r="5615">
          <cell r="A5615" t="str">
            <v>100171-AE-114</v>
          </cell>
          <cell r="B5615">
            <v>43748</v>
          </cell>
          <cell r="C5615" t="str">
            <v>Existing MSA</v>
          </cell>
          <cell r="D5615">
            <v>43607</v>
          </cell>
          <cell r="E5615">
            <v>43983</v>
          </cell>
          <cell r="F5615" t="str">
            <v>WeWork</v>
          </cell>
          <cell r="G5615" t="str">
            <v>AE</v>
          </cell>
          <cell r="H5615" t="str">
            <v>United Arab Emirates</v>
          </cell>
          <cell r="I5615" t="str">
            <v>GP Entity</v>
          </cell>
          <cell r="J5615">
            <v>43710</v>
          </cell>
          <cell r="K5615">
            <v>42327</v>
          </cell>
          <cell r="Q5615">
            <v>3058</v>
          </cell>
          <cell r="R5615" t="str">
            <v>Middle East / Africa (MEA)</v>
          </cell>
          <cell r="S5615" t="str">
            <v>Community Lead</v>
          </cell>
        </row>
        <row r="5616">
          <cell r="A5616" t="str">
            <v>100171-AE-102</v>
          </cell>
          <cell r="B5616">
            <v>43678</v>
          </cell>
          <cell r="C5616" t="str">
            <v>Existing MSA</v>
          </cell>
          <cell r="D5616">
            <v>43607</v>
          </cell>
          <cell r="E5616">
            <v>43983</v>
          </cell>
          <cell r="F5616" t="str">
            <v>WeWork</v>
          </cell>
          <cell r="G5616" t="str">
            <v>AE</v>
          </cell>
          <cell r="H5616" t="str">
            <v>United Arab Emirates</v>
          </cell>
          <cell r="I5616" t="str">
            <v>GP Entity</v>
          </cell>
          <cell r="J5616">
            <v>43647</v>
          </cell>
          <cell r="K5616">
            <v>42327</v>
          </cell>
          <cell r="Q5616">
            <v>2615</v>
          </cell>
          <cell r="R5616" t="str">
            <v>Middle East / Africa (MEA)</v>
          </cell>
          <cell r="S5616" t="str">
            <v>General Manager UAE</v>
          </cell>
        </row>
        <row r="5617">
          <cell r="A5617" t="str">
            <v>100171-AE-103</v>
          </cell>
          <cell r="B5617">
            <v>43724</v>
          </cell>
          <cell r="C5617" t="str">
            <v>Existing MSA</v>
          </cell>
          <cell r="D5617">
            <v>43607</v>
          </cell>
          <cell r="E5617">
            <v>43983</v>
          </cell>
          <cell r="F5617" t="str">
            <v>WeWork</v>
          </cell>
          <cell r="G5617" t="str">
            <v>AE</v>
          </cell>
          <cell r="H5617" t="str">
            <v>United Arab Emirates</v>
          </cell>
          <cell r="I5617" t="str">
            <v>GP Entity</v>
          </cell>
          <cell r="J5617">
            <v>43660</v>
          </cell>
          <cell r="K5617">
            <v>42327</v>
          </cell>
          <cell r="Q5617">
            <v>2685</v>
          </cell>
          <cell r="R5617" t="str">
            <v>Middle East / Africa (MEA)</v>
          </cell>
          <cell r="S5617" t="str">
            <v>Legal Counsel: Middle East and Africa</v>
          </cell>
        </row>
        <row r="5618">
          <cell r="A5618" t="str">
            <v>100078-ZA-107</v>
          </cell>
          <cell r="B5618">
            <v>43710</v>
          </cell>
          <cell r="C5618" t="str">
            <v>Existing MSA</v>
          </cell>
          <cell r="D5618">
            <v>41523</v>
          </cell>
          <cell r="E5618">
            <v>43891</v>
          </cell>
          <cell r="F5618" t="str">
            <v>InfoBlox</v>
          </cell>
          <cell r="G5618" t="str">
            <v>ZA</v>
          </cell>
          <cell r="H5618" t="str">
            <v>South Africa</v>
          </cell>
          <cell r="I5618" t="str">
            <v>GP Entity</v>
          </cell>
          <cell r="J5618">
            <v>43696</v>
          </cell>
          <cell r="K5618">
            <v>41523</v>
          </cell>
          <cell r="Q5618">
            <v>2944</v>
          </cell>
          <cell r="R5618" t="str">
            <v>Middle East / Africa (MEA)</v>
          </cell>
          <cell r="S5618" t="str">
            <v>Named Account Manager</v>
          </cell>
        </row>
        <row r="5619">
          <cell r="A5619" t="str">
            <v>100461-AE-103</v>
          </cell>
          <cell r="B5619">
            <v>43751</v>
          </cell>
          <cell r="C5619" t="str">
            <v>Existing MSA</v>
          </cell>
          <cell r="D5619">
            <v>43522</v>
          </cell>
          <cell r="E5619">
            <v>43891</v>
          </cell>
          <cell r="F5619" t="str">
            <v>Thycotic Software</v>
          </cell>
          <cell r="G5619" t="str">
            <v>AE</v>
          </cell>
          <cell r="H5619" t="str">
            <v>United Arab Emirates</v>
          </cell>
          <cell r="I5619" t="str">
            <v>GP Entity</v>
          </cell>
          <cell r="J5619">
            <v>43745</v>
          </cell>
          <cell r="K5619">
            <v>43453</v>
          </cell>
          <cell r="Q5619">
            <v>2873</v>
          </cell>
          <cell r="R5619" t="str">
            <v>Middle East / Africa (MEA)</v>
          </cell>
          <cell r="S5619" t="str">
            <v>Enterprise Sales Executive</v>
          </cell>
        </row>
        <row r="5620">
          <cell r="A5620" t="str">
            <v>100461-AE-102</v>
          </cell>
          <cell r="B5620">
            <v>43723</v>
          </cell>
          <cell r="C5620" t="str">
            <v>Existing MSA</v>
          </cell>
          <cell r="D5620">
            <v>43522</v>
          </cell>
          <cell r="E5620">
            <v>43891</v>
          </cell>
          <cell r="F5620" t="str">
            <v>Thycotic Software</v>
          </cell>
          <cell r="G5620" t="str">
            <v>AE</v>
          </cell>
          <cell r="H5620" t="str">
            <v>United Arab Emirates</v>
          </cell>
          <cell r="I5620" t="str">
            <v>GP Entity</v>
          </cell>
          <cell r="J5620">
            <v>43682</v>
          </cell>
          <cell r="K5620">
            <v>43453</v>
          </cell>
          <cell r="Q5620">
            <v>2811</v>
          </cell>
          <cell r="R5620" t="str">
            <v>Middle East / Africa (MEA)</v>
          </cell>
          <cell r="S5620" t="str">
            <v>Professional Services Project Manager</v>
          </cell>
        </row>
        <row r="5621">
          <cell r="A5621" t="str">
            <v>100552-AE-101</v>
          </cell>
          <cell r="B5621">
            <v>43678</v>
          </cell>
          <cell r="C5621" t="str">
            <v>Existing MSA</v>
          </cell>
          <cell r="D5621">
            <v>43559</v>
          </cell>
          <cell r="E5621">
            <v>43922</v>
          </cell>
          <cell r="F5621" t="str">
            <v>Reesmarx</v>
          </cell>
          <cell r="G5621" t="str">
            <v>AE</v>
          </cell>
          <cell r="H5621" t="str">
            <v>United Arab Emirates</v>
          </cell>
          <cell r="I5621" t="str">
            <v>GP Entity</v>
          </cell>
          <cell r="J5621">
            <v>43647</v>
          </cell>
          <cell r="K5621">
            <v>43559</v>
          </cell>
          <cell r="Q5621">
            <v>2538</v>
          </cell>
          <cell r="R5621" t="str">
            <v>Middle East / Africa (MEA)</v>
          </cell>
          <cell r="S5621" t="str">
            <v>Resourcing Consultant, International</v>
          </cell>
        </row>
        <row r="5622">
          <cell r="A5622" t="str">
            <v>100078-ZA-107</v>
          </cell>
          <cell r="B5622">
            <v>43710</v>
          </cell>
          <cell r="C5622" t="str">
            <v>Existing MSA</v>
          </cell>
          <cell r="D5622">
            <v>41523</v>
          </cell>
          <cell r="E5622">
            <v>43922</v>
          </cell>
          <cell r="F5622" t="str">
            <v>InfoBlox</v>
          </cell>
          <cell r="G5622" t="str">
            <v>ZA</v>
          </cell>
          <cell r="H5622" t="str">
            <v>South Africa</v>
          </cell>
          <cell r="I5622" t="str">
            <v>GP Entity</v>
          </cell>
          <cell r="J5622">
            <v>43696</v>
          </cell>
          <cell r="K5622">
            <v>41523</v>
          </cell>
          <cell r="Q5622">
            <v>2944</v>
          </cell>
          <cell r="R5622" t="str">
            <v>Middle East / Africa (MEA)</v>
          </cell>
          <cell r="S5622" t="str">
            <v>Named Account Manager</v>
          </cell>
        </row>
        <row r="5623">
          <cell r="A5623" t="str">
            <v>100461-AE-103</v>
          </cell>
          <cell r="B5623">
            <v>43751</v>
          </cell>
          <cell r="C5623" t="str">
            <v>Existing MSA</v>
          </cell>
          <cell r="D5623">
            <v>43522</v>
          </cell>
          <cell r="E5623">
            <v>43922</v>
          </cell>
          <cell r="F5623" t="str">
            <v>Thycotic Software</v>
          </cell>
          <cell r="G5623" t="str">
            <v>AE</v>
          </cell>
          <cell r="H5623" t="str">
            <v>United Arab Emirates</v>
          </cell>
          <cell r="I5623" t="str">
            <v>GP Entity</v>
          </cell>
          <cell r="J5623">
            <v>43745</v>
          </cell>
          <cell r="K5623">
            <v>43453</v>
          </cell>
          <cell r="Q5623">
            <v>2873</v>
          </cell>
          <cell r="R5623" t="str">
            <v>Middle East / Africa (MEA)</v>
          </cell>
          <cell r="S5623" t="str">
            <v>Enterprise Sales Executive</v>
          </cell>
        </row>
        <row r="5624">
          <cell r="A5624" t="str">
            <v>100461-AE-101</v>
          </cell>
          <cell r="B5624">
            <v>43621</v>
          </cell>
          <cell r="C5624" t="str">
            <v>Existing MSA</v>
          </cell>
          <cell r="D5624">
            <v>43522</v>
          </cell>
          <cell r="E5624">
            <v>43922</v>
          </cell>
          <cell r="F5624" t="str">
            <v>Thycotic Software</v>
          </cell>
          <cell r="G5624" t="str">
            <v>AE</v>
          </cell>
          <cell r="H5624" t="str">
            <v>United Arab Emirates</v>
          </cell>
          <cell r="I5624" t="str">
            <v>GP Entity</v>
          </cell>
          <cell r="J5624">
            <v>43604</v>
          </cell>
          <cell r="K5624">
            <v>43453</v>
          </cell>
          <cell r="Q5624">
            <v>2246</v>
          </cell>
          <cell r="R5624" t="str">
            <v>Middle East / Africa (MEA)</v>
          </cell>
          <cell r="S5624" t="str">
            <v>Professional Services Consultant</v>
          </cell>
        </row>
        <row r="5625">
          <cell r="A5625" t="str">
            <v>100461-AE-102</v>
          </cell>
          <cell r="B5625">
            <v>43723</v>
          </cell>
          <cell r="C5625" t="str">
            <v>Existing MSA</v>
          </cell>
          <cell r="D5625">
            <v>43522</v>
          </cell>
          <cell r="E5625">
            <v>43922</v>
          </cell>
          <cell r="F5625" t="str">
            <v>Thycotic Software</v>
          </cell>
          <cell r="G5625" t="str">
            <v>AE</v>
          </cell>
          <cell r="H5625" t="str">
            <v>United Arab Emirates</v>
          </cell>
          <cell r="I5625" t="str">
            <v>GP Entity</v>
          </cell>
          <cell r="J5625">
            <v>43682</v>
          </cell>
          <cell r="K5625">
            <v>43453</v>
          </cell>
          <cell r="Q5625">
            <v>2811</v>
          </cell>
          <cell r="R5625" t="str">
            <v>Middle East / Africa (MEA)</v>
          </cell>
          <cell r="S5625" t="str">
            <v>Professional Services Project Manager</v>
          </cell>
        </row>
        <row r="5626">
          <cell r="A5626" t="str">
            <v>100552-AE-101</v>
          </cell>
          <cell r="B5626">
            <v>43678</v>
          </cell>
          <cell r="C5626" t="str">
            <v>Existing MSA</v>
          </cell>
          <cell r="D5626">
            <v>43559</v>
          </cell>
          <cell r="E5626">
            <v>43952</v>
          </cell>
          <cell r="F5626" t="str">
            <v>Reesmarx</v>
          </cell>
          <cell r="G5626" t="str">
            <v>AE</v>
          </cell>
          <cell r="H5626" t="str">
            <v>United Arab Emirates</v>
          </cell>
          <cell r="I5626" t="str">
            <v>GP Entity</v>
          </cell>
          <cell r="J5626">
            <v>43647</v>
          </cell>
          <cell r="K5626">
            <v>43559</v>
          </cell>
          <cell r="Q5626">
            <v>2538</v>
          </cell>
          <cell r="R5626" t="str">
            <v>Middle East / Africa (MEA)</v>
          </cell>
          <cell r="S5626" t="str">
            <v>Resourcing Consultant, International</v>
          </cell>
        </row>
        <row r="5627">
          <cell r="A5627" t="str">
            <v>100078-ZA-107</v>
          </cell>
          <cell r="B5627">
            <v>43710</v>
          </cell>
          <cell r="C5627" t="str">
            <v>Existing MSA</v>
          </cell>
          <cell r="D5627">
            <v>41523</v>
          </cell>
          <cell r="E5627">
            <v>43952</v>
          </cell>
          <cell r="F5627" t="str">
            <v>InfoBlox</v>
          </cell>
          <cell r="G5627" t="str">
            <v>ZA</v>
          </cell>
          <cell r="H5627" t="str">
            <v>South Africa</v>
          </cell>
          <cell r="I5627" t="str">
            <v>GP Entity</v>
          </cell>
          <cell r="J5627">
            <v>43696</v>
          </cell>
          <cell r="K5627">
            <v>41523</v>
          </cell>
          <cell r="Q5627">
            <v>2944</v>
          </cell>
          <cell r="R5627" t="str">
            <v>Middle East / Africa (MEA)</v>
          </cell>
          <cell r="S5627" t="str">
            <v>Named Account Manager</v>
          </cell>
        </row>
        <row r="5628">
          <cell r="A5628" t="str">
            <v>100461-AE-103</v>
          </cell>
          <cell r="B5628">
            <v>43751</v>
          </cell>
          <cell r="C5628" t="str">
            <v>Existing MSA</v>
          </cell>
          <cell r="D5628">
            <v>43522</v>
          </cell>
          <cell r="E5628">
            <v>43952</v>
          </cell>
          <cell r="F5628" t="str">
            <v>Thycotic Software</v>
          </cell>
          <cell r="G5628" t="str">
            <v>AE</v>
          </cell>
          <cell r="H5628" t="str">
            <v>United Arab Emirates</v>
          </cell>
          <cell r="I5628" t="str">
            <v>GP Entity</v>
          </cell>
          <cell r="J5628">
            <v>43745</v>
          </cell>
          <cell r="K5628">
            <v>43453</v>
          </cell>
          <cell r="Q5628">
            <v>2873</v>
          </cell>
          <cell r="R5628" t="str">
            <v>Middle East / Africa (MEA)</v>
          </cell>
          <cell r="S5628" t="str">
            <v>Enterprise Sales Executive</v>
          </cell>
        </row>
        <row r="5629">
          <cell r="A5629" t="str">
            <v>100461-AE-101</v>
          </cell>
          <cell r="B5629">
            <v>43621</v>
          </cell>
          <cell r="C5629" t="str">
            <v>Existing MSA</v>
          </cell>
          <cell r="D5629">
            <v>43522</v>
          </cell>
          <cell r="E5629">
            <v>43952</v>
          </cell>
          <cell r="F5629" t="str">
            <v>Thycotic Software</v>
          </cell>
          <cell r="G5629" t="str">
            <v>AE</v>
          </cell>
          <cell r="H5629" t="str">
            <v>United Arab Emirates</v>
          </cell>
          <cell r="I5629" t="str">
            <v>GP Entity</v>
          </cell>
          <cell r="J5629">
            <v>43604</v>
          </cell>
          <cell r="K5629">
            <v>43453</v>
          </cell>
          <cell r="Q5629">
            <v>2246</v>
          </cell>
          <cell r="R5629" t="str">
            <v>Middle East / Africa (MEA)</v>
          </cell>
          <cell r="S5629" t="str">
            <v>Professional Services Consultant</v>
          </cell>
        </row>
        <row r="5630">
          <cell r="A5630" t="str">
            <v>100461-AE-102</v>
          </cell>
          <cell r="B5630">
            <v>43723</v>
          </cell>
          <cell r="C5630" t="str">
            <v>Existing MSA</v>
          </cell>
          <cell r="D5630">
            <v>43522</v>
          </cell>
          <cell r="E5630">
            <v>43952</v>
          </cell>
          <cell r="F5630" t="str">
            <v>Thycotic Software</v>
          </cell>
          <cell r="G5630" t="str">
            <v>AE</v>
          </cell>
          <cell r="H5630" t="str">
            <v>United Arab Emirates</v>
          </cell>
          <cell r="I5630" t="str">
            <v>GP Entity</v>
          </cell>
          <cell r="J5630">
            <v>43682</v>
          </cell>
          <cell r="K5630">
            <v>43453</v>
          </cell>
          <cell r="Q5630">
            <v>2811</v>
          </cell>
          <cell r="R5630" t="str">
            <v>Middle East / Africa (MEA)</v>
          </cell>
          <cell r="S5630" t="str">
            <v>Professional Services Project Manager</v>
          </cell>
        </row>
        <row r="5631">
          <cell r="A5631" t="str">
            <v>100552-AE-101</v>
          </cell>
          <cell r="B5631">
            <v>43678</v>
          </cell>
          <cell r="C5631" t="str">
            <v>Existing MSA</v>
          </cell>
          <cell r="D5631">
            <v>43559</v>
          </cell>
          <cell r="E5631">
            <v>43983</v>
          </cell>
          <cell r="F5631" t="str">
            <v>Reesmarx</v>
          </cell>
          <cell r="G5631" t="str">
            <v>AE</v>
          </cell>
          <cell r="H5631" t="str">
            <v>United Arab Emirates</v>
          </cell>
          <cell r="I5631" t="str">
            <v>GP Entity</v>
          </cell>
          <cell r="J5631">
            <v>43647</v>
          </cell>
          <cell r="K5631">
            <v>43559</v>
          </cell>
          <cell r="Q5631">
            <v>2538</v>
          </cell>
          <cell r="R5631" t="str">
            <v>Middle East / Africa (MEA)</v>
          </cell>
          <cell r="S5631" t="str">
            <v>Resourcing Consultant, International</v>
          </cell>
        </row>
        <row r="5632">
          <cell r="A5632" t="str">
            <v>100078-ZA-107</v>
          </cell>
          <cell r="B5632">
            <v>43710</v>
          </cell>
          <cell r="C5632" t="str">
            <v>Existing MSA</v>
          </cell>
          <cell r="D5632">
            <v>41523</v>
          </cell>
          <cell r="E5632">
            <v>43983</v>
          </cell>
          <cell r="F5632" t="str">
            <v>InfoBlox</v>
          </cell>
          <cell r="G5632" t="str">
            <v>ZA</v>
          </cell>
          <cell r="H5632" t="str">
            <v>South Africa</v>
          </cell>
          <cell r="I5632" t="str">
            <v>GP Entity</v>
          </cell>
          <cell r="J5632">
            <v>43696</v>
          </cell>
          <cell r="K5632">
            <v>41523</v>
          </cell>
          <cell r="Q5632">
            <v>2944</v>
          </cell>
          <cell r="R5632" t="str">
            <v>Middle East / Africa (MEA)</v>
          </cell>
          <cell r="S5632" t="str">
            <v>Named Account Manager</v>
          </cell>
        </row>
        <row r="5633">
          <cell r="A5633" t="str">
            <v>100461-AE-103</v>
          </cell>
          <cell r="B5633">
            <v>43751</v>
          </cell>
          <cell r="C5633" t="str">
            <v>Existing MSA</v>
          </cell>
          <cell r="D5633">
            <v>43522</v>
          </cell>
          <cell r="E5633">
            <v>43983</v>
          </cell>
          <cell r="F5633" t="str">
            <v>Thycotic Software</v>
          </cell>
          <cell r="G5633" t="str">
            <v>AE</v>
          </cell>
          <cell r="H5633" t="str">
            <v>United Arab Emirates</v>
          </cell>
          <cell r="I5633" t="str">
            <v>GP Entity</v>
          </cell>
          <cell r="J5633">
            <v>43745</v>
          </cell>
          <cell r="K5633">
            <v>43453</v>
          </cell>
          <cell r="Q5633">
            <v>2873</v>
          </cell>
          <cell r="R5633" t="str">
            <v>Middle East / Africa (MEA)</v>
          </cell>
          <cell r="S5633" t="str">
            <v>Enterprise Sales Executive</v>
          </cell>
        </row>
        <row r="5634">
          <cell r="A5634" t="str">
            <v>100461-AE-101</v>
          </cell>
          <cell r="B5634">
            <v>43621</v>
          </cell>
          <cell r="C5634" t="str">
            <v>Existing MSA</v>
          </cell>
          <cell r="D5634">
            <v>43522</v>
          </cell>
          <cell r="E5634">
            <v>43983</v>
          </cell>
          <cell r="F5634" t="str">
            <v>Thycotic Software</v>
          </cell>
          <cell r="G5634" t="str">
            <v>AE</v>
          </cell>
          <cell r="H5634" t="str">
            <v>United Arab Emirates</v>
          </cell>
          <cell r="I5634" t="str">
            <v>GP Entity</v>
          </cell>
          <cell r="J5634">
            <v>43604</v>
          </cell>
          <cell r="K5634">
            <v>43453</v>
          </cell>
          <cell r="Q5634">
            <v>2246</v>
          </cell>
          <cell r="R5634" t="str">
            <v>Middle East / Africa (MEA)</v>
          </cell>
          <cell r="S5634" t="str">
            <v>Professional Services Consultant</v>
          </cell>
        </row>
        <row r="5635">
          <cell r="A5635" t="str">
            <v>100461-AE-102</v>
          </cell>
          <cell r="B5635">
            <v>43723</v>
          </cell>
          <cell r="C5635" t="str">
            <v>Existing MSA</v>
          </cell>
          <cell r="D5635">
            <v>43522</v>
          </cell>
          <cell r="E5635">
            <v>43983</v>
          </cell>
          <cell r="F5635" t="str">
            <v>Thycotic Software</v>
          </cell>
          <cell r="G5635" t="str">
            <v>AE</v>
          </cell>
          <cell r="H5635" t="str">
            <v>United Arab Emirates</v>
          </cell>
          <cell r="I5635" t="str">
            <v>GP Entity</v>
          </cell>
          <cell r="J5635">
            <v>43682</v>
          </cell>
          <cell r="K5635">
            <v>43453</v>
          </cell>
          <cell r="Q5635">
            <v>2811</v>
          </cell>
          <cell r="R5635" t="str">
            <v>Middle East / Africa (MEA)</v>
          </cell>
          <cell r="S5635" t="str">
            <v>Professional Services Project Manager</v>
          </cell>
        </row>
        <row r="5636">
          <cell r="A5636" t="str">
            <v>100498-AE-101</v>
          </cell>
          <cell r="B5636">
            <v>43599</v>
          </cell>
          <cell r="C5636" t="str">
            <v>Existing MSA</v>
          </cell>
          <cell r="D5636">
            <v>43530</v>
          </cell>
          <cell r="E5636">
            <v>43922</v>
          </cell>
          <cell r="F5636" t="str">
            <v>Miraclon Corporation</v>
          </cell>
          <cell r="G5636" t="str">
            <v>AE</v>
          </cell>
          <cell r="H5636" t="str">
            <v>United Arab Emirates</v>
          </cell>
          <cell r="I5636" t="str">
            <v>GP Entity</v>
          </cell>
          <cell r="J5636">
            <v>43572</v>
          </cell>
          <cell r="K5636">
            <v>43530</v>
          </cell>
          <cell r="Q5636">
            <v>2306</v>
          </cell>
          <cell r="R5636" t="str">
            <v>Middle East / Africa (MEA)</v>
          </cell>
          <cell r="S5636" t="str">
            <v>Sales Manager, MEAF &amp; EE, Packaging Division</v>
          </cell>
        </row>
        <row r="5637">
          <cell r="A5637" t="str">
            <v>100498-AE-101</v>
          </cell>
          <cell r="B5637">
            <v>43599</v>
          </cell>
          <cell r="C5637" t="str">
            <v>Existing MSA</v>
          </cell>
          <cell r="D5637">
            <v>43530</v>
          </cell>
          <cell r="E5637">
            <v>43952</v>
          </cell>
          <cell r="F5637" t="str">
            <v>Miraclon Corporation</v>
          </cell>
          <cell r="G5637" t="str">
            <v>AE</v>
          </cell>
          <cell r="H5637" t="str">
            <v>United Arab Emirates</v>
          </cell>
          <cell r="I5637" t="str">
            <v>GP Entity</v>
          </cell>
          <cell r="J5637">
            <v>43572</v>
          </cell>
          <cell r="K5637">
            <v>43530</v>
          </cell>
          <cell r="Q5637">
            <v>2306</v>
          </cell>
          <cell r="R5637" t="str">
            <v>Middle East / Africa (MEA)</v>
          </cell>
          <cell r="S5637" t="str">
            <v>Sales Manager, MEAF &amp; EE, Packaging Division</v>
          </cell>
        </row>
        <row r="5638">
          <cell r="A5638" t="str">
            <v>100498-AE-101</v>
          </cell>
          <cell r="B5638">
            <v>43599</v>
          </cell>
          <cell r="C5638" t="str">
            <v>Existing MSA</v>
          </cell>
          <cell r="D5638">
            <v>43530</v>
          </cell>
          <cell r="E5638">
            <v>43983</v>
          </cell>
          <cell r="F5638" t="str">
            <v>Miraclon Corporation</v>
          </cell>
          <cell r="G5638" t="str">
            <v>AE</v>
          </cell>
          <cell r="H5638" t="str">
            <v>United Arab Emirates</v>
          </cell>
          <cell r="I5638" t="str">
            <v>GP Entity</v>
          </cell>
          <cell r="J5638">
            <v>43572</v>
          </cell>
          <cell r="K5638">
            <v>43530</v>
          </cell>
          <cell r="Q5638">
            <v>2306</v>
          </cell>
          <cell r="R5638" t="str">
            <v>Middle East / Africa (MEA)</v>
          </cell>
          <cell r="S5638" t="str">
            <v>Sales Manager, MEAF &amp; EE, Packaging Division</v>
          </cell>
        </row>
        <row r="5639">
          <cell r="A5639" t="str">
            <v>100062-AE-107</v>
          </cell>
          <cell r="B5639">
            <v>43487</v>
          </cell>
          <cell r="C5639" t="str">
            <v>Existing MSA</v>
          </cell>
          <cell r="D5639">
            <v>41661</v>
          </cell>
          <cell r="E5639">
            <v>43922</v>
          </cell>
          <cell r="F5639" t="str">
            <v>Fidelis</v>
          </cell>
          <cell r="G5639" t="str">
            <v>AE</v>
          </cell>
          <cell r="H5639" t="str">
            <v>United Arab Emirates</v>
          </cell>
          <cell r="I5639" t="str">
            <v>GP Entity</v>
          </cell>
          <cell r="J5639">
            <v>43435</v>
          </cell>
          <cell r="K5639">
            <v>41661</v>
          </cell>
          <cell r="Q5639">
            <v>1789</v>
          </cell>
          <cell r="R5639" t="str">
            <v>Middle East / Africa (MEA)</v>
          </cell>
          <cell r="S5639" t="str">
            <v>Technical Manager</v>
          </cell>
        </row>
        <row r="5640">
          <cell r="A5640" t="str">
            <v>100062-AE-107</v>
          </cell>
          <cell r="B5640">
            <v>43487</v>
          </cell>
          <cell r="C5640" t="str">
            <v>Existing MSA</v>
          </cell>
          <cell r="D5640">
            <v>41661</v>
          </cell>
          <cell r="E5640">
            <v>43952</v>
          </cell>
          <cell r="F5640" t="str">
            <v>Fidelis</v>
          </cell>
          <cell r="G5640" t="str">
            <v>AE</v>
          </cell>
          <cell r="H5640" t="str">
            <v>United Arab Emirates</v>
          </cell>
          <cell r="I5640" t="str">
            <v>GP Entity</v>
          </cell>
          <cell r="J5640">
            <v>43435</v>
          </cell>
          <cell r="K5640">
            <v>41661</v>
          </cell>
          <cell r="Q5640">
            <v>1789</v>
          </cell>
          <cell r="R5640" t="str">
            <v>Middle East / Africa (MEA)</v>
          </cell>
          <cell r="S5640" t="str">
            <v>Technical Manager</v>
          </cell>
        </row>
        <row r="5641">
          <cell r="A5641" t="str">
            <v>100062-AE-107</v>
          </cell>
          <cell r="B5641">
            <v>43487</v>
          </cell>
          <cell r="C5641" t="str">
            <v>Existing MSA</v>
          </cell>
          <cell r="D5641">
            <v>41661</v>
          </cell>
          <cell r="E5641">
            <v>43983</v>
          </cell>
          <cell r="F5641" t="str">
            <v>Fidelis</v>
          </cell>
          <cell r="G5641" t="str">
            <v>AE</v>
          </cell>
          <cell r="H5641" t="str">
            <v>United Arab Emirates</v>
          </cell>
          <cell r="I5641" t="str">
            <v>GP Entity</v>
          </cell>
          <cell r="J5641">
            <v>43435</v>
          </cell>
          <cell r="K5641">
            <v>41661</v>
          </cell>
          <cell r="Q5641">
            <v>1789</v>
          </cell>
          <cell r="R5641" t="str">
            <v>Middle East / Africa (MEA)</v>
          </cell>
          <cell r="S5641" t="str">
            <v>Technical Manager</v>
          </cell>
        </row>
        <row r="5642">
          <cell r="A5642" t="str">
            <v>100248-ZA-101</v>
          </cell>
          <cell r="B5642">
            <v>43132</v>
          </cell>
          <cell r="C5642" t="str">
            <v>Existing MSA</v>
          </cell>
          <cell r="D5642">
            <v>43012</v>
          </cell>
          <cell r="E5642">
            <v>43922</v>
          </cell>
          <cell r="F5642" t="str">
            <v>Open Government Partnership</v>
          </cell>
          <cell r="G5642" t="str">
            <v>ZA</v>
          </cell>
          <cell r="H5642" t="str">
            <v>South Africa</v>
          </cell>
          <cell r="I5642" t="str">
            <v>GP Entity</v>
          </cell>
          <cell r="K5642">
            <v>43006</v>
          </cell>
          <cell r="Q5642">
            <v>836</v>
          </cell>
          <cell r="R5642" t="str">
            <v>Middle East / Africa (MEA)</v>
          </cell>
          <cell r="S5642" t="str">
            <v>Senior Program Officer</v>
          </cell>
        </row>
        <row r="5643">
          <cell r="A5643" t="str">
            <v>100248-ZA-101</v>
          </cell>
          <cell r="B5643">
            <v>43132</v>
          </cell>
          <cell r="C5643" t="str">
            <v>Existing MSA</v>
          </cell>
          <cell r="D5643">
            <v>43012</v>
          </cell>
          <cell r="E5643">
            <v>43952</v>
          </cell>
          <cell r="F5643" t="str">
            <v>Open Government Partnership</v>
          </cell>
          <cell r="G5643" t="str">
            <v>ZA</v>
          </cell>
          <cell r="H5643" t="str">
            <v>South Africa</v>
          </cell>
          <cell r="I5643" t="str">
            <v>GP Entity</v>
          </cell>
          <cell r="K5643">
            <v>43006</v>
          </cell>
          <cell r="Q5643">
            <v>836</v>
          </cell>
          <cell r="R5643" t="str">
            <v>Middle East / Africa (MEA)</v>
          </cell>
          <cell r="S5643" t="str">
            <v>Senior Program Officer</v>
          </cell>
        </row>
        <row r="5644">
          <cell r="A5644" t="str">
            <v>100248-ZA-101</v>
          </cell>
          <cell r="B5644">
            <v>43132</v>
          </cell>
          <cell r="C5644" t="str">
            <v>Existing MSA</v>
          </cell>
          <cell r="D5644">
            <v>43012</v>
          </cell>
          <cell r="E5644">
            <v>43983</v>
          </cell>
          <cell r="F5644" t="str">
            <v>Open Government Partnership</v>
          </cell>
          <cell r="G5644" t="str">
            <v>ZA</v>
          </cell>
          <cell r="H5644" t="str">
            <v>South Africa</v>
          </cell>
          <cell r="I5644" t="str">
            <v>GP Entity</v>
          </cell>
          <cell r="K5644">
            <v>43006</v>
          </cell>
          <cell r="Q5644">
            <v>836</v>
          </cell>
          <cell r="R5644" t="str">
            <v>Middle East / Africa (MEA)</v>
          </cell>
          <cell r="S5644" t="str">
            <v>Senior Program Officer</v>
          </cell>
        </row>
        <row r="5645">
          <cell r="A5645" t="str">
            <v>100388-ZA-101</v>
          </cell>
          <cell r="B5645">
            <v>43745</v>
          </cell>
          <cell r="C5645" t="str">
            <v>Existing MSA</v>
          </cell>
          <cell r="D5645">
            <v>43560</v>
          </cell>
          <cell r="E5645">
            <v>43891</v>
          </cell>
          <cell r="F5645" t="str">
            <v>Planet</v>
          </cell>
          <cell r="G5645" t="str">
            <v>ZA</v>
          </cell>
          <cell r="H5645" t="str">
            <v>South Africa</v>
          </cell>
          <cell r="I5645" t="str">
            <v>GP Entity</v>
          </cell>
          <cell r="J5645">
            <v>43745</v>
          </cell>
          <cell r="K5645">
            <v>43329</v>
          </cell>
          <cell r="Q5645">
            <v>3117</v>
          </cell>
          <cell r="R5645" t="str">
            <v>Middle East / Africa (MEA)</v>
          </cell>
          <cell r="S5645" t="str">
            <v>Account Executive, Africa</v>
          </cell>
        </row>
        <row r="5646">
          <cell r="A5646" t="str">
            <v>100298-ZA-101</v>
          </cell>
          <cell r="B5646">
            <v>43283</v>
          </cell>
          <cell r="C5646" t="str">
            <v>Existing MSA</v>
          </cell>
          <cell r="D5646">
            <v>43166</v>
          </cell>
          <cell r="E5646">
            <v>43922</v>
          </cell>
          <cell r="F5646" t="str">
            <v>Dolby</v>
          </cell>
          <cell r="G5646" t="str">
            <v>ZA</v>
          </cell>
          <cell r="H5646" t="str">
            <v>South Africa</v>
          </cell>
          <cell r="I5646" t="str">
            <v>GP Entity</v>
          </cell>
          <cell r="K5646">
            <v>43166</v>
          </cell>
          <cell r="Q5646">
            <v>1043</v>
          </cell>
          <cell r="R5646" t="str">
            <v>Middle East / Africa (MEA)</v>
          </cell>
          <cell r="S5646" t="str">
            <v>Sr. Manager, Operator &amp; OEM Sales, Africa</v>
          </cell>
        </row>
        <row r="5647">
          <cell r="A5647" t="str">
            <v>100388-AE-101</v>
          </cell>
          <cell r="B5647">
            <v>43510</v>
          </cell>
          <cell r="C5647" t="str">
            <v>Existing MSA</v>
          </cell>
          <cell r="D5647">
            <v>43418</v>
          </cell>
          <cell r="E5647">
            <v>43922</v>
          </cell>
          <cell r="F5647" t="str">
            <v>Planet</v>
          </cell>
          <cell r="G5647" t="str">
            <v>AE</v>
          </cell>
          <cell r="H5647" t="str">
            <v>United Arab Emirates</v>
          </cell>
          <cell r="I5647" t="str">
            <v>GP Entity</v>
          </cell>
          <cell r="J5647">
            <v>43500</v>
          </cell>
          <cell r="K5647">
            <v>43329</v>
          </cell>
          <cell r="Q5647">
            <v>1766</v>
          </cell>
          <cell r="R5647" t="str">
            <v>Middle East / Africa (MEA)</v>
          </cell>
          <cell r="S5647" t="str">
            <v>Regional Sales Director Middle East</v>
          </cell>
        </row>
        <row r="5648">
          <cell r="A5648" t="str">
            <v>100388-ZA-101</v>
          </cell>
          <cell r="B5648">
            <v>43745</v>
          </cell>
          <cell r="C5648" t="str">
            <v>Existing MSA</v>
          </cell>
          <cell r="D5648">
            <v>43560</v>
          </cell>
          <cell r="E5648">
            <v>43922</v>
          </cell>
          <cell r="F5648" t="str">
            <v>Planet</v>
          </cell>
          <cell r="G5648" t="str">
            <v>ZA</v>
          </cell>
          <cell r="H5648" t="str">
            <v>South Africa</v>
          </cell>
          <cell r="I5648" t="str">
            <v>GP Entity</v>
          </cell>
          <cell r="J5648">
            <v>43745</v>
          </cell>
          <cell r="K5648">
            <v>43329</v>
          </cell>
          <cell r="Q5648">
            <v>3117</v>
          </cell>
          <cell r="R5648" t="str">
            <v>Middle East / Africa (MEA)</v>
          </cell>
          <cell r="S5648" t="str">
            <v>Account Executive, Africa</v>
          </cell>
        </row>
        <row r="5649">
          <cell r="A5649" t="str">
            <v>100352-AE-104</v>
          </cell>
          <cell r="B5649">
            <v>43509</v>
          </cell>
          <cell r="C5649" t="str">
            <v>Existing MSA</v>
          </cell>
          <cell r="D5649">
            <v>43277</v>
          </cell>
          <cell r="E5649">
            <v>43922</v>
          </cell>
          <cell r="F5649" t="str">
            <v>Synamedia Limited</v>
          </cell>
          <cell r="G5649" t="str">
            <v>AE</v>
          </cell>
          <cell r="H5649" t="str">
            <v>United Arab Emirates</v>
          </cell>
          <cell r="I5649" t="str">
            <v>GP Entity</v>
          </cell>
          <cell r="J5649">
            <v>43466</v>
          </cell>
          <cell r="K5649">
            <v>43277</v>
          </cell>
          <cell r="Q5649">
            <v>1756</v>
          </cell>
          <cell r="R5649" t="str">
            <v>Middle East / Africa (MEA)</v>
          </cell>
          <cell r="S5649" t="str">
            <v>Customer Architect</v>
          </cell>
        </row>
        <row r="5650">
          <cell r="A5650" t="str">
            <v>100298-ZA-101</v>
          </cell>
          <cell r="B5650">
            <v>43283</v>
          </cell>
          <cell r="C5650" t="str">
            <v>Existing MSA</v>
          </cell>
          <cell r="D5650">
            <v>43166</v>
          </cell>
          <cell r="E5650">
            <v>43952</v>
          </cell>
          <cell r="F5650" t="str">
            <v>Dolby</v>
          </cell>
          <cell r="G5650" t="str">
            <v>ZA</v>
          </cell>
          <cell r="H5650" t="str">
            <v>South Africa</v>
          </cell>
          <cell r="I5650" t="str">
            <v>GP Entity</v>
          </cell>
          <cell r="K5650">
            <v>43166</v>
          </cell>
          <cell r="Q5650">
            <v>1043</v>
          </cell>
          <cell r="R5650" t="str">
            <v>Middle East / Africa (MEA)</v>
          </cell>
          <cell r="S5650" t="str">
            <v>Sr. Manager, Operator &amp; OEM Sales, Africa</v>
          </cell>
        </row>
        <row r="5651">
          <cell r="A5651" t="str">
            <v>100388-AE-101</v>
          </cell>
          <cell r="B5651">
            <v>43510</v>
          </cell>
          <cell r="C5651" t="str">
            <v>Existing MSA</v>
          </cell>
          <cell r="D5651">
            <v>43418</v>
          </cell>
          <cell r="E5651">
            <v>43952</v>
          </cell>
          <cell r="F5651" t="str">
            <v>Planet</v>
          </cell>
          <cell r="G5651" t="str">
            <v>AE</v>
          </cell>
          <cell r="H5651" t="str">
            <v>United Arab Emirates</v>
          </cell>
          <cell r="I5651" t="str">
            <v>GP Entity</v>
          </cell>
          <cell r="J5651">
            <v>43500</v>
          </cell>
          <cell r="K5651">
            <v>43329</v>
          </cell>
          <cell r="Q5651">
            <v>1766</v>
          </cell>
          <cell r="R5651" t="str">
            <v>Middle East / Africa (MEA)</v>
          </cell>
          <cell r="S5651" t="str">
            <v>Regional Sales Director Middle East</v>
          </cell>
        </row>
        <row r="5652">
          <cell r="A5652" t="str">
            <v>100388-ZA-101</v>
          </cell>
          <cell r="B5652">
            <v>43745</v>
          </cell>
          <cell r="C5652" t="str">
            <v>Existing MSA</v>
          </cell>
          <cell r="D5652">
            <v>43560</v>
          </cell>
          <cell r="E5652">
            <v>43952</v>
          </cell>
          <cell r="F5652" t="str">
            <v>Planet</v>
          </cell>
          <cell r="G5652" t="str">
            <v>ZA</v>
          </cell>
          <cell r="H5652" t="str">
            <v>South Africa</v>
          </cell>
          <cell r="I5652" t="str">
            <v>GP Entity</v>
          </cell>
          <cell r="J5652">
            <v>43745</v>
          </cell>
          <cell r="K5652">
            <v>43329</v>
          </cell>
          <cell r="Q5652">
            <v>3117</v>
          </cell>
          <cell r="R5652" t="str">
            <v>Middle East / Africa (MEA)</v>
          </cell>
          <cell r="S5652" t="str">
            <v>Account Executive, Africa</v>
          </cell>
        </row>
        <row r="5653">
          <cell r="A5653" t="str">
            <v>100352-AE-104</v>
          </cell>
          <cell r="B5653">
            <v>43509</v>
          </cell>
          <cell r="C5653" t="str">
            <v>Existing MSA</v>
          </cell>
          <cell r="D5653">
            <v>43277</v>
          </cell>
          <cell r="E5653">
            <v>43952</v>
          </cell>
          <cell r="F5653" t="str">
            <v>Synamedia Limited</v>
          </cell>
          <cell r="G5653" t="str">
            <v>AE</v>
          </cell>
          <cell r="H5653" t="str">
            <v>United Arab Emirates</v>
          </cell>
          <cell r="I5653" t="str">
            <v>GP Entity</v>
          </cell>
          <cell r="J5653">
            <v>43466</v>
          </cell>
          <cell r="K5653">
            <v>43277</v>
          </cell>
          <cell r="Q5653">
            <v>1756</v>
          </cell>
          <cell r="R5653" t="str">
            <v>Middle East / Africa (MEA)</v>
          </cell>
          <cell r="S5653" t="str">
            <v>Customer Architect</v>
          </cell>
        </row>
        <row r="5654">
          <cell r="A5654" t="str">
            <v>100298-ZA-101</v>
          </cell>
          <cell r="B5654">
            <v>43283</v>
          </cell>
          <cell r="C5654" t="str">
            <v>Existing MSA</v>
          </cell>
          <cell r="D5654">
            <v>43166</v>
          </cell>
          <cell r="E5654">
            <v>43983</v>
          </cell>
          <cell r="F5654" t="str">
            <v>Dolby</v>
          </cell>
          <cell r="G5654" t="str">
            <v>ZA</v>
          </cell>
          <cell r="H5654" t="str">
            <v>South Africa</v>
          </cell>
          <cell r="I5654" t="str">
            <v>GP Entity</v>
          </cell>
          <cell r="K5654">
            <v>43166</v>
          </cell>
          <cell r="Q5654">
            <v>1043</v>
          </cell>
          <cell r="R5654" t="str">
            <v>Middle East / Africa (MEA)</v>
          </cell>
          <cell r="S5654" t="str">
            <v>Sr. Manager, Operator &amp; OEM Sales, Africa</v>
          </cell>
        </row>
        <row r="5655">
          <cell r="A5655" t="str">
            <v>100388-AE-101</v>
          </cell>
          <cell r="B5655">
            <v>43510</v>
          </cell>
          <cell r="C5655" t="str">
            <v>Existing MSA</v>
          </cell>
          <cell r="D5655">
            <v>43418</v>
          </cell>
          <cell r="E5655">
            <v>43983</v>
          </cell>
          <cell r="F5655" t="str">
            <v>Planet</v>
          </cell>
          <cell r="G5655" t="str">
            <v>AE</v>
          </cell>
          <cell r="H5655" t="str">
            <v>United Arab Emirates</v>
          </cell>
          <cell r="I5655" t="str">
            <v>GP Entity</v>
          </cell>
          <cell r="J5655">
            <v>43500</v>
          </cell>
          <cell r="K5655">
            <v>43329</v>
          </cell>
          <cell r="Q5655">
            <v>1766</v>
          </cell>
          <cell r="R5655" t="str">
            <v>Middle East / Africa (MEA)</v>
          </cell>
          <cell r="S5655" t="str">
            <v>Regional Sales Director Middle East</v>
          </cell>
        </row>
        <row r="5656">
          <cell r="A5656" t="str">
            <v>100388-ZA-101</v>
          </cell>
          <cell r="B5656">
            <v>43745</v>
          </cell>
          <cell r="C5656" t="str">
            <v>Existing MSA</v>
          </cell>
          <cell r="D5656">
            <v>43560</v>
          </cell>
          <cell r="E5656">
            <v>43983</v>
          </cell>
          <cell r="F5656" t="str">
            <v>Planet</v>
          </cell>
          <cell r="G5656" t="str">
            <v>ZA</v>
          </cell>
          <cell r="H5656" t="str">
            <v>South Africa</v>
          </cell>
          <cell r="I5656" t="str">
            <v>GP Entity</v>
          </cell>
          <cell r="J5656">
            <v>43745</v>
          </cell>
          <cell r="K5656">
            <v>43329</v>
          </cell>
          <cell r="Q5656">
            <v>3117</v>
          </cell>
          <cell r="R5656" t="str">
            <v>Middle East / Africa (MEA)</v>
          </cell>
          <cell r="S5656" t="str">
            <v>Account Executive, Africa</v>
          </cell>
        </row>
        <row r="5657">
          <cell r="A5657" t="str">
            <v>100352-AE-104</v>
          </cell>
          <cell r="B5657">
            <v>43509</v>
          </cell>
          <cell r="C5657" t="str">
            <v>Existing MSA</v>
          </cell>
          <cell r="D5657">
            <v>43277</v>
          </cell>
          <cell r="E5657">
            <v>43983</v>
          </cell>
          <cell r="F5657" t="str">
            <v>Synamedia Limited</v>
          </cell>
          <cell r="G5657" t="str">
            <v>AE</v>
          </cell>
          <cell r="H5657" t="str">
            <v>United Arab Emirates</v>
          </cell>
          <cell r="I5657" t="str">
            <v>GP Entity</v>
          </cell>
          <cell r="J5657">
            <v>43466</v>
          </cell>
          <cell r="K5657">
            <v>43277</v>
          </cell>
          <cell r="Q5657">
            <v>1756</v>
          </cell>
          <cell r="R5657" t="str">
            <v>Middle East / Africa (MEA)</v>
          </cell>
          <cell r="S5657" t="str">
            <v>Customer Architect</v>
          </cell>
        </row>
        <row r="5658">
          <cell r="A5658" t="str">
            <v>100335-ZA-102</v>
          </cell>
          <cell r="B5658">
            <v>43717</v>
          </cell>
          <cell r="C5658" t="str">
            <v>Existing MSA</v>
          </cell>
          <cell r="D5658">
            <v>43237</v>
          </cell>
          <cell r="E5658">
            <v>43891</v>
          </cell>
          <cell r="F5658" t="str">
            <v>Concentra</v>
          </cell>
          <cell r="G5658" t="str">
            <v>ZA</v>
          </cell>
          <cell r="H5658" t="str">
            <v>South Africa</v>
          </cell>
          <cell r="I5658" t="str">
            <v>GP Entity</v>
          </cell>
          <cell r="J5658">
            <v>43717</v>
          </cell>
          <cell r="K5658">
            <v>43237</v>
          </cell>
          <cell r="Q5658">
            <v>3148</v>
          </cell>
          <cell r="R5658" t="str">
            <v>Middle East / Africa (MEA)</v>
          </cell>
          <cell r="S5658" t="str">
            <v>Business Development Consultant</v>
          </cell>
        </row>
        <row r="5659">
          <cell r="A5659" t="str">
            <v>100335-ZA-102</v>
          </cell>
          <cell r="B5659">
            <v>43717</v>
          </cell>
          <cell r="C5659" t="str">
            <v>Existing MSA</v>
          </cell>
          <cell r="D5659">
            <v>43237</v>
          </cell>
          <cell r="E5659">
            <v>43922</v>
          </cell>
          <cell r="F5659" t="str">
            <v>Concentra</v>
          </cell>
          <cell r="G5659" t="str">
            <v>ZA</v>
          </cell>
          <cell r="H5659" t="str">
            <v>South Africa</v>
          </cell>
          <cell r="I5659" t="str">
            <v>GP Entity</v>
          </cell>
          <cell r="J5659">
            <v>43717</v>
          </cell>
          <cell r="K5659">
            <v>43237</v>
          </cell>
          <cell r="Q5659">
            <v>3148</v>
          </cell>
          <cell r="R5659" t="str">
            <v>Middle East / Africa (MEA)</v>
          </cell>
          <cell r="S5659" t="str">
            <v>Business Development Consultant</v>
          </cell>
        </row>
        <row r="5660">
          <cell r="A5660" t="str">
            <v>100335-ZA-102</v>
          </cell>
          <cell r="B5660">
            <v>43717</v>
          </cell>
          <cell r="C5660" t="str">
            <v>Existing MSA</v>
          </cell>
          <cell r="D5660">
            <v>43237</v>
          </cell>
          <cell r="E5660">
            <v>43952</v>
          </cell>
          <cell r="F5660" t="str">
            <v>Concentra</v>
          </cell>
          <cell r="G5660" t="str">
            <v>ZA</v>
          </cell>
          <cell r="H5660" t="str">
            <v>South Africa</v>
          </cell>
          <cell r="I5660" t="str">
            <v>GP Entity</v>
          </cell>
          <cell r="J5660">
            <v>43717</v>
          </cell>
          <cell r="K5660">
            <v>43237</v>
          </cell>
          <cell r="Q5660">
            <v>3148</v>
          </cell>
          <cell r="R5660" t="str">
            <v>Middle East / Africa (MEA)</v>
          </cell>
          <cell r="S5660" t="str">
            <v>Business Development Consultant</v>
          </cell>
        </row>
        <row r="5661">
          <cell r="A5661" t="str">
            <v>100335-ZA-102</v>
          </cell>
          <cell r="B5661">
            <v>43717</v>
          </cell>
          <cell r="C5661" t="str">
            <v>Existing MSA</v>
          </cell>
          <cell r="D5661">
            <v>43237</v>
          </cell>
          <cell r="E5661">
            <v>43983</v>
          </cell>
          <cell r="F5661" t="str">
            <v>Concentra</v>
          </cell>
          <cell r="G5661" t="str">
            <v>ZA</v>
          </cell>
          <cell r="H5661" t="str">
            <v>South Africa</v>
          </cell>
          <cell r="I5661" t="str">
            <v>GP Entity</v>
          </cell>
          <cell r="J5661">
            <v>43717</v>
          </cell>
          <cell r="K5661">
            <v>43237</v>
          </cell>
          <cell r="Q5661">
            <v>3148</v>
          </cell>
          <cell r="R5661" t="str">
            <v>Middle East / Africa (MEA)</v>
          </cell>
          <cell r="S5661" t="str">
            <v>Business Development Consultant</v>
          </cell>
        </row>
        <row r="5662">
          <cell r="A5662" t="str">
            <v>100423-AE-101</v>
          </cell>
          <cell r="B5662">
            <v>43452</v>
          </cell>
          <cell r="C5662" t="str">
            <v>Existing MSA</v>
          </cell>
          <cell r="D5662">
            <v>43396</v>
          </cell>
          <cell r="E5662">
            <v>43922</v>
          </cell>
          <cell r="F5662" t="str">
            <v>NiTeo</v>
          </cell>
          <cell r="G5662" t="str">
            <v>AE</v>
          </cell>
          <cell r="H5662" t="str">
            <v>United Arab Emirates</v>
          </cell>
          <cell r="I5662" t="str">
            <v>GP Entity</v>
          </cell>
          <cell r="J5662">
            <v>43412</v>
          </cell>
          <cell r="K5662">
            <v>43396</v>
          </cell>
          <cell r="Q5662">
            <v>1680</v>
          </cell>
          <cell r="R5662" t="str">
            <v>Middle East / Africa (MEA)</v>
          </cell>
          <cell r="S5662" t="str">
            <v>Sales Manager</v>
          </cell>
        </row>
        <row r="5663">
          <cell r="A5663" t="str">
            <v>100423-AE-101</v>
          </cell>
          <cell r="B5663">
            <v>43452</v>
          </cell>
          <cell r="C5663" t="str">
            <v>Existing MSA</v>
          </cell>
          <cell r="D5663">
            <v>43396</v>
          </cell>
          <cell r="E5663">
            <v>43952</v>
          </cell>
          <cell r="F5663" t="str">
            <v>NiTeo</v>
          </cell>
          <cell r="G5663" t="str">
            <v>AE</v>
          </cell>
          <cell r="H5663" t="str">
            <v>United Arab Emirates</v>
          </cell>
          <cell r="I5663" t="str">
            <v>GP Entity</v>
          </cell>
          <cell r="J5663">
            <v>43412</v>
          </cell>
          <cell r="K5663">
            <v>43396</v>
          </cell>
          <cell r="Q5663">
            <v>1680</v>
          </cell>
          <cell r="R5663" t="str">
            <v>Middle East / Africa (MEA)</v>
          </cell>
          <cell r="S5663" t="str">
            <v>Sales Manager</v>
          </cell>
        </row>
        <row r="5664">
          <cell r="A5664" t="str">
            <v>100423-AE-101</v>
          </cell>
          <cell r="B5664">
            <v>43452</v>
          </cell>
          <cell r="C5664" t="str">
            <v>Existing MSA</v>
          </cell>
          <cell r="D5664">
            <v>43396</v>
          </cell>
          <cell r="E5664">
            <v>43983</v>
          </cell>
          <cell r="F5664" t="str">
            <v>NiTeo</v>
          </cell>
          <cell r="G5664" t="str">
            <v>AE</v>
          </cell>
          <cell r="H5664" t="str">
            <v>United Arab Emirates</v>
          </cell>
          <cell r="I5664" t="str">
            <v>GP Entity</v>
          </cell>
          <cell r="J5664">
            <v>43412</v>
          </cell>
          <cell r="K5664">
            <v>43396</v>
          </cell>
          <cell r="Q5664">
            <v>1680</v>
          </cell>
          <cell r="R5664" t="str">
            <v>Middle East / Africa (MEA)</v>
          </cell>
          <cell r="S5664" t="str">
            <v>Sales Manager</v>
          </cell>
        </row>
        <row r="5665">
          <cell r="A5665" t="str">
            <v>100388-AE-102</v>
          </cell>
          <cell r="B5665">
            <v>43513</v>
          </cell>
          <cell r="C5665" t="str">
            <v>Existing MSA</v>
          </cell>
          <cell r="D5665">
            <v>43418</v>
          </cell>
          <cell r="E5665">
            <v>43922</v>
          </cell>
          <cell r="F5665" t="str">
            <v>Planet</v>
          </cell>
          <cell r="G5665" t="str">
            <v>AE</v>
          </cell>
          <cell r="H5665" t="str">
            <v>United Arab Emirates</v>
          </cell>
          <cell r="I5665" t="str">
            <v>GP Entity</v>
          </cell>
          <cell r="J5665">
            <v>43493</v>
          </cell>
          <cell r="K5665">
            <v>43329</v>
          </cell>
          <cell r="Q5665">
            <v>1918</v>
          </cell>
          <cell r="R5665" t="str">
            <v>Middle East / Africa (MEA)</v>
          </cell>
          <cell r="S5665" t="str">
            <v>Sales Engineer, MEA</v>
          </cell>
        </row>
        <row r="5666">
          <cell r="A5666" t="str">
            <v>100388-AE-102</v>
          </cell>
          <cell r="B5666">
            <v>43513</v>
          </cell>
          <cell r="C5666" t="str">
            <v>Existing MSA</v>
          </cell>
          <cell r="D5666">
            <v>43418</v>
          </cell>
          <cell r="E5666">
            <v>43952</v>
          </cell>
          <cell r="F5666" t="str">
            <v>Planet</v>
          </cell>
          <cell r="G5666" t="str">
            <v>AE</v>
          </cell>
          <cell r="H5666" t="str">
            <v>United Arab Emirates</v>
          </cell>
          <cell r="I5666" t="str">
            <v>GP Entity</v>
          </cell>
          <cell r="J5666">
            <v>43493</v>
          </cell>
          <cell r="K5666">
            <v>43329</v>
          </cell>
          <cell r="Q5666">
            <v>1918</v>
          </cell>
          <cell r="R5666" t="str">
            <v>Middle East / Africa (MEA)</v>
          </cell>
          <cell r="S5666" t="str">
            <v>Sales Engineer, MEA</v>
          </cell>
        </row>
        <row r="5667">
          <cell r="A5667" t="str">
            <v>100388-AE-102</v>
          </cell>
          <cell r="B5667">
            <v>43513</v>
          </cell>
          <cell r="C5667" t="str">
            <v>Existing MSA</v>
          </cell>
          <cell r="D5667">
            <v>43418</v>
          </cell>
          <cell r="E5667">
            <v>43983</v>
          </cell>
          <cell r="F5667" t="str">
            <v>Planet</v>
          </cell>
          <cell r="G5667" t="str">
            <v>AE</v>
          </cell>
          <cell r="H5667" t="str">
            <v>United Arab Emirates</v>
          </cell>
          <cell r="I5667" t="str">
            <v>GP Entity</v>
          </cell>
          <cell r="J5667">
            <v>43493</v>
          </cell>
          <cell r="K5667">
            <v>43329</v>
          </cell>
          <cell r="Q5667">
            <v>1918</v>
          </cell>
          <cell r="R5667" t="str">
            <v>Middle East / Africa (MEA)</v>
          </cell>
          <cell r="S5667" t="str">
            <v>Sales Engineer, MEA</v>
          </cell>
        </row>
        <row r="5668">
          <cell r="A5668" t="str">
            <v>100078-ZA-106</v>
          </cell>
          <cell r="B5668">
            <v>43497</v>
          </cell>
          <cell r="C5668" t="str">
            <v>Existing MSA</v>
          </cell>
          <cell r="D5668">
            <v>41523</v>
          </cell>
          <cell r="E5668">
            <v>43922</v>
          </cell>
          <cell r="F5668" t="str">
            <v>InfoBlox</v>
          </cell>
          <cell r="G5668" t="str">
            <v>ZA</v>
          </cell>
          <cell r="H5668" t="str">
            <v>South Africa</v>
          </cell>
          <cell r="I5668" t="str">
            <v>GP Entity</v>
          </cell>
          <cell r="J5668">
            <v>43521</v>
          </cell>
          <cell r="K5668">
            <v>41523</v>
          </cell>
          <cell r="Q5668">
            <v>2138</v>
          </cell>
          <cell r="R5668" t="str">
            <v>Middle East / Africa (MEA)</v>
          </cell>
          <cell r="S5668" t="str">
            <v>Senior Pre-Sales Engineer</v>
          </cell>
        </row>
        <row r="5669">
          <cell r="A5669" t="str">
            <v>100078-ZA-106</v>
          </cell>
          <cell r="B5669">
            <v>43497</v>
          </cell>
          <cell r="C5669" t="str">
            <v>Existing MSA</v>
          </cell>
          <cell r="D5669">
            <v>41523</v>
          </cell>
          <cell r="E5669">
            <v>43952</v>
          </cell>
          <cell r="F5669" t="str">
            <v>InfoBlox</v>
          </cell>
          <cell r="G5669" t="str">
            <v>ZA</v>
          </cell>
          <cell r="H5669" t="str">
            <v>South Africa</v>
          </cell>
          <cell r="I5669" t="str">
            <v>GP Entity</v>
          </cell>
          <cell r="J5669">
            <v>43521</v>
          </cell>
          <cell r="K5669">
            <v>41523</v>
          </cell>
          <cell r="Q5669">
            <v>2138</v>
          </cell>
          <cell r="R5669" t="str">
            <v>Middle East / Africa (MEA)</v>
          </cell>
          <cell r="S5669" t="str">
            <v>Senior Pre-Sales Engineer</v>
          </cell>
        </row>
        <row r="5670">
          <cell r="A5670" t="str">
            <v>100078-ZA-106</v>
          </cell>
          <cell r="B5670">
            <v>43497</v>
          </cell>
          <cell r="C5670" t="str">
            <v>Existing MSA</v>
          </cell>
          <cell r="D5670">
            <v>41523</v>
          </cell>
          <cell r="E5670">
            <v>43983</v>
          </cell>
          <cell r="F5670" t="str">
            <v>InfoBlox</v>
          </cell>
          <cell r="G5670" t="str">
            <v>ZA</v>
          </cell>
          <cell r="H5670" t="str">
            <v>South Africa</v>
          </cell>
          <cell r="I5670" t="str">
            <v>GP Entity</v>
          </cell>
          <cell r="J5670">
            <v>43521</v>
          </cell>
          <cell r="K5670">
            <v>41523</v>
          </cell>
          <cell r="Q5670">
            <v>2138</v>
          </cell>
          <cell r="R5670" t="str">
            <v>Middle East / Africa (MEA)</v>
          </cell>
          <cell r="S5670" t="str">
            <v>Senior Pre-Sales Engineer</v>
          </cell>
        </row>
        <row r="5671">
          <cell r="A5671" t="str">
            <v>100062-AE-103</v>
          </cell>
          <cell r="B5671">
            <v>42338</v>
          </cell>
          <cell r="C5671" t="str">
            <v>Existing MSA</v>
          </cell>
          <cell r="D5671">
            <v>41661</v>
          </cell>
          <cell r="E5671">
            <v>43922</v>
          </cell>
          <cell r="F5671" t="str">
            <v>Fidelis</v>
          </cell>
          <cell r="G5671" t="str">
            <v>AE</v>
          </cell>
          <cell r="H5671" t="str">
            <v>United Arab Emirates</v>
          </cell>
          <cell r="I5671" t="str">
            <v>GP Entity</v>
          </cell>
          <cell r="K5671">
            <v>41661</v>
          </cell>
          <cell r="Q5671">
            <v>89</v>
          </cell>
          <cell r="R5671" t="str">
            <v>Middle East / Africa (MEA)</v>
          </cell>
          <cell r="S5671" t="str">
            <v>Senior Pre-Sales Engineer</v>
          </cell>
          <cell r="T5671">
            <v>43800</v>
          </cell>
        </row>
        <row r="5672">
          <cell r="A5672" t="str">
            <v>100062-AE-103</v>
          </cell>
          <cell r="B5672">
            <v>42338</v>
          </cell>
          <cell r="C5672" t="str">
            <v>Existing MSA</v>
          </cell>
          <cell r="D5672">
            <v>41661</v>
          </cell>
          <cell r="E5672">
            <v>43952</v>
          </cell>
          <cell r="F5672" t="str">
            <v>Fidelis</v>
          </cell>
          <cell r="G5672" t="str">
            <v>AE</v>
          </cell>
          <cell r="H5672" t="str">
            <v>United Arab Emirates</v>
          </cell>
          <cell r="I5672" t="str">
            <v>GP Entity</v>
          </cell>
          <cell r="K5672">
            <v>41661</v>
          </cell>
          <cell r="Q5672">
            <v>89</v>
          </cell>
          <cell r="R5672" t="str">
            <v>Middle East / Africa (MEA)</v>
          </cell>
          <cell r="S5672" t="str">
            <v>Senior Pre-Sales Engineer</v>
          </cell>
          <cell r="T5672">
            <v>43800</v>
          </cell>
        </row>
        <row r="5673">
          <cell r="A5673" t="str">
            <v>100062-AE-103</v>
          </cell>
          <cell r="B5673">
            <v>42338</v>
          </cell>
          <cell r="C5673" t="str">
            <v>Existing MSA</v>
          </cell>
          <cell r="D5673">
            <v>41661</v>
          </cell>
          <cell r="E5673">
            <v>43983</v>
          </cell>
          <cell r="F5673" t="str">
            <v>Fidelis</v>
          </cell>
          <cell r="G5673" t="str">
            <v>AE</v>
          </cell>
          <cell r="H5673" t="str">
            <v>United Arab Emirates</v>
          </cell>
          <cell r="I5673" t="str">
            <v>GP Entity</v>
          </cell>
          <cell r="K5673">
            <v>41661</v>
          </cell>
          <cell r="Q5673">
            <v>89</v>
          </cell>
          <cell r="R5673" t="str">
            <v>Middle East / Africa (MEA)</v>
          </cell>
          <cell r="S5673" t="str">
            <v>Senior Pre-Sales Engineer</v>
          </cell>
          <cell r="T5673">
            <v>43800</v>
          </cell>
        </row>
        <row r="5674">
          <cell r="A5674" t="str">
            <v>100512-ZA-101</v>
          </cell>
          <cell r="B5674">
            <v>43556</v>
          </cell>
          <cell r="C5674" t="str">
            <v>Existing MSA</v>
          </cell>
          <cell r="D5674">
            <v>43485</v>
          </cell>
          <cell r="E5674">
            <v>43922</v>
          </cell>
          <cell r="F5674" t="str">
            <v>Change Global Investment</v>
          </cell>
          <cell r="G5674" t="str">
            <v>ZA</v>
          </cell>
          <cell r="H5674" t="str">
            <v>South Africa</v>
          </cell>
          <cell r="I5674" t="str">
            <v>GP Entity</v>
          </cell>
          <cell r="K5674">
            <v>43485</v>
          </cell>
          <cell r="Q5674">
            <v>2175</v>
          </cell>
          <cell r="R5674" t="str">
            <v>Middle East / Africa (MEA)</v>
          </cell>
          <cell r="S5674" t="str">
            <v>Investment Analyst</v>
          </cell>
        </row>
        <row r="5675">
          <cell r="A5675" t="str">
            <v>100512-ZA-101</v>
          </cell>
          <cell r="B5675">
            <v>43556</v>
          </cell>
          <cell r="C5675" t="str">
            <v>Existing MSA</v>
          </cell>
          <cell r="D5675">
            <v>43485</v>
          </cell>
          <cell r="E5675">
            <v>43952</v>
          </cell>
          <cell r="F5675" t="str">
            <v>Change Global Investment</v>
          </cell>
          <cell r="G5675" t="str">
            <v>ZA</v>
          </cell>
          <cell r="H5675" t="str">
            <v>South Africa</v>
          </cell>
          <cell r="I5675" t="str">
            <v>GP Entity</v>
          </cell>
          <cell r="K5675">
            <v>43485</v>
          </cell>
          <cell r="Q5675">
            <v>2175</v>
          </cell>
          <cell r="R5675" t="str">
            <v>Middle East / Africa (MEA)</v>
          </cell>
          <cell r="S5675" t="str">
            <v>Investment Analyst</v>
          </cell>
        </row>
        <row r="5676">
          <cell r="A5676" t="str">
            <v>100512-ZA-101</v>
          </cell>
          <cell r="B5676">
            <v>43556</v>
          </cell>
          <cell r="C5676" t="str">
            <v>Existing MSA</v>
          </cell>
          <cell r="D5676">
            <v>43485</v>
          </cell>
          <cell r="E5676">
            <v>43983</v>
          </cell>
          <cell r="F5676" t="str">
            <v>Change Global Investment</v>
          </cell>
          <cell r="G5676" t="str">
            <v>ZA</v>
          </cell>
          <cell r="H5676" t="str">
            <v>South Africa</v>
          </cell>
          <cell r="I5676" t="str">
            <v>GP Entity</v>
          </cell>
          <cell r="K5676">
            <v>43485</v>
          </cell>
          <cell r="Q5676">
            <v>2175</v>
          </cell>
          <cell r="R5676" t="str">
            <v>Middle East / Africa (MEA)</v>
          </cell>
          <cell r="S5676" t="str">
            <v>Investment Analyst</v>
          </cell>
        </row>
        <row r="5677">
          <cell r="A5677" t="str">
            <v>100239-CA-103</v>
          </cell>
          <cell r="B5677">
            <v>43682</v>
          </cell>
          <cell r="C5677" t="str">
            <v>Existing MSA</v>
          </cell>
          <cell r="D5677">
            <v>42978</v>
          </cell>
          <cell r="E5677">
            <v>43891</v>
          </cell>
          <cell r="F5677" t="str">
            <v>HomeServe USA</v>
          </cell>
          <cell r="G5677" t="str">
            <v>CA</v>
          </cell>
          <cell r="H5677" t="str">
            <v>Canada</v>
          </cell>
          <cell r="I5677" t="str">
            <v>GP Entity</v>
          </cell>
          <cell r="J5677">
            <v>43682</v>
          </cell>
          <cell r="K5677">
            <v>42978</v>
          </cell>
          <cell r="Q5677">
            <v>2912</v>
          </cell>
          <cell r="R5677" t="str">
            <v>North America (NA)</v>
          </cell>
          <cell r="S5677" t="str">
            <v>Digital Analytics Manager</v>
          </cell>
        </row>
        <row r="5678">
          <cell r="A5678" t="str">
            <v>100668-CA-101</v>
          </cell>
          <cell r="B5678">
            <v>43766</v>
          </cell>
          <cell r="C5678" t="str">
            <v>Existing MSA</v>
          </cell>
          <cell r="D5678">
            <v>43706</v>
          </cell>
          <cell r="E5678">
            <v>43891</v>
          </cell>
          <cell r="F5678" t="str">
            <v>Palmer Holland</v>
          </cell>
          <cell r="G5678" t="str">
            <v>CA</v>
          </cell>
          <cell r="H5678" t="str">
            <v>Canada</v>
          </cell>
          <cell r="I5678" t="str">
            <v>GP Entity</v>
          </cell>
          <cell r="K5678">
            <v>43706</v>
          </cell>
          <cell r="Q5678">
            <v>3354</v>
          </cell>
          <cell r="R5678" t="str">
            <v>North America (NA)</v>
          </cell>
          <cell r="S5678" t="str">
            <v>Account Executive</v>
          </cell>
        </row>
        <row r="5679">
          <cell r="A5679" t="str">
            <v>100730-CA-101</v>
          </cell>
          <cell r="B5679">
            <v>43831</v>
          </cell>
          <cell r="C5679" t="str">
            <v>Existing MSA</v>
          </cell>
          <cell r="D5679">
            <v>43809</v>
          </cell>
          <cell r="E5679">
            <v>43891</v>
          </cell>
          <cell r="F5679" t="str">
            <v>Wells Enterprises</v>
          </cell>
          <cell r="G5679" t="str">
            <v>CA</v>
          </cell>
          <cell r="H5679" t="str">
            <v>Canada</v>
          </cell>
          <cell r="I5679" t="str">
            <v>GP Entity</v>
          </cell>
          <cell r="J5679">
            <v>43831</v>
          </cell>
          <cell r="K5679">
            <v>43809</v>
          </cell>
          <cell r="Q5679">
            <v>3781</v>
          </cell>
          <cell r="R5679" t="str">
            <v>North America (NA)</v>
          </cell>
          <cell r="S5679" t="str">
            <v>Business Development Manager - Canada</v>
          </cell>
        </row>
        <row r="5680">
          <cell r="A5680" t="str">
            <v>100642-CA-101</v>
          </cell>
          <cell r="B5680">
            <v>43800</v>
          </cell>
          <cell r="C5680" t="str">
            <v>Existing MSA</v>
          </cell>
          <cell r="D5680">
            <v>43718</v>
          </cell>
          <cell r="E5680">
            <v>43891</v>
          </cell>
          <cell r="F5680" t="str">
            <v>Unirisc</v>
          </cell>
          <cell r="G5680" t="str">
            <v>CA</v>
          </cell>
          <cell r="H5680" t="str">
            <v>Canada</v>
          </cell>
          <cell r="I5680" t="str">
            <v>GP Entity</v>
          </cell>
          <cell r="J5680">
            <v>43800</v>
          </cell>
          <cell r="K5680">
            <v>43722</v>
          </cell>
          <cell r="Q5680">
            <v>3312</v>
          </cell>
          <cell r="R5680" t="str">
            <v>North America (NA)</v>
          </cell>
          <cell r="S5680" t="str">
            <v>Adjuster, Claims Resolution, Quality</v>
          </cell>
        </row>
        <row r="5681">
          <cell r="A5681" t="str">
            <v>100642-CA-102</v>
          </cell>
          <cell r="B5681">
            <v>43800</v>
          </cell>
          <cell r="C5681" t="str">
            <v>Existing MSA</v>
          </cell>
          <cell r="D5681">
            <v>43718</v>
          </cell>
          <cell r="E5681">
            <v>43891</v>
          </cell>
          <cell r="F5681" t="str">
            <v>Unirisc</v>
          </cell>
          <cell r="G5681" t="str">
            <v>CA</v>
          </cell>
          <cell r="H5681" t="str">
            <v>Canada</v>
          </cell>
          <cell r="I5681" t="str">
            <v>GP Entity</v>
          </cell>
          <cell r="J5681">
            <v>43800</v>
          </cell>
          <cell r="K5681">
            <v>43722</v>
          </cell>
          <cell r="Q5681">
            <v>3313</v>
          </cell>
          <cell r="R5681" t="str">
            <v>North America (NA)</v>
          </cell>
          <cell r="S5681" t="str">
            <v>Senior Adjuster, Claims Resolution, Quality</v>
          </cell>
        </row>
        <row r="5682">
          <cell r="A5682" t="str">
            <v>100719-CA-101</v>
          </cell>
          <cell r="B5682">
            <v>43831</v>
          </cell>
          <cell r="C5682" t="str">
            <v>Existing MSA</v>
          </cell>
          <cell r="D5682">
            <v>43803</v>
          </cell>
          <cell r="E5682">
            <v>43891</v>
          </cell>
          <cell r="F5682" t="str">
            <v>Redbridge</v>
          </cell>
          <cell r="G5682" t="str">
            <v>CA</v>
          </cell>
          <cell r="H5682" t="str">
            <v>Canada</v>
          </cell>
          <cell r="I5682" t="str">
            <v>GP Entity</v>
          </cell>
          <cell r="J5682">
            <v>43831</v>
          </cell>
          <cell r="K5682">
            <v>43803</v>
          </cell>
          <cell r="Q5682">
            <v>3768</v>
          </cell>
          <cell r="R5682" t="str">
            <v>North America (NA)</v>
          </cell>
          <cell r="S5682" t="str">
            <v>Director - Relationship Manager</v>
          </cell>
        </row>
        <row r="5683">
          <cell r="A5683" t="str">
            <v>100728-CA-101</v>
          </cell>
          <cell r="B5683">
            <v>43846</v>
          </cell>
          <cell r="C5683" t="str">
            <v>Existing MSA</v>
          </cell>
          <cell r="D5683">
            <v>43769</v>
          </cell>
          <cell r="E5683">
            <v>43891</v>
          </cell>
          <cell r="F5683" t="str">
            <v>KBF</v>
          </cell>
          <cell r="G5683" t="str">
            <v>CA</v>
          </cell>
          <cell r="H5683" t="str">
            <v>Canada</v>
          </cell>
          <cell r="I5683" t="str">
            <v>GP Entity</v>
          </cell>
          <cell r="J5683">
            <v>43836</v>
          </cell>
          <cell r="K5683">
            <v>43769</v>
          </cell>
          <cell r="Q5683">
            <v>3805</v>
          </cell>
          <cell r="R5683" t="str">
            <v>North America (NA)</v>
          </cell>
          <cell r="S5683" t="str">
            <v>Director</v>
          </cell>
        </row>
        <row r="5684">
          <cell r="A5684" t="str">
            <v>100611-CA-101</v>
          </cell>
          <cell r="B5684">
            <v>43787</v>
          </cell>
          <cell r="C5684" t="str">
            <v>Existing MSA</v>
          </cell>
          <cell r="D5684">
            <v>43690</v>
          </cell>
          <cell r="E5684">
            <v>43891</v>
          </cell>
          <cell r="F5684" t="str">
            <v>Califia Farms</v>
          </cell>
          <cell r="G5684" t="str">
            <v>CA</v>
          </cell>
          <cell r="H5684" t="str">
            <v>Canada</v>
          </cell>
          <cell r="I5684" t="str">
            <v>GP Entity</v>
          </cell>
          <cell r="J5684">
            <v>43710</v>
          </cell>
          <cell r="K5684">
            <v>43690</v>
          </cell>
          <cell r="Q5684">
            <v>3102</v>
          </cell>
          <cell r="R5684" t="str">
            <v>North America (NA)</v>
          </cell>
          <cell r="S5684" t="str">
            <v>Director of Sales, Canada</v>
          </cell>
        </row>
        <row r="5685">
          <cell r="A5685" t="str">
            <v>100641-CA-101</v>
          </cell>
          <cell r="B5685">
            <v>43754</v>
          </cell>
          <cell r="C5685" t="str">
            <v>Existing MSA</v>
          </cell>
          <cell r="D5685">
            <v>43724</v>
          </cell>
          <cell r="E5685">
            <v>43891</v>
          </cell>
          <cell r="F5685" t="str">
            <v>Finlay's</v>
          </cell>
          <cell r="G5685" t="str">
            <v>CA</v>
          </cell>
          <cell r="H5685" t="str">
            <v>Canada</v>
          </cell>
          <cell r="I5685" t="str">
            <v>GP Entity</v>
          </cell>
          <cell r="J5685">
            <v>43745</v>
          </cell>
          <cell r="K5685">
            <v>43724</v>
          </cell>
          <cell r="Q5685">
            <v>3285</v>
          </cell>
          <cell r="R5685" t="str">
            <v>North America (NA)</v>
          </cell>
          <cell r="S5685" t="str">
            <v>Senior Account Executive-Canada</v>
          </cell>
        </row>
        <row r="5686">
          <cell r="A5686" t="str">
            <v>100598-CA-101</v>
          </cell>
          <cell r="B5686">
            <v>43693</v>
          </cell>
          <cell r="C5686" t="str">
            <v>Existing MSA</v>
          </cell>
          <cell r="D5686">
            <v>43643</v>
          </cell>
          <cell r="E5686">
            <v>43891</v>
          </cell>
          <cell r="F5686" t="str">
            <v>Biokinetix</v>
          </cell>
          <cell r="G5686" t="str">
            <v>CA</v>
          </cell>
          <cell r="H5686" t="str">
            <v>Canada</v>
          </cell>
          <cell r="I5686" t="str">
            <v>GP Entity</v>
          </cell>
          <cell r="J5686">
            <v>43678</v>
          </cell>
          <cell r="K5686">
            <v>43643</v>
          </cell>
          <cell r="Q5686">
            <v>2863</v>
          </cell>
          <cell r="R5686" t="str">
            <v>North America (NA)</v>
          </cell>
          <cell r="S5686" t="str">
            <v>Injury Prevention Program Supervisor, Canada</v>
          </cell>
        </row>
        <row r="5687">
          <cell r="A5687" t="str">
            <v>100598-CA-107</v>
          </cell>
          <cell r="B5687">
            <v>43773</v>
          </cell>
          <cell r="C5687" t="str">
            <v>Existing MSA</v>
          </cell>
          <cell r="D5687">
            <v>43643</v>
          </cell>
          <cell r="E5687">
            <v>43891</v>
          </cell>
          <cell r="F5687" t="str">
            <v>Biokinetix</v>
          </cell>
          <cell r="G5687" t="str">
            <v>CA</v>
          </cell>
          <cell r="H5687" t="str">
            <v>Canada</v>
          </cell>
          <cell r="I5687" t="str">
            <v>GP Entity</v>
          </cell>
          <cell r="J5687">
            <v>43773</v>
          </cell>
          <cell r="K5687">
            <v>43643</v>
          </cell>
          <cell r="Q5687">
            <v>3391</v>
          </cell>
          <cell r="R5687" t="str">
            <v>North America (NA)</v>
          </cell>
          <cell r="S5687" t="str">
            <v>Injury Prevention Program Manager</v>
          </cell>
        </row>
        <row r="5688">
          <cell r="A5688" t="str">
            <v>100598-CA-108</v>
          </cell>
          <cell r="B5688">
            <v>43836</v>
          </cell>
          <cell r="C5688" t="str">
            <v>Existing MSA</v>
          </cell>
          <cell r="D5688">
            <v>43643</v>
          </cell>
          <cell r="E5688">
            <v>43891</v>
          </cell>
          <cell r="F5688" t="str">
            <v>Biokinetix</v>
          </cell>
          <cell r="G5688" t="str">
            <v>CA</v>
          </cell>
          <cell r="H5688" t="str">
            <v>Canada</v>
          </cell>
          <cell r="I5688" t="str">
            <v>GP Entity</v>
          </cell>
          <cell r="J5688">
            <v>43836</v>
          </cell>
          <cell r="K5688">
            <v>43643</v>
          </cell>
          <cell r="Q5688">
            <v>3695</v>
          </cell>
          <cell r="R5688" t="str">
            <v>North America (NA)</v>
          </cell>
          <cell r="S5688" t="str">
            <v>Injury Prevention Program Manager</v>
          </cell>
        </row>
        <row r="5689">
          <cell r="A5689" t="str">
            <v>100542-CA-102</v>
          </cell>
          <cell r="B5689">
            <v>43846</v>
          </cell>
          <cell r="C5689" t="str">
            <v>Existing MSA</v>
          </cell>
          <cell r="D5689">
            <v>43571</v>
          </cell>
          <cell r="E5689">
            <v>43891</v>
          </cell>
          <cell r="F5689" t="str">
            <v>Millhouse Corporation</v>
          </cell>
          <cell r="G5689" t="str">
            <v>CA</v>
          </cell>
          <cell r="H5689" t="str">
            <v>Canada</v>
          </cell>
          <cell r="I5689" t="str">
            <v>GP Entity</v>
          </cell>
          <cell r="J5689">
            <v>43851</v>
          </cell>
          <cell r="K5689">
            <v>43571</v>
          </cell>
          <cell r="Q5689">
            <v>3862</v>
          </cell>
          <cell r="R5689" t="str">
            <v>North America (NA)</v>
          </cell>
          <cell r="S5689" t="str">
            <v>Account Representative</v>
          </cell>
        </row>
        <row r="5690">
          <cell r="A5690" t="str">
            <v>100216-CA-102</v>
          </cell>
          <cell r="B5690">
            <v>43787</v>
          </cell>
          <cell r="C5690" t="str">
            <v>Existing MSA</v>
          </cell>
          <cell r="D5690">
            <v>42955</v>
          </cell>
          <cell r="E5690">
            <v>43891</v>
          </cell>
          <cell r="F5690" t="str">
            <v>Protenus, Inc.</v>
          </cell>
          <cell r="G5690" t="str">
            <v>CA</v>
          </cell>
          <cell r="H5690" t="str">
            <v>Canada</v>
          </cell>
          <cell r="I5690" t="str">
            <v>GP Entity</v>
          </cell>
          <cell r="J5690">
            <v>43773</v>
          </cell>
          <cell r="K5690">
            <v>42955</v>
          </cell>
          <cell r="Q5690">
            <v>3402</v>
          </cell>
          <cell r="R5690" t="str">
            <v>North America (NA)</v>
          </cell>
          <cell r="S5690" t="str">
            <v>Senior Health Data Engineer</v>
          </cell>
        </row>
        <row r="5691">
          <cell r="A5691" t="str">
            <v>100325-CA-102</v>
          </cell>
          <cell r="B5691">
            <v>43815</v>
          </cell>
          <cell r="C5691" t="str">
            <v>Existing MSA</v>
          </cell>
          <cell r="D5691">
            <v>43600</v>
          </cell>
          <cell r="E5691">
            <v>43891</v>
          </cell>
          <cell r="F5691" t="str">
            <v>NewsCred</v>
          </cell>
          <cell r="G5691" t="str">
            <v>CA</v>
          </cell>
          <cell r="H5691" t="str">
            <v>Canada</v>
          </cell>
          <cell r="I5691" t="str">
            <v>GP Entity</v>
          </cell>
          <cell r="J5691">
            <v>43803</v>
          </cell>
          <cell r="K5691">
            <v>43158</v>
          </cell>
          <cell r="Q5691">
            <v>3609</v>
          </cell>
          <cell r="R5691" t="str">
            <v>North America (NA)</v>
          </cell>
          <cell r="S5691" t="str">
            <v>Head of Support</v>
          </cell>
        </row>
        <row r="5692">
          <cell r="A5692" t="str">
            <v>100239-CA-103</v>
          </cell>
          <cell r="B5692">
            <v>43682</v>
          </cell>
          <cell r="C5692" t="str">
            <v>Existing MSA</v>
          </cell>
          <cell r="D5692">
            <v>42978</v>
          </cell>
          <cell r="E5692">
            <v>43922</v>
          </cell>
          <cell r="F5692" t="str">
            <v>HomeServe USA</v>
          </cell>
          <cell r="G5692" t="str">
            <v>CA</v>
          </cell>
          <cell r="H5692" t="str">
            <v>Canada</v>
          </cell>
          <cell r="I5692" t="str">
            <v>GP Entity</v>
          </cell>
          <cell r="J5692">
            <v>43682</v>
          </cell>
          <cell r="K5692">
            <v>42978</v>
          </cell>
          <cell r="Q5692">
            <v>2912</v>
          </cell>
          <cell r="R5692" t="str">
            <v>North America (NA)</v>
          </cell>
          <cell r="S5692" t="str">
            <v>Digital Analytics Manager</v>
          </cell>
        </row>
        <row r="5693">
          <cell r="A5693" t="str">
            <v>100668-CA-101</v>
          </cell>
          <cell r="B5693">
            <v>43766</v>
          </cell>
          <cell r="C5693" t="str">
            <v>Existing MSA</v>
          </cell>
          <cell r="D5693">
            <v>43706</v>
          </cell>
          <cell r="E5693">
            <v>43922</v>
          </cell>
          <cell r="F5693" t="str">
            <v>Palmer Holland</v>
          </cell>
          <cell r="G5693" t="str">
            <v>CA</v>
          </cell>
          <cell r="H5693" t="str">
            <v>Canada</v>
          </cell>
          <cell r="I5693" t="str">
            <v>GP Entity</v>
          </cell>
          <cell r="K5693">
            <v>43706</v>
          </cell>
          <cell r="Q5693">
            <v>3354</v>
          </cell>
          <cell r="R5693" t="str">
            <v>North America (NA)</v>
          </cell>
          <cell r="S5693" t="str">
            <v>Account Executive</v>
          </cell>
        </row>
        <row r="5694">
          <cell r="A5694" t="str">
            <v>100730-CA-101</v>
          </cell>
          <cell r="B5694">
            <v>43831</v>
          </cell>
          <cell r="C5694" t="str">
            <v>Existing MSA</v>
          </cell>
          <cell r="D5694">
            <v>43809</v>
          </cell>
          <cell r="E5694">
            <v>43922</v>
          </cell>
          <cell r="F5694" t="str">
            <v>Wells Enterprises</v>
          </cell>
          <cell r="G5694" t="str">
            <v>CA</v>
          </cell>
          <cell r="H5694" t="str">
            <v>Canada</v>
          </cell>
          <cell r="I5694" t="str">
            <v>GP Entity</v>
          </cell>
          <cell r="J5694">
            <v>43831</v>
          </cell>
          <cell r="K5694">
            <v>43809</v>
          </cell>
          <cell r="Q5694">
            <v>3781</v>
          </cell>
          <cell r="R5694" t="str">
            <v>North America (NA)</v>
          </cell>
          <cell r="S5694" t="str">
            <v>Business Development Manager - Canada</v>
          </cell>
        </row>
        <row r="5695">
          <cell r="A5695" t="str">
            <v>100485-CA-101</v>
          </cell>
          <cell r="B5695">
            <v>43525</v>
          </cell>
          <cell r="C5695" t="str">
            <v>Existing MSA</v>
          </cell>
          <cell r="D5695">
            <v>43518</v>
          </cell>
          <cell r="E5695">
            <v>43922</v>
          </cell>
          <cell r="F5695" t="str">
            <v>Proof Trading, Inc</v>
          </cell>
          <cell r="G5695" t="str">
            <v>CA</v>
          </cell>
          <cell r="H5695" t="str">
            <v>Canada</v>
          </cell>
          <cell r="I5695" t="str">
            <v>GP Entity</v>
          </cell>
          <cell r="J5695">
            <v>43525</v>
          </cell>
          <cell r="K5695">
            <v>43518</v>
          </cell>
          <cell r="Q5695">
            <v>2232</v>
          </cell>
          <cell r="R5695" t="str">
            <v>North America (NA)</v>
          </cell>
          <cell r="S5695" t="str">
            <v>UX Engineer</v>
          </cell>
        </row>
        <row r="5696">
          <cell r="A5696" t="str">
            <v>100486-CA-101</v>
          </cell>
          <cell r="B5696">
            <v>43525</v>
          </cell>
          <cell r="C5696" t="str">
            <v>Existing MSA</v>
          </cell>
          <cell r="D5696">
            <v>43521</v>
          </cell>
          <cell r="E5696">
            <v>43922</v>
          </cell>
          <cell r="F5696" t="str">
            <v>Edelbrock</v>
          </cell>
          <cell r="G5696" t="str">
            <v>CA</v>
          </cell>
          <cell r="H5696" t="str">
            <v>Canada</v>
          </cell>
          <cell r="I5696" t="str">
            <v>GP Entity</v>
          </cell>
          <cell r="K5696">
            <v>43438</v>
          </cell>
          <cell r="Q5696">
            <v>2244</v>
          </cell>
          <cell r="R5696" t="str">
            <v>North America (NA)</v>
          </cell>
          <cell r="S5696" t="str">
            <v>Regional Account Sales Manager</v>
          </cell>
        </row>
        <row r="5697">
          <cell r="A5697" t="str">
            <v>100642-CA-101</v>
          </cell>
          <cell r="B5697">
            <v>43800</v>
          </cell>
          <cell r="C5697" t="str">
            <v>Existing MSA</v>
          </cell>
          <cell r="D5697">
            <v>43718</v>
          </cell>
          <cell r="E5697">
            <v>43922</v>
          </cell>
          <cell r="F5697" t="str">
            <v>Unirisc</v>
          </cell>
          <cell r="G5697" t="str">
            <v>CA</v>
          </cell>
          <cell r="H5697" t="str">
            <v>Canada</v>
          </cell>
          <cell r="I5697" t="str">
            <v>GP Entity</v>
          </cell>
          <cell r="J5697">
            <v>43800</v>
          </cell>
          <cell r="K5697">
            <v>43722</v>
          </cell>
          <cell r="Q5697">
            <v>3312</v>
          </cell>
          <cell r="R5697" t="str">
            <v>North America (NA)</v>
          </cell>
          <cell r="S5697" t="str">
            <v>Adjuster, Claims Resolution, Quality</v>
          </cell>
        </row>
        <row r="5698">
          <cell r="A5698" t="str">
            <v>100642-CA-102</v>
          </cell>
          <cell r="B5698">
            <v>43800</v>
          </cell>
          <cell r="C5698" t="str">
            <v>Existing MSA</v>
          </cell>
          <cell r="D5698">
            <v>43718</v>
          </cell>
          <cell r="E5698">
            <v>43922</v>
          </cell>
          <cell r="F5698" t="str">
            <v>Unirisc</v>
          </cell>
          <cell r="G5698" t="str">
            <v>CA</v>
          </cell>
          <cell r="H5698" t="str">
            <v>Canada</v>
          </cell>
          <cell r="I5698" t="str">
            <v>GP Entity</v>
          </cell>
          <cell r="J5698">
            <v>43800</v>
          </cell>
          <cell r="K5698">
            <v>43722</v>
          </cell>
          <cell r="Q5698">
            <v>3313</v>
          </cell>
          <cell r="R5698" t="str">
            <v>North America (NA)</v>
          </cell>
          <cell r="S5698" t="str">
            <v>Senior Adjuster, Claims Resolution, Quality</v>
          </cell>
        </row>
        <row r="5699">
          <cell r="A5699" t="str">
            <v>100719-CA-101</v>
          </cell>
          <cell r="B5699">
            <v>43831</v>
          </cell>
          <cell r="C5699" t="str">
            <v>Existing MSA</v>
          </cell>
          <cell r="D5699">
            <v>43803</v>
          </cell>
          <cell r="E5699">
            <v>43922</v>
          </cell>
          <cell r="F5699" t="str">
            <v>Redbridge</v>
          </cell>
          <cell r="G5699" t="str">
            <v>CA</v>
          </cell>
          <cell r="H5699" t="str">
            <v>Canada</v>
          </cell>
          <cell r="I5699" t="str">
            <v>GP Entity</v>
          </cell>
          <cell r="J5699">
            <v>43831</v>
          </cell>
          <cell r="K5699">
            <v>43803</v>
          </cell>
          <cell r="Q5699">
            <v>3768</v>
          </cell>
          <cell r="R5699" t="str">
            <v>North America (NA)</v>
          </cell>
          <cell r="S5699" t="str">
            <v>Director - Relationship Manager</v>
          </cell>
        </row>
        <row r="5700">
          <cell r="A5700" t="str">
            <v>100728-CA-101</v>
          </cell>
          <cell r="B5700">
            <v>43846</v>
          </cell>
          <cell r="C5700" t="str">
            <v>Existing MSA</v>
          </cell>
          <cell r="D5700">
            <v>43769</v>
          </cell>
          <cell r="E5700">
            <v>43922</v>
          </cell>
          <cell r="F5700" t="str">
            <v>KBF</v>
          </cell>
          <cell r="G5700" t="str">
            <v>CA</v>
          </cell>
          <cell r="H5700" t="str">
            <v>Canada</v>
          </cell>
          <cell r="I5700" t="str">
            <v>GP Entity</v>
          </cell>
          <cell r="J5700">
            <v>43836</v>
          </cell>
          <cell r="K5700">
            <v>43769</v>
          </cell>
          <cell r="Q5700">
            <v>3805</v>
          </cell>
          <cell r="R5700" t="str">
            <v>North America (NA)</v>
          </cell>
          <cell r="S5700" t="str">
            <v>Director</v>
          </cell>
        </row>
        <row r="5701">
          <cell r="A5701" t="str">
            <v>100611-CA-101</v>
          </cell>
          <cell r="B5701">
            <v>43787</v>
          </cell>
          <cell r="C5701" t="str">
            <v>Existing MSA</v>
          </cell>
          <cell r="D5701">
            <v>43690</v>
          </cell>
          <cell r="E5701">
            <v>43922</v>
          </cell>
          <cell r="F5701" t="str">
            <v>Califia Farms</v>
          </cell>
          <cell r="G5701" t="str">
            <v>CA</v>
          </cell>
          <cell r="H5701" t="str">
            <v>Canada</v>
          </cell>
          <cell r="I5701" t="str">
            <v>GP Entity</v>
          </cell>
          <cell r="J5701">
            <v>43710</v>
          </cell>
          <cell r="K5701">
            <v>43690</v>
          </cell>
          <cell r="Q5701">
            <v>3102</v>
          </cell>
          <cell r="R5701" t="str">
            <v>North America (NA)</v>
          </cell>
          <cell r="S5701" t="str">
            <v>Director of Sales, Canada</v>
          </cell>
        </row>
        <row r="5702">
          <cell r="A5702" t="str">
            <v>100641-CA-101</v>
          </cell>
          <cell r="B5702">
            <v>43754</v>
          </cell>
          <cell r="C5702" t="str">
            <v>Existing MSA</v>
          </cell>
          <cell r="D5702">
            <v>43724</v>
          </cell>
          <cell r="E5702">
            <v>43922</v>
          </cell>
          <cell r="F5702" t="str">
            <v>Finlay's</v>
          </cell>
          <cell r="G5702" t="str">
            <v>CA</v>
          </cell>
          <cell r="H5702" t="str">
            <v>Canada</v>
          </cell>
          <cell r="I5702" t="str">
            <v>GP Entity</v>
          </cell>
          <cell r="J5702">
            <v>43745</v>
          </cell>
          <cell r="K5702">
            <v>43724</v>
          </cell>
          <cell r="Q5702">
            <v>3285</v>
          </cell>
          <cell r="R5702" t="str">
            <v>North America (NA)</v>
          </cell>
          <cell r="S5702" t="str">
            <v>Senior Account Executive-Canada</v>
          </cell>
        </row>
        <row r="5703">
          <cell r="A5703" t="str">
            <v>100598-CA-101</v>
          </cell>
          <cell r="B5703">
            <v>43693</v>
          </cell>
          <cell r="C5703" t="str">
            <v>Existing MSA</v>
          </cell>
          <cell r="D5703">
            <v>43643</v>
          </cell>
          <cell r="E5703">
            <v>43922</v>
          </cell>
          <cell r="F5703" t="str">
            <v>Biokinetix</v>
          </cell>
          <cell r="G5703" t="str">
            <v>CA</v>
          </cell>
          <cell r="H5703" t="str">
            <v>Canada</v>
          </cell>
          <cell r="I5703" t="str">
            <v>GP Entity</v>
          </cell>
          <cell r="J5703">
            <v>43678</v>
          </cell>
          <cell r="K5703">
            <v>43643</v>
          </cell>
          <cell r="Q5703">
            <v>2863</v>
          </cell>
          <cell r="R5703" t="str">
            <v>North America (NA)</v>
          </cell>
          <cell r="S5703" t="str">
            <v>Injury Prevention Program Supervisor, Canada</v>
          </cell>
        </row>
        <row r="5704">
          <cell r="A5704" t="str">
            <v>100598-CA-107</v>
          </cell>
          <cell r="B5704">
            <v>43773</v>
          </cell>
          <cell r="C5704" t="str">
            <v>Existing MSA</v>
          </cell>
          <cell r="D5704">
            <v>43643</v>
          </cell>
          <cell r="E5704">
            <v>43922</v>
          </cell>
          <cell r="F5704" t="str">
            <v>Biokinetix</v>
          </cell>
          <cell r="G5704" t="str">
            <v>CA</v>
          </cell>
          <cell r="H5704" t="str">
            <v>Canada</v>
          </cell>
          <cell r="I5704" t="str">
            <v>GP Entity</v>
          </cell>
          <cell r="J5704">
            <v>43773</v>
          </cell>
          <cell r="K5704">
            <v>43643</v>
          </cell>
          <cell r="Q5704">
            <v>3391</v>
          </cell>
          <cell r="R5704" t="str">
            <v>North America (NA)</v>
          </cell>
          <cell r="S5704" t="str">
            <v>Injury Prevention Program Manager</v>
          </cell>
        </row>
        <row r="5705">
          <cell r="A5705" t="str">
            <v>100598-CA-108</v>
          </cell>
          <cell r="B5705">
            <v>43836</v>
          </cell>
          <cell r="C5705" t="str">
            <v>Existing MSA</v>
          </cell>
          <cell r="D5705">
            <v>43643</v>
          </cell>
          <cell r="E5705">
            <v>43922</v>
          </cell>
          <cell r="F5705" t="str">
            <v>Biokinetix</v>
          </cell>
          <cell r="G5705" t="str">
            <v>CA</v>
          </cell>
          <cell r="H5705" t="str">
            <v>Canada</v>
          </cell>
          <cell r="I5705" t="str">
            <v>GP Entity</v>
          </cell>
          <cell r="J5705">
            <v>43836</v>
          </cell>
          <cell r="K5705">
            <v>43643</v>
          </cell>
          <cell r="Q5705">
            <v>3695</v>
          </cell>
          <cell r="R5705" t="str">
            <v>North America (NA)</v>
          </cell>
          <cell r="S5705" t="str">
            <v>Injury Prevention Program Manager</v>
          </cell>
        </row>
        <row r="5706">
          <cell r="A5706" t="str">
            <v>100542-CA-101</v>
          </cell>
          <cell r="B5706">
            <v>43617</v>
          </cell>
          <cell r="C5706" t="str">
            <v>Existing MSA</v>
          </cell>
          <cell r="D5706">
            <v>43571</v>
          </cell>
          <cell r="E5706">
            <v>43922</v>
          </cell>
          <cell r="F5706" t="str">
            <v>Millhouse Corporation</v>
          </cell>
          <cell r="G5706" t="str">
            <v>CA</v>
          </cell>
          <cell r="H5706" t="str">
            <v>Canada</v>
          </cell>
          <cell r="I5706" t="str">
            <v>GP Entity</v>
          </cell>
          <cell r="J5706">
            <v>43605</v>
          </cell>
          <cell r="K5706">
            <v>43571</v>
          </cell>
          <cell r="Q5706">
            <v>2478</v>
          </cell>
          <cell r="R5706" t="str">
            <v>North America (NA)</v>
          </cell>
          <cell r="S5706" t="str">
            <v>Manager in Transportation</v>
          </cell>
        </row>
        <row r="5707">
          <cell r="A5707" t="str">
            <v>100542-CA-102</v>
          </cell>
          <cell r="B5707">
            <v>43846</v>
          </cell>
          <cell r="C5707" t="str">
            <v>Existing MSA</v>
          </cell>
          <cell r="D5707">
            <v>43571</v>
          </cell>
          <cell r="E5707">
            <v>43922</v>
          </cell>
          <cell r="F5707" t="str">
            <v>Millhouse Corporation</v>
          </cell>
          <cell r="G5707" t="str">
            <v>CA</v>
          </cell>
          <cell r="H5707" t="str">
            <v>Canada</v>
          </cell>
          <cell r="I5707" t="str">
            <v>GP Entity</v>
          </cell>
          <cell r="J5707">
            <v>43851</v>
          </cell>
          <cell r="K5707">
            <v>43571</v>
          </cell>
          <cell r="Q5707">
            <v>3862</v>
          </cell>
          <cell r="R5707" t="str">
            <v>North America (NA)</v>
          </cell>
          <cell r="S5707" t="str">
            <v>Account Representative</v>
          </cell>
        </row>
        <row r="5708">
          <cell r="A5708" t="str">
            <v>100216-CA-102</v>
          </cell>
          <cell r="B5708">
            <v>43787</v>
          </cell>
          <cell r="C5708" t="str">
            <v>Existing MSA</v>
          </cell>
          <cell r="D5708">
            <v>42955</v>
          </cell>
          <cell r="E5708">
            <v>43922</v>
          </cell>
          <cell r="F5708" t="str">
            <v>Protenus, Inc.</v>
          </cell>
          <cell r="G5708" t="str">
            <v>CA</v>
          </cell>
          <cell r="H5708" t="str">
            <v>Canada</v>
          </cell>
          <cell r="I5708" t="str">
            <v>GP Entity</v>
          </cell>
          <cell r="J5708">
            <v>43773</v>
          </cell>
          <cell r="K5708">
            <v>42955</v>
          </cell>
          <cell r="Q5708">
            <v>3402</v>
          </cell>
          <cell r="R5708" t="str">
            <v>North America (NA)</v>
          </cell>
          <cell r="S5708" t="str">
            <v>Senior Health Data Engineer</v>
          </cell>
        </row>
        <row r="5709">
          <cell r="A5709" t="str">
            <v>100325-CA-102</v>
          </cell>
          <cell r="B5709">
            <v>43815</v>
          </cell>
          <cell r="C5709" t="str">
            <v>Existing MSA</v>
          </cell>
          <cell r="D5709">
            <v>43600</v>
          </cell>
          <cell r="E5709">
            <v>43922</v>
          </cell>
          <cell r="F5709" t="str">
            <v>NewsCred</v>
          </cell>
          <cell r="G5709" t="str">
            <v>CA</v>
          </cell>
          <cell r="H5709" t="str">
            <v>Canada</v>
          </cell>
          <cell r="I5709" t="str">
            <v>GP Entity</v>
          </cell>
          <cell r="J5709">
            <v>43803</v>
          </cell>
          <cell r="K5709">
            <v>43158</v>
          </cell>
          <cell r="Q5709">
            <v>3609</v>
          </cell>
          <cell r="R5709" t="str">
            <v>North America (NA)</v>
          </cell>
          <cell r="S5709" t="str">
            <v>Head of Support</v>
          </cell>
        </row>
        <row r="5710">
          <cell r="A5710" t="str">
            <v>100239-CA-103</v>
          </cell>
          <cell r="B5710">
            <v>43682</v>
          </cell>
          <cell r="C5710" t="str">
            <v>Existing MSA</v>
          </cell>
          <cell r="D5710">
            <v>42978</v>
          </cell>
          <cell r="E5710">
            <v>43952</v>
          </cell>
          <cell r="F5710" t="str">
            <v>HomeServe USA</v>
          </cell>
          <cell r="G5710" t="str">
            <v>CA</v>
          </cell>
          <cell r="H5710" t="str">
            <v>Canada</v>
          </cell>
          <cell r="I5710" t="str">
            <v>GP Entity</v>
          </cell>
          <cell r="J5710">
            <v>43682</v>
          </cell>
          <cell r="K5710">
            <v>42978</v>
          </cell>
          <cell r="Q5710">
            <v>2912</v>
          </cell>
          <cell r="R5710" t="str">
            <v>North America (NA)</v>
          </cell>
          <cell r="S5710" t="str">
            <v>Digital Analytics Manager</v>
          </cell>
        </row>
        <row r="5711">
          <cell r="A5711" t="str">
            <v>100668-CA-101</v>
          </cell>
          <cell r="B5711">
            <v>43766</v>
          </cell>
          <cell r="C5711" t="str">
            <v>Existing MSA</v>
          </cell>
          <cell r="D5711">
            <v>43706</v>
          </cell>
          <cell r="E5711">
            <v>43952</v>
          </cell>
          <cell r="F5711" t="str">
            <v>Palmer Holland</v>
          </cell>
          <cell r="G5711" t="str">
            <v>CA</v>
          </cell>
          <cell r="H5711" t="str">
            <v>Canada</v>
          </cell>
          <cell r="I5711" t="str">
            <v>GP Entity</v>
          </cell>
          <cell r="K5711">
            <v>43706</v>
          </cell>
          <cell r="Q5711">
            <v>3354</v>
          </cell>
          <cell r="R5711" t="str">
            <v>North America (NA)</v>
          </cell>
          <cell r="S5711" t="str">
            <v>Account Executive</v>
          </cell>
        </row>
        <row r="5712">
          <cell r="A5712" t="str">
            <v>100730-CA-101</v>
          </cell>
          <cell r="B5712">
            <v>43831</v>
          </cell>
          <cell r="C5712" t="str">
            <v>Existing MSA</v>
          </cell>
          <cell r="D5712">
            <v>43809</v>
          </cell>
          <cell r="E5712">
            <v>43952</v>
          </cell>
          <cell r="F5712" t="str">
            <v>Wells Enterprises</v>
          </cell>
          <cell r="G5712" t="str">
            <v>CA</v>
          </cell>
          <cell r="H5712" t="str">
            <v>Canada</v>
          </cell>
          <cell r="I5712" t="str">
            <v>GP Entity</v>
          </cell>
          <cell r="J5712">
            <v>43831</v>
          </cell>
          <cell r="K5712">
            <v>43809</v>
          </cell>
          <cell r="Q5712">
            <v>3781</v>
          </cell>
          <cell r="R5712" t="str">
            <v>North America (NA)</v>
          </cell>
          <cell r="S5712" t="str">
            <v>Business Development Manager - Canada</v>
          </cell>
        </row>
        <row r="5713">
          <cell r="A5713" t="str">
            <v>100485-CA-101</v>
          </cell>
          <cell r="B5713">
            <v>43525</v>
          </cell>
          <cell r="C5713" t="str">
            <v>Existing MSA</v>
          </cell>
          <cell r="D5713">
            <v>43518</v>
          </cell>
          <cell r="E5713">
            <v>43952</v>
          </cell>
          <cell r="F5713" t="str">
            <v>Proof Trading, Inc</v>
          </cell>
          <cell r="G5713" t="str">
            <v>CA</v>
          </cell>
          <cell r="H5713" t="str">
            <v>Canada</v>
          </cell>
          <cell r="I5713" t="str">
            <v>GP Entity</v>
          </cell>
          <cell r="J5713">
            <v>43525</v>
          </cell>
          <cell r="K5713">
            <v>43518</v>
          </cell>
          <cell r="Q5713">
            <v>2232</v>
          </cell>
          <cell r="R5713" t="str">
            <v>North America (NA)</v>
          </cell>
          <cell r="S5713" t="str">
            <v>UX Engineer</v>
          </cell>
        </row>
        <row r="5714">
          <cell r="A5714" t="str">
            <v>100486-CA-101</v>
          </cell>
          <cell r="B5714">
            <v>43525</v>
          </cell>
          <cell r="C5714" t="str">
            <v>Existing MSA</v>
          </cell>
          <cell r="D5714">
            <v>43521</v>
          </cell>
          <cell r="E5714">
            <v>43952</v>
          </cell>
          <cell r="F5714" t="str">
            <v>Edelbrock</v>
          </cell>
          <cell r="G5714" t="str">
            <v>CA</v>
          </cell>
          <cell r="H5714" t="str">
            <v>Canada</v>
          </cell>
          <cell r="I5714" t="str">
            <v>GP Entity</v>
          </cell>
          <cell r="K5714">
            <v>43438</v>
          </cell>
          <cell r="Q5714">
            <v>2244</v>
          </cell>
          <cell r="R5714" t="str">
            <v>North America (NA)</v>
          </cell>
          <cell r="S5714" t="str">
            <v>Regional Account Sales Manager</v>
          </cell>
        </row>
        <row r="5715">
          <cell r="A5715" t="str">
            <v>100642-CA-101</v>
          </cell>
          <cell r="B5715">
            <v>43800</v>
          </cell>
          <cell r="C5715" t="str">
            <v>Existing MSA</v>
          </cell>
          <cell r="D5715">
            <v>43718</v>
          </cell>
          <cell r="E5715">
            <v>43952</v>
          </cell>
          <cell r="F5715" t="str">
            <v>Unirisc</v>
          </cell>
          <cell r="G5715" t="str">
            <v>CA</v>
          </cell>
          <cell r="H5715" t="str">
            <v>Canada</v>
          </cell>
          <cell r="I5715" t="str">
            <v>GP Entity</v>
          </cell>
          <cell r="J5715">
            <v>43800</v>
          </cell>
          <cell r="K5715">
            <v>43722</v>
          </cell>
          <cell r="Q5715">
            <v>3312</v>
          </cell>
          <cell r="R5715" t="str">
            <v>North America (NA)</v>
          </cell>
          <cell r="S5715" t="str">
            <v>Adjuster, Claims Resolution, Quality</v>
          </cell>
        </row>
        <row r="5716">
          <cell r="A5716" t="str">
            <v>100642-CA-102</v>
          </cell>
          <cell r="B5716">
            <v>43800</v>
          </cell>
          <cell r="C5716" t="str">
            <v>Existing MSA</v>
          </cell>
          <cell r="D5716">
            <v>43718</v>
          </cell>
          <cell r="E5716">
            <v>43952</v>
          </cell>
          <cell r="F5716" t="str">
            <v>Unirisc</v>
          </cell>
          <cell r="G5716" t="str">
            <v>CA</v>
          </cell>
          <cell r="H5716" t="str">
            <v>Canada</v>
          </cell>
          <cell r="I5716" t="str">
            <v>GP Entity</v>
          </cell>
          <cell r="J5716">
            <v>43800</v>
          </cell>
          <cell r="K5716">
            <v>43722</v>
          </cell>
          <cell r="Q5716">
            <v>3313</v>
          </cell>
          <cell r="R5716" t="str">
            <v>North America (NA)</v>
          </cell>
          <cell r="S5716" t="str">
            <v>Senior Adjuster, Claims Resolution, Quality</v>
          </cell>
        </row>
        <row r="5717">
          <cell r="A5717" t="str">
            <v>100719-CA-101</v>
          </cell>
          <cell r="B5717">
            <v>43831</v>
          </cell>
          <cell r="C5717" t="str">
            <v>Existing MSA</v>
          </cell>
          <cell r="D5717">
            <v>43803</v>
          </cell>
          <cell r="E5717">
            <v>43952</v>
          </cell>
          <cell r="F5717" t="str">
            <v>Redbridge</v>
          </cell>
          <cell r="G5717" t="str">
            <v>CA</v>
          </cell>
          <cell r="H5717" t="str">
            <v>Canada</v>
          </cell>
          <cell r="I5717" t="str">
            <v>GP Entity</v>
          </cell>
          <cell r="J5717">
            <v>43831</v>
          </cell>
          <cell r="K5717">
            <v>43803</v>
          </cell>
          <cell r="Q5717">
            <v>3768</v>
          </cell>
          <cell r="R5717" t="str">
            <v>North America (NA)</v>
          </cell>
          <cell r="S5717" t="str">
            <v>Director - Relationship Manager</v>
          </cell>
        </row>
        <row r="5718">
          <cell r="A5718" t="str">
            <v>100728-CA-101</v>
          </cell>
          <cell r="B5718">
            <v>43846</v>
          </cell>
          <cell r="C5718" t="str">
            <v>Existing MSA</v>
          </cell>
          <cell r="D5718">
            <v>43769</v>
          </cell>
          <cell r="E5718">
            <v>43952</v>
          </cell>
          <cell r="F5718" t="str">
            <v>KBF</v>
          </cell>
          <cell r="G5718" t="str">
            <v>CA</v>
          </cell>
          <cell r="H5718" t="str">
            <v>Canada</v>
          </cell>
          <cell r="I5718" t="str">
            <v>GP Entity</v>
          </cell>
          <cell r="J5718">
            <v>43836</v>
          </cell>
          <cell r="K5718">
            <v>43769</v>
          </cell>
          <cell r="Q5718">
            <v>3805</v>
          </cell>
          <cell r="R5718" t="str">
            <v>North America (NA)</v>
          </cell>
          <cell r="S5718" t="str">
            <v>Director</v>
          </cell>
        </row>
        <row r="5719">
          <cell r="A5719" t="str">
            <v>100611-CA-101</v>
          </cell>
          <cell r="B5719">
            <v>43787</v>
          </cell>
          <cell r="C5719" t="str">
            <v>Existing MSA</v>
          </cell>
          <cell r="D5719">
            <v>43690</v>
          </cell>
          <cell r="E5719">
            <v>43952</v>
          </cell>
          <cell r="F5719" t="str">
            <v>Califia Farms</v>
          </cell>
          <cell r="G5719" t="str">
            <v>CA</v>
          </cell>
          <cell r="H5719" t="str">
            <v>Canada</v>
          </cell>
          <cell r="I5719" t="str">
            <v>GP Entity</v>
          </cell>
          <cell r="J5719">
            <v>43710</v>
          </cell>
          <cell r="K5719">
            <v>43690</v>
          </cell>
          <cell r="Q5719">
            <v>3102</v>
          </cell>
          <cell r="R5719" t="str">
            <v>North America (NA)</v>
          </cell>
          <cell r="S5719" t="str">
            <v>Director of Sales, Canada</v>
          </cell>
        </row>
        <row r="5720">
          <cell r="A5720" t="str">
            <v>100641-CA-101</v>
          </cell>
          <cell r="B5720">
            <v>43754</v>
          </cell>
          <cell r="C5720" t="str">
            <v>Existing MSA</v>
          </cell>
          <cell r="D5720">
            <v>43724</v>
          </cell>
          <cell r="E5720">
            <v>43952</v>
          </cell>
          <cell r="F5720" t="str">
            <v>Finlay's</v>
          </cell>
          <cell r="G5720" t="str">
            <v>CA</v>
          </cell>
          <cell r="H5720" t="str">
            <v>Canada</v>
          </cell>
          <cell r="I5720" t="str">
            <v>GP Entity</v>
          </cell>
          <cell r="J5720">
            <v>43745</v>
          </cell>
          <cell r="K5720">
            <v>43724</v>
          </cell>
          <cell r="Q5720">
            <v>3285</v>
          </cell>
          <cell r="R5720" t="str">
            <v>North America (NA)</v>
          </cell>
          <cell r="S5720" t="str">
            <v>Senior Account Executive-Canada</v>
          </cell>
        </row>
        <row r="5721">
          <cell r="A5721" t="str">
            <v>100598-CA-101</v>
          </cell>
          <cell r="B5721">
            <v>43693</v>
          </cell>
          <cell r="C5721" t="str">
            <v>Existing MSA</v>
          </cell>
          <cell r="D5721">
            <v>43643</v>
          </cell>
          <cell r="E5721">
            <v>43952</v>
          </cell>
          <cell r="F5721" t="str">
            <v>Biokinetix</v>
          </cell>
          <cell r="G5721" t="str">
            <v>CA</v>
          </cell>
          <cell r="H5721" t="str">
            <v>Canada</v>
          </cell>
          <cell r="I5721" t="str">
            <v>GP Entity</v>
          </cell>
          <cell r="J5721">
            <v>43678</v>
          </cell>
          <cell r="K5721">
            <v>43643</v>
          </cell>
          <cell r="Q5721">
            <v>2863</v>
          </cell>
          <cell r="R5721" t="str">
            <v>North America (NA)</v>
          </cell>
          <cell r="S5721" t="str">
            <v>Injury Prevention Program Supervisor, Canada</v>
          </cell>
        </row>
        <row r="5722">
          <cell r="A5722" t="str">
            <v>100598-CA-107</v>
          </cell>
          <cell r="B5722">
            <v>43773</v>
          </cell>
          <cell r="C5722" t="str">
            <v>Existing MSA</v>
          </cell>
          <cell r="D5722">
            <v>43643</v>
          </cell>
          <cell r="E5722">
            <v>43952</v>
          </cell>
          <cell r="F5722" t="str">
            <v>Biokinetix</v>
          </cell>
          <cell r="G5722" t="str">
            <v>CA</v>
          </cell>
          <cell r="H5722" t="str">
            <v>Canada</v>
          </cell>
          <cell r="I5722" t="str">
            <v>GP Entity</v>
          </cell>
          <cell r="J5722">
            <v>43773</v>
          </cell>
          <cell r="K5722">
            <v>43643</v>
          </cell>
          <cell r="Q5722">
            <v>3391</v>
          </cell>
          <cell r="R5722" t="str">
            <v>North America (NA)</v>
          </cell>
          <cell r="S5722" t="str">
            <v>Injury Prevention Program Manager</v>
          </cell>
        </row>
        <row r="5723">
          <cell r="A5723" t="str">
            <v>100598-CA-108</v>
          </cell>
          <cell r="B5723">
            <v>43836</v>
          </cell>
          <cell r="C5723" t="str">
            <v>Existing MSA</v>
          </cell>
          <cell r="D5723">
            <v>43643</v>
          </cell>
          <cell r="E5723">
            <v>43952</v>
          </cell>
          <cell r="F5723" t="str">
            <v>Biokinetix</v>
          </cell>
          <cell r="G5723" t="str">
            <v>CA</v>
          </cell>
          <cell r="H5723" t="str">
            <v>Canada</v>
          </cell>
          <cell r="I5723" t="str">
            <v>GP Entity</v>
          </cell>
          <cell r="J5723">
            <v>43836</v>
          </cell>
          <cell r="K5723">
            <v>43643</v>
          </cell>
          <cell r="Q5723">
            <v>3695</v>
          </cell>
          <cell r="R5723" t="str">
            <v>North America (NA)</v>
          </cell>
          <cell r="S5723" t="str">
            <v>Injury Prevention Program Manager</v>
          </cell>
        </row>
        <row r="5724">
          <cell r="A5724" t="str">
            <v>100542-CA-101</v>
          </cell>
          <cell r="B5724">
            <v>43617</v>
          </cell>
          <cell r="C5724" t="str">
            <v>Existing MSA</v>
          </cell>
          <cell r="D5724">
            <v>43571</v>
          </cell>
          <cell r="E5724">
            <v>43952</v>
          </cell>
          <cell r="F5724" t="str">
            <v>Millhouse Corporation</v>
          </cell>
          <cell r="G5724" t="str">
            <v>CA</v>
          </cell>
          <cell r="H5724" t="str">
            <v>Canada</v>
          </cell>
          <cell r="I5724" t="str">
            <v>GP Entity</v>
          </cell>
          <cell r="J5724">
            <v>43605</v>
          </cell>
          <cell r="K5724">
            <v>43571</v>
          </cell>
          <cell r="Q5724">
            <v>2478</v>
          </cell>
          <cell r="R5724" t="str">
            <v>North America (NA)</v>
          </cell>
          <cell r="S5724" t="str">
            <v>Manager in Transportation</v>
          </cell>
        </row>
        <row r="5725">
          <cell r="A5725" t="str">
            <v>100542-CA-102</v>
          </cell>
          <cell r="B5725">
            <v>43846</v>
          </cell>
          <cell r="C5725" t="str">
            <v>Existing MSA</v>
          </cell>
          <cell r="D5725">
            <v>43571</v>
          </cell>
          <cell r="E5725">
            <v>43952</v>
          </cell>
          <cell r="F5725" t="str">
            <v>Millhouse Corporation</v>
          </cell>
          <cell r="G5725" t="str">
            <v>CA</v>
          </cell>
          <cell r="H5725" t="str">
            <v>Canada</v>
          </cell>
          <cell r="I5725" t="str">
            <v>GP Entity</v>
          </cell>
          <cell r="J5725">
            <v>43851</v>
          </cell>
          <cell r="K5725">
            <v>43571</v>
          </cell>
          <cell r="Q5725">
            <v>3862</v>
          </cell>
          <cell r="R5725" t="str">
            <v>North America (NA)</v>
          </cell>
          <cell r="S5725" t="str">
            <v>Account Representative</v>
          </cell>
        </row>
        <row r="5726">
          <cell r="A5726" t="str">
            <v>100216-CA-102</v>
          </cell>
          <cell r="B5726">
            <v>43787</v>
          </cell>
          <cell r="C5726" t="str">
            <v>Existing MSA</v>
          </cell>
          <cell r="D5726">
            <v>42955</v>
          </cell>
          <cell r="E5726">
            <v>43952</v>
          </cell>
          <cell r="F5726" t="str">
            <v>Protenus, Inc.</v>
          </cell>
          <cell r="G5726" t="str">
            <v>CA</v>
          </cell>
          <cell r="H5726" t="str">
            <v>Canada</v>
          </cell>
          <cell r="I5726" t="str">
            <v>GP Entity</v>
          </cell>
          <cell r="J5726">
            <v>43773</v>
          </cell>
          <cell r="K5726">
            <v>42955</v>
          </cell>
          <cell r="Q5726">
            <v>3402</v>
          </cell>
          <cell r="R5726" t="str">
            <v>North America (NA)</v>
          </cell>
          <cell r="S5726" t="str">
            <v>Senior Health Data Engineer</v>
          </cell>
        </row>
        <row r="5727">
          <cell r="A5727" t="str">
            <v>100325-CA-102</v>
          </cell>
          <cell r="B5727">
            <v>43815</v>
          </cell>
          <cell r="C5727" t="str">
            <v>Existing MSA</v>
          </cell>
          <cell r="D5727">
            <v>43600</v>
          </cell>
          <cell r="E5727">
            <v>43952</v>
          </cell>
          <cell r="F5727" t="str">
            <v>NewsCred</v>
          </cell>
          <cell r="G5727" t="str">
            <v>CA</v>
          </cell>
          <cell r="H5727" t="str">
            <v>Canada</v>
          </cell>
          <cell r="I5727" t="str">
            <v>GP Entity</v>
          </cell>
          <cell r="J5727">
            <v>43803</v>
          </cell>
          <cell r="K5727">
            <v>43158</v>
          </cell>
          <cell r="Q5727">
            <v>3609</v>
          </cell>
          <cell r="R5727" t="str">
            <v>North America (NA)</v>
          </cell>
          <cell r="S5727" t="str">
            <v>Head of Support</v>
          </cell>
        </row>
        <row r="5728">
          <cell r="A5728" t="str">
            <v>100239-CA-103</v>
          </cell>
          <cell r="B5728">
            <v>43682</v>
          </cell>
          <cell r="C5728" t="str">
            <v>Existing MSA</v>
          </cell>
          <cell r="D5728">
            <v>42978</v>
          </cell>
          <cell r="E5728">
            <v>43983</v>
          </cell>
          <cell r="F5728" t="str">
            <v>HomeServe USA</v>
          </cell>
          <cell r="G5728" t="str">
            <v>CA</v>
          </cell>
          <cell r="H5728" t="str">
            <v>Canada</v>
          </cell>
          <cell r="I5728" t="str">
            <v>GP Entity</v>
          </cell>
          <cell r="J5728">
            <v>43682</v>
          </cell>
          <cell r="K5728">
            <v>42978</v>
          </cell>
          <cell r="Q5728">
            <v>2912</v>
          </cell>
          <cell r="R5728" t="str">
            <v>North America (NA)</v>
          </cell>
          <cell r="S5728" t="str">
            <v>Digital Analytics Manager</v>
          </cell>
        </row>
        <row r="5729">
          <cell r="A5729" t="str">
            <v>100668-CA-101</v>
          </cell>
          <cell r="B5729">
            <v>43766</v>
          </cell>
          <cell r="C5729" t="str">
            <v>Existing MSA</v>
          </cell>
          <cell r="D5729">
            <v>43706</v>
          </cell>
          <cell r="E5729">
            <v>43983</v>
          </cell>
          <cell r="F5729" t="str">
            <v>Palmer Holland</v>
          </cell>
          <cell r="G5729" t="str">
            <v>CA</v>
          </cell>
          <cell r="H5729" t="str">
            <v>Canada</v>
          </cell>
          <cell r="I5729" t="str">
            <v>GP Entity</v>
          </cell>
          <cell r="K5729">
            <v>43706</v>
          </cell>
          <cell r="Q5729">
            <v>3354</v>
          </cell>
          <cell r="R5729" t="str">
            <v>North America (NA)</v>
          </cell>
          <cell r="S5729" t="str">
            <v>Account Executive</v>
          </cell>
        </row>
        <row r="5730">
          <cell r="A5730" t="str">
            <v>100730-CA-101</v>
          </cell>
          <cell r="B5730">
            <v>43831</v>
          </cell>
          <cell r="C5730" t="str">
            <v>Existing MSA</v>
          </cell>
          <cell r="D5730">
            <v>43809</v>
          </cell>
          <cell r="E5730">
            <v>43983</v>
          </cell>
          <cell r="F5730" t="str">
            <v>Wells Enterprises</v>
          </cell>
          <cell r="G5730" t="str">
            <v>CA</v>
          </cell>
          <cell r="H5730" t="str">
            <v>Canada</v>
          </cell>
          <cell r="I5730" t="str">
            <v>GP Entity</v>
          </cell>
          <cell r="J5730">
            <v>43831</v>
          </cell>
          <cell r="K5730">
            <v>43809</v>
          </cell>
          <cell r="Q5730">
            <v>3781</v>
          </cell>
          <cell r="R5730" t="str">
            <v>North America (NA)</v>
          </cell>
          <cell r="S5730" t="str">
            <v>Business Development Manager - Canada</v>
          </cell>
        </row>
        <row r="5731">
          <cell r="A5731" t="str">
            <v>100485-CA-101</v>
          </cell>
          <cell r="B5731">
            <v>43525</v>
          </cell>
          <cell r="C5731" t="str">
            <v>Existing MSA</v>
          </cell>
          <cell r="D5731">
            <v>43518</v>
          </cell>
          <cell r="E5731">
            <v>43983</v>
          </cell>
          <cell r="F5731" t="str">
            <v>Proof Trading, Inc</v>
          </cell>
          <cell r="G5731" t="str">
            <v>CA</v>
          </cell>
          <cell r="H5731" t="str">
            <v>Canada</v>
          </cell>
          <cell r="I5731" t="str">
            <v>GP Entity</v>
          </cell>
          <cell r="J5731">
            <v>43525</v>
          </cell>
          <cell r="K5731">
            <v>43518</v>
          </cell>
          <cell r="Q5731">
            <v>2232</v>
          </cell>
          <cell r="R5731" t="str">
            <v>North America (NA)</v>
          </cell>
          <cell r="S5731" t="str">
            <v>UX Engineer</v>
          </cell>
        </row>
        <row r="5732">
          <cell r="A5732" t="str">
            <v>100486-CA-101</v>
          </cell>
          <cell r="B5732">
            <v>43525</v>
          </cell>
          <cell r="C5732" t="str">
            <v>Existing MSA</v>
          </cell>
          <cell r="D5732">
            <v>43521</v>
          </cell>
          <cell r="E5732">
            <v>43983</v>
          </cell>
          <cell r="F5732" t="str">
            <v>Edelbrock</v>
          </cell>
          <cell r="G5732" t="str">
            <v>CA</v>
          </cell>
          <cell r="H5732" t="str">
            <v>Canada</v>
          </cell>
          <cell r="I5732" t="str">
            <v>GP Entity</v>
          </cell>
          <cell r="K5732">
            <v>43438</v>
          </cell>
          <cell r="Q5732">
            <v>2244</v>
          </cell>
          <cell r="R5732" t="str">
            <v>North America (NA)</v>
          </cell>
          <cell r="S5732" t="str">
            <v>Regional Account Sales Manager</v>
          </cell>
        </row>
        <row r="5733">
          <cell r="A5733" t="str">
            <v>100642-CA-101</v>
          </cell>
          <cell r="B5733">
            <v>43800</v>
          </cell>
          <cell r="C5733" t="str">
            <v>Existing MSA</v>
          </cell>
          <cell r="D5733">
            <v>43718</v>
          </cell>
          <cell r="E5733">
            <v>43983</v>
          </cell>
          <cell r="F5733" t="str">
            <v>Unirisc</v>
          </cell>
          <cell r="G5733" t="str">
            <v>CA</v>
          </cell>
          <cell r="H5733" t="str">
            <v>Canada</v>
          </cell>
          <cell r="I5733" t="str">
            <v>GP Entity</v>
          </cell>
          <cell r="J5733">
            <v>43800</v>
          </cell>
          <cell r="K5733">
            <v>43722</v>
          </cell>
          <cell r="Q5733">
            <v>3312</v>
          </cell>
          <cell r="R5733" t="str">
            <v>North America (NA)</v>
          </cell>
          <cell r="S5733" t="str">
            <v>Adjuster, Claims Resolution, Quality</v>
          </cell>
        </row>
        <row r="5734">
          <cell r="A5734" t="str">
            <v>100642-CA-102</v>
          </cell>
          <cell r="B5734">
            <v>43800</v>
          </cell>
          <cell r="C5734" t="str">
            <v>Existing MSA</v>
          </cell>
          <cell r="D5734">
            <v>43718</v>
          </cell>
          <cell r="E5734">
            <v>43983</v>
          </cell>
          <cell r="F5734" t="str">
            <v>Unirisc</v>
          </cell>
          <cell r="G5734" t="str">
            <v>CA</v>
          </cell>
          <cell r="H5734" t="str">
            <v>Canada</v>
          </cell>
          <cell r="I5734" t="str">
            <v>GP Entity</v>
          </cell>
          <cell r="J5734">
            <v>43800</v>
          </cell>
          <cell r="K5734">
            <v>43722</v>
          </cell>
          <cell r="Q5734">
            <v>3313</v>
          </cell>
          <cell r="R5734" t="str">
            <v>North America (NA)</v>
          </cell>
          <cell r="S5734" t="str">
            <v>Senior Adjuster, Claims Resolution, Quality</v>
          </cell>
        </row>
        <row r="5735">
          <cell r="A5735" t="str">
            <v>100719-CA-101</v>
          </cell>
          <cell r="B5735">
            <v>43831</v>
          </cell>
          <cell r="C5735" t="str">
            <v>Existing MSA</v>
          </cell>
          <cell r="D5735">
            <v>43803</v>
          </cell>
          <cell r="E5735">
            <v>43983</v>
          </cell>
          <cell r="F5735" t="str">
            <v>Redbridge</v>
          </cell>
          <cell r="G5735" t="str">
            <v>CA</v>
          </cell>
          <cell r="H5735" t="str">
            <v>Canada</v>
          </cell>
          <cell r="I5735" t="str">
            <v>GP Entity</v>
          </cell>
          <cell r="J5735">
            <v>43831</v>
          </cell>
          <cell r="K5735">
            <v>43803</v>
          </cell>
          <cell r="Q5735">
            <v>3768</v>
          </cell>
          <cell r="R5735" t="str">
            <v>North America (NA)</v>
          </cell>
          <cell r="S5735" t="str">
            <v>Director - Relationship Manager</v>
          </cell>
        </row>
        <row r="5736">
          <cell r="A5736" t="str">
            <v>100728-CA-101</v>
          </cell>
          <cell r="B5736">
            <v>43846</v>
          </cell>
          <cell r="C5736" t="str">
            <v>Existing MSA</v>
          </cell>
          <cell r="D5736">
            <v>43769</v>
          </cell>
          <cell r="E5736">
            <v>43983</v>
          </cell>
          <cell r="F5736" t="str">
            <v>KBF</v>
          </cell>
          <cell r="G5736" t="str">
            <v>CA</v>
          </cell>
          <cell r="H5736" t="str">
            <v>Canada</v>
          </cell>
          <cell r="I5736" t="str">
            <v>GP Entity</v>
          </cell>
          <cell r="J5736">
            <v>43836</v>
          </cell>
          <cell r="K5736">
            <v>43769</v>
          </cell>
          <cell r="Q5736">
            <v>3805</v>
          </cell>
          <cell r="R5736" t="str">
            <v>North America (NA)</v>
          </cell>
          <cell r="S5736" t="str">
            <v>Director</v>
          </cell>
        </row>
        <row r="5737">
          <cell r="A5737" t="str">
            <v>100611-CA-101</v>
          </cell>
          <cell r="B5737">
            <v>43787</v>
          </cell>
          <cell r="C5737" t="str">
            <v>Existing MSA</v>
          </cell>
          <cell r="D5737">
            <v>43690</v>
          </cell>
          <cell r="E5737">
            <v>43983</v>
          </cell>
          <cell r="F5737" t="str">
            <v>Califia Farms</v>
          </cell>
          <cell r="G5737" t="str">
            <v>CA</v>
          </cell>
          <cell r="H5737" t="str">
            <v>Canada</v>
          </cell>
          <cell r="I5737" t="str">
            <v>GP Entity</v>
          </cell>
          <cell r="J5737">
            <v>43710</v>
          </cell>
          <cell r="K5737">
            <v>43690</v>
          </cell>
          <cell r="Q5737">
            <v>3102</v>
          </cell>
          <cell r="R5737" t="str">
            <v>North America (NA)</v>
          </cell>
          <cell r="S5737" t="str">
            <v>Director of Sales, Canada</v>
          </cell>
        </row>
        <row r="5738">
          <cell r="A5738" t="str">
            <v>100641-CA-101</v>
          </cell>
          <cell r="B5738">
            <v>43754</v>
          </cell>
          <cell r="C5738" t="str">
            <v>Existing MSA</v>
          </cell>
          <cell r="D5738">
            <v>43724</v>
          </cell>
          <cell r="E5738">
            <v>43983</v>
          </cell>
          <cell r="F5738" t="str">
            <v>Finlay's</v>
          </cell>
          <cell r="G5738" t="str">
            <v>CA</v>
          </cell>
          <cell r="H5738" t="str">
            <v>Canada</v>
          </cell>
          <cell r="I5738" t="str">
            <v>GP Entity</v>
          </cell>
          <cell r="J5738">
            <v>43745</v>
          </cell>
          <cell r="K5738">
            <v>43724</v>
          </cell>
          <cell r="Q5738">
            <v>3285</v>
          </cell>
          <cell r="R5738" t="str">
            <v>North America (NA)</v>
          </cell>
          <cell r="S5738" t="str">
            <v>Senior Account Executive-Canada</v>
          </cell>
        </row>
        <row r="5739">
          <cell r="A5739" t="str">
            <v>100598-CA-101</v>
          </cell>
          <cell r="B5739">
            <v>43693</v>
          </cell>
          <cell r="C5739" t="str">
            <v>Existing MSA</v>
          </cell>
          <cell r="D5739">
            <v>43643</v>
          </cell>
          <cell r="E5739">
            <v>43983</v>
          </cell>
          <cell r="F5739" t="str">
            <v>Biokinetix</v>
          </cell>
          <cell r="G5739" t="str">
            <v>CA</v>
          </cell>
          <cell r="H5739" t="str">
            <v>Canada</v>
          </cell>
          <cell r="I5739" t="str">
            <v>GP Entity</v>
          </cell>
          <cell r="J5739">
            <v>43678</v>
          </cell>
          <cell r="K5739">
            <v>43643</v>
          </cell>
          <cell r="Q5739">
            <v>2863</v>
          </cell>
          <cell r="R5739" t="str">
            <v>North America (NA)</v>
          </cell>
          <cell r="S5739" t="str">
            <v>Injury Prevention Program Supervisor, Canada</v>
          </cell>
        </row>
        <row r="5740">
          <cell r="A5740" t="str">
            <v>100598-CA-107</v>
          </cell>
          <cell r="B5740">
            <v>43773</v>
          </cell>
          <cell r="C5740" t="str">
            <v>Existing MSA</v>
          </cell>
          <cell r="D5740">
            <v>43643</v>
          </cell>
          <cell r="E5740">
            <v>43983</v>
          </cell>
          <cell r="F5740" t="str">
            <v>Biokinetix</v>
          </cell>
          <cell r="G5740" t="str">
            <v>CA</v>
          </cell>
          <cell r="H5740" t="str">
            <v>Canada</v>
          </cell>
          <cell r="I5740" t="str">
            <v>GP Entity</v>
          </cell>
          <cell r="J5740">
            <v>43773</v>
          </cell>
          <cell r="K5740">
            <v>43643</v>
          </cell>
          <cell r="Q5740">
            <v>3391</v>
          </cell>
          <cell r="R5740" t="str">
            <v>North America (NA)</v>
          </cell>
          <cell r="S5740" t="str">
            <v>Injury Prevention Program Manager</v>
          </cell>
        </row>
        <row r="5741">
          <cell r="A5741" t="str">
            <v>100598-CA-108</v>
          </cell>
          <cell r="B5741">
            <v>43836</v>
          </cell>
          <cell r="C5741" t="str">
            <v>Existing MSA</v>
          </cell>
          <cell r="D5741">
            <v>43643</v>
          </cell>
          <cell r="E5741">
            <v>43983</v>
          </cell>
          <cell r="F5741" t="str">
            <v>Biokinetix</v>
          </cell>
          <cell r="G5741" t="str">
            <v>CA</v>
          </cell>
          <cell r="H5741" t="str">
            <v>Canada</v>
          </cell>
          <cell r="I5741" t="str">
            <v>GP Entity</v>
          </cell>
          <cell r="J5741">
            <v>43836</v>
          </cell>
          <cell r="K5741">
            <v>43643</v>
          </cell>
          <cell r="Q5741">
            <v>3695</v>
          </cell>
          <cell r="R5741" t="str">
            <v>North America (NA)</v>
          </cell>
          <cell r="S5741" t="str">
            <v>Injury Prevention Program Manager</v>
          </cell>
        </row>
        <row r="5742">
          <cell r="A5742" t="str">
            <v>100542-CA-101</v>
          </cell>
          <cell r="B5742">
            <v>43617</v>
          </cell>
          <cell r="C5742" t="str">
            <v>Existing MSA</v>
          </cell>
          <cell r="D5742">
            <v>43571</v>
          </cell>
          <cell r="E5742">
            <v>43983</v>
          </cell>
          <cell r="F5742" t="str">
            <v>Millhouse Corporation</v>
          </cell>
          <cell r="G5742" t="str">
            <v>CA</v>
          </cell>
          <cell r="H5742" t="str">
            <v>Canada</v>
          </cell>
          <cell r="I5742" t="str">
            <v>GP Entity</v>
          </cell>
          <cell r="J5742">
            <v>43605</v>
          </cell>
          <cell r="K5742">
            <v>43571</v>
          </cell>
          <cell r="Q5742">
            <v>2478</v>
          </cell>
          <cell r="R5742" t="str">
            <v>North America (NA)</v>
          </cell>
          <cell r="S5742" t="str">
            <v>Manager in Transportation</v>
          </cell>
        </row>
        <row r="5743">
          <cell r="A5743" t="str">
            <v>100542-CA-102</v>
          </cell>
          <cell r="B5743">
            <v>43846</v>
          </cell>
          <cell r="C5743" t="str">
            <v>Existing MSA</v>
          </cell>
          <cell r="D5743">
            <v>43571</v>
          </cell>
          <cell r="E5743">
            <v>43983</v>
          </cell>
          <cell r="F5743" t="str">
            <v>Millhouse Corporation</v>
          </cell>
          <cell r="G5743" t="str">
            <v>CA</v>
          </cell>
          <cell r="H5743" t="str">
            <v>Canada</v>
          </cell>
          <cell r="I5743" t="str">
            <v>GP Entity</v>
          </cell>
          <cell r="J5743">
            <v>43851</v>
          </cell>
          <cell r="K5743">
            <v>43571</v>
          </cell>
          <cell r="Q5743">
            <v>3862</v>
          </cell>
          <cell r="R5743" t="str">
            <v>North America (NA)</v>
          </cell>
          <cell r="S5743" t="str">
            <v>Account Representative</v>
          </cell>
        </row>
        <row r="5744">
          <cell r="A5744" t="str">
            <v>100216-CA-102</v>
          </cell>
          <cell r="B5744">
            <v>43787</v>
          </cell>
          <cell r="C5744" t="str">
            <v>Existing MSA</v>
          </cell>
          <cell r="D5744">
            <v>42955</v>
          </cell>
          <cell r="E5744">
            <v>43983</v>
          </cell>
          <cell r="F5744" t="str">
            <v>Protenus, Inc.</v>
          </cell>
          <cell r="G5744" t="str">
            <v>CA</v>
          </cell>
          <cell r="H5744" t="str">
            <v>Canada</v>
          </cell>
          <cell r="I5744" t="str">
            <v>GP Entity</v>
          </cell>
          <cell r="J5744">
            <v>43773</v>
          </cell>
          <cell r="K5744">
            <v>42955</v>
          </cell>
          <cell r="Q5744">
            <v>3402</v>
          </cell>
          <cell r="R5744" t="str">
            <v>North America (NA)</v>
          </cell>
          <cell r="S5744" t="str">
            <v>Senior Health Data Engineer</v>
          </cell>
        </row>
        <row r="5745">
          <cell r="A5745" t="str">
            <v>100325-CA-102</v>
          </cell>
          <cell r="B5745">
            <v>43815</v>
          </cell>
          <cell r="C5745" t="str">
            <v>Existing MSA</v>
          </cell>
          <cell r="D5745">
            <v>43600</v>
          </cell>
          <cell r="E5745">
            <v>43983</v>
          </cell>
          <cell r="F5745" t="str">
            <v>NewsCred</v>
          </cell>
          <cell r="G5745" t="str">
            <v>CA</v>
          </cell>
          <cell r="H5745" t="str">
            <v>Canada</v>
          </cell>
          <cell r="I5745" t="str">
            <v>GP Entity</v>
          </cell>
          <cell r="J5745">
            <v>43803</v>
          </cell>
          <cell r="K5745">
            <v>43158</v>
          </cell>
          <cell r="Q5745">
            <v>3609</v>
          </cell>
          <cell r="R5745" t="str">
            <v>North America (NA)</v>
          </cell>
          <cell r="S5745" t="str">
            <v>Head of Support</v>
          </cell>
        </row>
        <row r="5746">
          <cell r="A5746" t="str">
            <v>100593-CA-103</v>
          </cell>
          <cell r="B5746">
            <v>43773</v>
          </cell>
          <cell r="C5746" t="str">
            <v>Existing MSA</v>
          </cell>
          <cell r="D5746">
            <v>43777</v>
          </cell>
          <cell r="E5746">
            <v>43891</v>
          </cell>
          <cell r="F5746" t="str">
            <v>Knotel</v>
          </cell>
          <cell r="G5746" t="str">
            <v>CA</v>
          </cell>
          <cell r="H5746" t="str">
            <v>Canada</v>
          </cell>
          <cell r="I5746" t="str">
            <v>GP Entity</v>
          </cell>
          <cell r="K5746">
            <v>43661</v>
          </cell>
          <cell r="Q5746">
            <v>3308</v>
          </cell>
          <cell r="R5746" t="str">
            <v>North America (NA)</v>
          </cell>
          <cell r="S5746" t="str">
            <v>Account Executive</v>
          </cell>
        </row>
        <row r="5747">
          <cell r="A5747" t="str">
            <v>100539-CA-101</v>
          </cell>
          <cell r="B5747">
            <v>43626</v>
          </cell>
          <cell r="C5747" t="str">
            <v>Existing MSA</v>
          </cell>
          <cell r="D5747">
            <v>43585</v>
          </cell>
          <cell r="E5747">
            <v>43891</v>
          </cell>
          <cell r="F5747" t="str">
            <v>Lifesize</v>
          </cell>
          <cell r="G5747" t="str">
            <v>CA</v>
          </cell>
          <cell r="H5747" t="str">
            <v>Canada</v>
          </cell>
          <cell r="I5747" t="str">
            <v>GP Entity</v>
          </cell>
          <cell r="J5747">
            <v>43626</v>
          </cell>
          <cell r="K5747">
            <v>43585</v>
          </cell>
          <cell r="Q5747">
            <v>2713</v>
          </cell>
          <cell r="R5747" t="str">
            <v>North America (NA)</v>
          </cell>
          <cell r="S5747" t="str">
            <v>Regional Sales Representative, Canada</v>
          </cell>
        </row>
        <row r="5748">
          <cell r="A5748" t="str">
            <v>100523-CA-105</v>
          </cell>
          <cell r="B5748">
            <v>43662</v>
          </cell>
          <cell r="C5748" t="str">
            <v>Existing MSA</v>
          </cell>
          <cell r="D5748">
            <v>43549</v>
          </cell>
          <cell r="E5748">
            <v>43891</v>
          </cell>
          <cell r="F5748" t="str">
            <v>University Support Services, LLC</v>
          </cell>
          <cell r="G5748" t="str">
            <v>CA</v>
          </cell>
          <cell r="H5748" t="str">
            <v>Canada</v>
          </cell>
          <cell r="I5748" t="str">
            <v>GP Entity</v>
          </cell>
          <cell r="K5748">
            <v>43539</v>
          </cell>
          <cell r="Q5748">
            <v>2847</v>
          </cell>
          <cell r="R5748" t="str">
            <v>North America (NA)</v>
          </cell>
          <cell r="S5748" t="str">
            <v>Assistant Director of Recruitment</v>
          </cell>
        </row>
        <row r="5749">
          <cell r="A5749" t="str">
            <v>100592-CA-101</v>
          </cell>
          <cell r="B5749">
            <v>43710</v>
          </cell>
          <cell r="C5749" t="str">
            <v>Existing MSA</v>
          </cell>
          <cell r="D5749">
            <v>43640</v>
          </cell>
          <cell r="E5749">
            <v>43891</v>
          </cell>
          <cell r="F5749" t="str">
            <v>EcoDigital, LLC</v>
          </cell>
          <cell r="G5749" t="str">
            <v>CA</v>
          </cell>
          <cell r="H5749" t="str">
            <v>Canada</v>
          </cell>
          <cell r="I5749" t="str">
            <v>GP Entity</v>
          </cell>
          <cell r="J5749">
            <v>43710</v>
          </cell>
          <cell r="K5749">
            <v>43640</v>
          </cell>
          <cell r="Q5749">
            <v>2939</v>
          </cell>
          <cell r="R5749" t="str">
            <v>North America (NA)</v>
          </cell>
          <cell r="S5749" t="str">
            <v>Software Developer 4</v>
          </cell>
        </row>
        <row r="5750">
          <cell r="A5750" t="str">
            <v>100592-CA-102</v>
          </cell>
          <cell r="B5750">
            <v>43710</v>
          </cell>
          <cell r="C5750" t="str">
            <v>Existing MSA</v>
          </cell>
          <cell r="D5750">
            <v>43640</v>
          </cell>
          <cell r="E5750">
            <v>43891</v>
          </cell>
          <cell r="F5750" t="str">
            <v>EcoDigital, LLC</v>
          </cell>
          <cell r="G5750" t="str">
            <v>CA</v>
          </cell>
          <cell r="H5750" t="str">
            <v>Canada</v>
          </cell>
          <cell r="I5750" t="str">
            <v>GP Entity</v>
          </cell>
          <cell r="J5750">
            <v>43710</v>
          </cell>
          <cell r="K5750">
            <v>43640</v>
          </cell>
          <cell r="Q5750">
            <v>2940</v>
          </cell>
          <cell r="R5750" t="str">
            <v>North America (NA)</v>
          </cell>
          <cell r="S5750" t="str">
            <v>QA Analyst 4-ProdDev</v>
          </cell>
        </row>
        <row r="5751">
          <cell r="A5751" t="str">
            <v>100161-CA-101</v>
          </cell>
          <cell r="B5751">
            <v>43836</v>
          </cell>
          <cell r="C5751" t="str">
            <v>Existing MSA</v>
          </cell>
          <cell r="D5751">
            <v>43801</v>
          </cell>
          <cell r="E5751">
            <v>43891</v>
          </cell>
          <cell r="F5751" t="str">
            <v>Tile</v>
          </cell>
          <cell r="G5751" t="str">
            <v>CA</v>
          </cell>
          <cell r="H5751" t="str">
            <v>Canada</v>
          </cell>
          <cell r="I5751" t="str">
            <v>GP Entity</v>
          </cell>
          <cell r="J5751">
            <v>43836</v>
          </cell>
          <cell r="K5751">
            <v>42712</v>
          </cell>
          <cell r="Q5751">
            <v>3676</v>
          </cell>
          <cell r="R5751" t="str">
            <v>North America (NA)</v>
          </cell>
          <cell r="S5751" t="str">
            <v>National Account Manager</v>
          </cell>
        </row>
        <row r="5752">
          <cell r="A5752" t="str">
            <v>100630-CA-101</v>
          </cell>
          <cell r="B5752">
            <v>43773</v>
          </cell>
          <cell r="C5752" t="str">
            <v>Existing MSA</v>
          </cell>
          <cell r="D5752">
            <v>43705</v>
          </cell>
          <cell r="E5752">
            <v>43891</v>
          </cell>
          <cell r="F5752" t="str">
            <v>Persyst</v>
          </cell>
          <cell r="G5752" t="str">
            <v>CA</v>
          </cell>
          <cell r="H5752" t="str">
            <v>Canada</v>
          </cell>
          <cell r="I5752" t="str">
            <v>GP Entity</v>
          </cell>
          <cell r="J5752">
            <v>43773</v>
          </cell>
          <cell r="K5752">
            <v>43630</v>
          </cell>
          <cell r="Q5752">
            <v>3453</v>
          </cell>
          <cell r="R5752" t="str">
            <v>North America (NA)</v>
          </cell>
          <cell r="S5752" t="str">
            <v>Clinical Data Scientist</v>
          </cell>
        </row>
        <row r="5753">
          <cell r="A5753" t="str">
            <v>100459-CA-101</v>
          </cell>
          <cell r="B5753">
            <v>43717</v>
          </cell>
          <cell r="C5753" t="str">
            <v>Existing MSA</v>
          </cell>
          <cell r="D5753">
            <v>43699</v>
          </cell>
          <cell r="E5753">
            <v>43891</v>
          </cell>
          <cell r="F5753" t="str">
            <v>SevenRooms</v>
          </cell>
          <cell r="G5753" t="str">
            <v>CA</v>
          </cell>
          <cell r="H5753" t="str">
            <v>Canada</v>
          </cell>
          <cell r="I5753" t="str">
            <v>GP Entity</v>
          </cell>
          <cell r="J5753">
            <v>43711</v>
          </cell>
          <cell r="K5753">
            <v>43461</v>
          </cell>
          <cell r="Q5753">
            <v>3133</v>
          </cell>
          <cell r="R5753" t="str">
            <v>North America (NA)</v>
          </cell>
          <cell r="S5753" t="str">
            <v>Account Executive, Dining Sales</v>
          </cell>
        </row>
        <row r="5754">
          <cell r="A5754" t="str">
            <v>100445-CA-103</v>
          </cell>
          <cell r="B5754">
            <v>43871</v>
          </cell>
          <cell r="C5754" t="str">
            <v>Existing MSA</v>
          </cell>
          <cell r="D5754">
            <v>43445</v>
          </cell>
          <cell r="E5754">
            <v>43891</v>
          </cell>
          <cell r="F5754" t="str">
            <v>Clubhouse</v>
          </cell>
          <cell r="G5754" t="str">
            <v>CA</v>
          </cell>
          <cell r="H5754" t="str">
            <v>Canada</v>
          </cell>
          <cell r="I5754" t="str">
            <v>GP Entity</v>
          </cell>
          <cell r="J5754">
            <v>43871</v>
          </cell>
          <cell r="K5754">
            <v>43445</v>
          </cell>
          <cell r="Q5754">
            <v>3952</v>
          </cell>
          <cell r="R5754" t="str">
            <v>North America (NA)</v>
          </cell>
          <cell r="S5754" t="str">
            <v>Junior Software Engineer</v>
          </cell>
        </row>
        <row r="5755">
          <cell r="A5755" t="str">
            <v>100541-CA-101</v>
          </cell>
          <cell r="B5755">
            <v>43831</v>
          </cell>
          <cell r="C5755" t="str">
            <v>Existing MSA</v>
          </cell>
          <cell r="D5755">
            <v>43784</v>
          </cell>
          <cell r="E5755">
            <v>43891</v>
          </cell>
          <cell r="F5755" t="str">
            <v>Hydrolix</v>
          </cell>
          <cell r="G5755" t="str">
            <v>CA</v>
          </cell>
          <cell r="H5755" t="str">
            <v>Canada</v>
          </cell>
          <cell r="I5755" t="str">
            <v>GP Entity</v>
          </cell>
          <cell r="J5755">
            <v>43831</v>
          </cell>
          <cell r="K5755">
            <v>43585</v>
          </cell>
          <cell r="Q5755">
            <v>3651</v>
          </cell>
          <cell r="R5755" t="str">
            <v>North America (NA)</v>
          </cell>
          <cell r="S5755" t="str">
            <v>Senior Software Engineer</v>
          </cell>
        </row>
        <row r="5756">
          <cell r="A5756" t="str">
            <v>100593-CA-103</v>
          </cell>
          <cell r="B5756">
            <v>43773</v>
          </cell>
          <cell r="C5756" t="str">
            <v>Existing MSA</v>
          </cell>
          <cell r="D5756">
            <v>43777</v>
          </cell>
          <cell r="E5756">
            <v>43922</v>
          </cell>
          <cell r="F5756" t="str">
            <v>Knotel</v>
          </cell>
          <cell r="G5756" t="str">
            <v>CA</v>
          </cell>
          <cell r="H5756" t="str">
            <v>Canada</v>
          </cell>
          <cell r="I5756" t="str">
            <v>GP Entity</v>
          </cell>
          <cell r="K5756">
            <v>43661</v>
          </cell>
          <cell r="Q5756">
            <v>3308</v>
          </cell>
          <cell r="R5756" t="str">
            <v>North America (NA)</v>
          </cell>
          <cell r="S5756" t="str">
            <v>Account Executive</v>
          </cell>
        </row>
        <row r="5757">
          <cell r="A5757" t="str">
            <v>100539-CA-101</v>
          </cell>
          <cell r="B5757">
            <v>43626</v>
          </cell>
          <cell r="C5757" t="str">
            <v>Existing MSA</v>
          </cell>
          <cell r="D5757">
            <v>43585</v>
          </cell>
          <cell r="E5757">
            <v>43922</v>
          </cell>
          <cell r="F5757" t="str">
            <v>Lifesize</v>
          </cell>
          <cell r="G5757" t="str">
            <v>CA</v>
          </cell>
          <cell r="H5757" t="str">
            <v>Canada</v>
          </cell>
          <cell r="I5757" t="str">
            <v>GP Entity</v>
          </cell>
          <cell r="J5757">
            <v>43626</v>
          </cell>
          <cell r="K5757">
            <v>43585</v>
          </cell>
          <cell r="Q5757">
            <v>2713</v>
          </cell>
          <cell r="R5757" t="str">
            <v>North America (NA)</v>
          </cell>
          <cell r="S5757" t="str">
            <v>Regional Sales Representative, Canada</v>
          </cell>
        </row>
        <row r="5758">
          <cell r="A5758" t="str">
            <v>100309-PR-101</v>
          </cell>
          <cell r="B5758">
            <v>43696</v>
          </cell>
          <cell r="C5758" t="str">
            <v>Existing MSA</v>
          </cell>
          <cell r="D5758">
            <v>43571</v>
          </cell>
          <cell r="E5758">
            <v>43922</v>
          </cell>
          <cell r="F5758" t="str">
            <v>JUUL</v>
          </cell>
          <cell r="G5758" t="str">
            <v>PR</v>
          </cell>
          <cell r="H5758" t="str">
            <v>Puerto Rico (USA)</v>
          </cell>
          <cell r="I5758" t="str">
            <v>GP Entity</v>
          </cell>
          <cell r="J5758">
            <v>43682</v>
          </cell>
          <cell r="K5758">
            <v>43207</v>
          </cell>
          <cell r="Q5758">
            <v>2602</v>
          </cell>
          <cell r="R5758" t="str">
            <v>North America (NA)</v>
          </cell>
          <cell r="S5758" t="str">
            <v>Senior Director, Silicon and Sensors</v>
          </cell>
        </row>
        <row r="5759">
          <cell r="A5759" t="str">
            <v>100523-CA-101</v>
          </cell>
          <cell r="B5759">
            <v>43626</v>
          </cell>
          <cell r="C5759" t="str">
            <v>Existing MSA</v>
          </cell>
          <cell r="D5759">
            <v>43549</v>
          </cell>
          <cell r="E5759">
            <v>43922</v>
          </cell>
          <cell r="F5759" t="str">
            <v>University Support Services, LLC</v>
          </cell>
          <cell r="G5759" t="str">
            <v>CA</v>
          </cell>
          <cell r="H5759" t="str">
            <v>Canada</v>
          </cell>
          <cell r="I5759" t="str">
            <v>GP Entity</v>
          </cell>
          <cell r="J5759">
            <v>43617</v>
          </cell>
          <cell r="K5759">
            <v>43539</v>
          </cell>
          <cell r="Q5759">
            <v>2560</v>
          </cell>
          <cell r="R5759" t="str">
            <v>North America (NA)</v>
          </cell>
          <cell r="S5759" t="str">
            <v>Associate Director, Admissions, Canada</v>
          </cell>
        </row>
        <row r="5760">
          <cell r="A5760" t="str">
            <v>100523-CA-102</v>
          </cell>
          <cell r="B5760">
            <v>43617</v>
          </cell>
          <cell r="C5760" t="str">
            <v>Existing MSA</v>
          </cell>
          <cell r="D5760">
            <v>43549</v>
          </cell>
          <cell r="E5760">
            <v>43922</v>
          </cell>
          <cell r="F5760" t="str">
            <v>University Support Services, LLC</v>
          </cell>
          <cell r="G5760" t="str">
            <v>CA</v>
          </cell>
          <cell r="H5760" t="str">
            <v>Canada</v>
          </cell>
          <cell r="I5760" t="str">
            <v>GP Entity</v>
          </cell>
          <cell r="J5760">
            <v>43617</v>
          </cell>
          <cell r="K5760">
            <v>43539</v>
          </cell>
          <cell r="Q5760">
            <v>2561</v>
          </cell>
          <cell r="R5760" t="str">
            <v>North America (NA)</v>
          </cell>
          <cell r="S5760" t="str">
            <v>Assistant Director of Recruitment</v>
          </cell>
        </row>
        <row r="5761">
          <cell r="A5761" t="str">
            <v>100523-CA-103</v>
          </cell>
          <cell r="B5761">
            <v>43617</v>
          </cell>
          <cell r="C5761" t="str">
            <v>Existing MSA</v>
          </cell>
          <cell r="D5761">
            <v>43549</v>
          </cell>
          <cell r="E5761">
            <v>43922</v>
          </cell>
          <cell r="F5761" t="str">
            <v>University Support Services, LLC</v>
          </cell>
          <cell r="G5761" t="str">
            <v>CA</v>
          </cell>
          <cell r="H5761" t="str">
            <v>Canada</v>
          </cell>
          <cell r="I5761" t="str">
            <v>GP Entity</v>
          </cell>
          <cell r="J5761">
            <v>43617</v>
          </cell>
          <cell r="K5761">
            <v>43539</v>
          </cell>
          <cell r="Q5761">
            <v>2577</v>
          </cell>
          <cell r="R5761" t="str">
            <v>North America (NA)</v>
          </cell>
          <cell r="S5761" t="str">
            <v>Director of Admission, Canada</v>
          </cell>
        </row>
        <row r="5762">
          <cell r="A5762" t="str">
            <v>100523-CA-104</v>
          </cell>
          <cell r="B5762">
            <v>43617</v>
          </cell>
          <cell r="C5762" t="str">
            <v>Existing MSA</v>
          </cell>
          <cell r="D5762">
            <v>43549</v>
          </cell>
          <cell r="E5762">
            <v>43922</v>
          </cell>
          <cell r="F5762" t="str">
            <v>University Support Services, LLC</v>
          </cell>
          <cell r="G5762" t="str">
            <v>CA</v>
          </cell>
          <cell r="H5762" t="str">
            <v>Canada</v>
          </cell>
          <cell r="I5762" t="str">
            <v>GP Entity</v>
          </cell>
          <cell r="J5762">
            <v>43617</v>
          </cell>
          <cell r="K5762">
            <v>43539</v>
          </cell>
          <cell r="Q5762">
            <v>2578</v>
          </cell>
          <cell r="R5762" t="str">
            <v>North America (NA)</v>
          </cell>
          <cell r="S5762" t="str">
            <v>Director of Admission, Canada</v>
          </cell>
        </row>
        <row r="5763">
          <cell r="A5763" t="str">
            <v>100523-CA-105</v>
          </cell>
          <cell r="B5763">
            <v>43662</v>
          </cell>
          <cell r="C5763" t="str">
            <v>Existing MSA</v>
          </cell>
          <cell r="D5763">
            <v>43549</v>
          </cell>
          <cell r="E5763">
            <v>43922</v>
          </cell>
          <cell r="F5763" t="str">
            <v>University Support Services, LLC</v>
          </cell>
          <cell r="G5763" t="str">
            <v>CA</v>
          </cell>
          <cell r="H5763" t="str">
            <v>Canada</v>
          </cell>
          <cell r="I5763" t="str">
            <v>GP Entity</v>
          </cell>
          <cell r="K5763">
            <v>43539</v>
          </cell>
          <cell r="Q5763">
            <v>2847</v>
          </cell>
          <cell r="R5763" t="str">
            <v>North America (NA)</v>
          </cell>
          <cell r="S5763" t="str">
            <v>Assistant Director of Recruitment</v>
          </cell>
        </row>
        <row r="5764">
          <cell r="A5764" t="str">
            <v>100034-CA-106</v>
          </cell>
          <cell r="B5764">
            <v>43633</v>
          </cell>
          <cell r="C5764" t="str">
            <v>Existing MSA</v>
          </cell>
          <cell r="D5764">
            <v>41991</v>
          </cell>
          <cell r="E5764">
            <v>43922</v>
          </cell>
          <cell r="F5764" t="str">
            <v>ChargePoint</v>
          </cell>
          <cell r="G5764" t="str">
            <v>CA</v>
          </cell>
          <cell r="H5764" t="str">
            <v>Canada</v>
          </cell>
          <cell r="I5764" t="str">
            <v>GP Entity</v>
          </cell>
          <cell r="K5764">
            <v>41991</v>
          </cell>
          <cell r="Q5764">
            <v>2671</v>
          </cell>
          <cell r="R5764" t="str">
            <v>North America (NA)</v>
          </cell>
          <cell r="S5764" t="str">
            <v>Account Executive</v>
          </cell>
        </row>
        <row r="5765">
          <cell r="A5765" t="str">
            <v>100592-CA-101</v>
          </cell>
          <cell r="B5765">
            <v>43710</v>
          </cell>
          <cell r="C5765" t="str">
            <v>Existing MSA</v>
          </cell>
          <cell r="D5765">
            <v>43640</v>
          </cell>
          <cell r="E5765">
            <v>43922</v>
          </cell>
          <cell r="F5765" t="str">
            <v>EcoDigital, LLC</v>
          </cell>
          <cell r="G5765" t="str">
            <v>CA</v>
          </cell>
          <cell r="H5765" t="str">
            <v>Canada</v>
          </cell>
          <cell r="I5765" t="str">
            <v>GP Entity</v>
          </cell>
          <cell r="J5765">
            <v>43710</v>
          </cell>
          <cell r="K5765">
            <v>43640</v>
          </cell>
          <cell r="Q5765">
            <v>2939</v>
          </cell>
          <cell r="R5765" t="str">
            <v>North America (NA)</v>
          </cell>
          <cell r="S5765" t="str">
            <v>Software Developer 4</v>
          </cell>
        </row>
        <row r="5766">
          <cell r="A5766" t="str">
            <v>100592-CA-102</v>
          </cell>
          <cell r="B5766">
            <v>43710</v>
          </cell>
          <cell r="C5766" t="str">
            <v>Existing MSA</v>
          </cell>
          <cell r="D5766">
            <v>43640</v>
          </cell>
          <cell r="E5766">
            <v>43922</v>
          </cell>
          <cell r="F5766" t="str">
            <v>EcoDigital, LLC</v>
          </cell>
          <cell r="G5766" t="str">
            <v>CA</v>
          </cell>
          <cell r="H5766" t="str">
            <v>Canada</v>
          </cell>
          <cell r="I5766" t="str">
            <v>GP Entity</v>
          </cell>
          <cell r="J5766">
            <v>43710</v>
          </cell>
          <cell r="K5766">
            <v>43640</v>
          </cell>
          <cell r="Q5766">
            <v>2940</v>
          </cell>
          <cell r="R5766" t="str">
            <v>North America (NA)</v>
          </cell>
          <cell r="S5766" t="str">
            <v>QA Analyst 4-ProdDev</v>
          </cell>
        </row>
        <row r="5767">
          <cell r="A5767" t="str">
            <v>100161-CA-101</v>
          </cell>
          <cell r="B5767">
            <v>43836</v>
          </cell>
          <cell r="C5767" t="str">
            <v>Existing MSA</v>
          </cell>
          <cell r="D5767">
            <v>43801</v>
          </cell>
          <cell r="E5767">
            <v>43922</v>
          </cell>
          <cell r="F5767" t="str">
            <v>Tile</v>
          </cell>
          <cell r="G5767" t="str">
            <v>CA</v>
          </cell>
          <cell r="H5767" t="str">
            <v>Canada</v>
          </cell>
          <cell r="I5767" t="str">
            <v>GP Entity</v>
          </cell>
          <cell r="J5767">
            <v>43836</v>
          </cell>
          <cell r="K5767">
            <v>42712</v>
          </cell>
          <cell r="Q5767">
            <v>3676</v>
          </cell>
          <cell r="R5767" t="str">
            <v>North America (NA)</v>
          </cell>
          <cell r="S5767" t="str">
            <v>National Account Manager</v>
          </cell>
        </row>
        <row r="5768">
          <cell r="A5768" t="str">
            <v>100630-CA-101</v>
          </cell>
          <cell r="B5768">
            <v>43773</v>
          </cell>
          <cell r="C5768" t="str">
            <v>Existing MSA</v>
          </cell>
          <cell r="D5768">
            <v>43705</v>
          </cell>
          <cell r="E5768">
            <v>43922</v>
          </cell>
          <cell r="F5768" t="str">
            <v>Persyst</v>
          </cell>
          <cell r="G5768" t="str">
            <v>CA</v>
          </cell>
          <cell r="H5768" t="str">
            <v>Canada</v>
          </cell>
          <cell r="I5768" t="str">
            <v>GP Entity</v>
          </cell>
          <cell r="J5768">
            <v>43773</v>
          </cell>
          <cell r="K5768">
            <v>43630</v>
          </cell>
          <cell r="Q5768">
            <v>3453</v>
          </cell>
          <cell r="R5768" t="str">
            <v>North America (NA)</v>
          </cell>
          <cell r="S5768" t="str">
            <v>Clinical Data Scientist</v>
          </cell>
        </row>
        <row r="5769">
          <cell r="A5769" t="str">
            <v>100504-CA-101</v>
          </cell>
          <cell r="B5769">
            <v>43586</v>
          </cell>
          <cell r="C5769" t="str">
            <v>Existing MSA</v>
          </cell>
          <cell r="D5769">
            <v>43482</v>
          </cell>
          <cell r="E5769">
            <v>43922</v>
          </cell>
          <cell r="F5769" t="str">
            <v>Vita Bidco</v>
          </cell>
          <cell r="G5769" t="str">
            <v>CA</v>
          </cell>
          <cell r="H5769" t="str">
            <v>Canada</v>
          </cell>
          <cell r="I5769" t="str">
            <v>GP Entity</v>
          </cell>
          <cell r="J5769">
            <v>43586</v>
          </cell>
          <cell r="K5769">
            <v>43482</v>
          </cell>
          <cell r="Q5769">
            <v>2365</v>
          </cell>
          <cell r="R5769" t="str">
            <v>North America (NA)</v>
          </cell>
          <cell r="S5769" t="str">
            <v>Director, Engineering</v>
          </cell>
        </row>
        <row r="5770">
          <cell r="A5770" t="str">
            <v>100220-CA-102</v>
          </cell>
          <cell r="B5770">
            <v>43570</v>
          </cell>
          <cell r="C5770" t="str">
            <v>Existing MSA</v>
          </cell>
          <cell r="D5770">
            <v>43280</v>
          </cell>
          <cell r="E5770">
            <v>43922</v>
          </cell>
          <cell r="F5770" t="str">
            <v>Model N</v>
          </cell>
          <cell r="G5770" t="str">
            <v>CA</v>
          </cell>
          <cell r="H5770" t="str">
            <v>Canada</v>
          </cell>
          <cell r="I5770" t="str">
            <v>GP Entity</v>
          </cell>
          <cell r="K5770">
            <v>42961</v>
          </cell>
          <cell r="Q5770">
            <v>2379</v>
          </cell>
          <cell r="R5770" t="str">
            <v>North America (NA)</v>
          </cell>
          <cell r="S5770" t="str">
            <v>Senior Quality Assurance Engineer 2</v>
          </cell>
        </row>
        <row r="5771">
          <cell r="A5771" t="str">
            <v>100459-CA-101</v>
          </cell>
          <cell r="B5771">
            <v>43717</v>
          </cell>
          <cell r="C5771" t="str">
            <v>Existing MSA</v>
          </cell>
          <cell r="D5771">
            <v>43699</v>
          </cell>
          <cell r="E5771">
            <v>43922</v>
          </cell>
          <cell r="F5771" t="str">
            <v>SevenRooms</v>
          </cell>
          <cell r="G5771" t="str">
            <v>CA</v>
          </cell>
          <cell r="H5771" t="str">
            <v>Canada</v>
          </cell>
          <cell r="I5771" t="str">
            <v>GP Entity</v>
          </cell>
          <cell r="J5771">
            <v>43711</v>
          </cell>
          <cell r="K5771">
            <v>43461</v>
          </cell>
          <cell r="Q5771">
            <v>3133</v>
          </cell>
          <cell r="R5771" t="str">
            <v>North America (NA)</v>
          </cell>
          <cell r="S5771" t="str">
            <v>Account Executive, Dining Sales</v>
          </cell>
        </row>
        <row r="5772">
          <cell r="A5772" t="str">
            <v>100445-CA-103</v>
          </cell>
          <cell r="B5772">
            <v>43871</v>
          </cell>
          <cell r="C5772" t="str">
            <v>Existing MSA</v>
          </cell>
          <cell r="D5772">
            <v>43445</v>
          </cell>
          <cell r="E5772">
            <v>43922</v>
          </cell>
          <cell r="F5772" t="str">
            <v>Clubhouse</v>
          </cell>
          <cell r="G5772" t="str">
            <v>CA</v>
          </cell>
          <cell r="H5772" t="str">
            <v>Canada</v>
          </cell>
          <cell r="I5772" t="str">
            <v>GP Entity</v>
          </cell>
          <cell r="J5772">
            <v>43871</v>
          </cell>
          <cell r="K5772">
            <v>43445</v>
          </cell>
          <cell r="Q5772">
            <v>3952</v>
          </cell>
          <cell r="R5772" t="str">
            <v>North America (NA)</v>
          </cell>
          <cell r="S5772" t="str">
            <v>Junior Software Engineer</v>
          </cell>
        </row>
        <row r="5773">
          <cell r="A5773" t="str">
            <v>100576-CA-101</v>
          </cell>
          <cell r="B5773">
            <v>43678</v>
          </cell>
          <cell r="C5773" t="str">
            <v>Existing MSA</v>
          </cell>
          <cell r="D5773">
            <v>43602</v>
          </cell>
          <cell r="E5773">
            <v>43922</v>
          </cell>
          <cell r="F5773" t="str">
            <v>Tempo Communications, Inc.</v>
          </cell>
          <cell r="G5773" t="str">
            <v>CA</v>
          </cell>
          <cell r="H5773" t="str">
            <v>Canada</v>
          </cell>
          <cell r="I5773" t="str">
            <v>GP Entity</v>
          </cell>
          <cell r="J5773">
            <v>43678</v>
          </cell>
          <cell r="K5773">
            <v>43602</v>
          </cell>
          <cell r="Q5773">
            <v>2632</v>
          </cell>
          <cell r="R5773" t="str">
            <v>North America (NA)</v>
          </cell>
          <cell r="S5773" t="str">
            <v>Product Manager</v>
          </cell>
        </row>
        <row r="5774">
          <cell r="A5774" t="str">
            <v>100576-CA-102</v>
          </cell>
          <cell r="B5774">
            <v>43678</v>
          </cell>
          <cell r="C5774" t="str">
            <v>Existing MSA</v>
          </cell>
          <cell r="D5774">
            <v>43602</v>
          </cell>
          <cell r="E5774">
            <v>43922</v>
          </cell>
          <cell r="F5774" t="str">
            <v>Tempo Communications, Inc.</v>
          </cell>
          <cell r="G5774" t="str">
            <v>CA</v>
          </cell>
          <cell r="H5774" t="str">
            <v>Canada</v>
          </cell>
          <cell r="I5774" t="str">
            <v>GP Entity</v>
          </cell>
          <cell r="J5774">
            <v>43678</v>
          </cell>
          <cell r="K5774">
            <v>43602</v>
          </cell>
          <cell r="Q5774">
            <v>2634</v>
          </cell>
          <cell r="R5774" t="str">
            <v>North America (NA)</v>
          </cell>
          <cell r="S5774" t="str">
            <v>Regional Sales Manager - Canada</v>
          </cell>
        </row>
        <row r="5775">
          <cell r="A5775" t="str">
            <v>100541-CA-101</v>
          </cell>
          <cell r="B5775">
            <v>43831</v>
          </cell>
          <cell r="C5775" t="str">
            <v>Existing MSA</v>
          </cell>
          <cell r="D5775">
            <v>43784</v>
          </cell>
          <cell r="E5775">
            <v>43922</v>
          </cell>
          <cell r="F5775" t="str">
            <v>Hydrolix</v>
          </cell>
          <cell r="G5775" t="str">
            <v>CA</v>
          </cell>
          <cell r="H5775" t="str">
            <v>Canada</v>
          </cell>
          <cell r="I5775" t="str">
            <v>GP Entity</v>
          </cell>
          <cell r="J5775">
            <v>43831</v>
          </cell>
          <cell r="K5775">
            <v>43585</v>
          </cell>
          <cell r="Q5775">
            <v>3651</v>
          </cell>
          <cell r="R5775" t="str">
            <v>North America (NA)</v>
          </cell>
          <cell r="S5775" t="str">
            <v>Senior Software Engineer</v>
          </cell>
        </row>
        <row r="5776">
          <cell r="A5776" t="str">
            <v>100593-CA-103</v>
          </cell>
          <cell r="B5776">
            <v>43773</v>
          </cell>
          <cell r="C5776" t="str">
            <v>Existing MSA</v>
          </cell>
          <cell r="D5776">
            <v>43777</v>
          </cell>
          <cell r="E5776">
            <v>43952</v>
          </cell>
          <cell r="F5776" t="str">
            <v>Knotel</v>
          </cell>
          <cell r="G5776" t="str">
            <v>CA</v>
          </cell>
          <cell r="H5776" t="str">
            <v>Canada</v>
          </cell>
          <cell r="I5776" t="str">
            <v>GP Entity</v>
          </cell>
          <cell r="K5776">
            <v>43661</v>
          </cell>
          <cell r="Q5776">
            <v>3308</v>
          </cell>
          <cell r="R5776" t="str">
            <v>North America (NA)</v>
          </cell>
          <cell r="S5776" t="str">
            <v>Account Executive</v>
          </cell>
        </row>
        <row r="5777">
          <cell r="A5777" t="str">
            <v>100539-CA-101</v>
          </cell>
          <cell r="B5777">
            <v>43626</v>
          </cell>
          <cell r="C5777" t="str">
            <v>Existing MSA</v>
          </cell>
          <cell r="D5777">
            <v>43585</v>
          </cell>
          <cell r="E5777">
            <v>43952</v>
          </cell>
          <cell r="F5777" t="str">
            <v>Lifesize</v>
          </cell>
          <cell r="G5777" t="str">
            <v>CA</v>
          </cell>
          <cell r="H5777" t="str">
            <v>Canada</v>
          </cell>
          <cell r="I5777" t="str">
            <v>GP Entity</v>
          </cell>
          <cell r="J5777">
            <v>43626</v>
          </cell>
          <cell r="K5777">
            <v>43585</v>
          </cell>
          <cell r="Q5777">
            <v>2713</v>
          </cell>
          <cell r="R5777" t="str">
            <v>North America (NA)</v>
          </cell>
          <cell r="S5777" t="str">
            <v>Regional Sales Representative, Canada</v>
          </cell>
        </row>
        <row r="5778">
          <cell r="A5778" t="str">
            <v>100309-PR-101</v>
          </cell>
          <cell r="B5778">
            <v>43696</v>
          </cell>
          <cell r="C5778" t="str">
            <v>Existing MSA</v>
          </cell>
          <cell r="D5778">
            <v>43571</v>
          </cell>
          <cell r="E5778">
            <v>43952</v>
          </cell>
          <cell r="F5778" t="str">
            <v>JUUL</v>
          </cell>
          <cell r="G5778" t="str">
            <v>PR</v>
          </cell>
          <cell r="H5778" t="str">
            <v>Puerto Rico (USA)</v>
          </cell>
          <cell r="I5778" t="str">
            <v>GP Entity</v>
          </cell>
          <cell r="J5778">
            <v>43682</v>
          </cell>
          <cell r="K5778">
            <v>43207</v>
          </cell>
          <cell r="Q5778">
            <v>2602</v>
          </cell>
          <cell r="R5778" t="str">
            <v>North America (NA)</v>
          </cell>
          <cell r="S5778" t="str">
            <v>Senior Director, Silicon and Sensors</v>
          </cell>
        </row>
        <row r="5779">
          <cell r="A5779" t="str">
            <v>100523-CA-101</v>
          </cell>
          <cell r="B5779">
            <v>43626</v>
          </cell>
          <cell r="C5779" t="str">
            <v>Existing MSA</v>
          </cell>
          <cell r="D5779">
            <v>43549</v>
          </cell>
          <cell r="E5779">
            <v>43952</v>
          </cell>
          <cell r="F5779" t="str">
            <v>University Support Services, LLC</v>
          </cell>
          <cell r="G5779" t="str">
            <v>CA</v>
          </cell>
          <cell r="H5779" t="str">
            <v>Canada</v>
          </cell>
          <cell r="I5779" t="str">
            <v>GP Entity</v>
          </cell>
          <cell r="J5779">
            <v>43617</v>
          </cell>
          <cell r="K5779">
            <v>43539</v>
          </cell>
          <cell r="Q5779">
            <v>2560</v>
          </cell>
          <cell r="R5779" t="str">
            <v>North America (NA)</v>
          </cell>
          <cell r="S5779" t="str">
            <v>Associate Director, Admissions, Canada</v>
          </cell>
        </row>
        <row r="5780">
          <cell r="A5780" t="str">
            <v>100523-CA-102</v>
          </cell>
          <cell r="B5780">
            <v>43617</v>
          </cell>
          <cell r="C5780" t="str">
            <v>Existing MSA</v>
          </cell>
          <cell r="D5780">
            <v>43549</v>
          </cell>
          <cell r="E5780">
            <v>43952</v>
          </cell>
          <cell r="F5780" t="str">
            <v>University Support Services, LLC</v>
          </cell>
          <cell r="G5780" t="str">
            <v>CA</v>
          </cell>
          <cell r="H5780" t="str">
            <v>Canada</v>
          </cell>
          <cell r="I5780" t="str">
            <v>GP Entity</v>
          </cell>
          <cell r="J5780">
            <v>43617</v>
          </cell>
          <cell r="K5780">
            <v>43539</v>
          </cell>
          <cell r="Q5780">
            <v>2561</v>
          </cell>
          <cell r="R5780" t="str">
            <v>North America (NA)</v>
          </cell>
          <cell r="S5780" t="str">
            <v>Assistant Director of Recruitment</v>
          </cell>
        </row>
        <row r="5781">
          <cell r="A5781" t="str">
            <v>100523-CA-103</v>
          </cell>
          <cell r="B5781">
            <v>43617</v>
          </cell>
          <cell r="C5781" t="str">
            <v>Existing MSA</v>
          </cell>
          <cell r="D5781">
            <v>43549</v>
          </cell>
          <cell r="E5781">
            <v>43952</v>
          </cell>
          <cell r="F5781" t="str">
            <v>University Support Services, LLC</v>
          </cell>
          <cell r="G5781" t="str">
            <v>CA</v>
          </cell>
          <cell r="H5781" t="str">
            <v>Canada</v>
          </cell>
          <cell r="I5781" t="str">
            <v>GP Entity</v>
          </cell>
          <cell r="J5781">
            <v>43617</v>
          </cell>
          <cell r="K5781">
            <v>43539</v>
          </cell>
          <cell r="Q5781">
            <v>2577</v>
          </cell>
          <cell r="R5781" t="str">
            <v>North America (NA)</v>
          </cell>
          <cell r="S5781" t="str">
            <v>Director of Admission, Canada</v>
          </cell>
        </row>
        <row r="5782">
          <cell r="A5782" t="str">
            <v>100523-CA-104</v>
          </cell>
          <cell r="B5782">
            <v>43617</v>
          </cell>
          <cell r="C5782" t="str">
            <v>Existing MSA</v>
          </cell>
          <cell r="D5782">
            <v>43549</v>
          </cell>
          <cell r="E5782">
            <v>43952</v>
          </cell>
          <cell r="F5782" t="str">
            <v>University Support Services, LLC</v>
          </cell>
          <cell r="G5782" t="str">
            <v>CA</v>
          </cell>
          <cell r="H5782" t="str">
            <v>Canada</v>
          </cell>
          <cell r="I5782" t="str">
            <v>GP Entity</v>
          </cell>
          <cell r="J5782">
            <v>43617</v>
          </cell>
          <cell r="K5782">
            <v>43539</v>
          </cell>
          <cell r="Q5782">
            <v>2578</v>
          </cell>
          <cell r="R5782" t="str">
            <v>North America (NA)</v>
          </cell>
          <cell r="S5782" t="str">
            <v>Director of Admission, Canada</v>
          </cell>
        </row>
        <row r="5783">
          <cell r="A5783" t="str">
            <v>100523-CA-105</v>
          </cell>
          <cell r="B5783">
            <v>43662</v>
          </cell>
          <cell r="C5783" t="str">
            <v>Existing MSA</v>
          </cell>
          <cell r="D5783">
            <v>43549</v>
          </cell>
          <cell r="E5783">
            <v>43952</v>
          </cell>
          <cell r="F5783" t="str">
            <v>University Support Services, LLC</v>
          </cell>
          <cell r="G5783" t="str">
            <v>CA</v>
          </cell>
          <cell r="H5783" t="str">
            <v>Canada</v>
          </cell>
          <cell r="I5783" t="str">
            <v>GP Entity</v>
          </cell>
          <cell r="K5783">
            <v>43539</v>
          </cell>
          <cell r="Q5783">
            <v>2847</v>
          </cell>
          <cell r="R5783" t="str">
            <v>North America (NA)</v>
          </cell>
          <cell r="S5783" t="str">
            <v>Assistant Director of Recruitment</v>
          </cell>
        </row>
        <row r="5784">
          <cell r="A5784" t="str">
            <v>100034-CA-106</v>
          </cell>
          <cell r="B5784">
            <v>43633</v>
          </cell>
          <cell r="C5784" t="str">
            <v>Existing MSA</v>
          </cell>
          <cell r="D5784">
            <v>41991</v>
          </cell>
          <cell r="E5784">
            <v>43952</v>
          </cell>
          <cell r="F5784" t="str">
            <v>ChargePoint</v>
          </cell>
          <cell r="G5784" t="str">
            <v>CA</v>
          </cell>
          <cell r="H5784" t="str">
            <v>Canada</v>
          </cell>
          <cell r="I5784" t="str">
            <v>GP Entity</v>
          </cell>
          <cell r="K5784">
            <v>41991</v>
          </cell>
          <cell r="Q5784">
            <v>2671</v>
          </cell>
          <cell r="R5784" t="str">
            <v>North America (NA)</v>
          </cell>
          <cell r="S5784" t="str">
            <v>Account Executive</v>
          </cell>
        </row>
        <row r="5785">
          <cell r="A5785" t="str">
            <v>100592-CA-101</v>
          </cell>
          <cell r="B5785">
            <v>43710</v>
          </cell>
          <cell r="C5785" t="str">
            <v>Existing MSA</v>
          </cell>
          <cell r="D5785">
            <v>43640</v>
          </cell>
          <cell r="E5785">
            <v>43952</v>
          </cell>
          <cell r="F5785" t="str">
            <v>EcoDigital, LLC</v>
          </cell>
          <cell r="G5785" t="str">
            <v>CA</v>
          </cell>
          <cell r="H5785" t="str">
            <v>Canada</v>
          </cell>
          <cell r="I5785" t="str">
            <v>GP Entity</v>
          </cell>
          <cell r="J5785">
            <v>43710</v>
          </cell>
          <cell r="K5785">
            <v>43640</v>
          </cell>
          <cell r="Q5785">
            <v>2939</v>
          </cell>
          <cell r="R5785" t="str">
            <v>North America (NA)</v>
          </cell>
          <cell r="S5785" t="str">
            <v>Software Developer 4</v>
          </cell>
        </row>
        <row r="5786">
          <cell r="A5786" t="str">
            <v>100592-CA-102</v>
          </cell>
          <cell r="B5786">
            <v>43710</v>
          </cell>
          <cell r="C5786" t="str">
            <v>Existing MSA</v>
          </cell>
          <cell r="D5786">
            <v>43640</v>
          </cell>
          <cell r="E5786">
            <v>43952</v>
          </cell>
          <cell r="F5786" t="str">
            <v>EcoDigital, LLC</v>
          </cell>
          <cell r="G5786" t="str">
            <v>CA</v>
          </cell>
          <cell r="H5786" t="str">
            <v>Canada</v>
          </cell>
          <cell r="I5786" t="str">
            <v>GP Entity</v>
          </cell>
          <cell r="J5786">
            <v>43710</v>
          </cell>
          <cell r="K5786">
            <v>43640</v>
          </cell>
          <cell r="Q5786">
            <v>2940</v>
          </cell>
          <cell r="R5786" t="str">
            <v>North America (NA)</v>
          </cell>
          <cell r="S5786" t="str">
            <v>QA Analyst 4-ProdDev</v>
          </cell>
        </row>
        <row r="5787">
          <cell r="A5787" t="str">
            <v>100161-CA-101</v>
          </cell>
          <cell r="B5787">
            <v>43836</v>
          </cell>
          <cell r="C5787" t="str">
            <v>Existing MSA</v>
          </cell>
          <cell r="D5787">
            <v>43801</v>
          </cell>
          <cell r="E5787">
            <v>43952</v>
          </cell>
          <cell r="F5787" t="str">
            <v>Tile</v>
          </cell>
          <cell r="G5787" t="str">
            <v>CA</v>
          </cell>
          <cell r="H5787" t="str">
            <v>Canada</v>
          </cell>
          <cell r="I5787" t="str">
            <v>GP Entity</v>
          </cell>
          <cell r="J5787">
            <v>43836</v>
          </cell>
          <cell r="K5787">
            <v>42712</v>
          </cell>
          <cell r="Q5787">
            <v>3676</v>
          </cell>
          <cell r="R5787" t="str">
            <v>North America (NA)</v>
          </cell>
          <cell r="S5787" t="str">
            <v>National Account Manager</v>
          </cell>
        </row>
        <row r="5788">
          <cell r="A5788" t="str">
            <v>100630-CA-101</v>
          </cell>
          <cell r="B5788">
            <v>43773</v>
          </cell>
          <cell r="C5788" t="str">
            <v>Existing MSA</v>
          </cell>
          <cell r="D5788">
            <v>43705</v>
          </cell>
          <cell r="E5788">
            <v>43952</v>
          </cell>
          <cell r="F5788" t="str">
            <v>Persyst</v>
          </cell>
          <cell r="G5788" t="str">
            <v>CA</v>
          </cell>
          <cell r="H5788" t="str">
            <v>Canada</v>
          </cell>
          <cell r="I5788" t="str">
            <v>GP Entity</v>
          </cell>
          <cell r="J5788">
            <v>43773</v>
          </cell>
          <cell r="K5788">
            <v>43630</v>
          </cell>
          <cell r="Q5788">
            <v>3453</v>
          </cell>
          <cell r="R5788" t="str">
            <v>North America (NA)</v>
          </cell>
          <cell r="S5788" t="str">
            <v>Clinical Data Scientist</v>
          </cell>
        </row>
        <row r="5789">
          <cell r="A5789" t="str">
            <v>100504-CA-101</v>
          </cell>
          <cell r="B5789">
            <v>43586</v>
          </cell>
          <cell r="C5789" t="str">
            <v>Existing MSA</v>
          </cell>
          <cell r="D5789">
            <v>43482</v>
          </cell>
          <cell r="E5789">
            <v>43952</v>
          </cell>
          <cell r="F5789" t="str">
            <v>Vita Bidco</v>
          </cell>
          <cell r="G5789" t="str">
            <v>CA</v>
          </cell>
          <cell r="H5789" t="str">
            <v>Canada</v>
          </cell>
          <cell r="I5789" t="str">
            <v>GP Entity</v>
          </cell>
          <cell r="J5789">
            <v>43586</v>
          </cell>
          <cell r="K5789">
            <v>43482</v>
          </cell>
          <cell r="Q5789">
            <v>2365</v>
          </cell>
          <cell r="R5789" t="str">
            <v>North America (NA)</v>
          </cell>
          <cell r="S5789" t="str">
            <v>Director, Engineering</v>
          </cell>
        </row>
        <row r="5790">
          <cell r="A5790" t="str">
            <v>100220-CA-102</v>
          </cell>
          <cell r="B5790">
            <v>43570</v>
          </cell>
          <cell r="C5790" t="str">
            <v>Existing MSA</v>
          </cell>
          <cell r="D5790">
            <v>43280</v>
          </cell>
          <cell r="E5790">
            <v>43952</v>
          </cell>
          <cell r="F5790" t="str">
            <v>Model N</v>
          </cell>
          <cell r="G5790" t="str">
            <v>CA</v>
          </cell>
          <cell r="H5790" t="str">
            <v>Canada</v>
          </cell>
          <cell r="I5790" t="str">
            <v>GP Entity</v>
          </cell>
          <cell r="K5790">
            <v>42961</v>
          </cell>
          <cell r="Q5790">
            <v>2379</v>
          </cell>
          <cell r="R5790" t="str">
            <v>North America (NA)</v>
          </cell>
          <cell r="S5790" t="str">
            <v>Senior Quality Assurance Engineer 2</v>
          </cell>
        </row>
        <row r="5791">
          <cell r="A5791" t="str">
            <v>100459-CA-101</v>
          </cell>
          <cell r="B5791">
            <v>43717</v>
          </cell>
          <cell r="C5791" t="str">
            <v>Existing MSA</v>
          </cell>
          <cell r="D5791">
            <v>43699</v>
          </cell>
          <cell r="E5791">
            <v>43952</v>
          </cell>
          <cell r="F5791" t="str">
            <v>SevenRooms</v>
          </cell>
          <cell r="G5791" t="str">
            <v>CA</v>
          </cell>
          <cell r="H5791" t="str">
            <v>Canada</v>
          </cell>
          <cell r="I5791" t="str">
            <v>GP Entity</v>
          </cell>
          <cell r="J5791">
            <v>43711</v>
          </cell>
          <cell r="K5791">
            <v>43461</v>
          </cell>
          <cell r="Q5791">
            <v>3133</v>
          </cell>
          <cell r="R5791" t="str">
            <v>North America (NA)</v>
          </cell>
          <cell r="S5791" t="str">
            <v>Account Executive, Dining Sales</v>
          </cell>
        </row>
        <row r="5792">
          <cell r="A5792" t="str">
            <v>100445-CA-103</v>
          </cell>
          <cell r="B5792">
            <v>43871</v>
          </cell>
          <cell r="C5792" t="str">
            <v>Existing MSA</v>
          </cell>
          <cell r="D5792">
            <v>43445</v>
          </cell>
          <cell r="E5792">
            <v>43952</v>
          </cell>
          <cell r="F5792" t="str">
            <v>Clubhouse</v>
          </cell>
          <cell r="G5792" t="str">
            <v>CA</v>
          </cell>
          <cell r="H5792" t="str">
            <v>Canada</v>
          </cell>
          <cell r="I5792" t="str">
            <v>GP Entity</v>
          </cell>
          <cell r="J5792">
            <v>43871</v>
          </cell>
          <cell r="K5792">
            <v>43445</v>
          </cell>
          <cell r="Q5792">
            <v>3952</v>
          </cell>
          <cell r="R5792" t="str">
            <v>North America (NA)</v>
          </cell>
          <cell r="S5792" t="str">
            <v>Junior Software Engineer</v>
          </cell>
        </row>
        <row r="5793">
          <cell r="A5793" t="str">
            <v>100576-CA-101</v>
          </cell>
          <cell r="B5793">
            <v>43678</v>
          </cell>
          <cell r="C5793" t="str">
            <v>Existing MSA</v>
          </cell>
          <cell r="D5793">
            <v>43602</v>
          </cell>
          <cell r="E5793">
            <v>43952</v>
          </cell>
          <cell r="F5793" t="str">
            <v>Tempo Communications, Inc.</v>
          </cell>
          <cell r="G5793" t="str">
            <v>CA</v>
          </cell>
          <cell r="H5793" t="str">
            <v>Canada</v>
          </cell>
          <cell r="I5793" t="str">
            <v>GP Entity</v>
          </cell>
          <cell r="J5793">
            <v>43678</v>
          </cell>
          <cell r="K5793">
            <v>43602</v>
          </cell>
          <cell r="Q5793">
            <v>2632</v>
          </cell>
          <cell r="R5793" t="str">
            <v>North America (NA)</v>
          </cell>
          <cell r="S5793" t="str">
            <v>Product Manager</v>
          </cell>
        </row>
        <row r="5794">
          <cell r="A5794" t="str">
            <v>100576-CA-102</v>
          </cell>
          <cell r="B5794">
            <v>43678</v>
          </cell>
          <cell r="C5794" t="str">
            <v>Existing MSA</v>
          </cell>
          <cell r="D5794">
            <v>43602</v>
          </cell>
          <cell r="E5794">
            <v>43952</v>
          </cell>
          <cell r="F5794" t="str">
            <v>Tempo Communications, Inc.</v>
          </cell>
          <cell r="G5794" t="str">
            <v>CA</v>
          </cell>
          <cell r="H5794" t="str">
            <v>Canada</v>
          </cell>
          <cell r="I5794" t="str">
            <v>GP Entity</v>
          </cell>
          <cell r="J5794">
            <v>43678</v>
          </cell>
          <cell r="K5794">
            <v>43602</v>
          </cell>
          <cell r="Q5794">
            <v>2634</v>
          </cell>
          <cell r="R5794" t="str">
            <v>North America (NA)</v>
          </cell>
          <cell r="S5794" t="str">
            <v>Regional Sales Manager - Canada</v>
          </cell>
        </row>
        <row r="5795">
          <cell r="A5795" t="str">
            <v>100541-CA-101</v>
          </cell>
          <cell r="B5795">
            <v>43831</v>
          </cell>
          <cell r="C5795" t="str">
            <v>Existing MSA</v>
          </cell>
          <cell r="D5795">
            <v>43784</v>
          </cell>
          <cell r="E5795">
            <v>43952</v>
          </cell>
          <cell r="F5795" t="str">
            <v>Hydrolix</v>
          </cell>
          <cell r="G5795" t="str">
            <v>CA</v>
          </cell>
          <cell r="H5795" t="str">
            <v>Canada</v>
          </cell>
          <cell r="I5795" t="str">
            <v>GP Entity</v>
          </cell>
          <cell r="J5795">
            <v>43831</v>
          </cell>
          <cell r="K5795">
            <v>43585</v>
          </cell>
          <cell r="Q5795">
            <v>3651</v>
          </cell>
          <cell r="R5795" t="str">
            <v>North America (NA)</v>
          </cell>
          <cell r="S5795" t="str">
            <v>Senior Software Engineer</v>
          </cell>
        </row>
        <row r="5796">
          <cell r="A5796" t="str">
            <v>100593-CA-103</v>
          </cell>
          <cell r="B5796">
            <v>43773</v>
          </cell>
          <cell r="C5796" t="str">
            <v>Existing MSA</v>
          </cell>
          <cell r="D5796">
            <v>43777</v>
          </cell>
          <cell r="E5796">
            <v>43983</v>
          </cell>
          <cell r="F5796" t="str">
            <v>Knotel</v>
          </cell>
          <cell r="G5796" t="str">
            <v>CA</v>
          </cell>
          <cell r="H5796" t="str">
            <v>Canada</v>
          </cell>
          <cell r="I5796" t="str">
            <v>GP Entity</v>
          </cell>
          <cell r="K5796">
            <v>43661</v>
          </cell>
          <cell r="Q5796">
            <v>3308</v>
          </cell>
          <cell r="R5796" t="str">
            <v>North America (NA)</v>
          </cell>
          <cell r="S5796" t="str">
            <v>Account Executive</v>
          </cell>
        </row>
        <row r="5797">
          <cell r="A5797" t="str">
            <v>100539-CA-101</v>
          </cell>
          <cell r="B5797">
            <v>43626</v>
          </cell>
          <cell r="C5797" t="str">
            <v>Existing MSA</v>
          </cell>
          <cell r="D5797">
            <v>43585</v>
          </cell>
          <cell r="E5797">
            <v>43983</v>
          </cell>
          <cell r="F5797" t="str">
            <v>Lifesize</v>
          </cell>
          <cell r="G5797" t="str">
            <v>CA</v>
          </cell>
          <cell r="H5797" t="str">
            <v>Canada</v>
          </cell>
          <cell r="I5797" t="str">
            <v>GP Entity</v>
          </cell>
          <cell r="J5797">
            <v>43626</v>
          </cell>
          <cell r="K5797">
            <v>43585</v>
          </cell>
          <cell r="Q5797">
            <v>2713</v>
          </cell>
          <cell r="R5797" t="str">
            <v>North America (NA)</v>
          </cell>
          <cell r="S5797" t="str">
            <v>Regional Sales Representative, Canada</v>
          </cell>
        </row>
        <row r="5798">
          <cell r="A5798" t="str">
            <v>100309-PR-101</v>
          </cell>
          <cell r="B5798">
            <v>43696</v>
          </cell>
          <cell r="C5798" t="str">
            <v>Existing MSA</v>
          </cell>
          <cell r="D5798">
            <v>43571</v>
          </cell>
          <cell r="E5798">
            <v>43983</v>
          </cell>
          <cell r="F5798" t="str">
            <v>JUUL</v>
          </cell>
          <cell r="G5798" t="str">
            <v>PR</v>
          </cell>
          <cell r="H5798" t="str">
            <v>Puerto Rico (USA)</v>
          </cell>
          <cell r="I5798" t="str">
            <v>GP Entity</v>
          </cell>
          <cell r="J5798">
            <v>43682</v>
          </cell>
          <cell r="K5798">
            <v>43207</v>
          </cell>
          <cell r="Q5798">
            <v>2602</v>
          </cell>
          <cell r="R5798" t="str">
            <v>North America (NA)</v>
          </cell>
          <cell r="S5798" t="str">
            <v>Senior Director, Silicon and Sensors</v>
          </cell>
        </row>
        <row r="5799">
          <cell r="A5799" t="str">
            <v>100523-CA-101</v>
          </cell>
          <cell r="B5799">
            <v>43626</v>
          </cell>
          <cell r="C5799" t="str">
            <v>Existing MSA</v>
          </cell>
          <cell r="D5799">
            <v>43549</v>
          </cell>
          <cell r="E5799">
            <v>43983</v>
          </cell>
          <cell r="F5799" t="str">
            <v>University Support Services, LLC</v>
          </cell>
          <cell r="G5799" t="str">
            <v>CA</v>
          </cell>
          <cell r="H5799" t="str">
            <v>Canada</v>
          </cell>
          <cell r="I5799" t="str">
            <v>GP Entity</v>
          </cell>
          <cell r="J5799">
            <v>43617</v>
          </cell>
          <cell r="K5799">
            <v>43539</v>
          </cell>
          <cell r="Q5799">
            <v>2560</v>
          </cell>
          <cell r="R5799" t="str">
            <v>North America (NA)</v>
          </cell>
          <cell r="S5799" t="str">
            <v>Associate Director, Admissions, Canada</v>
          </cell>
        </row>
        <row r="5800">
          <cell r="A5800" t="str">
            <v>100523-CA-102</v>
          </cell>
          <cell r="B5800">
            <v>43617</v>
          </cell>
          <cell r="C5800" t="str">
            <v>Existing MSA</v>
          </cell>
          <cell r="D5800">
            <v>43549</v>
          </cell>
          <cell r="E5800">
            <v>43983</v>
          </cell>
          <cell r="F5800" t="str">
            <v>University Support Services, LLC</v>
          </cell>
          <cell r="G5800" t="str">
            <v>CA</v>
          </cell>
          <cell r="H5800" t="str">
            <v>Canada</v>
          </cell>
          <cell r="I5800" t="str">
            <v>GP Entity</v>
          </cell>
          <cell r="J5800">
            <v>43617</v>
          </cell>
          <cell r="K5800">
            <v>43539</v>
          </cell>
          <cell r="Q5800">
            <v>2561</v>
          </cell>
          <cell r="R5800" t="str">
            <v>North America (NA)</v>
          </cell>
          <cell r="S5800" t="str">
            <v>Assistant Director of Recruitment</v>
          </cell>
        </row>
        <row r="5801">
          <cell r="A5801" t="str">
            <v>100523-CA-103</v>
          </cell>
          <cell r="B5801">
            <v>43617</v>
          </cell>
          <cell r="C5801" t="str">
            <v>Existing MSA</v>
          </cell>
          <cell r="D5801">
            <v>43549</v>
          </cell>
          <cell r="E5801">
            <v>43983</v>
          </cell>
          <cell r="F5801" t="str">
            <v>University Support Services, LLC</v>
          </cell>
          <cell r="G5801" t="str">
            <v>CA</v>
          </cell>
          <cell r="H5801" t="str">
            <v>Canada</v>
          </cell>
          <cell r="I5801" t="str">
            <v>GP Entity</v>
          </cell>
          <cell r="J5801">
            <v>43617</v>
          </cell>
          <cell r="K5801">
            <v>43539</v>
          </cell>
          <cell r="Q5801">
            <v>2577</v>
          </cell>
          <cell r="R5801" t="str">
            <v>North America (NA)</v>
          </cell>
          <cell r="S5801" t="str">
            <v>Director of Admission, Canada</v>
          </cell>
        </row>
        <row r="5802">
          <cell r="A5802" t="str">
            <v>100523-CA-104</v>
          </cell>
          <cell r="B5802">
            <v>43617</v>
          </cell>
          <cell r="C5802" t="str">
            <v>Existing MSA</v>
          </cell>
          <cell r="D5802">
            <v>43549</v>
          </cell>
          <cell r="E5802">
            <v>43983</v>
          </cell>
          <cell r="F5802" t="str">
            <v>University Support Services, LLC</v>
          </cell>
          <cell r="G5802" t="str">
            <v>CA</v>
          </cell>
          <cell r="H5802" t="str">
            <v>Canada</v>
          </cell>
          <cell r="I5802" t="str">
            <v>GP Entity</v>
          </cell>
          <cell r="J5802">
            <v>43617</v>
          </cell>
          <cell r="K5802">
            <v>43539</v>
          </cell>
          <cell r="Q5802">
            <v>2578</v>
          </cell>
          <cell r="R5802" t="str">
            <v>North America (NA)</v>
          </cell>
          <cell r="S5802" t="str">
            <v>Director of Admission, Canada</v>
          </cell>
        </row>
        <row r="5803">
          <cell r="A5803" t="str">
            <v>100523-CA-105</v>
          </cell>
          <cell r="B5803">
            <v>43662</v>
          </cell>
          <cell r="C5803" t="str">
            <v>Existing MSA</v>
          </cell>
          <cell r="D5803">
            <v>43549</v>
          </cell>
          <cell r="E5803">
            <v>43983</v>
          </cell>
          <cell r="F5803" t="str">
            <v>University Support Services, LLC</v>
          </cell>
          <cell r="G5803" t="str">
            <v>CA</v>
          </cell>
          <cell r="H5803" t="str">
            <v>Canada</v>
          </cell>
          <cell r="I5803" t="str">
            <v>GP Entity</v>
          </cell>
          <cell r="K5803">
            <v>43539</v>
          </cell>
          <cell r="Q5803">
            <v>2847</v>
          </cell>
          <cell r="R5803" t="str">
            <v>North America (NA)</v>
          </cell>
          <cell r="S5803" t="str">
            <v>Assistant Director of Recruitment</v>
          </cell>
        </row>
        <row r="5804">
          <cell r="A5804" t="str">
            <v>100034-CA-106</v>
          </cell>
          <cell r="B5804">
            <v>43633</v>
          </cell>
          <cell r="C5804" t="str">
            <v>Existing MSA</v>
          </cell>
          <cell r="D5804">
            <v>41991</v>
          </cell>
          <cell r="E5804">
            <v>43983</v>
          </cell>
          <cell r="F5804" t="str">
            <v>ChargePoint</v>
          </cell>
          <cell r="G5804" t="str">
            <v>CA</v>
          </cell>
          <cell r="H5804" t="str">
            <v>Canada</v>
          </cell>
          <cell r="I5804" t="str">
            <v>GP Entity</v>
          </cell>
          <cell r="K5804">
            <v>41991</v>
          </cell>
          <cell r="Q5804">
            <v>2671</v>
          </cell>
          <cell r="R5804" t="str">
            <v>North America (NA)</v>
          </cell>
          <cell r="S5804" t="str">
            <v>Account Executive</v>
          </cell>
        </row>
        <row r="5805">
          <cell r="A5805" t="str">
            <v>100592-CA-101</v>
          </cell>
          <cell r="B5805">
            <v>43710</v>
          </cell>
          <cell r="C5805" t="str">
            <v>Existing MSA</v>
          </cell>
          <cell r="D5805">
            <v>43640</v>
          </cell>
          <cell r="E5805">
            <v>43983</v>
          </cell>
          <cell r="F5805" t="str">
            <v>EcoDigital, LLC</v>
          </cell>
          <cell r="G5805" t="str">
            <v>CA</v>
          </cell>
          <cell r="H5805" t="str">
            <v>Canada</v>
          </cell>
          <cell r="I5805" t="str">
            <v>GP Entity</v>
          </cell>
          <cell r="J5805">
            <v>43710</v>
          </cell>
          <cell r="K5805">
            <v>43640</v>
          </cell>
          <cell r="Q5805">
            <v>2939</v>
          </cell>
          <cell r="R5805" t="str">
            <v>North America (NA)</v>
          </cell>
          <cell r="S5805" t="str">
            <v>Software Developer 4</v>
          </cell>
        </row>
        <row r="5806">
          <cell r="A5806" t="str">
            <v>100592-CA-102</v>
          </cell>
          <cell r="B5806">
            <v>43710</v>
          </cell>
          <cell r="C5806" t="str">
            <v>Existing MSA</v>
          </cell>
          <cell r="D5806">
            <v>43640</v>
          </cell>
          <cell r="E5806">
            <v>43983</v>
          </cell>
          <cell r="F5806" t="str">
            <v>EcoDigital, LLC</v>
          </cell>
          <cell r="G5806" t="str">
            <v>CA</v>
          </cell>
          <cell r="H5806" t="str">
            <v>Canada</v>
          </cell>
          <cell r="I5806" t="str">
            <v>GP Entity</v>
          </cell>
          <cell r="J5806">
            <v>43710</v>
          </cell>
          <cell r="K5806">
            <v>43640</v>
          </cell>
          <cell r="Q5806">
            <v>2940</v>
          </cell>
          <cell r="R5806" t="str">
            <v>North America (NA)</v>
          </cell>
          <cell r="S5806" t="str">
            <v>QA Analyst 4-ProdDev</v>
          </cell>
        </row>
        <row r="5807">
          <cell r="A5807" t="str">
            <v>100161-CA-101</v>
          </cell>
          <cell r="B5807">
            <v>43836</v>
          </cell>
          <cell r="C5807" t="str">
            <v>Existing MSA</v>
          </cell>
          <cell r="D5807">
            <v>43801</v>
          </cell>
          <cell r="E5807">
            <v>43983</v>
          </cell>
          <cell r="F5807" t="str">
            <v>Tile</v>
          </cell>
          <cell r="G5807" t="str">
            <v>CA</v>
          </cell>
          <cell r="H5807" t="str">
            <v>Canada</v>
          </cell>
          <cell r="I5807" t="str">
            <v>GP Entity</v>
          </cell>
          <cell r="J5807">
            <v>43836</v>
          </cell>
          <cell r="K5807">
            <v>42712</v>
          </cell>
          <cell r="Q5807">
            <v>3676</v>
          </cell>
          <cell r="R5807" t="str">
            <v>North America (NA)</v>
          </cell>
          <cell r="S5807" t="str">
            <v>National Account Manager</v>
          </cell>
        </row>
        <row r="5808">
          <cell r="A5808" t="str">
            <v>100630-CA-101</v>
          </cell>
          <cell r="B5808">
            <v>43773</v>
          </cell>
          <cell r="C5808" t="str">
            <v>Existing MSA</v>
          </cell>
          <cell r="D5808">
            <v>43705</v>
          </cell>
          <cell r="E5808">
            <v>43983</v>
          </cell>
          <cell r="F5808" t="str">
            <v>Persyst</v>
          </cell>
          <cell r="G5808" t="str">
            <v>CA</v>
          </cell>
          <cell r="H5808" t="str">
            <v>Canada</v>
          </cell>
          <cell r="I5808" t="str">
            <v>GP Entity</v>
          </cell>
          <cell r="J5808">
            <v>43773</v>
          </cell>
          <cell r="K5808">
            <v>43630</v>
          </cell>
          <cell r="Q5808">
            <v>3453</v>
          </cell>
          <cell r="R5808" t="str">
            <v>North America (NA)</v>
          </cell>
          <cell r="S5808" t="str">
            <v>Clinical Data Scientist</v>
          </cell>
        </row>
        <row r="5809">
          <cell r="A5809" t="str">
            <v>100504-CA-101</v>
          </cell>
          <cell r="B5809">
            <v>43586</v>
          </cell>
          <cell r="C5809" t="str">
            <v>Existing MSA</v>
          </cell>
          <cell r="D5809">
            <v>43482</v>
          </cell>
          <cell r="E5809">
            <v>43983</v>
          </cell>
          <cell r="F5809" t="str">
            <v>Vita Bidco</v>
          </cell>
          <cell r="G5809" t="str">
            <v>CA</v>
          </cell>
          <cell r="H5809" t="str">
            <v>Canada</v>
          </cell>
          <cell r="I5809" t="str">
            <v>GP Entity</v>
          </cell>
          <cell r="J5809">
            <v>43586</v>
          </cell>
          <cell r="K5809">
            <v>43482</v>
          </cell>
          <cell r="Q5809">
            <v>2365</v>
          </cell>
          <cell r="R5809" t="str">
            <v>North America (NA)</v>
          </cell>
          <cell r="S5809" t="str">
            <v>Director, Engineering</v>
          </cell>
        </row>
        <row r="5810">
          <cell r="A5810" t="str">
            <v>100220-CA-102</v>
          </cell>
          <cell r="B5810">
            <v>43570</v>
          </cell>
          <cell r="C5810" t="str">
            <v>Existing MSA</v>
          </cell>
          <cell r="D5810">
            <v>43280</v>
          </cell>
          <cell r="E5810">
            <v>43983</v>
          </cell>
          <cell r="F5810" t="str">
            <v>Model N</v>
          </cell>
          <cell r="G5810" t="str">
            <v>CA</v>
          </cell>
          <cell r="H5810" t="str">
            <v>Canada</v>
          </cell>
          <cell r="I5810" t="str">
            <v>GP Entity</v>
          </cell>
          <cell r="K5810">
            <v>42961</v>
          </cell>
          <cell r="Q5810">
            <v>2379</v>
          </cell>
          <cell r="R5810" t="str">
            <v>North America (NA)</v>
          </cell>
          <cell r="S5810" t="str">
            <v>Senior Quality Assurance Engineer 2</v>
          </cell>
        </row>
        <row r="5811">
          <cell r="A5811" t="str">
            <v>100459-CA-101</v>
          </cell>
          <cell r="B5811">
            <v>43717</v>
          </cell>
          <cell r="C5811" t="str">
            <v>Existing MSA</v>
          </cell>
          <cell r="D5811">
            <v>43699</v>
          </cell>
          <cell r="E5811">
            <v>43983</v>
          </cell>
          <cell r="F5811" t="str">
            <v>SevenRooms</v>
          </cell>
          <cell r="G5811" t="str">
            <v>CA</v>
          </cell>
          <cell r="H5811" t="str">
            <v>Canada</v>
          </cell>
          <cell r="I5811" t="str">
            <v>GP Entity</v>
          </cell>
          <cell r="J5811">
            <v>43711</v>
          </cell>
          <cell r="K5811">
            <v>43461</v>
          </cell>
          <cell r="Q5811">
            <v>3133</v>
          </cell>
          <cell r="R5811" t="str">
            <v>North America (NA)</v>
          </cell>
          <cell r="S5811" t="str">
            <v>Account Executive, Dining Sales</v>
          </cell>
        </row>
        <row r="5812">
          <cell r="A5812" t="str">
            <v>100445-CA-103</v>
          </cell>
          <cell r="B5812">
            <v>43871</v>
          </cell>
          <cell r="C5812" t="str">
            <v>Existing MSA</v>
          </cell>
          <cell r="D5812">
            <v>43445</v>
          </cell>
          <cell r="E5812">
            <v>43983</v>
          </cell>
          <cell r="F5812" t="str">
            <v>Clubhouse</v>
          </cell>
          <cell r="G5812" t="str">
            <v>CA</v>
          </cell>
          <cell r="H5812" t="str">
            <v>Canada</v>
          </cell>
          <cell r="I5812" t="str">
            <v>GP Entity</v>
          </cell>
          <cell r="J5812">
            <v>43871</v>
          </cell>
          <cell r="K5812">
            <v>43445</v>
          </cell>
          <cell r="Q5812">
            <v>3952</v>
          </cell>
          <cell r="R5812" t="str">
            <v>North America (NA)</v>
          </cell>
          <cell r="S5812" t="str">
            <v>Junior Software Engineer</v>
          </cell>
        </row>
        <row r="5813">
          <cell r="A5813" t="str">
            <v>100576-CA-101</v>
          </cell>
          <cell r="B5813">
            <v>43678</v>
          </cell>
          <cell r="C5813" t="str">
            <v>Existing MSA</v>
          </cell>
          <cell r="D5813">
            <v>43602</v>
          </cell>
          <cell r="E5813">
            <v>43983</v>
          </cell>
          <cell r="F5813" t="str">
            <v>Tempo Communications, Inc.</v>
          </cell>
          <cell r="G5813" t="str">
            <v>CA</v>
          </cell>
          <cell r="H5813" t="str">
            <v>Canada</v>
          </cell>
          <cell r="I5813" t="str">
            <v>GP Entity</v>
          </cell>
          <cell r="J5813">
            <v>43678</v>
          </cell>
          <cell r="K5813">
            <v>43602</v>
          </cell>
          <cell r="Q5813">
            <v>2632</v>
          </cell>
          <cell r="R5813" t="str">
            <v>North America (NA)</v>
          </cell>
          <cell r="S5813" t="str">
            <v>Product Manager</v>
          </cell>
        </row>
        <row r="5814">
          <cell r="A5814" t="str">
            <v>100576-CA-102</v>
          </cell>
          <cell r="B5814">
            <v>43678</v>
          </cell>
          <cell r="C5814" t="str">
            <v>Existing MSA</v>
          </cell>
          <cell r="D5814">
            <v>43602</v>
          </cell>
          <cell r="E5814">
            <v>43983</v>
          </cell>
          <cell r="F5814" t="str">
            <v>Tempo Communications, Inc.</v>
          </cell>
          <cell r="G5814" t="str">
            <v>CA</v>
          </cell>
          <cell r="H5814" t="str">
            <v>Canada</v>
          </cell>
          <cell r="I5814" t="str">
            <v>GP Entity</v>
          </cell>
          <cell r="J5814">
            <v>43678</v>
          </cell>
          <cell r="K5814">
            <v>43602</v>
          </cell>
          <cell r="Q5814">
            <v>2634</v>
          </cell>
          <cell r="R5814" t="str">
            <v>North America (NA)</v>
          </cell>
          <cell r="S5814" t="str">
            <v>Regional Sales Manager - Canada</v>
          </cell>
        </row>
        <row r="5815">
          <cell r="A5815" t="str">
            <v>100541-CA-101</v>
          </cell>
          <cell r="B5815">
            <v>43831</v>
          </cell>
          <cell r="C5815" t="str">
            <v>Existing MSA</v>
          </cell>
          <cell r="D5815">
            <v>43784</v>
          </cell>
          <cell r="E5815">
            <v>43983</v>
          </cell>
          <cell r="F5815" t="str">
            <v>Hydrolix</v>
          </cell>
          <cell r="G5815" t="str">
            <v>CA</v>
          </cell>
          <cell r="H5815" t="str">
            <v>Canada</v>
          </cell>
          <cell r="I5815" t="str">
            <v>GP Entity</v>
          </cell>
          <cell r="J5815">
            <v>43831</v>
          </cell>
          <cell r="K5815">
            <v>43585</v>
          </cell>
          <cell r="Q5815">
            <v>3651</v>
          </cell>
          <cell r="R5815" t="str">
            <v>North America (NA)</v>
          </cell>
          <cell r="S5815" t="str">
            <v>Senior Software Engineer</v>
          </cell>
        </row>
        <row r="5816">
          <cell r="A5816" t="str">
            <v>100682-CA-101</v>
          </cell>
          <cell r="B5816">
            <v>43773</v>
          </cell>
          <cell r="C5816" t="str">
            <v>Existing MSA</v>
          </cell>
          <cell r="D5816">
            <v>43760</v>
          </cell>
          <cell r="E5816">
            <v>43891</v>
          </cell>
          <cell r="F5816" t="str">
            <v>Coim</v>
          </cell>
          <cell r="G5816" t="str">
            <v>CA</v>
          </cell>
          <cell r="H5816" t="str">
            <v>Canada</v>
          </cell>
          <cell r="I5816" t="str">
            <v>GP Entity</v>
          </cell>
          <cell r="J5816">
            <v>43770</v>
          </cell>
          <cell r="K5816">
            <v>43760</v>
          </cell>
          <cell r="Q5816">
            <v>3424</v>
          </cell>
          <cell r="R5816" t="str">
            <v>North America (NA)</v>
          </cell>
          <cell r="S5816" t="str">
            <v>Sales Area Manager</v>
          </cell>
        </row>
        <row r="5817">
          <cell r="A5817" t="str">
            <v>100336-CA-103</v>
          </cell>
          <cell r="B5817">
            <v>43647</v>
          </cell>
          <cell r="C5817" t="str">
            <v>Existing MSA</v>
          </cell>
          <cell r="D5817">
            <v>43251</v>
          </cell>
          <cell r="E5817">
            <v>43891</v>
          </cell>
          <cell r="F5817" t="str">
            <v>Intecrowd</v>
          </cell>
          <cell r="G5817" t="str">
            <v>CA</v>
          </cell>
          <cell r="H5817" t="str">
            <v>Canada</v>
          </cell>
          <cell r="I5817" t="str">
            <v>GP Entity</v>
          </cell>
          <cell r="J5817">
            <v>43647</v>
          </cell>
          <cell r="K5817">
            <v>43251</v>
          </cell>
          <cell r="Q5817">
            <v>2825</v>
          </cell>
          <cell r="R5817" t="str">
            <v>North America (NA)</v>
          </cell>
          <cell r="S5817" t="str">
            <v>Integration Consultant</v>
          </cell>
        </row>
        <row r="5818">
          <cell r="A5818" t="str">
            <v>100336-CA-104</v>
          </cell>
          <cell r="B5818">
            <v>43791</v>
          </cell>
          <cell r="C5818" t="str">
            <v>Existing MSA</v>
          </cell>
          <cell r="D5818">
            <v>43251</v>
          </cell>
          <cell r="E5818">
            <v>43891</v>
          </cell>
          <cell r="F5818" t="str">
            <v>Intecrowd</v>
          </cell>
          <cell r="G5818" t="str">
            <v>CA</v>
          </cell>
          <cell r="H5818" t="str">
            <v>Canada</v>
          </cell>
          <cell r="I5818" t="str">
            <v>GP Entity</v>
          </cell>
          <cell r="J5818">
            <v>43791</v>
          </cell>
          <cell r="K5818">
            <v>43251</v>
          </cell>
          <cell r="Q5818">
            <v>3528</v>
          </cell>
          <cell r="R5818" t="str">
            <v>North America (NA)</v>
          </cell>
          <cell r="S5818" t="str">
            <v>Associate Consultant</v>
          </cell>
        </row>
        <row r="5819">
          <cell r="A5819" t="str">
            <v>100688-CA-102</v>
          </cell>
          <cell r="B5819">
            <v>43864</v>
          </cell>
          <cell r="C5819" t="str">
            <v>Existing MSA</v>
          </cell>
          <cell r="D5819">
            <v>43760</v>
          </cell>
          <cell r="E5819">
            <v>43891</v>
          </cell>
          <cell r="F5819" t="str">
            <v>Test Rite Products</v>
          </cell>
          <cell r="G5819" t="str">
            <v>CA</v>
          </cell>
          <cell r="H5819" t="str">
            <v>Canada</v>
          </cell>
          <cell r="I5819" t="str">
            <v>GP Entity</v>
          </cell>
          <cell r="J5819">
            <v>43864</v>
          </cell>
          <cell r="K5819">
            <v>43760</v>
          </cell>
          <cell r="Q5819">
            <v>3969</v>
          </cell>
          <cell r="R5819" t="str">
            <v>North America (NA)</v>
          </cell>
          <cell r="S5819" t="str">
            <v>Product Manager</v>
          </cell>
        </row>
        <row r="5820">
          <cell r="A5820" t="str">
            <v>100387-CA-102</v>
          </cell>
          <cell r="B5820">
            <v>43693</v>
          </cell>
          <cell r="C5820" t="str">
            <v>Existing MSA</v>
          </cell>
          <cell r="D5820">
            <v>43566</v>
          </cell>
          <cell r="E5820">
            <v>43891</v>
          </cell>
          <cell r="F5820" t="str">
            <v>Adept Fasteners, Inc.</v>
          </cell>
          <cell r="G5820" t="str">
            <v>CA</v>
          </cell>
          <cell r="H5820" t="str">
            <v>Canada</v>
          </cell>
          <cell r="I5820" t="str">
            <v>GP Entity</v>
          </cell>
          <cell r="J5820">
            <v>43678</v>
          </cell>
          <cell r="K5820">
            <v>43332</v>
          </cell>
          <cell r="Q5820">
            <v>2922</v>
          </cell>
          <cell r="R5820" t="str">
            <v>North America (NA)</v>
          </cell>
          <cell r="S5820" t="str">
            <v>Sales Representative</v>
          </cell>
        </row>
        <row r="5821">
          <cell r="A5821" t="str">
            <v>100387-CA-103</v>
          </cell>
          <cell r="B5821">
            <v>43717</v>
          </cell>
          <cell r="C5821" t="str">
            <v>Existing MSA</v>
          </cell>
          <cell r="D5821">
            <v>43566</v>
          </cell>
          <cell r="E5821">
            <v>43891</v>
          </cell>
          <cell r="F5821" t="str">
            <v>Adept Fasteners, Inc.</v>
          </cell>
          <cell r="G5821" t="str">
            <v>CA</v>
          </cell>
          <cell r="H5821" t="str">
            <v>Canada</v>
          </cell>
          <cell r="I5821" t="str">
            <v>GP Entity</v>
          </cell>
          <cell r="J5821">
            <v>43717</v>
          </cell>
          <cell r="K5821">
            <v>43332</v>
          </cell>
          <cell r="Q5821">
            <v>3111</v>
          </cell>
          <cell r="R5821" t="str">
            <v>North America (NA)</v>
          </cell>
          <cell r="S5821" t="str">
            <v>Sales Representative</v>
          </cell>
        </row>
        <row r="5822">
          <cell r="A5822" t="str">
            <v>100634-CA-101</v>
          </cell>
          <cell r="B5822">
            <v>43739</v>
          </cell>
          <cell r="C5822" t="str">
            <v>Existing MSA</v>
          </cell>
          <cell r="D5822">
            <v>43693</v>
          </cell>
          <cell r="E5822">
            <v>43891</v>
          </cell>
          <cell r="F5822" t="str">
            <v>DeRoyal</v>
          </cell>
          <cell r="G5822" t="str">
            <v>CA</v>
          </cell>
          <cell r="H5822" t="str">
            <v>Canada</v>
          </cell>
          <cell r="I5822" t="str">
            <v>GP Entity</v>
          </cell>
          <cell r="K5822">
            <v>43693</v>
          </cell>
          <cell r="Q5822">
            <v>3173</v>
          </cell>
          <cell r="R5822" t="str">
            <v>North America (NA)</v>
          </cell>
          <cell r="S5822" t="str">
            <v>International Territory Manager</v>
          </cell>
        </row>
        <row r="5823">
          <cell r="A5823" t="str">
            <v>100378-CA-101</v>
          </cell>
          <cell r="B5823">
            <v>43801</v>
          </cell>
          <cell r="C5823" t="str">
            <v>Existing MSA</v>
          </cell>
          <cell r="D5823">
            <v>43766</v>
          </cell>
          <cell r="E5823">
            <v>43891</v>
          </cell>
          <cell r="F5823" t="str">
            <v>The Medical Affairs Company (TMAC)</v>
          </cell>
          <cell r="G5823" t="str">
            <v>CA</v>
          </cell>
          <cell r="H5823" t="str">
            <v>Canada</v>
          </cell>
          <cell r="I5823" t="str">
            <v>GP Entity</v>
          </cell>
          <cell r="J5823">
            <v>43801</v>
          </cell>
          <cell r="K5823">
            <v>43325</v>
          </cell>
          <cell r="Q5823">
            <v>3479</v>
          </cell>
          <cell r="R5823" t="str">
            <v>North America (NA)</v>
          </cell>
          <cell r="S5823" t="str">
            <v>Clinical Trial Liaison</v>
          </cell>
        </row>
        <row r="5824">
          <cell r="A5824" t="str">
            <v>100661-CA-101</v>
          </cell>
          <cell r="B5824">
            <v>43815</v>
          </cell>
          <cell r="C5824" t="str">
            <v>Existing MSA</v>
          </cell>
          <cell r="D5824">
            <v>43775</v>
          </cell>
          <cell r="E5824">
            <v>43891</v>
          </cell>
          <cell r="F5824" t="str">
            <v>Harness</v>
          </cell>
          <cell r="G5824" t="str">
            <v>CA</v>
          </cell>
          <cell r="H5824" t="str">
            <v>Canada</v>
          </cell>
          <cell r="I5824" t="str">
            <v>GP Entity</v>
          </cell>
          <cell r="J5824">
            <v>43815</v>
          </cell>
          <cell r="K5824">
            <v>43732</v>
          </cell>
          <cell r="Q5824">
            <v>3685</v>
          </cell>
          <cell r="R5824" t="str">
            <v>North America (NA)</v>
          </cell>
          <cell r="S5824" t="str">
            <v>Enterprise Sales Manager</v>
          </cell>
        </row>
        <row r="5825">
          <cell r="A5825" t="str">
            <v>100625-CA-101</v>
          </cell>
          <cell r="B5825">
            <v>43831</v>
          </cell>
          <cell r="C5825" t="str">
            <v>Existing MSA</v>
          </cell>
          <cell r="D5825">
            <v>43810</v>
          </cell>
          <cell r="E5825">
            <v>43891</v>
          </cell>
          <cell r="F5825" t="str">
            <v>DigiCert</v>
          </cell>
          <cell r="G5825" t="str">
            <v>CA</v>
          </cell>
          <cell r="H5825" t="str">
            <v>Canada</v>
          </cell>
          <cell r="I5825" t="str">
            <v>GP Entity</v>
          </cell>
          <cell r="J5825">
            <v>43831</v>
          </cell>
          <cell r="K5825">
            <v>43689</v>
          </cell>
          <cell r="Q5825">
            <v>3751</v>
          </cell>
          <cell r="R5825" t="str">
            <v>North America (NA)</v>
          </cell>
          <cell r="S5825" t="str">
            <v>Technical Writer</v>
          </cell>
        </row>
        <row r="5826">
          <cell r="A5826" t="str">
            <v>100625-CA-102</v>
          </cell>
          <cell r="B5826">
            <v>43864</v>
          </cell>
          <cell r="C5826" t="str">
            <v>Existing MSA</v>
          </cell>
          <cell r="D5826">
            <v>43810</v>
          </cell>
          <cell r="E5826">
            <v>43891</v>
          </cell>
          <cell r="F5826" t="str">
            <v>DigiCert</v>
          </cell>
          <cell r="G5826" t="str">
            <v>CA</v>
          </cell>
          <cell r="H5826" t="str">
            <v>Canada</v>
          </cell>
          <cell r="I5826" t="str">
            <v>GP Entity</v>
          </cell>
          <cell r="J5826">
            <v>43857</v>
          </cell>
          <cell r="K5826">
            <v>43689</v>
          </cell>
          <cell r="Q5826">
            <v>3994</v>
          </cell>
          <cell r="R5826" t="str">
            <v>North America (NA)</v>
          </cell>
          <cell r="S5826" t="str">
            <v>Sales Engineer</v>
          </cell>
        </row>
        <row r="5827">
          <cell r="A5827" t="str">
            <v>100499-CA-103</v>
          </cell>
          <cell r="B5827">
            <v>43712</v>
          </cell>
          <cell r="C5827" t="str">
            <v>Existing MSA</v>
          </cell>
          <cell r="D5827">
            <v>43535</v>
          </cell>
          <cell r="E5827">
            <v>43891</v>
          </cell>
          <cell r="F5827" t="str">
            <v>Dataiku</v>
          </cell>
          <cell r="G5827" t="str">
            <v>CA</v>
          </cell>
          <cell r="H5827" t="str">
            <v>Canada</v>
          </cell>
          <cell r="I5827" t="str">
            <v>GP Entity</v>
          </cell>
          <cell r="J5827">
            <v>43711</v>
          </cell>
          <cell r="K5827">
            <v>43535</v>
          </cell>
          <cell r="Q5827">
            <v>2892</v>
          </cell>
          <cell r="R5827" t="str">
            <v>North America (NA)</v>
          </cell>
          <cell r="S5827" t="str">
            <v>Enterprise Customer Success Manager</v>
          </cell>
        </row>
        <row r="5828">
          <cell r="A5828" t="str">
            <v>100499-CA-104</v>
          </cell>
          <cell r="B5828">
            <v>43709</v>
          </cell>
          <cell r="C5828" t="str">
            <v>Existing MSA</v>
          </cell>
          <cell r="D5828">
            <v>43535</v>
          </cell>
          <cell r="E5828">
            <v>43891</v>
          </cell>
          <cell r="F5828" t="str">
            <v>Dataiku</v>
          </cell>
          <cell r="G5828" t="str">
            <v>CA</v>
          </cell>
          <cell r="H5828" t="str">
            <v>Canada</v>
          </cell>
          <cell r="I5828" t="str">
            <v>GP Entity</v>
          </cell>
          <cell r="J5828">
            <v>43672</v>
          </cell>
          <cell r="K5828">
            <v>43535</v>
          </cell>
          <cell r="Q5828">
            <v>3023</v>
          </cell>
          <cell r="R5828" t="str">
            <v>North America (NA)</v>
          </cell>
          <cell r="S5828" t="str">
            <v>Senior Account Excecutive</v>
          </cell>
        </row>
        <row r="5829">
          <cell r="A5829" t="str">
            <v>100499-CA-105</v>
          </cell>
          <cell r="B5829">
            <v>43693</v>
          </cell>
          <cell r="C5829" t="str">
            <v>Existing MSA</v>
          </cell>
          <cell r="D5829">
            <v>43535</v>
          </cell>
          <cell r="E5829">
            <v>43891</v>
          </cell>
          <cell r="F5829" t="str">
            <v>Dataiku</v>
          </cell>
          <cell r="G5829" t="str">
            <v>CA</v>
          </cell>
          <cell r="H5829" t="str">
            <v>Canada</v>
          </cell>
          <cell r="I5829" t="str">
            <v>GP Entity</v>
          </cell>
          <cell r="J5829">
            <v>43703</v>
          </cell>
          <cell r="K5829">
            <v>43535</v>
          </cell>
          <cell r="Q5829">
            <v>3069</v>
          </cell>
          <cell r="R5829" t="str">
            <v>North America (NA)</v>
          </cell>
          <cell r="S5829" t="str">
            <v>Account Executive</v>
          </cell>
        </row>
        <row r="5830">
          <cell r="A5830" t="str">
            <v>100609-CA-101</v>
          </cell>
          <cell r="B5830">
            <v>43696</v>
          </cell>
          <cell r="C5830" t="str">
            <v>Existing MSA</v>
          </cell>
          <cell r="D5830">
            <v>43686</v>
          </cell>
          <cell r="E5830">
            <v>43891</v>
          </cell>
          <cell r="F5830" t="str">
            <v>TeamViewer</v>
          </cell>
          <cell r="G5830" t="str">
            <v>CA</v>
          </cell>
          <cell r="H5830" t="str">
            <v>Canada</v>
          </cell>
          <cell r="I5830" t="str">
            <v>GP Entity</v>
          </cell>
          <cell r="K5830">
            <v>43686</v>
          </cell>
          <cell r="Q5830">
            <v>3087</v>
          </cell>
          <cell r="R5830" t="str">
            <v>North America (NA)</v>
          </cell>
          <cell r="S5830" t="str">
            <v>Channel Sales Manager</v>
          </cell>
        </row>
        <row r="5831">
          <cell r="A5831" t="str">
            <v>100499-CA-106</v>
          </cell>
          <cell r="B5831">
            <v>43724</v>
          </cell>
          <cell r="C5831" t="str">
            <v>Existing MSA</v>
          </cell>
          <cell r="D5831">
            <v>43535</v>
          </cell>
          <cell r="E5831">
            <v>43891</v>
          </cell>
          <cell r="F5831" t="str">
            <v>Dataiku</v>
          </cell>
          <cell r="G5831" t="str">
            <v>CA</v>
          </cell>
          <cell r="H5831" t="str">
            <v>Canada</v>
          </cell>
          <cell r="I5831" t="str">
            <v>GP Entity</v>
          </cell>
          <cell r="J5831">
            <v>43724</v>
          </cell>
          <cell r="K5831">
            <v>43535</v>
          </cell>
          <cell r="Q5831">
            <v>3091</v>
          </cell>
          <cell r="R5831" t="str">
            <v>North America (NA)</v>
          </cell>
          <cell r="S5831" t="str">
            <v>Senior Director, Market Strategy</v>
          </cell>
        </row>
        <row r="5832">
          <cell r="A5832" t="str">
            <v>100499-CA-107</v>
          </cell>
          <cell r="B5832">
            <v>43724</v>
          </cell>
          <cell r="C5832" t="str">
            <v>Existing MSA</v>
          </cell>
          <cell r="D5832">
            <v>43535</v>
          </cell>
          <cell r="E5832">
            <v>43891</v>
          </cell>
          <cell r="F5832" t="str">
            <v>Dataiku</v>
          </cell>
          <cell r="G5832" t="str">
            <v>CA</v>
          </cell>
          <cell r="H5832" t="str">
            <v>Canada</v>
          </cell>
          <cell r="I5832" t="str">
            <v>GP Entity</v>
          </cell>
          <cell r="J5832">
            <v>43724</v>
          </cell>
          <cell r="K5832">
            <v>43535</v>
          </cell>
          <cell r="Q5832">
            <v>3157</v>
          </cell>
          <cell r="R5832" t="str">
            <v>North America (NA)</v>
          </cell>
          <cell r="S5832" t="str">
            <v>Senior Community Manager</v>
          </cell>
        </row>
        <row r="5833">
          <cell r="A5833" t="str">
            <v>100370-CA-101</v>
          </cell>
          <cell r="B5833">
            <v>43754</v>
          </cell>
          <cell r="C5833" t="str">
            <v>Existing MSA</v>
          </cell>
          <cell r="D5833">
            <v>43739</v>
          </cell>
          <cell r="E5833">
            <v>43891</v>
          </cell>
          <cell r="F5833" t="str">
            <v>Salt Stack</v>
          </cell>
          <cell r="G5833" t="str">
            <v>CA</v>
          </cell>
          <cell r="H5833" t="str">
            <v>Canada</v>
          </cell>
          <cell r="I5833" t="str">
            <v>GP Entity</v>
          </cell>
          <cell r="J5833">
            <v>43752</v>
          </cell>
          <cell r="K5833">
            <v>43319</v>
          </cell>
          <cell r="Q5833">
            <v>3335</v>
          </cell>
          <cell r="R5833" t="str">
            <v>North America (NA)</v>
          </cell>
          <cell r="S5833" t="str">
            <v>Production Support Engineer</v>
          </cell>
        </row>
        <row r="5834">
          <cell r="A5834" t="str">
            <v>100609-CA-102</v>
          </cell>
          <cell r="B5834">
            <v>43780</v>
          </cell>
          <cell r="C5834" t="str">
            <v>Existing MSA</v>
          </cell>
          <cell r="D5834">
            <v>43686</v>
          </cell>
          <cell r="E5834">
            <v>43891</v>
          </cell>
          <cell r="F5834" t="str">
            <v>TeamViewer</v>
          </cell>
          <cell r="G5834" t="str">
            <v>CA</v>
          </cell>
          <cell r="H5834" t="str">
            <v>Canada</v>
          </cell>
          <cell r="I5834" t="str">
            <v>GP Entity</v>
          </cell>
          <cell r="J5834">
            <v>43780</v>
          </cell>
          <cell r="K5834">
            <v>43686</v>
          </cell>
          <cell r="Q5834">
            <v>3360</v>
          </cell>
          <cell r="R5834" t="str">
            <v>North America (NA)</v>
          </cell>
          <cell r="S5834" t="str">
            <v>National Enterprise Account Executive</v>
          </cell>
        </row>
        <row r="5835">
          <cell r="A5835" t="str">
            <v>100499-CA-108</v>
          </cell>
          <cell r="B5835">
            <v>43836</v>
          </cell>
          <cell r="C5835" t="str">
            <v>Existing MSA</v>
          </cell>
          <cell r="D5835">
            <v>43535</v>
          </cell>
          <cell r="E5835">
            <v>43891</v>
          </cell>
          <cell r="F5835" t="str">
            <v>Dataiku</v>
          </cell>
          <cell r="G5835" t="str">
            <v>CA</v>
          </cell>
          <cell r="H5835" t="str">
            <v>Canada</v>
          </cell>
          <cell r="I5835" t="str">
            <v>GP Entity</v>
          </cell>
          <cell r="J5835">
            <v>43836</v>
          </cell>
          <cell r="K5835">
            <v>43535</v>
          </cell>
          <cell r="Q5835">
            <v>3680</v>
          </cell>
          <cell r="R5835" t="str">
            <v>North America (NA)</v>
          </cell>
          <cell r="S5835" t="str">
            <v>Account Executive</v>
          </cell>
        </row>
        <row r="5836">
          <cell r="A5836" t="str">
            <v>100602-CA-101</v>
          </cell>
          <cell r="B5836">
            <v>43711</v>
          </cell>
          <cell r="C5836" t="str">
            <v>Existing MSA</v>
          </cell>
          <cell r="D5836">
            <v>43671</v>
          </cell>
          <cell r="E5836">
            <v>43891</v>
          </cell>
          <cell r="F5836" t="str">
            <v>Marlink</v>
          </cell>
          <cell r="G5836" t="str">
            <v>CA</v>
          </cell>
          <cell r="H5836" t="str">
            <v>Canada</v>
          </cell>
          <cell r="I5836" t="str">
            <v>GP Entity</v>
          </cell>
          <cell r="J5836">
            <v>43710</v>
          </cell>
          <cell r="K5836">
            <v>43671</v>
          </cell>
          <cell r="Q5836">
            <v>2998</v>
          </cell>
          <cell r="R5836" t="str">
            <v>North America (NA)</v>
          </cell>
          <cell r="S5836" t="str">
            <v>Senior Account Manager</v>
          </cell>
        </row>
        <row r="5837">
          <cell r="A5837" t="str">
            <v>100602-CA-102</v>
          </cell>
          <cell r="B5837">
            <v>43738</v>
          </cell>
          <cell r="C5837" t="str">
            <v>Existing MSA</v>
          </cell>
          <cell r="D5837">
            <v>43671</v>
          </cell>
          <cell r="E5837">
            <v>43891</v>
          </cell>
          <cell r="F5837" t="str">
            <v>Marlink</v>
          </cell>
          <cell r="G5837" t="str">
            <v>CA</v>
          </cell>
          <cell r="H5837" t="str">
            <v>Canada</v>
          </cell>
          <cell r="I5837" t="str">
            <v>GP Entity</v>
          </cell>
          <cell r="J5837">
            <v>43710</v>
          </cell>
          <cell r="K5837">
            <v>43671</v>
          </cell>
          <cell r="Q5837">
            <v>3014</v>
          </cell>
          <cell r="R5837" t="str">
            <v>North America (NA)</v>
          </cell>
          <cell r="S5837" t="str">
            <v>Regional Sales Manager</v>
          </cell>
        </row>
        <row r="5838">
          <cell r="A5838" t="str">
            <v>100682-CA-101</v>
          </cell>
          <cell r="B5838">
            <v>43773</v>
          </cell>
          <cell r="C5838" t="str">
            <v>Existing MSA</v>
          </cell>
          <cell r="D5838">
            <v>43760</v>
          </cell>
          <cell r="E5838">
            <v>43922</v>
          </cell>
          <cell r="F5838" t="str">
            <v>Coim</v>
          </cell>
          <cell r="G5838" t="str">
            <v>CA</v>
          </cell>
          <cell r="H5838" t="str">
            <v>Canada</v>
          </cell>
          <cell r="I5838" t="str">
            <v>GP Entity</v>
          </cell>
          <cell r="J5838">
            <v>43770</v>
          </cell>
          <cell r="K5838">
            <v>43760</v>
          </cell>
          <cell r="Q5838">
            <v>3424</v>
          </cell>
          <cell r="R5838" t="str">
            <v>North America (NA)</v>
          </cell>
          <cell r="S5838" t="str">
            <v>Sales Area Manager</v>
          </cell>
        </row>
        <row r="5839">
          <cell r="A5839" t="str">
            <v>100336-CA-102</v>
          </cell>
          <cell r="B5839">
            <v>43626</v>
          </cell>
          <cell r="C5839" t="str">
            <v>Existing MSA</v>
          </cell>
          <cell r="D5839">
            <v>43251</v>
          </cell>
          <cell r="E5839">
            <v>43922</v>
          </cell>
          <cell r="F5839" t="str">
            <v>Intecrowd</v>
          </cell>
          <cell r="G5839" t="str">
            <v>CA</v>
          </cell>
          <cell r="H5839" t="str">
            <v>Canada</v>
          </cell>
          <cell r="I5839" t="str">
            <v>GP Entity</v>
          </cell>
          <cell r="J5839">
            <v>43619</v>
          </cell>
          <cell r="K5839">
            <v>43251</v>
          </cell>
          <cell r="Q5839">
            <v>2622</v>
          </cell>
          <cell r="R5839" t="str">
            <v>North America (NA)</v>
          </cell>
          <cell r="S5839" t="str">
            <v>Assistant Consultant</v>
          </cell>
        </row>
        <row r="5840">
          <cell r="A5840" t="str">
            <v>100336-CA-103</v>
          </cell>
          <cell r="B5840">
            <v>43647</v>
          </cell>
          <cell r="C5840" t="str">
            <v>Existing MSA</v>
          </cell>
          <cell r="D5840">
            <v>43251</v>
          </cell>
          <cell r="E5840">
            <v>43922</v>
          </cell>
          <cell r="F5840" t="str">
            <v>Intecrowd</v>
          </cell>
          <cell r="G5840" t="str">
            <v>CA</v>
          </cell>
          <cell r="H5840" t="str">
            <v>Canada</v>
          </cell>
          <cell r="I5840" t="str">
            <v>GP Entity</v>
          </cell>
          <cell r="J5840">
            <v>43647</v>
          </cell>
          <cell r="K5840">
            <v>43251</v>
          </cell>
          <cell r="Q5840">
            <v>2825</v>
          </cell>
          <cell r="R5840" t="str">
            <v>North America (NA)</v>
          </cell>
          <cell r="S5840" t="str">
            <v>Integration Consultant</v>
          </cell>
        </row>
        <row r="5841">
          <cell r="A5841" t="str">
            <v>100336-CA-104</v>
          </cell>
          <cell r="B5841">
            <v>43791</v>
          </cell>
          <cell r="C5841" t="str">
            <v>Existing MSA</v>
          </cell>
          <cell r="D5841">
            <v>43251</v>
          </cell>
          <cell r="E5841">
            <v>43922</v>
          </cell>
          <cell r="F5841" t="str">
            <v>Intecrowd</v>
          </cell>
          <cell r="G5841" t="str">
            <v>CA</v>
          </cell>
          <cell r="H5841" t="str">
            <v>Canada</v>
          </cell>
          <cell r="I5841" t="str">
            <v>GP Entity</v>
          </cell>
          <cell r="J5841">
            <v>43791</v>
          </cell>
          <cell r="K5841">
            <v>43251</v>
          </cell>
          <cell r="Q5841">
            <v>3528</v>
          </cell>
          <cell r="R5841" t="str">
            <v>North America (NA)</v>
          </cell>
          <cell r="S5841" t="str">
            <v>Associate Consultant</v>
          </cell>
        </row>
        <row r="5842">
          <cell r="A5842" t="str">
            <v>100688-CA-102</v>
          </cell>
          <cell r="B5842">
            <v>43864</v>
          </cell>
          <cell r="C5842" t="str">
            <v>Existing MSA</v>
          </cell>
          <cell r="D5842">
            <v>43760</v>
          </cell>
          <cell r="E5842">
            <v>43922</v>
          </cell>
          <cell r="F5842" t="str">
            <v>Test Rite Products</v>
          </cell>
          <cell r="G5842" t="str">
            <v>CA</v>
          </cell>
          <cell r="H5842" t="str">
            <v>Canada</v>
          </cell>
          <cell r="I5842" t="str">
            <v>GP Entity</v>
          </cell>
          <cell r="J5842">
            <v>43864</v>
          </cell>
          <cell r="K5842">
            <v>43760</v>
          </cell>
          <cell r="Q5842">
            <v>3969</v>
          </cell>
          <cell r="R5842" t="str">
            <v>North America (NA)</v>
          </cell>
          <cell r="S5842" t="str">
            <v>Product Manager</v>
          </cell>
        </row>
        <row r="5843">
          <cell r="A5843" t="str">
            <v>100387-CA-102</v>
          </cell>
          <cell r="B5843">
            <v>43693</v>
          </cell>
          <cell r="C5843" t="str">
            <v>Existing MSA</v>
          </cell>
          <cell r="D5843">
            <v>43566</v>
          </cell>
          <cell r="E5843">
            <v>43922</v>
          </cell>
          <cell r="F5843" t="str">
            <v>Adept Fasteners, Inc.</v>
          </cell>
          <cell r="G5843" t="str">
            <v>CA</v>
          </cell>
          <cell r="H5843" t="str">
            <v>Canada</v>
          </cell>
          <cell r="I5843" t="str">
            <v>GP Entity</v>
          </cell>
          <cell r="J5843">
            <v>43678</v>
          </cell>
          <cell r="K5843">
            <v>43332</v>
          </cell>
          <cell r="Q5843">
            <v>2922</v>
          </cell>
          <cell r="R5843" t="str">
            <v>North America (NA)</v>
          </cell>
          <cell r="S5843" t="str">
            <v>Sales Representative</v>
          </cell>
        </row>
        <row r="5844">
          <cell r="A5844" t="str">
            <v>100387-CA-103</v>
          </cell>
          <cell r="B5844">
            <v>43717</v>
          </cell>
          <cell r="C5844" t="str">
            <v>Existing MSA</v>
          </cell>
          <cell r="D5844">
            <v>43566</v>
          </cell>
          <cell r="E5844">
            <v>43922</v>
          </cell>
          <cell r="F5844" t="str">
            <v>Adept Fasteners, Inc.</v>
          </cell>
          <cell r="G5844" t="str">
            <v>CA</v>
          </cell>
          <cell r="H5844" t="str">
            <v>Canada</v>
          </cell>
          <cell r="I5844" t="str">
            <v>GP Entity</v>
          </cell>
          <cell r="J5844">
            <v>43717</v>
          </cell>
          <cell r="K5844">
            <v>43332</v>
          </cell>
          <cell r="Q5844">
            <v>3111</v>
          </cell>
          <cell r="R5844" t="str">
            <v>North America (NA)</v>
          </cell>
          <cell r="S5844" t="str">
            <v>Sales Representative</v>
          </cell>
        </row>
        <row r="5845">
          <cell r="A5845" t="str">
            <v>100634-CA-101</v>
          </cell>
          <cell r="B5845">
            <v>43739</v>
          </cell>
          <cell r="C5845" t="str">
            <v>Existing MSA</v>
          </cell>
          <cell r="D5845">
            <v>43693</v>
          </cell>
          <cell r="E5845">
            <v>43922</v>
          </cell>
          <cell r="F5845" t="str">
            <v>DeRoyal</v>
          </cell>
          <cell r="G5845" t="str">
            <v>CA</v>
          </cell>
          <cell r="H5845" t="str">
            <v>Canada</v>
          </cell>
          <cell r="I5845" t="str">
            <v>GP Entity</v>
          </cell>
          <cell r="K5845">
            <v>43693</v>
          </cell>
          <cell r="Q5845">
            <v>3173</v>
          </cell>
          <cell r="R5845" t="str">
            <v>North America (NA)</v>
          </cell>
          <cell r="S5845" t="str">
            <v>International Territory Manager</v>
          </cell>
        </row>
        <row r="5846">
          <cell r="A5846" t="str">
            <v>100378-CA-101</v>
          </cell>
          <cell r="B5846">
            <v>43801</v>
          </cell>
          <cell r="C5846" t="str">
            <v>Existing MSA</v>
          </cell>
          <cell r="D5846">
            <v>43766</v>
          </cell>
          <cell r="E5846">
            <v>43922</v>
          </cell>
          <cell r="F5846" t="str">
            <v>The Medical Affairs Company (TMAC)</v>
          </cell>
          <cell r="G5846" t="str">
            <v>CA</v>
          </cell>
          <cell r="H5846" t="str">
            <v>Canada</v>
          </cell>
          <cell r="I5846" t="str">
            <v>GP Entity</v>
          </cell>
          <cell r="J5846">
            <v>43801</v>
          </cell>
          <cell r="K5846">
            <v>43325</v>
          </cell>
          <cell r="Q5846">
            <v>3479</v>
          </cell>
          <cell r="R5846" t="str">
            <v>North America (NA)</v>
          </cell>
          <cell r="S5846" t="str">
            <v>Clinical Trial Liaison</v>
          </cell>
        </row>
        <row r="5847">
          <cell r="A5847" t="str">
            <v>100661-CA-101</v>
          </cell>
          <cell r="B5847">
            <v>43815</v>
          </cell>
          <cell r="C5847" t="str">
            <v>Existing MSA</v>
          </cell>
          <cell r="D5847">
            <v>43775</v>
          </cell>
          <cell r="E5847">
            <v>43922</v>
          </cell>
          <cell r="F5847" t="str">
            <v>Harness</v>
          </cell>
          <cell r="G5847" t="str">
            <v>CA</v>
          </cell>
          <cell r="H5847" t="str">
            <v>Canada</v>
          </cell>
          <cell r="I5847" t="str">
            <v>GP Entity</v>
          </cell>
          <cell r="J5847">
            <v>43815</v>
          </cell>
          <cell r="K5847">
            <v>43732</v>
          </cell>
          <cell r="Q5847">
            <v>3685</v>
          </cell>
          <cell r="R5847" t="str">
            <v>North America (NA)</v>
          </cell>
          <cell r="S5847" t="str">
            <v>Enterprise Sales Manager</v>
          </cell>
        </row>
        <row r="5848">
          <cell r="A5848" t="str">
            <v>100625-CA-101</v>
          </cell>
          <cell r="B5848">
            <v>43831</v>
          </cell>
          <cell r="C5848" t="str">
            <v>Existing MSA</v>
          </cell>
          <cell r="D5848">
            <v>43810</v>
          </cell>
          <cell r="E5848">
            <v>43922</v>
          </cell>
          <cell r="F5848" t="str">
            <v>DigiCert</v>
          </cell>
          <cell r="G5848" t="str">
            <v>CA</v>
          </cell>
          <cell r="H5848" t="str">
            <v>Canada</v>
          </cell>
          <cell r="I5848" t="str">
            <v>GP Entity</v>
          </cell>
          <cell r="J5848">
            <v>43831</v>
          </cell>
          <cell r="K5848">
            <v>43689</v>
          </cell>
          <cell r="Q5848">
            <v>3751</v>
          </cell>
          <cell r="R5848" t="str">
            <v>North America (NA)</v>
          </cell>
          <cell r="S5848" t="str">
            <v>Technical Writer</v>
          </cell>
        </row>
        <row r="5849">
          <cell r="A5849" t="str">
            <v>100625-CA-102</v>
          </cell>
          <cell r="B5849">
            <v>43864</v>
          </cell>
          <cell r="C5849" t="str">
            <v>Existing MSA</v>
          </cell>
          <cell r="D5849">
            <v>43810</v>
          </cell>
          <cell r="E5849">
            <v>43922</v>
          </cell>
          <cell r="F5849" t="str">
            <v>DigiCert</v>
          </cell>
          <cell r="G5849" t="str">
            <v>CA</v>
          </cell>
          <cell r="H5849" t="str">
            <v>Canada</v>
          </cell>
          <cell r="I5849" t="str">
            <v>GP Entity</v>
          </cell>
          <cell r="J5849">
            <v>43857</v>
          </cell>
          <cell r="K5849">
            <v>43689</v>
          </cell>
          <cell r="Q5849">
            <v>3994</v>
          </cell>
          <cell r="R5849" t="str">
            <v>North America (NA)</v>
          </cell>
          <cell r="S5849" t="str">
            <v>Sales Engineer</v>
          </cell>
        </row>
        <row r="5850">
          <cell r="A5850" t="str">
            <v>100499-CA-101</v>
          </cell>
          <cell r="B5850">
            <v>43584</v>
          </cell>
          <cell r="C5850" t="str">
            <v>Existing MSA</v>
          </cell>
          <cell r="D5850">
            <v>43535</v>
          </cell>
          <cell r="E5850">
            <v>43922</v>
          </cell>
          <cell r="F5850" t="str">
            <v>Dataiku</v>
          </cell>
          <cell r="G5850" t="str">
            <v>CA</v>
          </cell>
          <cell r="H5850" t="str">
            <v>Canada</v>
          </cell>
          <cell r="I5850" t="str">
            <v>GP Entity</v>
          </cell>
          <cell r="J5850">
            <v>43563</v>
          </cell>
          <cell r="K5850">
            <v>43535</v>
          </cell>
          <cell r="Q5850">
            <v>2305</v>
          </cell>
          <cell r="R5850" t="str">
            <v>North America (NA)</v>
          </cell>
          <cell r="S5850" t="str">
            <v>Director of User Advocacy</v>
          </cell>
        </row>
        <row r="5851">
          <cell r="A5851" t="str">
            <v>100499-CA-102</v>
          </cell>
          <cell r="B5851">
            <v>43598</v>
          </cell>
          <cell r="C5851" t="str">
            <v>Existing MSA</v>
          </cell>
          <cell r="D5851">
            <v>43535</v>
          </cell>
          <cell r="E5851">
            <v>43922</v>
          </cell>
          <cell r="F5851" t="str">
            <v>Dataiku</v>
          </cell>
          <cell r="G5851" t="str">
            <v>CA</v>
          </cell>
          <cell r="H5851" t="str">
            <v>Canada</v>
          </cell>
          <cell r="I5851" t="str">
            <v>GP Entity</v>
          </cell>
          <cell r="J5851">
            <v>43598</v>
          </cell>
          <cell r="K5851">
            <v>43535</v>
          </cell>
          <cell r="Q5851">
            <v>2514</v>
          </cell>
          <cell r="R5851" t="str">
            <v>North America (NA)</v>
          </cell>
          <cell r="S5851" t="str">
            <v>Canada Country Manager</v>
          </cell>
        </row>
        <row r="5852">
          <cell r="A5852" t="str">
            <v>100499-CA-103</v>
          </cell>
          <cell r="B5852">
            <v>43712</v>
          </cell>
          <cell r="C5852" t="str">
            <v>Existing MSA</v>
          </cell>
          <cell r="D5852">
            <v>43535</v>
          </cell>
          <cell r="E5852">
            <v>43922</v>
          </cell>
          <cell r="F5852" t="str">
            <v>Dataiku</v>
          </cell>
          <cell r="G5852" t="str">
            <v>CA</v>
          </cell>
          <cell r="H5852" t="str">
            <v>Canada</v>
          </cell>
          <cell r="I5852" t="str">
            <v>GP Entity</v>
          </cell>
          <cell r="J5852">
            <v>43711</v>
          </cell>
          <cell r="K5852">
            <v>43535</v>
          </cell>
          <cell r="Q5852">
            <v>2892</v>
          </cell>
          <cell r="R5852" t="str">
            <v>North America (NA)</v>
          </cell>
          <cell r="S5852" t="str">
            <v>Enterprise Customer Success Manager</v>
          </cell>
        </row>
        <row r="5853">
          <cell r="A5853" t="str">
            <v>100499-CA-104</v>
          </cell>
          <cell r="B5853">
            <v>43709</v>
          </cell>
          <cell r="C5853" t="str">
            <v>Existing MSA</v>
          </cell>
          <cell r="D5853">
            <v>43535</v>
          </cell>
          <cell r="E5853">
            <v>43922</v>
          </cell>
          <cell r="F5853" t="str">
            <v>Dataiku</v>
          </cell>
          <cell r="G5853" t="str">
            <v>CA</v>
          </cell>
          <cell r="H5853" t="str">
            <v>Canada</v>
          </cell>
          <cell r="I5853" t="str">
            <v>GP Entity</v>
          </cell>
          <cell r="J5853">
            <v>43672</v>
          </cell>
          <cell r="K5853">
            <v>43535</v>
          </cell>
          <cell r="Q5853">
            <v>3023</v>
          </cell>
          <cell r="R5853" t="str">
            <v>North America (NA)</v>
          </cell>
          <cell r="S5853" t="str">
            <v>Senior Account Excecutive</v>
          </cell>
        </row>
        <row r="5854">
          <cell r="A5854" t="str">
            <v>100499-CA-105</v>
          </cell>
          <cell r="B5854">
            <v>43693</v>
          </cell>
          <cell r="C5854" t="str">
            <v>Existing MSA</v>
          </cell>
          <cell r="D5854">
            <v>43535</v>
          </cell>
          <cell r="E5854">
            <v>43922</v>
          </cell>
          <cell r="F5854" t="str">
            <v>Dataiku</v>
          </cell>
          <cell r="G5854" t="str">
            <v>CA</v>
          </cell>
          <cell r="H5854" t="str">
            <v>Canada</v>
          </cell>
          <cell r="I5854" t="str">
            <v>GP Entity</v>
          </cell>
          <cell r="J5854">
            <v>43703</v>
          </cell>
          <cell r="K5854">
            <v>43535</v>
          </cell>
          <cell r="Q5854">
            <v>3069</v>
          </cell>
          <cell r="R5854" t="str">
            <v>North America (NA)</v>
          </cell>
          <cell r="S5854" t="str">
            <v>Account Executive</v>
          </cell>
        </row>
        <row r="5855">
          <cell r="A5855" t="str">
            <v>100609-CA-101</v>
          </cell>
          <cell r="B5855">
            <v>43696</v>
          </cell>
          <cell r="C5855" t="str">
            <v>Existing MSA</v>
          </cell>
          <cell r="D5855">
            <v>43686</v>
          </cell>
          <cell r="E5855">
            <v>43922</v>
          </cell>
          <cell r="F5855" t="str">
            <v>TeamViewer</v>
          </cell>
          <cell r="G5855" t="str">
            <v>CA</v>
          </cell>
          <cell r="H5855" t="str">
            <v>Canada</v>
          </cell>
          <cell r="I5855" t="str">
            <v>GP Entity</v>
          </cell>
          <cell r="K5855">
            <v>43686</v>
          </cell>
          <cell r="Q5855">
            <v>3087</v>
          </cell>
          <cell r="R5855" t="str">
            <v>North America (NA)</v>
          </cell>
          <cell r="S5855" t="str">
            <v>Channel Sales Manager</v>
          </cell>
        </row>
        <row r="5856">
          <cell r="A5856" t="str">
            <v>100499-CA-106</v>
          </cell>
          <cell r="B5856">
            <v>43724</v>
          </cell>
          <cell r="C5856" t="str">
            <v>Existing MSA</v>
          </cell>
          <cell r="D5856">
            <v>43535</v>
          </cell>
          <cell r="E5856">
            <v>43922</v>
          </cell>
          <cell r="F5856" t="str">
            <v>Dataiku</v>
          </cell>
          <cell r="G5856" t="str">
            <v>CA</v>
          </cell>
          <cell r="H5856" t="str">
            <v>Canada</v>
          </cell>
          <cell r="I5856" t="str">
            <v>GP Entity</v>
          </cell>
          <cell r="J5856">
            <v>43724</v>
          </cell>
          <cell r="K5856">
            <v>43535</v>
          </cell>
          <cell r="Q5856">
            <v>3091</v>
          </cell>
          <cell r="R5856" t="str">
            <v>North America (NA)</v>
          </cell>
          <cell r="S5856" t="str">
            <v>Senior Director, Market Strategy</v>
          </cell>
        </row>
        <row r="5857">
          <cell r="A5857" t="str">
            <v>100499-CA-107</v>
          </cell>
          <cell r="B5857">
            <v>43724</v>
          </cell>
          <cell r="C5857" t="str">
            <v>Existing MSA</v>
          </cell>
          <cell r="D5857">
            <v>43535</v>
          </cell>
          <cell r="E5857">
            <v>43922</v>
          </cell>
          <cell r="F5857" t="str">
            <v>Dataiku</v>
          </cell>
          <cell r="G5857" t="str">
            <v>CA</v>
          </cell>
          <cell r="H5857" t="str">
            <v>Canada</v>
          </cell>
          <cell r="I5857" t="str">
            <v>GP Entity</v>
          </cell>
          <cell r="J5857">
            <v>43724</v>
          </cell>
          <cell r="K5857">
            <v>43535</v>
          </cell>
          <cell r="Q5857">
            <v>3157</v>
          </cell>
          <cell r="R5857" t="str">
            <v>North America (NA)</v>
          </cell>
          <cell r="S5857" t="str">
            <v>Senior Community Manager</v>
          </cell>
        </row>
        <row r="5858">
          <cell r="A5858" t="str">
            <v>100370-CA-101</v>
          </cell>
          <cell r="B5858">
            <v>43754</v>
          </cell>
          <cell r="C5858" t="str">
            <v>Existing MSA</v>
          </cell>
          <cell r="D5858">
            <v>43739</v>
          </cell>
          <cell r="E5858">
            <v>43922</v>
          </cell>
          <cell r="F5858" t="str">
            <v>Salt Stack</v>
          </cell>
          <cell r="G5858" t="str">
            <v>CA</v>
          </cell>
          <cell r="H5858" t="str">
            <v>Canada</v>
          </cell>
          <cell r="I5858" t="str">
            <v>GP Entity</v>
          </cell>
          <cell r="J5858">
            <v>43752</v>
          </cell>
          <cell r="K5858">
            <v>43319</v>
          </cell>
          <cell r="Q5858">
            <v>3335</v>
          </cell>
          <cell r="R5858" t="str">
            <v>North America (NA)</v>
          </cell>
          <cell r="S5858" t="str">
            <v>Production Support Engineer</v>
          </cell>
        </row>
        <row r="5859">
          <cell r="A5859" t="str">
            <v>100609-CA-102</v>
          </cell>
          <cell r="B5859">
            <v>43780</v>
          </cell>
          <cell r="C5859" t="str">
            <v>Existing MSA</v>
          </cell>
          <cell r="D5859">
            <v>43686</v>
          </cell>
          <cell r="E5859">
            <v>43922</v>
          </cell>
          <cell r="F5859" t="str">
            <v>TeamViewer</v>
          </cell>
          <cell r="G5859" t="str">
            <v>CA</v>
          </cell>
          <cell r="H5859" t="str">
            <v>Canada</v>
          </cell>
          <cell r="I5859" t="str">
            <v>GP Entity</v>
          </cell>
          <cell r="J5859">
            <v>43780</v>
          </cell>
          <cell r="K5859">
            <v>43686</v>
          </cell>
          <cell r="Q5859">
            <v>3360</v>
          </cell>
          <cell r="R5859" t="str">
            <v>North America (NA)</v>
          </cell>
          <cell r="S5859" t="str">
            <v>National Enterprise Account Executive</v>
          </cell>
        </row>
        <row r="5860">
          <cell r="A5860" t="str">
            <v>100499-CA-108</v>
          </cell>
          <cell r="B5860">
            <v>43836</v>
          </cell>
          <cell r="C5860" t="str">
            <v>Existing MSA</v>
          </cell>
          <cell r="D5860">
            <v>43535</v>
          </cell>
          <cell r="E5860">
            <v>43922</v>
          </cell>
          <cell r="F5860" t="str">
            <v>Dataiku</v>
          </cell>
          <cell r="G5860" t="str">
            <v>CA</v>
          </cell>
          <cell r="H5860" t="str">
            <v>Canada</v>
          </cell>
          <cell r="I5860" t="str">
            <v>GP Entity</v>
          </cell>
          <cell r="J5860">
            <v>43836</v>
          </cell>
          <cell r="K5860">
            <v>43535</v>
          </cell>
          <cell r="Q5860">
            <v>3680</v>
          </cell>
          <cell r="R5860" t="str">
            <v>North America (NA)</v>
          </cell>
          <cell r="S5860" t="str">
            <v>Account Executive</v>
          </cell>
        </row>
        <row r="5861">
          <cell r="A5861" t="str">
            <v>100602-CA-101</v>
          </cell>
          <cell r="B5861">
            <v>43711</v>
          </cell>
          <cell r="C5861" t="str">
            <v>Existing MSA</v>
          </cell>
          <cell r="D5861">
            <v>43671</v>
          </cell>
          <cell r="E5861">
            <v>43922</v>
          </cell>
          <cell r="F5861" t="str">
            <v>Marlink</v>
          </cell>
          <cell r="G5861" t="str">
            <v>CA</v>
          </cell>
          <cell r="H5861" t="str">
            <v>Canada</v>
          </cell>
          <cell r="I5861" t="str">
            <v>GP Entity</v>
          </cell>
          <cell r="J5861">
            <v>43710</v>
          </cell>
          <cell r="K5861">
            <v>43671</v>
          </cell>
          <cell r="Q5861">
            <v>2998</v>
          </cell>
          <cell r="R5861" t="str">
            <v>North America (NA)</v>
          </cell>
          <cell r="S5861" t="str">
            <v>Senior Account Manager</v>
          </cell>
        </row>
        <row r="5862">
          <cell r="A5862" t="str">
            <v>100602-CA-102</v>
          </cell>
          <cell r="B5862">
            <v>43738</v>
          </cell>
          <cell r="C5862" t="str">
            <v>Existing MSA</v>
          </cell>
          <cell r="D5862">
            <v>43671</v>
          </cell>
          <cell r="E5862">
            <v>43922</v>
          </cell>
          <cell r="F5862" t="str">
            <v>Marlink</v>
          </cell>
          <cell r="G5862" t="str">
            <v>CA</v>
          </cell>
          <cell r="H5862" t="str">
            <v>Canada</v>
          </cell>
          <cell r="I5862" t="str">
            <v>GP Entity</v>
          </cell>
          <cell r="J5862">
            <v>43710</v>
          </cell>
          <cell r="K5862">
            <v>43671</v>
          </cell>
          <cell r="Q5862">
            <v>3014</v>
          </cell>
          <cell r="R5862" t="str">
            <v>North America (NA)</v>
          </cell>
          <cell r="S5862" t="str">
            <v>Regional Sales Manager</v>
          </cell>
        </row>
        <row r="5863">
          <cell r="A5863" t="str">
            <v>100682-CA-101</v>
          </cell>
          <cell r="B5863">
            <v>43773</v>
          </cell>
          <cell r="C5863" t="str">
            <v>Existing MSA</v>
          </cell>
          <cell r="D5863">
            <v>43760</v>
          </cell>
          <cell r="E5863">
            <v>43952</v>
          </cell>
          <cell r="F5863" t="str">
            <v>Coim</v>
          </cell>
          <cell r="G5863" t="str">
            <v>CA</v>
          </cell>
          <cell r="H5863" t="str">
            <v>Canada</v>
          </cell>
          <cell r="I5863" t="str">
            <v>GP Entity</v>
          </cell>
          <cell r="J5863">
            <v>43770</v>
          </cell>
          <cell r="K5863">
            <v>43760</v>
          </cell>
          <cell r="Q5863">
            <v>3424</v>
          </cell>
          <cell r="R5863" t="str">
            <v>North America (NA)</v>
          </cell>
          <cell r="S5863" t="str">
            <v>Sales Area Manager</v>
          </cell>
        </row>
        <row r="5864">
          <cell r="A5864" t="str">
            <v>100336-CA-102</v>
          </cell>
          <cell r="B5864">
            <v>43626</v>
          </cell>
          <cell r="C5864" t="str">
            <v>Existing MSA</v>
          </cell>
          <cell r="D5864">
            <v>43251</v>
          </cell>
          <cell r="E5864">
            <v>43952</v>
          </cell>
          <cell r="F5864" t="str">
            <v>Intecrowd</v>
          </cell>
          <cell r="G5864" t="str">
            <v>CA</v>
          </cell>
          <cell r="H5864" t="str">
            <v>Canada</v>
          </cell>
          <cell r="I5864" t="str">
            <v>GP Entity</v>
          </cell>
          <cell r="J5864">
            <v>43619</v>
          </cell>
          <cell r="K5864">
            <v>43251</v>
          </cell>
          <cell r="Q5864">
            <v>2622</v>
          </cell>
          <cell r="R5864" t="str">
            <v>North America (NA)</v>
          </cell>
          <cell r="S5864" t="str">
            <v>Assistant Consultant</v>
          </cell>
        </row>
        <row r="5865">
          <cell r="A5865" t="str">
            <v>100336-CA-103</v>
          </cell>
          <cell r="B5865">
            <v>43647</v>
          </cell>
          <cell r="C5865" t="str">
            <v>Existing MSA</v>
          </cell>
          <cell r="D5865">
            <v>43251</v>
          </cell>
          <cell r="E5865">
            <v>43952</v>
          </cell>
          <cell r="F5865" t="str">
            <v>Intecrowd</v>
          </cell>
          <cell r="G5865" t="str">
            <v>CA</v>
          </cell>
          <cell r="H5865" t="str">
            <v>Canada</v>
          </cell>
          <cell r="I5865" t="str">
            <v>GP Entity</v>
          </cell>
          <cell r="J5865">
            <v>43647</v>
          </cell>
          <cell r="K5865">
            <v>43251</v>
          </cell>
          <cell r="Q5865">
            <v>2825</v>
          </cell>
          <cell r="R5865" t="str">
            <v>North America (NA)</v>
          </cell>
          <cell r="S5865" t="str">
            <v>Integration Consultant</v>
          </cell>
        </row>
        <row r="5866">
          <cell r="A5866" t="str">
            <v>100336-CA-104</v>
          </cell>
          <cell r="B5866">
            <v>43791</v>
          </cell>
          <cell r="C5866" t="str">
            <v>Existing MSA</v>
          </cell>
          <cell r="D5866">
            <v>43251</v>
          </cell>
          <cell r="E5866">
            <v>43952</v>
          </cell>
          <cell r="F5866" t="str">
            <v>Intecrowd</v>
          </cell>
          <cell r="G5866" t="str">
            <v>CA</v>
          </cell>
          <cell r="H5866" t="str">
            <v>Canada</v>
          </cell>
          <cell r="I5866" t="str">
            <v>GP Entity</v>
          </cell>
          <cell r="J5866">
            <v>43791</v>
          </cell>
          <cell r="K5866">
            <v>43251</v>
          </cell>
          <cell r="Q5866">
            <v>3528</v>
          </cell>
          <cell r="R5866" t="str">
            <v>North America (NA)</v>
          </cell>
          <cell r="S5866" t="str">
            <v>Associate Consultant</v>
          </cell>
        </row>
        <row r="5867">
          <cell r="A5867" t="str">
            <v>100688-CA-102</v>
          </cell>
          <cell r="B5867">
            <v>43864</v>
          </cell>
          <cell r="C5867" t="str">
            <v>Existing MSA</v>
          </cell>
          <cell r="D5867">
            <v>43760</v>
          </cell>
          <cell r="E5867">
            <v>43952</v>
          </cell>
          <cell r="F5867" t="str">
            <v>Test Rite Products</v>
          </cell>
          <cell r="G5867" t="str">
            <v>CA</v>
          </cell>
          <cell r="H5867" t="str">
            <v>Canada</v>
          </cell>
          <cell r="I5867" t="str">
            <v>GP Entity</v>
          </cell>
          <cell r="J5867">
            <v>43864</v>
          </cell>
          <cell r="K5867">
            <v>43760</v>
          </cell>
          <cell r="Q5867">
            <v>3969</v>
          </cell>
          <cell r="R5867" t="str">
            <v>North America (NA)</v>
          </cell>
          <cell r="S5867" t="str">
            <v>Product Manager</v>
          </cell>
        </row>
        <row r="5868">
          <cell r="A5868" t="str">
            <v>100387-CA-102</v>
          </cell>
          <cell r="B5868">
            <v>43693</v>
          </cell>
          <cell r="C5868" t="str">
            <v>Existing MSA</v>
          </cell>
          <cell r="D5868">
            <v>43566</v>
          </cell>
          <cell r="E5868">
            <v>43952</v>
          </cell>
          <cell r="F5868" t="str">
            <v>Adept Fasteners, Inc.</v>
          </cell>
          <cell r="G5868" t="str">
            <v>CA</v>
          </cell>
          <cell r="H5868" t="str">
            <v>Canada</v>
          </cell>
          <cell r="I5868" t="str">
            <v>GP Entity</v>
          </cell>
          <cell r="J5868">
            <v>43678</v>
          </cell>
          <cell r="K5868">
            <v>43332</v>
          </cell>
          <cell r="Q5868">
            <v>2922</v>
          </cell>
          <cell r="R5868" t="str">
            <v>North America (NA)</v>
          </cell>
          <cell r="S5868" t="str">
            <v>Sales Representative</v>
          </cell>
        </row>
        <row r="5869">
          <cell r="A5869" t="str">
            <v>100387-CA-103</v>
          </cell>
          <cell r="B5869">
            <v>43717</v>
          </cell>
          <cell r="C5869" t="str">
            <v>Existing MSA</v>
          </cell>
          <cell r="D5869">
            <v>43566</v>
          </cell>
          <cell r="E5869">
            <v>43952</v>
          </cell>
          <cell r="F5869" t="str">
            <v>Adept Fasteners, Inc.</v>
          </cell>
          <cell r="G5869" t="str">
            <v>CA</v>
          </cell>
          <cell r="H5869" t="str">
            <v>Canada</v>
          </cell>
          <cell r="I5869" t="str">
            <v>GP Entity</v>
          </cell>
          <cell r="J5869">
            <v>43717</v>
          </cell>
          <cell r="K5869">
            <v>43332</v>
          </cell>
          <cell r="Q5869">
            <v>3111</v>
          </cell>
          <cell r="R5869" t="str">
            <v>North America (NA)</v>
          </cell>
          <cell r="S5869" t="str">
            <v>Sales Representative</v>
          </cell>
        </row>
        <row r="5870">
          <cell r="A5870" t="str">
            <v>100634-CA-101</v>
          </cell>
          <cell r="B5870">
            <v>43739</v>
          </cell>
          <cell r="C5870" t="str">
            <v>Existing MSA</v>
          </cell>
          <cell r="D5870">
            <v>43693</v>
          </cell>
          <cell r="E5870">
            <v>43952</v>
          </cell>
          <cell r="F5870" t="str">
            <v>DeRoyal</v>
          </cell>
          <cell r="G5870" t="str">
            <v>CA</v>
          </cell>
          <cell r="H5870" t="str">
            <v>Canada</v>
          </cell>
          <cell r="I5870" t="str">
            <v>GP Entity</v>
          </cell>
          <cell r="K5870">
            <v>43693</v>
          </cell>
          <cell r="Q5870">
            <v>3173</v>
          </cell>
          <cell r="R5870" t="str">
            <v>North America (NA)</v>
          </cell>
          <cell r="S5870" t="str">
            <v>International Territory Manager</v>
          </cell>
        </row>
        <row r="5871">
          <cell r="A5871" t="str">
            <v>100378-CA-101</v>
          </cell>
          <cell r="B5871">
            <v>43801</v>
          </cell>
          <cell r="C5871" t="str">
            <v>Existing MSA</v>
          </cell>
          <cell r="D5871">
            <v>43766</v>
          </cell>
          <cell r="E5871">
            <v>43952</v>
          </cell>
          <cell r="F5871" t="str">
            <v>The Medical Affairs Company (TMAC)</v>
          </cell>
          <cell r="G5871" t="str">
            <v>CA</v>
          </cell>
          <cell r="H5871" t="str">
            <v>Canada</v>
          </cell>
          <cell r="I5871" t="str">
            <v>GP Entity</v>
          </cell>
          <cell r="J5871">
            <v>43801</v>
          </cell>
          <cell r="K5871">
            <v>43325</v>
          </cell>
          <cell r="Q5871">
            <v>3479</v>
          </cell>
          <cell r="R5871" t="str">
            <v>North America (NA)</v>
          </cell>
          <cell r="S5871" t="str">
            <v>Clinical Trial Liaison</v>
          </cell>
        </row>
        <row r="5872">
          <cell r="A5872" t="str">
            <v>100661-CA-101</v>
          </cell>
          <cell r="B5872">
            <v>43815</v>
          </cell>
          <cell r="C5872" t="str">
            <v>Existing MSA</v>
          </cell>
          <cell r="D5872">
            <v>43775</v>
          </cell>
          <cell r="E5872">
            <v>43952</v>
          </cell>
          <cell r="F5872" t="str">
            <v>Harness</v>
          </cell>
          <cell r="G5872" t="str">
            <v>CA</v>
          </cell>
          <cell r="H5872" t="str">
            <v>Canada</v>
          </cell>
          <cell r="I5872" t="str">
            <v>GP Entity</v>
          </cell>
          <cell r="J5872">
            <v>43815</v>
          </cell>
          <cell r="K5872">
            <v>43732</v>
          </cell>
          <cell r="Q5872">
            <v>3685</v>
          </cell>
          <cell r="R5872" t="str">
            <v>North America (NA)</v>
          </cell>
          <cell r="S5872" t="str">
            <v>Enterprise Sales Manager</v>
          </cell>
        </row>
        <row r="5873">
          <cell r="A5873" t="str">
            <v>100625-CA-101</v>
          </cell>
          <cell r="B5873">
            <v>43831</v>
          </cell>
          <cell r="C5873" t="str">
            <v>Existing MSA</v>
          </cell>
          <cell r="D5873">
            <v>43810</v>
          </cell>
          <cell r="E5873">
            <v>43952</v>
          </cell>
          <cell r="F5873" t="str">
            <v>DigiCert</v>
          </cell>
          <cell r="G5873" t="str">
            <v>CA</v>
          </cell>
          <cell r="H5873" t="str">
            <v>Canada</v>
          </cell>
          <cell r="I5873" t="str">
            <v>GP Entity</v>
          </cell>
          <cell r="J5873">
            <v>43831</v>
          </cell>
          <cell r="K5873">
            <v>43689</v>
          </cell>
          <cell r="Q5873">
            <v>3751</v>
          </cell>
          <cell r="R5873" t="str">
            <v>North America (NA)</v>
          </cell>
          <cell r="S5873" t="str">
            <v>Technical Writer</v>
          </cell>
        </row>
        <row r="5874">
          <cell r="A5874" t="str">
            <v>100625-CA-102</v>
          </cell>
          <cell r="B5874">
            <v>43864</v>
          </cell>
          <cell r="C5874" t="str">
            <v>Existing MSA</v>
          </cell>
          <cell r="D5874">
            <v>43810</v>
          </cell>
          <cell r="E5874">
            <v>43952</v>
          </cell>
          <cell r="F5874" t="str">
            <v>DigiCert</v>
          </cell>
          <cell r="G5874" t="str">
            <v>CA</v>
          </cell>
          <cell r="H5874" t="str">
            <v>Canada</v>
          </cell>
          <cell r="I5874" t="str">
            <v>GP Entity</v>
          </cell>
          <cell r="J5874">
            <v>43857</v>
          </cell>
          <cell r="K5874">
            <v>43689</v>
          </cell>
          <cell r="Q5874">
            <v>3994</v>
          </cell>
          <cell r="R5874" t="str">
            <v>North America (NA)</v>
          </cell>
          <cell r="S5874" t="str">
            <v>Sales Engineer</v>
          </cell>
        </row>
        <row r="5875">
          <cell r="A5875" t="str">
            <v>100499-CA-101</v>
          </cell>
          <cell r="B5875">
            <v>43584</v>
          </cell>
          <cell r="C5875" t="str">
            <v>Existing MSA</v>
          </cell>
          <cell r="D5875">
            <v>43535</v>
          </cell>
          <cell r="E5875">
            <v>43952</v>
          </cell>
          <cell r="F5875" t="str">
            <v>Dataiku</v>
          </cell>
          <cell r="G5875" t="str">
            <v>CA</v>
          </cell>
          <cell r="H5875" t="str">
            <v>Canada</v>
          </cell>
          <cell r="I5875" t="str">
            <v>GP Entity</v>
          </cell>
          <cell r="J5875">
            <v>43563</v>
          </cell>
          <cell r="K5875">
            <v>43535</v>
          </cell>
          <cell r="Q5875">
            <v>2305</v>
          </cell>
          <cell r="R5875" t="str">
            <v>North America (NA)</v>
          </cell>
          <cell r="S5875" t="str">
            <v>Director of User Advocacy</v>
          </cell>
        </row>
        <row r="5876">
          <cell r="A5876" t="str">
            <v>100499-CA-102</v>
          </cell>
          <cell r="B5876">
            <v>43598</v>
          </cell>
          <cell r="C5876" t="str">
            <v>Existing MSA</v>
          </cell>
          <cell r="D5876">
            <v>43535</v>
          </cell>
          <cell r="E5876">
            <v>43952</v>
          </cell>
          <cell r="F5876" t="str">
            <v>Dataiku</v>
          </cell>
          <cell r="G5876" t="str">
            <v>CA</v>
          </cell>
          <cell r="H5876" t="str">
            <v>Canada</v>
          </cell>
          <cell r="I5876" t="str">
            <v>GP Entity</v>
          </cell>
          <cell r="J5876">
            <v>43598</v>
          </cell>
          <cell r="K5876">
            <v>43535</v>
          </cell>
          <cell r="Q5876">
            <v>2514</v>
          </cell>
          <cell r="R5876" t="str">
            <v>North America (NA)</v>
          </cell>
          <cell r="S5876" t="str">
            <v>Canada Country Manager</v>
          </cell>
        </row>
        <row r="5877">
          <cell r="A5877" t="str">
            <v>100499-CA-103</v>
          </cell>
          <cell r="B5877">
            <v>43712</v>
          </cell>
          <cell r="C5877" t="str">
            <v>Existing MSA</v>
          </cell>
          <cell r="D5877">
            <v>43535</v>
          </cell>
          <cell r="E5877">
            <v>43952</v>
          </cell>
          <cell r="F5877" t="str">
            <v>Dataiku</v>
          </cell>
          <cell r="G5877" t="str">
            <v>CA</v>
          </cell>
          <cell r="H5877" t="str">
            <v>Canada</v>
          </cell>
          <cell r="I5877" t="str">
            <v>GP Entity</v>
          </cell>
          <cell r="J5877">
            <v>43711</v>
          </cell>
          <cell r="K5877">
            <v>43535</v>
          </cell>
          <cell r="Q5877">
            <v>2892</v>
          </cell>
          <cell r="R5877" t="str">
            <v>North America (NA)</v>
          </cell>
          <cell r="S5877" t="str">
            <v>Enterprise Customer Success Manager</v>
          </cell>
        </row>
        <row r="5878">
          <cell r="A5878" t="str">
            <v>100499-CA-104</v>
          </cell>
          <cell r="B5878">
            <v>43709</v>
          </cell>
          <cell r="C5878" t="str">
            <v>Existing MSA</v>
          </cell>
          <cell r="D5878">
            <v>43535</v>
          </cell>
          <cell r="E5878">
            <v>43952</v>
          </cell>
          <cell r="F5878" t="str">
            <v>Dataiku</v>
          </cell>
          <cell r="G5878" t="str">
            <v>CA</v>
          </cell>
          <cell r="H5878" t="str">
            <v>Canada</v>
          </cell>
          <cell r="I5878" t="str">
            <v>GP Entity</v>
          </cell>
          <cell r="J5878">
            <v>43672</v>
          </cell>
          <cell r="K5878">
            <v>43535</v>
          </cell>
          <cell r="Q5878">
            <v>3023</v>
          </cell>
          <cell r="R5878" t="str">
            <v>North America (NA)</v>
          </cell>
          <cell r="S5878" t="str">
            <v>Senior Account Excecutive</v>
          </cell>
        </row>
        <row r="5879">
          <cell r="A5879" t="str">
            <v>100499-CA-105</v>
          </cell>
          <cell r="B5879">
            <v>43693</v>
          </cell>
          <cell r="C5879" t="str">
            <v>Existing MSA</v>
          </cell>
          <cell r="D5879">
            <v>43535</v>
          </cell>
          <cell r="E5879">
            <v>43952</v>
          </cell>
          <cell r="F5879" t="str">
            <v>Dataiku</v>
          </cell>
          <cell r="G5879" t="str">
            <v>CA</v>
          </cell>
          <cell r="H5879" t="str">
            <v>Canada</v>
          </cell>
          <cell r="I5879" t="str">
            <v>GP Entity</v>
          </cell>
          <cell r="J5879">
            <v>43703</v>
          </cell>
          <cell r="K5879">
            <v>43535</v>
          </cell>
          <cell r="Q5879">
            <v>3069</v>
          </cell>
          <cell r="R5879" t="str">
            <v>North America (NA)</v>
          </cell>
          <cell r="S5879" t="str">
            <v>Account Executive</v>
          </cell>
        </row>
        <row r="5880">
          <cell r="A5880" t="str">
            <v>100609-CA-101</v>
          </cell>
          <cell r="B5880">
            <v>43696</v>
          </cell>
          <cell r="C5880" t="str">
            <v>Existing MSA</v>
          </cell>
          <cell r="D5880">
            <v>43686</v>
          </cell>
          <cell r="E5880">
            <v>43952</v>
          </cell>
          <cell r="F5880" t="str">
            <v>TeamViewer</v>
          </cell>
          <cell r="G5880" t="str">
            <v>CA</v>
          </cell>
          <cell r="H5880" t="str">
            <v>Canada</v>
          </cell>
          <cell r="I5880" t="str">
            <v>GP Entity</v>
          </cell>
          <cell r="K5880">
            <v>43686</v>
          </cell>
          <cell r="Q5880">
            <v>3087</v>
          </cell>
          <cell r="R5880" t="str">
            <v>North America (NA)</v>
          </cell>
          <cell r="S5880" t="str">
            <v>Channel Sales Manager</v>
          </cell>
        </row>
        <row r="5881">
          <cell r="A5881" t="str">
            <v>100499-CA-106</v>
          </cell>
          <cell r="B5881">
            <v>43724</v>
          </cell>
          <cell r="C5881" t="str">
            <v>Existing MSA</v>
          </cell>
          <cell r="D5881">
            <v>43535</v>
          </cell>
          <cell r="E5881">
            <v>43952</v>
          </cell>
          <cell r="F5881" t="str">
            <v>Dataiku</v>
          </cell>
          <cell r="G5881" t="str">
            <v>CA</v>
          </cell>
          <cell r="H5881" t="str">
            <v>Canada</v>
          </cell>
          <cell r="I5881" t="str">
            <v>GP Entity</v>
          </cell>
          <cell r="J5881">
            <v>43724</v>
          </cell>
          <cell r="K5881">
            <v>43535</v>
          </cell>
          <cell r="Q5881">
            <v>3091</v>
          </cell>
          <cell r="R5881" t="str">
            <v>North America (NA)</v>
          </cell>
          <cell r="S5881" t="str">
            <v>Senior Director, Market Strategy</v>
          </cell>
        </row>
        <row r="5882">
          <cell r="A5882" t="str">
            <v>100499-CA-107</v>
          </cell>
          <cell r="B5882">
            <v>43724</v>
          </cell>
          <cell r="C5882" t="str">
            <v>Existing MSA</v>
          </cell>
          <cell r="D5882">
            <v>43535</v>
          </cell>
          <cell r="E5882">
            <v>43952</v>
          </cell>
          <cell r="F5882" t="str">
            <v>Dataiku</v>
          </cell>
          <cell r="G5882" t="str">
            <v>CA</v>
          </cell>
          <cell r="H5882" t="str">
            <v>Canada</v>
          </cell>
          <cell r="I5882" t="str">
            <v>GP Entity</v>
          </cell>
          <cell r="J5882">
            <v>43724</v>
          </cell>
          <cell r="K5882">
            <v>43535</v>
          </cell>
          <cell r="Q5882">
            <v>3157</v>
          </cell>
          <cell r="R5882" t="str">
            <v>North America (NA)</v>
          </cell>
          <cell r="S5882" t="str">
            <v>Senior Community Manager</v>
          </cell>
        </row>
        <row r="5883">
          <cell r="A5883" t="str">
            <v>100370-CA-101</v>
          </cell>
          <cell r="B5883">
            <v>43754</v>
          </cell>
          <cell r="C5883" t="str">
            <v>Existing MSA</v>
          </cell>
          <cell r="D5883">
            <v>43739</v>
          </cell>
          <cell r="E5883">
            <v>43952</v>
          </cell>
          <cell r="F5883" t="str">
            <v>Salt Stack</v>
          </cell>
          <cell r="G5883" t="str">
            <v>CA</v>
          </cell>
          <cell r="H5883" t="str">
            <v>Canada</v>
          </cell>
          <cell r="I5883" t="str">
            <v>GP Entity</v>
          </cell>
          <cell r="J5883">
            <v>43752</v>
          </cell>
          <cell r="K5883">
            <v>43319</v>
          </cell>
          <cell r="Q5883">
            <v>3335</v>
          </cell>
          <cell r="R5883" t="str">
            <v>North America (NA)</v>
          </cell>
          <cell r="S5883" t="str">
            <v>Production Support Engineer</v>
          </cell>
        </row>
        <row r="5884">
          <cell r="A5884" t="str">
            <v>100609-CA-102</v>
          </cell>
          <cell r="B5884">
            <v>43780</v>
          </cell>
          <cell r="C5884" t="str">
            <v>Existing MSA</v>
          </cell>
          <cell r="D5884">
            <v>43686</v>
          </cell>
          <cell r="E5884">
            <v>43952</v>
          </cell>
          <cell r="F5884" t="str">
            <v>TeamViewer</v>
          </cell>
          <cell r="G5884" t="str">
            <v>CA</v>
          </cell>
          <cell r="H5884" t="str">
            <v>Canada</v>
          </cell>
          <cell r="I5884" t="str">
            <v>GP Entity</v>
          </cell>
          <cell r="J5884">
            <v>43780</v>
          </cell>
          <cell r="K5884">
            <v>43686</v>
          </cell>
          <cell r="Q5884">
            <v>3360</v>
          </cell>
          <cell r="R5884" t="str">
            <v>North America (NA)</v>
          </cell>
          <cell r="S5884" t="str">
            <v>National Enterprise Account Executive</v>
          </cell>
        </row>
        <row r="5885">
          <cell r="A5885" t="str">
            <v>100499-CA-108</v>
          </cell>
          <cell r="B5885">
            <v>43836</v>
          </cell>
          <cell r="C5885" t="str">
            <v>Existing MSA</v>
          </cell>
          <cell r="D5885">
            <v>43535</v>
          </cell>
          <cell r="E5885">
            <v>43952</v>
          </cell>
          <cell r="F5885" t="str">
            <v>Dataiku</v>
          </cell>
          <cell r="G5885" t="str">
            <v>CA</v>
          </cell>
          <cell r="H5885" t="str">
            <v>Canada</v>
          </cell>
          <cell r="I5885" t="str">
            <v>GP Entity</v>
          </cell>
          <cell r="J5885">
            <v>43836</v>
          </cell>
          <cell r="K5885">
            <v>43535</v>
          </cell>
          <cell r="Q5885">
            <v>3680</v>
          </cell>
          <cell r="R5885" t="str">
            <v>North America (NA)</v>
          </cell>
          <cell r="S5885" t="str">
            <v>Account Executive</v>
          </cell>
        </row>
        <row r="5886">
          <cell r="A5886" t="str">
            <v>100602-CA-101</v>
          </cell>
          <cell r="B5886">
            <v>43711</v>
          </cell>
          <cell r="C5886" t="str">
            <v>Existing MSA</v>
          </cell>
          <cell r="D5886">
            <v>43671</v>
          </cell>
          <cell r="E5886">
            <v>43952</v>
          </cell>
          <cell r="F5886" t="str">
            <v>Marlink</v>
          </cell>
          <cell r="G5886" t="str">
            <v>CA</v>
          </cell>
          <cell r="H5886" t="str">
            <v>Canada</v>
          </cell>
          <cell r="I5886" t="str">
            <v>GP Entity</v>
          </cell>
          <cell r="J5886">
            <v>43710</v>
          </cell>
          <cell r="K5886">
            <v>43671</v>
          </cell>
          <cell r="Q5886">
            <v>2998</v>
          </cell>
          <cell r="R5886" t="str">
            <v>North America (NA)</v>
          </cell>
          <cell r="S5886" t="str">
            <v>Senior Account Manager</v>
          </cell>
        </row>
        <row r="5887">
          <cell r="A5887" t="str">
            <v>100602-CA-102</v>
          </cell>
          <cell r="B5887">
            <v>43738</v>
          </cell>
          <cell r="C5887" t="str">
            <v>Existing MSA</v>
          </cell>
          <cell r="D5887">
            <v>43671</v>
          </cell>
          <cell r="E5887">
            <v>43952</v>
          </cell>
          <cell r="F5887" t="str">
            <v>Marlink</v>
          </cell>
          <cell r="G5887" t="str">
            <v>CA</v>
          </cell>
          <cell r="H5887" t="str">
            <v>Canada</v>
          </cell>
          <cell r="I5887" t="str">
            <v>GP Entity</v>
          </cell>
          <cell r="J5887">
            <v>43710</v>
          </cell>
          <cell r="K5887">
            <v>43671</v>
          </cell>
          <cell r="Q5887">
            <v>3014</v>
          </cell>
          <cell r="R5887" t="str">
            <v>North America (NA)</v>
          </cell>
          <cell r="S5887" t="str">
            <v>Regional Sales Manager</v>
          </cell>
        </row>
        <row r="5888">
          <cell r="A5888" t="str">
            <v>100682-CA-101</v>
          </cell>
          <cell r="B5888">
            <v>43773</v>
          </cell>
          <cell r="C5888" t="str">
            <v>Existing MSA</v>
          </cell>
          <cell r="D5888">
            <v>43760</v>
          </cell>
          <cell r="E5888">
            <v>43983</v>
          </cell>
          <cell r="F5888" t="str">
            <v>Coim</v>
          </cell>
          <cell r="G5888" t="str">
            <v>CA</v>
          </cell>
          <cell r="H5888" t="str">
            <v>Canada</v>
          </cell>
          <cell r="I5888" t="str">
            <v>GP Entity</v>
          </cell>
          <cell r="J5888">
            <v>43770</v>
          </cell>
          <cell r="K5888">
            <v>43760</v>
          </cell>
          <cell r="Q5888">
            <v>3424</v>
          </cell>
          <cell r="R5888" t="str">
            <v>North America (NA)</v>
          </cell>
          <cell r="S5888" t="str">
            <v>Sales Area Manager</v>
          </cell>
        </row>
        <row r="5889">
          <cell r="A5889" t="str">
            <v>100336-CA-102</v>
          </cell>
          <cell r="B5889">
            <v>43626</v>
          </cell>
          <cell r="C5889" t="str">
            <v>Existing MSA</v>
          </cell>
          <cell r="D5889">
            <v>43251</v>
          </cell>
          <cell r="E5889">
            <v>43983</v>
          </cell>
          <cell r="F5889" t="str">
            <v>Intecrowd</v>
          </cell>
          <cell r="G5889" t="str">
            <v>CA</v>
          </cell>
          <cell r="H5889" t="str">
            <v>Canada</v>
          </cell>
          <cell r="I5889" t="str">
            <v>GP Entity</v>
          </cell>
          <cell r="J5889">
            <v>43619</v>
          </cell>
          <cell r="K5889">
            <v>43251</v>
          </cell>
          <cell r="Q5889">
            <v>2622</v>
          </cell>
          <cell r="R5889" t="str">
            <v>North America (NA)</v>
          </cell>
          <cell r="S5889" t="str">
            <v>Assistant Consultant</v>
          </cell>
        </row>
        <row r="5890">
          <cell r="A5890" t="str">
            <v>100336-CA-103</v>
          </cell>
          <cell r="B5890">
            <v>43647</v>
          </cell>
          <cell r="C5890" t="str">
            <v>Existing MSA</v>
          </cell>
          <cell r="D5890">
            <v>43251</v>
          </cell>
          <cell r="E5890">
            <v>43983</v>
          </cell>
          <cell r="F5890" t="str">
            <v>Intecrowd</v>
          </cell>
          <cell r="G5890" t="str">
            <v>CA</v>
          </cell>
          <cell r="H5890" t="str">
            <v>Canada</v>
          </cell>
          <cell r="I5890" t="str">
            <v>GP Entity</v>
          </cell>
          <cell r="J5890">
            <v>43647</v>
          </cell>
          <cell r="K5890">
            <v>43251</v>
          </cell>
          <cell r="Q5890">
            <v>2825</v>
          </cell>
          <cell r="R5890" t="str">
            <v>North America (NA)</v>
          </cell>
          <cell r="S5890" t="str">
            <v>Integration Consultant</v>
          </cell>
        </row>
        <row r="5891">
          <cell r="A5891" t="str">
            <v>100336-CA-104</v>
          </cell>
          <cell r="B5891">
            <v>43791</v>
          </cell>
          <cell r="C5891" t="str">
            <v>Existing MSA</v>
          </cell>
          <cell r="D5891">
            <v>43251</v>
          </cell>
          <cell r="E5891">
            <v>43983</v>
          </cell>
          <cell r="F5891" t="str">
            <v>Intecrowd</v>
          </cell>
          <cell r="G5891" t="str">
            <v>CA</v>
          </cell>
          <cell r="H5891" t="str">
            <v>Canada</v>
          </cell>
          <cell r="I5891" t="str">
            <v>GP Entity</v>
          </cell>
          <cell r="J5891">
            <v>43791</v>
          </cell>
          <cell r="K5891">
            <v>43251</v>
          </cell>
          <cell r="Q5891">
            <v>3528</v>
          </cell>
          <cell r="R5891" t="str">
            <v>North America (NA)</v>
          </cell>
          <cell r="S5891" t="str">
            <v>Associate Consultant</v>
          </cell>
        </row>
        <row r="5892">
          <cell r="A5892" t="str">
            <v>100688-CA-102</v>
          </cell>
          <cell r="B5892">
            <v>43864</v>
          </cell>
          <cell r="C5892" t="str">
            <v>Existing MSA</v>
          </cell>
          <cell r="D5892">
            <v>43760</v>
          </cell>
          <cell r="E5892">
            <v>43983</v>
          </cell>
          <cell r="F5892" t="str">
            <v>Test Rite Products</v>
          </cell>
          <cell r="G5892" t="str">
            <v>CA</v>
          </cell>
          <cell r="H5892" t="str">
            <v>Canada</v>
          </cell>
          <cell r="I5892" t="str">
            <v>GP Entity</v>
          </cell>
          <cell r="J5892">
            <v>43864</v>
          </cell>
          <cell r="K5892">
            <v>43760</v>
          </cell>
          <cell r="Q5892">
            <v>3969</v>
          </cell>
          <cell r="R5892" t="str">
            <v>North America (NA)</v>
          </cell>
          <cell r="S5892" t="str">
            <v>Product Manager</v>
          </cell>
        </row>
        <row r="5893">
          <cell r="A5893" t="str">
            <v>100387-CA-102</v>
          </cell>
          <cell r="B5893">
            <v>43693</v>
          </cell>
          <cell r="C5893" t="str">
            <v>Existing MSA</v>
          </cell>
          <cell r="D5893">
            <v>43566</v>
          </cell>
          <cell r="E5893">
            <v>43983</v>
          </cell>
          <cell r="F5893" t="str">
            <v>Adept Fasteners, Inc.</v>
          </cell>
          <cell r="G5893" t="str">
            <v>CA</v>
          </cell>
          <cell r="H5893" t="str">
            <v>Canada</v>
          </cell>
          <cell r="I5893" t="str">
            <v>GP Entity</v>
          </cell>
          <cell r="J5893">
            <v>43678</v>
          </cell>
          <cell r="K5893">
            <v>43332</v>
          </cell>
          <cell r="Q5893">
            <v>2922</v>
          </cell>
          <cell r="R5893" t="str">
            <v>North America (NA)</v>
          </cell>
          <cell r="S5893" t="str">
            <v>Sales Representative</v>
          </cell>
        </row>
        <row r="5894">
          <cell r="A5894" t="str">
            <v>100387-CA-103</v>
          </cell>
          <cell r="B5894">
            <v>43717</v>
          </cell>
          <cell r="C5894" t="str">
            <v>Existing MSA</v>
          </cell>
          <cell r="D5894">
            <v>43566</v>
          </cell>
          <cell r="E5894">
            <v>43983</v>
          </cell>
          <cell r="F5894" t="str">
            <v>Adept Fasteners, Inc.</v>
          </cell>
          <cell r="G5894" t="str">
            <v>CA</v>
          </cell>
          <cell r="H5894" t="str">
            <v>Canada</v>
          </cell>
          <cell r="I5894" t="str">
            <v>GP Entity</v>
          </cell>
          <cell r="J5894">
            <v>43717</v>
          </cell>
          <cell r="K5894">
            <v>43332</v>
          </cell>
          <cell r="Q5894">
            <v>3111</v>
          </cell>
          <cell r="R5894" t="str">
            <v>North America (NA)</v>
          </cell>
          <cell r="S5894" t="str">
            <v>Sales Representative</v>
          </cell>
        </row>
        <row r="5895">
          <cell r="A5895" t="str">
            <v>100634-CA-101</v>
          </cell>
          <cell r="B5895">
            <v>43739</v>
          </cell>
          <cell r="C5895" t="str">
            <v>Existing MSA</v>
          </cell>
          <cell r="D5895">
            <v>43693</v>
          </cell>
          <cell r="E5895">
            <v>43983</v>
          </cell>
          <cell r="F5895" t="str">
            <v>DeRoyal</v>
          </cell>
          <cell r="G5895" t="str">
            <v>CA</v>
          </cell>
          <cell r="H5895" t="str">
            <v>Canada</v>
          </cell>
          <cell r="I5895" t="str">
            <v>GP Entity</v>
          </cell>
          <cell r="K5895">
            <v>43693</v>
          </cell>
          <cell r="Q5895">
            <v>3173</v>
          </cell>
          <cell r="R5895" t="str">
            <v>North America (NA)</v>
          </cell>
          <cell r="S5895" t="str">
            <v>International Territory Manager</v>
          </cell>
        </row>
        <row r="5896">
          <cell r="A5896" t="str">
            <v>100378-CA-101</v>
          </cell>
          <cell r="B5896">
            <v>43801</v>
          </cell>
          <cell r="C5896" t="str">
            <v>Existing MSA</v>
          </cell>
          <cell r="D5896">
            <v>43766</v>
          </cell>
          <cell r="E5896">
            <v>43983</v>
          </cell>
          <cell r="F5896" t="str">
            <v>The Medical Affairs Company (TMAC)</v>
          </cell>
          <cell r="G5896" t="str">
            <v>CA</v>
          </cell>
          <cell r="H5896" t="str">
            <v>Canada</v>
          </cell>
          <cell r="I5896" t="str">
            <v>GP Entity</v>
          </cell>
          <cell r="J5896">
            <v>43801</v>
          </cell>
          <cell r="K5896">
            <v>43325</v>
          </cell>
          <cell r="Q5896">
            <v>3479</v>
          </cell>
          <cell r="R5896" t="str">
            <v>North America (NA)</v>
          </cell>
          <cell r="S5896" t="str">
            <v>Clinical Trial Liaison</v>
          </cell>
        </row>
        <row r="5897">
          <cell r="A5897" t="str">
            <v>100661-CA-101</v>
          </cell>
          <cell r="B5897">
            <v>43815</v>
          </cell>
          <cell r="C5897" t="str">
            <v>Existing MSA</v>
          </cell>
          <cell r="D5897">
            <v>43775</v>
          </cell>
          <cell r="E5897">
            <v>43983</v>
          </cell>
          <cell r="F5897" t="str">
            <v>Harness</v>
          </cell>
          <cell r="G5897" t="str">
            <v>CA</v>
          </cell>
          <cell r="H5897" t="str">
            <v>Canada</v>
          </cell>
          <cell r="I5897" t="str">
            <v>GP Entity</v>
          </cell>
          <cell r="J5897">
            <v>43815</v>
          </cell>
          <cell r="K5897">
            <v>43732</v>
          </cell>
          <cell r="Q5897">
            <v>3685</v>
          </cell>
          <cell r="R5897" t="str">
            <v>North America (NA)</v>
          </cell>
          <cell r="S5897" t="str">
            <v>Enterprise Sales Manager</v>
          </cell>
        </row>
        <row r="5898">
          <cell r="A5898" t="str">
            <v>100625-CA-101</v>
          </cell>
          <cell r="B5898">
            <v>43831</v>
          </cell>
          <cell r="C5898" t="str">
            <v>Existing MSA</v>
          </cell>
          <cell r="D5898">
            <v>43810</v>
          </cell>
          <cell r="E5898">
            <v>43983</v>
          </cell>
          <cell r="F5898" t="str">
            <v>DigiCert</v>
          </cell>
          <cell r="G5898" t="str">
            <v>CA</v>
          </cell>
          <cell r="H5898" t="str">
            <v>Canada</v>
          </cell>
          <cell r="I5898" t="str">
            <v>GP Entity</v>
          </cell>
          <cell r="J5898">
            <v>43831</v>
          </cell>
          <cell r="K5898">
            <v>43689</v>
          </cell>
          <cell r="Q5898">
            <v>3751</v>
          </cell>
          <cell r="R5898" t="str">
            <v>North America (NA)</v>
          </cell>
          <cell r="S5898" t="str">
            <v>Technical Writer</v>
          </cell>
        </row>
        <row r="5899">
          <cell r="A5899" t="str">
            <v>100625-CA-102</v>
          </cell>
          <cell r="B5899">
            <v>43864</v>
          </cell>
          <cell r="C5899" t="str">
            <v>Existing MSA</v>
          </cell>
          <cell r="D5899">
            <v>43810</v>
          </cell>
          <cell r="E5899">
            <v>43983</v>
          </cell>
          <cell r="F5899" t="str">
            <v>DigiCert</v>
          </cell>
          <cell r="G5899" t="str">
            <v>CA</v>
          </cell>
          <cell r="H5899" t="str">
            <v>Canada</v>
          </cell>
          <cell r="I5899" t="str">
            <v>GP Entity</v>
          </cell>
          <cell r="J5899">
            <v>43857</v>
          </cell>
          <cell r="K5899">
            <v>43689</v>
          </cell>
          <cell r="Q5899">
            <v>3994</v>
          </cell>
          <cell r="R5899" t="str">
            <v>North America (NA)</v>
          </cell>
          <cell r="S5899" t="str">
            <v>Sales Engineer</v>
          </cell>
        </row>
        <row r="5900">
          <cell r="A5900" t="str">
            <v>100499-CA-101</v>
          </cell>
          <cell r="B5900">
            <v>43584</v>
          </cell>
          <cell r="C5900" t="str">
            <v>Existing MSA</v>
          </cell>
          <cell r="D5900">
            <v>43535</v>
          </cell>
          <cell r="E5900">
            <v>43983</v>
          </cell>
          <cell r="F5900" t="str">
            <v>Dataiku</v>
          </cell>
          <cell r="G5900" t="str">
            <v>CA</v>
          </cell>
          <cell r="H5900" t="str">
            <v>Canada</v>
          </cell>
          <cell r="I5900" t="str">
            <v>GP Entity</v>
          </cell>
          <cell r="J5900">
            <v>43563</v>
          </cell>
          <cell r="K5900">
            <v>43535</v>
          </cell>
          <cell r="Q5900">
            <v>2305</v>
          </cell>
          <cell r="R5900" t="str">
            <v>North America (NA)</v>
          </cell>
          <cell r="S5900" t="str">
            <v>Director of User Advocacy</v>
          </cell>
        </row>
        <row r="5901">
          <cell r="A5901" t="str">
            <v>100499-CA-102</v>
          </cell>
          <cell r="B5901">
            <v>43598</v>
          </cell>
          <cell r="C5901" t="str">
            <v>Existing MSA</v>
          </cell>
          <cell r="D5901">
            <v>43535</v>
          </cell>
          <cell r="E5901">
            <v>43983</v>
          </cell>
          <cell r="F5901" t="str">
            <v>Dataiku</v>
          </cell>
          <cell r="G5901" t="str">
            <v>CA</v>
          </cell>
          <cell r="H5901" t="str">
            <v>Canada</v>
          </cell>
          <cell r="I5901" t="str">
            <v>GP Entity</v>
          </cell>
          <cell r="J5901">
            <v>43598</v>
          </cell>
          <cell r="K5901">
            <v>43535</v>
          </cell>
          <cell r="Q5901">
            <v>2514</v>
          </cell>
          <cell r="R5901" t="str">
            <v>North America (NA)</v>
          </cell>
          <cell r="S5901" t="str">
            <v>Canada Country Manager</v>
          </cell>
        </row>
        <row r="5902">
          <cell r="A5902" t="str">
            <v>100499-CA-103</v>
          </cell>
          <cell r="B5902">
            <v>43712</v>
          </cell>
          <cell r="C5902" t="str">
            <v>Existing MSA</v>
          </cell>
          <cell r="D5902">
            <v>43535</v>
          </cell>
          <cell r="E5902">
            <v>43983</v>
          </cell>
          <cell r="F5902" t="str">
            <v>Dataiku</v>
          </cell>
          <cell r="G5902" t="str">
            <v>CA</v>
          </cell>
          <cell r="H5902" t="str">
            <v>Canada</v>
          </cell>
          <cell r="I5902" t="str">
            <v>GP Entity</v>
          </cell>
          <cell r="J5902">
            <v>43711</v>
          </cell>
          <cell r="K5902">
            <v>43535</v>
          </cell>
          <cell r="Q5902">
            <v>2892</v>
          </cell>
          <cell r="R5902" t="str">
            <v>North America (NA)</v>
          </cell>
          <cell r="S5902" t="str">
            <v>Enterprise Customer Success Manager</v>
          </cell>
        </row>
        <row r="5903">
          <cell r="A5903" t="str">
            <v>100499-CA-104</v>
          </cell>
          <cell r="B5903">
            <v>43709</v>
          </cell>
          <cell r="C5903" t="str">
            <v>Existing MSA</v>
          </cell>
          <cell r="D5903">
            <v>43535</v>
          </cell>
          <cell r="E5903">
            <v>43983</v>
          </cell>
          <cell r="F5903" t="str">
            <v>Dataiku</v>
          </cell>
          <cell r="G5903" t="str">
            <v>CA</v>
          </cell>
          <cell r="H5903" t="str">
            <v>Canada</v>
          </cell>
          <cell r="I5903" t="str">
            <v>GP Entity</v>
          </cell>
          <cell r="J5903">
            <v>43672</v>
          </cell>
          <cell r="K5903">
            <v>43535</v>
          </cell>
          <cell r="Q5903">
            <v>3023</v>
          </cell>
          <cell r="R5903" t="str">
            <v>North America (NA)</v>
          </cell>
          <cell r="S5903" t="str">
            <v>Senior Account Excecutive</v>
          </cell>
        </row>
        <row r="5904">
          <cell r="A5904" t="str">
            <v>100499-CA-105</v>
          </cell>
          <cell r="B5904">
            <v>43693</v>
          </cell>
          <cell r="C5904" t="str">
            <v>Existing MSA</v>
          </cell>
          <cell r="D5904">
            <v>43535</v>
          </cell>
          <cell r="E5904">
            <v>43983</v>
          </cell>
          <cell r="F5904" t="str">
            <v>Dataiku</v>
          </cell>
          <cell r="G5904" t="str">
            <v>CA</v>
          </cell>
          <cell r="H5904" t="str">
            <v>Canada</v>
          </cell>
          <cell r="I5904" t="str">
            <v>GP Entity</v>
          </cell>
          <cell r="J5904">
            <v>43703</v>
          </cell>
          <cell r="K5904">
            <v>43535</v>
          </cell>
          <cell r="Q5904">
            <v>3069</v>
          </cell>
          <cell r="R5904" t="str">
            <v>North America (NA)</v>
          </cell>
          <cell r="S5904" t="str">
            <v>Account Executive</v>
          </cell>
        </row>
        <row r="5905">
          <cell r="A5905" t="str">
            <v>100609-CA-101</v>
          </cell>
          <cell r="B5905">
            <v>43696</v>
          </cell>
          <cell r="C5905" t="str">
            <v>Existing MSA</v>
          </cell>
          <cell r="D5905">
            <v>43686</v>
          </cell>
          <cell r="E5905">
            <v>43983</v>
          </cell>
          <cell r="F5905" t="str">
            <v>TeamViewer</v>
          </cell>
          <cell r="G5905" t="str">
            <v>CA</v>
          </cell>
          <cell r="H5905" t="str">
            <v>Canada</v>
          </cell>
          <cell r="I5905" t="str">
            <v>GP Entity</v>
          </cell>
          <cell r="K5905">
            <v>43686</v>
          </cell>
          <cell r="Q5905">
            <v>3087</v>
          </cell>
          <cell r="R5905" t="str">
            <v>North America (NA)</v>
          </cell>
          <cell r="S5905" t="str">
            <v>Channel Sales Manager</v>
          </cell>
        </row>
        <row r="5906">
          <cell r="A5906" t="str">
            <v>100499-CA-106</v>
          </cell>
          <cell r="B5906">
            <v>43724</v>
          </cell>
          <cell r="C5906" t="str">
            <v>Existing MSA</v>
          </cell>
          <cell r="D5906">
            <v>43535</v>
          </cell>
          <cell r="E5906">
            <v>43983</v>
          </cell>
          <cell r="F5906" t="str">
            <v>Dataiku</v>
          </cell>
          <cell r="G5906" t="str">
            <v>CA</v>
          </cell>
          <cell r="H5906" t="str">
            <v>Canada</v>
          </cell>
          <cell r="I5906" t="str">
            <v>GP Entity</v>
          </cell>
          <cell r="J5906">
            <v>43724</v>
          </cell>
          <cell r="K5906">
            <v>43535</v>
          </cell>
          <cell r="Q5906">
            <v>3091</v>
          </cell>
          <cell r="R5906" t="str">
            <v>North America (NA)</v>
          </cell>
          <cell r="S5906" t="str">
            <v>Senior Director, Market Strategy</v>
          </cell>
        </row>
        <row r="5907">
          <cell r="A5907" t="str">
            <v>100499-CA-107</v>
          </cell>
          <cell r="B5907">
            <v>43724</v>
          </cell>
          <cell r="C5907" t="str">
            <v>Existing MSA</v>
          </cell>
          <cell r="D5907">
            <v>43535</v>
          </cell>
          <cell r="E5907">
            <v>43983</v>
          </cell>
          <cell r="F5907" t="str">
            <v>Dataiku</v>
          </cell>
          <cell r="G5907" t="str">
            <v>CA</v>
          </cell>
          <cell r="H5907" t="str">
            <v>Canada</v>
          </cell>
          <cell r="I5907" t="str">
            <v>GP Entity</v>
          </cell>
          <cell r="J5907">
            <v>43724</v>
          </cell>
          <cell r="K5907">
            <v>43535</v>
          </cell>
          <cell r="Q5907">
            <v>3157</v>
          </cell>
          <cell r="R5907" t="str">
            <v>North America (NA)</v>
          </cell>
          <cell r="S5907" t="str">
            <v>Senior Community Manager</v>
          </cell>
        </row>
        <row r="5908">
          <cell r="A5908" t="str">
            <v>100370-CA-101</v>
          </cell>
          <cell r="B5908">
            <v>43754</v>
          </cell>
          <cell r="C5908" t="str">
            <v>Existing MSA</v>
          </cell>
          <cell r="D5908">
            <v>43739</v>
          </cell>
          <cell r="E5908">
            <v>43983</v>
          </cell>
          <cell r="F5908" t="str">
            <v>Salt Stack</v>
          </cell>
          <cell r="G5908" t="str">
            <v>CA</v>
          </cell>
          <cell r="H5908" t="str">
            <v>Canada</v>
          </cell>
          <cell r="I5908" t="str">
            <v>GP Entity</v>
          </cell>
          <cell r="J5908">
            <v>43752</v>
          </cell>
          <cell r="K5908">
            <v>43319</v>
          </cell>
          <cell r="Q5908">
            <v>3335</v>
          </cell>
          <cell r="R5908" t="str">
            <v>North America (NA)</v>
          </cell>
          <cell r="S5908" t="str">
            <v>Production Support Engineer</v>
          </cell>
        </row>
        <row r="5909">
          <cell r="A5909" t="str">
            <v>100609-CA-102</v>
          </cell>
          <cell r="B5909">
            <v>43780</v>
          </cell>
          <cell r="C5909" t="str">
            <v>Existing MSA</v>
          </cell>
          <cell r="D5909">
            <v>43686</v>
          </cell>
          <cell r="E5909">
            <v>43983</v>
          </cell>
          <cell r="F5909" t="str">
            <v>TeamViewer</v>
          </cell>
          <cell r="G5909" t="str">
            <v>CA</v>
          </cell>
          <cell r="H5909" t="str">
            <v>Canada</v>
          </cell>
          <cell r="I5909" t="str">
            <v>GP Entity</v>
          </cell>
          <cell r="J5909">
            <v>43780</v>
          </cell>
          <cell r="K5909">
            <v>43686</v>
          </cell>
          <cell r="Q5909">
            <v>3360</v>
          </cell>
          <cell r="R5909" t="str">
            <v>North America (NA)</v>
          </cell>
          <cell r="S5909" t="str">
            <v>National Enterprise Account Executive</v>
          </cell>
        </row>
        <row r="5910">
          <cell r="A5910" t="str">
            <v>100499-CA-108</v>
          </cell>
          <cell r="B5910">
            <v>43836</v>
          </cell>
          <cell r="C5910" t="str">
            <v>Existing MSA</v>
          </cell>
          <cell r="D5910">
            <v>43535</v>
          </cell>
          <cell r="E5910">
            <v>43983</v>
          </cell>
          <cell r="F5910" t="str">
            <v>Dataiku</v>
          </cell>
          <cell r="G5910" t="str">
            <v>CA</v>
          </cell>
          <cell r="H5910" t="str">
            <v>Canada</v>
          </cell>
          <cell r="I5910" t="str">
            <v>GP Entity</v>
          </cell>
          <cell r="J5910">
            <v>43836</v>
          </cell>
          <cell r="K5910">
            <v>43535</v>
          </cell>
          <cell r="Q5910">
            <v>3680</v>
          </cell>
          <cell r="R5910" t="str">
            <v>North America (NA)</v>
          </cell>
          <cell r="S5910" t="str">
            <v>Account Executive</v>
          </cell>
        </row>
        <row r="5911">
          <cell r="A5911" t="str">
            <v>100602-CA-101</v>
          </cell>
          <cell r="B5911">
            <v>43711</v>
          </cell>
          <cell r="C5911" t="str">
            <v>Existing MSA</v>
          </cell>
          <cell r="D5911">
            <v>43671</v>
          </cell>
          <cell r="E5911">
            <v>43983</v>
          </cell>
          <cell r="F5911" t="str">
            <v>Marlink</v>
          </cell>
          <cell r="G5911" t="str">
            <v>CA</v>
          </cell>
          <cell r="H5911" t="str">
            <v>Canada</v>
          </cell>
          <cell r="I5911" t="str">
            <v>GP Entity</v>
          </cell>
          <cell r="J5911">
            <v>43710</v>
          </cell>
          <cell r="K5911">
            <v>43671</v>
          </cell>
          <cell r="Q5911">
            <v>2998</v>
          </cell>
          <cell r="R5911" t="str">
            <v>North America (NA)</v>
          </cell>
          <cell r="S5911" t="str">
            <v>Senior Account Manager</v>
          </cell>
        </row>
        <row r="5912">
          <cell r="A5912" t="str">
            <v>100602-CA-102</v>
          </cell>
          <cell r="B5912">
            <v>43738</v>
          </cell>
          <cell r="C5912" t="str">
            <v>Existing MSA</v>
          </cell>
          <cell r="D5912">
            <v>43671</v>
          </cell>
          <cell r="E5912">
            <v>43983</v>
          </cell>
          <cell r="F5912" t="str">
            <v>Marlink</v>
          </cell>
          <cell r="G5912" t="str">
            <v>CA</v>
          </cell>
          <cell r="H5912" t="str">
            <v>Canada</v>
          </cell>
          <cell r="I5912" t="str">
            <v>GP Entity</v>
          </cell>
          <cell r="J5912">
            <v>43710</v>
          </cell>
          <cell r="K5912">
            <v>43671</v>
          </cell>
          <cell r="Q5912">
            <v>3014</v>
          </cell>
          <cell r="R5912" t="str">
            <v>North America (NA)</v>
          </cell>
          <cell r="S5912" t="str">
            <v>Regional Sales Manager</v>
          </cell>
        </row>
        <row r="5913">
          <cell r="A5913" t="str">
            <v>100001-CA-104</v>
          </cell>
          <cell r="B5913">
            <v>43662</v>
          </cell>
          <cell r="C5913" t="str">
            <v>Existing MSA</v>
          </cell>
          <cell r="D5913">
            <v>42242</v>
          </cell>
          <cell r="E5913">
            <v>43891</v>
          </cell>
          <cell r="F5913" t="str">
            <v>10X Genomics</v>
          </cell>
          <cell r="G5913" t="str">
            <v>CA</v>
          </cell>
          <cell r="H5913" t="str">
            <v>Canada</v>
          </cell>
          <cell r="I5913" t="str">
            <v>GP Entity</v>
          </cell>
          <cell r="J5913">
            <v>43654</v>
          </cell>
          <cell r="K5913">
            <v>42242</v>
          </cell>
          <cell r="Q5913">
            <v>2842</v>
          </cell>
          <cell r="R5913" t="str">
            <v>North America (NA)</v>
          </cell>
          <cell r="S5913" t="str">
            <v>Technical Sales Specialist</v>
          </cell>
        </row>
        <row r="5914">
          <cell r="A5914" t="str">
            <v>100001-CA-105</v>
          </cell>
          <cell r="B5914">
            <v>43711</v>
          </cell>
          <cell r="C5914" t="str">
            <v>Existing MSA</v>
          </cell>
          <cell r="D5914">
            <v>42242</v>
          </cell>
          <cell r="E5914">
            <v>43891</v>
          </cell>
          <cell r="F5914" t="str">
            <v>10X Genomics</v>
          </cell>
          <cell r="G5914" t="str">
            <v>CA</v>
          </cell>
          <cell r="H5914" t="str">
            <v>Canada</v>
          </cell>
          <cell r="I5914" t="str">
            <v>GP Entity</v>
          </cell>
          <cell r="J5914">
            <v>43711</v>
          </cell>
          <cell r="K5914">
            <v>42242</v>
          </cell>
          <cell r="Q5914">
            <v>2985</v>
          </cell>
          <cell r="R5914" t="str">
            <v>North America (NA)</v>
          </cell>
          <cell r="S5914" t="str">
            <v>Senior Computational Biologist</v>
          </cell>
        </row>
        <row r="5915">
          <cell r="A5915" t="str">
            <v>100001-CA-106</v>
          </cell>
          <cell r="B5915">
            <v>43724</v>
          </cell>
          <cell r="C5915" t="str">
            <v>Existing MSA</v>
          </cell>
          <cell r="D5915">
            <v>42242</v>
          </cell>
          <cell r="E5915">
            <v>43891</v>
          </cell>
          <cell r="F5915" t="str">
            <v>10X Genomics</v>
          </cell>
          <cell r="G5915" t="str">
            <v>CA</v>
          </cell>
          <cell r="H5915" t="str">
            <v>Canada</v>
          </cell>
          <cell r="I5915" t="str">
            <v>GP Entity</v>
          </cell>
          <cell r="J5915">
            <v>43717</v>
          </cell>
          <cell r="K5915">
            <v>42242</v>
          </cell>
          <cell r="Q5915">
            <v>3150</v>
          </cell>
          <cell r="R5915" t="str">
            <v>North America (NA)</v>
          </cell>
          <cell r="S5915" t="str">
            <v>Sales Executive</v>
          </cell>
        </row>
        <row r="5916">
          <cell r="A5916" t="str">
            <v>100001-CA-108</v>
          </cell>
          <cell r="B5916">
            <v>43862</v>
          </cell>
          <cell r="C5916" t="str">
            <v>Existing MSA</v>
          </cell>
          <cell r="D5916">
            <v>42242</v>
          </cell>
          <cell r="E5916">
            <v>43891</v>
          </cell>
          <cell r="F5916" t="str">
            <v>10X Genomics</v>
          </cell>
          <cell r="G5916" t="str">
            <v>CA</v>
          </cell>
          <cell r="H5916" t="str">
            <v>Canada</v>
          </cell>
          <cell r="I5916" t="str">
            <v>GP Entity</v>
          </cell>
          <cell r="J5916">
            <v>43850</v>
          </cell>
          <cell r="K5916">
            <v>42242</v>
          </cell>
          <cell r="Q5916">
            <v>3981</v>
          </cell>
          <cell r="R5916" t="str">
            <v>North America (NA)</v>
          </cell>
          <cell r="S5916" t="str">
            <v>Account Executive</v>
          </cell>
        </row>
        <row r="5917">
          <cell r="A5917" t="str">
            <v>100658-CA-101</v>
          </cell>
          <cell r="B5917">
            <v>43787</v>
          </cell>
          <cell r="C5917" t="str">
            <v>Existing MSA</v>
          </cell>
          <cell r="D5917">
            <v>43725</v>
          </cell>
          <cell r="E5917">
            <v>43891</v>
          </cell>
          <cell r="F5917" t="str">
            <v>Takeoff Technologies</v>
          </cell>
          <cell r="G5917" t="str">
            <v>CA</v>
          </cell>
          <cell r="H5917" t="str">
            <v>Canada</v>
          </cell>
          <cell r="I5917" t="str">
            <v>GP Entity</v>
          </cell>
          <cell r="J5917">
            <v>43787</v>
          </cell>
          <cell r="K5917">
            <v>43725</v>
          </cell>
          <cell r="Q5917">
            <v>3241</v>
          </cell>
          <cell r="R5917" t="str">
            <v>North America (NA)</v>
          </cell>
          <cell r="S5917" t="str">
            <v>Site Leader</v>
          </cell>
        </row>
        <row r="5918">
          <cell r="A5918" t="str">
            <v>100707-CA-102</v>
          </cell>
          <cell r="B5918">
            <v>43831</v>
          </cell>
          <cell r="C5918" t="str">
            <v>Existing MSA</v>
          </cell>
          <cell r="D5918">
            <v>43794</v>
          </cell>
          <cell r="E5918">
            <v>43891</v>
          </cell>
          <cell r="F5918" t="str">
            <v>SV Academy</v>
          </cell>
          <cell r="G5918" t="str">
            <v>CA</v>
          </cell>
          <cell r="H5918" t="str">
            <v>Canada</v>
          </cell>
          <cell r="I5918" t="str">
            <v>GP Entity</v>
          </cell>
          <cell r="J5918">
            <v>43831</v>
          </cell>
          <cell r="K5918">
            <v>43794</v>
          </cell>
          <cell r="Q5918">
            <v>3698</v>
          </cell>
          <cell r="R5918" t="str">
            <v>North America (NA)</v>
          </cell>
          <cell r="S5918" t="str">
            <v>Senior Fullstack Developer</v>
          </cell>
        </row>
        <row r="5919">
          <cell r="A5919" t="str">
            <v>100707-CA-106</v>
          </cell>
          <cell r="B5919">
            <v>43846</v>
          </cell>
          <cell r="C5919" t="str">
            <v>Existing MSA</v>
          </cell>
          <cell r="D5919">
            <v>43794</v>
          </cell>
          <cell r="E5919">
            <v>43891</v>
          </cell>
          <cell r="F5919" t="str">
            <v>SV Academy</v>
          </cell>
          <cell r="G5919" t="str">
            <v>CA</v>
          </cell>
          <cell r="H5919" t="str">
            <v>Canada</v>
          </cell>
          <cell r="I5919" t="str">
            <v>GP Entity</v>
          </cell>
          <cell r="J5919">
            <v>43831</v>
          </cell>
          <cell r="K5919">
            <v>43794</v>
          </cell>
          <cell r="Q5919">
            <v>3702</v>
          </cell>
          <cell r="R5919" t="str">
            <v>North America (NA)</v>
          </cell>
          <cell r="S5919" t="str">
            <v>Product Manager</v>
          </cell>
        </row>
        <row r="5920">
          <cell r="A5920" t="str">
            <v>100707-CA-107</v>
          </cell>
          <cell r="B5920">
            <v>43831</v>
          </cell>
          <cell r="C5920" t="str">
            <v>Existing MSA</v>
          </cell>
          <cell r="D5920">
            <v>43794</v>
          </cell>
          <cell r="E5920">
            <v>43891</v>
          </cell>
          <cell r="F5920" t="str">
            <v>SV Academy</v>
          </cell>
          <cell r="G5920" t="str">
            <v>CA</v>
          </cell>
          <cell r="H5920" t="str">
            <v>Canada</v>
          </cell>
          <cell r="I5920" t="str">
            <v>GP Entity</v>
          </cell>
          <cell r="J5920">
            <v>43831</v>
          </cell>
          <cell r="K5920">
            <v>43794</v>
          </cell>
          <cell r="Q5920">
            <v>3703</v>
          </cell>
          <cell r="R5920" t="str">
            <v>North America (NA)</v>
          </cell>
          <cell r="S5920" t="str">
            <v>Head of Fellowship and Career Success</v>
          </cell>
        </row>
        <row r="5921">
          <cell r="A5921" t="str">
            <v>100707-CA-108</v>
          </cell>
          <cell r="B5921">
            <v>43831</v>
          </cell>
          <cell r="C5921" t="str">
            <v>Existing MSA</v>
          </cell>
          <cell r="D5921">
            <v>43794</v>
          </cell>
          <cell r="E5921">
            <v>43891</v>
          </cell>
          <cell r="F5921" t="str">
            <v>SV Academy</v>
          </cell>
          <cell r="G5921" t="str">
            <v>CA</v>
          </cell>
          <cell r="H5921" t="str">
            <v>Canada</v>
          </cell>
          <cell r="I5921" t="str">
            <v>GP Entity</v>
          </cell>
          <cell r="J5921">
            <v>43831</v>
          </cell>
          <cell r="K5921">
            <v>43794</v>
          </cell>
          <cell r="Q5921">
            <v>3704</v>
          </cell>
          <cell r="R5921" t="str">
            <v>North America (NA)</v>
          </cell>
          <cell r="S5921" t="str">
            <v>Employee Enablement Manager</v>
          </cell>
        </row>
        <row r="5922">
          <cell r="A5922" t="str">
            <v>100707-CA-103</v>
          </cell>
          <cell r="B5922">
            <v>43831</v>
          </cell>
          <cell r="C5922" t="str">
            <v>Existing MSA</v>
          </cell>
          <cell r="D5922">
            <v>43794</v>
          </cell>
          <cell r="E5922">
            <v>43891</v>
          </cell>
          <cell r="F5922" t="str">
            <v>SV Academy</v>
          </cell>
          <cell r="G5922" t="str">
            <v>CA</v>
          </cell>
          <cell r="H5922" t="str">
            <v>Canada</v>
          </cell>
          <cell r="I5922" t="str">
            <v>GP Entity</v>
          </cell>
          <cell r="J5922">
            <v>43831</v>
          </cell>
          <cell r="K5922">
            <v>43794</v>
          </cell>
          <cell r="Q5922">
            <v>3699</v>
          </cell>
          <cell r="R5922" t="str">
            <v>North America (NA)</v>
          </cell>
          <cell r="S5922" t="str">
            <v>Curriculum Design Manager</v>
          </cell>
        </row>
        <row r="5923">
          <cell r="A5923" t="str">
            <v>100707-CA-110</v>
          </cell>
          <cell r="B5923">
            <v>43831</v>
          </cell>
          <cell r="C5923" t="str">
            <v>Existing MSA</v>
          </cell>
          <cell r="D5923">
            <v>43794</v>
          </cell>
          <cell r="E5923">
            <v>43891</v>
          </cell>
          <cell r="F5923" t="str">
            <v>SV Academy</v>
          </cell>
          <cell r="G5923" t="str">
            <v>CA</v>
          </cell>
          <cell r="H5923" t="str">
            <v>Canada</v>
          </cell>
          <cell r="I5923" t="str">
            <v>GP Entity</v>
          </cell>
          <cell r="J5923">
            <v>43831</v>
          </cell>
          <cell r="K5923">
            <v>43794</v>
          </cell>
          <cell r="Q5923">
            <v>3717</v>
          </cell>
          <cell r="R5923" t="str">
            <v>North America (NA)</v>
          </cell>
          <cell r="S5923" t="str">
            <v>Fullstack Application Developer</v>
          </cell>
        </row>
        <row r="5924">
          <cell r="A5924" t="str">
            <v>100707-CA-111</v>
          </cell>
          <cell r="B5924">
            <v>43833</v>
          </cell>
          <cell r="C5924" t="str">
            <v>Existing MSA</v>
          </cell>
          <cell r="D5924">
            <v>43794</v>
          </cell>
          <cell r="E5924">
            <v>43891</v>
          </cell>
          <cell r="F5924" t="str">
            <v>SV Academy</v>
          </cell>
          <cell r="G5924" t="str">
            <v>CA</v>
          </cell>
          <cell r="H5924" t="str">
            <v>Canada</v>
          </cell>
          <cell r="I5924" t="str">
            <v>GP Entity</v>
          </cell>
          <cell r="J5924">
            <v>43833</v>
          </cell>
          <cell r="K5924">
            <v>43794</v>
          </cell>
          <cell r="Q5924">
            <v>3718</v>
          </cell>
          <cell r="R5924" t="str">
            <v>North America (NA)</v>
          </cell>
          <cell r="S5924" t="str">
            <v>Director of Learning Outcomes</v>
          </cell>
        </row>
        <row r="5925">
          <cell r="A5925" t="str">
            <v>100707-CA-112</v>
          </cell>
          <cell r="B5925">
            <v>43831</v>
          </cell>
          <cell r="C5925" t="str">
            <v>Existing MSA</v>
          </cell>
          <cell r="D5925">
            <v>43794</v>
          </cell>
          <cell r="E5925">
            <v>43891</v>
          </cell>
          <cell r="F5925" t="str">
            <v>SV Academy</v>
          </cell>
          <cell r="G5925" t="str">
            <v>CA</v>
          </cell>
          <cell r="H5925" t="str">
            <v>Canada</v>
          </cell>
          <cell r="I5925" t="str">
            <v>GP Entity</v>
          </cell>
          <cell r="J5925">
            <v>43831</v>
          </cell>
          <cell r="K5925">
            <v>43794</v>
          </cell>
          <cell r="Q5925">
            <v>3726</v>
          </cell>
          <cell r="R5925" t="str">
            <v>North America (NA)</v>
          </cell>
          <cell r="S5925" t="str">
            <v>Head of Technology</v>
          </cell>
        </row>
        <row r="5926">
          <cell r="A5926" t="str">
            <v>100442-CA-101</v>
          </cell>
          <cell r="B5926">
            <v>43864</v>
          </cell>
          <cell r="C5926" t="str">
            <v>Existing MSA</v>
          </cell>
          <cell r="D5926">
            <v>43796</v>
          </cell>
          <cell r="E5926">
            <v>43891</v>
          </cell>
          <cell r="F5926" t="str">
            <v>Adirondack Solutions</v>
          </cell>
          <cell r="G5926" t="str">
            <v>CA</v>
          </cell>
          <cell r="H5926" t="str">
            <v>Canada</v>
          </cell>
          <cell r="I5926" t="str">
            <v>GP Entity</v>
          </cell>
          <cell r="J5926">
            <v>43864</v>
          </cell>
          <cell r="K5926">
            <v>43437</v>
          </cell>
          <cell r="Q5926">
            <v>3776</v>
          </cell>
          <cell r="R5926" t="str">
            <v>North America (NA)</v>
          </cell>
          <cell r="S5926" t="str">
            <v>Lead Developer</v>
          </cell>
        </row>
        <row r="5927">
          <cell r="A5927" t="str">
            <v>100442-CA-102</v>
          </cell>
          <cell r="B5927">
            <v>43864</v>
          </cell>
          <cell r="C5927" t="str">
            <v>Existing MSA</v>
          </cell>
          <cell r="D5927">
            <v>43796</v>
          </cell>
          <cell r="E5927">
            <v>43891</v>
          </cell>
          <cell r="F5927" t="str">
            <v>Adirondack Solutions</v>
          </cell>
          <cell r="G5927" t="str">
            <v>CA</v>
          </cell>
          <cell r="H5927" t="str">
            <v>Canada</v>
          </cell>
          <cell r="I5927" t="str">
            <v>GP Entity</v>
          </cell>
          <cell r="J5927">
            <v>43864</v>
          </cell>
          <cell r="K5927">
            <v>43437</v>
          </cell>
          <cell r="Q5927">
            <v>3777</v>
          </cell>
          <cell r="R5927" t="str">
            <v>North America (NA)</v>
          </cell>
          <cell r="S5927" t="str">
            <v>Technical Implementation Specialist</v>
          </cell>
        </row>
        <row r="5928">
          <cell r="A5928" t="str">
            <v>100497-CA-102</v>
          </cell>
          <cell r="B5928">
            <v>43871</v>
          </cell>
          <cell r="C5928" t="str">
            <v>Existing MSA</v>
          </cell>
          <cell r="D5928">
            <v>43819</v>
          </cell>
          <cell r="E5928">
            <v>43891</v>
          </cell>
          <cell r="F5928" t="str">
            <v>Clumio</v>
          </cell>
          <cell r="G5928" t="str">
            <v>CA</v>
          </cell>
          <cell r="H5928" t="str">
            <v>Canada</v>
          </cell>
          <cell r="I5928" t="str">
            <v>GP Entity</v>
          </cell>
          <cell r="J5928">
            <v>43871</v>
          </cell>
          <cell r="K5928">
            <v>43536</v>
          </cell>
          <cell r="Q5928">
            <v>4016</v>
          </cell>
          <cell r="R5928" t="str">
            <v>North America (NA)</v>
          </cell>
          <cell r="S5928" t="str">
            <v>Cloud Sales Engineer</v>
          </cell>
        </row>
        <row r="5929">
          <cell r="A5929" t="str">
            <v>100437-CA-103</v>
          </cell>
          <cell r="B5929">
            <v>43878</v>
          </cell>
          <cell r="C5929" t="str">
            <v>Existing MSA</v>
          </cell>
          <cell r="D5929">
            <v>43418</v>
          </cell>
          <cell r="E5929">
            <v>43891</v>
          </cell>
          <cell r="F5929" t="str">
            <v>RDAbbott</v>
          </cell>
          <cell r="G5929" t="str">
            <v>CA</v>
          </cell>
          <cell r="H5929" t="str">
            <v>Canada</v>
          </cell>
          <cell r="I5929" t="str">
            <v>GP Entity</v>
          </cell>
          <cell r="J5929">
            <v>43878</v>
          </cell>
          <cell r="K5929">
            <v>43418</v>
          </cell>
          <cell r="Q5929">
            <v>3815</v>
          </cell>
          <cell r="R5929" t="str">
            <v>North America (NA)</v>
          </cell>
          <cell r="S5929" t="str">
            <v>Account Manager</v>
          </cell>
        </row>
        <row r="5930">
          <cell r="A5930" t="str">
            <v>100671-FR-101</v>
          </cell>
          <cell r="B5930">
            <v>43871</v>
          </cell>
          <cell r="C5930" t="str">
            <v>Existing MSA</v>
          </cell>
          <cell r="D5930">
            <v>43738</v>
          </cell>
          <cell r="E5930">
            <v>43891</v>
          </cell>
          <cell r="F5930" t="str">
            <v>ThousandEyes</v>
          </cell>
          <cell r="G5930" t="str">
            <v>FR</v>
          </cell>
          <cell r="H5930" t="str">
            <v>France</v>
          </cell>
          <cell r="I5930" t="str">
            <v>GP Entity</v>
          </cell>
          <cell r="J5930">
            <v>43780</v>
          </cell>
          <cell r="K5930">
            <v>43738</v>
          </cell>
          <cell r="N5930" t="str">
            <v>Janna</v>
          </cell>
          <cell r="O5930" t="str">
            <v>Vidal</v>
          </cell>
          <cell r="P5930">
            <v>43864</v>
          </cell>
          <cell r="Q5930">
            <v>3344</v>
          </cell>
          <cell r="R5930" t="str">
            <v>Europe (EU)</v>
          </cell>
          <cell r="S5930" t="str">
            <v>AVP, EMEA South, Enterprise</v>
          </cell>
        </row>
        <row r="5931">
          <cell r="A5931" t="str">
            <v>100441-CZ-101</v>
          </cell>
          <cell r="B5931">
            <v>43878</v>
          </cell>
          <cell r="C5931" t="str">
            <v>Existing MSA</v>
          </cell>
          <cell r="D5931">
            <v>43851</v>
          </cell>
          <cell r="E5931">
            <v>43891</v>
          </cell>
          <cell r="F5931" t="str">
            <v>SonicWall</v>
          </cell>
          <cell r="G5931" t="str">
            <v>AT</v>
          </cell>
          <cell r="H5931" t="str">
            <v>Austria</v>
          </cell>
          <cell r="I5931" t="str">
            <v>LSP Entity</v>
          </cell>
          <cell r="J5931">
            <v>43878</v>
          </cell>
          <cell r="K5931">
            <v>42635</v>
          </cell>
          <cell r="Q5931">
            <v>3801</v>
          </cell>
          <cell r="R5931" t="str">
            <v>Europe (EU)</v>
          </cell>
          <cell r="S5931" t="str">
            <v>Channel Account Manager</v>
          </cell>
        </row>
        <row r="5932">
          <cell r="A5932" t="str">
            <v>100378-UA-101</v>
          </cell>
          <cell r="B5932">
            <v>43892</v>
          </cell>
          <cell r="C5932" t="str">
            <v>Existing MSA</v>
          </cell>
          <cell r="D5932">
            <v>43854</v>
          </cell>
          <cell r="E5932">
            <v>43922</v>
          </cell>
          <cell r="F5932" t="str">
            <v>The Medical Affairs Company (TMAC)</v>
          </cell>
          <cell r="G5932" t="str">
            <v>UA</v>
          </cell>
          <cell r="H5932" t="str">
            <v>Ukraine</v>
          </cell>
          <cell r="I5932" t="str">
            <v>LSP Entity</v>
          </cell>
          <cell r="J5932">
            <v>43858</v>
          </cell>
          <cell r="K5932">
            <v>43325</v>
          </cell>
          <cell r="Q5932">
            <v>4068</v>
          </cell>
          <cell r="R5932" t="str">
            <v>Europe (EU)</v>
          </cell>
          <cell r="S5932" t="str">
            <v>Clinical Trial Liaison</v>
          </cell>
        </row>
        <row r="5933">
          <cell r="A5933" t="str">
            <v>100649-ZW-103</v>
          </cell>
          <cell r="B5933">
            <v>43878</v>
          </cell>
          <cell r="C5933" t="str">
            <v>Existing MSA</v>
          </cell>
          <cell r="D5933">
            <v>43740</v>
          </cell>
          <cell r="E5933">
            <v>43891</v>
          </cell>
          <cell r="F5933" t="str">
            <v>The Internet Society</v>
          </cell>
          <cell r="G5933" t="str">
            <v>ZW</v>
          </cell>
          <cell r="H5933" t="str">
            <v>Zimbabwe</v>
          </cell>
          <cell r="I5933" t="str">
            <v>LSP Entity</v>
          </cell>
          <cell r="J5933">
            <v>43878</v>
          </cell>
          <cell r="K5933">
            <v>43727</v>
          </cell>
          <cell r="Q5933">
            <v>4091</v>
          </cell>
          <cell r="R5933" t="str">
            <v>Middle East / Africa (MEA)</v>
          </cell>
          <cell r="S5933" t="str">
            <v>Foundation Coordinator</v>
          </cell>
        </row>
        <row r="5934">
          <cell r="A5934" t="str">
            <v>100649-BW-101</v>
          </cell>
          <cell r="B5934">
            <v>43864</v>
          </cell>
          <cell r="C5934" t="str">
            <v>Existing MSA</v>
          </cell>
          <cell r="D5934">
            <v>43727</v>
          </cell>
          <cell r="E5934">
            <v>43891</v>
          </cell>
          <cell r="F5934" t="str">
            <v>The Internet Society</v>
          </cell>
          <cell r="G5934" t="str">
            <v>BW</v>
          </cell>
          <cell r="H5934" t="str">
            <v>Botswana</v>
          </cell>
          <cell r="I5934" t="str">
            <v>LSP Entity</v>
          </cell>
          <cell r="J5934">
            <v>43864</v>
          </cell>
          <cell r="K5934">
            <v>43727</v>
          </cell>
          <cell r="Q5934">
            <v>3258</v>
          </cell>
          <cell r="R5934" t="str">
            <v>Middle East / Africa (MEA)</v>
          </cell>
          <cell r="S5934" t="str">
            <v>Executive Assistant</v>
          </cell>
        </row>
        <row r="5935">
          <cell r="A5935" t="str">
            <v>100665-VN-101</v>
          </cell>
          <cell r="B5935">
            <v>43871</v>
          </cell>
          <cell r="C5935" t="str">
            <v>Existing MSA</v>
          </cell>
          <cell r="D5935">
            <v>43829</v>
          </cell>
          <cell r="E5935">
            <v>43891</v>
          </cell>
          <cell r="F5935" t="str">
            <v>Centric Software</v>
          </cell>
          <cell r="G5935" t="str">
            <v>VN</v>
          </cell>
          <cell r="H5935" t="str">
            <v>Vietnam</v>
          </cell>
          <cell r="I5935" t="str">
            <v>LSP Entity</v>
          </cell>
          <cell r="J5935">
            <v>43871</v>
          </cell>
          <cell r="K5935">
            <v>43735</v>
          </cell>
          <cell r="Q5935">
            <v>3852</v>
          </cell>
          <cell r="R5935" t="str">
            <v>Asia-Pacific (APAC)</v>
          </cell>
          <cell r="S5935" t="str">
            <v>Senior Sales Manager</v>
          </cell>
        </row>
        <row r="5936">
          <cell r="A5936" t="str">
            <v>100309-UA-114</v>
          </cell>
          <cell r="B5936">
            <v>43864</v>
          </cell>
          <cell r="C5936" t="str">
            <v>Existing MSA</v>
          </cell>
          <cell r="D5936">
            <v>43230</v>
          </cell>
          <cell r="E5936">
            <v>43891</v>
          </cell>
          <cell r="F5936" t="str">
            <v>JUUL</v>
          </cell>
          <cell r="G5936" t="str">
            <v>UA</v>
          </cell>
          <cell r="H5936" t="str">
            <v>Ukraine</v>
          </cell>
          <cell r="I5936" t="str">
            <v>LSP Entity</v>
          </cell>
          <cell r="J5936">
            <v>43864</v>
          </cell>
          <cell r="K5936">
            <v>43207</v>
          </cell>
          <cell r="Q5936">
            <v>4044</v>
          </cell>
          <cell r="R5936" t="str">
            <v>Europe (EU)</v>
          </cell>
          <cell r="S5936" t="str">
            <v>Retail Sales Representative</v>
          </cell>
        </row>
        <row r="5937">
          <cell r="A5937" t="str">
            <v>100309-UA-115</v>
          </cell>
          <cell r="B5937">
            <v>43864</v>
          </cell>
          <cell r="C5937" t="str">
            <v>Existing MSA</v>
          </cell>
          <cell r="D5937">
            <v>43230</v>
          </cell>
          <cell r="E5937">
            <v>43891</v>
          </cell>
          <cell r="F5937" t="str">
            <v>JUUL</v>
          </cell>
          <cell r="G5937" t="str">
            <v>UA</v>
          </cell>
          <cell r="H5937" t="str">
            <v>Ukraine</v>
          </cell>
          <cell r="I5937" t="str">
            <v>LSP Entity</v>
          </cell>
          <cell r="J5937">
            <v>43864</v>
          </cell>
          <cell r="K5937">
            <v>43207</v>
          </cell>
          <cell r="Q5937">
            <v>4045</v>
          </cell>
          <cell r="R5937" t="str">
            <v>Europe (EU)</v>
          </cell>
          <cell r="S5937" t="str">
            <v>Retail Sales Representative</v>
          </cell>
        </row>
        <row r="5938">
          <cell r="A5938" t="str">
            <v>100520-AT-101</v>
          </cell>
          <cell r="B5938">
            <v>43864</v>
          </cell>
          <cell r="C5938" t="str">
            <v>Existing MSA</v>
          </cell>
          <cell r="D5938">
            <v>43708</v>
          </cell>
          <cell r="E5938">
            <v>43891</v>
          </cell>
          <cell r="F5938" t="str">
            <v>Unity Technologies ApS</v>
          </cell>
          <cell r="G5938" t="str">
            <v>AT</v>
          </cell>
          <cell r="H5938" t="str">
            <v>Austria</v>
          </cell>
          <cell r="I5938" t="str">
            <v>LSP Entity</v>
          </cell>
          <cell r="J5938">
            <v>43773</v>
          </cell>
          <cell r="K5938">
            <v>43453</v>
          </cell>
          <cell r="Q5938">
            <v>3250</v>
          </cell>
          <cell r="R5938" t="str">
            <v>Europe (EU)</v>
          </cell>
          <cell r="S5938" t="str">
            <v>Platform Engineer Industry Applications</v>
          </cell>
        </row>
        <row r="5939">
          <cell r="A5939" t="str">
            <v>100726-UA-101</v>
          </cell>
          <cell r="B5939">
            <v>43878</v>
          </cell>
          <cell r="C5939" t="str">
            <v>Existing MSA</v>
          </cell>
          <cell r="D5939">
            <v>43836</v>
          </cell>
          <cell r="E5939">
            <v>43891</v>
          </cell>
          <cell r="F5939" t="str">
            <v>Axon</v>
          </cell>
          <cell r="G5939" t="str">
            <v>UA</v>
          </cell>
          <cell r="H5939" t="str">
            <v>Ukraine</v>
          </cell>
          <cell r="I5939" t="str">
            <v>LSP Entity</v>
          </cell>
          <cell r="J5939">
            <v>43878</v>
          </cell>
          <cell r="K5939">
            <v>43816</v>
          </cell>
          <cell r="Q5939">
            <v>3867</v>
          </cell>
          <cell r="R5939" t="str">
            <v>Europe (EU)</v>
          </cell>
          <cell r="S5939" t="str">
            <v>Business Development Executive</v>
          </cell>
        </row>
        <row r="5940">
          <cell r="A5940" t="str">
            <v>100665-TR-104</v>
          </cell>
          <cell r="B5940">
            <v>43878</v>
          </cell>
          <cell r="C5940" t="str">
            <v>Existing MSA</v>
          </cell>
          <cell r="D5940">
            <v>43735</v>
          </cell>
          <cell r="E5940">
            <v>43891</v>
          </cell>
          <cell r="F5940" t="str">
            <v>Centric Software</v>
          </cell>
          <cell r="G5940" t="str">
            <v>TR</v>
          </cell>
          <cell r="H5940" t="str">
            <v>Turkey</v>
          </cell>
          <cell r="I5940" t="str">
            <v>LSP Entity</v>
          </cell>
          <cell r="J5940">
            <v>43878</v>
          </cell>
          <cell r="K5940">
            <v>43735</v>
          </cell>
          <cell r="Q5940">
            <v>3710</v>
          </cell>
          <cell r="R5940" t="str">
            <v>Middle East / Africa (MEA)</v>
          </cell>
          <cell r="S5940" t="str">
            <v>Technical Consultant</v>
          </cell>
        </row>
        <row r="5941">
          <cell r="A5941" t="str">
            <v>100649-ZW-102</v>
          </cell>
          <cell r="B5941">
            <v>43878</v>
          </cell>
          <cell r="C5941" t="str">
            <v>Existing MSA</v>
          </cell>
          <cell r="D5941">
            <v>43740</v>
          </cell>
          <cell r="E5941">
            <v>43891</v>
          </cell>
          <cell r="F5941" t="str">
            <v>The Internet Society</v>
          </cell>
          <cell r="G5941" t="str">
            <v>ZW</v>
          </cell>
          <cell r="H5941" t="str">
            <v>Zimbabwe</v>
          </cell>
          <cell r="I5941" t="str">
            <v>LSP Entity</v>
          </cell>
          <cell r="J5941">
            <v>43878</v>
          </cell>
          <cell r="K5941">
            <v>43727</v>
          </cell>
          <cell r="Q5941">
            <v>3811</v>
          </cell>
          <cell r="R5941" t="str">
            <v>Middle East / Africa (MEA)</v>
          </cell>
          <cell r="S5941" t="str">
            <v>Communications Manager</v>
          </cell>
        </row>
        <row r="5942">
          <cell r="A5942" t="str">
            <v>100703-TN-101</v>
          </cell>
          <cell r="B5942">
            <v>43864</v>
          </cell>
          <cell r="C5942" t="str">
            <v>Existing MSA</v>
          </cell>
          <cell r="D5942">
            <v>43789</v>
          </cell>
          <cell r="E5942">
            <v>43891</v>
          </cell>
          <cell r="F5942" t="str">
            <v>NTE</v>
          </cell>
          <cell r="G5942" t="str">
            <v>TN</v>
          </cell>
          <cell r="H5942" t="str">
            <v>Tunisia</v>
          </cell>
          <cell r="I5942" t="str">
            <v>LSP Entity</v>
          </cell>
          <cell r="J5942">
            <v>43864</v>
          </cell>
          <cell r="K5942">
            <v>43789</v>
          </cell>
          <cell r="Q5942">
            <v>3629</v>
          </cell>
          <cell r="R5942" t="str">
            <v>Middle East / Africa (MEA)</v>
          </cell>
          <cell r="S5942" t="str">
            <v>Account Manager</v>
          </cell>
        </row>
        <row r="5943">
          <cell r="A5943" t="str">
            <v>100756-ID-101</v>
          </cell>
          <cell r="B5943">
            <v>43891</v>
          </cell>
          <cell r="C5943" t="str">
            <v>Existing MSA</v>
          </cell>
          <cell r="D5943">
            <v>43784</v>
          </cell>
          <cell r="E5943">
            <v>43891</v>
          </cell>
          <cell r="F5943" t="str">
            <v>GEP</v>
          </cell>
          <cell r="G5943" t="str">
            <v>ID</v>
          </cell>
          <cell r="H5943" t="str">
            <v>Indonesia</v>
          </cell>
          <cell r="I5943" t="str">
            <v>GP Entity</v>
          </cell>
          <cell r="J5943">
            <v>43922</v>
          </cell>
          <cell r="K5943">
            <v>43784</v>
          </cell>
          <cell r="L5943" t="str">
            <v>New</v>
          </cell>
          <cell r="Q5943">
            <v>3996</v>
          </cell>
          <cell r="R5943" t="str">
            <v>Asia-Pacific (APAC)</v>
          </cell>
          <cell r="S5943" t="str">
            <v>Associate Director - CIT</v>
          </cell>
        </row>
        <row r="5944">
          <cell r="A5944" t="str">
            <v>100021-CN-108</v>
          </cell>
          <cell r="B5944">
            <v>43891</v>
          </cell>
          <cell r="C5944" t="str">
            <v>Existing MSA</v>
          </cell>
          <cell r="D5944">
            <v>43270</v>
          </cell>
          <cell r="E5944">
            <v>43891</v>
          </cell>
          <cell r="F5944" t="str">
            <v>Bionano Genomics</v>
          </cell>
          <cell r="G5944" t="str">
            <v>CN</v>
          </cell>
          <cell r="H5944" t="str">
            <v>China</v>
          </cell>
          <cell r="I5944" t="str">
            <v>GP Entity</v>
          </cell>
          <cell r="K5944">
            <v>42188</v>
          </cell>
          <cell r="L5944" t="str">
            <v>New</v>
          </cell>
          <cell r="Q5944">
            <v>4065</v>
          </cell>
          <cell r="R5944" t="str">
            <v>Asia-Pacific (APAC)</v>
          </cell>
          <cell r="S5944" t="str">
            <v>Regional Sales Manager</v>
          </cell>
        </row>
        <row r="5945">
          <cell r="A5945" t="str">
            <v>100584-CN-101</v>
          </cell>
          <cell r="B5945">
            <v>43920</v>
          </cell>
          <cell r="C5945" t="str">
            <v>Existing MSA</v>
          </cell>
          <cell r="D5945">
            <v>43843</v>
          </cell>
          <cell r="E5945">
            <v>43891</v>
          </cell>
          <cell r="F5945" t="str">
            <v>Beyond Meat</v>
          </cell>
          <cell r="G5945" t="str">
            <v>CN</v>
          </cell>
          <cell r="H5945" t="str">
            <v>China</v>
          </cell>
          <cell r="I5945" t="str">
            <v>GP Entity</v>
          </cell>
          <cell r="J5945">
            <v>43920</v>
          </cell>
          <cell r="K5945">
            <v>43644</v>
          </cell>
          <cell r="L5945" t="str">
            <v>New</v>
          </cell>
          <cell r="Q5945">
            <v>4022</v>
          </cell>
          <cell r="R5945" t="str">
            <v>Asia-Pacific (APAC)</v>
          </cell>
        </row>
        <row r="5946">
          <cell r="A5946" t="str">
            <v>100655-IN-102</v>
          </cell>
          <cell r="B5946">
            <v>43907</v>
          </cell>
          <cell r="C5946" t="str">
            <v>Existing MSA</v>
          </cell>
          <cell r="D5946">
            <v>43727</v>
          </cell>
          <cell r="E5946">
            <v>43891</v>
          </cell>
          <cell r="F5946" t="str">
            <v>Revolut</v>
          </cell>
          <cell r="G5946" t="str">
            <v>IN</v>
          </cell>
          <cell r="H5946" t="str">
            <v>India</v>
          </cell>
          <cell r="I5946" t="str">
            <v>GP Entity</v>
          </cell>
          <cell r="J5946">
            <v>43907</v>
          </cell>
          <cell r="K5946">
            <v>43727</v>
          </cell>
          <cell r="L5946" t="str">
            <v>New</v>
          </cell>
          <cell r="Q5946">
            <v>4006</v>
          </cell>
          <cell r="R5946" t="str">
            <v>Asia-Pacific (APAC)</v>
          </cell>
          <cell r="S5946" t="str">
            <v>Strategy &amp; Operations Manager</v>
          </cell>
        </row>
        <row r="5947">
          <cell r="A5947" t="str">
            <v>100204-HK-102</v>
          </cell>
          <cell r="B5947">
            <v>43891</v>
          </cell>
          <cell r="C5947" t="str">
            <v>Existing MSA</v>
          </cell>
          <cell r="D5947">
            <v>43231</v>
          </cell>
          <cell r="E5947">
            <v>43891</v>
          </cell>
          <cell r="F5947" t="str">
            <v>DataRobot Inc.</v>
          </cell>
          <cell r="G5947" t="str">
            <v>HK</v>
          </cell>
          <cell r="H5947" t="str">
            <v>Hong Kong (China)</v>
          </cell>
          <cell r="I5947" t="str">
            <v>GP Entity</v>
          </cell>
          <cell r="J5947">
            <v>43862</v>
          </cell>
          <cell r="K5947">
            <v>42908</v>
          </cell>
          <cell r="L5947" t="str">
            <v>New</v>
          </cell>
          <cell r="Q5947">
            <v>3530</v>
          </cell>
          <cell r="R5947" t="str">
            <v>Asia-Pacific (APAC)</v>
          </cell>
          <cell r="S5947" t="str">
            <v>Customer Facing Data Scientist</v>
          </cell>
        </row>
        <row r="5948">
          <cell r="A5948" t="str">
            <v>100060-JP-101</v>
          </cell>
          <cell r="B5948">
            <v>43928</v>
          </cell>
          <cell r="C5948" t="str">
            <v>Existing MSA</v>
          </cell>
          <cell r="D5948">
            <v>43845</v>
          </cell>
          <cell r="E5948">
            <v>43922</v>
          </cell>
          <cell r="F5948" t="str">
            <v>ExtraHop Networks</v>
          </cell>
          <cell r="G5948" t="str">
            <v>JP</v>
          </cell>
          <cell r="H5948" t="str">
            <v>Japan</v>
          </cell>
          <cell r="I5948" t="str">
            <v>GP Entity</v>
          </cell>
          <cell r="J5948">
            <v>43928</v>
          </cell>
          <cell r="K5948">
            <v>42038</v>
          </cell>
          <cell r="L5948" t="str">
            <v>New</v>
          </cell>
          <cell r="Q5948">
            <v>4060</v>
          </cell>
          <cell r="R5948" t="str">
            <v>Asia-Pacific (APAC)</v>
          </cell>
          <cell r="S5948" t="str">
            <v>Regional Sales Manager</v>
          </cell>
        </row>
        <row r="5949">
          <cell r="A5949" t="str">
            <v>100556-KR-101</v>
          </cell>
          <cell r="B5949">
            <v>43892</v>
          </cell>
          <cell r="C5949" t="str">
            <v>Existing MSA</v>
          </cell>
          <cell r="D5949">
            <v>43843</v>
          </cell>
          <cell r="E5949">
            <v>43891</v>
          </cell>
          <cell r="F5949" t="str">
            <v>Armis</v>
          </cell>
          <cell r="G5949" t="str">
            <v>KR</v>
          </cell>
          <cell r="H5949" t="str">
            <v>South Korea</v>
          </cell>
          <cell r="I5949" t="str">
            <v>GP Entity</v>
          </cell>
          <cell r="J5949">
            <v>43892</v>
          </cell>
          <cell r="K5949">
            <v>43601</v>
          </cell>
          <cell r="L5949" t="str">
            <v>New</v>
          </cell>
          <cell r="Q5949">
            <v>4079</v>
          </cell>
          <cell r="R5949" t="str">
            <v>Asia-Pacific (APAC)</v>
          </cell>
          <cell r="S5949" t="str">
            <v>Solution Architect</v>
          </cell>
        </row>
        <row r="5950">
          <cell r="A5950" t="str">
            <v>100556-SG-104</v>
          </cell>
          <cell r="B5950">
            <v>43892</v>
          </cell>
          <cell r="C5950" t="str">
            <v>Existing MSA</v>
          </cell>
          <cell r="D5950">
            <v>43837</v>
          </cell>
          <cell r="E5950">
            <v>43891</v>
          </cell>
          <cell r="F5950" t="str">
            <v>Armis</v>
          </cell>
          <cell r="G5950" t="str">
            <v>SG</v>
          </cell>
          <cell r="H5950" t="str">
            <v>Singapore</v>
          </cell>
          <cell r="I5950" t="str">
            <v>GP Entity</v>
          </cell>
          <cell r="J5950">
            <v>43878</v>
          </cell>
          <cell r="K5950">
            <v>43601</v>
          </cell>
          <cell r="L5950" t="str">
            <v>New</v>
          </cell>
          <cell r="Q5950">
            <v>4088</v>
          </cell>
          <cell r="R5950" t="str">
            <v>Asia-Pacific (APAC)</v>
          </cell>
          <cell r="S5950" t="str">
            <v>Solution Architect</v>
          </cell>
        </row>
        <row r="5951">
          <cell r="A5951" t="str">
            <v>100556-SG-105</v>
          </cell>
          <cell r="B5951">
            <v>43892</v>
          </cell>
          <cell r="C5951" t="str">
            <v>Existing MSA</v>
          </cell>
          <cell r="D5951">
            <v>43837</v>
          </cell>
          <cell r="E5951">
            <v>43891</v>
          </cell>
          <cell r="F5951" t="str">
            <v>Armis</v>
          </cell>
          <cell r="G5951" t="str">
            <v>SG</v>
          </cell>
          <cell r="H5951" t="str">
            <v>Singapore</v>
          </cell>
          <cell r="I5951" t="str">
            <v>GP Entity</v>
          </cell>
          <cell r="J5951">
            <v>43878</v>
          </cell>
          <cell r="K5951">
            <v>43601</v>
          </cell>
          <cell r="L5951" t="str">
            <v>New</v>
          </cell>
          <cell r="Q5951">
            <v>4089</v>
          </cell>
          <cell r="R5951" t="str">
            <v>Asia-Pacific (APAC)</v>
          </cell>
          <cell r="S5951" t="str">
            <v>Solution Architect</v>
          </cell>
        </row>
        <row r="5952">
          <cell r="A5952" t="str">
            <v>100721-IN-101</v>
          </cell>
          <cell r="B5952">
            <v>43906</v>
          </cell>
          <cell r="C5952" t="str">
            <v>New MSA</v>
          </cell>
          <cell r="D5952">
            <v>43805</v>
          </cell>
          <cell r="E5952">
            <v>43891</v>
          </cell>
          <cell r="F5952" t="str">
            <v>Aktana</v>
          </cell>
          <cell r="G5952" t="str">
            <v>IN</v>
          </cell>
          <cell r="H5952" t="str">
            <v>India</v>
          </cell>
          <cell r="I5952" t="str">
            <v>GP Entity</v>
          </cell>
          <cell r="K5952">
            <v>43727</v>
          </cell>
          <cell r="L5952" t="str">
            <v>New</v>
          </cell>
          <cell r="Q5952">
            <v>3782</v>
          </cell>
          <cell r="R5952" t="str">
            <v>Asia-Pacific (APAC)</v>
          </cell>
          <cell r="S5952" t="str">
            <v>Director of Engineering &amp; Data Science</v>
          </cell>
        </row>
        <row r="5953">
          <cell r="A5953" t="str">
            <v>100001-AU-101</v>
          </cell>
          <cell r="B5953">
            <v>43892</v>
          </cell>
          <cell r="C5953" t="str">
            <v>Existing MSA</v>
          </cell>
          <cell r="D5953">
            <v>43850</v>
          </cell>
          <cell r="E5953">
            <v>43891</v>
          </cell>
          <cell r="F5953" t="str">
            <v>10X Genomics</v>
          </cell>
          <cell r="G5953" t="str">
            <v>AU</v>
          </cell>
          <cell r="H5953" t="str">
            <v>Australia</v>
          </cell>
          <cell r="I5953" t="str">
            <v>GP Entity</v>
          </cell>
          <cell r="J5953">
            <v>43892</v>
          </cell>
          <cell r="K5953">
            <v>42242</v>
          </cell>
          <cell r="L5953" t="str">
            <v>New</v>
          </cell>
          <cell r="Q5953">
            <v>4084</v>
          </cell>
          <cell r="R5953" t="str">
            <v>Asia-Pacific (APAC)</v>
          </cell>
          <cell r="S5953" t="str">
            <v>Senior Field Application Scientist</v>
          </cell>
        </row>
        <row r="5954">
          <cell r="A5954" t="str">
            <v>100001-HK-101</v>
          </cell>
          <cell r="B5954">
            <v>43892</v>
          </cell>
          <cell r="C5954" t="str">
            <v>Existing MSA</v>
          </cell>
          <cell r="D5954">
            <v>43850</v>
          </cell>
          <cell r="E5954">
            <v>43891</v>
          </cell>
          <cell r="F5954" t="str">
            <v>10X Genomics</v>
          </cell>
          <cell r="G5954" t="str">
            <v>HK</v>
          </cell>
          <cell r="H5954" t="str">
            <v>Hong Kong (China)</v>
          </cell>
          <cell r="I5954" t="str">
            <v>GP Entity</v>
          </cell>
          <cell r="J5954">
            <v>43892</v>
          </cell>
          <cell r="K5954">
            <v>42242</v>
          </cell>
          <cell r="L5954" t="str">
            <v>New</v>
          </cell>
          <cell r="Q5954">
            <v>4090</v>
          </cell>
          <cell r="R5954" t="str">
            <v>Asia-Pacific (APAC)</v>
          </cell>
          <cell r="S5954" t="str">
            <v>Science &amp; Technology Advisor</v>
          </cell>
        </row>
        <row r="5955">
          <cell r="A5955" t="str">
            <v>100418-JP-104</v>
          </cell>
          <cell r="B5955">
            <v>43892</v>
          </cell>
          <cell r="C5955" t="str">
            <v>Existing MSA</v>
          </cell>
          <cell r="D5955">
            <v>43404</v>
          </cell>
          <cell r="E5955">
            <v>43891</v>
          </cell>
          <cell r="F5955" t="str">
            <v>Luminoso</v>
          </cell>
          <cell r="G5955" t="str">
            <v>JP</v>
          </cell>
          <cell r="H5955" t="str">
            <v>Japan</v>
          </cell>
          <cell r="I5955" t="str">
            <v>GP Entity</v>
          </cell>
          <cell r="J5955">
            <v>43892</v>
          </cell>
          <cell r="K5955">
            <v>43404</v>
          </cell>
          <cell r="L5955" t="str">
            <v>New</v>
          </cell>
          <cell r="Q5955">
            <v>4043</v>
          </cell>
          <cell r="R5955" t="str">
            <v>Asia-Pacific (APAC)</v>
          </cell>
          <cell r="S5955" t="str">
            <v>Sales Engineer</v>
          </cell>
        </row>
        <row r="5956">
          <cell r="A5956" t="str">
            <v>100569-SG-105</v>
          </cell>
          <cell r="B5956">
            <v>43893</v>
          </cell>
          <cell r="C5956" t="str">
            <v>Existing MSA</v>
          </cell>
          <cell r="D5956">
            <v>43624</v>
          </cell>
          <cell r="E5956">
            <v>43891</v>
          </cell>
          <cell r="F5956" t="str">
            <v>Thought Machine</v>
          </cell>
          <cell r="G5956" t="str">
            <v>SG</v>
          </cell>
          <cell r="H5956" t="str">
            <v>Singapore</v>
          </cell>
          <cell r="I5956" t="str">
            <v>GP Entity</v>
          </cell>
          <cell r="J5956">
            <v>43906</v>
          </cell>
          <cell r="K5956">
            <v>43626</v>
          </cell>
          <cell r="L5956" t="str">
            <v>New</v>
          </cell>
          <cell r="Q5956">
            <v>3640</v>
          </cell>
          <cell r="R5956" t="str">
            <v>Asia-Pacific (APAC)</v>
          </cell>
          <cell r="S5956" t="str">
            <v>Business Analyst</v>
          </cell>
        </row>
        <row r="5957">
          <cell r="A5957" t="str">
            <v>100569-SG-109</v>
          </cell>
          <cell r="B5957">
            <v>43906</v>
          </cell>
          <cell r="C5957" t="str">
            <v>Existing MSA</v>
          </cell>
          <cell r="D5957">
            <v>43624</v>
          </cell>
          <cell r="E5957">
            <v>43891</v>
          </cell>
          <cell r="F5957" t="str">
            <v>Thought Machine</v>
          </cell>
          <cell r="G5957" t="str">
            <v>SG</v>
          </cell>
          <cell r="H5957" t="str">
            <v>Singapore</v>
          </cell>
          <cell r="I5957" t="str">
            <v>GP Entity</v>
          </cell>
          <cell r="J5957">
            <v>43906</v>
          </cell>
          <cell r="K5957">
            <v>43626</v>
          </cell>
          <cell r="L5957" t="str">
            <v>New</v>
          </cell>
          <cell r="Q5957">
            <v>4114</v>
          </cell>
          <cell r="R5957" t="str">
            <v>Asia-Pacific (APAC)</v>
          </cell>
          <cell r="S5957" t="str">
            <v>Office Manager</v>
          </cell>
        </row>
        <row r="5958">
          <cell r="A5958" t="str">
            <v>100569-SG-108</v>
          </cell>
          <cell r="B5958">
            <v>43906</v>
          </cell>
          <cell r="C5958" t="str">
            <v>Existing MSA</v>
          </cell>
          <cell r="D5958">
            <v>43624</v>
          </cell>
          <cell r="E5958">
            <v>43891</v>
          </cell>
          <cell r="F5958" t="str">
            <v>Thought Machine</v>
          </cell>
          <cell r="G5958" t="str">
            <v>SG</v>
          </cell>
          <cell r="H5958" t="str">
            <v>Singapore</v>
          </cell>
          <cell r="I5958" t="str">
            <v>GP Entity</v>
          </cell>
          <cell r="J5958">
            <v>43892</v>
          </cell>
          <cell r="K5958">
            <v>43626</v>
          </cell>
          <cell r="L5958" t="str">
            <v>New</v>
          </cell>
          <cell r="Q5958">
            <v>4004</v>
          </cell>
          <cell r="R5958" t="str">
            <v>Asia-Pacific (APAC)</v>
          </cell>
          <cell r="S5958" t="str">
            <v>People - I2</v>
          </cell>
        </row>
        <row r="5959">
          <cell r="A5959" t="str">
            <v>100419-SG-102</v>
          </cell>
          <cell r="B5959">
            <v>43891</v>
          </cell>
          <cell r="C5959" t="str">
            <v>Existing MSA</v>
          </cell>
          <cell r="D5959">
            <v>43397</v>
          </cell>
          <cell r="E5959">
            <v>43891</v>
          </cell>
          <cell r="F5959" t="str">
            <v>Sysdig</v>
          </cell>
          <cell r="G5959" t="str">
            <v>SG</v>
          </cell>
          <cell r="H5959" t="str">
            <v>Singapore</v>
          </cell>
          <cell r="I5959" t="str">
            <v>GP Entity</v>
          </cell>
          <cell r="J5959">
            <v>43892</v>
          </cell>
          <cell r="K5959">
            <v>43397</v>
          </cell>
          <cell r="L5959" t="str">
            <v>New</v>
          </cell>
          <cell r="Q5959">
            <v>3525</v>
          </cell>
          <cell r="R5959" t="str">
            <v>Asia-Pacific (APAC)</v>
          </cell>
          <cell r="S5959" t="str">
            <v>Senior Customer Reliability Engineer</v>
          </cell>
        </row>
        <row r="5960">
          <cell r="A5960" t="str">
            <v>100727-GB-102</v>
          </cell>
          <cell r="B5960">
            <v>43891</v>
          </cell>
          <cell r="C5960" t="str">
            <v>Existing MSA</v>
          </cell>
          <cell r="D5960">
            <v>43815</v>
          </cell>
          <cell r="E5960">
            <v>43891</v>
          </cell>
          <cell r="F5960" t="str">
            <v>Theorem</v>
          </cell>
          <cell r="G5960" t="str">
            <v>GB</v>
          </cell>
          <cell r="H5960" t="str">
            <v>United Kingdom</v>
          </cell>
          <cell r="I5960" t="str">
            <v>GP Entity</v>
          </cell>
          <cell r="J5960">
            <v>43862</v>
          </cell>
          <cell r="K5960">
            <v>43815</v>
          </cell>
          <cell r="L5960" t="str">
            <v>New</v>
          </cell>
          <cell r="Q5960">
            <v>3835</v>
          </cell>
          <cell r="R5960" t="str">
            <v>Europe (EU)</v>
          </cell>
          <cell r="S5960" t="str">
            <v>UX Researcher</v>
          </cell>
        </row>
        <row r="5961">
          <cell r="A5961" t="str">
            <v>100727-GB-103</v>
          </cell>
          <cell r="B5961">
            <v>43899</v>
          </cell>
          <cell r="C5961" t="str">
            <v>Existing MSA</v>
          </cell>
          <cell r="D5961">
            <v>43815</v>
          </cell>
          <cell r="E5961">
            <v>43891</v>
          </cell>
          <cell r="F5961" t="str">
            <v>Theorem</v>
          </cell>
          <cell r="G5961" t="str">
            <v>GB</v>
          </cell>
          <cell r="H5961" t="str">
            <v>United Kingdom</v>
          </cell>
          <cell r="I5961" t="str">
            <v>GP Entity</v>
          </cell>
          <cell r="J5961">
            <v>43899</v>
          </cell>
          <cell r="K5961">
            <v>43815</v>
          </cell>
          <cell r="L5961" t="str">
            <v>New</v>
          </cell>
          <cell r="Q5961">
            <v>4118</v>
          </cell>
          <cell r="R5961" t="str">
            <v>Europe (EU)</v>
          </cell>
          <cell r="S5961" t="str">
            <v>Engagement Manager</v>
          </cell>
        </row>
        <row r="5962">
          <cell r="A5962" t="str">
            <v>100367-FR-101</v>
          </cell>
          <cell r="B5962">
            <v>43891</v>
          </cell>
          <cell r="C5962" t="str">
            <v>Existing MSA</v>
          </cell>
          <cell r="D5962">
            <v>43858</v>
          </cell>
          <cell r="E5962">
            <v>43891</v>
          </cell>
          <cell r="F5962" t="str">
            <v>EVERSANA Life Sciences Services</v>
          </cell>
          <cell r="G5962" t="str">
            <v>FR</v>
          </cell>
          <cell r="H5962" t="str">
            <v>France</v>
          </cell>
          <cell r="I5962" t="str">
            <v>GP Entity</v>
          </cell>
          <cell r="J5962">
            <v>43891</v>
          </cell>
          <cell r="K5962">
            <v>43308</v>
          </cell>
          <cell r="L5962" t="str">
            <v>New</v>
          </cell>
          <cell r="Q5962">
            <v>4098</v>
          </cell>
          <cell r="R5962" t="str">
            <v>Europe (EU)</v>
          </cell>
          <cell r="S5962" t="str">
            <v>Global Strategic Account Lead</v>
          </cell>
        </row>
        <row r="5963">
          <cell r="A5963" t="str">
            <v>100735-SE-101</v>
          </cell>
          <cell r="B5963">
            <v>43892</v>
          </cell>
          <cell r="C5963" t="str">
            <v>New MSA</v>
          </cell>
          <cell r="D5963">
            <v>43826</v>
          </cell>
          <cell r="E5963">
            <v>43891</v>
          </cell>
          <cell r="F5963" t="str">
            <v>Ska Fabricating</v>
          </cell>
          <cell r="G5963" t="str">
            <v>SE</v>
          </cell>
          <cell r="H5963" t="str">
            <v>Sweden</v>
          </cell>
          <cell r="I5963" t="str">
            <v>GP Entity</v>
          </cell>
          <cell r="J5963">
            <v>43892</v>
          </cell>
          <cell r="K5963">
            <v>43826</v>
          </cell>
          <cell r="L5963" t="str">
            <v>New</v>
          </cell>
          <cell r="Q5963">
            <v>3860</v>
          </cell>
          <cell r="R5963" t="str">
            <v>Europe (EU)</v>
          </cell>
          <cell r="S5963" t="str">
            <v>Sales Representative</v>
          </cell>
        </row>
        <row r="5964">
          <cell r="A5964" t="str">
            <v>100737-GB-108</v>
          </cell>
          <cell r="B5964">
            <v>43899</v>
          </cell>
          <cell r="C5964" t="str">
            <v>Existing MSA</v>
          </cell>
          <cell r="D5964">
            <v>43822</v>
          </cell>
          <cell r="E5964">
            <v>43891</v>
          </cell>
          <cell r="F5964" t="str">
            <v>RigUp</v>
          </cell>
          <cell r="G5964" t="str">
            <v>GB</v>
          </cell>
          <cell r="H5964" t="str">
            <v>United Kingdom</v>
          </cell>
          <cell r="I5964" t="str">
            <v>GP Entity</v>
          </cell>
          <cell r="J5964">
            <v>43899</v>
          </cell>
          <cell r="K5964">
            <v>43822</v>
          </cell>
          <cell r="L5964" t="str">
            <v>New</v>
          </cell>
          <cell r="Q5964">
            <v>4108</v>
          </cell>
          <cell r="R5964" t="str">
            <v>Europe (EU)</v>
          </cell>
          <cell r="S5964" t="str">
            <v>Staff Engineer</v>
          </cell>
        </row>
        <row r="5965">
          <cell r="A5965" t="str">
            <v>100389-DE-103</v>
          </cell>
          <cell r="B5965">
            <v>43891</v>
          </cell>
          <cell r="C5965" t="str">
            <v>Existing MSA</v>
          </cell>
          <cell r="D5965">
            <v>43367</v>
          </cell>
          <cell r="E5965">
            <v>43891</v>
          </cell>
          <cell r="F5965" t="str">
            <v>EmpowerID</v>
          </cell>
          <cell r="G5965" t="str">
            <v>DE</v>
          </cell>
          <cell r="H5965" t="str">
            <v>Germany</v>
          </cell>
          <cell r="I5965" t="str">
            <v>GP Entity</v>
          </cell>
          <cell r="J5965">
            <v>43891</v>
          </cell>
          <cell r="K5965">
            <v>43354</v>
          </cell>
          <cell r="L5965" t="str">
            <v>New</v>
          </cell>
          <cell r="Q5965">
            <v>3979</v>
          </cell>
          <cell r="R5965" t="str">
            <v>Europe (EU)</v>
          </cell>
          <cell r="S5965" t="str">
            <v>Senior Manager Solution Architecture - EU</v>
          </cell>
        </row>
        <row r="5966">
          <cell r="A5966" t="str">
            <v>100060-SE-101</v>
          </cell>
          <cell r="B5966">
            <v>43893</v>
          </cell>
          <cell r="C5966" t="str">
            <v>Existing MSA</v>
          </cell>
          <cell r="D5966">
            <v>43746</v>
          </cell>
          <cell r="E5966">
            <v>43891</v>
          </cell>
          <cell r="F5966" t="str">
            <v>ExtraHop Networks</v>
          </cell>
          <cell r="G5966" t="str">
            <v>SE</v>
          </cell>
          <cell r="H5966" t="str">
            <v>Sweden</v>
          </cell>
          <cell r="I5966" t="str">
            <v>GP Entity</v>
          </cell>
          <cell r="J5966">
            <v>43893</v>
          </cell>
          <cell r="K5966">
            <v>42038</v>
          </cell>
          <cell r="L5966" t="str">
            <v>New</v>
          </cell>
          <cell r="Q5966">
            <v>4040</v>
          </cell>
          <cell r="R5966" t="str">
            <v>Europe (EU)</v>
          </cell>
          <cell r="S5966" t="str">
            <v>Regional Sales Manager</v>
          </cell>
        </row>
        <row r="5967">
          <cell r="A5967" t="str">
            <v>100060-SE-102</v>
          </cell>
          <cell r="B5967">
            <v>43893</v>
          </cell>
          <cell r="C5967" t="str">
            <v>Existing MSA</v>
          </cell>
          <cell r="D5967">
            <v>43746</v>
          </cell>
          <cell r="E5967">
            <v>43891</v>
          </cell>
          <cell r="F5967" t="str">
            <v>ExtraHop Networks</v>
          </cell>
          <cell r="G5967" t="str">
            <v>SE</v>
          </cell>
          <cell r="H5967" t="str">
            <v>Sweden</v>
          </cell>
          <cell r="I5967" t="str">
            <v>GP Entity</v>
          </cell>
          <cell r="J5967">
            <v>43893</v>
          </cell>
          <cell r="K5967">
            <v>42038</v>
          </cell>
          <cell r="L5967" t="str">
            <v>New</v>
          </cell>
          <cell r="Q5967">
            <v>4048</v>
          </cell>
          <cell r="R5967" t="str">
            <v>Europe (EU)</v>
          </cell>
          <cell r="S5967" t="str">
            <v>Senior Security Sales Engineer</v>
          </cell>
        </row>
        <row r="5968">
          <cell r="A5968" t="str">
            <v>100161-GB-103</v>
          </cell>
          <cell r="B5968">
            <v>43922</v>
          </cell>
          <cell r="C5968" t="str">
            <v>Existing MSA</v>
          </cell>
          <cell r="D5968">
            <v>43747</v>
          </cell>
          <cell r="E5968">
            <v>43922</v>
          </cell>
          <cell r="F5968" t="str">
            <v>Tile</v>
          </cell>
          <cell r="G5968" t="str">
            <v>GB</v>
          </cell>
          <cell r="H5968" t="str">
            <v>United Kingdom</v>
          </cell>
          <cell r="I5968" t="str">
            <v>GP Entity</v>
          </cell>
          <cell r="J5968">
            <v>43922</v>
          </cell>
          <cell r="K5968">
            <v>42712</v>
          </cell>
          <cell r="L5968" t="str">
            <v>New</v>
          </cell>
          <cell r="Q5968">
            <v>3832</v>
          </cell>
          <cell r="R5968" t="str">
            <v>Europe (EU)</v>
          </cell>
          <cell r="S5968" t="str">
            <v>Director, EMEA Marketing</v>
          </cell>
        </row>
        <row r="5969">
          <cell r="A5969" t="str">
            <v>100307-SE-105</v>
          </cell>
          <cell r="B5969">
            <v>43927</v>
          </cell>
          <cell r="C5969" t="str">
            <v>Existing MSA</v>
          </cell>
          <cell r="D5969">
            <v>43193</v>
          </cell>
          <cell r="E5969">
            <v>43922</v>
          </cell>
          <cell r="F5969" t="str">
            <v>Qumulo</v>
          </cell>
          <cell r="G5969" t="str">
            <v>SE</v>
          </cell>
          <cell r="H5969" t="str">
            <v>Sweden</v>
          </cell>
          <cell r="I5969" t="str">
            <v>GP Entity</v>
          </cell>
          <cell r="J5969">
            <v>43906</v>
          </cell>
          <cell r="K5969">
            <v>43193</v>
          </cell>
          <cell r="L5969" t="str">
            <v>New</v>
          </cell>
          <cell r="Q5969">
            <v>3749</v>
          </cell>
          <cell r="R5969" t="str">
            <v>Europe (EU)</v>
          </cell>
          <cell r="S5969" t="str">
            <v>Systems Engineer</v>
          </cell>
        </row>
        <row r="5970">
          <cell r="A5970" t="str">
            <v>100224-NO-103</v>
          </cell>
          <cell r="B5970">
            <v>43922</v>
          </cell>
          <cell r="C5970" t="str">
            <v>Existing MSA</v>
          </cell>
          <cell r="D5970">
            <v>43455</v>
          </cell>
          <cell r="E5970">
            <v>43922</v>
          </cell>
          <cell r="F5970" t="str">
            <v>OneStream Software</v>
          </cell>
          <cell r="G5970" t="str">
            <v>NO</v>
          </cell>
          <cell r="H5970" t="str">
            <v>Norway</v>
          </cell>
          <cell r="I5970" t="str">
            <v>GP Entity</v>
          </cell>
          <cell r="J5970">
            <v>43922</v>
          </cell>
          <cell r="K5970">
            <v>42958</v>
          </cell>
          <cell r="L5970" t="str">
            <v>New</v>
          </cell>
          <cell r="Q5970">
            <v>3953</v>
          </cell>
          <cell r="R5970" t="str">
            <v>Europe (EU)</v>
          </cell>
          <cell r="S5970" t="str">
            <v>Remote Support Consultant</v>
          </cell>
        </row>
        <row r="5971">
          <cell r="A5971" t="str">
            <v>100167-DE-115</v>
          </cell>
          <cell r="B5971">
            <v>43952</v>
          </cell>
          <cell r="C5971" t="str">
            <v>Existing MSA</v>
          </cell>
          <cell r="D5971">
            <v>42145</v>
          </cell>
          <cell r="E5971">
            <v>43952</v>
          </cell>
          <cell r="F5971" t="str">
            <v>Twist Bioscience</v>
          </cell>
          <cell r="G5971" t="str">
            <v>DE</v>
          </cell>
          <cell r="H5971" t="str">
            <v>Germany</v>
          </cell>
          <cell r="I5971" t="str">
            <v>GP Entity</v>
          </cell>
          <cell r="J5971">
            <v>43952</v>
          </cell>
          <cell r="K5971">
            <v>42145</v>
          </cell>
          <cell r="L5971" t="str">
            <v>New</v>
          </cell>
          <cell r="Q5971">
            <v>3974</v>
          </cell>
          <cell r="R5971" t="str">
            <v>Europe (EU)</v>
          </cell>
          <cell r="S5971" t="str">
            <v>Events Marketing Associate - EMEA</v>
          </cell>
        </row>
        <row r="5972">
          <cell r="A5972" t="str">
            <v>100363-GB-105</v>
          </cell>
          <cell r="B5972">
            <v>43892</v>
          </cell>
          <cell r="C5972" t="str">
            <v>Existing MSA</v>
          </cell>
          <cell r="D5972">
            <v>43551</v>
          </cell>
          <cell r="E5972">
            <v>43891</v>
          </cell>
          <cell r="F5972" t="str">
            <v>Figma</v>
          </cell>
          <cell r="G5972" t="str">
            <v>GB</v>
          </cell>
          <cell r="H5972" t="str">
            <v>United Kingdom</v>
          </cell>
          <cell r="I5972" t="str">
            <v>GP Entity</v>
          </cell>
          <cell r="J5972">
            <v>43892</v>
          </cell>
          <cell r="K5972">
            <v>43307</v>
          </cell>
          <cell r="L5972" t="str">
            <v>New</v>
          </cell>
          <cell r="Q5972">
            <v>4062</v>
          </cell>
          <cell r="R5972" t="str">
            <v>Europe (EU)</v>
          </cell>
          <cell r="S5972" t="str">
            <v>VP, EMEA Sales</v>
          </cell>
        </row>
        <row r="5973">
          <cell r="A5973" t="str">
            <v>100556-GB-107</v>
          </cell>
          <cell r="B5973">
            <v>43899</v>
          </cell>
          <cell r="C5973" t="str">
            <v>Existing MSA</v>
          </cell>
          <cell r="D5973">
            <v>43760</v>
          </cell>
          <cell r="E5973">
            <v>43891</v>
          </cell>
          <cell r="F5973" t="str">
            <v>Armis</v>
          </cell>
          <cell r="G5973" t="str">
            <v>GB</v>
          </cell>
          <cell r="H5973" t="str">
            <v>United Kingdom</v>
          </cell>
          <cell r="I5973" t="str">
            <v>GP Entity</v>
          </cell>
          <cell r="J5973">
            <v>43892</v>
          </cell>
          <cell r="K5973">
            <v>43601</v>
          </cell>
          <cell r="L5973" t="str">
            <v>New</v>
          </cell>
          <cell r="Q5973">
            <v>4106</v>
          </cell>
          <cell r="R5973" t="str">
            <v>Europe (EU)</v>
          </cell>
          <cell r="S5973" t="str">
            <v>Regional Sales Director UKI</v>
          </cell>
        </row>
        <row r="5974">
          <cell r="A5974" t="str">
            <v>100366-IT-102</v>
          </cell>
          <cell r="B5974">
            <v>43891</v>
          </cell>
          <cell r="C5974" t="str">
            <v>Existing MSA</v>
          </cell>
          <cell r="D5974">
            <v>43304</v>
          </cell>
          <cell r="E5974">
            <v>43891</v>
          </cell>
          <cell r="F5974" t="str">
            <v>Kyriba</v>
          </cell>
          <cell r="G5974" t="str">
            <v>IT</v>
          </cell>
          <cell r="H5974" t="str">
            <v>Italy</v>
          </cell>
          <cell r="I5974" t="str">
            <v>GP Entity</v>
          </cell>
          <cell r="J5974">
            <v>43891</v>
          </cell>
          <cell r="K5974">
            <v>43304</v>
          </cell>
          <cell r="L5974" t="str">
            <v>New</v>
          </cell>
          <cell r="Q5974">
            <v>3973</v>
          </cell>
          <cell r="R5974" t="str">
            <v>Europe (EU)</v>
          </cell>
          <cell r="S5974" t="str">
            <v>Strategic Account Executive</v>
          </cell>
        </row>
        <row r="5975">
          <cell r="A5975" t="str">
            <v>100378-DE-104</v>
          </cell>
          <cell r="B5975">
            <v>43922</v>
          </cell>
          <cell r="C5975" t="str">
            <v>Existing MSA</v>
          </cell>
          <cell r="D5975">
            <v>43325</v>
          </cell>
          <cell r="E5975">
            <v>43922</v>
          </cell>
          <cell r="F5975" t="str">
            <v>The Medical Affairs Company (TMAC)</v>
          </cell>
          <cell r="G5975" t="str">
            <v>DE</v>
          </cell>
          <cell r="H5975" t="str">
            <v>Germany</v>
          </cell>
          <cell r="I5975" t="str">
            <v>GP Entity</v>
          </cell>
          <cell r="J5975">
            <v>43922</v>
          </cell>
          <cell r="K5975">
            <v>43325</v>
          </cell>
          <cell r="L5975" t="str">
            <v>New</v>
          </cell>
          <cell r="Q5975">
            <v>3995</v>
          </cell>
          <cell r="R5975" t="str">
            <v>Europe (EU)</v>
          </cell>
          <cell r="S5975" t="str">
            <v>Clinical Trial Liaison</v>
          </cell>
        </row>
        <row r="5976">
          <cell r="A5976" t="str">
            <v>100556-GB-103</v>
          </cell>
          <cell r="B5976">
            <v>43922</v>
          </cell>
          <cell r="C5976" t="str">
            <v>Existing MSA</v>
          </cell>
          <cell r="D5976">
            <v>43760</v>
          </cell>
          <cell r="E5976">
            <v>43922</v>
          </cell>
          <cell r="F5976" t="str">
            <v>Armis</v>
          </cell>
          <cell r="G5976" t="str">
            <v>GB</v>
          </cell>
          <cell r="H5976" t="str">
            <v>United Kingdom</v>
          </cell>
          <cell r="I5976" t="str">
            <v>GP Entity</v>
          </cell>
          <cell r="J5976">
            <v>43922</v>
          </cell>
          <cell r="K5976">
            <v>43601</v>
          </cell>
          <cell r="L5976" t="str">
            <v>New</v>
          </cell>
          <cell r="Q5976">
            <v>3901</v>
          </cell>
          <cell r="R5976" t="str">
            <v>Europe (EU)</v>
          </cell>
          <cell r="S5976" t="str">
            <v>Channel Director, EMEA</v>
          </cell>
        </row>
        <row r="5977">
          <cell r="A5977" t="str">
            <v>100556-DK-101</v>
          </cell>
          <cell r="B5977">
            <v>43922</v>
          </cell>
          <cell r="C5977" t="str">
            <v>Existing MSA</v>
          </cell>
          <cell r="D5977">
            <v>43837</v>
          </cell>
          <cell r="E5977">
            <v>43922</v>
          </cell>
          <cell r="F5977" t="str">
            <v>Armis</v>
          </cell>
          <cell r="G5977" t="str">
            <v>DK</v>
          </cell>
          <cell r="H5977" t="str">
            <v>Denmark</v>
          </cell>
          <cell r="I5977" t="str">
            <v>GP Entity</v>
          </cell>
          <cell r="J5977">
            <v>43922</v>
          </cell>
          <cell r="K5977">
            <v>43601</v>
          </cell>
          <cell r="L5977" t="str">
            <v>New</v>
          </cell>
          <cell r="Q5977">
            <v>3968</v>
          </cell>
          <cell r="R5977" t="str">
            <v>Europe (EU)</v>
          </cell>
          <cell r="S5977" t="str">
            <v>Regional Sales Manager Nordics</v>
          </cell>
        </row>
        <row r="5978">
          <cell r="A5978" t="str">
            <v>100671-FR-105</v>
          </cell>
          <cell r="B5978">
            <v>43948</v>
          </cell>
          <cell r="C5978" t="str">
            <v>Existing MSA</v>
          </cell>
          <cell r="D5978">
            <v>43738</v>
          </cell>
          <cell r="E5978">
            <v>43922</v>
          </cell>
          <cell r="F5978" t="str">
            <v>ThousandEyes</v>
          </cell>
          <cell r="G5978" t="str">
            <v>FR</v>
          </cell>
          <cell r="H5978" t="str">
            <v>France</v>
          </cell>
          <cell r="I5978" t="str">
            <v>GP Entity</v>
          </cell>
          <cell r="J5978">
            <v>43948</v>
          </cell>
          <cell r="K5978">
            <v>43738</v>
          </cell>
          <cell r="L5978" t="str">
            <v>New</v>
          </cell>
          <cell r="Q5978">
            <v>4037</v>
          </cell>
          <cell r="R5978" t="str">
            <v>Europe (EU)</v>
          </cell>
          <cell r="S5978" t="str">
            <v>Senior Solutions Architect</v>
          </cell>
        </row>
        <row r="5979">
          <cell r="A5979" t="str">
            <v>100378-PL-101</v>
          </cell>
          <cell r="B5979">
            <v>43952</v>
          </cell>
          <cell r="C5979" t="str">
            <v>Existing MSA</v>
          </cell>
          <cell r="D5979">
            <v>43852</v>
          </cell>
          <cell r="E5979">
            <v>43952</v>
          </cell>
          <cell r="F5979" t="str">
            <v>The Medical Affairs Company (TMAC)</v>
          </cell>
          <cell r="G5979" t="str">
            <v>PL</v>
          </cell>
          <cell r="H5979" t="str">
            <v>Poland</v>
          </cell>
          <cell r="I5979" t="str">
            <v>GP Entity</v>
          </cell>
          <cell r="J5979">
            <v>43922</v>
          </cell>
          <cell r="K5979">
            <v>43325</v>
          </cell>
          <cell r="L5979" t="str">
            <v>New</v>
          </cell>
          <cell r="Q5979">
            <v>4070</v>
          </cell>
          <cell r="R5979" t="str">
            <v>Europe (EU)</v>
          </cell>
          <cell r="S5979" t="str">
            <v>Clinical Trial Liaison</v>
          </cell>
        </row>
        <row r="5980">
          <cell r="A5980" t="str">
            <v>100671-FR-104</v>
          </cell>
          <cell r="B5980">
            <v>43955</v>
          </cell>
          <cell r="C5980" t="str">
            <v>Existing MSA</v>
          </cell>
          <cell r="D5980">
            <v>43738</v>
          </cell>
          <cell r="E5980">
            <v>43952</v>
          </cell>
          <cell r="F5980" t="str">
            <v>ThousandEyes</v>
          </cell>
          <cell r="G5980" t="str">
            <v>FR</v>
          </cell>
          <cell r="H5980" t="str">
            <v>France</v>
          </cell>
          <cell r="I5980" t="str">
            <v>GP Entity</v>
          </cell>
          <cell r="J5980">
            <v>43955</v>
          </cell>
          <cell r="K5980">
            <v>43738</v>
          </cell>
          <cell r="L5980" t="str">
            <v>New</v>
          </cell>
          <cell r="Q5980">
            <v>3946</v>
          </cell>
          <cell r="R5980" t="str">
            <v>Europe (EU)</v>
          </cell>
          <cell r="S5980" t="str">
            <v>Regional Sales Manager</v>
          </cell>
        </row>
        <row r="5981">
          <cell r="A5981" t="str">
            <v>100320-GB-102</v>
          </cell>
          <cell r="B5981">
            <v>43894</v>
          </cell>
          <cell r="C5981" t="str">
            <v>Existing MSA</v>
          </cell>
          <cell r="D5981">
            <v>43195</v>
          </cell>
          <cell r="E5981">
            <v>43891</v>
          </cell>
          <cell r="F5981" t="str">
            <v>iOffice</v>
          </cell>
          <cell r="G5981" t="str">
            <v>GB</v>
          </cell>
          <cell r="H5981" t="str">
            <v>United Kingdom</v>
          </cell>
          <cell r="I5981" t="str">
            <v>GP Entity</v>
          </cell>
          <cell r="J5981">
            <v>43885</v>
          </cell>
          <cell r="K5981">
            <v>43195</v>
          </cell>
          <cell r="L5981" t="str">
            <v>New</v>
          </cell>
          <cell r="Q5981">
            <v>3816</v>
          </cell>
          <cell r="R5981" t="str">
            <v>Europe (EU)</v>
          </cell>
          <cell r="S5981" t="str">
            <v>Channel Sales Manager</v>
          </cell>
        </row>
        <row r="5982">
          <cell r="A5982" t="str">
            <v>100752-GB-101</v>
          </cell>
          <cell r="B5982">
            <v>43891</v>
          </cell>
          <cell r="C5982" t="str">
            <v>Existing MSA</v>
          </cell>
          <cell r="D5982">
            <v>43829</v>
          </cell>
          <cell r="E5982">
            <v>43891</v>
          </cell>
          <cell r="F5982" t="str">
            <v>Nuvolo Technologies Corporation</v>
          </cell>
          <cell r="G5982" t="str">
            <v>GB</v>
          </cell>
          <cell r="H5982" t="str">
            <v>United Kingdom</v>
          </cell>
          <cell r="I5982" t="str">
            <v>GP Entity</v>
          </cell>
          <cell r="J5982">
            <v>43862</v>
          </cell>
          <cell r="K5982">
            <v>43829</v>
          </cell>
          <cell r="L5982" t="str">
            <v>New</v>
          </cell>
          <cell r="Q5982">
            <v>4020</v>
          </cell>
          <cell r="R5982" t="str">
            <v>Europe (EU)</v>
          </cell>
          <cell r="S5982" t="str">
            <v>Vice President, General Manager, Europe</v>
          </cell>
        </row>
        <row r="5983">
          <cell r="A5983" t="str">
            <v>100752-GB-102</v>
          </cell>
          <cell r="B5983">
            <v>43891</v>
          </cell>
          <cell r="C5983" t="str">
            <v>Existing MSA</v>
          </cell>
          <cell r="D5983">
            <v>43829</v>
          </cell>
          <cell r="E5983">
            <v>43891</v>
          </cell>
          <cell r="F5983" t="str">
            <v>Nuvolo Technologies Corporation</v>
          </cell>
          <cell r="G5983" t="str">
            <v>GB</v>
          </cell>
          <cell r="H5983" t="str">
            <v>United Kingdom</v>
          </cell>
          <cell r="I5983" t="str">
            <v>GP Entity</v>
          </cell>
          <cell r="J5983">
            <v>43862</v>
          </cell>
          <cell r="K5983">
            <v>43829</v>
          </cell>
          <cell r="L5983" t="str">
            <v>New</v>
          </cell>
          <cell r="Q5983">
            <v>4049</v>
          </cell>
          <cell r="R5983" t="str">
            <v>Europe (EU)</v>
          </cell>
          <cell r="S5983" t="str">
            <v>Regional Account Manager</v>
          </cell>
        </row>
        <row r="5984">
          <cell r="A5984" t="str">
            <v>100752-GB-103</v>
          </cell>
          <cell r="B5984">
            <v>43891</v>
          </cell>
          <cell r="C5984" t="str">
            <v>Existing MSA</v>
          </cell>
          <cell r="D5984">
            <v>43829</v>
          </cell>
          <cell r="E5984">
            <v>43891</v>
          </cell>
          <cell r="F5984" t="str">
            <v>Nuvolo Technologies Corporation</v>
          </cell>
          <cell r="G5984" t="str">
            <v>GB</v>
          </cell>
          <cell r="H5984" t="str">
            <v>United Kingdom</v>
          </cell>
          <cell r="I5984" t="str">
            <v>GP Entity</v>
          </cell>
          <cell r="J5984">
            <v>43862</v>
          </cell>
          <cell r="K5984">
            <v>43829</v>
          </cell>
          <cell r="L5984" t="str">
            <v>New</v>
          </cell>
          <cell r="Q5984">
            <v>4050</v>
          </cell>
          <cell r="R5984" t="str">
            <v>Europe (EU)</v>
          </cell>
          <cell r="S5984" t="str">
            <v>Partner Engagement Manager for EMEA</v>
          </cell>
        </row>
        <row r="5985">
          <cell r="A5985" t="str">
            <v>100237-GB-103</v>
          </cell>
          <cell r="B5985">
            <v>43891</v>
          </cell>
          <cell r="C5985" t="str">
            <v>Existing MSA</v>
          </cell>
          <cell r="D5985">
            <v>42999</v>
          </cell>
          <cell r="E5985">
            <v>43891</v>
          </cell>
          <cell r="F5985" t="str">
            <v>Pasternack Enterprises/Infinite Electronics</v>
          </cell>
          <cell r="G5985" t="str">
            <v>GB</v>
          </cell>
          <cell r="H5985" t="str">
            <v>United Kingdom</v>
          </cell>
          <cell r="I5985" t="str">
            <v>GP Entity</v>
          </cell>
          <cell r="J5985">
            <v>43667</v>
          </cell>
          <cell r="K5985">
            <v>42999</v>
          </cell>
          <cell r="L5985" t="str">
            <v>New</v>
          </cell>
          <cell r="Q5985">
            <v>2752</v>
          </cell>
          <cell r="R5985" t="str">
            <v>Europe (EU)</v>
          </cell>
          <cell r="S5985" t="str">
            <v>Test and Qualification Technician</v>
          </cell>
        </row>
        <row r="5986">
          <cell r="A5986" t="str">
            <v>100769-GB-101</v>
          </cell>
          <cell r="B5986">
            <v>43927</v>
          </cell>
          <cell r="C5986" t="str">
            <v>New MSA</v>
          </cell>
          <cell r="D5986">
            <v>43854</v>
          </cell>
          <cell r="E5986">
            <v>43922</v>
          </cell>
          <cell r="F5986" t="str">
            <v>Unqork</v>
          </cell>
          <cell r="G5986" t="str">
            <v>GB</v>
          </cell>
          <cell r="H5986" t="str">
            <v>United Kingdom</v>
          </cell>
          <cell r="I5986" t="str">
            <v>GP Entity</v>
          </cell>
          <cell r="J5986">
            <v>43927</v>
          </cell>
          <cell r="K5986">
            <v>43854</v>
          </cell>
          <cell r="L5986" t="str">
            <v>New</v>
          </cell>
          <cell r="Q5986">
            <v>4100</v>
          </cell>
          <cell r="R5986" t="str">
            <v>Europe (EU)</v>
          </cell>
          <cell r="S5986" t="str">
            <v>VP, Sales UK/EMEA</v>
          </cell>
        </row>
        <row r="5987">
          <cell r="A5987" t="str">
            <v>100311-MX-101</v>
          </cell>
          <cell r="B5987">
            <v>43892</v>
          </cell>
          <cell r="C5987" t="str">
            <v>Existing MSA</v>
          </cell>
          <cell r="D5987">
            <v>43752</v>
          </cell>
          <cell r="E5987">
            <v>43891</v>
          </cell>
          <cell r="F5987" t="str">
            <v>Wellspring Philanthropic Fund</v>
          </cell>
          <cell r="G5987" t="str">
            <v>MX</v>
          </cell>
          <cell r="H5987" t="str">
            <v>Mexico</v>
          </cell>
          <cell r="I5987" t="str">
            <v>GP Entity</v>
          </cell>
          <cell r="J5987">
            <v>43892</v>
          </cell>
          <cell r="K5987">
            <v>43181</v>
          </cell>
          <cell r="L5987" t="str">
            <v>New</v>
          </cell>
          <cell r="Q5987">
            <v>3392</v>
          </cell>
          <cell r="R5987" t="str">
            <v>Latin America (LATAM)</v>
          </cell>
          <cell r="S5987" t="str">
            <v>Program Officer</v>
          </cell>
        </row>
        <row r="5988">
          <cell r="A5988" t="str">
            <v>100703-BR-101</v>
          </cell>
          <cell r="B5988">
            <v>43899</v>
          </cell>
          <cell r="C5988" t="str">
            <v>Existing MSA</v>
          </cell>
          <cell r="D5988">
            <v>43852</v>
          </cell>
          <cell r="E5988">
            <v>43891</v>
          </cell>
          <cell r="F5988" t="str">
            <v>NTE</v>
          </cell>
          <cell r="G5988" t="str">
            <v>BR</v>
          </cell>
          <cell r="H5988" t="str">
            <v>Brazil</v>
          </cell>
          <cell r="I5988" t="str">
            <v>GP Entity</v>
          </cell>
          <cell r="J5988">
            <v>43871</v>
          </cell>
          <cell r="K5988">
            <v>43789</v>
          </cell>
          <cell r="L5988" t="str">
            <v>New</v>
          </cell>
          <cell r="Q5988">
            <v>4067</v>
          </cell>
          <cell r="R5988" t="str">
            <v>Latin America (LATAM)</v>
          </cell>
          <cell r="S5988" t="str">
            <v>Account Manager</v>
          </cell>
        </row>
        <row r="5989">
          <cell r="A5989" t="str">
            <v>100130-AE-102</v>
          </cell>
          <cell r="B5989">
            <v>43892</v>
          </cell>
          <cell r="C5989" t="str">
            <v>Existing MSA</v>
          </cell>
          <cell r="D5989">
            <v>43795</v>
          </cell>
          <cell r="E5989">
            <v>43891</v>
          </cell>
          <cell r="F5989" t="str">
            <v>Rackspace</v>
          </cell>
          <cell r="G5989" t="str">
            <v>AE</v>
          </cell>
          <cell r="H5989" t="str">
            <v>United Arab Emirates</v>
          </cell>
          <cell r="I5989" t="str">
            <v>GP Entity</v>
          </cell>
          <cell r="J5989">
            <v>43862</v>
          </cell>
          <cell r="K5989">
            <v>43795</v>
          </cell>
          <cell r="L5989" t="str">
            <v>New</v>
          </cell>
          <cell r="Q5989">
            <v>3886</v>
          </cell>
          <cell r="R5989" t="str">
            <v>Middle East / Africa (MEA)</v>
          </cell>
          <cell r="S5989" t="str">
            <v>Lead Engineer L2</v>
          </cell>
        </row>
        <row r="5990">
          <cell r="A5990" t="str">
            <v>100523-AE-102</v>
          </cell>
          <cell r="B5990">
            <v>43891</v>
          </cell>
          <cell r="C5990" t="str">
            <v>Existing MSA</v>
          </cell>
          <cell r="D5990">
            <v>43553</v>
          </cell>
          <cell r="E5990">
            <v>43891</v>
          </cell>
          <cell r="F5990" t="str">
            <v>University Support Services, LLC</v>
          </cell>
          <cell r="G5990" t="str">
            <v>AE</v>
          </cell>
          <cell r="H5990" t="str">
            <v>United Arab Emirates</v>
          </cell>
          <cell r="I5990" t="str">
            <v>GP Entity</v>
          </cell>
          <cell r="J5990">
            <v>43891</v>
          </cell>
          <cell r="K5990">
            <v>43539</v>
          </cell>
          <cell r="L5990" t="str">
            <v>New</v>
          </cell>
          <cell r="Q5990">
            <v>4046</v>
          </cell>
          <cell r="R5990" t="str">
            <v>Middle East / Africa (MEA)</v>
          </cell>
          <cell r="S5990" t="str">
            <v>Regional Manager, MENA</v>
          </cell>
        </row>
        <row r="5991">
          <cell r="A5991" t="str">
            <v>100204-ZA-102</v>
          </cell>
          <cell r="B5991">
            <v>43892</v>
          </cell>
          <cell r="C5991" t="str">
            <v>Existing MSA</v>
          </cell>
          <cell r="D5991">
            <v>43539</v>
          </cell>
          <cell r="E5991">
            <v>43891</v>
          </cell>
          <cell r="F5991" t="str">
            <v>DataRobot Inc.</v>
          </cell>
          <cell r="G5991" t="str">
            <v>ZA</v>
          </cell>
          <cell r="H5991" t="str">
            <v>South Africa</v>
          </cell>
          <cell r="I5991" t="str">
            <v>GP Entity</v>
          </cell>
          <cell r="J5991">
            <v>43892</v>
          </cell>
          <cell r="K5991">
            <v>42908</v>
          </cell>
          <cell r="L5991" t="str">
            <v>New</v>
          </cell>
          <cell r="Q5991">
            <v>4092</v>
          </cell>
          <cell r="R5991" t="str">
            <v>Middle East / Africa (MEA)</v>
          </cell>
          <cell r="S5991" t="str">
            <v>Customer Facing Data Scientist</v>
          </cell>
        </row>
        <row r="5992">
          <cell r="A5992" t="str">
            <v>100534-AE-101</v>
          </cell>
          <cell r="B5992">
            <v>43920</v>
          </cell>
          <cell r="C5992" t="str">
            <v>Existing MSA</v>
          </cell>
          <cell r="D5992">
            <v>43731</v>
          </cell>
          <cell r="E5992">
            <v>43891</v>
          </cell>
          <cell r="F5992" t="str">
            <v>Zoom Video Communications</v>
          </cell>
          <cell r="G5992" t="str">
            <v>AE</v>
          </cell>
          <cell r="H5992" t="str">
            <v>United Arab Emirates</v>
          </cell>
          <cell r="I5992" t="str">
            <v>GP Entity</v>
          </cell>
          <cell r="J5992">
            <v>43920</v>
          </cell>
          <cell r="K5992">
            <v>43570</v>
          </cell>
          <cell r="L5992" t="str">
            <v>New</v>
          </cell>
          <cell r="Q5992">
            <v>4104</v>
          </cell>
          <cell r="R5992" t="str">
            <v>Middle East / Africa (MEA)</v>
          </cell>
          <cell r="S5992" t="str">
            <v>Major Account Execuive</v>
          </cell>
        </row>
        <row r="5993">
          <cell r="A5993" t="str">
            <v>100224-ZA-104</v>
          </cell>
          <cell r="B5993">
            <v>43927</v>
          </cell>
          <cell r="C5993" t="str">
            <v>Existing MSA</v>
          </cell>
          <cell r="D5993">
            <v>43759</v>
          </cell>
          <cell r="E5993">
            <v>43922</v>
          </cell>
          <cell r="F5993" t="str">
            <v>OneStream Software</v>
          </cell>
          <cell r="G5993" t="str">
            <v>ZA</v>
          </cell>
          <cell r="H5993" t="str">
            <v>South Africa</v>
          </cell>
          <cell r="I5993" t="str">
            <v>GP Entity</v>
          </cell>
          <cell r="J5993">
            <v>43927</v>
          </cell>
          <cell r="K5993">
            <v>42958</v>
          </cell>
          <cell r="L5993" t="str">
            <v>New</v>
          </cell>
          <cell r="Q5993">
            <v>4087</v>
          </cell>
          <cell r="R5993" t="str">
            <v>Middle East / Africa (MEA)</v>
          </cell>
          <cell r="S5993" t="str">
            <v>Senior Consultant</v>
          </cell>
        </row>
        <row r="5994">
          <cell r="A5994" t="str">
            <v>100752-CA-101</v>
          </cell>
          <cell r="B5994">
            <v>43891</v>
          </cell>
          <cell r="C5994" t="str">
            <v>Existing MSA</v>
          </cell>
          <cell r="D5994">
            <v>43829</v>
          </cell>
          <cell r="E5994">
            <v>43891</v>
          </cell>
          <cell r="F5994" t="str">
            <v>Nuvolo Technologies Corporation</v>
          </cell>
          <cell r="G5994" t="str">
            <v>CA</v>
          </cell>
          <cell r="H5994" t="str">
            <v>Canada</v>
          </cell>
          <cell r="I5994" t="str">
            <v>GP Entity</v>
          </cell>
          <cell r="J5994">
            <v>43891</v>
          </cell>
          <cell r="K5994">
            <v>43829</v>
          </cell>
          <cell r="L5994" t="str">
            <v>New</v>
          </cell>
          <cell r="Q5994">
            <v>4053</v>
          </cell>
          <cell r="R5994" t="str">
            <v>North America (NA)</v>
          </cell>
          <cell r="S5994" t="str">
            <v>Director of Sales and Business Development</v>
          </cell>
        </row>
        <row r="5995">
          <cell r="A5995" t="str">
            <v>100770-CA-101</v>
          </cell>
          <cell r="B5995">
            <v>43892</v>
          </cell>
          <cell r="C5995" t="str">
            <v>New MSA</v>
          </cell>
          <cell r="D5995">
            <v>43861</v>
          </cell>
          <cell r="E5995">
            <v>43891</v>
          </cell>
          <cell r="F5995" t="str">
            <v>Gimbal</v>
          </cell>
          <cell r="G5995" t="str">
            <v>CA</v>
          </cell>
          <cell r="H5995" t="str">
            <v>Canada</v>
          </cell>
          <cell r="I5995" t="str">
            <v>GP Entity</v>
          </cell>
          <cell r="J5995">
            <v>43892</v>
          </cell>
          <cell r="K5995">
            <v>43861</v>
          </cell>
          <cell r="L5995" t="str">
            <v>New</v>
          </cell>
          <cell r="Q5995">
            <v>4113</v>
          </cell>
          <cell r="R5995" t="str">
            <v>North America (NA)</v>
          </cell>
          <cell r="S5995" t="str">
            <v>Sales Director, Toronto</v>
          </cell>
        </row>
        <row r="5996">
          <cell r="A5996" t="str">
            <v>100758-KR-101</v>
          </cell>
          <cell r="B5996">
            <v>43892</v>
          </cell>
          <cell r="C5996" t="str">
            <v>New MSA</v>
          </cell>
          <cell r="D5996">
            <v>43846</v>
          </cell>
          <cell r="E5996">
            <v>43891</v>
          </cell>
          <cell r="F5996" t="str">
            <v>FLOW America</v>
          </cell>
          <cell r="G5996" t="str">
            <v>KR</v>
          </cell>
          <cell r="H5996" t="str">
            <v>South Korea</v>
          </cell>
          <cell r="I5996" t="str">
            <v>GP Entity</v>
          </cell>
          <cell r="J5996">
            <v>43892</v>
          </cell>
          <cell r="K5996">
            <v>43846</v>
          </cell>
          <cell r="L5996" t="str">
            <v>New</v>
          </cell>
          <cell r="Q5996">
            <v>4017</v>
          </cell>
          <cell r="R5996" t="str">
            <v>Asia-Pacific (APAC)</v>
          </cell>
          <cell r="S5996" t="str">
            <v>Business Development Manager</v>
          </cell>
        </row>
        <row r="5997">
          <cell r="A5997" t="str">
            <v>100231-AU-101</v>
          </cell>
          <cell r="B5997">
            <v>43899</v>
          </cell>
          <cell r="C5997" t="str">
            <v>Existing MSA</v>
          </cell>
          <cell r="D5997">
            <v>43486</v>
          </cell>
          <cell r="E5997">
            <v>43891</v>
          </cell>
          <cell r="F5997" t="str">
            <v>NanoString Technologies</v>
          </cell>
          <cell r="G5997" t="str">
            <v>AU</v>
          </cell>
          <cell r="H5997" t="str">
            <v>Australia</v>
          </cell>
          <cell r="I5997" t="str">
            <v>GP Entity</v>
          </cell>
          <cell r="J5997">
            <v>43899</v>
          </cell>
          <cell r="K5997">
            <v>42984</v>
          </cell>
          <cell r="L5997" t="str">
            <v>New</v>
          </cell>
          <cell r="Q5997">
            <v>4073</v>
          </cell>
          <cell r="R5997" t="str">
            <v>Asia-Pacific (APAC)</v>
          </cell>
          <cell r="S5997" t="str">
            <v>Technical Sales Specialist</v>
          </cell>
        </row>
        <row r="5998">
          <cell r="A5998" t="str">
            <v>100204-KR-110</v>
          </cell>
          <cell r="B5998">
            <v>43892</v>
          </cell>
          <cell r="C5998" t="str">
            <v>Existing MSA</v>
          </cell>
          <cell r="D5998">
            <v>43003</v>
          </cell>
          <cell r="E5998">
            <v>43891</v>
          </cell>
          <cell r="F5998" t="str">
            <v>DataRobot Inc.</v>
          </cell>
          <cell r="G5998" t="str">
            <v>KR</v>
          </cell>
          <cell r="H5998" t="str">
            <v>South Korea</v>
          </cell>
          <cell r="I5998" t="str">
            <v>GP Entity</v>
          </cell>
          <cell r="J5998">
            <v>43892</v>
          </cell>
          <cell r="K5998">
            <v>42908</v>
          </cell>
          <cell r="L5998" t="str">
            <v>New</v>
          </cell>
          <cell r="Q5998">
            <v>3879</v>
          </cell>
          <cell r="R5998" t="str">
            <v>Asia-Pacific (APAC)</v>
          </cell>
          <cell r="S5998" t="str">
            <v>Customer Facing Data Scientist</v>
          </cell>
        </row>
        <row r="5999">
          <cell r="A5999" t="str">
            <v>100740-JP-101</v>
          </cell>
          <cell r="B5999">
            <v>43892</v>
          </cell>
          <cell r="C5999" t="str">
            <v>New MSA</v>
          </cell>
          <cell r="D5999">
            <v>43818</v>
          </cell>
          <cell r="E5999">
            <v>43891</v>
          </cell>
          <cell r="F5999" t="str">
            <v>Profitero, Inc.</v>
          </cell>
          <cell r="G5999" t="str">
            <v>JP</v>
          </cell>
          <cell r="H5999" t="str">
            <v>Japan</v>
          </cell>
          <cell r="I5999" t="str">
            <v>GP Entity</v>
          </cell>
          <cell r="J5999">
            <v>43899</v>
          </cell>
          <cell r="K5999">
            <v>43818</v>
          </cell>
          <cell r="L5999" t="str">
            <v>New</v>
          </cell>
          <cell r="Q5999">
            <v>3846</v>
          </cell>
          <cell r="R5999" t="str">
            <v>Asia-Pacific (APAC)</v>
          </cell>
          <cell r="S5999" t="str">
            <v>Sales Director, Japan</v>
          </cell>
        </row>
        <row r="6000">
          <cell r="A6000" t="str">
            <v>100475-KR-107</v>
          </cell>
          <cell r="B6000">
            <v>43899</v>
          </cell>
          <cell r="C6000" t="str">
            <v>Existing MSA</v>
          </cell>
          <cell r="D6000">
            <v>43482</v>
          </cell>
          <cell r="E6000">
            <v>43891</v>
          </cell>
          <cell r="F6000" t="str">
            <v>Rescale</v>
          </cell>
          <cell r="G6000" t="str">
            <v>KR</v>
          </cell>
          <cell r="H6000" t="str">
            <v>South Korea</v>
          </cell>
          <cell r="I6000" t="str">
            <v>GP Entity</v>
          </cell>
          <cell r="J6000">
            <v>43899</v>
          </cell>
          <cell r="K6000">
            <v>43482</v>
          </cell>
          <cell r="L6000" t="str">
            <v>New</v>
          </cell>
          <cell r="Q6000">
            <v>4015</v>
          </cell>
          <cell r="R6000" t="str">
            <v>Asia-Pacific (APAC)</v>
          </cell>
          <cell r="S6000" t="str">
            <v>Applications Engineer</v>
          </cell>
        </row>
        <row r="6001">
          <cell r="A6001" t="str">
            <v>100328-GB-103</v>
          </cell>
          <cell r="B6001">
            <v>43892</v>
          </cell>
          <cell r="C6001" t="str">
            <v>Existing MSA</v>
          </cell>
          <cell r="D6001">
            <v>43235</v>
          </cell>
          <cell r="E6001">
            <v>43891</v>
          </cell>
          <cell r="F6001" t="str">
            <v>Jama Software</v>
          </cell>
          <cell r="G6001" t="str">
            <v>GB</v>
          </cell>
          <cell r="H6001" t="str">
            <v>United Kingdom</v>
          </cell>
          <cell r="I6001" t="str">
            <v>GP Entity</v>
          </cell>
          <cell r="J6001">
            <v>43892</v>
          </cell>
          <cell r="K6001">
            <v>43235</v>
          </cell>
          <cell r="L6001" t="str">
            <v>New</v>
          </cell>
          <cell r="Q6001">
            <v>3919</v>
          </cell>
          <cell r="R6001" t="str">
            <v>Europe (EU)</v>
          </cell>
          <cell r="S6001" t="str">
            <v>Senior Business Consultant</v>
          </cell>
        </row>
        <row r="6002">
          <cell r="A6002" t="str">
            <v>100339-IT-101</v>
          </cell>
          <cell r="B6002">
            <v>43899</v>
          </cell>
          <cell r="C6002" t="str">
            <v>Existing MSA</v>
          </cell>
          <cell r="D6002">
            <v>43811</v>
          </cell>
          <cell r="E6002">
            <v>43891</v>
          </cell>
          <cell r="F6002" t="str">
            <v>Relayr</v>
          </cell>
          <cell r="G6002" t="str">
            <v>IT</v>
          </cell>
          <cell r="H6002" t="str">
            <v>Italy</v>
          </cell>
          <cell r="I6002" t="str">
            <v>GP Entity</v>
          </cell>
          <cell r="J6002">
            <v>43878</v>
          </cell>
          <cell r="K6002">
            <v>43241</v>
          </cell>
          <cell r="L6002" t="str">
            <v>New</v>
          </cell>
          <cell r="Q6002">
            <v>3766</v>
          </cell>
          <cell r="R6002" t="str">
            <v>Europe (EU)</v>
          </cell>
          <cell r="S6002" t="str">
            <v>Project Manager</v>
          </cell>
        </row>
        <row r="6003">
          <cell r="A6003" t="str">
            <v>100167-GB-115</v>
          </cell>
          <cell r="B6003">
            <v>43922</v>
          </cell>
          <cell r="C6003" t="str">
            <v>Existing MSA</v>
          </cell>
          <cell r="D6003">
            <v>42145</v>
          </cell>
          <cell r="E6003">
            <v>43922</v>
          </cell>
          <cell r="F6003" t="str">
            <v>Twist Bioscience</v>
          </cell>
          <cell r="G6003" t="str">
            <v>GB</v>
          </cell>
          <cell r="H6003" t="str">
            <v>United Kingdom</v>
          </cell>
          <cell r="I6003" t="str">
            <v>GP Entity</v>
          </cell>
          <cell r="J6003">
            <v>43922</v>
          </cell>
          <cell r="K6003">
            <v>42145</v>
          </cell>
          <cell r="L6003" t="str">
            <v>New</v>
          </cell>
          <cell r="Q6003">
            <v>3794</v>
          </cell>
          <cell r="R6003" t="str">
            <v>Europe (EU)</v>
          </cell>
          <cell r="S6003" t="str">
            <v>Synthetic Biology, Account Manager - UK</v>
          </cell>
        </row>
        <row r="6004">
          <cell r="A6004" t="str">
            <v>100556-GB-106</v>
          </cell>
          <cell r="B6004">
            <v>43899</v>
          </cell>
          <cell r="C6004" t="str">
            <v>Existing MSA</v>
          </cell>
          <cell r="D6004">
            <v>43760</v>
          </cell>
          <cell r="E6004">
            <v>43891</v>
          </cell>
          <cell r="F6004" t="str">
            <v>Armis</v>
          </cell>
          <cell r="G6004" t="str">
            <v>GB</v>
          </cell>
          <cell r="H6004" t="str">
            <v>United Kingdom</v>
          </cell>
          <cell r="I6004" t="str">
            <v>GP Entity</v>
          </cell>
          <cell r="J6004">
            <v>43872</v>
          </cell>
          <cell r="K6004">
            <v>43601</v>
          </cell>
          <cell r="L6004" t="str">
            <v>New</v>
          </cell>
          <cell r="Q6004">
            <v>3936</v>
          </cell>
          <cell r="R6004" t="str">
            <v>Europe (EU)</v>
          </cell>
          <cell r="S6004" t="str">
            <v>Solution Architect</v>
          </cell>
        </row>
        <row r="6005">
          <cell r="A6005" t="str">
            <v>100671-FR-103</v>
          </cell>
          <cell r="B6005">
            <v>43927</v>
          </cell>
          <cell r="C6005" t="str">
            <v>Existing MSA</v>
          </cell>
          <cell r="D6005">
            <v>43738</v>
          </cell>
          <cell r="E6005">
            <v>43922</v>
          </cell>
          <cell r="F6005" t="str">
            <v>ThousandEyes</v>
          </cell>
          <cell r="G6005" t="str">
            <v>FR</v>
          </cell>
          <cell r="H6005" t="str">
            <v>France</v>
          </cell>
          <cell r="I6005" t="str">
            <v>GP Entity</v>
          </cell>
          <cell r="J6005">
            <v>43927</v>
          </cell>
          <cell r="K6005">
            <v>43738</v>
          </cell>
          <cell r="L6005" t="str">
            <v>New</v>
          </cell>
          <cell r="Q6005">
            <v>3845</v>
          </cell>
          <cell r="R6005" t="str">
            <v>Europe (EU)</v>
          </cell>
          <cell r="S6005" t="str">
            <v>Regional Sales Manager</v>
          </cell>
        </row>
        <row r="6006">
          <cell r="A6006" t="str">
            <v>100336-PL-103</v>
          </cell>
          <cell r="B6006">
            <v>43891</v>
          </cell>
          <cell r="C6006" t="str">
            <v>Existing MSA</v>
          </cell>
          <cell r="D6006">
            <v>43251</v>
          </cell>
          <cell r="E6006">
            <v>43891</v>
          </cell>
          <cell r="F6006" t="str">
            <v>Intecrowd</v>
          </cell>
          <cell r="G6006" t="str">
            <v>PL</v>
          </cell>
          <cell r="H6006" t="str">
            <v>Poland</v>
          </cell>
          <cell r="I6006" t="str">
            <v>GP Entity</v>
          </cell>
          <cell r="J6006">
            <v>43862</v>
          </cell>
          <cell r="K6006">
            <v>43251</v>
          </cell>
          <cell r="L6006" t="str">
            <v>New</v>
          </cell>
          <cell r="Q6006">
            <v>3618</v>
          </cell>
          <cell r="R6006" t="str">
            <v>Europe (EU)</v>
          </cell>
          <cell r="S6006" t="str">
            <v>Associate Consultant</v>
          </cell>
        </row>
        <row r="6007">
          <cell r="A6007" t="str">
            <v>100167-NL-104</v>
          </cell>
          <cell r="B6007">
            <v>43891</v>
          </cell>
          <cell r="C6007" t="str">
            <v>Existing MSA</v>
          </cell>
          <cell r="D6007">
            <v>42145</v>
          </cell>
          <cell r="E6007">
            <v>43891</v>
          </cell>
          <cell r="F6007" t="str">
            <v>Twist Bioscience</v>
          </cell>
          <cell r="G6007" t="str">
            <v>NL</v>
          </cell>
          <cell r="H6007" t="str">
            <v>Netherlands</v>
          </cell>
          <cell r="I6007" t="str">
            <v>GP Entity</v>
          </cell>
          <cell r="J6007">
            <v>43862</v>
          </cell>
          <cell r="K6007">
            <v>42145</v>
          </cell>
          <cell r="L6007" t="str">
            <v>New</v>
          </cell>
          <cell r="Q6007">
            <v>3895</v>
          </cell>
          <cell r="R6007" t="str">
            <v>Europe (EU)</v>
          </cell>
          <cell r="S6007" t="str">
            <v>Manager, Field Application Scientist – Benelux and Nordics</v>
          </cell>
        </row>
        <row r="6008">
          <cell r="A6008" t="str">
            <v>100012-PH-111</v>
          </cell>
          <cell r="B6008">
            <v>43891</v>
          </cell>
          <cell r="C6008" t="str">
            <v>Existing MSA</v>
          </cell>
          <cell r="D6008">
            <v>42579</v>
          </cell>
          <cell r="E6008">
            <v>43891</v>
          </cell>
          <cell r="F6008" t="str">
            <v>Anaplan</v>
          </cell>
          <cell r="G6008" t="str">
            <v>PH</v>
          </cell>
          <cell r="H6008" t="str">
            <v>Philippines</v>
          </cell>
          <cell r="I6008" t="str">
            <v>LSP Entity</v>
          </cell>
          <cell r="K6008">
            <v>42579</v>
          </cell>
          <cell r="L6008" t="str">
            <v>New</v>
          </cell>
          <cell r="Q6008">
            <v>3763</v>
          </cell>
          <cell r="R6008" t="str">
            <v>Asia-Pacific (APAC)</v>
          </cell>
          <cell r="S6008" t="str">
            <v>Sales Lead Philippines</v>
          </cell>
        </row>
        <row r="6009">
          <cell r="A6009" t="str">
            <v>100167-AT-104</v>
          </cell>
          <cell r="B6009">
            <v>43922</v>
          </cell>
          <cell r="C6009" t="str">
            <v>Existing MSA</v>
          </cell>
          <cell r="D6009">
            <v>43668</v>
          </cell>
          <cell r="E6009">
            <v>43922</v>
          </cell>
          <cell r="F6009" t="str">
            <v>Twist Bioscience</v>
          </cell>
          <cell r="G6009" t="str">
            <v>AT</v>
          </cell>
          <cell r="H6009" t="str">
            <v>Austria</v>
          </cell>
          <cell r="I6009" t="str">
            <v>LSP Entity</v>
          </cell>
          <cell r="J6009">
            <v>43922</v>
          </cell>
          <cell r="K6009">
            <v>42145</v>
          </cell>
          <cell r="L6009" t="str">
            <v>New</v>
          </cell>
          <cell r="Q6009">
            <v>3789</v>
          </cell>
          <cell r="R6009" t="str">
            <v>Europe (EU)</v>
          </cell>
          <cell r="S6009" t="str">
            <v>Scientific Development Manager – BeNeLux and Nordics</v>
          </cell>
        </row>
        <row r="6010">
          <cell r="A6010" t="str">
            <v>100378-UA-101</v>
          </cell>
          <cell r="B6010">
            <v>43892</v>
          </cell>
          <cell r="C6010" t="str">
            <v>Existing MSA</v>
          </cell>
          <cell r="D6010">
            <v>43854</v>
          </cell>
          <cell r="E6010">
            <v>43891</v>
          </cell>
          <cell r="F6010" t="str">
            <v>The Medical Affairs Company (TMAC)</v>
          </cell>
          <cell r="G6010" t="str">
            <v>UA</v>
          </cell>
          <cell r="H6010" t="str">
            <v>Ukraine</v>
          </cell>
          <cell r="I6010" t="str">
            <v>LSP Entity</v>
          </cell>
          <cell r="J6010">
            <v>43858</v>
          </cell>
          <cell r="K6010">
            <v>43325</v>
          </cell>
          <cell r="L6010" t="str">
            <v>New</v>
          </cell>
          <cell r="Q6010">
            <v>4068</v>
          </cell>
          <cell r="R6010" t="str">
            <v>Europe (EU)</v>
          </cell>
          <cell r="S6010" t="str">
            <v>Clinical Trial Liaison</v>
          </cell>
        </row>
        <row r="6011">
          <cell r="A6011" t="str">
            <v>100729-ZA-101</v>
          </cell>
          <cell r="B6011">
            <v>43922</v>
          </cell>
          <cell r="C6011" t="str">
            <v>New MSA</v>
          </cell>
          <cell r="D6011">
            <v>43819</v>
          </cell>
          <cell r="E6011">
            <v>43922</v>
          </cell>
          <cell r="F6011" t="str">
            <v>Graduate Management Admission Council (GMAC)</v>
          </cell>
          <cell r="G6011" t="str">
            <v>ZA</v>
          </cell>
          <cell r="H6011" t="str">
            <v>South Africa</v>
          </cell>
          <cell r="I6011" t="str">
            <v>LSP Entity</v>
          </cell>
          <cell r="K6011">
            <v>43822</v>
          </cell>
          <cell r="L6011" t="str">
            <v>New</v>
          </cell>
          <cell r="Q6011">
            <v>3837</v>
          </cell>
          <cell r="R6011" t="str">
            <v>Middle East / Africa (MEA)</v>
          </cell>
          <cell r="S6011" t="str">
            <v>Market Development Manager- Middle East &amp; Africa</v>
          </cell>
        </row>
        <row r="6012">
          <cell r="A6012" t="str">
            <v>100380-DE-101</v>
          </cell>
          <cell r="B6012">
            <v>43346</v>
          </cell>
          <cell r="C6012" t="str">
            <v>Existing MSA</v>
          </cell>
          <cell r="D6012">
            <v>43340</v>
          </cell>
          <cell r="E6012">
            <v>43862</v>
          </cell>
          <cell r="F6012" t="str">
            <v>Mojio Inc.</v>
          </cell>
          <cell r="G6012" t="str">
            <v>DE</v>
          </cell>
          <cell r="H6012" t="str">
            <v>Germany</v>
          </cell>
          <cell r="I6012" t="str">
            <v>LSP Entity</v>
          </cell>
          <cell r="K6012">
            <v>43340</v>
          </cell>
          <cell r="Q6012">
            <v>1475</v>
          </cell>
          <cell r="R6012" t="str">
            <v>Europe (EU)</v>
          </cell>
          <cell r="S6012" t="str">
            <v>Director of Customer Success - Europe</v>
          </cell>
        </row>
        <row r="6013">
          <cell r="A6013" t="str">
            <v>100380-DE-101</v>
          </cell>
          <cell r="B6013">
            <v>43346</v>
          </cell>
          <cell r="C6013" t="str">
            <v>Existing MSA</v>
          </cell>
          <cell r="D6013">
            <v>43340</v>
          </cell>
          <cell r="E6013">
            <v>43891</v>
          </cell>
          <cell r="F6013" t="str">
            <v>Mojio Inc.</v>
          </cell>
          <cell r="G6013" t="str">
            <v>DE</v>
          </cell>
          <cell r="H6013" t="str">
            <v>Germany</v>
          </cell>
          <cell r="I6013" t="str">
            <v>LSP Entity</v>
          </cell>
          <cell r="K6013">
            <v>43340</v>
          </cell>
          <cell r="Q6013">
            <v>1475</v>
          </cell>
          <cell r="R6013" t="str">
            <v>Europe (EU)</v>
          </cell>
          <cell r="S6013" t="str">
            <v>Director of Customer Success - Europe</v>
          </cell>
        </row>
        <row r="6014">
          <cell r="A6014" t="str">
            <v>100516-GB-101</v>
          </cell>
          <cell r="B6014">
            <v>43626</v>
          </cell>
          <cell r="C6014" t="str">
            <v>Existing MSA</v>
          </cell>
          <cell r="D6014">
            <v>43538</v>
          </cell>
          <cell r="E6014">
            <v>43862</v>
          </cell>
          <cell r="F6014" t="str">
            <v>Willow Inc</v>
          </cell>
          <cell r="G6014" t="str">
            <v>GB</v>
          </cell>
          <cell r="H6014" t="str">
            <v>United Kingdom</v>
          </cell>
          <cell r="I6014" t="str">
            <v>LSP Entity</v>
          </cell>
          <cell r="J6014">
            <v>43626</v>
          </cell>
          <cell r="Q6014">
            <v>2382</v>
          </cell>
          <cell r="R6014" t="str">
            <v>Europe (EU)</v>
          </cell>
          <cell r="S6014" t="str">
            <v>Digital Project Director</v>
          </cell>
        </row>
        <row r="6015">
          <cell r="A6015" t="str">
            <v>100516-GB-101</v>
          </cell>
          <cell r="B6015">
            <v>43626</v>
          </cell>
          <cell r="C6015" t="str">
            <v>Existing MSA</v>
          </cell>
          <cell r="D6015">
            <v>43538</v>
          </cell>
          <cell r="E6015">
            <v>43891</v>
          </cell>
          <cell r="F6015" t="str">
            <v>Willow Inc</v>
          </cell>
          <cell r="G6015" t="str">
            <v>GB</v>
          </cell>
          <cell r="H6015" t="str">
            <v>United Kingdom</v>
          </cell>
          <cell r="I6015" t="str">
            <v>LSP Entity</v>
          </cell>
          <cell r="J6015">
            <v>43626</v>
          </cell>
          <cell r="Q6015">
            <v>2382</v>
          </cell>
          <cell r="R6015" t="str">
            <v>Europe (EU)</v>
          </cell>
          <cell r="S6015" t="str">
            <v>Digital Project Director</v>
          </cell>
        </row>
        <row r="6016">
          <cell r="A6016" t="str">
            <v>100505-CN-101</v>
          </cell>
          <cell r="B6016">
            <v>43556</v>
          </cell>
          <cell r="C6016" t="str">
            <v>Existing MSA</v>
          </cell>
          <cell r="D6016">
            <v>43531</v>
          </cell>
          <cell r="E6016">
            <v>43891</v>
          </cell>
          <cell r="F6016" t="str">
            <v>Solaria Corporation</v>
          </cell>
          <cell r="G6016" t="str">
            <v>CN</v>
          </cell>
          <cell r="H6016" t="str">
            <v>China</v>
          </cell>
          <cell r="I6016" t="str">
            <v>GP Entity</v>
          </cell>
          <cell r="J6016">
            <v>43556</v>
          </cell>
          <cell r="K6016">
            <v>43531</v>
          </cell>
          <cell r="Q6016">
            <v>2356</v>
          </cell>
          <cell r="R6016" t="str">
            <v>Asia-Pacific (APAC)</v>
          </cell>
          <cell r="S6016" t="str">
            <v>Director, Manufacturing Quality</v>
          </cell>
        </row>
        <row r="6017">
          <cell r="A6017" t="str">
            <v>100309-IN-105</v>
          </cell>
          <cell r="B6017">
            <v>43556</v>
          </cell>
          <cell r="C6017" t="str">
            <v>Existing MSA</v>
          </cell>
          <cell r="D6017">
            <v>43343</v>
          </cell>
          <cell r="E6017">
            <v>43891</v>
          </cell>
          <cell r="F6017" t="str">
            <v>JUUL</v>
          </cell>
          <cell r="G6017" t="str">
            <v>IN</v>
          </cell>
          <cell r="H6017" t="str">
            <v>India</v>
          </cell>
          <cell r="I6017" t="str">
            <v>GP Entity</v>
          </cell>
          <cell r="J6017">
            <v>43525</v>
          </cell>
          <cell r="K6017">
            <v>43207</v>
          </cell>
          <cell r="N6017" t="str">
            <v>Justin</v>
          </cell>
          <cell r="O6017" t="str">
            <v>Hill</v>
          </cell>
          <cell r="P6017">
            <v>43801</v>
          </cell>
          <cell r="Q6017">
            <v>2060</v>
          </cell>
          <cell r="R6017" t="str">
            <v>Asia-Pacific (APAC)</v>
          </cell>
          <cell r="S6017" t="str">
            <v>Head of Trade Marketing, India</v>
          </cell>
        </row>
        <row r="6018">
          <cell r="A6018" t="str">
            <v>100089-TH-102</v>
          </cell>
          <cell r="B6018">
            <v>43540</v>
          </cell>
          <cell r="C6018" t="str">
            <v>Existing MSA</v>
          </cell>
          <cell r="D6018">
            <v>43416</v>
          </cell>
          <cell r="E6018">
            <v>43862</v>
          </cell>
          <cell r="F6018" t="str">
            <v>Johnstech International</v>
          </cell>
          <cell r="G6018" t="str">
            <v>TH</v>
          </cell>
          <cell r="H6018" t="str">
            <v>Thailand</v>
          </cell>
          <cell r="I6018" t="str">
            <v>GP Entity</v>
          </cell>
          <cell r="J6018">
            <v>43540</v>
          </cell>
          <cell r="K6018">
            <v>42823</v>
          </cell>
          <cell r="N6018" t="str">
            <v>Nikolaos</v>
          </cell>
          <cell r="O6018" t="str">
            <v>Davos</v>
          </cell>
          <cell r="P6018">
            <v>43859</v>
          </cell>
          <cell r="Q6018">
            <v>2133</v>
          </cell>
          <cell r="R6018" t="str">
            <v>Asia-Pacific (APAC)</v>
          </cell>
          <cell r="S6018" t="str">
            <v>Field Service Engineer</v>
          </cell>
        </row>
        <row r="6019">
          <cell r="A6019" t="str">
            <v>100571-SG-101</v>
          </cell>
          <cell r="B6019">
            <v>43678</v>
          </cell>
          <cell r="C6019" t="str">
            <v>Existing MSA</v>
          </cell>
          <cell r="D6019">
            <v>43553</v>
          </cell>
          <cell r="E6019">
            <v>43862</v>
          </cell>
          <cell r="F6019" t="str">
            <v>Nexthink</v>
          </cell>
          <cell r="G6019" t="str">
            <v>SG</v>
          </cell>
          <cell r="H6019" t="str">
            <v>Singapore</v>
          </cell>
          <cell r="I6019" t="str">
            <v>GP Entity</v>
          </cell>
          <cell r="J6019">
            <v>43678</v>
          </cell>
          <cell r="K6019">
            <v>43553</v>
          </cell>
          <cell r="N6019" t="str">
            <v>Claire</v>
          </cell>
          <cell r="O6019" t="str">
            <v>Lee</v>
          </cell>
          <cell r="P6019">
            <v>43818</v>
          </cell>
          <cell r="Q6019">
            <v>2757</v>
          </cell>
          <cell r="R6019" t="str">
            <v>Asia-Pacific (APAC)</v>
          </cell>
          <cell r="S6019" t="str">
            <v>Solution Consultant</v>
          </cell>
        </row>
        <row r="6020">
          <cell r="A6020" t="str">
            <v>100089-MY-103</v>
          </cell>
          <cell r="B6020">
            <v>43437</v>
          </cell>
          <cell r="C6020" t="str">
            <v>Existing MSA</v>
          </cell>
          <cell r="D6020">
            <v>42823</v>
          </cell>
          <cell r="E6020">
            <v>43862</v>
          </cell>
          <cell r="F6020" t="str">
            <v>Johnstech International</v>
          </cell>
          <cell r="G6020" t="str">
            <v>MY</v>
          </cell>
          <cell r="H6020" t="str">
            <v>Malaysia</v>
          </cell>
          <cell r="I6020" t="str">
            <v>GP Entity</v>
          </cell>
          <cell r="J6020">
            <v>43437</v>
          </cell>
          <cell r="K6020">
            <v>42823</v>
          </cell>
          <cell r="N6020" t="str">
            <v>Nikolaos</v>
          </cell>
          <cell r="O6020" t="str">
            <v>Davos</v>
          </cell>
          <cell r="P6020">
            <v>43859</v>
          </cell>
          <cell r="Q6020">
            <v>1627</v>
          </cell>
          <cell r="R6020" t="str">
            <v>Asia-Pacific (APAC)</v>
          </cell>
          <cell r="S6020" t="str">
            <v>Senior Applications Engineer / RF Specialist</v>
          </cell>
        </row>
        <row r="6021">
          <cell r="A6021" t="str">
            <v>100089-MY-102</v>
          </cell>
          <cell r="B6021">
            <v>42826</v>
          </cell>
          <cell r="C6021" t="str">
            <v>Existing MSA</v>
          </cell>
          <cell r="D6021">
            <v>42823</v>
          </cell>
          <cell r="E6021">
            <v>43862</v>
          </cell>
          <cell r="F6021" t="str">
            <v>Johnstech International</v>
          </cell>
          <cell r="G6021" t="str">
            <v>MY</v>
          </cell>
          <cell r="H6021" t="str">
            <v>Malaysia</v>
          </cell>
          <cell r="I6021" t="str">
            <v>GP Entity</v>
          </cell>
          <cell r="K6021">
            <v>42823</v>
          </cell>
          <cell r="N6021" t="str">
            <v>Nikolaos</v>
          </cell>
          <cell r="O6021" t="str">
            <v>Davos</v>
          </cell>
          <cell r="P6021">
            <v>43859</v>
          </cell>
          <cell r="Q6021">
            <v>371</v>
          </cell>
          <cell r="R6021" t="str">
            <v>Asia-Pacific (APAC)</v>
          </cell>
          <cell r="S6021" t="str">
            <v>Sr. Field Service Engineer</v>
          </cell>
          <cell r="T6021">
            <v>43344</v>
          </cell>
        </row>
        <row r="6022">
          <cell r="A6022" t="str">
            <v>100442-IN-101</v>
          </cell>
          <cell r="B6022">
            <v>43507</v>
          </cell>
          <cell r="C6022" t="str">
            <v>Existing MSA</v>
          </cell>
          <cell r="D6022">
            <v>43437</v>
          </cell>
          <cell r="E6022">
            <v>43862</v>
          </cell>
          <cell r="F6022" t="str">
            <v>Adirondack Solutions</v>
          </cell>
          <cell r="G6022" t="str">
            <v>IN</v>
          </cell>
          <cell r="H6022" t="str">
            <v>India</v>
          </cell>
          <cell r="I6022" t="str">
            <v>GP Entity</v>
          </cell>
          <cell r="K6022">
            <v>43437</v>
          </cell>
          <cell r="N6022" t="str">
            <v>Alejandra</v>
          </cell>
          <cell r="O6022" t="str">
            <v>Hernandez</v>
          </cell>
          <cell r="P6022">
            <v>43808</v>
          </cell>
          <cell r="Q6022">
            <v>1863</v>
          </cell>
          <cell r="R6022" t="str">
            <v>Asia-Pacific (APAC)</v>
          </cell>
          <cell r="S6022" t="str">
            <v>Implementation Technician</v>
          </cell>
        </row>
        <row r="6023">
          <cell r="A6023" t="str">
            <v>100442-IN-102</v>
          </cell>
          <cell r="B6023">
            <v>43507</v>
          </cell>
          <cell r="C6023" t="str">
            <v>Existing MSA</v>
          </cell>
          <cell r="D6023">
            <v>43437</v>
          </cell>
          <cell r="E6023">
            <v>43862</v>
          </cell>
          <cell r="F6023" t="str">
            <v>Adirondack Solutions</v>
          </cell>
          <cell r="G6023" t="str">
            <v>IN</v>
          </cell>
          <cell r="H6023" t="str">
            <v>India</v>
          </cell>
          <cell r="I6023" t="str">
            <v>GP Entity</v>
          </cell>
          <cell r="K6023">
            <v>43437</v>
          </cell>
          <cell r="N6023" t="str">
            <v>Alejandra</v>
          </cell>
          <cell r="O6023" t="str">
            <v>Hernandez</v>
          </cell>
          <cell r="P6023">
            <v>43808</v>
          </cell>
          <cell r="Q6023">
            <v>1864</v>
          </cell>
          <cell r="R6023" t="str">
            <v>Asia-Pacific (APAC)</v>
          </cell>
          <cell r="S6023" t="str">
            <v>Lead Developer</v>
          </cell>
        </row>
        <row r="6024">
          <cell r="A6024" t="str">
            <v>100537-KR-101</v>
          </cell>
          <cell r="B6024">
            <v>43595</v>
          </cell>
          <cell r="C6024" t="str">
            <v>Existing MSA</v>
          </cell>
          <cell r="D6024">
            <v>43566</v>
          </cell>
          <cell r="E6024">
            <v>43891</v>
          </cell>
          <cell r="F6024" t="str">
            <v>Molekule</v>
          </cell>
          <cell r="G6024" t="str">
            <v>KR</v>
          </cell>
          <cell r="H6024" t="str">
            <v>South Korea</v>
          </cell>
          <cell r="I6024" t="str">
            <v>GP Entity</v>
          </cell>
          <cell r="K6024">
            <v>43566</v>
          </cell>
          <cell r="N6024" t="str">
            <v>Karen</v>
          </cell>
          <cell r="O6024" t="str">
            <v>Tan</v>
          </cell>
          <cell r="P6024">
            <v>43861</v>
          </cell>
          <cell r="Q6024">
            <v>2488</v>
          </cell>
          <cell r="R6024" t="str">
            <v>Asia-Pacific (APAC)</v>
          </cell>
          <cell r="S6024" t="str">
            <v>General Manager of Korea</v>
          </cell>
        </row>
        <row r="6025">
          <cell r="A6025" t="str">
            <v>100171-DK-101</v>
          </cell>
          <cell r="B6025">
            <v>43556</v>
          </cell>
          <cell r="C6025" t="str">
            <v>Existing MSA</v>
          </cell>
          <cell r="D6025">
            <v>43531</v>
          </cell>
          <cell r="E6025">
            <v>43891</v>
          </cell>
          <cell r="F6025" t="str">
            <v>WeWork</v>
          </cell>
          <cell r="G6025" t="str">
            <v>DK</v>
          </cell>
          <cell r="H6025" t="str">
            <v>Denmark</v>
          </cell>
          <cell r="I6025" t="str">
            <v>GP Entity</v>
          </cell>
          <cell r="K6025">
            <v>42327</v>
          </cell>
          <cell r="N6025" t="str">
            <v>Janna</v>
          </cell>
          <cell r="O6025" t="str">
            <v>Vidal</v>
          </cell>
          <cell r="P6025">
            <v>43790</v>
          </cell>
          <cell r="Q6025">
            <v>2287</v>
          </cell>
          <cell r="R6025" t="str">
            <v>Europe (EU)</v>
          </cell>
          <cell r="S6025" t="str">
            <v>SVP EMEA Regional Digital Facility Management Lead and Global Lead for Experience Services</v>
          </cell>
        </row>
        <row r="6026">
          <cell r="A6026" t="str">
            <v>100622-ES-101</v>
          </cell>
          <cell r="B6026">
            <v>43724</v>
          </cell>
          <cell r="C6026" t="str">
            <v>Existing MSA</v>
          </cell>
          <cell r="D6026">
            <v>43705</v>
          </cell>
          <cell r="E6026">
            <v>43862</v>
          </cell>
          <cell r="F6026" t="str">
            <v>Wi-Tronix</v>
          </cell>
          <cell r="G6026" t="str">
            <v>ES</v>
          </cell>
          <cell r="H6026" t="str">
            <v>Spain</v>
          </cell>
          <cell r="I6026" t="str">
            <v>GP Entity</v>
          </cell>
          <cell r="J6026">
            <v>43724</v>
          </cell>
          <cell r="K6026">
            <v>43706</v>
          </cell>
          <cell r="N6026" t="str">
            <v>Alejandra</v>
          </cell>
          <cell r="O6026" t="str">
            <v>Hernandez</v>
          </cell>
          <cell r="P6026">
            <v>43850</v>
          </cell>
          <cell r="Q6026">
            <v>3151</v>
          </cell>
          <cell r="R6026" t="str">
            <v>Europe (EU)</v>
          </cell>
          <cell r="S6026" t="str">
            <v>Customer Success Manager</v>
          </cell>
        </row>
        <row r="6027">
          <cell r="A6027" t="str">
            <v>100691-GB-101</v>
          </cell>
          <cell r="B6027">
            <v>43831</v>
          </cell>
          <cell r="C6027" t="str">
            <v>Existing MSA</v>
          </cell>
          <cell r="D6027">
            <v>43773</v>
          </cell>
          <cell r="E6027">
            <v>43862</v>
          </cell>
          <cell r="F6027" t="str">
            <v>Conductor</v>
          </cell>
          <cell r="G6027" t="str">
            <v>GB</v>
          </cell>
          <cell r="H6027" t="str">
            <v>United Kingdom</v>
          </cell>
          <cell r="I6027" t="str">
            <v>GP Entity</v>
          </cell>
          <cell r="J6027">
            <v>43802</v>
          </cell>
          <cell r="K6027">
            <v>43773</v>
          </cell>
          <cell r="N6027" t="str">
            <v>Mica</v>
          </cell>
          <cell r="O6027" t="str">
            <v>Crespo</v>
          </cell>
          <cell r="P6027">
            <v>43853</v>
          </cell>
          <cell r="Q6027">
            <v>3517</v>
          </cell>
          <cell r="R6027" t="str">
            <v>Europe (EU)</v>
          </cell>
          <cell r="S6027" t="str">
            <v>Enterprise Account Executive</v>
          </cell>
        </row>
        <row r="6028">
          <cell r="A6028" t="str">
            <v>100691-GB-112</v>
          </cell>
          <cell r="B6028">
            <v>43831</v>
          </cell>
          <cell r="C6028" t="str">
            <v>Existing MSA</v>
          </cell>
          <cell r="D6028">
            <v>43773</v>
          </cell>
          <cell r="E6028">
            <v>43862</v>
          </cell>
          <cell r="F6028" t="str">
            <v>Conductor</v>
          </cell>
          <cell r="G6028" t="str">
            <v>GB</v>
          </cell>
          <cell r="H6028" t="str">
            <v>United Kingdom</v>
          </cell>
          <cell r="I6028" t="str">
            <v>GP Entity</v>
          </cell>
          <cell r="J6028">
            <v>43802</v>
          </cell>
          <cell r="K6028">
            <v>43773</v>
          </cell>
          <cell r="N6028" t="str">
            <v>Mica</v>
          </cell>
          <cell r="O6028" t="str">
            <v>Crespo</v>
          </cell>
          <cell r="P6028">
            <v>43860</v>
          </cell>
          <cell r="Q6028">
            <v>3540</v>
          </cell>
          <cell r="R6028" t="str">
            <v>Europe (EU)</v>
          </cell>
          <cell r="S6028" t="str">
            <v>Managed Services Strategist</v>
          </cell>
        </row>
        <row r="6029">
          <cell r="A6029" t="str">
            <v>100691-GB-107</v>
          </cell>
          <cell r="B6029">
            <v>43831</v>
          </cell>
          <cell r="C6029" t="str">
            <v>Existing MSA</v>
          </cell>
          <cell r="D6029">
            <v>43773</v>
          </cell>
          <cell r="E6029">
            <v>43862</v>
          </cell>
          <cell r="F6029" t="str">
            <v>Conductor</v>
          </cell>
          <cell r="G6029" t="str">
            <v>GB</v>
          </cell>
          <cell r="H6029" t="str">
            <v>United Kingdom</v>
          </cell>
          <cell r="I6029" t="str">
            <v>GP Entity</v>
          </cell>
          <cell r="J6029">
            <v>43802</v>
          </cell>
          <cell r="K6029">
            <v>43773</v>
          </cell>
          <cell r="M6029">
            <v>43864</v>
          </cell>
          <cell r="N6029" t="str">
            <v>Mica</v>
          </cell>
          <cell r="O6029" t="str">
            <v>Crespo</v>
          </cell>
          <cell r="P6029">
            <v>43857</v>
          </cell>
          <cell r="Q6029">
            <v>3532</v>
          </cell>
          <cell r="R6029" t="str">
            <v>Europe (EU)</v>
          </cell>
          <cell r="S6029" t="str">
            <v>Enterprise Account Executive</v>
          </cell>
        </row>
        <row r="6030">
          <cell r="A6030" t="str">
            <v>100584-NL-107</v>
          </cell>
          <cell r="B6030">
            <v>43725</v>
          </cell>
          <cell r="C6030" t="str">
            <v>Existing MSA</v>
          </cell>
          <cell r="D6030">
            <v>43644</v>
          </cell>
          <cell r="E6030">
            <v>43862</v>
          </cell>
          <cell r="F6030" t="str">
            <v>Beyond Meat</v>
          </cell>
          <cell r="G6030" t="str">
            <v>NL</v>
          </cell>
          <cell r="H6030" t="str">
            <v>Netherlands</v>
          </cell>
          <cell r="I6030" t="str">
            <v>GP Entity</v>
          </cell>
          <cell r="J6030">
            <v>43678</v>
          </cell>
          <cell r="K6030">
            <v>43644</v>
          </cell>
          <cell r="N6030" t="str">
            <v>Janna</v>
          </cell>
          <cell r="O6030" t="str">
            <v>Vidal</v>
          </cell>
          <cell r="P6030">
            <v>43853</v>
          </cell>
          <cell r="Q6030">
            <v>2923</v>
          </cell>
          <cell r="R6030" t="str">
            <v>Europe (EU)</v>
          </cell>
          <cell r="S6030" t="str">
            <v>Regional sales manager Europe and Middle East</v>
          </cell>
        </row>
        <row r="6031">
          <cell r="A6031" t="str">
            <v>100484-MX-103</v>
          </cell>
          <cell r="B6031">
            <v>43591</v>
          </cell>
          <cell r="C6031" t="str">
            <v>Existing MSA</v>
          </cell>
          <cell r="D6031">
            <v>43511</v>
          </cell>
          <cell r="E6031">
            <v>43862</v>
          </cell>
          <cell r="F6031" t="str">
            <v>UiPath, Inc</v>
          </cell>
          <cell r="G6031" t="str">
            <v>MX</v>
          </cell>
          <cell r="H6031" t="str">
            <v>Mexico</v>
          </cell>
          <cell r="I6031" t="str">
            <v>GP Entity</v>
          </cell>
          <cell r="K6031">
            <v>43511</v>
          </cell>
          <cell r="M6031">
            <v>43875</v>
          </cell>
          <cell r="N6031" t="str">
            <v>Francisco</v>
          </cell>
          <cell r="O6031" t="str">
            <v>Mendez</v>
          </cell>
          <cell r="P6031">
            <v>43843</v>
          </cell>
          <cell r="Q6031">
            <v>2492</v>
          </cell>
          <cell r="R6031" t="str">
            <v>Latin America (LATAM)</v>
          </cell>
          <cell r="S6031" t="str">
            <v>Commercial Sales Rep</v>
          </cell>
        </row>
        <row r="6032">
          <cell r="A6032" t="str">
            <v>100204-CA-103</v>
          </cell>
          <cell r="B6032">
            <v>43780</v>
          </cell>
          <cell r="C6032" t="str">
            <v>Existing MSA</v>
          </cell>
          <cell r="D6032">
            <v>42908</v>
          </cell>
          <cell r="E6032">
            <v>43862</v>
          </cell>
          <cell r="F6032" t="str">
            <v>DataRobot Inc.</v>
          </cell>
          <cell r="G6032" t="str">
            <v>CA</v>
          </cell>
          <cell r="H6032" t="str">
            <v>Canada</v>
          </cell>
          <cell r="I6032" t="str">
            <v>GP Entity</v>
          </cell>
          <cell r="K6032">
            <v>42908</v>
          </cell>
          <cell r="N6032" t="str">
            <v>Nikolaos</v>
          </cell>
          <cell r="O6032" t="str">
            <v>Davos</v>
          </cell>
          <cell r="P6032">
            <v>43866</v>
          </cell>
          <cell r="Q6032">
            <v>3310</v>
          </cell>
          <cell r="R6032" t="str">
            <v>North America (NA)</v>
          </cell>
          <cell r="S6032" t="str">
            <v>Regional Vice President of Sales, Canada</v>
          </cell>
        </row>
        <row r="6033">
          <cell r="A6033" t="str">
            <v>100204-CA-102</v>
          </cell>
          <cell r="B6033">
            <v>43405</v>
          </cell>
          <cell r="C6033" t="str">
            <v>Existing MSA</v>
          </cell>
          <cell r="D6033">
            <v>42908</v>
          </cell>
          <cell r="E6033">
            <v>43862</v>
          </cell>
          <cell r="F6033" t="str">
            <v>DataRobot Inc.</v>
          </cell>
          <cell r="G6033" t="str">
            <v>CA</v>
          </cell>
          <cell r="H6033" t="str">
            <v>Canada</v>
          </cell>
          <cell r="I6033" t="str">
            <v>GP Entity</v>
          </cell>
          <cell r="K6033">
            <v>42908</v>
          </cell>
          <cell r="N6033" t="str">
            <v>Nikolaos</v>
          </cell>
          <cell r="O6033" t="str">
            <v>Davos</v>
          </cell>
          <cell r="P6033">
            <v>43866</v>
          </cell>
          <cell r="Q6033">
            <v>1514</v>
          </cell>
          <cell r="R6033" t="str">
            <v>North America (NA)</v>
          </cell>
          <cell r="S6033" t="str">
            <v>Customer Facing Data Scientist</v>
          </cell>
        </row>
        <row r="6034">
          <cell r="A6034" t="str">
            <v>100204-CA-101</v>
          </cell>
          <cell r="B6034">
            <v>43236</v>
          </cell>
          <cell r="C6034" t="str">
            <v>Existing MSA</v>
          </cell>
          <cell r="D6034">
            <v>42908</v>
          </cell>
          <cell r="E6034">
            <v>43862</v>
          </cell>
          <cell r="F6034" t="str">
            <v>DataRobot Inc.</v>
          </cell>
          <cell r="G6034" t="str">
            <v>CA</v>
          </cell>
          <cell r="H6034" t="str">
            <v>Canada</v>
          </cell>
          <cell r="I6034" t="str">
            <v>GP Entity</v>
          </cell>
          <cell r="K6034">
            <v>42908</v>
          </cell>
          <cell r="N6034" t="str">
            <v>Nikolaos</v>
          </cell>
          <cell r="O6034" t="str">
            <v>Davos</v>
          </cell>
          <cell r="P6034">
            <v>43866</v>
          </cell>
          <cell r="Q6034">
            <v>1079</v>
          </cell>
          <cell r="R6034" t="str">
            <v>North America (NA)</v>
          </cell>
          <cell r="S6034" t="str">
            <v>Account Executive</v>
          </cell>
        </row>
        <row r="6035">
          <cell r="A6035" t="str">
            <v>100373-CA-101</v>
          </cell>
          <cell r="B6035">
            <v>43344</v>
          </cell>
          <cell r="C6035" t="str">
            <v>Existing MSA</v>
          </cell>
          <cell r="D6035">
            <v>43318</v>
          </cell>
          <cell r="E6035">
            <v>43862</v>
          </cell>
          <cell r="F6035" t="str">
            <v>Nova Measuring Instruments</v>
          </cell>
          <cell r="G6035" t="str">
            <v>CA</v>
          </cell>
          <cell r="H6035" t="str">
            <v>Canada</v>
          </cell>
          <cell r="I6035" t="str">
            <v>GP Entity</v>
          </cell>
          <cell r="K6035">
            <v>43318</v>
          </cell>
          <cell r="N6035" t="str">
            <v>Maureen</v>
          </cell>
          <cell r="O6035" t="str">
            <v>Quinto</v>
          </cell>
          <cell r="P6035">
            <v>43843</v>
          </cell>
          <cell r="Q6035">
            <v>1437</v>
          </cell>
          <cell r="R6035" t="str">
            <v>North America (NA)</v>
          </cell>
          <cell r="S6035" t="str">
            <v>CDM NA &amp; Europe</v>
          </cell>
        </row>
        <row r="6036">
          <cell r="A6036" t="str">
            <v>100028-AR-102</v>
          </cell>
          <cell r="B6036">
            <v>42156</v>
          </cell>
          <cell r="C6036" t="str">
            <v>Existing MSA</v>
          </cell>
          <cell r="D6036">
            <v>42130</v>
          </cell>
          <cell r="E6036">
            <v>43862</v>
          </cell>
          <cell r="F6036" t="str">
            <v>Casa Communications Ltd.</v>
          </cell>
          <cell r="G6036" t="str">
            <v>AR</v>
          </cell>
          <cell r="H6036" t="str">
            <v>Argentina</v>
          </cell>
          <cell r="I6036" t="str">
            <v>GP Entity</v>
          </cell>
          <cell r="K6036">
            <v>42130</v>
          </cell>
          <cell r="M6036">
            <v>43866</v>
          </cell>
          <cell r="N6036" t="str">
            <v>Tanya</v>
          </cell>
          <cell r="O6036" t="str">
            <v>Ahuja</v>
          </cell>
          <cell r="P6036">
            <v>43843</v>
          </cell>
          <cell r="Q6036">
            <v>35</v>
          </cell>
          <cell r="R6036" t="str">
            <v>Latin America (LATAM)</v>
          </cell>
          <cell r="S6036" t="str">
            <v>Systems Engineer</v>
          </cell>
          <cell r="T6036">
            <v>43313</v>
          </cell>
        </row>
        <row r="6037">
          <cell r="A6037" t="str">
            <v>100309-AT-102</v>
          </cell>
          <cell r="B6037">
            <v>43466</v>
          </cell>
          <cell r="C6037" t="str">
            <v>Existing MSA</v>
          </cell>
          <cell r="D6037">
            <v>43683</v>
          </cell>
          <cell r="E6037">
            <v>43862</v>
          </cell>
          <cell r="F6037" t="str">
            <v>JUUL</v>
          </cell>
          <cell r="G6037" t="str">
            <v>AT</v>
          </cell>
          <cell r="H6037" t="str">
            <v>Austria</v>
          </cell>
          <cell r="I6037" t="str">
            <v>LSP Entity</v>
          </cell>
          <cell r="J6037">
            <v>43466</v>
          </cell>
          <cell r="K6037">
            <v>43207</v>
          </cell>
          <cell r="N6037" t="str">
            <v>Lauren</v>
          </cell>
          <cell r="O6037" t="str">
            <v>Davis</v>
          </cell>
          <cell r="P6037">
            <v>43788</v>
          </cell>
          <cell r="Q6037">
            <v>1851</v>
          </cell>
          <cell r="R6037" t="str">
            <v>Europe (EU)</v>
          </cell>
          <cell r="S6037" t="str">
            <v>Country Manager Austria</v>
          </cell>
        </row>
        <row r="6038">
          <cell r="A6038" t="str">
            <v>100084-IL-101</v>
          </cell>
          <cell r="B6038">
            <v>43174</v>
          </cell>
          <cell r="C6038" t="str">
            <v>Existing MSA</v>
          </cell>
          <cell r="D6038">
            <v>43116</v>
          </cell>
          <cell r="E6038">
            <v>43862</v>
          </cell>
          <cell r="F6038" t="str">
            <v>Intelsat</v>
          </cell>
          <cell r="G6038" t="str">
            <v>IL</v>
          </cell>
          <cell r="H6038" t="str">
            <v>Israel</v>
          </cell>
          <cell r="I6038" t="str">
            <v>LSP Entity</v>
          </cell>
          <cell r="K6038">
            <v>42772</v>
          </cell>
          <cell r="N6038" t="str">
            <v>Nikolaos</v>
          </cell>
          <cell r="O6038" t="str">
            <v>Davos</v>
          </cell>
          <cell r="P6038">
            <v>43852</v>
          </cell>
          <cell r="Q6038">
            <v>952</v>
          </cell>
          <cell r="R6038" t="str">
            <v>Middle East / Africa (MEA)</v>
          </cell>
          <cell r="S6038" t="str">
            <v>Senior Advisor, Customer Solutions Engineering</v>
          </cell>
        </row>
        <row r="6039">
          <cell r="A6039" t="str">
            <v>100364-CA-106</v>
          </cell>
          <cell r="B6039">
            <v>43661</v>
          </cell>
          <cell r="C6039" t="str">
            <v>Existing MSA</v>
          </cell>
          <cell r="D6039">
            <v>43307</v>
          </cell>
          <cell r="E6039">
            <v>43891</v>
          </cell>
          <cell r="F6039" t="str">
            <v>Ancient Nutrition</v>
          </cell>
          <cell r="G6039" t="str">
            <v>CA</v>
          </cell>
          <cell r="H6039" t="str">
            <v>Canada</v>
          </cell>
          <cell r="I6039" t="str">
            <v>GP Entity</v>
          </cell>
          <cell r="J6039">
            <v>43661</v>
          </cell>
          <cell r="K6039">
            <v>43308</v>
          </cell>
          <cell r="Q6039">
            <v>2748</v>
          </cell>
          <cell r="R6039" t="str">
            <v>North America (NA)</v>
          </cell>
          <cell r="S6039" t="str">
            <v>Senior FBA Manager</v>
          </cell>
        </row>
        <row r="6040">
          <cell r="A6040" t="str">
            <v>100364-CA-107</v>
          </cell>
          <cell r="B6040">
            <v>43808</v>
          </cell>
          <cell r="C6040" t="str">
            <v>Existing MSA</v>
          </cell>
          <cell r="D6040">
            <v>43307</v>
          </cell>
          <cell r="E6040">
            <v>43891</v>
          </cell>
          <cell r="F6040" t="str">
            <v>Ancient Nutrition</v>
          </cell>
          <cell r="G6040" t="str">
            <v>CA</v>
          </cell>
          <cell r="H6040" t="str">
            <v>Canada</v>
          </cell>
          <cell r="I6040" t="str">
            <v>GP Entity</v>
          </cell>
          <cell r="J6040">
            <v>43808</v>
          </cell>
          <cell r="K6040">
            <v>43308</v>
          </cell>
          <cell r="Q6040">
            <v>3601</v>
          </cell>
          <cell r="R6040" t="str">
            <v>North America (NA)</v>
          </cell>
          <cell r="S6040" t="str">
            <v>Director of E-Commerce Canada</v>
          </cell>
        </row>
        <row r="6041">
          <cell r="A6041" t="str">
            <v>100364-CA-108</v>
          </cell>
          <cell r="B6041">
            <v>43850</v>
          </cell>
          <cell r="C6041" t="str">
            <v>Existing MSA</v>
          </cell>
          <cell r="D6041">
            <v>43307</v>
          </cell>
          <cell r="E6041">
            <v>43891</v>
          </cell>
          <cell r="F6041" t="str">
            <v>Ancient Nutrition</v>
          </cell>
          <cell r="G6041" t="str">
            <v>CA</v>
          </cell>
          <cell r="H6041" t="str">
            <v>Canada</v>
          </cell>
          <cell r="I6041" t="str">
            <v>GP Entity</v>
          </cell>
          <cell r="J6041">
            <v>43850</v>
          </cell>
          <cell r="K6041">
            <v>43308</v>
          </cell>
          <cell r="Q6041">
            <v>3727</v>
          </cell>
          <cell r="R6041" t="str">
            <v>North America (NA)</v>
          </cell>
          <cell r="S6041" t="str">
            <v>Director of Sales, Canada</v>
          </cell>
        </row>
        <row r="6042">
          <cell r="A6042" t="str">
            <v>100591-CA-101</v>
          </cell>
          <cell r="B6042">
            <v>43693</v>
          </cell>
          <cell r="C6042" t="str">
            <v>Existing MSA</v>
          </cell>
          <cell r="D6042">
            <v>43644</v>
          </cell>
          <cell r="E6042">
            <v>43891</v>
          </cell>
          <cell r="F6042" t="str">
            <v>Getac</v>
          </cell>
          <cell r="G6042" t="str">
            <v>CA</v>
          </cell>
          <cell r="H6042" t="str">
            <v>Canada</v>
          </cell>
          <cell r="I6042" t="str">
            <v>GP Entity</v>
          </cell>
          <cell r="K6042">
            <v>43644</v>
          </cell>
          <cell r="Q6042">
            <v>2902</v>
          </cell>
          <cell r="R6042" t="str">
            <v>North America (NA)</v>
          </cell>
          <cell r="S6042" t="str">
            <v>Regional Sales Manager – Canada West Enterprise/Public Sector</v>
          </cell>
        </row>
        <row r="6043">
          <cell r="A6043" t="str">
            <v>100591-CA-102</v>
          </cell>
          <cell r="B6043">
            <v>43693</v>
          </cell>
          <cell r="C6043" t="str">
            <v>Existing MSA</v>
          </cell>
          <cell r="D6043">
            <v>43644</v>
          </cell>
          <cell r="E6043">
            <v>43891</v>
          </cell>
          <cell r="F6043" t="str">
            <v>Getac</v>
          </cell>
          <cell r="G6043" t="str">
            <v>CA</v>
          </cell>
          <cell r="H6043" t="str">
            <v>Canada</v>
          </cell>
          <cell r="I6043" t="str">
            <v>GP Entity</v>
          </cell>
          <cell r="K6043">
            <v>43644</v>
          </cell>
          <cell r="Q6043">
            <v>2903</v>
          </cell>
          <cell r="R6043" t="str">
            <v>North America (NA)</v>
          </cell>
          <cell r="S6043" t="str">
            <v>Regional Sales Manager – Canada Enterprise/Public Sector</v>
          </cell>
        </row>
        <row r="6044">
          <cell r="A6044" t="str">
            <v>100698-CA-101</v>
          </cell>
          <cell r="B6044">
            <v>43831</v>
          </cell>
          <cell r="C6044" t="str">
            <v>Existing MSA</v>
          </cell>
          <cell r="D6044">
            <v>43770</v>
          </cell>
          <cell r="E6044">
            <v>43891</v>
          </cell>
          <cell r="F6044" t="str">
            <v>Blue Acorn</v>
          </cell>
          <cell r="G6044" t="str">
            <v>CA</v>
          </cell>
          <cell r="H6044" t="str">
            <v>Canada</v>
          </cell>
          <cell r="I6044" t="str">
            <v>GP Entity</v>
          </cell>
          <cell r="J6044">
            <v>43831</v>
          </cell>
          <cell r="K6044">
            <v>43770</v>
          </cell>
          <cell r="Q6044">
            <v>3570</v>
          </cell>
          <cell r="R6044" t="str">
            <v>North America (NA)</v>
          </cell>
          <cell r="S6044" t="str">
            <v>Front End Engineer</v>
          </cell>
        </row>
        <row r="6045">
          <cell r="A6045" t="str">
            <v>100698-CA-102</v>
          </cell>
          <cell r="B6045">
            <v>43831</v>
          </cell>
          <cell r="C6045" t="str">
            <v>Existing MSA</v>
          </cell>
          <cell r="D6045">
            <v>43770</v>
          </cell>
          <cell r="E6045">
            <v>43891</v>
          </cell>
          <cell r="F6045" t="str">
            <v>Blue Acorn</v>
          </cell>
          <cell r="G6045" t="str">
            <v>CA</v>
          </cell>
          <cell r="H6045" t="str">
            <v>Canada</v>
          </cell>
          <cell r="I6045" t="str">
            <v>GP Entity</v>
          </cell>
          <cell r="J6045">
            <v>43831</v>
          </cell>
          <cell r="K6045">
            <v>43770</v>
          </cell>
          <cell r="Q6045">
            <v>3619</v>
          </cell>
          <cell r="R6045" t="str">
            <v>North America (NA)</v>
          </cell>
          <cell r="S6045" t="str">
            <v>Technical Architect</v>
          </cell>
        </row>
        <row r="6046">
          <cell r="A6046" t="str">
            <v>100698-CA-103</v>
          </cell>
          <cell r="B6046">
            <v>43831</v>
          </cell>
          <cell r="C6046" t="str">
            <v>Existing MSA</v>
          </cell>
          <cell r="D6046">
            <v>43770</v>
          </cell>
          <cell r="E6046">
            <v>43891</v>
          </cell>
          <cell r="F6046" t="str">
            <v>Blue Acorn</v>
          </cell>
          <cell r="G6046" t="str">
            <v>CA</v>
          </cell>
          <cell r="H6046" t="str">
            <v>Canada</v>
          </cell>
          <cell r="I6046" t="str">
            <v>GP Entity</v>
          </cell>
          <cell r="J6046">
            <v>43831</v>
          </cell>
          <cell r="K6046">
            <v>43770</v>
          </cell>
          <cell r="Q6046">
            <v>3623</v>
          </cell>
          <cell r="R6046" t="str">
            <v>North America (NA)</v>
          </cell>
          <cell r="S6046" t="str">
            <v>Senior Applications Engineer</v>
          </cell>
        </row>
        <row r="6047">
          <cell r="A6047" t="str">
            <v>100698-CA-105</v>
          </cell>
          <cell r="B6047">
            <v>43836</v>
          </cell>
          <cell r="C6047" t="str">
            <v>Existing MSA</v>
          </cell>
          <cell r="D6047">
            <v>43770</v>
          </cell>
          <cell r="E6047">
            <v>43891</v>
          </cell>
          <cell r="F6047" t="str">
            <v>Blue Acorn</v>
          </cell>
          <cell r="G6047" t="str">
            <v>CA</v>
          </cell>
          <cell r="H6047" t="str">
            <v>Canada</v>
          </cell>
          <cell r="I6047" t="str">
            <v>GP Entity</v>
          </cell>
          <cell r="J6047">
            <v>43836</v>
          </cell>
          <cell r="K6047">
            <v>43770</v>
          </cell>
          <cell r="Q6047">
            <v>3653</v>
          </cell>
          <cell r="R6047" t="str">
            <v>North America (NA)</v>
          </cell>
          <cell r="S6047" t="str">
            <v>Senior Applications Engineer</v>
          </cell>
        </row>
        <row r="6048">
          <cell r="A6048" t="str">
            <v>100554-CA-102</v>
          </cell>
          <cell r="B6048">
            <v>43862</v>
          </cell>
          <cell r="C6048" t="str">
            <v>Existing MSA</v>
          </cell>
          <cell r="D6048">
            <v>43585</v>
          </cell>
          <cell r="E6048">
            <v>43891</v>
          </cell>
          <cell r="F6048" t="str">
            <v>Qnergy</v>
          </cell>
          <cell r="G6048" t="str">
            <v>CA</v>
          </cell>
          <cell r="H6048" t="str">
            <v>Canada</v>
          </cell>
          <cell r="I6048" t="str">
            <v>GP Entity</v>
          </cell>
          <cell r="J6048">
            <v>43862</v>
          </cell>
          <cell r="K6048">
            <v>43585</v>
          </cell>
          <cell r="Q6048">
            <v>3907</v>
          </cell>
          <cell r="R6048" t="str">
            <v>North America (NA)</v>
          </cell>
          <cell r="S6048" t="str">
            <v>Senior Application Engineer - Canada</v>
          </cell>
        </row>
        <row r="6049">
          <cell r="A6049" t="str">
            <v>100683-CA-101</v>
          </cell>
          <cell r="B6049">
            <v>43815</v>
          </cell>
          <cell r="C6049" t="str">
            <v>Existing MSA</v>
          </cell>
          <cell r="D6049">
            <v>43766</v>
          </cell>
          <cell r="E6049">
            <v>43891</v>
          </cell>
          <cell r="F6049" t="str">
            <v>Aparavi Software</v>
          </cell>
          <cell r="G6049" t="str">
            <v>CA</v>
          </cell>
          <cell r="H6049" t="str">
            <v>Canada</v>
          </cell>
          <cell r="I6049" t="str">
            <v>GP Entity</v>
          </cell>
          <cell r="J6049">
            <v>43775</v>
          </cell>
          <cell r="K6049">
            <v>43766</v>
          </cell>
          <cell r="Q6049">
            <v>3474</v>
          </cell>
          <cell r="R6049" t="str">
            <v>North America (NA)</v>
          </cell>
          <cell r="S6049" t="str">
            <v>Software Architect</v>
          </cell>
        </row>
        <row r="6050">
          <cell r="A6050" t="str">
            <v>100711-CA-101</v>
          </cell>
          <cell r="B6050">
            <v>43800</v>
          </cell>
          <cell r="C6050" t="str">
            <v>Existing MSA</v>
          </cell>
          <cell r="D6050">
            <v>43770</v>
          </cell>
          <cell r="E6050">
            <v>43891</v>
          </cell>
          <cell r="F6050" t="str">
            <v>Augustech</v>
          </cell>
          <cell r="G6050" t="str">
            <v>CA</v>
          </cell>
          <cell r="H6050" t="str">
            <v>Canada</v>
          </cell>
          <cell r="I6050" t="str">
            <v>GP Entity</v>
          </cell>
          <cell r="K6050">
            <v>43770</v>
          </cell>
          <cell r="Q6050">
            <v>3719</v>
          </cell>
          <cell r="R6050" t="str">
            <v>North America (NA)</v>
          </cell>
          <cell r="S6050" t="str">
            <v>Tech Escalation Lead</v>
          </cell>
        </row>
        <row r="6051">
          <cell r="A6051" t="str">
            <v>100711-CA-102</v>
          </cell>
          <cell r="B6051">
            <v>43800</v>
          </cell>
          <cell r="C6051" t="str">
            <v>Existing MSA</v>
          </cell>
          <cell r="D6051">
            <v>43770</v>
          </cell>
          <cell r="E6051">
            <v>43891</v>
          </cell>
          <cell r="F6051" t="str">
            <v>Augustech</v>
          </cell>
          <cell r="G6051" t="str">
            <v>CA</v>
          </cell>
          <cell r="H6051" t="str">
            <v>Canada</v>
          </cell>
          <cell r="I6051" t="str">
            <v>GP Entity</v>
          </cell>
          <cell r="K6051">
            <v>43770</v>
          </cell>
          <cell r="Q6051">
            <v>3721</v>
          </cell>
          <cell r="R6051" t="str">
            <v>North America (NA)</v>
          </cell>
          <cell r="S6051" t="str">
            <v>Tech Escalation Lead</v>
          </cell>
        </row>
        <row r="6052">
          <cell r="A6052" t="str">
            <v>100001-CA-104</v>
          </cell>
          <cell r="B6052">
            <v>43662</v>
          </cell>
          <cell r="C6052" t="str">
            <v>Existing MSA</v>
          </cell>
          <cell r="D6052">
            <v>42242</v>
          </cell>
          <cell r="E6052">
            <v>43922</v>
          </cell>
          <cell r="F6052" t="str">
            <v>10X Genomics</v>
          </cell>
          <cell r="G6052" t="str">
            <v>CA</v>
          </cell>
          <cell r="H6052" t="str">
            <v>Canada</v>
          </cell>
          <cell r="I6052" t="str">
            <v>GP Entity</v>
          </cell>
          <cell r="J6052">
            <v>43654</v>
          </cell>
          <cell r="K6052">
            <v>42242</v>
          </cell>
          <cell r="Q6052">
            <v>2842</v>
          </cell>
          <cell r="R6052" t="str">
            <v>North America (NA)</v>
          </cell>
          <cell r="S6052" t="str">
            <v>Technical Sales Specialist</v>
          </cell>
        </row>
        <row r="6053">
          <cell r="A6053" t="str">
            <v>100001-CA-105</v>
          </cell>
          <cell r="B6053">
            <v>43711</v>
          </cell>
          <cell r="C6053" t="str">
            <v>Existing MSA</v>
          </cell>
          <cell r="D6053">
            <v>42242</v>
          </cell>
          <cell r="E6053">
            <v>43922</v>
          </cell>
          <cell r="F6053" t="str">
            <v>10X Genomics</v>
          </cell>
          <cell r="G6053" t="str">
            <v>CA</v>
          </cell>
          <cell r="H6053" t="str">
            <v>Canada</v>
          </cell>
          <cell r="I6053" t="str">
            <v>GP Entity</v>
          </cell>
          <cell r="J6053">
            <v>43711</v>
          </cell>
          <cell r="K6053">
            <v>42242</v>
          </cell>
          <cell r="Q6053">
            <v>2985</v>
          </cell>
          <cell r="R6053" t="str">
            <v>North America (NA)</v>
          </cell>
          <cell r="S6053" t="str">
            <v>Senior Computational Biologist</v>
          </cell>
        </row>
        <row r="6054">
          <cell r="A6054" t="str">
            <v>100001-CA-106</v>
          </cell>
          <cell r="B6054">
            <v>43724</v>
          </cell>
          <cell r="C6054" t="str">
            <v>Existing MSA</v>
          </cell>
          <cell r="D6054">
            <v>42242</v>
          </cell>
          <cell r="E6054">
            <v>43922</v>
          </cell>
          <cell r="F6054" t="str">
            <v>10X Genomics</v>
          </cell>
          <cell r="G6054" t="str">
            <v>CA</v>
          </cell>
          <cell r="H6054" t="str">
            <v>Canada</v>
          </cell>
          <cell r="I6054" t="str">
            <v>GP Entity</v>
          </cell>
          <cell r="J6054">
            <v>43717</v>
          </cell>
          <cell r="K6054">
            <v>42242</v>
          </cell>
          <cell r="Q6054">
            <v>3150</v>
          </cell>
          <cell r="R6054" t="str">
            <v>North America (NA)</v>
          </cell>
          <cell r="S6054" t="str">
            <v>Sales Executive</v>
          </cell>
        </row>
        <row r="6055">
          <cell r="A6055" t="str">
            <v>100001-CA-108</v>
          </cell>
          <cell r="B6055">
            <v>43862</v>
          </cell>
          <cell r="C6055" t="str">
            <v>Existing MSA</v>
          </cell>
          <cell r="D6055">
            <v>42242</v>
          </cell>
          <cell r="E6055">
            <v>43922</v>
          </cell>
          <cell r="F6055" t="str">
            <v>10X Genomics</v>
          </cell>
          <cell r="G6055" t="str">
            <v>CA</v>
          </cell>
          <cell r="H6055" t="str">
            <v>Canada</v>
          </cell>
          <cell r="I6055" t="str">
            <v>GP Entity</v>
          </cell>
          <cell r="J6055">
            <v>43850</v>
          </cell>
          <cell r="K6055">
            <v>42242</v>
          </cell>
          <cell r="Q6055">
            <v>3981</v>
          </cell>
          <cell r="R6055" t="str">
            <v>North America (NA)</v>
          </cell>
          <cell r="S6055" t="str">
            <v>Account Executive</v>
          </cell>
        </row>
        <row r="6056">
          <cell r="A6056" t="str">
            <v>100658-CA-101</v>
          </cell>
          <cell r="B6056">
            <v>43787</v>
          </cell>
          <cell r="C6056" t="str">
            <v>Existing MSA</v>
          </cell>
          <cell r="D6056">
            <v>43725</v>
          </cell>
          <cell r="E6056">
            <v>43922</v>
          </cell>
          <cell r="F6056" t="str">
            <v>Takeoff Technologies</v>
          </cell>
          <cell r="G6056" t="str">
            <v>CA</v>
          </cell>
          <cell r="H6056" t="str">
            <v>Canada</v>
          </cell>
          <cell r="I6056" t="str">
            <v>GP Entity</v>
          </cell>
          <cell r="J6056">
            <v>43787</v>
          </cell>
          <cell r="K6056">
            <v>43725</v>
          </cell>
          <cell r="Q6056">
            <v>3241</v>
          </cell>
          <cell r="R6056" t="str">
            <v>North America (NA)</v>
          </cell>
          <cell r="S6056" t="str">
            <v>Site Leader</v>
          </cell>
        </row>
        <row r="6057">
          <cell r="A6057" t="str">
            <v>100707-CA-102</v>
          </cell>
          <cell r="B6057">
            <v>43831</v>
          </cell>
          <cell r="C6057" t="str">
            <v>Existing MSA</v>
          </cell>
          <cell r="D6057">
            <v>43794</v>
          </cell>
          <cell r="E6057">
            <v>43922</v>
          </cell>
          <cell r="F6057" t="str">
            <v>SV Academy</v>
          </cell>
          <cell r="G6057" t="str">
            <v>CA</v>
          </cell>
          <cell r="H6057" t="str">
            <v>Canada</v>
          </cell>
          <cell r="I6057" t="str">
            <v>GP Entity</v>
          </cell>
          <cell r="J6057">
            <v>43831</v>
          </cell>
          <cell r="K6057">
            <v>43794</v>
          </cell>
          <cell r="Q6057">
            <v>3698</v>
          </cell>
          <cell r="R6057" t="str">
            <v>North America (NA)</v>
          </cell>
          <cell r="S6057" t="str">
            <v>Senior Fullstack Developer</v>
          </cell>
        </row>
        <row r="6058">
          <cell r="A6058" t="str">
            <v>100707-CA-106</v>
          </cell>
          <cell r="B6058">
            <v>43846</v>
          </cell>
          <cell r="C6058" t="str">
            <v>Existing MSA</v>
          </cell>
          <cell r="D6058">
            <v>43794</v>
          </cell>
          <cell r="E6058">
            <v>43922</v>
          </cell>
          <cell r="F6058" t="str">
            <v>SV Academy</v>
          </cell>
          <cell r="G6058" t="str">
            <v>CA</v>
          </cell>
          <cell r="H6058" t="str">
            <v>Canada</v>
          </cell>
          <cell r="I6058" t="str">
            <v>GP Entity</v>
          </cell>
          <cell r="J6058">
            <v>43831</v>
          </cell>
          <cell r="K6058">
            <v>43794</v>
          </cell>
          <cell r="Q6058">
            <v>3702</v>
          </cell>
          <cell r="R6058" t="str">
            <v>North America (NA)</v>
          </cell>
          <cell r="S6058" t="str">
            <v>Product Manager</v>
          </cell>
        </row>
        <row r="6059">
          <cell r="A6059" t="str">
            <v>100707-CA-107</v>
          </cell>
          <cell r="B6059">
            <v>43831</v>
          </cell>
          <cell r="C6059" t="str">
            <v>Existing MSA</v>
          </cell>
          <cell r="D6059">
            <v>43794</v>
          </cell>
          <cell r="E6059">
            <v>43922</v>
          </cell>
          <cell r="F6059" t="str">
            <v>SV Academy</v>
          </cell>
          <cell r="G6059" t="str">
            <v>CA</v>
          </cell>
          <cell r="H6059" t="str">
            <v>Canada</v>
          </cell>
          <cell r="I6059" t="str">
            <v>GP Entity</v>
          </cell>
          <cell r="J6059">
            <v>43831</v>
          </cell>
          <cell r="K6059">
            <v>43794</v>
          </cell>
          <cell r="Q6059">
            <v>3703</v>
          </cell>
          <cell r="R6059" t="str">
            <v>North America (NA)</v>
          </cell>
          <cell r="S6059" t="str">
            <v>Head of Fellowship and Career Success</v>
          </cell>
        </row>
        <row r="6060">
          <cell r="A6060" t="str">
            <v>100707-CA-108</v>
          </cell>
          <cell r="B6060">
            <v>43831</v>
          </cell>
          <cell r="C6060" t="str">
            <v>Existing MSA</v>
          </cell>
          <cell r="D6060">
            <v>43794</v>
          </cell>
          <cell r="E6060">
            <v>43922</v>
          </cell>
          <cell r="F6060" t="str">
            <v>SV Academy</v>
          </cell>
          <cell r="G6060" t="str">
            <v>CA</v>
          </cell>
          <cell r="H6060" t="str">
            <v>Canada</v>
          </cell>
          <cell r="I6060" t="str">
            <v>GP Entity</v>
          </cell>
          <cell r="J6060">
            <v>43831</v>
          </cell>
          <cell r="K6060">
            <v>43794</v>
          </cell>
          <cell r="Q6060">
            <v>3704</v>
          </cell>
          <cell r="R6060" t="str">
            <v>North America (NA)</v>
          </cell>
          <cell r="S6060" t="str">
            <v>Employee Enablement Manager</v>
          </cell>
        </row>
        <row r="6061">
          <cell r="A6061" t="str">
            <v>100707-CA-103</v>
          </cell>
          <cell r="B6061">
            <v>43831</v>
          </cell>
          <cell r="C6061" t="str">
            <v>Existing MSA</v>
          </cell>
          <cell r="D6061">
            <v>43794</v>
          </cell>
          <cell r="E6061">
            <v>43922</v>
          </cell>
          <cell r="F6061" t="str">
            <v>SV Academy</v>
          </cell>
          <cell r="G6061" t="str">
            <v>CA</v>
          </cell>
          <cell r="H6061" t="str">
            <v>Canada</v>
          </cell>
          <cell r="I6061" t="str">
            <v>GP Entity</v>
          </cell>
          <cell r="J6061">
            <v>43831</v>
          </cell>
          <cell r="K6061">
            <v>43794</v>
          </cell>
          <cell r="Q6061">
            <v>3699</v>
          </cell>
          <cell r="R6061" t="str">
            <v>North America (NA)</v>
          </cell>
          <cell r="S6061" t="str">
            <v>Curriculum Design Manager</v>
          </cell>
        </row>
        <row r="6062">
          <cell r="A6062" t="str">
            <v>100707-CA-110</v>
          </cell>
          <cell r="B6062">
            <v>43831</v>
          </cell>
          <cell r="C6062" t="str">
            <v>Existing MSA</v>
          </cell>
          <cell r="D6062">
            <v>43794</v>
          </cell>
          <cell r="E6062">
            <v>43922</v>
          </cell>
          <cell r="F6062" t="str">
            <v>SV Academy</v>
          </cell>
          <cell r="G6062" t="str">
            <v>CA</v>
          </cell>
          <cell r="H6062" t="str">
            <v>Canada</v>
          </cell>
          <cell r="I6062" t="str">
            <v>GP Entity</v>
          </cell>
          <cell r="J6062">
            <v>43831</v>
          </cell>
          <cell r="K6062">
            <v>43794</v>
          </cell>
          <cell r="Q6062">
            <v>3717</v>
          </cell>
          <cell r="R6062" t="str">
            <v>North America (NA)</v>
          </cell>
          <cell r="S6062" t="str">
            <v>Fullstack Application Developer</v>
          </cell>
        </row>
        <row r="6063">
          <cell r="A6063" t="str">
            <v>100707-CA-111</v>
          </cell>
          <cell r="B6063">
            <v>43833</v>
          </cell>
          <cell r="C6063" t="str">
            <v>Existing MSA</v>
          </cell>
          <cell r="D6063">
            <v>43794</v>
          </cell>
          <cell r="E6063">
            <v>43922</v>
          </cell>
          <cell r="F6063" t="str">
            <v>SV Academy</v>
          </cell>
          <cell r="G6063" t="str">
            <v>CA</v>
          </cell>
          <cell r="H6063" t="str">
            <v>Canada</v>
          </cell>
          <cell r="I6063" t="str">
            <v>GP Entity</v>
          </cell>
          <cell r="J6063">
            <v>43833</v>
          </cell>
          <cell r="K6063">
            <v>43794</v>
          </cell>
          <cell r="Q6063">
            <v>3718</v>
          </cell>
          <cell r="R6063" t="str">
            <v>North America (NA)</v>
          </cell>
          <cell r="S6063" t="str">
            <v>Director of Learning Outcomes</v>
          </cell>
        </row>
        <row r="6064">
          <cell r="A6064" t="str">
            <v>100707-CA-112</v>
          </cell>
          <cell r="B6064">
            <v>43831</v>
          </cell>
          <cell r="C6064" t="str">
            <v>Existing MSA</v>
          </cell>
          <cell r="D6064">
            <v>43794</v>
          </cell>
          <cell r="E6064">
            <v>43922</v>
          </cell>
          <cell r="F6064" t="str">
            <v>SV Academy</v>
          </cell>
          <cell r="G6064" t="str">
            <v>CA</v>
          </cell>
          <cell r="H6064" t="str">
            <v>Canada</v>
          </cell>
          <cell r="I6064" t="str">
            <v>GP Entity</v>
          </cell>
          <cell r="J6064">
            <v>43831</v>
          </cell>
          <cell r="K6064">
            <v>43794</v>
          </cell>
          <cell r="Q6064">
            <v>3726</v>
          </cell>
          <cell r="R6064" t="str">
            <v>North America (NA)</v>
          </cell>
          <cell r="S6064" t="str">
            <v>Head of Technology</v>
          </cell>
        </row>
        <row r="6065">
          <cell r="A6065" t="str">
            <v>100364-CA-105</v>
          </cell>
          <cell r="B6065">
            <v>43586</v>
          </cell>
          <cell r="C6065" t="str">
            <v>Existing MSA</v>
          </cell>
          <cell r="D6065">
            <v>43307</v>
          </cell>
          <cell r="E6065">
            <v>43922</v>
          </cell>
          <cell r="F6065" t="str">
            <v>Ancient Nutrition</v>
          </cell>
          <cell r="G6065" t="str">
            <v>CA</v>
          </cell>
          <cell r="H6065" t="str">
            <v>Canada</v>
          </cell>
          <cell r="I6065" t="str">
            <v>GP Entity</v>
          </cell>
          <cell r="J6065">
            <v>43586</v>
          </cell>
          <cell r="K6065">
            <v>43308</v>
          </cell>
          <cell r="Q6065">
            <v>2464</v>
          </cell>
          <cell r="R6065" t="str">
            <v>North America (NA)</v>
          </cell>
          <cell r="S6065" t="str">
            <v>Director of Financial Planning and Analysis</v>
          </cell>
        </row>
        <row r="6066">
          <cell r="A6066" t="str">
            <v>100364-CA-106</v>
          </cell>
          <cell r="B6066">
            <v>43661</v>
          </cell>
          <cell r="C6066" t="str">
            <v>Existing MSA</v>
          </cell>
          <cell r="D6066">
            <v>43307</v>
          </cell>
          <cell r="E6066">
            <v>43922</v>
          </cell>
          <cell r="F6066" t="str">
            <v>Ancient Nutrition</v>
          </cell>
          <cell r="G6066" t="str">
            <v>CA</v>
          </cell>
          <cell r="H6066" t="str">
            <v>Canada</v>
          </cell>
          <cell r="I6066" t="str">
            <v>GP Entity</v>
          </cell>
          <cell r="J6066">
            <v>43661</v>
          </cell>
          <cell r="K6066">
            <v>43308</v>
          </cell>
          <cell r="Q6066">
            <v>2748</v>
          </cell>
          <cell r="R6066" t="str">
            <v>North America (NA)</v>
          </cell>
          <cell r="S6066" t="str">
            <v>Senior FBA Manager</v>
          </cell>
        </row>
        <row r="6067">
          <cell r="A6067" t="str">
            <v>100364-CA-107</v>
          </cell>
          <cell r="B6067">
            <v>43808</v>
          </cell>
          <cell r="C6067" t="str">
            <v>Existing MSA</v>
          </cell>
          <cell r="D6067">
            <v>43307</v>
          </cell>
          <cell r="E6067">
            <v>43922</v>
          </cell>
          <cell r="F6067" t="str">
            <v>Ancient Nutrition</v>
          </cell>
          <cell r="G6067" t="str">
            <v>CA</v>
          </cell>
          <cell r="H6067" t="str">
            <v>Canada</v>
          </cell>
          <cell r="I6067" t="str">
            <v>GP Entity</v>
          </cell>
          <cell r="J6067">
            <v>43808</v>
          </cell>
          <cell r="K6067">
            <v>43308</v>
          </cell>
          <cell r="Q6067">
            <v>3601</v>
          </cell>
          <cell r="R6067" t="str">
            <v>North America (NA)</v>
          </cell>
          <cell r="S6067" t="str">
            <v>Director of E-Commerce Canada</v>
          </cell>
        </row>
        <row r="6068">
          <cell r="A6068" t="str">
            <v>100364-CA-108</v>
          </cell>
          <cell r="B6068">
            <v>43850</v>
          </cell>
          <cell r="C6068" t="str">
            <v>Existing MSA</v>
          </cell>
          <cell r="D6068">
            <v>43307</v>
          </cell>
          <cell r="E6068">
            <v>43922</v>
          </cell>
          <cell r="F6068" t="str">
            <v>Ancient Nutrition</v>
          </cell>
          <cell r="G6068" t="str">
            <v>CA</v>
          </cell>
          <cell r="H6068" t="str">
            <v>Canada</v>
          </cell>
          <cell r="I6068" t="str">
            <v>GP Entity</v>
          </cell>
          <cell r="J6068">
            <v>43850</v>
          </cell>
          <cell r="K6068">
            <v>43308</v>
          </cell>
          <cell r="Q6068">
            <v>3727</v>
          </cell>
          <cell r="R6068" t="str">
            <v>North America (NA)</v>
          </cell>
          <cell r="S6068" t="str">
            <v>Director of Sales, Canada</v>
          </cell>
        </row>
        <row r="6069">
          <cell r="A6069" t="str">
            <v>100591-CA-101</v>
          </cell>
          <cell r="B6069">
            <v>43693</v>
          </cell>
          <cell r="C6069" t="str">
            <v>Existing MSA</v>
          </cell>
          <cell r="D6069">
            <v>43644</v>
          </cell>
          <cell r="E6069">
            <v>43922</v>
          </cell>
          <cell r="F6069" t="str">
            <v>Getac</v>
          </cell>
          <cell r="G6069" t="str">
            <v>CA</v>
          </cell>
          <cell r="H6069" t="str">
            <v>Canada</v>
          </cell>
          <cell r="I6069" t="str">
            <v>GP Entity</v>
          </cell>
          <cell r="K6069">
            <v>43644</v>
          </cell>
          <cell r="Q6069">
            <v>2902</v>
          </cell>
          <cell r="R6069" t="str">
            <v>North America (NA)</v>
          </cell>
          <cell r="S6069" t="str">
            <v>Regional Sales Manager – Canada West Enterprise/Public Sector</v>
          </cell>
        </row>
        <row r="6070">
          <cell r="A6070" t="str">
            <v>100591-CA-102</v>
          </cell>
          <cell r="B6070">
            <v>43693</v>
          </cell>
          <cell r="C6070" t="str">
            <v>Existing MSA</v>
          </cell>
          <cell r="D6070">
            <v>43644</v>
          </cell>
          <cell r="E6070">
            <v>43922</v>
          </cell>
          <cell r="F6070" t="str">
            <v>Getac</v>
          </cell>
          <cell r="G6070" t="str">
            <v>CA</v>
          </cell>
          <cell r="H6070" t="str">
            <v>Canada</v>
          </cell>
          <cell r="I6070" t="str">
            <v>GP Entity</v>
          </cell>
          <cell r="K6070">
            <v>43644</v>
          </cell>
          <cell r="Q6070">
            <v>2903</v>
          </cell>
          <cell r="R6070" t="str">
            <v>North America (NA)</v>
          </cell>
          <cell r="S6070" t="str">
            <v>Regional Sales Manager – Canada Enterprise/Public Sector</v>
          </cell>
        </row>
        <row r="6071">
          <cell r="A6071" t="str">
            <v>100549-CA-101</v>
          </cell>
          <cell r="B6071">
            <v>43617</v>
          </cell>
          <cell r="C6071" t="str">
            <v>Existing MSA</v>
          </cell>
          <cell r="D6071">
            <v>43593</v>
          </cell>
          <cell r="E6071">
            <v>43922</v>
          </cell>
          <cell r="F6071" t="str">
            <v>Quil Health</v>
          </cell>
          <cell r="G6071" t="str">
            <v>CA</v>
          </cell>
          <cell r="H6071" t="str">
            <v>Canada</v>
          </cell>
          <cell r="I6071" t="str">
            <v>GP Entity</v>
          </cell>
          <cell r="J6071">
            <v>43617</v>
          </cell>
          <cell r="Q6071">
            <v>2601</v>
          </cell>
          <cell r="R6071" t="str">
            <v>North America (NA)</v>
          </cell>
          <cell r="S6071" t="str">
            <v>Controller</v>
          </cell>
        </row>
        <row r="6072">
          <cell r="A6072" t="str">
            <v>100506-CA-101</v>
          </cell>
          <cell r="B6072">
            <v>43586</v>
          </cell>
          <cell r="C6072" t="str">
            <v>Existing MSA</v>
          </cell>
          <cell r="D6072">
            <v>43545</v>
          </cell>
          <cell r="E6072">
            <v>43922</v>
          </cell>
          <cell r="F6072" t="str">
            <v>Cavotec USA</v>
          </cell>
          <cell r="G6072" t="str">
            <v>CA</v>
          </cell>
          <cell r="H6072" t="str">
            <v>Canada</v>
          </cell>
          <cell r="I6072" t="str">
            <v>GP Entity</v>
          </cell>
          <cell r="J6072">
            <v>43556</v>
          </cell>
          <cell r="K6072">
            <v>43545</v>
          </cell>
          <cell r="Q6072">
            <v>2359</v>
          </cell>
          <cell r="R6072" t="str">
            <v>North America (NA)</v>
          </cell>
          <cell r="S6072" t="str">
            <v>Senior Field Service Technician</v>
          </cell>
        </row>
        <row r="6073">
          <cell r="A6073" t="str">
            <v>100506-CA-102</v>
          </cell>
          <cell r="B6073">
            <v>43586</v>
          </cell>
          <cell r="C6073" t="str">
            <v>Existing MSA</v>
          </cell>
          <cell r="D6073">
            <v>43545</v>
          </cell>
          <cell r="E6073">
            <v>43922</v>
          </cell>
          <cell r="F6073" t="str">
            <v>Cavotec USA</v>
          </cell>
          <cell r="G6073" t="str">
            <v>CA</v>
          </cell>
          <cell r="H6073" t="str">
            <v>Canada</v>
          </cell>
          <cell r="I6073" t="str">
            <v>GP Entity</v>
          </cell>
          <cell r="J6073">
            <v>43556</v>
          </cell>
          <cell r="K6073">
            <v>43545</v>
          </cell>
          <cell r="Q6073">
            <v>2360</v>
          </cell>
          <cell r="R6073" t="str">
            <v>North America (NA)</v>
          </cell>
          <cell r="S6073" t="str">
            <v>Sales Engineer</v>
          </cell>
        </row>
        <row r="6074">
          <cell r="A6074" t="str">
            <v>100698-CA-101</v>
          </cell>
          <cell r="B6074">
            <v>43831</v>
          </cell>
          <cell r="C6074" t="str">
            <v>Existing MSA</v>
          </cell>
          <cell r="D6074">
            <v>43770</v>
          </cell>
          <cell r="E6074">
            <v>43922</v>
          </cell>
          <cell r="F6074" t="str">
            <v>Blue Acorn</v>
          </cell>
          <cell r="G6074" t="str">
            <v>CA</v>
          </cell>
          <cell r="H6074" t="str">
            <v>Canada</v>
          </cell>
          <cell r="I6074" t="str">
            <v>GP Entity</v>
          </cell>
          <cell r="J6074">
            <v>43831</v>
          </cell>
          <cell r="K6074">
            <v>43770</v>
          </cell>
          <cell r="Q6074">
            <v>3570</v>
          </cell>
          <cell r="R6074" t="str">
            <v>North America (NA)</v>
          </cell>
          <cell r="S6074" t="str">
            <v>Front End Engineer</v>
          </cell>
        </row>
        <row r="6075">
          <cell r="A6075" t="str">
            <v>100698-CA-102</v>
          </cell>
          <cell r="B6075">
            <v>43831</v>
          </cell>
          <cell r="C6075" t="str">
            <v>Existing MSA</v>
          </cell>
          <cell r="D6075">
            <v>43770</v>
          </cell>
          <cell r="E6075">
            <v>43922</v>
          </cell>
          <cell r="F6075" t="str">
            <v>Blue Acorn</v>
          </cell>
          <cell r="G6075" t="str">
            <v>CA</v>
          </cell>
          <cell r="H6075" t="str">
            <v>Canada</v>
          </cell>
          <cell r="I6075" t="str">
            <v>GP Entity</v>
          </cell>
          <cell r="J6075">
            <v>43831</v>
          </cell>
          <cell r="K6075">
            <v>43770</v>
          </cell>
          <cell r="Q6075">
            <v>3619</v>
          </cell>
          <cell r="R6075" t="str">
            <v>North America (NA)</v>
          </cell>
          <cell r="S6075" t="str">
            <v>Technical Architect</v>
          </cell>
        </row>
        <row r="6076">
          <cell r="A6076" t="str">
            <v>100698-CA-103</v>
          </cell>
          <cell r="B6076">
            <v>43831</v>
          </cell>
          <cell r="C6076" t="str">
            <v>Existing MSA</v>
          </cell>
          <cell r="D6076">
            <v>43770</v>
          </cell>
          <cell r="E6076">
            <v>43922</v>
          </cell>
          <cell r="F6076" t="str">
            <v>Blue Acorn</v>
          </cell>
          <cell r="G6076" t="str">
            <v>CA</v>
          </cell>
          <cell r="H6076" t="str">
            <v>Canada</v>
          </cell>
          <cell r="I6076" t="str">
            <v>GP Entity</v>
          </cell>
          <cell r="J6076">
            <v>43831</v>
          </cell>
          <cell r="K6076">
            <v>43770</v>
          </cell>
          <cell r="Q6076">
            <v>3623</v>
          </cell>
          <cell r="R6076" t="str">
            <v>North America (NA)</v>
          </cell>
          <cell r="S6076" t="str">
            <v>Senior Applications Engineer</v>
          </cell>
        </row>
        <row r="6077">
          <cell r="A6077" t="str">
            <v>100698-CA-105</v>
          </cell>
          <cell r="B6077">
            <v>43836</v>
          </cell>
          <cell r="C6077" t="str">
            <v>Existing MSA</v>
          </cell>
          <cell r="D6077">
            <v>43770</v>
          </cell>
          <cell r="E6077">
            <v>43922</v>
          </cell>
          <cell r="F6077" t="str">
            <v>Blue Acorn</v>
          </cell>
          <cell r="G6077" t="str">
            <v>CA</v>
          </cell>
          <cell r="H6077" t="str">
            <v>Canada</v>
          </cell>
          <cell r="I6077" t="str">
            <v>GP Entity</v>
          </cell>
          <cell r="J6077">
            <v>43836</v>
          </cell>
          <cell r="K6077">
            <v>43770</v>
          </cell>
          <cell r="Q6077">
            <v>3653</v>
          </cell>
          <cell r="R6077" t="str">
            <v>North America (NA)</v>
          </cell>
          <cell r="S6077" t="str">
            <v>Senior Applications Engineer</v>
          </cell>
        </row>
        <row r="6078">
          <cell r="A6078" t="str">
            <v>100554-CA-101</v>
          </cell>
          <cell r="B6078">
            <v>43647</v>
          </cell>
          <cell r="C6078" t="str">
            <v>Existing MSA</v>
          </cell>
          <cell r="D6078">
            <v>43585</v>
          </cell>
          <cell r="E6078">
            <v>43922</v>
          </cell>
          <cell r="F6078" t="str">
            <v>Qnergy</v>
          </cell>
          <cell r="G6078" t="str">
            <v>CA</v>
          </cell>
          <cell r="H6078" t="str">
            <v>Canada</v>
          </cell>
          <cell r="I6078" t="str">
            <v>GP Entity</v>
          </cell>
          <cell r="J6078">
            <v>43647</v>
          </cell>
          <cell r="K6078">
            <v>43585</v>
          </cell>
          <cell r="Q6078">
            <v>2645</v>
          </cell>
          <cell r="R6078" t="str">
            <v>North America (NA)</v>
          </cell>
          <cell r="S6078" t="str">
            <v>Sales Manager-Canada</v>
          </cell>
        </row>
        <row r="6079">
          <cell r="A6079" t="str">
            <v>100554-CA-102</v>
          </cell>
          <cell r="B6079">
            <v>43862</v>
          </cell>
          <cell r="C6079" t="str">
            <v>Existing MSA</v>
          </cell>
          <cell r="D6079">
            <v>43585</v>
          </cell>
          <cell r="E6079">
            <v>43922</v>
          </cell>
          <cell r="F6079" t="str">
            <v>Qnergy</v>
          </cell>
          <cell r="G6079" t="str">
            <v>CA</v>
          </cell>
          <cell r="H6079" t="str">
            <v>Canada</v>
          </cell>
          <cell r="I6079" t="str">
            <v>GP Entity</v>
          </cell>
          <cell r="J6079">
            <v>43862</v>
          </cell>
          <cell r="K6079">
            <v>43585</v>
          </cell>
          <cell r="Q6079">
            <v>3907</v>
          </cell>
          <cell r="R6079" t="str">
            <v>North America (NA)</v>
          </cell>
          <cell r="S6079" t="str">
            <v>Senior Application Engineer - Canada</v>
          </cell>
        </row>
        <row r="6080">
          <cell r="A6080" t="str">
            <v>100683-CA-101</v>
          </cell>
          <cell r="B6080">
            <v>43815</v>
          </cell>
          <cell r="C6080" t="str">
            <v>Existing MSA</v>
          </cell>
          <cell r="D6080">
            <v>43766</v>
          </cell>
          <cell r="E6080">
            <v>43922</v>
          </cell>
          <cell r="F6080" t="str">
            <v>Aparavi Software</v>
          </cell>
          <cell r="G6080" t="str">
            <v>CA</v>
          </cell>
          <cell r="H6080" t="str">
            <v>Canada</v>
          </cell>
          <cell r="I6080" t="str">
            <v>GP Entity</v>
          </cell>
          <cell r="J6080">
            <v>43775</v>
          </cell>
          <cell r="K6080">
            <v>43766</v>
          </cell>
          <cell r="Q6080">
            <v>3474</v>
          </cell>
          <cell r="R6080" t="str">
            <v>North America (NA)</v>
          </cell>
          <cell r="S6080" t="str">
            <v>Software Architect</v>
          </cell>
        </row>
        <row r="6081">
          <cell r="A6081" t="str">
            <v>100442-CA-101</v>
          </cell>
          <cell r="B6081">
            <v>43864</v>
          </cell>
          <cell r="C6081" t="str">
            <v>Existing MSA</v>
          </cell>
          <cell r="D6081">
            <v>43796</v>
          </cell>
          <cell r="E6081">
            <v>43922</v>
          </cell>
          <cell r="F6081" t="str">
            <v>Adirondack Solutions</v>
          </cell>
          <cell r="G6081" t="str">
            <v>CA</v>
          </cell>
          <cell r="H6081" t="str">
            <v>Canada</v>
          </cell>
          <cell r="I6081" t="str">
            <v>GP Entity</v>
          </cell>
          <cell r="J6081">
            <v>43864</v>
          </cell>
          <cell r="K6081">
            <v>43437</v>
          </cell>
          <cell r="Q6081">
            <v>3776</v>
          </cell>
          <cell r="R6081" t="str">
            <v>North America (NA)</v>
          </cell>
          <cell r="S6081" t="str">
            <v>Lead Developer</v>
          </cell>
        </row>
        <row r="6082">
          <cell r="A6082" t="str">
            <v>100442-CA-102</v>
          </cell>
          <cell r="B6082">
            <v>43864</v>
          </cell>
          <cell r="C6082" t="str">
            <v>Existing MSA</v>
          </cell>
          <cell r="D6082">
            <v>43796</v>
          </cell>
          <cell r="E6082">
            <v>43922</v>
          </cell>
          <cell r="F6082" t="str">
            <v>Adirondack Solutions</v>
          </cell>
          <cell r="G6082" t="str">
            <v>CA</v>
          </cell>
          <cell r="H6082" t="str">
            <v>Canada</v>
          </cell>
          <cell r="I6082" t="str">
            <v>GP Entity</v>
          </cell>
          <cell r="J6082">
            <v>43864</v>
          </cell>
          <cell r="K6082">
            <v>43437</v>
          </cell>
          <cell r="Q6082">
            <v>3777</v>
          </cell>
          <cell r="R6082" t="str">
            <v>North America (NA)</v>
          </cell>
          <cell r="S6082" t="str">
            <v>Technical Implementation Specialist</v>
          </cell>
        </row>
        <row r="6083">
          <cell r="A6083" t="str">
            <v>100497-CA-102</v>
          </cell>
          <cell r="B6083">
            <v>43871</v>
          </cell>
          <cell r="C6083" t="str">
            <v>Existing MSA</v>
          </cell>
          <cell r="D6083">
            <v>43819</v>
          </cell>
          <cell r="E6083">
            <v>43922</v>
          </cell>
          <cell r="F6083" t="str">
            <v>Clumio</v>
          </cell>
          <cell r="G6083" t="str">
            <v>CA</v>
          </cell>
          <cell r="H6083" t="str">
            <v>Canada</v>
          </cell>
          <cell r="I6083" t="str">
            <v>GP Entity</v>
          </cell>
          <cell r="J6083">
            <v>43871</v>
          </cell>
          <cell r="K6083">
            <v>43536</v>
          </cell>
          <cell r="Q6083">
            <v>4016</v>
          </cell>
          <cell r="R6083" t="str">
            <v>North America (NA)</v>
          </cell>
          <cell r="S6083" t="str">
            <v>Cloud Sales Engineer</v>
          </cell>
        </row>
        <row r="6084">
          <cell r="A6084" t="str">
            <v>100451-CA-104</v>
          </cell>
          <cell r="B6084">
            <v>43525</v>
          </cell>
          <cell r="C6084" t="str">
            <v>Existing MSA</v>
          </cell>
          <cell r="D6084">
            <v>43447</v>
          </cell>
          <cell r="E6084">
            <v>43922</v>
          </cell>
          <cell r="F6084" t="str">
            <v>Buffer, Inc</v>
          </cell>
          <cell r="G6084" t="str">
            <v>CA</v>
          </cell>
          <cell r="H6084" t="str">
            <v>Canada</v>
          </cell>
          <cell r="I6084" t="str">
            <v>GP Entity</v>
          </cell>
          <cell r="J6084">
            <v>43525</v>
          </cell>
          <cell r="K6084">
            <v>43447</v>
          </cell>
          <cell r="Q6084">
            <v>1952</v>
          </cell>
          <cell r="R6084" t="str">
            <v>North America (NA)</v>
          </cell>
          <cell r="S6084" t="str">
            <v>Product Manager</v>
          </cell>
        </row>
        <row r="6085">
          <cell r="A6085" t="str">
            <v>100451-CA-105</v>
          </cell>
          <cell r="B6085">
            <v>43525</v>
          </cell>
          <cell r="C6085" t="str">
            <v>Existing MSA</v>
          </cell>
          <cell r="D6085">
            <v>43447</v>
          </cell>
          <cell r="E6085">
            <v>43922</v>
          </cell>
          <cell r="F6085" t="str">
            <v>Buffer, Inc</v>
          </cell>
          <cell r="G6085" t="str">
            <v>CA</v>
          </cell>
          <cell r="H6085" t="str">
            <v>Canada</v>
          </cell>
          <cell r="I6085" t="str">
            <v>GP Entity</v>
          </cell>
          <cell r="J6085">
            <v>43525</v>
          </cell>
          <cell r="K6085">
            <v>43447</v>
          </cell>
          <cell r="Q6085">
            <v>1953</v>
          </cell>
          <cell r="R6085" t="str">
            <v>North America (NA)</v>
          </cell>
          <cell r="S6085" t="str">
            <v>Customer Advocate</v>
          </cell>
        </row>
        <row r="6086">
          <cell r="A6086" t="str">
            <v>100451-CA-106</v>
          </cell>
          <cell r="B6086">
            <v>43525</v>
          </cell>
          <cell r="C6086" t="str">
            <v>Existing MSA</v>
          </cell>
          <cell r="D6086">
            <v>43447</v>
          </cell>
          <cell r="E6086">
            <v>43922</v>
          </cell>
          <cell r="F6086" t="str">
            <v>Buffer, Inc</v>
          </cell>
          <cell r="G6086" t="str">
            <v>CA</v>
          </cell>
          <cell r="H6086" t="str">
            <v>Canada</v>
          </cell>
          <cell r="I6086" t="str">
            <v>GP Entity</v>
          </cell>
          <cell r="K6086">
            <v>43447</v>
          </cell>
          <cell r="Q6086">
            <v>1955</v>
          </cell>
          <cell r="R6086" t="str">
            <v>North America (NA)</v>
          </cell>
          <cell r="S6086" t="str">
            <v>Product Designer, Mobile</v>
          </cell>
        </row>
        <row r="6087">
          <cell r="A6087" t="str">
            <v>100711-CA-101</v>
          </cell>
          <cell r="B6087">
            <v>43800</v>
          </cell>
          <cell r="C6087" t="str">
            <v>Existing MSA</v>
          </cell>
          <cell r="D6087">
            <v>43770</v>
          </cell>
          <cell r="E6087">
            <v>43922</v>
          </cell>
          <cell r="F6087" t="str">
            <v>Augustech</v>
          </cell>
          <cell r="G6087" t="str">
            <v>CA</v>
          </cell>
          <cell r="H6087" t="str">
            <v>Canada</v>
          </cell>
          <cell r="I6087" t="str">
            <v>GP Entity</v>
          </cell>
          <cell r="K6087">
            <v>43770</v>
          </cell>
          <cell r="Q6087">
            <v>3719</v>
          </cell>
          <cell r="R6087" t="str">
            <v>North America (NA)</v>
          </cell>
          <cell r="S6087" t="str">
            <v>Tech Escalation Lead</v>
          </cell>
        </row>
        <row r="6088">
          <cell r="A6088" t="str">
            <v>100711-CA-102</v>
          </cell>
          <cell r="B6088">
            <v>43800</v>
          </cell>
          <cell r="C6088" t="str">
            <v>Existing MSA</v>
          </cell>
          <cell r="D6088">
            <v>43770</v>
          </cell>
          <cell r="E6088">
            <v>43922</v>
          </cell>
          <cell r="F6088" t="str">
            <v>Augustech</v>
          </cell>
          <cell r="G6088" t="str">
            <v>CA</v>
          </cell>
          <cell r="H6088" t="str">
            <v>Canada</v>
          </cell>
          <cell r="I6088" t="str">
            <v>GP Entity</v>
          </cell>
          <cell r="K6088">
            <v>43770</v>
          </cell>
          <cell r="Q6088">
            <v>3721</v>
          </cell>
          <cell r="R6088" t="str">
            <v>North America (NA)</v>
          </cell>
          <cell r="S6088" t="str">
            <v>Tech Escalation Lead</v>
          </cell>
        </row>
        <row r="6089">
          <cell r="A6089" t="str">
            <v>100001-CA-104</v>
          </cell>
          <cell r="B6089">
            <v>43662</v>
          </cell>
          <cell r="C6089" t="str">
            <v>Existing MSA</v>
          </cell>
          <cell r="D6089">
            <v>42242</v>
          </cell>
          <cell r="E6089">
            <v>43952</v>
          </cell>
          <cell r="F6089" t="str">
            <v>10X Genomics</v>
          </cell>
          <cell r="G6089" t="str">
            <v>CA</v>
          </cell>
          <cell r="H6089" t="str">
            <v>Canada</v>
          </cell>
          <cell r="I6089" t="str">
            <v>GP Entity</v>
          </cell>
          <cell r="J6089">
            <v>43654</v>
          </cell>
          <cell r="K6089">
            <v>42242</v>
          </cell>
          <cell r="Q6089">
            <v>2842</v>
          </cell>
          <cell r="R6089" t="str">
            <v>North America (NA)</v>
          </cell>
          <cell r="S6089" t="str">
            <v>Technical Sales Specialist</v>
          </cell>
        </row>
        <row r="6090">
          <cell r="A6090" t="str">
            <v>100001-CA-105</v>
          </cell>
          <cell r="B6090">
            <v>43711</v>
          </cell>
          <cell r="C6090" t="str">
            <v>Existing MSA</v>
          </cell>
          <cell r="D6090">
            <v>42242</v>
          </cell>
          <cell r="E6090">
            <v>43952</v>
          </cell>
          <cell r="F6090" t="str">
            <v>10X Genomics</v>
          </cell>
          <cell r="G6090" t="str">
            <v>CA</v>
          </cell>
          <cell r="H6090" t="str">
            <v>Canada</v>
          </cell>
          <cell r="I6090" t="str">
            <v>GP Entity</v>
          </cell>
          <cell r="J6090">
            <v>43711</v>
          </cell>
          <cell r="K6090">
            <v>42242</v>
          </cell>
          <cell r="Q6090">
            <v>2985</v>
          </cell>
          <cell r="R6090" t="str">
            <v>North America (NA)</v>
          </cell>
          <cell r="S6090" t="str">
            <v>Senior Computational Biologist</v>
          </cell>
        </row>
        <row r="6091">
          <cell r="A6091" t="str">
            <v>100001-CA-106</v>
          </cell>
          <cell r="B6091">
            <v>43724</v>
          </cell>
          <cell r="C6091" t="str">
            <v>Existing MSA</v>
          </cell>
          <cell r="D6091">
            <v>42242</v>
          </cell>
          <cell r="E6091">
            <v>43952</v>
          </cell>
          <cell r="F6091" t="str">
            <v>10X Genomics</v>
          </cell>
          <cell r="G6091" t="str">
            <v>CA</v>
          </cell>
          <cell r="H6091" t="str">
            <v>Canada</v>
          </cell>
          <cell r="I6091" t="str">
            <v>GP Entity</v>
          </cell>
          <cell r="J6091">
            <v>43717</v>
          </cell>
          <cell r="K6091">
            <v>42242</v>
          </cell>
          <cell r="Q6091">
            <v>3150</v>
          </cell>
          <cell r="R6091" t="str">
            <v>North America (NA)</v>
          </cell>
          <cell r="S6091" t="str">
            <v>Sales Executive</v>
          </cell>
        </row>
        <row r="6092">
          <cell r="A6092" t="str">
            <v>100001-CA-108</v>
          </cell>
          <cell r="B6092">
            <v>43862</v>
          </cell>
          <cell r="C6092" t="str">
            <v>Existing MSA</v>
          </cell>
          <cell r="D6092">
            <v>42242</v>
          </cell>
          <cell r="E6092">
            <v>43952</v>
          </cell>
          <cell r="F6092" t="str">
            <v>10X Genomics</v>
          </cell>
          <cell r="G6092" t="str">
            <v>CA</v>
          </cell>
          <cell r="H6092" t="str">
            <v>Canada</v>
          </cell>
          <cell r="I6092" t="str">
            <v>GP Entity</v>
          </cell>
          <cell r="J6092">
            <v>43850</v>
          </cell>
          <cell r="K6092">
            <v>42242</v>
          </cell>
          <cell r="Q6092">
            <v>3981</v>
          </cell>
          <cell r="R6092" t="str">
            <v>North America (NA)</v>
          </cell>
          <cell r="S6092" t="str">
            <v>Account Executive</v>
          </cell>
        </row>
        <row r="6093">
          <cell r="A6093" t="str">
            <v>100658-CA-101</v>
          </cell>
          <cell r="B6093">
            <v>43787</v>
          </cell>
          <cell r="C6093" t="str">
            <v>Existing MSA</v>
          </cell>
          <cell r="D6093">
            <v>43725</v>
          </cell>
          <cell r="E6093">
            <v>43952</v>
          </cell>
          <cell r="F6093" t="str">
            <v>Takeoff Technologies</v>
          </cell>
          <cell r="G6093" t="str">
            <v>CA</v>
          </cell>
          <cell r="H6093" t="str">
            <v>Canada</v>
          </cell>
          <cell r="I6093" t="str">
            <v>GP Entity</v>
          </cell>
          <cell r="J6093">
            <v>43787</v>
          </cell>
          <cell r="K6093">
            <v>43725</v>
          </cell>
          <cell r="Q6093">
            <v>3241</v>
          </cell>
          <cell r="R6093" t="str">
            <v>North America (NA)</v>
          </cell>
          <cell r="S6093" t="str">
            <v>Site Leader</v>
          </cell>
        </row>
        <row r="6094">
          <cell r="A6094" t="str">
            <v>100707-CA-102</v>
          </cell>
          <cell r="B6094">
            <v>43831</v>
          </cell>
          <cell r="C6094" t="str">
            <v>Existing MSA</v>
          </cell>
          <cell r="D6094">
            <v>43794</v>
          </cell>
          <cell r="E6094">
            <v>43952</v>
          </cell>
          <cell r="F6094" t="str">
            <v>SV Academy</v>
          </cell>
          <cell r="G6094" t="str">
            <v>CA</v>
          </cell>
          <cell r="H6094" t="str">
            <v>Canada</v>
          </cell>
          <cell r="I6094" t="str">
            <v>GP Entity</v>
          </cell>
          <cell r="J6094">
            <v>43831</v>
          </cell>
          <cell r="K6094">
            <v>43794</v>
          </cell>
          <cell r="Q6094">
            <v>3698</v>
          </cell>
          <cell r="R6094" t="str">
            <v>North America (NA)</v>
          </cell>
          <cell r="S6094" t="str">
            <v>Senior Fullstack Developer</v>
          </cell>
        </row>
        <row r="6095">
          <cell r="A6095" t="str">
            <v>100707-CA-106</v>
          </cell>
          <cell r="B6095">
            <v>43846</v>
          </cell>
          <cell r="C6095" t="str">
            <v>Existing MSA</v>
          </cell>
          <cell r="D6095">
            <v>43794</v>
          </cell>
          <cell r="E6095">
            <v>43952</v>
          </cell>
          <cell r="F6095" t="str">
            <v>SV Academy</v>
          </cell>
          <cell r="G6095" t="str">
            <v>CA</v>
          </cell>
          <cell r="H6095" t="str">
            <v>Canada</v>
          </cell>
          <cell r="I6095" t="str">
            <v>GP Entity</v>
          </cell>
          <cell r="J6095">
            <v>43831</v>
          </cell>
          <cell r="K6095">
            <v>43794</v>
          </cell>
          <cell r="Q6095">
            <v>3702</v>
          </cell>
          <cell r="R6095" t="str">
            <v>North America (NA)</v>
          </cell>
          <cell r="S6095" t="str">
            <v>Product Manager</v>
          </cell>
        </row>
        <row r="6096">
          <cell r="A6096" t="str">
            <v>100707-CA-107</v>
          </cell>
          <cell r="B6096">
            <v>43831</v>
          </cell>
          <cell r="C6096" t="str">
            <v>Existing MSA</v>
          </cell>
          <cell r="D6096">
            <v>43794</v>
          </cell>
          <cell r="E6096">
            <v>43952</v>
          </cell>
          <cell r="F6096" t="str">
            <v>SV Academy</v>
          </cell>
          <cell r="G6096" t="str">
            <v>CA</v>
          </cell>
          <cell r="H6096" t="str">
            <v>Canada</v>
          </cell>
          <cell r="I6096" t="str">
            <v>GP Entity</v>
          </cell>
          <cell r="J6096">
            <v>43831</v>
          </cell>
          <cell r="K6096">
            <v>43794</v>
          </cell>
          <cell r="Q6096">
            <v>3703</v>
          </cell>
          <cell r="R6096" t="str">
            <v>North America (NA)</v>
          </cell>
          <cell r="S6096" t="str">
            <v>Head of Fellowship and Career Success</v>
          </cell>
        </row>
        <row r="6097">
          <cell r="A6097" t="str">
            <v>100707-CA-108</v>
          </cell>
          <cell r="B6097">
            <v>43831</v>
          </cell>
          <cell r="C6097" t="str">
            <v>Existing MSA</v>
          </cell>
          <cell r="D6097">
            <v>43794</v>
          </cell>
          <cell r="E6097">
            <v>43952</v>
          </cell>
          <cell r="F6097" t="str">
            <v>SV Academy</v>
          </cell>
          <cell r="G6097" t="str">
            <v>CA</v>
          </cell>
          <cell r="H6097" t="str">
            <v>Canada</v>
          </cell>
          <cell r="I6097" t="str">
            <v>GP Entity</v>
          </cell>
          <cell r="J6097">
            <v>43831</v>
          </cell>
          <cell r="K6097">
            <v>43794</v>
          </cell>
          <cell r="Q6097">
            <v>3704</v>
          </cell>
          <cell r="R6097" t="str">
            <v>North America (NA)</v>
          </cell>
          <cell r="S6097" t="str">
            <v>Employee Enablement Manager</v>
          </cell>
        </row>
        <row r="6098">
          <cell r="A6098" t="str">
            <v>100707-CA-103</v>
          </cell>
          <cell r="B6098">
            <v>43831</v>
          </cell>
          <cell r="C6098" t="str">
            <v>Existing MSA</v>
          </cell>
          <cell r="D6098">
            <v>43794</v>
          </cell>
          <cell r="E6098">
            <v>43952</v>
          </cell>
          <cell r="F6098" t="str">
            <v>SV Academy</v>
          </cell>
          <cell r="G6098" t="str">
            <v>CA</v>
          </cell>
          <cell r="H6098" t="str">
            <v>Canada</v>
          </cell>
          <cell r="I6098" t="str">
            <v>GP Entity</v>
          </cell>
          <cell r="J6098">
            <v>43831</v>
          </cell>
          <cell r="K6098">
            <v>43794</v>
          </cell>
          <cell r="Q6098">
            <v>3699</v>
          </cell>
          <cell r="R6098" t="str">
            <v>North America (NA)</v>
          </cell>
          <cell r="S6098" t="str">
            <v>Curriculum Design Manager</v>
          </cell>
        </row>
        <row r="6099">
          <cell r="A6099" t="str">
            <v>100707-CA-110</v>
          </cell>
          <cell r="B6099">
            <v>43831</v>
          </cell>
          <cell r="C6099" t="str">
            <v>Existing MSA</v>
          </cell>
          <cell r="D6099">
            <v>43794</v>
          </cell>
          <cell r="E6099">
            <v>43952</v>
          </cell>
          <cell r="F6099" t="str">
            <v>SV Academy</v>
          </cell>
          <cell r="G6099" t="str">
            <v>CA</v>
          </cell>
          <cell r="H6099" t="str">
            <v>Canada</v>
          </cell>
          <cell r="I6099" t="str">
            <v>GP Entity</v>
          </cell>
          <cell r="J6099">
            <v>43831</v>
          </cell>
          <cell r="K6099">
            <v>43794</v>
          </cell>
          <cell r="Q6099">
            <v>3717</v>
          </cell>
          <cell r="R6099" t="str">
            <v>North America (NA)</v>
          </cell>
          <cell r="S6099" t="str">
            <v>Fullstack Application Developer</v>
          </cell>
        </row>
        <row r="6100">
          <cell r="A6100" t="str">
            <v>100707-CA-111</v>
          </cell>
          <cell r="B6100">
            <v>43833</v>
          </cell>
          <cell r="C6100" t="str">
            <v>Existing MSA</v>
          </cell>
          <cell r="D6100">
            <v>43794</v>
          </cell>
          <cell r="E6100">
            <v>43952</v>
          </cell>
          <cell r="F6100" t="str">
            <v>SV Academy</v>
          </cell>
          <cell r="G6100" t="str">
            <v>CA</v>
          </cell>
          <cell r="H6100" t="str">
            <v>Canada</v>
          </cell>
          <cell r="I6100" t="str">
            <v>GP Entity</v>
          </cell>
          <cell r="J6100">
            <v>43833</v>
          </cell>
          <cell r="K6100">
            <v>43794</v>
          </cell>
          <cell r="Q6100">
            <v>3718</v>
          </cell>
          <cell r="R6100" t="str">
            <v>North America (NA)</v>
          </cell>
          <cell r="S6100" t="str">
            <v>Director of Learning Outcomes</v>
          </cell>
        </row>
        <row r="6101">
          <cell r="A6101" t="str">
            <v>100707-CA-112</v>
          </cell>
          <cell r="B6101">
            <v>43831</v>
          </cell>
          <cell r="C6101" t="str">
            <v>Existing MSA</v>
          </cell>
          <cell r="D6101">
            <v>43794</v>
          </cell>
          <cell r="E6101">
            <v>43952</v>
          </cell>
          <cell r="F6101" t="str">
            <v>SV Academy</v>
          </cell>
          <cell r="G6101" t="str">
            <v>CA</v>
          </cell>
          <cell r="H6101" t="str">
            <v>Canada</v>
          </cell>
          <cell r="I6101" t="str">
            <v>GP Entity</v>
          </cell>
          <cell r="J6101">
            <v>43831</v>
          </cell>
          <cell r="K6101">
            <v>43794</v>
          </cell>
          <cell r="Q6101">
            <v>3726</v>
          </cell>
          <cell r="R6101" t="str">
            <v>North America (NA)</v>
          </cell>
          <cell r="S6101" t="str">
            <v>Head of Technology</v>
          </cell>
        </row>
        <row r="6102">
          <cell r="A6102" t="str">
            <v>100364-CA-105</v>
          </cell>
          <cell r="B6102">
            <v>43586</v>
          </cell>
          <cell r="C6102" t="str">
            <v>Existing MSA</v>
          </cell>
          <cell r="D6102">
            <v>43307</v>
          </cell>
          <cell r="E6102">
            <v>43952</v>
          </cell>
          <cell r="F6102" t="str">
            <v>Ancient Nutrition</v>
          </cell>
          <cell r="G6102" t="str">
            <v>CA</v>
          </cell>
          <cell r="H6102" t="str">
            <v>Canada</v>
          </cell>
          <cell r="I6102" t="str">
            <v>GP Entity</v>
          </cell>
          <cell r="J6102">
            <v>43586</v>
          </cell>
          <cell r="K6102">
            <v>43308</v>
          </cell>
          <cell r="Q6102">
            <v>2464</v>
          </cell>
          <cell r="R6102" t="str">
            <v>North America (NA)</v>
          </cell>
          <cell r="S6102" t="str">
            <v>Director of Financial Planning and Analysis</v>
          </cell>
        </row>
        <row r="6103">
          <cell r="A6103" t="str">
            <v>100364-CA-106</v>
          </cell>
          <cell r="B6103">
            <v>43661</v>
          </cell>
          <cell r="C6103" t="str">
            <v>Existing MSA</v>
          </cell>
          <cell r="D6103">
            <v>43307</v>
          </cell>
          <cell r="E6103">
            <v>43952</v>
          </cell>
          <cell r="F6103" t="str">
            <v>Ancient Nutrition</v>
          </cell>
          <cell r="G6103" t="str">
            <v>CA</v>
          </cell>
          <cell r="H6103" t="str">
            <v>Canada</v>
          </cell>
          <cell r="I6103" t="str">
            <v>GP Entity</v>
          </cell>
          <cell r="J6103">
            <v>43661</v>
          </cell>
          <cell r="K6103">
            <v>43308</v>
          </cell>
          <cell r="Q6103">
            <v>2748</v>
          </cell>
          <cell r="R6103" t="str">
            <v>North America (NA)</v>
          </cell>
          <cell r="S6103" t="str">
            <v>Senior FBA Manager</v>
          </cell>
        </row>
        <row r="6104">
          <cell r="A6104" t="str">
            <v>100364-CA-107</v>
          </cell>
          <cell r="B6104">
            <v>43808</v>
          </cell>
          <cell r="C6104" t="str">
            <v>Existing MSA</v>
          </cell>
          <cell r="D6104">
            <v>43307</v>
          </cell>
          <cell r="E6104">
            <v>43952</v>
          </cell>
          <cell r="F6104" t="str">
            <v>Ancient Nutrition</v>
          </cell>
          <cell r="G6104" t="str">
            <v>CA</v>
          </cell>
          <cell r="H6104" t="str">
            <v>Canada</v>
          </cell>
          <cell r="I6104" t="str">
            <v>GP Entity</v>
          </cell>
          <cell r="J6104">
            <v>43808</v>
          </cell>
          <cell r="K6104">
            <v>43308</v>
          </cell>
          <cell r="Q6104">
            <v>3601</v>
          </cell>
          <cell r="R6104" t="str">
            <v>North America (NA)</v>
          </cell>
          <cell r="S6104" t="str">
            <v>Director of E-Commerce Canada</v>
          </cell>
        </row>
        <row r="6105">
          <cell r="A6105" t="str">
            <v>100364-CA-108</v>
          </cell>
          <cell r="B6105">
            <v>43850</v>
          </cell>
          <cell r="C6105" t="str">
            <v>Existing MSA</v>
          </cell>
          <cell r="D6105">
            <v>43307</v>
          </cell>
          <cell r="E6105">
            <v>43952</v>
          </cell>
          <cell r="F6105" t="str">
            <v>Ancient Nutrition</v>
          </cell>
          <cell r="G6105" t="str">
            <v>CA</v>
          </cell>
          <cell r="H6105" t="str">
            <v>Canada</v>
          </cell>
          <cell r="I6105" t="str">
            <v>GP Entity</v>
          </cell>
          <cell r="J6105">
            <v>43850</v>
          </cell>
          <cell r="K6105">
            <v>43308</v>
          </cell>
          <cell r="Q6105">
            <v>3727</v>
          </cell>
          <cell r="R6105" t="str">
            <v>North America (NA)</v>
          </cell>
          <cell r="S6105" t="str">
            <v>Director of Sales, Canada</v>
          </cell>
        </row>
        <row r="6106">
          <cell r="A6106" t="str">
            <v>100591-CA-101</v>
          </cell>
          <cell r="B6106">
            <v>43693</v>
          </cell>
          <cell r="C6106" t="str">
            <v>Existing MSA</v>
          </cell>
          <cell r="D6106">
            <v>43644</v>
          </cell>
          <cell r="E6106">
            <v>43952</v>
          </cell>
          <cell r="F6106" t="str">
            <v>Getac</v>
          </cell>
          <cell r="G6106" t="str">
            <v>CA</v>
          </cell>
          <cell r="H6106" t="str">
            <v>Canada</v>
          </cell>
          <cell r="I6106" t="str">
            <v>GP Entity</v>
          </cell>
          <cell r="K6106">
            <v>43644</v>
          </cell>
          <cell r="Q6106">
            <v>2902</v>
          </cell>
          <cell r="R6106" t="str">
            <v>North America (NA)</v>
          </cell>
          <cell r="S6106" t="str">
            <v>Regional Sales Manager – Canada West Enterprise/Public Sector</v>
          </cell>
        </row>
        <row r="6107">
          <cell r="A6107" t="str">
            <v>100591-CA-102</v>
          </cell>
          <cell r="B6107">
            <v>43693</v>
          </cell>
          <cell r="C6107" t="str">
            <v>Existing MSA</v>
          </cell>
          <cell r="D6107">
            <v>43644</v>
          </cell>
          <cell r="E6107">
            <v>43952</v>
          </cell>
          <cell r="F6107" t="str">
            <v>Getac</v>
          </cell>
          <cell r="G6107" t="str">
            <v>CA</v>
          </cell>
          <cell r="H6107" t="str">
            <v>Canada</v>
          </cell>
          <cell r="I6107" t="str">
            <v>GP Entity</v>
          </cell>
          <cell r="K6107">
            <v>43644</v>
          </cell>
          <cell r="Q6107">
            <v>2903</v>
          </cell>
          <cell r="R6107" t="str">
            <v>North America (NA)</v>
          </cell>
          <cell r="S6107" t="str">
            <v>Regional Sales Manager – Canada Enterprise/Public Sector</v>
          </cell>
        </row>
        <row r="6108">
          <cell r="A6108" t="str">
            <v>100549-CA-101</v>
          </cell>
          <cell r="B6108">
            <v>43617</v>
          </cell>
          <cell r="C6108" t="str">
            <v>Existing MSA</v>
          </cell>
          <cell r="D6108">
            <v>43593</v>
          </cell>
          <cell r="E6108">
            <v>43952</v>
          </cell>
          <cell r="F6108" t="str">
            <v>Quil Health</v>
          </cell>
          <cell r="G6108" t="str">
            <v>CA</v>
          </cell>
          <cell r="H6108" t="str">
            <v>Canada</v>
          </cell>
          <cell r="I6108" t="str">
            <v>GP Entity</v>
          </cell>
          <cell r="J6108">
            <v>43617</v>
          </cell>
          <cell r="Q6108">
            <v>2601</v>
          </cell>
          <cell r="R6108" t="str">
            <v>North America (NA)</v>
          </cell>
          <cell r="S6108" t="str">
            <v>Controller</v>
          </cell>
        </row>
        <row r="6109">
          <cell r="A6109" t="str">
            <v>100506-CA-101</v>
          </cell>
          <cell r="B6109">
            <v>43586</v>
          </cell>
          <cell r="C6109" t="str">
            <v>Existing MSA</v>
          </cell>
          <cell r="D6109">
            <v>43545</v>
          </cell>
          <cell r="E6109">
            <v>43952</v>
          </cell>
          <cell r="F6109" t="str">
            <v>Cavotec USA</v>
          </cell>
          <cell r="G6109" t="str">
            <v>CA</v>
          </cell>
          <cell r="H6109" t="str">
            <v>Canada</v>
          </cell>
          <cell r="I6109" t="str">
            <v>GP Entity</v>
          </cell>
          <cell r="J6109">
            <v>43556</v>
          </cell>
          <cell r="K6109">
            <v>43545</v>
          </cell>
          <cell r="Q6109">
            <v>2359</v>
          </cell>
          <cell r="R6109" t="str">
            <v>North America (NA)</v>
          </cell>
          <cell r="S6109" t="str">
            <v>Senior Field Service Technician</v>
          </cell>
        </row>
        <row r="6110">
          <cell r="A6110" t="str">
            <v>100506-CA-102</v>
          </cell>
          <cell r="B6110">
            <v>43586</v>
          </cell>
          <cell r="C6110" t="str">
            <v>Existing MSA</v>
          </cell>
          <cell r="D6110">
            <v>43545</v>
          </cell>
          <cell r="E6110">
            <v>43952</v>
          </cell>
          <cell r="F6110" t="str">
            <v>Cavotec USA</v>
          </cell>
          <cell r="G6110" t="str">
            <v>CA</v>
          </cell>
          <cell r="H6110" t="str">
            <v>Canada</v>
          </cell>
          <cell r="I6110" t="str">
            <v>GP Entity</v>
          </cell>
          <cell r="J6110">
            <v>43556</v>
          </cell>
          <cell r="K6110">
            <v>43545</v>
          </cell>
          <cell r="Q6110">
            <v>2360</v>
          </cell>
          <cell r="R6110" t="str">
            <v>North America (NA)</v>
          </cell>
          <cell r="S6110" t="str">
            <v>Sales Engineer</v>
          </cell>
        </row>
        <row r="6111">
          <cell r="A6111" t="str">
            <v>100698-CA-101</v>
          </cell>
          <cell r="B6111">
            <v>43831</v>
          </cell>
          <cell r="C6111" t="str">
            <v>Existing MSA</v>
          </cell>
          <cell r="D6111">
            <v>43770</v>
          </cell>
          <cell r="E6111">
            <v>43952</v>
          </cell>
          <cell r="F6111" t="str">
            <v>Blue Acorn</v>
          </cell>
          <cell r="G6111" t="str">
            <v>CA</v>
          </cell>
          <cell r="H6111" t="str">
            <v>Canada</v>
          </cell>
          <cell r="I6111" t="str">
            <v>GP Entity</v>
          </cell>
          <cell r="J6111">
            <v>43831</v>
          </cell>
          <cell r="K6111">
            <v>43770</v>
          </cell>
          <cell r="Q6111">
            <v>3570</v>
          </cell>
          <cell r="R6111" t="str">
            <v>North America (NA)</v>
          </cell>
          <cell r="S6111" t="str">
            <v>Front End Engineer</v>
          </cell>
        </row>
        <row r="6112">
          <cell r="A6112" t="str">
            <v>100698-CA-102</v>
          </cell>
          <cell r="B6112">
            <v>43831</v>
          </cell>
          <cell r="C6112" t="str">
            <v>Existing MSA</v>
          </cell>
          <cell r="D6112">
            <v>43770</v>
          </cell>
          <cell r="E6112">
            <v>43952</v>
          </cell>
          <cell r="F6112" t="str">
            <v>Blue Acorn</v>
          </cell>
          <cell r="G6112" t="str">
            <v>CA</v>
          </cell>
          <cell r="H6112" t="str">
            <v>Canada</v>
          </cell>
          <cell r="I6112" t="str">
            <v>GP Entity</v>
          </cell>
          <cell r="J6112">
            <v>43831</v>
          </cell>
          <cell r="K6112">
            <v>43770</v>
          </cell>
          <cell r="Q6112">
            <v>3619</v>
          </cell>
          <cell r="R6112" t="str">
            <v>North America (NA)</v>
          </cell>
          <cell r="S6112" t="str">
            <v>Technical Architect</v>
          </cell>
        </row>
        <row r="6113">
          <cell r="A6113" t="str">
            <v>100698-CA-103</v>
          </cell>
          <cell r="B6113">
            <v>43831</v>
          </cell>
          <cell r="C6113" t="str">
            <v>Existing MSA</v>
          </cell>
          <cell r="D6113">
            <v>43770</v>
          </cell>
          <cell r="E6113">
            <v>43952</v>
          </cell>
          <cell r="F6113" t="str">
            <v>Blue Acorn</v>
          </cell>
          <cell r="G6113" t="str">
            <v>CA</v>
          </cell>
          <cell r="H6113" t="str">
            <v>Canada</v>
          </cell>
          <cell r="I6113" t="str">
            <v>GP Entity</v>
          </cell>
          <cell r="J6113">
            <v>43831</v>
          </cell>
          <cell r="K6113">
            <v>43770</v>
          </cell>
          <cell r="Q6113">
            <v>3623</v>
          </cell>
          <cell r="R6113" t="str">
            <v>North America (NA)</v>
          </cell>
          <cell r="S6113" t="str">
            <v>Senior Applications Engineer</v>
          </cell>
        </row>
        <row r="6114">
          <cell r="A6114" t="str">
            <v>100698-CA-105</v>
          </cell>
          <cell r="B6114">
            <v>43836</v>
          </cell>
          <cell r="C6114" t="str">
            <v>Existing MSA</v>
          </cell>
          <cell r="D6114">
            <v>43770</v>
          </cell>
          <cell r="E6114">
            <v>43952</v>
          </cell>
          <cell r="F6114" t="str">
            <v>Blue Acorn</v>
          </cell>
          <cell r="G6114" t="str">
            <v>CA</v>
          </cell>
          <cell r="H6114" t="str">
            <v>Canada</v>
          </cell>
          <cell r="I6114" t="str">
            <v>GP Entity</v>
          </cell>
          <cell r="J6114">
            <v>43836</v>
          </cell>
          <cell r="K6114">
            <v>43770</v>
          </cell>
          <cell r="Q6114">
            <v>3653</v>
          </cell>
          <cell r="R6114" t="str">
            <v>North America (NA)</v>
          </cell>
          <cell r="S6114" t="str">
            <v>Senior Applications Engineer</v>
          </cell>
        </row>
        <row r="6115">
          <cell r="A6115" t="str">
            <v>100554-CA-101</v>
          </cell>
          <cell r="B6115">
            <v>43647</v>
          </cell>
          <cell r="C6115" t="str">
            <v>Existing MSA</v>
          </cell>
          <cell r="D6115">
            <v>43585</v>
          </cell>
          <cell r="E6115">
            <v>43952</v>
          </cell>
          <cell r="F6115" t="str">
            <v>Qnergy</v>
          </cell>
          <cell r="G6115" t="str">
            <v>CA</v>
          </cell>
          <cell r="H6115" t="str">
            <v>Canada</v>
          </cell>
          <cell r="I6115" t="str">
            <v>GP Entity</v>
          </cell>
          <cell r="J6115">
            <v>43647</v>
          </cell>
          <cell r="K6115">
            <v>43585</v>
          </cell>
          <cell r="Q6115">
            <v>2645</v>
          </cell>
          <cell r="R6115" t="str">
            <v>North America (NA)</v>
          </cell>
          <cell r="S6115" t="str">
            <v>Sales Manager-Canada</v>
          </cell>
        </row>
        <row r="6116">
          <cell r="A6116" t="str">
            <v>100554-CA-102</v>
          </cell>
          <cell r="B6116">
            <v>43862</v>
          </cell>
          <cell r="C6116" t="str">
            <v>Existing MSA</v>
          </cell>
          <cell r="D6116">
            <v>43585</v>
          </cell>
          <cell r="E6116">
            <v>43952</v>
          </cell>
          <cell r="F6116" t="str">
            <v>Qnergy</v>
          </cell>
          <cell r="G6116" t="str">
            <v>CA</v>
          </cell>
          <cell r="H6116" t="str">
            <v>Canada</v>
          </cell>
          <cell r="I6116" t="str">
            <v>GP Entity</v>
          </cell>
          <cell r="J6116">
            <v>43862</v>
          </cell>
          <cell r="K6116">
            <v>43585</v>
          </cell>
          <cell r="Q6116">
            <v>3907</v>
          </cell>
          <cell r="R6116" t="str">
            <v>North America (NA)</v>
          </cell>
          <cell r="S6116" t="str">
            <v>Senior Application Engineer - Canada</v>
          </cell>
        </row>
        <row r="6117">
          <cell r="A6117" t="str">
            <v>100683-CA-101</v>
          </cell>
          <cell r="B6117">
            <v>43815</v>
          </cell>
          <cell r="C6117" t="str">
            <v>Existing MSA</v>
          </cell>
          <cell r="D6117">
            <v>43766</v>
          </cell>
          <cell r="E6117">
            <v>43952</v>
          </cell>
          <cell r="F6117" t="str">
            <v>Aparavi Software</v>
          </cell>
          <cell r="G6117" t="str">
            <v>CA</v>
          </cell>
          <cell r="H6117" t="str">
            <v>Canada</v>
          </cell>
          <cell r="I6117" t="str">
            <v>GP Entity</v>
          </cell>
          <cell r="J6117">
            <v>43775</v>
          </cell>
          <cell r="K6117">
            <v>43766</v>
          </cell>
          <cell r="Q6117">
            <v>3474</v>
          </cell>
          <cell r="R6117" t="str">
            <v>North America (NA)</v>
          </cell>
          <cell r="S6117" t="str">
            <v>Software Architect</v>
          </cell>
        </row>
        <row r="6118">
          <cell r="A6118" t="str">
            <v>100442-CA-101</v>
          </cell>
          <cell r="B6118">
            <v>43864</v>
          </cell>
          <cell r="C6118" t="str">
            <v>Existing MSA</v>
          </cell>
          <cell r="D6118">
            <v>43796</v>
          </cell>
          <cell r="E6118">
            <v>43952</v>
          </cell>
          <cell r="F6118" t="str">
            <v>Adirondack Solutions</v>
          </cell>
          <cell r="G6118" t="str">
            <v>CA</v>
          </cell>
          <cell r="H6118" t="str">
            <v>Canada</v>
          </cell>
          <cell r="I6118" t="str">
            <v>GP Entity</v>
          </cell>
          <cell r="J6118">
            <v>43864</v>
          </cell>
          <cell r="K6118">
            <v>43437</v>
          </cell>
          <cell r="Q6118">
            <v>3776</v>
          </cell>
          <cell r="R6118" t="str">
            <v>North America (NA)</v>
          </cell>
          <cell r="S6118" t="str">
            <v>Lead Developer</v>
          </cell>
        </row>
        <row r="6119">
          <cell r="A6119" t="str">
            <v>100442-CA-102</v>
          </cell>
          <cell r="B6119">
            <v>43864</v>
          </cell>
          <cell r="C6119" t="str">
            <v>Existing MSA</v>
          </cell>
          <cell r="D6119">
            <v>43796</v>
          </cell>
          <cell r="E6119">
            <v>43952</v>
          </cell>
          <cell r="F6119" t="str">
            <v>Adirondack Solutions</v>
          </cell>
          <cell r="G6119" t="str">
            <v>CA</v>
          </cell>
          <cell r="H6119" t="str">
            <v>Canada</v>
          </cell>
          <cell r="I6119" t="str">
            <v>GP Entity</v>
          </cell>
          <cell r="J6119">
            <v>43864</v>
          </cell>
          <cell r="K6119">
            <v>43437</v>
          </cell>
          <cell r="Q6119">
            <v>3777</v>
          </cell>
          <cell r="R6119" t="str">
            <v>North America (NA)</v>
          </cell>
          <cell r="S6119" t="str">
            <v>Technical Implementation Specialist</v>
          </cell>
        </row>
        <row r="6120">
          <cell r="A6120" t="str">
            <v>100497-CA-102</v>
          </cell>
          <cell r="B6120">
            <v>43871</v>
          </cell>
          <cell r="C6120" t="str">
            <v>Existing MSA</v>
          </cell>
          <cell r="D6120">
            <v>43819</v>
          </cell>
          <cell r="E6120">
            <v>43952</v>
          </cell>
          <cell r="F6120" t="str">
            <v>Clumio</v>
          </cell>
          <cell r="G6120" t="str">
            <v>CA</v>
          </cell>
          <cell r="H6120" t="str">
            <v>Canada</v>
          </cell>
          <cell r="I6120" t="str">
            <v>GP Entity</v>
          </cell>
          <cell r="J6120">
            <v>43871</v>
          </cell>
          <cell r="K6120">
            <v>43536</v>
          </cell>
          <cell r="Q6120">
            <v>4016</v>
          </cell>
          <cell r="R6120" t="str">
            <v>North America (NA)</v>
          </cell>
          <cell r="S6120" t="str">
            <v>Cloud Sales Engineer</v>
          </cell>
        </row>
        <row r="6121">
          <cell r="A6121" t="str">
            <v>100451-CA-104</v>
          </cell>
          <cell r="B6121">
            <v>43525</v>
          </cell>
          <cell r="C6121" t="str">
            <v>Existing MSA</v>
          </cell>
          <cell r="D6121">
            <v>43447</v>
          </cell>
          <cell r="E6121">
            <v>43952</v>
          </cell>
          <cell r="F6121" t="str">
            <v>Buffer, Inc</v>
          </cell>
          <cell r="G6121" t="str">
            <v>CA</v>
          </cell>
          <cell r="H6121" t="str">
            <v>Canada</v>
          </cell>
          <cell r="I6121" t="str">
            <v>GP Entity</v>
          </cell>
          <cell r="J6121">
            <v>43525</v>
          </cell>
          <cell r="K6121">
            <v>43447</v>
          </cell>
          <cell r="Q6121">
            <v>1952</v>
          </cell>
          <cell r="R6121" t="str">
            <v>North America (NA)</v>
          </cell>
          <cell r="S6121" t="str">
            <v>Product Manager</v>
          </cell>
        </row>
        <row r="6122">
          <cell r="A6122" t="str">
            <v>100451-CA-105</v>
          </cell>
          <cell r="B6122">
            <v>43525</v>
          </cell>
          <cell r="C6122" t="str">
            <v>Existing MSA</v>
          </cell>
          <cell r="D6122">
            <v>43447</v>
          </cell>
          <cell r="E6122">
            <v>43952</v>
          </cell>
          <cell r="F6122" t="str">
            <v>Buffer, Inc</v>
          </cell>
          <cell r="G6122" t="str">
            <v>CA</v>
          </cell>
          <cell r="H6122" t="str">
            <v>Canada</v>
          </cell>
          <cell r="I6122" t="str">
            <v>GP Entity</v>
          </cell>
          <cell r="J6122">
            <v>43525</v>
          </cell>
          <cell r="K6122">
            <v>43447</v>
          </cell>
          <cell r="Q6122">
            <v>1953</v>
          </cell>
          <cell r="R6122" t="str">
            <v>North America (NA)</v>
          </cell>
          <cell r="S6122" t="str">
            <v>Customer Advocate</v>
          </cell>
        </row>
        <row r="6123">
          <cell r="A6123" t="str">
            <v>100451-CA-106</v>
          </cell>
          <cell r="B6123">
            <v>43525</v>
          </cell>
          <cell r="C6123" t="str">
            <v>Existing MSA</v>
          </cell>
          <cell r="D6123">
            <v>43447</v>
          </cell>
          <cell r="E6123">
            <v>43952</v>
          </cell>
          <cell r="F6123" t="str">
            <v>Buffer, Inc</v>
          </cell>
          <cell r="G6123" t="str">
            <v>CA</v>
          </cell>
          <cell r="H6123" t="str">
            <v>Canada</v>
          </cell>
          <cell r="I6123" t="str">
            <v>GP Entity</v>
          </cell>
          <cell r="K6123">
            <v>43447</v>
          </cell>
          <cell r="Q6123">
            <v>1955</v>
          </cell>
          <cell r="R6123" t="str">
            <v>North America (NA)</v>
          </cell>
          <cell r="S6123" t="str">
            <v>Product Designer, Mobile</v>
          </cell>
        </row>
        <row r="6124">
          <cell r="A6124" t="str">
            <v>100711-CA-101</v>
          </cell>
          <cell r="B6124">
            <v>43800</v>
          </cell>
          <cell r="C6124" t="str">
            <v>Existing MSA</v>
          </cell>
          <cell r="D6124">
            <v>43770</v>
          </cell>
          <cell r="E6124">
            <v>43952</v>
          </cell>
          <cell r="F6124" t="str">
            <v>Augustech</v>
          </cell>
          <cell r="G6124" t="str">
            <v>CA</v>
          </cell>
          <cell r="H6124" t="str">
            <v>Canada</v>
          </cell>
          <cell r="I6124" t="str">
            <v>GP Entity</v>
          </cell>
          <cell r="K6124">
            <v>43770</v>
          </cell>
          <cell r="Q6124">
            <v>3719</v>
          </cell>
          <cell r="R6124" t="str">
            <v>North America (NA)</v>
          </cell>
          <cell r="S6124" t="str">
            <v>Tech Escalation Lead</v>
          </cell>
        </row>
        <row r="6125">
          <cell r="A6125" t="str">
            <v>100711-CA-102</v>
          </cell>
          <cell r="B6125">
            <v>43800</v>
          </cell>
          <cell r="C6125" t="str">
            <v>Existing MSA</v>
          </cell>
          <cell r="D6125">
            <v>43770</v>
          </cell>
          <cell r="E6125">
            <v>43952</v>
          </cell>
          <cell r="F6125" t="str">
            <v>Augustech</v>
          </cell>
          <cell r="G6125" t="str">
            <v>CA</v>
          </cell>
          <cell r="H6125" t="str">
            <v>Canada</v>
          </cell>
          <cell r="I6125" t="str">
            <v>GP Entity</v>
          </cell>
          <cell r="K6125">
            <v>43770</v>
          </cell>
          <cell r="Q6125">
            <v>3721</v>
          </cell>
          <cell r="R6125" t="str">
            <v>North America (NA)</v>
          </cell>
          <cell r="S6125" t="str">
            <v>Tech Escalation Lead</v>
          </cell>
        </row>
        <row r="6126">
          <cell r="A6126" t="str">
            <v>100001-CA-104</v>
          </cell>
          <cell r="B6126">
            <v>43662</v>
          </cell>
          <cell r="C6126" t="str">
            <v>Existing MSA</v>
          </cell>
          <cell r="D6126">
            <v>42242</v>
          </cell>
          <cell r="E6126">
            <v>43983</v>
          </cell>
          <cell r="F6126" t="str">
            <v>10X Genomics</v>
          </cell>
          <cell r="G6126" t="str">
            <v>CA</v>
          </cell>
          <cell r="H6126" t="str">
            <v>Canada</v>
          </cell>
          <cell r="I6126" t="str">
            <v>GP Entity</v>
          </cell>
          <cell r="J6126">
            <v>43654</v>
          </cell>
          <cell r="K6126">
            <v>42242</v>
          </cell>
          <cell r="Q6126">
            <v>2842</v>
          </cell>
          <cell r="R6126" t="str">
            <v>North America (NA)</v>
          </cell>
          <cell r="S6126" t="str">
            <v>Technical Sales Specialist</v>
          </cell>
        </row>
        <row r="6127">
          <cell r="A6127" t="str">
            <v>100001-CA-105</v>
          </cell>
          <cell r="B6127">
            <v>43711</v>
          </cell>
          <cell r="C6127" t="str">
            <v>Existing MSA</v>
          </cell>
          <cell r="D6127">
            <v>42242</v>
          </cell>
          <cell r="E6127">
            <v>43983</v>
          </cell>
          <cell r="F6127" t="str">
            <v>10X Genomics</v>
          </cell>
          <cell r="G6127" t="str">
            <v>CA</v>
          </cell>
          <cell r="H6127" t="str">
            <v>Canada</v>
          </cell>
          <cell r="I6127" t="str">
            <v>GP Entity</v>
          </cell>
          <cell r="J6127">
            <v>43711</v>
          </cell>
          <cell r="K6127">
            <v>42242</v>
          </cell>
          <cell r="Q6127">
            <v>2985</v>
          </cell>
          <cell r="R6127" t="str">
            <v>North America (NA)</v>
          </cell>
          <cell r="S6127" t="str">
            <v>Senior Computational Biologist</v>
          </cell>
        </row>
        <row r="6128">
          <cell r="A6128" t="str">
            <v>100001-CA-106</v>
          </cell>
          <cell r="B6128">
            <v>43724</v>
          </cell>
          <cell r="C6128" t="str">
            <v>Existing MSA</v>
          </cell>
          <cell r="D6128">
            <v>42242</v>
          </cell>
          <cell r="E6128">
            <v>43983</v>
          </cell>
          <cell r="F6128" t="str">
            <v>10X Genomics</v>
          </cell>
          <cell r="G6128" t="str">
            <v>CA</v>
          </cell>
          <cell r="H6128" t="str">
            <v>Canada</v>
          </cell>
          <cell r="I6128" t="str">
            <v>GP Entity</v>
          </cell>
          <cell r="J6128">
            <v>43717</v>
          </cell>
          <cell r="K6128">
            <v>42242</v>
          </cell>
          <cell r="Q6128">
            <v>3150</v>
          </cell>
          <cell r="R6128" t="str">
            <v>North America (NA)</v>
          </cell>
          <cell r="S6128" t="str">
            <v>Sales Executive</v>
          </cell>
        </row>
        <row r="6129">
          <cell r="A6129" t="str">
            <v>100001-CA-108</v>
          </cell>
          <cell r="B6129">
            <v>43862</v>
          </cell>
          <cell r="C6129" t="str">
            <v>Existing MSA</v>
          </cell>
          <cell r="D6129">
            <v>42242</v>
          </cell>
          <cell r="E6129">
            <v>43983</v>
          </cell>
          <cell r="F6129" t="str">
            <v>10X Genomics</v>
          </cell>
          <cell r="G6129" t="str">
            <v>CA</v>
          </cell>
          <cell r="H6129" t="str">
            <v>Canada</v>
          </cell>
          <cell r="I6129" t="str">
            <v>GP Entity</v>
          </cell>
          <cell r="J6129">
            <v>43850</v>
          </cell>
          <cell r="K6129">
            <v>42242</v>
          </cell>
          <cell r="Q6129">
            <v>3981</v>
          </cell>
          <cell r="R6129" t="str">
            <v>North America (NA)</v>
          </cell>
          <cell r="S6129" t="str">
            <v>Account Executive</v>
          </cell>
        </row>
        <row r="6130">
          <cell r="A6130" t="str">
            <v>100658-CA-101</v>
          </cell>
          <cell r="B6130">
            <v>43787</v>
          </cell>
          <cell r="C6130" t="str">
            <v>Existing MSA</v>
          </cell>
          <cell r="D6130">
            <v>43725</v>
          </cell>
          <cell r="E6130">
            <v>43983</v>
          </cell>
          <cell r="F6130" t="str">
            <v>Takeoff Technologies</v>
          </cell>
          <cell r="G6130" t="str">
            <v>CA</v>
          </cell>
          <cell r="H6130" t="str">
            <v>Canada</v>
          </cell>
          <cell r="I6130" t="str">
            <v>GP Entity</v>
          </cell>
          <cell r="J6130">
            <v>43787</v>
          </cell>
          <cell r="K6130">
            <v>43725</v>
          </cell>
          <cell r="Q6130">
            <v>3241</v>
          </cell>
          <cell r="R6130" t="str">
            <v>North America (NA)</v>
          </cell>
          <cell r="S6130" t="str">
            <v>Site Leader</v>
          </cell>
        </row>
        <row r="6131">
          <cell r="A6131" t="str">
            <v>100707-CA-102</v>
          </cell>
          <cell r="B6131">
            <v>43831</v>
          </cell>
          <cell r="C6131" t="str">
            <v>Existing MSA</v>
          </cell>
          <cell r="D6131">
            <v>43794</v>
          </cell>
          <cell r="E6131">
            <v>43983</v>
          </cell>
          <cell r="F6131" t="str">
            <v>SV Academy</v>
          </cell>
          <cell r="G6131" t="str">
            <v>CA</v>
          </cell>
          <cell r="H6131" t="str">
            <v>Canada</v>
          </cell>
          <cell r="I6131" t="str">
            <v>GP Entity</v>
          </cell>
          <cell r="J6131">
            <v>43831</v>
          </cell>
          <cell r="K6131">
            <v>43794</v>
          </cell>
          <cell r="Q6131">
            <v>3698</v>
          </cell>
          <cell r="R6131" t="str">
            <v>North America (NA)</v>
          </cell>
          <cell r="S6131" t="str">
            <v>Senior Fullstack Developer</v>
          </cell>
        </row>
        <row r="6132">
          <cell r="A6132" t="str">
            <v>100707-CA-106</v>
          </cell>
          <cell r="B6132">
            <v>43846</v>
          </cell>
          <cell r="C6132" t="str">
            <v>Existing MSA</v>
          </cell>
          <cell r="D6132">
            <v>43794</v>
          </cell>
          <cell r="E6132">
            <v>43983</v>
          </cell>
          <cell r="F6132" t="str">
            <v>SV Academy</v>
          </cell>
          <cell r="G6132" t="str">
            <v>CA</v>
          </cell>
          <cell r="H6132" t="str">
            <v>Canada</v>
          </cell>
          <cell r="I6132" t="str">
            <v>GP Entity</v>
          </cell>
          <cell r="J6132">
            <v>43831</v>
          </cell>
          <cell r="K6132">
            <v>43794</v>
          </cell>
          <cell r="Q6132">
            <v>3702</v>
          </cell>
          <cell r="R6132" t="str">
            <v>North America (NA)</v>
          </cell>
          <cell r="S6132" t="str">
            <v>Product Manager</v>
          </cell>
        </row>
        <row r="6133">
          <cell r="A6133" t="str">
            <v>100707-CA-107</v>
          </cell>
          <cell r="B6133">
            <v>43831</v>
          </cell>
          <cell r="C6133" t="str">
            <v>Existing MSA</v>
          </cell>
          <cell r="D6133">
            <v>43794</v>
          </cell>
          <cell r="E6133">
            <v>43983</v>
          </cell>
          <cell r="F6133" t="str">
            <v>SV Academy</v>
          </cell>
          <cell r="G6133" t="str">
            <v>CA</v>
          </cell>
          <cell r="H6133" t="str">
            <v>Canada</v>
          </cell>
          <cell r="I6133" t="str">
            <v>GP Entity</v>
          </cell>
          <cell r="J6133">
            <v>43831</v>
          </cell>
          <cell r="K6133">
            <v>43794</v>
          </cell>
          <cell r="Q6133">
            <v>3703</v>
          </cell>
          <cell r="R6133" t="str">
            <v>North America (NA)</v>
          </cell>
          <cell r="S6133" t="str">
            <v>Head of Fellowship and Career Success</v>
          </cell>
        </row>
        <row r="6134">
          <cell r="A6134" t="str">
            <v>100707-CA-108</v>
          </cell>
          <cell r="B6134">
            <v>43831</v>
          </cell>
          <cell r="C6134" t="str">
            <v>Existing MSA</v>
          </cell>
          <cell r="D6134">
            <v>43794</v>
          </cell>
          <cell r="E6134">
            <v>43983</v>
          </cell>
          <cell r="F6134" t="str">
            <v>SV Academy</v>
          </cell>
          <cell r="G6134" t="str">
            <v>CA</v>
          </cell>
          <cell r="H6134" t="str">
            <v>Canada</v>
          </cell>
          <cell r="I6134" t="str">
            <v>GP Entity</v>
          </cell>
          <cell r="J6134">
            <v>43831</v>
          </cell>
          <cell r="K6134">
            <v>43794</v>
          </cell>
          <cell r="Q6134">
            <v>3704</v>
          </cell>
          <cell r="R6134" t="str">
            <v>North America (NA)</v>
          </cell>
          <cell r="S6134" t="str">
            <v>Employee Enablement Manager</v>
          </cell>
        </row>
        <row r="6135">
          <cell r="A6135" t="str">
            <v>100707-CA-103</v>
          </cell>
          <cell r="B6135">
            <v>43831</v>
          </cell>
          <cell r="C6135" t="str">
            <v>Existing MSA</v>
          </cell>
          <cell r="D6135">
            <v>43794</v>
          </cell>
          <cell r="E6135">
            <v>43983</v>
          </cell>
          <cell r="F6135" t="str">
            <v>SV Academy</v>
          </cell>
          <cell r="G6135" t="str">
            <v>CA</v>
          </cell>
          <cell r="H6135" t="str">
            <v>Canada</v>
          </cell>
          <cell r="I6135" t="str">
            <v>GP Entity</v>
          </cell>
          <cell r="J6135">
            <v>43831</v>
          </cell>
          <cell r="K6135">
            <v>43794</v>
          </cell>
          <cell r="Q6135">
            <v>3699</v>
          </cell>
          <cell r="R6135" t="str">
            <v>North America (NA)</v>
          </cell>
          <cell r="S6135" t="str">
            <v>Curriculum Design Manager</v>
          </cell>
        </row>
        <row r="6136">
          <cell r="A6136" t="str">
            <v>100707-CA-110</v>
          </cell>
          <cell r="B6136">
            <v>43831</v>
          </cell>
          <cell r="C6136" t="str">
            <v>Existing MSA</v>
          </cell>
          <cell r="D6136">
            <v>43794</v>
          </cell>
          <cell r="E6136">
            <v>43983</v>
          </cell>
          <cell r="F6136" t="str">
            <v>SV Academy</v>
          </cell>
          <cell r="G6136" t="str">
            <v>CA</v>
          </cell>
          <cell r="H6136" t="str">
            <v>Canada</v>
          </cell>
          <cell r="I6136" t="str">
            <v>GP Entity</v>
          </cell>
          <cell r="J6136">
            <v>43831</v>
          </cell>
          <cell r="K6136">
            <v>43794</v>
          </cell>
          <cell r="Q6136">
            <v>3717</v>
          </cell>
          <cell r="R6136" t="str">
            <v>North America (NA)</v>
          </cell>
          <cell r="S6136" t="str">
            <v>Fullstack Application Developer</v>
          </cell>
        </row>
        <row r="6137">
          <cell r="A6137" t="str">
            <v>100707-CA-111</v>
          </cell>
          <cell r="B6137">
            <v>43833</v>
          </cell>
          <cell r="C6137" t="str">
            <v>Existing MSA</v>
          </cell>
          <cell r="D6137">
            <v>43794</v>
          </cell>
          <cell r="E6137">
            <v>43983</v>
          </cell>
          <cell r="F6137" t="str">
            <v>SV Academy</v>
          </cell>
          <cell r="G6137" t="str">
            <v>CA</v>
          </cell>
          <cell r="H6137" t="str">
            <v>Canada</v>
          </cell>
          <cell r="I6137" t="str">
            <v>GP Entity</v>
          </cell>
          <cell r="J6137">
            <v>43833</v>
          </cell>
          <cell r="K6137">
            <v>43794</v>
          </cell>
          <cell r="Q6137">
            <v>3718</v>
          </cell>
          <cell r="R6137" t="str">
            <v>North America (NA)</v>
          </cell>
          <cell r="S6137" t="str">
            <v>Director of Learning Outcomes</v>
          </cell>
        </row>
        <row r="6138">
          <cell r="A6138" t="str">
            <v>100707-CA-112</v>
          </cell>
          <cell r="B6138">
            <v>43831</v>
          </cell>
          <cell r="C6138" t="str">
            <v>Existing MSA</v>
          </cell>
          <cell r="D6138">
            <v>43794</v>
          </cell>
          <cell r="E6138">
            <v>43983</v>
          </cell>
          <cell r="F6138" t="str">
            <v>SV Academy</v>
          </cell>
          <cell r="G6138" t="str">
            <v>CA</v>
          </cell>
          <cell r="H6138" t="str">
            <v>Canada</v>
          </cell>
          <cell r="I6138" t="str">
            <v>GP Entity</v>
          </cell>
          <cell r="J6138">
            <v>43831</v>
          </cell>
          <cell r="K6138">
            <v>43794</v>
          </cell>
          <cell r="Q6138">
            <v>3726</v>
          </cell>
          <cell r="R6138" t="str">
            <v>North America (NA)</v>
          </cell>
          <cell r="S6138" t="str">
            <v>Head of Technology</v>
          </cell>
        </row>
        <row r="6139">
          <cell r="A6139" t="str">
            <v>100364-CA-105</v>
          </cell>
          <cell r="B6139">
            <v>43586</v>
          </cell>
          <cell r="C6139" t="str">
            <v>Existing MSA</v>
          </cell>
          <cell r="D6139">
            <v>43307</v>
          </cell>
          <cell r="E6139">
            <v>43983</v>
          </cell>
          <cell r="F6139" t="str">
            <v>Ancient Nutrition</v>
          </cell>
          <cell r="G6139" t="str">
            <v>CA</v>
          </cell>
          <cell r="H6139" t="str">
            <v>Canada</v>
          </cell>
          <cell r="I6139" t="str">
            <v>GP Entity</v>
          </cell>
          <cell r="J6139">
            <v>43586</v>
          </cell>
          <cell r="K6139">
            <v>43308</v>
          </cell>
          <cell r="Q6139">
            <v>2464</v>
          </cell>
          <cell r="R6139" t="str">
            <v>North America (NA)</v>
          </cell>
          <cell r="S6139" t="str">
            <v>Director of Financial Planning and Analysis</v>
          </cell>
        </row>
        <row r="6140">
          <cell r="A6140" t="str">
            <v>100364-CA-106</v>
          </cell>
          <cell r="B6140">
            <v>43661</v>
          </cell>
          <cell r="C6140" t="str">
            <v>Existing MSA</v>
          </cell>
          <cell r="D6140">
            <v>43307</v>
          </cell>
          <cell r="E6140">
            <v>43983</v>
          </cell>
          <cell r="F6140" t="str">
            <v>Ancient Nutrition</v>
          </cell>
          <cell r="G6140" t="str">
            <v>CA</v>
          </cell>
          <cell r="H6140" t="str">
            <v>Canada</v>
          </cell>
          <cell r="I6140" t="str">
            <v>GP Entity</v>
          </cell>
          <cell r="J6140">
            <v>43661</v>
          </cell>
          <cell r="K6140">
            <v>43308</v>
          </cell>
          <cell r="Q6140">
            <v>2748</v>
          </cell>
          <cell r="R6140" t="str">
            <v>North America (NA)</v>
          </cell>
          <cell r="S6140" t="str">
            <v>Senior FBA Manager</v>
          </cell>
        </row>
        <row r="6141">
          <cell r="A6141" t="str">
            <v>100364-CA-107</v>
          </cell>
          <cell r="B6141">
            <v>43808</v>
          </cell>
          <cell r="C6141" t="str">
            <v>Existing MSA</v>
          </cell>
          <cell r="D6141">
            <v>43307</v>
          </cell>
          <cell r="E6141">
            <v>43983</v>
          </cell>
          <cell r="F6141" t="str">
            <v>Ancient Nutrition</v>
          </cell>
          <cell r="G6141" t="str">
            <v>CA</v>
          </cell>
          <cell r="H6141" t="str">
            <v>Canada</v>
          </cell>
          <cell r="I6141" t="str">
            <v>GP Entity</v>
          </cell>
          <cell r="J6141">
            <v>43808</v>
          </cell>
          <cell r="K6141">
            <v>43308</v>
          </cell>
          <cell r="Q6141">
            <v>3601</v>
          </cell>
          <cell r="R6141" t="str">
            <v>North America (NA)</v>
          </cell>
          <cell r="S6141" t="str">
            <v>Director of E-Commerce Canada</v>
          </cell>
        </row>
        <row r="6142">
          <cell r="A6142" t="str">
            <v>100364-CA-108</v>
          </cell>
          <cell r="B6142">
            <v>43850</v>
          </cell>
          <cell r="C6142" t="str">
            <v>Existing MSA</v>
          </cell>
          <cell r="D6142">
            <v>43307</v>
          </cell>
          <cell r="E6142">
            <v>43983</v>
          </cell>
          <cell r="F6142" t="str">
            <v>Ancient Nutrition</v>
          </cell>
          <cell r="G6142" t="str">
            <v>CA</v>
          </cell>
          <cell r="H6142" t="str">
            <v>Canada</v>
          </cell>
          <cell r="I6142" t="str">
            <v>GP Entity</v>
          </cell>
          <cell r="J6142">
            <v>43850</v>
          </cell>
          <cell r="K6142">
            <v>43308</v>
          </cell>
          <cell r="Q6142">
            <v>3727</v>
          </cell>
          <cell r="R6142" t="str">
            <v>North America (NA)</v>
          </cell>
          <cell r="S6142" t="str">
            <v>Director of Sales, Canada</v>
          </cell>
        </row>
        <row r="6143">
          <cell r="A6143" t="str">
            <v>100591-CA-101</v>
          </cell>
          <cell r="B6143">
            <v>43693</v>
          </cell>
          <cell r="C6143" t="str">
            <v>Existing MSA</v>
          </cell>
          <cell r="D6143">
            <v>43644</v>
          </cell>
          <cell r="E6143">
            <v>43983</v>
          </cell>
          <cell r="F6143" t="str">
            <v>Getac</v>
          </cell>
          <cell r="G6143" t="str">
            <v>CA</v>
          </cell>
          <cell r="H6143" t="str">
            <v>Canada</v>
          </cell>
          <cell r="I6143" t="str">
            <v>GP Entity</v>
          </cell>
          <cell r="K6143">
            <v>43644</v>
          </cell>
          <cell r="Q6143">
            <v>2902</v>
          </cell>
          <cell r="R6143" t="str">
            <v>North America (NA)</v>
          </cell>
          <cell r="S6143" t="str">
            <v>Regional Sales Manager – Canada West Enterprise/Public Sector</v>
          </cell>
        </row>
        <row r="6144">
          <cell r="A6144" t="str">
            <v>100591-CA-102</v>
          </cell>
          <cell r="B6144">
            <v>43693</v>
          </cell>
          <cell r="C6144" t="str">
            <v>Existing MSA</v>
          </cell>
          <cell r="D6144">
            <v>43644</v>
          </cell>
          <cell r="E6144">
            <v>43983</v>
          </cell>
          <cell r="F6144" t="str">
            <v>Getac</v>
          </cell>
          <cell r="G6144" t="str">
            <v>CA</v>
          </cell>
          <cell r="H6144" t="str">
            <v>Canada</v>
          </cell>
          <cell r="I6144" t="str">
            <v>GP Entity</v>
          </cell>
          <cell r="K6144">
            <v>43644</v>
          </cell>
          <cell r="Q6144">
            <v>2903</v>
          </cell>
          <cell r="R6144" t="str">
            <v>North America (NA)</v>
          </cell>
          <cell r="S6144" t="str">
            <v>Regional Sales Manager – Canada Enterprise/Public Sector</v>
          </cell>
        </row>
        <row r="6145">
          <cell r="A6145" t="str">
            <v>100549-CA-101</v>
          </cell>
          <cell r="B6145">
            <v>43617</v>
          </cell>
          <cell r="C6145" t="str">
            <v>Existing MSA</v>
          </cell>
          <cell r="D6145">
            <v>43593</v>
          </cell>
          <cell r="E6145">
            <v>43983</v>
          </cell>
          <cell r="F6145" t="str">
            <v>Quil Health</v>
          </cell>
          <cell r="G6145" t="str">
            <v>CA</v>
          </cell>
          <cell r="H6145" t="str">
            <v>Canada</v>
          </cell>
          <cell r="I6145" t="str">
            <v>GP Entity</v>
          </cell>
          <cell r="J6145">
            <v>43617</v>
          </cell>
          <cell r="Q6145">
            <v>2601</v>
          </cell>
          <cell r="R6145" t="str">
            <v>North America (NA)</v>
          </cell>
          <cell r="S6145" t="str">
            <v>Controller</v>
          </cell>
        </row>
        <row r="6146">
          <cell r="A6146" t="str">
            <v>100506-CA-101</v>
          </cell>
          <cell r="B6146">
            <v>43586</v>
          </cell>
          <cell r="C6146" t="str">
            <v>Existing MSA</v>
          </cell>
          <cell r="D6146">
            <v>43545</v>
          </cell>
          <cell r="E6146">
            <v>43983</v>
          </cell>
          <cell r="F6146" t="str">
            <v>Cavotec USA</v>
          </cell>
          <cell r="G6146" t="str">
            <v>CA</v>
          </cell>
          <cell r="H6146" t="str">
            <v>Canada</v>
          </cell>
          <cell r="I6146" t="str">
            <v>GP Entity</v>
          </cell>
          <cell r="J6146">
            <v>43556</v>
          </cell>
          <cell r="K6146">
            <v>43545</v>
          </cell>
          <cell r="Q6146">
            <v>2359</v>
          </cell>
          <cell r="R6146" t="str">
            <v>North America (NA)</v>
          </cell>
          <cell r="S6146" t="str">
            <v>Senior Field Service Technician</v>
          </cell>
        </row>
        <row r="6147">
          <cell r="A6147" t="str">
            <v>100506-CA-102</v>
          </cell>
          <cell r="B6147">
            <v>43586</v>
          </cell>
          <cell r="C6147" t="str">
            <v>Existing MSA</v>
          </cell>
          <cell r="D6147">
            <v>43545</v>
          </cell>
          <cell r="E6147">
            <v>43983</v>
          </cell>
          <cell r="F6147" t="str">
            <v>Cavotec USA</v>
          </cell>
          <cell r="G6147" t="str">
            <v>CA</v>
          </cell>
          <cell r="H6147" t="str">
            <v>Canada</v>
          </cell>
          <cell r="I6147" t="str">
            <v>GP Entity</v>
          </cell>
          <cell r="J6147">
            <v>43556</v>
          </cell>
          <cell r="K6147">
            <v>43545</v>
          </cell>
          <cell r="Q6147">
            <v>2360</v>
          </cell>
          <cell r="R6147" t="str">
            <v>North America (NA)</v>
          </cell>
          <cell r="S6147" t="str">
            <v>Sales Engineer</v>
          </cell>
        </row>
        <row r="6148">
          <cell r="A6148" t="str">
            <v>100698-CA-101</v>
          </cell>
          <cell r="B6148">
            <v>43831</v>
          </cell>
          <cell r="C6148" t="str">
            <v>Existing MSA</v>
          </cell>
          <cell r="D6148">
            <v>43770</v>
          </cell>
          <cell r="E6148">
            <v>43983</v>
          </cell>
          <cell r="F6148" t="str">
            <v>Blue Acorn</v>
          </cell>
          <cell r="G6148" t="str">
            <v>CA</v>
          </cell>
          <cell r="H6148" t="str">
            <v>Canada</v>
          </cell>
          <cell r="I6148" t="str">
            <v>GP Entity</v>
          </cell>
          <cell r="J6148">
            <v>43831</v>
          </cell>
          <cell r="K6148">
            <v>43770</v>
          </cell>
          <cell r="Q6148">
            <v>3570</v>
          </cell>
          <cell r="R6148" t="str">
            <v>North America (NA)</v>
          </cell>
          <cell r="S6148" t="str">
            <v>Front End Engineer</v>
          </cell>
        </row>
        <row r="6149">
          <cell r="A6149" t="str">
            <v>100698-CA-102</v>
          </cell>
          <cell r="B6149">
            <v>43831</v>
          </cell>
          <cell r="C6149" t="str">
            <v>Existing MSA</v>
          </cell>
          <cell r="D6149">
            <v>43770</v>
          </cell>
          <cell r="E6149">
            <v>43983</v>
          </cell>
          <cell r="F6149" t="str">
            <v>Blue Acorn</v>
          </cell>
          <cell r="G6149" t="str">
            <v>CA</v>
          </cell>
          <cell r="H6149" t="str">
            <v>Canada</v>
          </cell>
          <cell r="I6149" t="str">
            <v>GP Entity</v>
          </cell>
          <cell r="J6149">
            <v>43831</v>
          </cell>
          <cell r="K6149">
            <v>43770</v>
          </cell>
          <cell r="Q6149">
            <v>3619</v>
          </cell>
          <cell r="R6149" t="str">
            <v>North America (NA)</v>
          </cell>
          <cell r="S6149" t="str">
            <v>Technical Architect</v>
          </cell>
        </row>
        <row r="6150">
          <cell r="A6150" t="str">
            <v>100698-CA-103</v>
          </cell>
          <cell r="B6150">
            <v>43831</v>
          </cell>
          <cell r="C6150" t="str">
            <v>Existing MSA</v>
          </cell>
          <cell r="D6150">
            <v>43770</v>
          </cell>
          <cell r="E6150">
            <v>43983</v>
          </cell>
          <cell r="F6150" t="str">
            <v>Blue Acorn</v>
          </cell>
          <cell r="G6150" t="str">
            <v>CA</v>
          </cell>
          <cell r="H6150" t="str">
            <v>Canada</v>
          </cell>
          <cell r="I6150" t="str">
            <v>GP Entity</v>
          </cell>
          <cell r="J6150">
            <v>43831</v>
          </cell>
          <cell r="K6150">
            <v>43770</v>
          </cell>
          <cell r="Q6150">
            <v>3623</v>
          </cell>
          <cell r="R6150" t="str">
            <v>North America (NA)</v>
          </cell>
          <cell r="S6150" t="str">
            <v>Senior Applications Engineer</v>
          </cell>
        </row>
        <row r="6151">
          <cell r="A6151" t="str">
            <v>100698-CA-105</v>
          </cell>
          <cell r="B6151">
            <v>43836</v>
          </cell>
          <cell r="C6151" t="str">
            <v>Existing MSA</v>
          </cell>
          <cell r="D6151">
            <v>43770</v>
          </cell>
          <cell r="E6151">
            <v>43983</v>
          </cell>
          <cell r="F6151" t="str">
            <v>Blue Acorn</v>
          </cell>
          <cell r="G6151" t="str">
            <v>CA</v>
          </cell>
          <cell r="H6151" t="str">
            <v>Canada</v>
          </cell>
          <cell r="I6151" t="str">
            <v>GP Entity</v>
          </cell>
          <cell r="J6151">
            <v>43836</v>
          </cell>
          <cell r="K6151">
            <v>43770</v>
          </cell>
          <cell r="Q6151">
            <v>3653</v>
          </cell>
          <cell r="R6151" t="str">
            <v>North America (NA)</v>
          </cell>
          <cell r="S6151" t="str">
            <v>Senior Applications Engineer</v>
          </cell>
        </row>
        <row r="6152">
          <cell r="A6152" t="str">
            <v>100554-CA-101</v>
          </cell>
          <cell r="B6152">
            <v>43647</v>
          </cell>
          <cell r="C6152" t="str">
            <v>Existing MSA</v>
          </cell>
          <cell r="D6152">
            <v>43585</v>
          </cell>
          <cell r="E6152">
            <v>43983</v>
          </cell>
          <cell r="F6152" t="str">
            <v>Qnergy</v>
          </cell>
          <cell r="G6152" t="str">
            <v>CA</v>
          </cell>
          <cell r="H6152" t="str">
            <v>Canada</v>
          </cell>
          <cell r="I6152" t="str">
            <v>GP Entity</v>
          </cell>
          <cell r="J6152">
            <v>43647</v>
          </cell>
          <cell r="K6152">
            <v>43585</v>
          </cell>
          <cell r="Q6152">
            <v>2645</v>
          </cell>
          <cell r="R6152" t="str">
            <v>North America (NA)</v>
          </cell>
          <cell r="S6152" t="str">
            <v>Sales Manager-Canada</v>
          </cell>
        </row>
        <row r="6153">
          <cell r="A6153" t="str">
            <v>100554-CA-102</v>
          </cell>
          <cell r="B6153">
            <v>43862</v>
          </cell>
          <cell r="C6153" t="str">
            <v>Existing MSA</v>
          </cell>
          <cell r="D6153">
            <v>43585</v>
          </cell>
          <cell r="E6153">
            <v>43983</v>
          </cell>
          <cell r="F6153" t="str">
            <v>Qnergy</v>
          </cell>
          <cell r="G6153" t="str">
            <v>CA</v>
          </cell>
          <cell r="H6153" t="str">
            <v>Canada</v>
          </cell>
          <cell r="I6153" t="str">
            <v>GP Entity</v>
          </cell>
          <cell r="J6153">
            <v>43862</v>
          </cell>
          <cell r="K6153">
            <v>43585</v>
          </cell>
          <cell r="Q6153">
            <v>3907</v>
          </cell>
          <cell r="R6153" t="str">
            <v>North America (NA)</v>
          </cell>
          <cell r="S6153" t="str">
            <v>Senior Application Engineer - Canada</v>
          </cell>
        </row>
        <row r="6154">
          <cell r="A6154" t="str">
            <v>100683-CA-101</v>
          </cell>
          <cell r="B6154">
            <v>43815</v>
          </cell>
          <cell r="C6154" t="str">
            <v>Existing MSA</v>
          </cell>
          <cell r="D6154">
            <v>43766</v>
          </cell>
          <cell r="E6154">
            <v>43983</v>
          </cell>
          <cell r="F6154" t="str">
            <v>Aparavi Software</v>
          </cell>
          <cell r="G6154" t="str">
            <v>CA</v>
          </cell>
          <cell r="H6154" t="str">
            <v>Canada</v>
          </cell>
          <cell r="I6154" t="str">
            <v>GP Entity</v>
          </cell>
          <cell r="J6154">
            <v>43775</v>
          </cell>
          <cell r="K6154">
            <v>43766</v>
          </cell>
          <cell r="Q6154">
            <v>3474</v>
          </cell>
          <cell r="R6154" t="str">
            <v>North America (NA)</v>
          </cell>
          <cell r="S6154" t="str">
            <v>Software Architect</v>
          </cell>
        </row>
        <row r="6155">
          <cell r="A6155" t="str">
            <v>100442-CA-101</v>
          </cell>
          <cell r="B6155">
            <v>43864</v>
          </cell>
          <cell r="C6155" t="str">
            <v>Existing MSA</v>
          </cell>
          <cell r="D6155">
            <v>43796</v>
          </cell>
          <cell r="E6155">
            <v>43983</v>
          </cell>
          <cell r="F6155" t="str">
            <v>Adirondack Solutions</v>
          </cell>
          <cell r="G6155" t="str">
            <v>CA</v>
          </cell>
          <cell r="H6155" t="str">
            <v>Canada</v>
          </cell>
          <cell r="I6155" t="str">
            <v>GP Entity</v>
          </cell>
          <cell r="J6155">
            <v>43864</v>
          </cell>
          <cell r="K6155">
            <v>43437</v>
          </cell>
          <cell r="Q6155">
            <v>3776</v>
          </cell>
          <cell r="R6155" t="str">
            <v>North America (NA)</v>
          </cell>
          <cell r="S6155" t="str">
            <v>Lead Developer</v>
          </cell>
        </row>
        <row r="6156">
          <cell r="A6156" t="str">
            <v>100442-CA-102</v>
          </cell>
          <cell r="B6156">
            <v>43864</v>
          </cell>
          <cell r="C6156" t="str">
            <v>Existing MSA</v>
          </cell>
          <cell r="D6156">
            <v>43796</v>
          </cell>
          <cell r="E6156">
            <v>43983</v>
          </cell>
          <cell r="F6156" t="str">
            <v>Adirondack Solutions</v>
          </cell>
          <cell r="G6156" t="str">
            <v>CA</v>
          </cell>
          <cell r="H6156" t="str">
            <v>Canada</v>
          </cell>
          <cell r="I6156" t="str">
            <v>GP Entity</v>
          </cell>
          <cell r="J6156">
            <v>43864</v>
          </cell>
          <cell r="K6156">
            <v>43437</v>
          </cell>
          <cell r="Q6156">
            <v>3777</v>
          </cell>
          <cell r="R6156" t="str">
            <v>North America (NA)</v>
          </cell>
          <cell r="S6156" t="str">
            <v>Technical Implementation Specialist</v>
          </cell>
        </row>
        <row r="6157">
          <cell r="A6157" t="str">
            <v>100497-CA-102</v>
          </cell>
          <cell r="B6157">
            <v>43871</v>
          </cell>
          <cell r="C6157" t="str">
            <v>Existing MSA</v>
          </cell>
          <cell r="D6157">
            <v>43819</v>
          </cell>
          <cell r="E6157">
            <v>43983</v>
          </cell>
          <cell r="F6157" t="str">
            <v>Clumio</v>
          </cell>
          <cell r="G6157" t="str">
            <v>CA</v>
          </cell>
          <cell r="H6157" t="str">
            <v>Canada</v>
          </cell>
          <cell r="I6157" t="str">
            <v>GP Entity</v>
          </cell>
          <cell r="J6157">
            <v>43871</v>
          </cell>
          <cell r="K6157">
            <v>43536</v>
          </cell>
          <cell r="Q6157">
            <v>4016</v>
          </cell>
          <cell r="R6157" t="str">
            <v>North America (NA)</v>
          </cell>
          <cell r="S6157" t="str">
            <v>Cloud Sales Engineer</v>
          </cell>
        </row>
        <row r="6158">
          <cell r="A6158" t="str">
            <v>100451-CA-104</v>
          </cell>
          <cell r="B6158">
            <v>43525</v>
          </cell>
          <cell r="C6158" t="str">
            <v>Existing MSA</v>
          </cell>
          <cell r="D6158">
            <v>43447</v>
          </cell>
          <cell r="E6158">
            <v>43983</v>
          </cell>
          <cell r="F6158" t="str">
            <v>Buffer, Inc</v>
          </cell>
          <cell r="G6158" t="str">
            <v>CA</v>
          </cell>
          <cell r="H6158" t="str">
            <v>Canada</v>
          </cell>
          <cell r="I6158" t="str">
            <v>GP Entity</v>
          </cell>
          <cell r="J6158">
            <v>43525</v>
          </cell>
          <cell r="K6158">
            <v>43447</v>
          </cell>
          <cell r="Q6158">
            <v>1952</v>
          </cell>
          <cell r="R6158" t="str">
            <v>North America (NA)</v>
          </cell>
          <cell r="S6158" t="str">
            <v>Product Manager</v>
          </cell>
        </row>
        <row r="6159">
          <cell r="A6159" t="str">
            <v>100451-CA-105</v>
          </cell>
          <cell r="B6159">
            <v>43525</v>
          </cell>
          <cell r="C6159" t="str">
            <v>Existing MSA</v>
          </cell>
          <cell r="D6159">
            <v>43447</v>
          </cell>
          <cell r="E6159">
            <v>43983</v>
          </cell>
          <cell r="F6159" t="str">
            <v>Buffer, Inc</v>
          </cell>
          <cell r="G6159" t="str">
            <v>CA</v>
          </cell>
          <cell r="H6159" t="str">
            <v>Canada</v>
          </cell>
          <cell r="I6159" t="str">
            <v>GP Entity</v>
          </cell>
          <cell r="J6159">
            <v>43525</v>
          </cell>
          <cell r="K6159">
            <v>43447</v>
          </cell>
          <cell r="Q6159">
            <v>1953</v>
          </cell>
          <cell r="R6159" t="str">
            <v>North America (NA)</v>
          </cell>
          <cell r="S6159" t="str">
            <v>Customer Advocate</v>
          </cell>
        </row>
        <row r="6160">
          <cell r="A6160" t="str">
            <v>100451-CA-106</v>
          </cell>
          <cell r="B6160">
            <v>43525</v>
          </cell>
          <cell r="C6160" t="str">
            <v>Existing MSA</v>
          </cell>
          <cell r="D6160">
            <v>43447</v>
          </cell>
          <cell r="E6160">
            <v>43983</v>
          </cell>
          <cell r="F6160" t="str">
            <v>Buffer, Inc</v>
          </cell>
          <cell r="G6160" t="str">
            <v>CA</v>
          </cell>
          <cell r="H6160" t="str">
            <v>Canada</v>
          </cell>
          <cell r="I6160" t="str">
            <v>GP Entity</v>
          </cell>
          <cell r="K6160">
            <v>43447</v>
          </cell>
          <cell r="Q6160">
            <v>1955</v>
          </cell>
          <cell r="R6160" t="str">
            <v>North America (NA)</v>
          </cell>
          <cell r="S6160" t="str">
            <v>Product Designer, Mobile</v>
          </cell>
        </row>
        <row r="6161">
          <cell r="A6161" t="str">
            <v>100711-CA-101</v>
          </cell>
          <cell r="B6161">
            <v>43800</v>
          </cell>
          <cell r="C6161" t="str">
            <v>Existing MSA</v>
          </cell>
          <cell r="D6161">
            <v>43770</v>
          </cell>
          <cell r="E6161">
            <v>43983</v>
          </cell>
          <cell r="F6161" t="str">
            <v>Augustech</v>
          </cell>
          <cell r="G6161" t="str">
            <v>CA</v>
          </cell>
          <cell r="H6161" t="str">
            <v>Canada</v>
          </cell>
          <cell r="I6161" t="str">
            <v>GP Entity</v>
          </cell>
          <cell r="K6161">
            <v>43770</v>
          </cell>
          <cell r="Q6161">
            <v>3719</v>
          </cell>
          <cell r="R6161" t="str">
            <v>North America (NA)</v>
          </cell>
          <cell r="S6161" t="str">
            <v>Tech Escalation Lead</v>
          </cell>
        </row>
        <row r="6162">
          <cell r="A6162" t="str">
            <v>100711-CA-102</v>
          </cell>
          <cell r="B6162">
            <v>43800</v>
          </cell>
          <cell r="C6162" t="str">
            <v>Existing MSA</v>
          </cell>
          <cell r="D6162">
            <v>43770</v>
          </cell>
          <cell r="E6162">
            <v>43983</v>
          </cell>
          <cell r="F6162" t="str">
            <v>Augustech</v>
          </cell>
          <cell r="G6162" t="str">
            <v>CA</v>
          </cell>
          <cell r="H6162" t="str">
            <v>Canada</v>
          </cell>
          <cell r="I6162" t="str">
            <v>GP Entity</v>
          </cell>
          <cell r="K6162">
            <v>43770</v>
          </cell>
          <cell r="Q6162">
            <v>3721</v>
          </cell>
          <cell r="R6162" t="str">
            <v>North America (NA)</v>
          </cell>
          <cell r="S6162" t="str">
            <v>Tech Escalation Lead</v>
          </cell>
        </row>
        <row r="6163">
          <cell r="A6163" t="str">
            <v>100215-CA-102</v>
          </cell>
          <cell r="B6163">
            <v>43710</v>
          </cell>
          <cell r="C6163" t="str">
            <v>Existing MSA</v>
          </cell>
          <cell r="D6163">
            <v>42942</v>
          </cell>
          <cell r="E6163">
            <v>43891</v>
          </cell>
          <cell r="F6163" t="str">
            <v>Forensic Risk Alliance</v>
          </cell>
          <cell r="G6163" t="str">
            <v>CA</v>
          </cell>
          <cell r="H6163" t="str">
            <v>Canada</v>
          </cell>
          <cell r="I6163" t="str">
            <v>GP Entity</v>
          </cell>
          <cell r="J6163">
            <v>43696</v>
          </cell>
          <cell r="K6163">
            <v>42942</v>
          </cell>
          <cell r="Q6163">
            <v>3067</v>
          </cell>
          <cell r="R6163" t="str">
            <v>North America (NA)</v>
          </cell>
          <cell r="S6163" t="str">
            <v>Manager</v>
          </cell>
        </row>
        <row r="6164">
          <cell r="A6164" t="str">
            <v>100663-CA-101</v>
          </cell>
          <cell r="B6164">
            <v>43754</v>
          </cell>
          <cell r="C6164" t="str">
            <v>Existing MSA</v>
          </cell>
          <cell r="D6164">
            <v>43724</v>
          </cell>
          <cell r="E6164">
            <v>43891</v>
          </cell>
          <cell r="F6164" t="str">
            <v>Karat</v>
          </cell>
          <cell r="G6164" t="str">
            <v>CA</v>
          </cell>
          <cell r="H6164" t="str">
            <v>Canada</v>
          </cell>
          <cell r="I6164" t="str">
            <v>GP Entity</v>
          </cell>
          <cell r="J6164">
            <v>43745</v>
          </cell>
          <cell r="K6164">
            <v>43728</v>
          </cell>
          <cell r="Q6164">
            <v>3259</v>
          </cell>
          <cell r="R6164" t="str">
            <v>North America (NA)</v>
          </cell>
          <cell r="S6164" t="str">
            <v>Sales Leader</v>
          </cell>
        </row>
        <row r="6165">
          <cell r="A6165" t="str">
            <v>100663-CA-102</v>
          </cell>
          <cell r="B6165">
            <v>43787</v>
          </cell>
          <cell r="C6165" t="str">
            <v>Existing MSA</v>
          </cell>
          <cell r="D6165">
            <v>43724</v>
          </cell>
          <cell r="E6165">
            <v>43891</v>
          </cell>
          <cell r="F6165" t="str">
            <v>Karat</v>
          </cell>
          <cell r="G6165" t="str">
            <v>CA</v>
          </cell>
          <cell r="H6165" t="str">
            <v>Canada</v>
          </cell>
          <cell r="I6165" t="str">
            <v>GP Entity</v>
          </cell>
          <cell r="J6165">
            <v>43787</v>
          </cell>
          <cell r="K6165">
            <v>43728</v>
          </cell>
          <cell r="Q6165">
            <v>3493</v>
          </cell>
          <cell r="R6165" t="str">
            <v>North America (NA)</v>
          </cell>
          <cell r="S6165" t="str">
            <v>Technical Program Manager, Content Alignment</v>
          </cell>
        </row>
        <row r="6166">
          <cell r="A6166" t="str">
            <v>100579-CA-102</v>
          </cell>
          <cell r="B6166">
            <v>43857</v>
          </cell>
          <cell r="C6166" t="str">
            <v>Existing MSA</v>
          </cell>
          <cell r="D6166">
            <v>43626</v>
          </cell>
          <cell r="E6166">
            <v>43891</v>
          </cell>
          <cell r="F6166" t="str">
            <v>IPC International</v>
          </cell>
          <cell r="G6166" t="str">
            <v>CA</v>
          </cell>
          <cell r="H6166" t="str">
            <v>Canada</v>
          </cell>
          <cell r="I6166" t="str">
            <v>GP Entity</v>
          </cell>
          <cell r="J6166">
            <v>43857</v>
          </cell>
          <cell r="K6166">
            <v>43626</v>
          </cell>
          <cell r="Q6166">
            <v>3890</v>
          </cell>
          <cell r="R6166" t="str">
            <v>North America (NA)</v>
          </cell>
          <cell r="S6166" t="str">
            <v>Chief Technologist</v>
          </cell>
        </row>
        <row r="6167">
          <cell r="A6167" t="str">
            <v>100617-CA-101</v>
          </cell>
          <cell r="B6167">
            <v>43711</v>
          </cell>
          <cell r="C6167" t="str">
            <v>Existing MSA</v>
          </cell>
          <cell r="D6167">
            <v>43696</v>
          </cell>
          <cell r="E6167">
            <v>43891</v>
          </cell>
          <cell r="F6167" t="str">
            <v>Measurabl</v>
          </cell>
          <cell r="G6167" t="str">
            <v>CA</v>
          </cell>
          <cell r="H6167" t="str">
            <v>Canada</v>
          </cell>
          <cell r="I6167" t="str">
            <v>GP Entity</v>
          </cell>
          <cell r="J6167">
            <v>43711</v>
          </cell>
          <cell r="K6167">
            <v>43696</v>
          </cell>
          <cell r="Q6167">
            <v>3120</v>
          </cell>
          <cell r="R6167" t="str">
            <v>North America (NA)</v>
          </cell>
          <cell r="S6167" t="str">
            <v>Data Operations Analyst</v>
          </cell>
        </row>
        <row r="6168">
          <cell r="A6168" t="str">
            <v>100636-CA-101</v>
          </cell>
          <cell r="B6168">
            <v>43740</v>
          </cell>
          <cell r="C6168" t="str">
            <v>Existing MSA</v>
          </cell>
          <cell r="D6168">
            <v>43717</v>
          </cell>
          <cell r="E6168">
            <v>43891</v>
          </cell>
          <cell r="F6168" t="str">
            <v>Spincar</v>
          </cell>
          <cell r="G6168" t="str">
            <v>CA</v>
          </cell>
          <cell r="H6168" t="str">
            <v>Canada</v>
          </cell>
          <cell r="I6168" t="str">
            <v>GP Entity</v>
          </cell>
          <cell r="J6168">
            <v>43731</v>
          </cell>
          <cell r="K6168">
            <v>43717</v>
          </cell>
          <cell r="Q6168">
            <v>3197</v>
          </cell>
          <cell r="R6168" t="str">
            <v>North America (NA)</v>
          </cell>
          <cell r="S6168" t="str">
            <v>Executive Sales Manager</v>
          </cell>
        </row>
        <row r="6169">
          <cell r="A6169" t="str">
            <v>100653-CA-101</v>
          </cell>
          <cell r="B6169">
            <v>43754</v>
          </cell>
          <cell r="C6169" t="str">
            <v>Existing MSA</v>
          </cell>
          <cell r="D6169">
            <v>43725</v>
          </cell>
          <cell r="E6169">
            <v>43891</v>
          </cell>
          <cell r="F6169" t="str">
            <v>Loop Returns</v>
          </cell>
          <cell r="G6169" t="str">
            <v>CA</v>
          </cell>
          <cell r="H6169" t="str">
            <v>Canada</v>
          </cell>
          <cell r="I6169" t="str">
            <v>GP Entity</v>
          </cell>
          <cell r="J6169">
            <v>43739</v>
          </cell>
          <cell r="K6169">
            <v>43725</v>
          </cell>
          <cell r="Q6169">
            <v>3274</v>
          </cell>
          <cell r="R6169" t="str">
            <v>North America (NA)</v>
          </cell>
          <cell r="S6169" t="str">
            <v>Director of Sales &amp; Marketing</v>
          </cell>
        </row>
        <row r="6170">
          <cell r="A6170" t="str">
            <v>100653-CA-102</v>
          </cell>
          <cell r="B6170">
            <v>43754</v>
          </cell>
          <cell r="C6170" t="str">
            <v>Existing MSA</v>
          </cell>
          <cell r="D6170">
            <v>43725</v>
          </cell>
          <cell r="E6170">
            <v>43891</v>
          </cell>
          <cell r="F6170" t="str">
            <v>Loop Returns</v>
          </cell>
          <cell r="G6170" t="str">
            <v>CA</v>
          </cell>
          <cell r="H6170" t="str">
            <v>Canada</v>
          </cell>
          <cell r="I6170" t="str">
            <v>GP Entity</v>
          </cell>
          <cell r="J6170">
            <v>43739</v>
          </cell>
          <cell r="K6170">
            <v>43725</v>
          </cell>
          <cell r="Q6170">
            <v>3275</v>
          </cell>
          <cell r="R6170" t="str">
            <v>North America (NA)</v>
          </cell>
          <cell r="S6170" t="str">
            <v>Account Executive</v>
          </cell>
        </row>
        <row r="6171">
          <cell r="A6171" t="str">
            <v>100530-CA-101</v>
          </cell>
          <cell r="B6171">
            <v>43760</v>
          </cell>
          <cell r="C6171" t="str">
            <v>Existing MSA</v>
          </cell>
          <cell r="D6171">
            <v>43732</v>
          </cell>
          <cell r="E6171">
            <v>43891</v>
          </cell>
          <cell r="F6171" t="str">
            <v>LightStep, Inc</v>
          </cell>
          <cell r="G6171" t="str">
            <v>CA</v>
          </cell>
          <cell r="H6171" t="str">
            <v>Canada</v>
          </cell>
          <cell r="I6171" t="str">
            <v>GP Entity</v>
          </cell>
          <cell r="J6171">
            <v>43760</v>
          </cell>
          <cell r="K6171">
            <v>43551</v>
          </cell>
          <cell r="Q6171">
            <v>3281</v>
          </cell>
          <cell r="R6171" t="str">
            <v>North America (NA)</v>
          </cell>
          <cell r="S6171" t="str">
            <v>Open Source Software Engineer</v>
          </cell>
        </row>
        <row r="6172">
          <cell r="A6172" t="str">
            <v>100653-CA-103</v>
          </cell>
          <cell r="B6172">
            <v>43800</v>
          </cell>
          <cell r="C6172" t="str">
            <v>Existing MSA</v>
          </cell>
          <cell r="D6172">
            <v>43725</v>
          </cell>
          <cell r="E6172">
            <v>43891</v>
          </cell>
          <cell r="F6172" t="str">
            <v>Loop Returns</v>
          </cell>
          <cell r="G6172" t="str">
            <v>CA</v>
          </cell>
          <cell r="H6172" t="str">
            <v>Canada</v>
          </cell>
          <cell r="I6172" t="str">
            <v>GP Entity</v>
          </cell>
          <cell r="J6172">
            <v>43794</v>
          </cell>
          <cell r="K6172">
            <v>43725</v>
          </cell>
          <cell r="Q6172">
            <v>3552</v>
          </cell>
          <cell r="R6172" t="str">
            <v>North America (NA)</v>
          </cell>
          <cell r="S6172" t="str">
            <v>Marketing Manager</v>
          </cell>
        </row>
        <row r="6173">
          <cell r="A6173" t="str">
            <v>100653-CA-104</v>
          </cell>
          <cell r="B6173">
            <v>43846</v>
          </cell>
          <cell r="C6173" t="str">
            <v>Existing MSA</v>
          </cell>
          <cell r="D6173">
            <v>43725</v>
          </cell>
          <cell r="E6173">
            <v>43891</v>
          </cell>
          <cell r="F6173" t="str">
            <v>Loop Returns</v>
          </cell>
          <cell r="G6173" t="str">
            <v>CA</v>
          </cell>
          <cell r="H6173" t="str">
            <v>Canada</v>
          </cell>
          <cell r="I6173" t="str">
            <v>GP Entity</v>
          </cell>
          <cell r="J6173">
            <v>43843</v>
          </cell>
          <cell r="K6173">
            <v>43725</v>
          </cell>
          <cell r="Q6173">
            <v>3920</v>
          </cell>
          <cell r="R6173" t="str">
            <v>North America (NA)</v>
          </cell>
          <cell r="S6173" t="str">
            <v>Growth Marketing Manager</v>
          </cell>
        </row>
        <row r="6174">
          <cell r="A6174" t="str">
            <v>100437-CA-103</v>
          </cell>
          <cell r="B6174">
            <v>43878</v>
          </cell>
          <cell r="C6174" t="str">
            <v>Existing MSA</v>
          </cell>
          <cell r="D6174">
            <v>43418</v>
          </cell>
          <cell r="E6174">
            <v>43922</v>
          </cell>
          <cell r="F6174" t="str">
            <v>RDAbbott</v>
          </cell>
          <cell r="G6174" t="str">
            <v>CA</v>
          </cell>
          <cell r="H6174" t="str">
            <v>Canada</v>
          </cell>
          <cell r="I6174" t="str">
            <v>GP Entity</v>
          </cell>
          <cell r="J6174">
            <v>43878</v>
          </cell>
          <cell r="K6174">
            <v>43418</v>
          </cell>
          <cell r="Q6174">
            <v>3815</v>
          </cell>
          <cell r="R6174" t="str">
            <v>North America (NA)</v>
          </cell>
          <cell r="S6174" t="str">
            <v>Account Manager</v>
          </cell>
        </row>
        <row r="6175">
          <cell r="A6175" t="str">
            <v>100566-CA-101</v>
          </cell>
          <cell r="B6175">
            <v>43632</v>
          </cell>
          <cell r="C6175" t="str">
            <v>Existing MSA</v>
          </cell>
          <cell r="D6175">
            <v>43581</v>
          </cell>
          <cell r="E6175">
            <v>43922</v>
          </cell>
          <cell r="F6175" t="str">
            <v>NV5</v>
          </cell>
          <cell r="G6175" t="str">
            <v>CA</v>
          </cell>
          <cell r="H6175" t="str">
            <v>Canada</v>
          </cell>
          <cell r="I6175" t="str">
            <v>GP Entity</v>
          </cell>
          <cell r="K6175">
            <v>43581</v>
          </cell>
          <cell r="Q6175">
            <v>2594</v>
          </cell>
          <cell r="R6175" t="str">
            <v>North America (NA)</v>
          </cell>
          <cell r="S6175" t="str">
            <v>LiDAR Technician</v>
          </cell>
        </row>
        <row r="6176">
          <cell r="A6176" t="str">
            <v>100215-CA-102</v>
          </cell>
          <cell r="B6176">
            <v>43710</v>
          </cell>
          <cell r="C6176" t="str">
            <v>Existing MSA</v>
          </cell>
          <cell r="D6176">
            <v>42942</v>
          </cell>
          <cell r="E6176">
            <v>43922</v>
          </cell>
          <cell r="F6176" t="str">
            <v>Forensic Risk Alliance</v>
          </cell>
          <cell r="G6176" t="str">
            <v>CA</v>
          </cell>
          <cell r="H6176" t="str">
            <v>Canada</v>
          </cell>
          <cell r="I6176" t="str">
            <v>GP Entity</v>
          </cell>
          <cell r="J6176">
            <v>43696</v>
          </cell>
          <cell r="K6176">
            <v>42942</v>
          </cell>
          <cell r="Q6176">
            <v>3067</v>
          </cell>
          <cell r="R6176" t="str">
            <v>North America (NA)</v>
          </cell>
          <cell r="S6176" t="str">
            <v>Manager</v>
          </cell>
        </row>
        <row r="6177">
          <cell r="A6177" t="str">
            <v>100663-CA-101</v>
          </cell>
          <cell r="B6177">
            <v>43754</v>
          </cell>
          <cell r="C6177" t="str">
            <v>Existing MSA</v>
          </cell>
          <cell r="D6177">
            <v>43724</v>
          </cell>
          <cell r="E6177">
            <v>43922</v>
          </cell>
          <cell r="F6177" t="str">
            <v>Karat</v>
          </cell>
          <cell r="G6177" t="str">
            <v>CA</v>
          </cell>
          <cell r="H6177" t="str">
            <v>Canada</v>
          </cell>
          <cell r="I6177" t="str">
            <v>GP Entity</v>
          </cell>
          <cell r="J6177">
            <v>43745</v>
          </cell>
          <cell r="K6177">
            <v>43728</v>
          </cell>
          <cell r="Q6177">
            <v>3259</v>
          </cell>
          <cell r="R6177" t="str">
            <v>North America (NA)</v>
          </cell>
          <cell r="S6177" t="str">
            <v>Sales Leader</v>
          </cell>
        </row>
        <row r="6178">
          <cell r="A6178" t="str">
            <v>100663-CA-102</v>
          </cell>
          <cell r="B6178">
            <v>43787</v>
          </cell>
          <cell r="C6178" t="str">
            <v>Existing MSA</v>
          </cell>
          <cell r="D6178">
            <v>43724</v>
          </cell>
          <cell r="E6178">
            <v>43922</v>
          </cell>
          <cell r="F6178" t="str">
            <v>Karat</v>
          </cell>
          <cell r="G6178" t="str">
            <v>CA</v>
          </cell>
          <cell r="H6178" t="str">
            <v>Canada</v>
          </cell>
          <cell r="I6178" t="str">
            <v>GP Entity</v>
          </cell>
          <cell r="J6178">
            <v>43787</v>
          </cell>
          <cell r="K6178">
            <v>43728</v>
          </cell>
          <cell r="Q6178">
            <v>3493</v>
          </cell>
          <cell r="R6178" t="str">
            <v>North America (NA)</v>
          </cell>
          <cell r="S6178" t="str">
            <v>Technical Program Manager, Content Alignment</v>
          </cell>
        </row>
        <row r="6179">
          <cell r="A6179" t="str">
            <v>100507-CA-101</v>
          </cell>
          <cell r="B6179">
            <v>43591</v>
          </cell>
          <cell r="C6179" t="str">
            <v>Existing MSA</v>
          </cell>
          <cell r="D6179">
            <v>43501</v>
          </cell>
          <cell r="E6179">
            <v>43922</v>
          </cell>
          <cell r="F6179" t="str">
            <v>Monotype</v>
          </cell>
          <cell r="G6179" t="str">
            <v>CA</v>
          </cell>
          <cell r="H6179" t="str">
            <v>Canada</v>
          </cell>
          <cell r="I6179" t="str">
            <v>GP Entity</v>
          </cell>
          <cell r="J6179">
            <v>43570</v>
          </cell>
          <cell r="K6179">
            <v>43501</v>
          </cell>
          <cell r="Q6179">
            <v>2375</v>
          </cell>
          <cell r="R6179" t="str">
            <v>North America (NA)</v>
          </cell>
          <cell r="S6179" t="str">
            <v>Enterprise Sales Manager</v>
          </cell>
        </row>
        <row r="6180">
          <cell r="A6180" t="str">
            <v>100507-CA-102</v>
          </cell>
          <cell r="B6180">
            <v>43591</v>
          </cell>
          <cell r="C6180" t="str">
            <v>Existing MSA</v>
          </cell>
          <cell r="D6180">
            <v>43501</v>
          </cell>
          <cell r="E6180">
            <v>43922</v>
          </cell>
          <cell r="F6180" t="str">
            <v>Monotype</v>
          </cell>
          <cell r="G6180" t="str">
            <v>CA</v>
          </cell>
          <cell r="H6180" t="str">
            <v>Canada</v>
          </cell>
          <cell r="I6180" t="str">
            <v>GP Entity</v>
          </cell>
          <cell r="K6180">
            <v>43501</v>
          </cell>
          <cell r="Q6180">
            <v>2470</v>
          </cell>
          <cell r="R6180" t="str">
            <v>North America (NA)</v>
          </cell>
          <cell r="S6180" t="str">
            <v>Enterprise Sales Manager</v>
          </cell>
        </row>
        <row r="6181">
          <cell r="A6181" t="str">
            <v>100579-CA-102</v>
          </cell>
          <cell r="B6181">
            <v>43857</v>
          </cell>
          <cell r="C6181" t="str">
            <v>Existing MSA</v>
          </cell>
          <cell r="D6181">
            <v>43626</v>
          </cell>
          <cell r="E6181">
            <v>43922</v>
          </cell>
          <cell r="F6181" t="str">
            <v>IPC International</v>
          </cell>
          <cell r="G6181" t="str">
            <v>CA</v>
          </cell>
          <cell r="H6181" t="str">
            <v>Canada</v>
          </cell>
          <cell r="I6181" t="str">
            <v>GP Entity</v>
          </cell>
          <cell r="J6181">
            <v>43857</v>
          </cell>
          <cell r="K6181">
            <v>43626</v>
          </cell>
          <cell r="Q6181">
            <v>3890</v>
          </cell>
          <cell r="R6181" t="str">
            <v>North America (NA)</v>
          </cell>
          <cell r="S6181" t="str">
            <v>Chief Technologist</v>
          </cell>
        </row>
        <row r="6182">
          <cell r="A6182" t="str">
            <v>100617-CA-101</v>
          </cell>
          <cell r="B6182">
            <v>43711</v>
          </cell>
          <cell r="C6182" t="str">
            <v>Existing MSA</v>
          </cell>
          <cell r="D6182">
            <v>43696</v>
          </cell>
          <cell r="E6182">
            <v>43922</v>
          </cell>
          <cell r="F6182" t="str">
            <v>Measurabl</v>
          </cell>
          <cell r="G6182" t="str">
            <v>CA</v>
          </cell>
          <cell r="H6182" t="str">
            <v>Canada</v>
          </cell>
          <cell r="I6182" t="str">
            <v>GP Entity</v>
          </cell>
          <cell r="J6182">
            <v>43711</v>
          </cell>
          <cell r="K6182">
            <v>43696</v>
          </cell>
          <cell r="Q6182">
            <v>3120</v>
          </cell>
          <cell r="R6182" t="str">
            <v>North America (NA)</v>
          </cell>
          <cell r="S6182" t="str">
            <v>Data Operations Analyst</v>
          </cell>
        </row>
        <row r="6183">
          <cell r="A6183" t="str">
            <v>100636-CA-101</v>
          </cell>
          <cell r="B6183">
            <v>43740</v>
          </cell>
          <cell r="C6183" t="str">
            <v>Existing MSA</v>
          </cell>
          <cell r="D6183">
            <v>43717</v>
          </cell>
          <cell r="E6183">
            <v>43922</v>
          </cell>
          <cell r="F6183" t="str">
            <v>Spincar</v>
          </cell>
          <cell r="G6183" t="str">
            <v>CA</v>
          </cell>
          <cell r="H6183" t="str">
            <v>Canada</v>
          </cell>
          <cell r="I6183" t="str">
            <v>GP Entity</v>
          </cell>
          <cell r="J6183">
            <v>43731</v>
          </cell>
          <cell r="K6183">
            <v>43717</v>
          </cell>
          <cell r="Q6183">
            <v>3197</v>
          </cell>
          <cell r="R6183" t="str">
            <v>North America (NA)</v>
          </cell>
          <cell r="S6183" t="str">
            <v>Executive Sales Manager</v>
          </cell>
        </row>
        <row r="6184">
          <cell r="A6184" t="str">
            <v>100653-CA-101</v>
          </cell>
          <cell r="B6184">
            <v>43754</v>
          </cell>
          <cell r="C6184" t="str">
            <v>Existing MSA</v>
          </cell>
          <cell r="D6184">
            <v>43725</v>
          </cell>
          <cell r="E6184">
            <v>43922</v>
          </cell>
          <cell r="F6184" t="str">
            <v>Loop Returns</v>
          </cell>
          <cell r="G6184" t="str">
            <v>CA</v>
          </cell>
          <cell r="H6184" t="str">
            <v>Canada</v>
          </cell>
          <cell r="I6184" t="str">
            <v>GP Entity</v>
          </cell>
          <cell r="J6184">
            <v>43739</v>
          </cell>
          <cell r="K6184">
            <v>43725</v>
          </cell>
          <cell r="Q6184">
            <v>3274</v>
          </cell>
          <cell r="R6184" t="str">
            <v>North America (NA)</v>
          </cell>
          <cell r="S6184" t="str">
            <v>Director of Sales &amp; Marketing</v>
          </cell>
        </row>
        <row r="6185">
          <cell r="A6185" t="str">
            <v>100653-CA-102</v>
          </cell>
          <cell r="B6185">
            <v>43754</v>
          </cell>
          <cell r="C6185" t="str">
            <v>Existing MSA</v>
          </cell>
          <cell r="D6185">
            <v>43725</v>
          </cell>
          <cell r="E6185">
            <v>43922</v>
          </cell>
          <cell r="F6185" t="str">
            <v>Loop Returns</v>
          </cell>
          <cell r="G6185" t="str">
            <v>CA</v>
          </cell>
          <cell r="H6185" t="str">
            <v>Canada</v>
          </cell>
          <cell r="I6185" t="str">
            <v>GP Entity</v>
          </cell>
          <cell r="J6185">
            <v>43739</v>
          </cell>
          <cell r="K6185">
            <v>43725</v>
          </cell>
          <cell r="Q6185">
            <v>3275</v>
          </cell>
          <cell r="R6185" t="str">
            <v>North America (NA)</v>
          </cell>
          <cell r="S6185" t="str">
            <v>Account Executive</v>
          </cell>
        </row>
        <row r="6186">
          <cell r="A6186" t="str">
            <v>100530-CA-101</v>
          </cell>
          <cell r="B6186">
            <v>43760</v>
          </cell>
          <cell r="C6186" t="str">
            <v>Existing MSA</v>
          </cell>
          <cell r="D6186">
            <v>43732</v>
          </cell>
          <cell r="E6186">
            <v>43922</v>
          </cell>
          <cell r="F6186" t="str">
            <v>LightStep, Inc</v>
          </cell>
          <cell r="G6186" t="str">
            <v>CA</v>
          </cell>
          <cell r="H6186" t="str">
            <v>Canada</v>
          </cell>
          <cell r="I6186" t="str">
            <v>GP Entity</v>
          </cell>
          <cell r="J6186">
            <v>43760</v>
          </cell>
          <cell r="K6186">
            <v>43551</v>
          </cell>
          <cell r="Q6186">
            <v>3281</v>
          </cell>
          <cell r="R6186" t="str">
            <v>North America (NA)</v>
          </cell>
          <cell r="S6186" t="str">
            <v>Open Source Software Engineer</v>
          </cell>
        </row>
        <row r="6187">
          <cell r="A6187" t="str">
            <v>100653-CA-103</v>
          </cell>
          <cell r="B6187">
            <v>43800</v>
          </cell>
          <cell r="C6187" t="str">
            <v>Existing MSA</v>
          </cell>
          <cell r="D6187">
            <v>43725</v>
          </cell>
          <cell r="E6187">
            <v>43922</v>
          </cell>
          <cell r="F6187" t="str">
            <v>Loop Returns</v>
          </cell>
          <cell r="G6187" t="str">
            <v>CA</v>
          </cell>
          <cell r="H6187" t="str">
            <v>Canada</v>
          </cell>
          <cell r="I6187" t="str">
            <v>GP Entity</v>
          </cell>
          <cell r="J6187">
            <v>43794</v>
          </cell>
          <cell r="K6187">
            <v>43725</v>
          </cell>
          <cell r="Q6187">
            <v>3552</v>
          </cell>
          <cell r="R6187" t="str">
            <v>North America (NA)</v>
          </cell>
          <cell r="S6187" t="str">
            <v>Marketing Manager</v>
          </cell>
        </row>
        <row r="6188">
          <cell r="A6188" t="str">
            <v>100653-CA-104</v>
          </cell>
          <cell r="B6188">
            <v>43846</v>
          </cell>
          <cell r="C6188" t="str">
            <v>Existing MSA</v>
          </cell>
          <cell r="D6188">
            <v>43725</v>
          </cell>
          <cell r="E6188">
            <v>43922</v>
          </cell>
          <cell r="F6188" t="str">
            <v>Loop Returns</v>
          </cell>
          <cell r="G6188" t="str">
            <v>CA</v>
          </cell>
          <cell r="H6188" t="str">
            <v>Canada</v>
          </cell>
          <cell r="I6188" t="str">
            <v>GP Entity</v>
          </cell>
          <cell r="J6188">
            <v>43843</v>
          </cell>
          <cell r="K6188">
            <v>43725</v>
          </cell>
          <cell r="Q6188">
            <v>3920</v>
          </cell>
          <cell r="R6188" t="str">
            <v>North America (NA)</v>
          </cell>
          <cell r="S6188" t="str">
            <v>Growth Marketing Manager</v>
          </cell>
        </row>
        <row r="6189">
          <cell r="A6189" t="str">
            <v>100437-CA-103</v>
          </cell>
          <cell r="B6189">
            <v>43878</v>
          </cell>
          <cell r="C6189" t="str">
            <v>Existing MSA</v>
          </cell>
          <cell r="D6189">
            <v>43418</v>
          </cell>
          <cell r="E6189">
            <v>43952</v>
          </cell>
          <cell r="F6189" t="str">
            <v>RDAbbott</v>
          </cell>
          <cell r="G6189" t="str">
            <v>CA</v>
          </cell>
          <cell r="H6189" t="str">
            <v>Canada</v>
          </cell>
          <cell r="I6189" t="str">
            <v>GP Entity</v>
          </cell>
          <cell r="J6189">
            <v>43878</v>
          </cell>
          <cell r="K6189">
            <v>43418</v>
          </cell>
          <cell r="Q6189">
            <v>3815</v>
          </cell>
          <cell r="R6189" t="str">
            <v>North America (NA)</v>
          </cell>
          <cell r="S6189" t="str">
            <v>Account Manager</v>
          </cell>
        </row>
        <row r="6190">
          <cell r="A6190" t="str">
            <v>100566-CA-101</v>
          </cell>
          <cell r="B6190">
            <v>43632</v>
          </cell>
          <cell r="C6190" t="str">
            <v>Existing MSA</v>
          </cell>
          <cell r="D6190">
            <v>43581</v>
          </cell>
          <cell r="E6190">
            <v>43952</v>
          </cell>
          <cell r="F6190" t="str">
            <v>NV5</v>
          </cell>
          <cell r="G6190" t="str">
            <v>CA</v>
          </cell>
          <cell r="H6190" t="str">
            <v>Canada</v>
          </cell>
          <cell r="I6190" t="str">
            <v>GP Entity</v>
          </cell>
          <cell r="K6190">
            <v>43581</v>
          </cell>
          <cell r="Q6190">
            <v>2594</v>
          </cell>
          <cell r="R6190" t="str">
            <v>North America (NA)</v>
          </cell>
          <cell r="S6190" t="str">
            <v>LiDAR Technician</v>
          </cell>
        </row>
        <row r="6191">
          <cell r="A6191" t="str">
            <v>100215-CA-102</v>
          </cell>
          <cell r="B6191">
            <v>43710</v>
          </cell>
          <cell r="C6191" t="str">
            <v>Existing MSA</v>
          </cell>
          <cell r="D6191">
            <v>42942</v>
          </cell>
          <cell r="E6191">
            <v>43952</v>
          </cell>
          <cell r="F6191" t="str">
            <v>Forensic Risk Alliance</v>
          </cell>
          <cell r="G6191" t="str">
            <v>CA</v>
          </cell>
          <cell r="H6191" t="str">
            <v>Canada</v>
          </cell>
          <cell r="I6191" t="str">
            <v>GP Entity</v>
          </cell>
          <cell r="J6191">
            <v>43696</v>
          </cell>
          <cell r="K6191">
            <v>42942</v>
          </cell>
          <cell r="Q6191">
            <v>3067</v>
          </cell>
          <cell r="R6191" t="str">
            <v>North America (NA)</v>
          </cell>
          <cell r="S6191" t="str">
            <v>Manager</v>
          </cell>
        </row>
        <row r="6192">
          <cell r="A6192" t="str">
            <v>100663-CA-101</v>
          </cell>
          <cell r="B6192">
            <v>43754</v>
          </cell>
          <cell r="C6192" t="str">
            <v>Existing MSA</v>
          </cell>
          <cell r="D6192">
            <v>43724</v>
          </cell>
          <cell r="E6192">
            <v>43952</v>
          </cell>
          <cell r="F6192" t="str">
            <v>Karat</v>
          </cell>
          <cell r="G6192" t="str">
            <v>CA</v>
          </cell>
          <cell r="H6192" t="str">
            <v>Canada</v>
          </cell>
          <cell r="I6192" t="str">
            <v>GP Entity</v>
          </cell>
          <cell r="J6192">
            <v>43745</v>
          </cell>
          <cell r="K6192">
            <v>43728</v>
          </cell>
          <cell r="Q6192">
            <v>3259</v>
          </cell>
          <cell r="R6192" t="str">
            <v>North America (NA)</v>
          </cell>
          <cell r="S6192" t="str">
            <v>Sales Leader</v>
          </cell>
        </row>
        <row r="6193">
          <cell r="A6193" t="str">
            <v>100663-CA-102</v>
          </cell>
          <cell r="B6193">
            <v>43787</v>
          </cell>
          <cell r="C6193" t="str">
            <v>Existing MSA</v>
          </cell>
          <cell r="D6193">
            <v>43724</v>
          </cell>
          <cell r="E6193">
            <v>43952</v>
          </cell>
          <cell r="F6193" t="str">
            <v>Karat</v>
          </cell>
          <cell r="G6193" t="str">
            <v>CA</v>
          </cell>
          <cell r="H6193" t="str">
            <v>Canada</v>
          </cell>
          <cell r="I6193" t="str">
            <v>GP Entity</v>
          </cell>
          <cell r="J6193">
            <v>43787</v>
          </cell>
          <cell r="K6193">
            <v>43728</v>
          </cell>
          <cell r="Q6193">
            <v>3493</v>
          </cell>
          <cell r="R6193" t="str">
            <v>North America (NA)</v>
          </cell>
          <cell r="S6193" t="str">
            <v>Technical Program Manager, Content Alignment</v>
          </cell>
        </row>
        <row r="6194">
          <cell r="A6194" t="str">
            <v>100507-CA-101</v>
          </cell>
          <cell r="B6194">
            <v>43591</v>
          </cell>
          <cell r="C6194" t="str">
            <v>Existing MSA</v>
          </cell>
          <cell r="D6194">
            <v>43501</v>
          </cell>
          <cell r="E6194">
            <v>43952</v>
          </cell>
          <cell r="F6194" t="str">
            <v>Monotype</v>
          </cell>
          <cell r="G6194" t="str">
            <v>CA</v>
          </cell>
          <cell r="H6194" t="str">
            <v>Canada</v>
          </cell>
          <cell r="I6194" t="str">
            <v>GP Entity</v>
          </cell>
          <cell r="J6194">
            <v>43570</v>
          </cell>
          <cell r="K6194">
            <v>43501</v>
          </cell>
          <cell r="Q6194">
            <v>2375</v>
          </cell>
          <cell r="R6194" t="str">
            <v>North America (NA)</v>
          </cell>
          <cell r="S6194" t="str">
            <v>Enterprise Sales Manager</v>
          </cell>
        </row>
        <row r="6195">
          <cell r="A6195" t="str">
            <v>100507-CA-102</v>
          </cell>
          <cell r="B6195">
            <v>43591</v>
          </cell>
          <cell r="C6195" t="str">
            <v>Existing MSA</v>
          </cell>
          <cell r="D6195">
            <v>43501</v>
          </cell>
          <cell r="E6195">
            <v>43952</v>
          </cell>
          <cell r="F6195" t="str">
            <v>Monotype</v>
          </cell>
          <cell r="G6195" t="str">
            <v>CA</v>
          </cell>
          <cell r="H6195" t="str">
            <v>Canada</v>
          </cell>
          <cell r="I6195" t="str">
            <v>GP Entity</v>
          </cell>
          <cell r="K6195">
            <v>43501</v>
          </cell>
          <cell r="Q6195">
            <v>2470</v>
          </cell>
          <cell r="R6195" t="str">
            <v>North America (NA)</v>
          </cell>
          <cell r="S6195" t="str">
            <v>Enterprise Sales Manager</v>
          </cell>
        </row>
        <row r="6196">
          <cell r="A6196" t="str">
            <v>100579-CA-102</v>
          </cell>
          <cell r="B6196">
            <v>43857</v>
          </cell>
          <cell r="C6196" t="str">
            <v>Existing MSA</v>
          </cell>
          <cell r="D6196">
            <v>43626</v>
          </cell>
          <cell r="E6196">
            <v>43952</v>
          </cell>
          <cell r="F6196" t="str">
            <v>IPC International</v>
          </cell>
          <cell r="G6196" t="str">
            <v>CA</v>
          </cell>
          <cell r="H6196" t="str">
            <v>Canada</v>
          </cell>
          <cell r="I6196" t="str">
            <v>GP Entity</v>
          </cell>
          <cell r="J6196">
            <v>43857</v>
          </cell>
          <cell r="K6196">
            <v>43626</v>
          </cell>
          <cell r="Q6196">
            <v>3890</v>
          </cell>
          <cell r="R6196" t="str">
            <v>North America (NA)</v>
          </cell>
          <cell r="S6196" t="str">
            <v>Chief Technologist</v>
          </cell>
        </row>
        <row r="6197">
          <cell r="A6197" t="str">
            <v>100617-CA-101</v>
          </cell>
          <cell r="B6197">
            <v>43711</v>
          </cell>
          <cell r="C6197" t="str">
            <v>Existing MSA</v>
          </cell>
          <cell r="D6197">
            <v>43696</v>
          </cell>
          <cell r="E6197">
            <v>43952</v>
          </cell>
          <cell r="F6197" t="str">
            <v>Measurabl</v>
          </cell>
          <cell r="G6197" t="str">
            <v>CA</v>
          </cell>
          <cell r="H6197" t="str">
            <v>Canada</v>
          </cell>
          <cell r="I6197" t="str">
            <v>GP Entity</v>
          </cell>
          <cell r="J6197">
            <v>43711</v>
          </cell>
          <cell r="K6197">
            <v>43696</v>
          </cell>
          <cell r="Q6197">
            <v>3120</v>
          </cell>
          <cell r="R6197" t="str">
            <v>North America (NA)</v>
          </cell>
          <cell r="S6197" t="str">
            <v>Data Operations Analyst</v>
          </cell>
        </row>
        <row r="6198">
          <cell r="A6198" t="str">
            <v>100636-CA-101</v>
          </cell>
          <cell r="B6198">
            <v>43740</v>
          </cell>
          <cell r="C6198" t="str">
            <v>Existing MSA</v>
          </cell>
          <cell r="D6198">
            <v>43717</v>
          </cell>
          <cell r="E6198">
            <v>43952</v>
          </cell>
          <cell r="F6198" t="str">
            <v>Spincar</v>
          </cell>
          <cell r="G6198" t="str">
            <v>CA</v>
          </cell>
          <cell r="H6198" t="str">
            <v>Canada</v>
          </cell>
          <cell r="I6198" t="str">
            <v>GP Entity</v>
          </cell>
          <cell r="J6198">
            <v>43731</v>
          </cell>
          <cell r="K6198">
            <v>43717</v>
          </cell>
          <cell r="Q6198">
            <v>3197</v>
          </cell>
          <cell r="R6198" t="str">
            <v>North America (NA)</v>
          </cell>
          <cell r="S6198" t="str">
            <v>Executive Sales Manager</v>
          </cell>
        </row>
        <row r="6199">
          <cell r="A6199" t="str">
            <v>100653-CA-101</v>
          </cell>
          <cell r="B6199">
            <v>43754</v>
          </cell>
          <cell r="C6199" t="str">
            <v>Existing MSA</v>
          </cell>
          <cell r="D6199">
            <v>43725</v>
          </cell>
          <cell r="E6199">
            <v>43952</v>
          </cell>
          <cell r="F6199" t="str">
            <v>Loop Returns</v>
          </cell>
          <cell r="G6199" t="str">
            <v>CA</v>
          </cell>
          <cell r="H6199" t="str">
            <v>Canada</v>
          </cell>
          <cell r="I6199" t="str">
            <v>GP Entity</v>
          </cell>
          <cell r="J6199">
            <v>43739</v>
          </cell>
          <cell r="K6199">
            <v>43725</v>
          </cell>
          <cell r="Q6199">
            <v>3274</v>
          </cell>
          <cell r="R6199" t="str">
            <v>North America (NA)</v>
          </cell>
          <cell r="S6199" t="str">
            <v>Director of Sales &amp; Marketing</v>
          </cell>
        </row>
        <row r="6200">
          <cell r="A6200" t="str">
            <v>100653-CA-102</v>
          </cell>
          <cell r="B6200">
            <v>43754</v>
          </cell>
          <cell r="C6200" t="str">
            <v>Existing MSA</v>
          </cell>
          <cell r="D6200">
            <v>43725</v>
          </cell>
          <cell r="E6200">
            <v>43952</v>
          </cell>
          <cell r="F6200" t="str">
            <v>Loop Returns</v>
          </cell>
          <cell r="G6200" t="str">
            <v>CA</v>
          </cell>
          <cell r="H6200" t="str">
            <v>Canada</v>
          </cell>
          <cell r="I6200" t="str">
            <v>GP Entity</v>
          </cell>
          <cell r="J6200">
            <v>43739</v>
          </cell>
          <cell r="K6200">
            <v>43725</v>
          </cell>
          <cell r="Q6200">
            <v>3275</v>
          </cell>
          <cell r="R6200" t="str">
            <v>North America (NA)</v>
          </cell>
          <cell r="S6200" t="str">
            <v>Account Executive</v>
          </cell>
        </row>
        <row r="6201">
          <cell r="A6201" t="str">
            <v>100530-CA-101</v>
          </cell>
          <cell r="B6201">
            <v>43760</v>
          </cell>
          <cell r="C6201" t="str">
            <v>Existing MSA</v>
          </cell>
          <cell r="D6201">
            <v>43732</v>
          </cell>
          <cell r="E6201">
            <v>43952</v>
          </cell>
          <cell r="F6201" t="str">
            <v>LightStep, Inc</v>
          </cell>
          <cell r="G6201" t="str">
            <v>CA</v>
          </cell>
          <cell r="H6201" t="str">
            <v>Canada</v>
          </cell>
          <cell r="I6201" t="str">
            <v>GP Entity</v>
          </cell>
          <cell r="J6201">
            <v>43760</v>
          </cell>
          <cell r="K6201">
            <v>43551</v>
          </cell>
          <cell r="Q6201">
            <v>3281</v>
          </cell>
          <cell r="R6201" t="str">
            <v>North America (NA)</v>
          </cell>
          <cell r="S6201" t="str">
            <v>Open Source Software Engineer</v>
          </cell>
        </row>
        <row r="6202">
          <cell r="A6202" t="str">
            <v>100653-CA-103</v>
          </cell>
          <cell r="B6202">
            <v>43800</v>
          </cell>
          <cell r="C6202" t="str">
            <v>Existing MSA</v>
          </cell>
          <cell r="D6202">
            <v>43725</v>
          </cell>
          <cell r="E6202">
            <v>43952</v>
          </cell>
          <cell r="F6202" t="str">
            <v>Loop Returns</v>
          </cell>
          <cell r="G6202" t="str">
            <v>CA</v>
          </cell>
          <cell r="H6202" t="str">
            <v>Canada</v>
          </cell>
          <cell r="I6202" t="str">
            <v>GP Entity</v>
          </cell>
          <cell r="J6202">
            <v>43794</v>
          </cell>
          <cell r="K6202">
            <v>43725</v>
          </cell>
          <cell r="Q6202">
            <v>3552</v>
          </cell>
          <cell r="R6202" t="str">
            <v>North America (NA)</v>
          </cell>
          <cell r="S6202" t="str">
            <v>Marketing Manager</v>
          </cell>
        </row>
        <row r="6203">
          <cell r="A6203" t="str">
            <v>100653-CA-104</v>
          </cell>
          <cell r="B6203">
            <v>43846</v>
          </cell>
          <cell r="C6203" t="str">
            <v>Existing MSA</v>
          </cell>
          <cell r="D6203">
            <v>43725</v>
          </cell>
          <cell r="E6203">
            <v>43952</v>
          </cell>
          <cell r="F6203" t="str">
            <v>Loop Returns</v>
          </cell>
          <cell r="G6203" t="str">
            <v>CA</v>
          </cell>
          <cell r="H6203" t="str">
            <v>Canada</v>
          </cell>
          <cell r="I6203" t="str">
            <v>GP Entity</v>
          </cell>
          <cell r="J6203">
            <v>43843</v>
          </cell>
          <cell r="K6203">
            <v>43725</v>
          </cell>
          <cell r="Q6203">
            <v>3920</v>
          </cell>
          <cell r="R6203" t="str">
            <v>North America (NA)</v>
          </cell>
          <cell r="S6203" t="str">
            <v>Growth Marketing Manager</v>
          </cell>
        </row>
        <row r="6204">
          <cell r="A6204" t="str">
            <v>100437-CA-103</v>
          </cell>
          <cell r="B6204">
            <v>43878</v>
          </cell>
          <cell r="C6204" t="str">
            <v>Existing MSA</v>
          </cell>
          <cell r="D6204">
            <v>43418</v>
          </cell>
          <cell r="E6204">
            <v>43983</v>
          </cell>
          <cell r="F6204" t="str">
            <v>RDAbbott</v>
          </cell>
          <cell r="G6204" t="str">
            <v>CA</v>
          </cell>
          <cell r="H6204" t="str">
            <v>Canada</v>
          </cell>
          <cell r="I6204" t="str">
            <v>GP Entity</v>
          </cell>
          <cell r="J6204">
            <v>43878</v>
          </cell>
          <cell r="K6204">
            <v>43418</v>
          </cell>
          <cell r="Q6204">
            <v>3815</v>
          </cell>
          <cell r="R6204" t="str">
            <v>North America (NA)</v>
          </cell>
          <cell r="S6204" t="str">
            <v>Account Manager</v>
          </cell>
        </row>
        <row r="6205">
          <cell r="A6205" t="str">
            <v>100566-CA-101</v>
          </cell>
          <cell r="B6205">
            <v>43632</v>
          </cell>
          <cell r="C6205" t="str">
            <v>Existing MSA</v>
          </cell>
          <cell r="D6205">
            <v>43581</v>
          </cell>
          <cell r="E6205">
            <v>43983</v>
          </cell>
          <cell r="F6205" t="str">
            <v>NV5</v>
          </cell>
          <cell r="G6205" t="str">
            <v>CA</v>
          </cell>
          <cell r="H6205" t="str">
            <v>Canada</v>
          </cell>
          <cell r="I6205" t="str">
            <v>GP Entity</v>
          </cell>
          <cell r="K6205">
            <v>43581</v>
          </cell>
          <cell r="Q6205">
            <v>2594</v>
          </cell>
          <cell r="R6205" t="str">
            <v>North America (NA)</v>
          </cell>
          <cell r="S6205" t="str">
            <v>LiDAR Technician</v>
          </cell>
        </row>
        <row r="6206">
          <cell r="A6206" t="str">
            <v>100215-CA-102</v>
          </cell>
          <cell r="B6206">
            <v>43710</v>
          </cell>
          <cell r="C6206" t="str">
            <v>Existing MSA</v>
          </cell>
          <cell r="D6206">
            <v>42942</v>
          </cell>
          <cell r="E6206">
            <v>43983</v>
          </cell>
          <cell r="F6206" t="str">
            <v>Forensic Risk Alliance</v>
          </cell>
          <cell r="G6206" t="str">
            <v>CA</v>
          </cell>
          <cell r="H6206" t="str">
            <v>Canada</v>
          </cell>
          <cell r="I6206" t="str">
            <v>GP Entity</v>
          </cell>
          <cell r="J6206">
            <v>43696</v>
          </cell>
          <cell r="K6206">
            <v>42942</v>
          </cell>
          <cell r="Q6206">
            <v>3067</v>
          </cell>
          <cell r="R6206" t="str">
            <v>North America (NA)</v>
          </cell>
          <cell r="S6206" t="str">
            <v>Manager</v>
          </cell>
        </row>
        <row r="6207">
          <cell r="A6207" t="str">
            <v>100663-CA-101</v>
          </cell>
          <cell r="B6207">
            <v>43754</v>
          </cell>
          <cell r="C6207" t="str">
            <v>Existing MSA</v>
          </cell>
          <cell r="D6207">
            <v>43724</v>
          </cell>
          <cell r="E6207">
            <v>43983</v>
          </cell>
          <cell r="F6207" t="str">
            <v>Karat</v>
          </cell>
          <cell r="G6207" t="str">
            <v>CA</v>
          </cell>
          <cell r="H6207" t="str">
            <v>Canada</v>
          </cell>
          <cell r="I6207" t="str">
            <v>GP Entity</v>
          </cell>
          <cell r="J6207">
            <v>43745</v>
          </cell>
          <cell r="K6207">
            <v>43728</v>
          </cell>
          <cell r="Q6207">
            <v>3259</v>
          </cell>
          <cell r="R6207" t="str">
            <v>North America (NA)</v>
          </cell>
          <cell r="S6207" t="str">
            <v>Sales Leader</v>
          </cell>
        </row>
        <row r="6208">
          <cell r="A6208" t="str">
            <v>100663-CA-102</v>
          </cell>
          <cell r="B6208">
            <v>43787</v>
          </cell>
          <cell r="C6208" t="str">
            <v>Existing MSA</v>
          </cell>
          <cell r="D6208">
            <v>43724</v>
          </cell>
          <cell r="E6208">
            <v>43983</v>
          </cell>
          <cell r="F6208" t="str">
            <v>Karat</v>
          </cell>
          <cell r="G6208" t="str">
            <v>CA</v>
          </cell>
          <cell r="H6208" t="str">
            <v>Canada</v>
          </cell>
          <cell r="I6208" t="str">
            <v>GP Entity</v>
          </cell>
          <cell r="J6208">
            <v>43787</v>
          </cell>
          <cell r="K6208">
            <v>43728</v>
          </cell>
          <cell r="Q6208">
            <v>3493</v>
          </cell>
          <cell r="R6208" t="str">
            <v>North America (NA)</v>
          </cell>
          <cell r="S6208" t="str">
            <v>Technical Program Manager, Content Alignment</v>
          </cell>
        </row>
        <row r="6209">
          <cell r="A6209" t="str">
            <v>100507-CA-101</v>
          </cell>
          <cell r="B6209">
            <v>43591</v>
          </cell>
          <cell r="C6209" t="str">
            <v>Existing MSA</v>
          </cell>
          <cell r="D6209">
            <v>43501</v>
          </cell>
          <cell r="E6209">
            <v>43983</v>
          </cell>
          <cell r="F6209" t="str">
            <v>Monotype</v>
          </cell>
          <cell r="G6209" t="str">
            <v>CA</v>
          </cell>
          <cell r="H6209" t="str">
            <v>Canada</v>
          </cell>
          <cell r="I6209" t="str">
            <v>GP Entity</v>
          </cell>
          <cell r="J6209">
            <v>43570</v>
          </cell>
          <cell r="K6209">
            <v>43501</v>
          </cell>
          <cell r="Q6209">
            <v>2375</v>
          </cell>
          <cell r="R6209" t="str">
            <v>North America (NA)</v>
          </cell>
          <cell r="S6209" t="str">
            <v>Enterprise Sales Manager</v>
          </cell>
        </row>
        <row r="6210">
          <cell r="A6210" t="str">
            <v>100507-CA-102</v>
          </cell>
          <cell r="B6210">
            <v>43591</v>
          </cell>
          <cell r="C6210" t="str">
            <v>Existing MSA</v>
          </cell>
          <cell r="D6210">
            <v>43501</v>
          </cell>
          <cell r="E6210">
            <v>43983</v>
          </cell>
          <cell r="F6210" t="str">
            <v>Monotype</v>
          </cell>
          <cell r="G6210" t="str">
            <v>CA</v>
          </cell>
          <cell r="H6210" t="str">
            <v>Canada</v>
          </cell>
          <cell r="I6210" t="str">
            <v>GP Entity</v>
          </cell>
          <cell r="K6210">
            <v>43501</v>
          </cell>
          <cell r="Q6210">
            <v>2470</v>
          </cell>
          <cell r="R6210" t="str">
            <v>North America (NA)</v>
          </cell>
          <cell r="S6210" t="str">
            <v>Enterprise Sales Manager</v>
          </cell>
        </row>
        <row r="6211">
          <cell r="A6211" t="str">
            <v>100579-CA-102</v>
          </cell>
          <cell r="B6211">
            <v>43857</v>
          </cell>
          <cell r="C6211" t="str">
            <v>Existing MSA</v>
          </cell>
          <cell r="D6211">
            <v>43626</v>
          </cell>
          <cell r="E6211">
            <v>43983</v>
          </cell>
          <cell r="F6211" t="str">
            <v>IPC International</v>
          </cell>
          <cell r="G6211" t="str">
            <v>CA</v>
          </cell>
          <cell r="H6211" t="str">
            <v>Canada</v>
          </cell>
          <cell r="I6211" t="str">
            <v>GP Entity</v>
          </cell>
          <cell r="J6211">
            <v>43857</v>
          </cell>
          <cell r="K6211">
            <v>43626</v>
          </cell>
          <cell r="Q6211">
            <v>3890</v>
          </cell>
          <cell r="R6211" t="str">
            <v>North America (NA)</v>
          </cell>
          <cell r="S6211" t="str">
            <v>Chief Technologist</v>
          </cell>
        </row>
        <row r="6212">
          <cell r="A6212" t="str">
            <v>100617-CA-101</v>
          </cell>
          <cell r="B6212">
            <v>43711</v>
          </cell>
          <cell r="C6212" t="str">
            <v>Existing MSA</v>
          </cell>
          <cell r="D6212">
            <v>43696</v>
          </cell>
          <cell r="E6212">
            <v>43983</v>
          </cell>
          <cell r="F6212" t="str">
            <v>Measurabl</v>
          </cell>
          <cell r="G6212" t="str">
            <v>CA</v>
          </cell>
          <cell r="H6212" t="str">
            <v>Canada</v>
          </cell>
          <cell r="I6212" t="str">
            <v>GP Entity</v>
          </cell>
          <cell r="J6212">
            <v>43711</v>
          </cell>
          <cell r="K6212">
            <v>43696</v>
          </cell>
          <cell r="Q6212">
            <v>3120</v>
          </cell>
          <cell r="R6212" t="str">
            <v>North America (NA)</v>
          </cell>
          <cell r="S6212" t="str">
            <v>Data Operations Analyst</v>
          </cell>
        </row>
        <row r="6213">
          <cell r="A6213" t="str">
            <v>100636-CA-101</v>
          </cell>
          <cell r="B6213">
            <v>43740</v>
          </cell>
          <cell r="C6213" t="str">
            <v>Existing MSA</v>
          </cell>
          <cell r="D6213">
            <v>43717</v>
          </cell>
          <cell r="E6213">
            <v>43983</v>
          </cell>
          <cell r="F6213" t="str">
            <v>Spincar</v>
          </cell>
          <cell r="G6213" t="str">
            <v>CA</v>
          </cell>
          <cell r="H6213" t="str">
            <v>Canada</v>
          </cell>
          <cell r="I6213" t="str">
            <v>GP Entity</v>
          </cell>
          <cell r="J6213">
            <v>43731</v>
          </cell>
          <cell r="K6213">
            <v>43717</v>
          </cell>
          <cell r="Q6213">
            <v>3197</v>
          </cell>
          <cell r="R6213" t="str">
            <v>North America (NA)</v>
          </cell>
          <cell r="S6213" t="str">
            <v>Executive Sales Manager</v>
          </cell>
        </row>
        <row r="6214">
          <cell r="A6214" t="str">
            <v>100653-CA-101</v>
          </cell>
          <cell r="B6214">
            <v>43754</v>
          </cell>
          <cell r="C6214" t="str">
            <v>Existing MSA</v>
          </cell>
          <cell r="D6214">
            <v>43725</v>
          </cell>
          <cell r="E6214">
            <v>43983</v>
          </cell>
          <cell r="F6214" t="str">
            <v>Loop Returns</v>
          </cell>
          <cell r="G6214" t="str">
            <v>CA</v>
          </cell>
          <cell r="H6214" t="str">
            <v>Canada</v>
          </cell>
          <cell r="I6214" t="str">
            <v>GP Entity</v>
          </cell>
          <cell r="J6214">
            <v>43739</v>
          </cell>
          <cell r="K6214">
            <v>43725</v>
          </cell>
          <cell r="Q6214">
            <v>3274</v>
          </cell>
          <cell r="R6214" t="str">
            <v>North America (NA)</v>
          </cell>
          <cell r="S6214" t="str">
            <v>Director of Sales &amp; Marketing</v>
          </cell>
        </row>
        <row r="6215">
          <cell r="A6215" t="str">
            <v>100653-CA-102</v>
          </cell>
          <cell r="B6215">
            <v>43754</v>
          </cell>
          <cell r="C6215" t="str">
            <v>Existing MSA</v>
          </cell>
          <cell r="D6215">
            <v>43725</v>
          </cell>
          <cell r="E6215">
            <v>43983</v>
          </cell>
          <cell r="F6215" t="str">
            <v>Loop Returns</v>
          </cell>
          <cell r="G6215" t="str">
            <v>CA</v>
          </cell>
          <cell r="H6215" t="str">
            <v>Canada</v>
          </cell>
          <cell r="I6215" t="str">
            <v>GP Entity</v>
          </cell>
          <cell r="J6215">
            <v>43739</v>
          </cell>
          <cell r="K6215">
            <v>43725</v>
          </cell>
          <cell r="Q6215">
            <v>3275</v>
          </cell>
          <cell r="R6215" t="str">
            <v>North America (NA)</v>
          </cell>
          <cell r="S6215" t="str">
            <v>Account Executive</v>
          </cell>
        </row>
        <row r="6216">
          <cell r="A6216" t="str">
            <v>100530-CA-101</v>
          </cell>
          <cell r="B6216">
            <v>43760</v>
          </cell>
          <cell r="C6216" t="str">
            <v>Existing MSA</v>
          </cell>
          <cell r="D6216">
            <v>43732</v>
          </cell>
          <cell r="E6216">
            <v>43983</v>
          </cell>
          <cell r="F6216" t="str">
            <v>LightStep, Inc</v>
          </cell>
          <cell r="G6216" t="str">
            <v>CA</v>
          </cell>
          <cell r="H6216" t="str">
            <v>Canada</v>
          </cell>
          <cell r="I6216" t="str">
            <v>GP Entity</v>
          </cell>
          <cell r="J6216">
            <v>43760</v>
          </cell>
          <cell r="K6216">
            <v>43551</v>
          </cell>
          <cell r="Q6216">
            <v>3281</v>
          </cell>
          <cell r="R6216" t="str">
            <v>North America (NA)</v>
          </cell>
          <cell r="S6216" t="str">
            <v>Open Source Software Engineer</v>
          </cell>
        </row>
        <row r="6217">
          <cell r="A6217" t="str">
            <v>100653-CA-103</v>
          </cell>
          <cell r="B6217">
            <v>43800</v>
          </cell>
          <cell r="C6217" t="str">
            <v>Existing MSA</v>
          </cell>
          <cell r="D6217">
            <v>43725</v>
          </cell>
          <cell r="E6217">
            <v>43983</v>
          </cell>
          <cell r="F6217" t="str">
            <v>Loop Returns</v>
          </cell>
          <cell r="G6217" t="str">
            <v>CA</v>
          </cell>
          <cell r="H6217" t="str">
            <v>Canada</v>
          </cell>
          <cell r="I6217" t="str">
            <v>GP Entity</v>
          </cell>
          <cell r="J6217">
            <v>43794</v>
          </cell>
          <cell r="K6217">
            <v>43725</v>
          </cell>
          <cell r="Q6217">
            <v>3552</v>
          </cell>
          <cell r="R6217" t="str">
            <v>North America (NA)</v>
          </cell>
          <cell r="S6217" t="str">
            <v>Marketing Manager</v>
          </cell>
        </row>
        <row r="6218">
          <cell r="A6218" t="str">
            <v>100653-CA-104</v>
          </cell>
          <cell r="B6218">
            <v>43846</v>
          </cell>
          <cell r="C6218" t="str">
            <v>Existing MSA</v>
          </cell>
          <cell r="D6218">
            <v>43725</v>
          </cell>
          <cell r="E6218">
            <v>43983</v>
          </cell>
          <cell r="F6218" t="str">
            <v>Loop Returns</v>
          </cell>
          <cell r="G6218" t="str">
            <v>CA</v>
          </cell>
          <cell r="H6218" t="str">
            <v>Canada</v>
          </cell>
          <cell r="I6218" t="str">
            <v>GP Entity</v>
          </cell>
          <cell r="J6218">
            <v>43843</v>
          </cell>
          <cell r="K6218">
            <v>43725</v>
          </cell>
          <cell r="Q6218">
            <v>3920</v>
          </cell>
          <cell r="R6218" t="str">
            <v>North America (NA)</v>
          </cell>
          <cell r="S6218" t="str">
            <v>Growth Marketing Manager</v>
          </cell>
        </row>
        <row r="6219">
          <cell r="A6219" t="str">
            <v>100586-CA-101</v>
          </cell>
          <cell r="B6219">
            <v>43678</v>
          </cell>
          <cell r="C6219" t="str">
            <v>Existing MSA</v>
          </cell>
          <cell r="D6219">
            <v>43676</v>
          </cell>
          <cell r="E6219">
            <v>43891</v>
          </cell>
          <cell r="F6219" t="str">
            <v>Eko</v>
          </cell>
          <cell r="G6219" t="str">
            <v>CA</v>
          </cell>
          <cell r="H6219" t="str">
            <v>Canada</v>
          </cell>
          <cell r="I6219" t="str">
            <v>GP Entity</v>
          </cell>
          <cell r="J6219">
            <v>43668</v>
          </cell>
          <cell r="K6219">
            <v>43676</v>
          </cell>
          <cell r="Q6219">
            <v>2879</v>
          </cell>
          <cell r="R6219" t="str">
            <v>North America (NA)</v>
          </cell>
          <cell r="S6219" t="str">
            <v>Director, Wholesale and Channel Partnerships</v>
          </cell>
        </row>
        <row r="6220">
          <cell r="A6220" t="str">
            <v>100605-CA-101</v>
          </cell>
          <cell r="B6220">
            <v>43738</v>
          </cell>
          <cell r="C6220" t="str">
            <v>Existing MSA</v>
          </cell>
          <cell r="D6220">
            <v>43630</v>
          </cell>
          <cell r="E6220">
            <v>43891</v>
          </cell>
          <cell r="F6220" t="str">
            <v>Plastics Pipe Institute</v>
          </cell>
          <cell r="G6220" t="str">
            <v>CA</v>
          </cell>
          <cell r="H6220" t="str">
            <v>Canada</v>
          </cell>
          <cell r="I6220" t="str">
            <v>GP Entity</v>
          </cell>
          <cell r="J6220">
            <v>43711</v>
          </cell>
          <cell r="K6220">
            <v>43630</v>
          </cell>
          <cell r="Q6220">
            <v>3060</v>
          </cell>
          <cell r="R6220" t="str">
            <v>North America (NA)</v>
          </cell>
          <cell r="S6220" t="str">
            <v>Technical Director</v>
          </cell>
        </row>
        <row r="6221">
          <cell r="A6221" t="str">
            <v>100454-CA-105</v>
          </cell>
          <cell r="B6221">
            <v>43542</v>
          </cell>
          <cell r="C6221" t="str">
            <v>Existing MSA</v>
          </cell>
          <cell r="D6221">
            <v>43454</v>
          </cell>
          <cell r="E6221">
            <v>43922</v>
          </cell>
          <cell r="F6221" t="str">
            <v>Murad</v>
          </cell>
          <cell r="G6221" t="str">
            <v>CA</v>
          </cell>
          <cell r="H6221" t="str">
            <v>Canada</v>
          </cell>
          <cell r="I6221" t="str">
            <v>GP Entity</v>
          </cell>
          <cell r="J6221">
            <v>43535</v>
          </cell>
          <cell r="K6221">
            <v>43454</v>
          </cell>
          <cell r="Q6221">
            <v>2236</v>
          </cell>
          <cell r="R6221" t="str">
            <v>North America (NA)</v>
          </cell>
          <cell r="S6221" t="str">
            <v>Sales and Education Executive</v>
          </cell>
        </row>
        <row r="6222">
          <cell r="A6222" t="str">
            <v>100586-CA-101</v>
          </cell>
          <cell r="B6222">
            <v>43678</v>
          </cell>
          <cell r="C6222" t="str">
            <v>Existing MSA</v>
          </cell>
          <cell r="D6222">
            <v>43676</v>
          </cell>
          <cell r="E6222">
            <v>43922</v>
          </cell>
          <cell r="F6222" t="str">
            <v>Eko</v>
          </cell>
          <cell r="G6222" t="str">
            <v>CA</v>
          </cell>
          <cell r="H6222" t="str">
            <v>Canada</v>
          </cell>
          <cell r="I6222" t="str">
            <v>GP Entity</v>
          </cell>
          <cell r="J6222">
            <v>43668</v>
          </cell>
          <cell r="K6222">
            <v>43676</v>
          </cell>
          <cell r="Q6222">
            <v>2879</v>
          </cell>
          <cell r="R6222" t="str">
            <v>North America (NA)</v>
          </cell>
          <cell r="S6222" t="str">
            <v>Director, Wholesale and Channel Partnerships</v>
          </cell>
        </row>
        <row r="6223">
          <cell r="A6223" t="str">
            <v>100500-CA-101</v>
          </cell>
          <cell r="B6223">
            <v>43586</v>
          </cell>
          <cell r="C6223" t="str">
            <v>Existing MSA</v>
          </cell>
          <cell r="D6223">
            <v>43524</v>
          </cell>
          <cell r="E6223">
            <v>43922</v>
          </cell>
          <cell r="F6223" t="str">
            <v>Island Romance Holidays</v>
          </cell>
          <cell r="G6223" t="str">
            <v>CA</v>
          </cell>
          <cell r="H6223" t="str">
            <v>Canada</v>
          </cell>
          <cell r="I6223" t="str">
            <v>GP Entity</v>
          </cell>
          <cell r="J6223">
            <v>43556</v>
          </cell>
          <cell r="K6223">
            <v>43524</v>
          </cell>
          <cell r="Q6223">
            <v>2300</v>
          </cell>
          <cell r="R6223" t="str">
            <v>North America (NA)</v>
          </cell>
          <cell r="S6223" t="str">
            <v>Director, Canadian Sales</v>
          </cell>
        </row>
        <row r="6224">
          <cell r="A6224" t="str">
            <v>100605-CA-101</v>
          </cell>
          <cell r="B6224">
            <v>43738</v>
          </cell>
          <cell r="C6224" t="str">
            <v>Existing MSA</v>
          </cell>
          <cell r="D6224">
            <v>43630</v>
          </cell>
          <cell r="E6224">
            <v>43922</v>
          </cell>
          <cell r="F6224" t="str">
            <v>Plastics Pipe Institute</v>
          </cell>
          <cell r="G6224" t="str">
            <v>CA</v>
          </cell>
          <cell r="H6224" t="str">
            <v>Canada</v>
          </cell>
          <cell r="I6224" t="str">
            <v>GP Entity</v>
          </cell>
          <cell r="J6224">
            <v>43711</v>
          </cell>
          <cell r="K6224">
            <v>43630</v>
          </cell>
          <cell r="Q6224">
            <v>3060</v>
          </cell>
          <cell r="R6224" t="str">
            <v>North America (NA)</v>
          </cell>
          <cell r="S6224" t="str">
            <v>Technical Director</v>
          </cell>
        </row>
        <row r="6225">
          <cell r="A6225" t="str">
            <v>100521-CA-101</v>
          </cell>
          <cell r="B6225">
            <v>43586</v>
          </cell>
          <cell r="C6225" t="str">
            <v>Existing MSA</v>
          </cell>
          <cell r="D6225">
            <v>43545</v>
          </cell>
          <cell r="E6225">
            <v>43922</v>
          </cell>
          <cell r="F6225" t="str">
            <v>ScaleFactor</v>
          </cell>
          <cell r="G6225" t="str">
            <v>CA</v>
          </cell>
          <cell r="H6225" t="str">
            <v>Canada</v>
          </cell>
          <cell r="I6225" t="str">
            <v>GP Entity</v>
          </cell>
          <cell r="K6225">
            <v>43545</v>
          </cell>
          <cell r="Q6225">
            <v>2447</v>
          </cell>
          <cell r="R6225" t="str">
            <v>North America (NA)</v>
          </cell>
          <cell r="S6225" t="str">
            <v>Junior Software Developer</v>
          </cell>
        </row>
        <row r="6226">
          <cell r="A6226" t="str">
            <v>100454-CA-105</v>
          </cell>
          <cell r="B6226">
            <v>43542</v>
          </cell>
          <cell r="C6226" t="str">
            <v>Existing MSA</v>
          </cell>
          <cell r="D6226">
            <v>43454</v>
          </cell>
          <cell r="E6226">
            <v>43952</v>
          </cell>
          <cell r="F6226" t="str">
            <v>Murad</v>
          </cell>
          <cell r="G6226" t="str">
            <v>CA</v>
          </cell>
          <cell r="H6226" t="str">
            <v>Canada</v>
          </cell>
          <cell r="I6226" t="str">
            <v>GP Entity</v>
          </cell>
          <cell r="J6226">
            <v>43535</v>
          </cell>
          <cell r="K6226">
            <v>43454</v>
          </cell>
          <cell r="Q6226">
            <v>2236</v>
          </cell>
          <cell r="R6226" t="str">
            <v>North America (NA)</v>
          </cell>
          <cell r="S6226" t="str">
            <v>Sales and Education Executive</v>
          </cell>
        </row>
        <row r="6227">
          <cell r="A6227" t="str">
            <v>100586-CA-101</v>
          </cell>
          <cell r="B6227">
            <v>43678</v>
          </cell>
          <cell r="C6227" t="str">
            <v>Existing MSA</v>
          </cell>
          <cell r="D6227">
            <v>43676</v>
          </cell>
          <cell r="E6227">
            <v>43952</v>
          </cell>
          <cell r="F6227" t="str">
            <v>Eko</v>
          </cell>
          <cell r="G6227" t="str">
            <v>CA</v>
          </cell>
          <cell r="H6227" t="str">
            <v>Canada</v>
          </cell>
          <cell r="I6227" t="str">
            <v>GP Entity</v>
          </cell>
          <cell r="J6227">
            <v>43668</v>
          </cell>
          <cell r="K6227">
            <v>43676</v>
          </cell>
          <cell r="Q6227">
            <v>2879</v>
          </cell>
          <cell r="R6227" t="str">
            <v>North America (NA)</v>
          </cell>
          <cell r="S6227" t="str">
            <v>Director, Wholesale and Channel Partnerships</v>
          </cell>
        </row>
        <row r="6228">
          <cell r="A6228" t="str">
            <v>100500-CA-101</v>
          </cell>
          <cell r="B6228">
            <v>43586</v>
          </cell>
          <cell r="C6228" t="str">
            <v>Existing MSA</v>
          </cell>
          <cell r="D6228">
            <v>43524</v>
          </cell>
          <cell r="E6228">
            <v>43952</v>
          </cell>
          <cell r="F6228" t="str">
            <v>Island Romance Holidays</v>
          </cell>
          <cell r="G6228" t="str">
            <v>CA</v>
          </cell>
          <cell r="H6228" t="str">
            <v>Canada</v>
          </cell>
          <cell r="I6228" t="str">
            <v>GP Entity</v>
          </cell>
          <cell r="J6228">
            <v>43556</v>
          </cell>
          <cell r="K6228">
            <v>43524</v>
          </cell>
          <cell r="Q6228">
            <v>2300</v>
          </cell>
          <cell r="R6228" t="str">
            <v>North America (NA)</v>
          </cell>
          <cell r="S6228" t="str">
            <v>Director, Canadian Sales</v>
          </cell>
        </row>
        <row r="6229">
          <cell r="A6229" t="str">
            <v>100605-CA-101</v>
          </cell>
          <cell r="B6229">
            <v>43738</v>
          </cell>
          <cell r="C6229" t="str">
            <v>Existing MSA</v>
          </cell>
          <cell r="D6229">
            <v>43630</v>
          </cell>
          <cell r="E6229">
            <v>43952</v>
          </cell>
          <cell r="F6229" t="str">
            <v>Plastics Pipe Institute</v>
          </cell>
          <cell r="G6229" t="str">
            <v>CA</v>
          </cell>
          <cell r="H6229" t="str">
            <v>Canada</v>
          </cell>
          <cell r="I6229" t="str">
            <v>GP Entity</v>
          </cell>
          <cell r="J6229">
            <v>43711</v>
          </cell>
          <cell r="K6229">
            <v>43630</v>
          </cell>
          <cell r="Q6229">
            <v>3060</v>
          </cell>
          <cell r="R6229" t="str">
            <v>North America (NA)</v>
          </cell>
          <cell r="S6229" t="str">
            <v>Technical Director</v>
          </cell>
        </row>
        <row r="6230">
          <cell r="A6230" t="str">
            <v>100521-CA-101</v>
          </cell>
          <cell r="B6230">
            <v>43586</v>
          </cell>
          <cell r="C6230" t="str">
            <v>Existing MSA</v>
          </cell>
          <cell r="D6230">
            <v>43545</v>
          </cell>
          <cell r="E6230">
            <v>43952</v>
          </cell>
          <cell r="F6230" t="str">
            <v>ScaleFactor</v>
          </cell>
          <cell r="G6230" t="str">
            <v>CA</v>
          </cell>
          <cell r="H6230" t="str">
            <v>Canada</v>
          </cell>
          <cell r="I6230" t="str">
            <v>GP Entity</v>
          </cell>
          <cell r="K6230">
            <v>43545</v>
          </cell>
          <cell r="Q6230">
            <v>2447</v>
          </cell>
          <cell r="R6230" t="str">
            <v>North America (NA)</v>
          </cell>
          <cell r="S6230" t="str">
            <v>Junior Software Developer</v>
          </cell>
        </row>
        <row r="6231">
          <cell r="A6231" t="str">
            <v>100454-CA-105</v>
          </cell>
          <cell r="B6231">
            <v>43542</v>
          </cell>
          <cell r="C6231" t="str">
            <v>Existing MSA</v>
          </cell>
          <cell r="D6231">
            <v>43454</v>
          </cell>
          <cell r="E6231">
            <v>43983</v>
          </cell>
          <cell r="F6231" t="str">
            <v>Murad</v>
          </cell>
          <cell r="G6231" t="str">
            <v>CA</v>
          </cell>
          <cell r="H6231" t="str">
            <v>Canada</v>
          </cell>
          <cell r="I6231" t="str">
            <v>GP Entity</v>
          </cell>
          <cell r="J6231">
            <v>43535</v>
          </cell>
          <cell r="K6231">
            <v>43454</v>
          </cell>
          <cell r="Q6231">
            <v>2236</v>
          </cell>
          <cell r="R6231" t="str">
            <v>North America (NA)</v>
          </cell>
          <cell r="S6231" t="str">
            <v>Sales and Education Executive</v>
          </cell>
        </row>
        <row r="6232">
          <cell r="A6232" t="str">
            <v>100586-CA-101</v>
          </cell>
          <cell r="B6232">
            <v>43678</v>
          </cell>
          <cell r="C6232" t="str">
            <v>Existing MSA</v>
          </cell>
          <cell r="D6232">
            <v>43676</v>
          </cell>
          <cell r="E6232">
            <v>43983</v>
          </cell>
          <cell r="F6232" t="str">
            <v>Eko</v>
          </cell>
          <cell r="G6232" t="str">
            <v>CA</v>
          </cell>
          <cell r="H6232" t="str">
            <v>Canada</v>
          </cell>
          <cell r="I6232" t="str">
            <v>GP Entity</v>
          </cell>
          <cell r="J6232">
            <v>43668</v>
          </cell>
          <cell r="K6232">
            <v>43676</v>
          </cell>
          <cell r="Q6232">
            <v>2879</v>
          </cell>
          <cell r="R6232" t="str">
            <v>North America (NA)</v>
          </cell>
          <cell r="S6232" t="str">
            <v>Director, Wholesale and Channel Partnerships</v>
          </cell>
        </row>
        <row r="6233">
          <cell r="A6233" t="str">
            <v>100500-CA-101</v>
          </cell>
          <cell r="B6233">
            <v>43586</v>
          </cell>
          <cell r="C6233" t="str">
            <v>Existing MSA</v>
          </cell>
          <cell r="D6233">
            <v>43524</v>
          </cell>
          <cell r="E6233">
            <v>43983</v>
          </cell>
          <cell r="F6233" t="str">
            <v>Island Romance Holidays</v>
          </cell>
          <cell r="G6233" t="str">
            <v>CA</v>
          </cell>
          <cell r="H6233" t="str">
            <v>Canada</v>
          </cell>
          <cell r="I6233" t="str">
            <v>GP Entity</v>
          </cell>
          <cell r="J6233">
            <v>43556</v>
          </cell>
          <cell r="K6233">
            <v>43524</v>
          </cell>
          <cell r="Q6233">
            <v>2300</v>
          </cell>
          <cell r="R6233" t="str">
            <v>North America (NA)</v>
          </cell>
          <cell r="S6233" t="str">
            <v>Director, Canadian Sales</v>
          </cell>
        </row>
        <row r="6234">
          <cell r="A6234" t="str">
            <v>100605-CA-101</v>
          </cell>
          <cell r="B6234">
            <v>43738</v>
          </cell>
          <cell r="C6234" t="str">
            <v>Existing MSA</v>
          </cell>
          <cell r="D6234">
            <v>43630</v>
          </cell>
          <cell r="E6234">
            <v>43983</v>
          </cell>
          <cell r="F6234" t="str">
            <v>Plastics Pipe Institute</v>
          </cell>
          <cell r="G6234" t="str">
            <v>CA</v>
          </cell>
          <cell r="H6234" t="str">
            <v>Canada</v>
          </cell>
          <cell r="I6234" t="str">
            <v>GP Entity</v>
          </cell>
          <cell r="J6234">
            <v>43711</v>
          </cell>
          <cell r="K6234">
            <v>43630</v>
          </cell>
          <cell r="Q6234">
            <v>3060</v>
          </cell>
          <cell r="R6234" t="str">
            <v>North America (NA)</v>
          </cell>
          <cell r="S6234" t="str">
            <v>Technical Director</v>
          </cell>
        </row>
        <row r="6235">
          <cell r="A6235" t="str">
            <v>100521-CA-101</v>
          </cell>
          <cell r="B6235">
            <v>43586</v>
          </cell>
          <cell r="C6235" t="str">
            <v>Existing MSA</v>
          </cell>
          <cell r="D6235">
            <v>43545</v>
          </cell>
          <cell r="E6235">
            <v>43983</v>
          </cell>
          <cell r="F6235" t="str">
            <v>ScaleFactor</v>
          </cell>
          <cell r="G6235" t="str">
            <v>CA</v>
          </cell>
          <cell r="H6235" t="str">
            <v>Canada</v>
          </cell>
          <cell r="I6235" t="str">
            <v>GP Entity</v>
          </cell>
          <cell r="K6235">
            <v>43545</v>
          </cell>
          <cell r="Q6235">
            <v>2447</v>
          </cell>
          <cell r="R6235" t="str">
            <v>North America (NA)</v>
          </cell>
          <cell r="S6235" t="str">
            <v>Junior Software Developer</v>
          </cell>
        </row>
        <row r="6236">
          <cell r="A6236" t="str">
            <v>100216-CA-101</v>
          </cell>
          <cell r="B6236">
            <v>42968</v>
          </cell>
          <cell r="C6236" t="str">
            <v>Existing MSA</v>
          </cell>
          <cell r="D6236">
            <v>42955</v>
          </cell>
          <cell r="E6236">
            <v>43922</v>
          </cell>
          <cell r="F6236" t="str">
            <v>Protenus, Inc.</v>
          </cell>
          <cell r="G6236" t="str">
            <v>CA</v>
          </cell>
          <cell r="H6236" t="str">
            <v>Canada</v>
          </cell>
          <cell r="I6236" t="str">
            <v>GP Entity</v>
          </cell>
          <cell r="K6236">
            <v>42955</v>
          </cell>
          <cell r="Q6236">
            <v>697</v>
          </cell>
          <cell r="R6236" t="str">
            <v>North America (NA)</v>
          </cell>
          <cell r="S6236" t="str">
            <v>Senior Data Engineer</v>
          </cell>
        </row>
        <row r="6237">
          <cell r="A6237" t="str">
            <v>100216-CA-101</v>
          </cell>
          <cell r="B6237">
            <v>42968</v>
          </cell>
          <cell r="C6237" t="str">
            <v>Existing MSA</v>
          </cell>
          <cell r="D6237">
            <v>42955</v>
          </cell>
          <cell r="E6237">
            <v>43952</v>
          </cell>
          <cell r="F6237" t="str">
            <v>Protenus, Inc.</v>
          </cell>
          <cell r="G6237" t="str">
            <v>CA</v>
          </cell>
          <cell r="H6237" t="str">
            <v>Canada</v>
          </cell>
          <cell r="I6237" t="str">
            <v>GP Entity</v>
          </cell>
          <cell r="K6237">
            <v>42955</v>
          </cell>
          <cell r="Q6237">
            <v>697</v>
          </cell>
          <cell r="R6237" t="str">
            <v>North America (NA)</v>
          </cell>
          <cell r="S6237" t="str">
            <v>Senior Data Engineer</v>
          </cell>
        </row>
        <row r="6238">
          <cell r="A6238" t="str">
            <v>100216-CA-101</v>
          </cell>
          <cell r="B6238">
            <v>42968</v>
          </cell>
          <cell r="C6238" t="str">
            <v>Existing MSA</v>
          </cell>
          <cell r="D6238">
            <v>42955</v>
          </cell>
          <cell r="E6238">
            <v>43983</v>
          </cell>
          <cell r="F6238" t="str">
            <v>Protenus, Inc.</v>
          </cell>
          <cell r="G6238" t="str">
            <v>CA</v>
          </cell>
          <cell r="H6238" t="str">
            <v>Canada</v>
          </cell>
          <cell r="I6238" t="str">
            <v>GP Entity</v>
          </cell>
          <cell r="K6238">
            <v>42955</v>
          </cell>
          <cell r="Q6238">
            <v>697</v>
          </cell>
          <cell r="R6238" t="str">
            <v>North America (NA)</v>
          </cell>
          <cell r="S6238" t="str">
            <v>Senior Data Engineer</v>
          </cell>
        </row>
        <row r="6239">
          <cell r="A6239" t="str">
            <v>100064-CA-102</v>
          </cell>
          <cell r="B6239">
            <v>43497</v>
          </cell>
          <cell r="C6239" t="str">
            <v>Existing MSA</v>
          </cell>
          <cell r="D6239">
            <v>43075</v>
          </cell>
          <cell r="E6239">
            <v>43922</v>
          </cell>
          <cell r="F6239" t="str">
            <v>Flashpoint</v>
          </cell>
          <cell r="G6239" t="str">
            <v>CA</v>
          </cell>
          <cell r="H6239" t="str">
            <v>Canada</v>
          </cell>
          <cell r="I6239" t="str">
            <v>GP Entity</v>
          </cell>
          <cell r="J6239">
            <v>43497</v>
          </cell>
          <cell r="K6239">
            <v>42731</v>
          </cell>
          <cell r="Q6239">
            <v>2001</v>
          </cell>
          <cell r="R6239" t="str">
            <v>North America (NA)</v>
          </cell>
          <cell r="S6239" t="str">
            <v>Software Engineer II</v>
          </cell>
        </row>
        <row r="6240">
          <cell r="A6240" t="str">
            <v>100260-CA-101</v>
          </cell>
          <cell r="B6240">
            <v>43102</v>
          </cell>
          <cell r="C6240" t="str">
            <v>Existing MSA</v>
          </cell>
          <cell r="D6240">
            <v>43069</v>
          </cell>
          <cell r="E6240">
            <v>43922</v>
          </cell>
          <cell r="F6240" t="str">
            <v>Evidation Health</v>
          </cell>
          <cell r="G6240" t="str">
            <v>CA</v>
          </cell>
          <cell r="H6240" t="str">
            <v>Canada</v>
          </cell>
          <cell r="I6240" t="str">
            <v>GP Entity</v>
          </cell>
          <cell r="K6240">
            <v>43069</v>
          </cell>
          <cell r="Q6240">
            <v>895</v>
          </cell>
          <cell r="R6240" t="str">
            <v>North America (NA)</v>
          </cell>
          <cell r="S6240" t="str">
            <v>Software Engineer</v>
          </cell>
        </row>
        <row r="6241">
          <cell r="A6241" t="str">
            <v>100445-CA-101</v>
          </cell>
          <cell r="B6241">
            <v>43482</v>
          </cell>
          <cell r="C6241" t="str">
            <v>Existing MSA</v>
          </cell>
          <cell r="D6241">
            <v>43445</v>
          </cell>
          <cell r="E6241">
            <v>43922</v>
          </cell>
          <cell r="F6241" t="str">
            <v>Clubhouse</v>
          </cell>
          <cell r="G6241" t="str">
            <v>CA</v>
          </cell>
          <cell r="H6241" t="str">
            <v>Canada</v>
          </cell>
          <cell r="I6241" t="str">
            <v>GP Entity</v>
          </cell>
          <cell r="K6241">
            <v>43445</v>
          </cell>
          <cell r="Q6241">
            <v>1895</v>
          </cell>
          <cell r="R6241" t="str">
            <v>North America (NA)</v>
          </cell>
          <cell r="S6241" t="str">
            <v>Software Engineer</v>
          </cell>
        </row>
        <row r="6242">
          <cell r="A6242" t="str">
            <v>100018-CA-104</v>
          </cell>
          <cell r="B6242">
            <v>42157</v>
          </cell>
          <cell r="C6242" t="str">
            <v>Existing MSA</v>
          </cell>
          <cell r="D6242">
            <v>42072</v>
          </cell>
          <cell r="E6242">
            <v>43922</v>
          </cell>
          <cell r="F6242" t="str">
            <v>Auth0</v>
          </cell>
          <cell r="G6242" t="str">
            <v>CA</v>
          </cell>
          <cell r="H6242" t="str">
            <v>Canada</v>
          </cell>
          <cell r="I6242" t="str">
            <v>GP Entity</v>
          </cell>
          <cell r="K6242">
            <v>42072</v>
          </cell>
          <cell r="Q6242">
            <v>17</v>
          </cell>
          <cell r="R6242" t="str">
            <v>North America (NA)</v>
          </cell>
          <cell r="S6242" t="str">
            <v>Software Engineer</v>
          </cell>
          <cell r="T6242">
            <v>43252</v>
          </cell>
        </row>
        <row r="6243">
          <cell r="A6243" t="str">
            <v>100018-CA-105</v>
          </cell>
          <cell r="B6243">
            <v>42415</v>
          </cell>
          <cell r="C6243" t="str">
            <v>Existing MSA</v>
          </cell>
          <cell r="D6243">
            <v>42072</v>
          </cell>
          <cell r="E6243">
            <v>43922</v>
          </cell>
          <cell r="F6243" t="str">
            <v>Auth0</v>
          </cell>
          <cell r="G6243" t="str">
            <v>CA</v>
          </cell>
          <cell r="H6243" t="str">
            <v>Canada</v>
          </cell>
          <cell r="I6243" t="str">
            <v>GP Entity</v>
          </cell>
          <cell r="K6243">
            <v>42072</v>
          </cell>
          <cell r="Q6243">
            <v>29</v>
          </cell>
          <cell r="R6243" t="str">
            <v>North America (NA)</v>
          </cell>
          <cell r="S6243" t="str">
            <v>Site Reliability Engineer</v>
          </cell>
          <cell r="T6243">
            <v>43252</v>
          </cell>
        </row>
        <row r="6244">
          <cell r="A6244" t="str">
            <v>100064-CA-102</v>
          </cell>
          <cell r="B6244">
            <v>43497</v>
          </cell>
          <cell r="C6244" t="str">
            <v>Existing MSA</v>
          </cell>
          <cell r="D6244">
            <v>43075</v>
          </cell>
          <cell r="E6244">
            <v>43952</v>
          </cell>
          <cell r="F6244" t="str">
            <v>Flashpoint</v>
          </cell>
          <cell r="G6244" t="str">
            <v>CA</v>
          </cell>
          <cell r="H6244" t="str">
            <v>Canada</v>
          </cell>
          <cell r="I6244" t="str">
            <v>GP Entity</v>
          </cell>
          <cell r="J6244">
            <v>43497</v>
          </cell>
          <cell r="K6244">
            <v>42731</v>
          </cell>
          <cell r="Q6244">
            <v>2001</v>
          </cell>
          <cell r="R6244" t="str">
            <v>North America (NA)</v>
          </cell>
          <cell r="S6244" t="str">
            <v>Software Engineer II</v>
          </cell>
        </row>
        <row r="6245">
          <cell r="A6245" t="str">
            <v>100260-CA-101</v>
          </cell>
          <cell r="B6245">
            <v>43102</v>
          </cell>
          <cell r="C6245" t="str">
            <v>Existing MSA</v>
          </cell>
          <cell r="D6245">
            <v>43069</v>
          </cell>
          <cell r="E6245">
            <v>43952</v>
          </cell>
          <cell r="F6245" t="str">
            <v>Evidation Health</v>
          </cell>
          <cell r="G6245" t="str">
            <v>CA</v>
          </cell>
          <cell r="H6245" t="str">
            <v>Canada</v>
          </cell>
          <cell r="I6245" t="str">
            <v>GP Entity</v>
          </cell>
          <cell r="K6245">
            <v>43069</v>
          </cell>
          <cell r="Q6245">
            <v>895</v>
          </cell>
          <cell r="R6245" t="str">
            <v>North America (NA)</v>
          </cell>
          <cell r="S6245" t="str">
            <v>Software Engineer</v>
          </cell>
        </row>
        <row r="6246">
          <cell r="A6246" t="str">
            <v>100445-CA-101</v>
          </cell>
          <cell r="B6246">
            <v>43482</v>
          </cell>
          <cell r="C6246" t="str">
            <v>Existing MSA</v>
          </cell>
          <cell r="D6246">
            <v>43445</v>
          </cell>
          <cell r="E6246">
            <v>43952</v>
          </cell>
          <cell r="F6246" t="str">
            <v>Clubhouse</v>
          </cell>
          <cell r="G6246" t="str">
            <v>CA</v>
          </cell>
          <cell r="H6246" t="str">
            <v>Canada</v>
          </cell>
          <cell r="I6246" t="str">
            <v>GP Entity</v>
          </cell>
          <cell r="K6246">
            <v>43445</v>
          </cell>
          <cell r="Q6246">
            <v>1895</v>
          </cell>
          <cell r="R6246" t="str">
            <v>North America (NA)</v>
          </cell>
          <cell r="S6246" t="str">
            <v>Software Engineer</v>
          </cell>
        </row>
        <row r="6247">
          <cell r="A6247" t="str">
            <v>100018-CA-104</v>
          </cell>
          <cell r="B6247">
            <v>42157</v>
          </cell>
          <cell r="C6247" t="str">
            <v>Existing MSA</v>
          </cell>
          <cell r="D6247">
            <v>42072</v>
          </cell>
          <cell r="E6247">
            <v>43952</v>
          </cell>
          <cell r="F6247" t="str">
            <v>Auth0</v>
          </cell>
          <cell r="G6247" t="str">
            <v>CA</v>
          </cell>
          <cell r="H6247" t="str">
            <v>Canada</v>
          </cell>
          <cell r="I6247" t="str">
            <v>GP Entity</v>
          </cell>
          <cell r="K6247">
            <v>42072</v>
          </cell>
          <cell r="Q6247">
            <v>17</v>
          </cell>
          <cell r="R6247" t="str">
            <v>North America (NA)</v>
          </cell>
          <cell r="S6247" t="str">
            <v>Software Engineer</v>
          </cell>
          <cell r="T6247">
            <v>43252</v>
          </cell>
        </row>
        <row r="6248">
          <cell r="A6248" t="str">
            <v>100018-CA-105</v>
          </cell>
          <cell r="B6248">
            <v>42415</v>
          </cell>
          <cell r="C6248" t="str">
            <v>Existing MSA</v>
          </cell>
          <cell r="D6248">
            <v>42072</v>
          </cell>
          <cell r="E6248">
            <v>43952</v>
          </cell>
          <cell r="F6248" t="str">
            <v>Auth0</v>
          </cell>
          <cell r="G6248" t="str">
            <v>CA</v>
          </cell>
          <cell r="H6248" t="str">
            <v>Canada</v>
          </cell>
          <cell r="I6248" t="str">
            <v>GP Entity</v>
          </cell>
          <cell r="K6248">
            <v>42072</v>
          </cell>
          <cell r="Q6248">
            <v>29</v>
          </cell>
          <cell r="R6248" t="str">
            <v>North America (NA)</v>
          </cell>
          <cell r="S6248" t="str">
            <v>Site Reliability Engineer</v>
          </cell>
          <cell r="T6248">
            <v>43252</v>
          </cell>
        </row>
        <row r="6249">
          <cell r="A6249" t="str">
            <v>100064-CA-102</v>
          </cell>
          <cell r="B6249">
            <v>43497</v>
          </cell>
          <cell r="C6249" t="str">
            <v>Existing MSA</v>
          </cell>
          <cell r="D6249">
            <v>43075</v>
          </cell>
          <cell r="E6249">
            <v>43983</v>
          </cell>
          <cell r="F6249" t="str">
            <v>Flashpoint</v>
          </cell>
          <cell r="G6249" t="str">
            <v>CA</v>
          </cell>
          <cell r="H6249" t="str">
            <v>Canada</v>
          </cell>
          <cell r="I6249" t="str">
            <v>GP Entity</v>
          </cell>
          <cell r="J6249">
            <v>43497</v>
          </cell>
          <cell r="K6249">
            <v>42731</v>
          </cell>
          <cell r="Q6249">
            <v>2001</v>
          </cell>
          <cell r="R6249" t="str">
            <v>North America (NA)</v>
          </cell>
          <cell r="S6249" t="str">
            <v>Software Engineer II</v>
          </cell>
        </row>
        <row r="6250">
          <cell r="A6250" t="str">
            <v>100260-CA-101</v>
          </cell>
          <cell r="B6250">
            <v>43102</v>
          </cell>
          <cell r="C6250" t="str">
            <v>Existing MSA</v>
          </cell>
          <cell r="D6250">
            <v>43069</v>
          </cell>
          <cell r="E6250">
            <v>43983</v>
          </cell>
          <cell r="F6250" t="str">
            <v>Evidation Health</v>
          </cell>
          <cell r="G6250" t="str">
            <v>CA</v>
          </cell>
          <cell r="H6250" t="str">
            <v>Canada</v>
          </cell>
          <cell r="I6250" t="str">
            <v>GP Entity</v>
          </cell>
          <cell r="K6250">
            <v>43069</v>
          </cell>
          <cell r="Q6250">
            <v>895</v>
          </cell>
          <cell r="R6250" t="str">
            <v>North America (NA)</v>
          </cell>
          <cell r="S6250" t="str">
            <v>Software Engineer</v>
          </cell>
        </row>
        <row r="6251">
          <cell r="A6251" t="str">
            <v>100445-CA-101</v>
          </cell>
          <cell r="B6251">
            <v>43482</v>
          </cell>
          <cell r="C6251" t="str">
            <v>Existing MSA</v>
          </cell>
          <cell r="D6251">
            <v>43445</v>
          </cell>
          <cell r="E6251">
            <v>43983</v>
          </cell>
          <cell r="F6251" t="str">
            <v>Clubhouse</v>
          </cell>
          <cell r="G6251" t="str">
            <v>CA</v>
          </cell>
          <cell r="H6251" t="str">
            <v>Canada</v>
          </cell>
          <cell r="I6251" t="str">
            <v>GP Entity</v>
          </cell>
          <cell r="K6251">
            <v>43445</v>
          </cell>
          <cell r="Q6251">
            <v>1895</v>
          </cell>
          <cell r="R6251" t="str">
            <v>North America (NA)</v>
          </cell>
          <cell r="S6251" t="str">
            <v>Software Engineer</v>
          </cell>
        </row>
        <row r="6252">
          <cell r="A6252" t="str">
            <v>100018-CA-104</v>
          </cell>
          <cell r="B6252">
            <v>42157</v>
          </cell>
          <cell r="C6252" t="str">
            <v>Existing MSA</v>
          </cell>
          <cell r="D6252">
            <v>42072</v>
          </cell>
          <cell r="E6252">
            <v>43983</v>
          </cell>
          <cell r="F6252" t="str">
            <v>Auth0</v>
          </cell>
          <cell r="G6252" t="str">
            <v>CA</v>
          </cell>
          <cell r="H6252" t="str">
            <v>Canada</v>
          </cell>
          <cell r="I6252" t="str">
            <v>GP Entity</v>
          </cell>
          <cell r="K6252">
            <v>42072</v>
          </cell>
          <cell r="Q6252">
            <v>17</v>
          </cell>
          <cell r="R6252" t="str">
            <v>North America (NA)</v>
          </cell>
          <cell r="S6252" t="str">
            <v>Software Engineer</v>
          </cell>
          <cell r="T6252">
            <v>43252</v>
          </cell>
        </row>
        <row r="6253">
          <cell r="A6253" t="str">
            <v>100018-CA-105</v>
          </cell>
          <cell r="B6253">
            <v>42415</v>
          </cell>
          <cell r="C6253" t="str">
            <v>Existing MSA</v>
          </cell>
          <cell r="D6253">
            <v>42072</v>
          </cell>
          <cell r="E6253">
            <v>43983</v>
          </cell>
          <cell r="F6253" t="str">
            <v>Auth0</v>
          </cell>
          <cell r="G6253" t="str">
            <v>CA</v>
          </cell>
          <cell r="H6253" t="str">
            <v>Canada</v>
          </cell>
          <cell r="I6253" t="str">
            <v>GP Entity</v>
          </cell>
          <cell r="K6253">
            <v>42072</v>
          </cell>
          <cell r="Q6253">
            <v>29</v>
          </cell>
          <cell r="R6253" t="str">
            <v>North America (NA)</v>
          </cell>
          <cell r="S6253" t="str">
            <v>Site Reliability Engineer</v>
          </cell>
          <cell r="T6253">
            <v>43252</v>
          </cell>
        </row>
        <row r="6254">
          <cell r="A6254" t="str">
            <v>100416-CA-101</v>
          </cell>
          <cell r="B6254">
            <v>43435</v>
          </cell>
          <cell r="C6254" t="str">
            <v>Existing MSA</v>
          </cell>
          <cell r="D6254">
            <v>43397</v>
          </cell>
          <cell r="E6254">
            <v>43922</v>
          </cell>
          <cell r="F6254" t="str">
            <v>Atlanta Braves</v>
          </cell>
          <cell r="G6254" t="str">
            <v>CA</v>
          </cell>
          <cell r="H6254" t="str">
            <v>Canada</v>
          </cell>
          <cell r="I6254" t="str">
            <v>GP Entity</v>
          </cell>
          <cell r="K6254">
            <v>43397</v>
          </cell>
          <cell r="Q6254">
            <v>1703</v>
          </cell>
          <cell r="R6254" t="str">
            <v>North America (NA)</v>
          </cell>
          <cell r="S6254" t="str">
            <v>Data Architect, Research &amp; Development</v>
          </cell>
        </row>
        <row r="6255">
          <cell r="A6255" t="str">
            <v>100416-CA-101</v>
          </cell>
          <cell r="B6255">
            <v>43435</v>
          </cell>
          <cell r="C6255" t="str">
            <v>Existing MSA</v>
          </cell>
          <cell r="D6255">
            <v>43397</v>
          </cell>
          <cell r="E6255">
            <v>43952</v>
          </cell>
          <cell r="F6255" t="str">
            <v>Atlanta Braves</v>
          </cell>
          <cell r="G6255" t="str">
            <v>CA</v>
          </cell>
          <cell r="H6255" t="str">
            <v>Canada</v>
          </cell>
          <cell r="I6255" t="str">
            <v>GP Entity</v>
          </cell>
          <cell r="K6255">
            <v>43397</v>
          </cell>
          <cell r="Q6255">
            <v>1703</v>
          </cell>
          <cell r="R6255" t="str">
            <v>North America (NA)</v>
          </cell>
          <cell r="S6255" t="str">
            <v>Data Architect, Research &amp; Development</v>
          </cell>
        </row>
        <row r="6256">
          <cell r="A6256" t="str">
            <v>100416-CA-101</v>
          </cell>
          <cell r="B6256">
            <v>43435</v>
          </cell>
          <cell r="C6256" t="str">
            <v>Existing MSA</v>
          </cell>
          <cell r="D6256">
            <v>43397</v>
          </cell>
          <cell r="E6256">
            <v>43983</v>
          </cell>
          <cell r="F6256" t="str">
            <v>Atlanta Braves</v>
          </cell>
          <cell r="G6256" t="str">
            <v>CA</v>
          </cell>
          <cell r="H6256" t="str">
            <v>Canada</v>
          </cell>
          <cell r="I6256" t="str">
            <v>GP Entity</v>
          </cell>
          <cell r="K6256">
            <v>43397</v>
          </cell>
          <cell r="Q6256">
            <v>1703</v>
          </cell>
          <cell r="R6256" t="str">
            <v>North America (NA)</v>
          </cell>
          <cell r="S6256" t="str">
            <v>Data Architect, Research &amp; Development</v>
          </cell>
        </row>
        <row r="6257">
          <cell r="A6257" t="str">
            <v>100001-CA-103</v>
          </cell>
          <cell r="B6257">
            <v>43451</v>
          </cell>
          <cell r="C6257" t="str">
            <v>Existing MSA</v>
          </cell>
          <cell r="D6257">
            <v>42242</v>
          </cell>
          <cell r="E6257">
            <v>43922</v>
          </cell>
          <cell r="F6257" t="str">
            <v>10X Genomics</v>
          </cell>
          <cell r="G6257" t="str">
            <v>CA</v>
          </cell>
          <cell r="H6257" t="str">
            <v>Canada</v>
          </cell>
          <cell r="I6257" t="str">
            <v>GP Entity</v>
          </cell>
          <cell r="K6257">
            <v>42242</v>
          </cell>
          <cell r="Q6257">
            <v>1725</v>
          </cell>
          <cell r="R6257" t="str">
            <v>North America (NA)</v>
          </cell>
          <cell r="S6257" t="str">
            <v>Staff Field Application Scientist</v>
          </cell>
        </row>
        <row r="6258">
          <cell r="A6258" t="str">
            <v>100448-CA-101</v>
          </cell>
          <cell r="B6258">
            <v>43466</v>
          </cell>
          <cell r="C6258" t="str">
            <v>Existing MSA</v>
          </cell>
          <cell r="D6258">
            <v>43446</v>
          </cell>
          <cell r="E6258">
            <v>43922</v>
          </cell>
          <cell r="F6258" t="str">
            <v>Palomar Technologies, Inc.</v>
          </cell>
          <cell r="G6258" t="str">
            <v>CA</v>
          </cell>
          <cell r="H6258" t="str">
            <v>Canada</v>
          </cell>
          <cell r="I6258" t="str">
            <v>GP Entity</v>
          </cell>
          <cell r="K6258">
            <v>43446</v>
          </cell>
          <cell r="Q6258">
            <v>1929</v>
          </cell>
          <cell r="R6258" t="str">
            <v>North America (NA)</v>
          </cell>
          <cell r="S6258" t="str">
            <v>Technical Support Specialist</v>
          </cell>
        </row>
        <row r="6259">
          <cell r="A6259" t="str">
            <v>100001-CA-103</v>
          </cell>
          <cell r="B6259">
            <v>43451</v>
          </cell>
          <cell r="C6259" t="str">
            <v>Existing MSA</v>
          </cell>
          <cell r="D6259">
            <v>42242</v>
          </cell>
          <cell r="E6259">
            <v>43952</v>
          </cell>
          <cell r="F6259" t="str">
            <v>10X Genomics</v>
          </cell>
          <cell r="G6259" t="str">
            <v>CA</v>
          </cell>
          <cell r="H6259" t="str">
            <v>Canada</v>
          </cell>
          <cell r="I6259" t="str">
            <v>GP Entity</v>
          </cell>
          <cell r="K6259">
            <v>42242</v>
          </cell>
          <cell r="Q6259">
            <v>1725</v>
          </cell>
          <cell r="R6259" t="str">
            <v>North America (NA)</v>
          </cell>
          <cell r="S6259" t="str">
            <v>Staff Field Application Scientist</v>
          </cell>
        </row>
        <row r="6260">
          <cell r="A6260" t="str">
            <v>100448-CA-101</v>
          </cell>
          <cell r="B6260">
            <v>43466</v>
          </cell>
          <cell r="C6260" t="str">
            <v>Existing MSA</v>
          </cell>
          <cell r="D6260">
            <v>43446</v>
          </cell>
          <cell r="E6260">
            <v>43952</v>
          </cell>
          <cell r="F6260" t="str">
            <v>Palomar Technologies, Inc.</v>
          </cell>
          <cell r="G6260" t="str">
            <v>CA</v>
          </cell>
          <cell r="H6260" t="str">
            <v>Canada</v>
          </cell>
          <cell r="I6260" t="str">
            <v>GP Entity</v>
          </cell>
          <cell r="K6260">
            <v>43446</v>
          </cell>
          <cell r="Q6260">
            <v>1929</v>
          </cell>
          <cell r="R6260" t="str">
            <v>North America (NA)</v>
          </cell>
          <cell r="S6260" t="str">
            <v>Technical Support Specialist</v>
          </cell>
        </row>
        <row r="6261">
          <cell r="A6261" t="str">
            <v>100001-CA-103</v>
          </cell>
          <cell r="B6261">
            <v>43451</v>
          </cell>
          <cell r="C6261" t="str">
            <v>Existing MSA</v>
          </cell>
          <cell r="D6261">
            <v>42242</v>
          </cell>
          <cell r="E6261">
            <v>43983</v>
          </cell>
          <cell r="F6261" t="str">
            <v>10X Genomics</v>
          </cell>
          <cell r="G6261" t="str">
            <v>CA</v>
          </cell>
          <cell r="H6261" t="str">
            <v>Canada</v>
          </cell>
          <cell r="I6261" t="str">
            <v>GP Entity</v>
          </cell>
          <cell r="K6261">
            <v>42242</v>
          </cell>
          <cell r="Q6261">
            <v>1725</v>
          </cell>
          <cell r="R6261" t="str">
            <v>North America (NA)</v>
          </cell>
          <cell r="S6261" t="str">
            <v>Staff Field Application Scientist</v>
          </cell>
        </row>
        <row r="6262">
          <cell r="A6262" t="str">
            <v>100448-CA-101</v>
          </cell>
          <cell r="B6262">
            <v>43466</v>
          </cell>
          <cell r="C6262" t="str">
            <v>Existing MSA</v>
          </cell>
          <cell r="D6262">
            <v>43446</v>
          </cell>
          <cell r="E6262">
            <v>43983</v>
          </cell>
          <cell r="F6262" t="str">
            <v>Palomar Technologies, Inc.</v>
          </cell>
          <cell r="G6262" t="str">
            <v>CA</v>
          </cell>
          <cell r="H6262" t="str">
            <v>Canada</v>
          </cell>
          <cell r="I6262" t="str">
            <v>GP Entity</v>
          </cell>
          <cell r="K6262">
            <v>43446</v>
          </cell>
          <cell r="Q6262">
            <v>1929</v>
          </cell>
          <cell r="R6262" t="str">
            <v>North America (NA)</v>
          </cell>
          <cell r="S6262" t="str">
            <v>Technical Support Specialist</v>
          </cell>
        </row>
        <row r="6263">
          <cell r="A6263" t="str">
            <v>100254-CA-101</v>
          </cell>
          <cell r="B6263">
            <v>43122</v>
          </cell>
          <cell r="C6263" t="str">
            <v>Existing MSA</v>
          </cell>
          <cell r="D6263">
            <v>43052</v>
          </cell>
          <cell r="E6263">
            <v>43922</v>
          </cell>
          <cell r="F6263" t="str">
            <v>IPTE</v>
          </cell>
          <cell r="G6263" t="str">
            <v>CA</v>
          </cell>
          <cell r="H6263" t="str">
            <v>Canada</v>
          </cell>
          <cell r="I6263" t="str">
            <v>GP Entity</v>
          </cell>
          <cell r="K6263">
            <v>43052</v>
          </cell>
          <cell r="Q6263">
            <v>867</v>
          </cell>
          <cell r="R6263" t="str">
            <v>North America (NA)</v>
          </cell>
          <cell r="S6263" t="str">
            <v>Test Engineer</v>
          </cell>
        </row>
        <row r="6264">
          <cell r="A6264" t="str">
            <v>100432-CA-102</v>
          </cell>
          <cell r="B6264">
            <v>43466</v>
          </cell>
          <cell r="C6264" t="str">
            <v>Existing MSA</v>
          </cell>
          <cell r="D6264">
            <v>43427</v>
          </cell>
          <cell r="E6264">
            <v>43922</v>
          </cell>
          <cell r="F6264" t="str">
            <v>Kadena LLC</v>
          </cell>
          <cell r="G6264" t="str">
            <v>CA</v>
          </cell>
          <cell r="H6264" t="str">
            <v>Canada</v>
          </cell>
          <cell r="I6264" t="str">
            <v>GP Entity</v>
          </cell>
          <cell r="K6264">
            <v>43427</v>
          </cell>
          <cell r="Q6264">
            <v>1862</v>
          </cell>
          <cell r="R6264" t="str">
            <v>North America (NA)</v>
          </cell>
          <cell r="S6264" t="str">
            <v>Haskell Software Engineer</v>
          </cell>
        </row>
        <row r="6265">
          <cell r="A6265" t="str">
            <v>100254-CA-101</v>
          </cell>
          <cell r="B6265">
            <v>43122</v>
          </cell>
          <cell r="C6265" t="str">
            <v>Existing MSA</v>
          </cell>
          <cell r="D6265">
            <v>43052</v>
          </cell>
          <cell r="E6265">
            <v>43952</v>
          </cell>
          <cell r="F6265" t="str">
            <v>IPTE</v>
          </cell>
          <cell r="G6265" t="str">
            <v>CA</v>
          </cell>
          <cell r="H6265" t="str">
            <v>Canada</v>
          </cell>
          <cell r="I6265" t="str">
            <v>GP Entity</v>
          </cell>
          <cell r="K6265">
            <v>43052</v>
          </cell>
          <cell r="Q6265">
            <v>867</v>
          </cell>
          <cell r="R6265" t="str">
            <v>North America (NA)</v>
          </cell>
          <cell r="S6265" t="str">
            <v>Test Engineer</v>
          </cell>
        </row>
        <row r="6266">
          <cell r="A6266" t="str">
            <v>100432-CA-102</v>
          </cell>
          <cell r="B6266">
            <v>43466</v>
          </cell>
          <cell r="C6266" t="str">
            <v>Existing MSA</v>
          </cell>
          <cell r="D6266">
            <v>43427</v>
          </cell>
          <cell r="E6266">
            <v>43952</v>
          </cell>
          <cell r="F6266" t="str">
            <v>Kadena LLC</v>
          </cell>
          <cell r="G6266" t="str">
            <v>CA</v>
          </cell>
          <cell r="H6266" t="str">
            <v>Canada</v>
          </cell>
          <cell r="I6266" t="str">
            <v>GP Entity</v>
          </cell>
          <cell r="K6266">
            <v>43427</v>
          </cell>
          <cell r="Q6266">
            <v>1862</v>
          </cell>
          <cell r="R6266" t="str">
            <v>North America (NA)</v>
          </cell>
          <cell r="S6266" t="str">
            <v>Haskell Software Engineer</v>
          </cell>
        </row>
        <row r="6267">
          <cell r="A6267" t="str">
            <v>100254-CA-101</v>
          </cell>
          <cell r="B6267">
            <v>43122</v>
          </cell>
          <cell r="C6267" t="str">
            <v>Existing MSA</v>
          </cell>
          <cell r="D6267">
            <v>43052</v>
          </cell>
          <cell r="E6267">
            <v>43983</v>
          </cell>
          <cell r="F6267" t="str">
            <v>IPTE</v>
          </cell>
          <cell r="G6267" t="str">
            <v>CA</v>
          </cell>
          <cell r="H6267" t="str">
            <v>Canada</v>
          </cell>
          <cell r="I6267" t="str">
            <v>GP Entity</v>
          </cell>
          <cell r="K6267">
            <v>43052</v>
          </cell>
          <cell r="Q6267">
            <v>867</v>
          </cell>
          <cell r="R6267" t="str">
            <v>North America (NA)</v>
          </cell>
          <cell r="S6267" t="str">
            <v>Test Engineer</v>
          </cell>
        </row>
        <row r="6268">
          <cell r="A6268" t="str">
            <v>100432-CA-102</v>
          </cell>
          <cell r="B6268">
            <v>43466</v>
          </cell>
          <cell r="C6268" t="str">
            <v>Existing MSA</v>
          </cell>
          <cell r="D6268">
            <v>43427</v>
          </cell>
          <cell r="E6268">
            <v>43983</v>
          </cell>
          <cell r="F6268" t="str">
            <v>Kadena LLC</v>
          </cell>
          <cell r="G6268" t="str">
            <v>CA</v>
          </cell>
          <cell r="H6268" t="str">
            <v>Canada</v>
          </cell>
          <cell r="I6268" t="str">
            <v>GP Entity</v>
          </cell>
          <cell r="K6268">
            <v>43427</v>
          </cell>
          <cell r="Q6268">
            <v>1862</v>
          </cell>
          <cell r="R6268" t="str">
            <v>North America (NA)</v>
          </cell>
          <cell r="S6268" t="str">
            <v>Haskell Software Engineer</v>
          </cell>
        </row>
        <row r="6269">
          <cell r="A6269" t="str">
            <v>100347-CA-101</v>
          </cell>
          <cell r="B6269">
            <v>43313</v>
          </cell>
          <cell r="C6269" t="str">
            <v>Existing MSA</v>
          </cell>
          <cell r="D6269">
            <v>43262</v>
          </cell>
          <cell r="E6269">
            <v>43922</v>
          </cell>
          <cell r="F6269" t="str">
            <v>Eluvio, Inc</v>
          </cell>
          <cell r="G6269" t="str">
            <v>CA</v>
          </cell>
          <cell r="H6269" t="str">
            <v>Canada</v>
          </cell>
          <cell r="I6269" t="str">
            <v>GP Entity</v>
          </cell>
          <cell r="K6269">
            <v>43262</v>
          </cell>
          <cell r="Q6269">
            <v>1296</v>
          </cell>
          <cell r="R6269" t="str">
            <v>North America (NA)</v>
          </cell>
          <cell r="S6269" t="str">
            <v>Senior Software Engineer</v>
          </cell>
        </row>
        <row r="6270">
          <cell r="A6270" t="str">
            <v>100347-CA-101</v>
          </cell>
          <cell r="B6270">
            <v>43313</v>
          </cell>
          <cell r="C6270" t="str">
            <v>Existing MSA</v>
          </cell>
          <cell r="D6270">
            <v>43262</v>
          </cell>
          <cell r="E6270">
            <v>43952</v>
          </cell>
          <cell r="F6270" t="str">
            <v>Eluvio, Inc</v>
          </cell>
          <cell r="G6270" t="str">
            <v>CA</v>
          </cell>
          <cell r="H6270" t="str">
            <v>Canada</v>
          </cell>
          <cell r="I6270" t="str">
            <v>GP Entity</v>
          </cell>
          <cell r="K6270">
            <v>43262</v>
          </cell>
          <cell r="Q6270">
            <v>1296</v>
          </cell>
          <cell r="R6270" t="str">
            <v>North America (NA)</v>
          </cell>
          <cell r="S6270" t="str">
            <v>Senior Software Engineer</v>
          </cell>
        </row>
        <row r="6271">
          <cell r="A6271" t="str">
            <v>100347-CA-101</v>
          </cell>
          <cell r="B6271">
            <v>43313</v>
          </cell>
          <cell r="C6271" t="str">
            <v>Existing MSA</v>
          </cell>
          <cell r="D6271">
            <v>43262</v>
          </cell>
          <cell r="E6271">
            <v>43983</v>
          </cell>
          <cell r="F6271" t="str">
            <v>Eluvio, Inc</v>
          </cell>
          <cell r="G6271" t="str">
            <v>CA</v>
          </cell>
          <cell r="H6271" t="str">
            <v>Canada</v>
          </cell>
          <cell r="I6271" t="str">
            <v>GP Entity</v>
          </cell>
          <cell r="K6271">
            <v>43262</v>
          </cell>
          <cell r="Q6271">
            <v>1296</v>
          </cell>
          <cell r="R6271" t="str">
            <v>North America (NA)</v>
          </cell>
          <cell r="S6271" t="str">
            <v>Senior Software Engineer</v>
          </cell>
        </row>
        <row r="6272">
          <cell r="A6272" t="str">
            <v>100601-CA-101</v>
          </cell>
          <cell r="B6272">
            <v>43696</v>
          </cell>
          <cell r="C6272" t="str">
            <v>Existing MSA</v>
          </cell>
          <cell r="D6272">
            <v>43670</v>
          </cell>
          <cell r="E6272">
            <v>43891</v>
          </cell>
          <cell r="F6272" t="str">
            <v>Aspire</v>
          </cell>
          <cell r="G6272" t="str">
            <v>CA</v>
          </cell>
          <cell r="H6272" t="str">
            <v>Canada</v>
          </cell>
          <cell r="I6272" t="str">
            <v>GP Entity</v>
          </cell>
          <cell r="K6272">
            <v>43670</v>
          </cell>
          <cell r="Q6272">
            <v>2986</v>
          </cell>
          <cell r="R6272" t="str">
            <v>North America (NA)</v>
          </cell>
          <cell r="S6272" t="str">
            <v>Implementation Manager</v>
          </cell>
        </row>
        <row r="6273">
          <cell r="A6273" t="str">
            <v>100601-CA-101</v>
          </cell>
          <cell r="B6273">
            <v>43696</v>
          </cell>
          <cell r="C6273" t="str">
            <v>Existing MSA</v>
          </cell>
          <cell r="D6273">
            <v>43670</v>
          </cell>
          <cell r="E6273">
            <v>43922</v>
          </cell>
          <cell r="F6273" t="str">
            <v>Aspire</v>
          </cell>
          <cell r="G6273" t="str">
            <v>CA</v>
          </cell>
          <cell r="H6273" t="str">
            <v>Canada</v>
          </cell>
          <cell r="I6273" t="str">
            <v>GP Entity</v>
          </cell>
          <cell r="K6273">
            <v>43670</v>
          </cell>
          <cell r="Q6273">
            <v>2986</v>
          </cell>
          <cell r="R6273" t="str">
            <v>North America (NA)</v>
          </cell>
          <cell r="S6273" t="str">
            <v>Implementation Manager</v>
          </cell>
        </row>
        <row r="6274">
          <cell r="A6274" t="str">
            <v>100601-CA-101</v>
          </cell>
          <cell r="B6274">
            <v>43696</v>
          </cell>
          <cell r="C6274" t="str">
            <v>Existing MSA</v>
          </cell>
          <cell r="D6274">
            <v>43670</v>
          </cell>
          <cell r="E6274">
            <v>43952</v>
          </cell>
          <cell r="F6274" t="str">
            <v>Aspire</v>
          </cell>
          <cell r="G6274" t="str">
            <v>CA</v>
          </cell>
          <cell r="H6274" t="str">
            <v>Canada</v>
          </cell>
          <cell r="I6274" t="str">
            <v>GP Entity</v>
          </cell>
          <cell r="K6274">
            <v>43670</v>
          </cell>
          <cell r="Q6274">
            <v>2986</v>
          </cell>
          <cell r="R6274" t="str">
            <v>North America (NA)</v>
          </cell>
          <cell r="S6274" t="str">
            <v>Implementation Manager</v>
          </cell>
        </row>
        <row r="6275">
          <cell r="A6275" t="str">
            <v>100601-CA-101</v>
          </cell>
          <cell r="B6275">
            <v>43696</v>
          </cell>
          <cell r="C6275" t="str">
            <v>Existing MSA</v>
          </cell>
          <cell r="D6275">
            <v>43670</v>
          </cell>
          <cell r="E6275">
            <v>43983</v>
          </cell>
          <cell r="F6275" t="str">
            <v>Aspire</v>
          </cell>
          <cell r="G6275" t="str">
            <v>CA</v>
          </cell>
          <cell r="H6275" t="str">
            <v>Canada</v>
          </cell>
          <cell r="I6275" t="str">
            <v>GP Entity</v>
          </cell>
          <cell r="K6275">
            <v>43670</v>
          </cell>
          <cell r="Q6275">
            <v>2986</v>
          </cell>
          <cell r="R6275" t="str">
            <v>North America (NA)</v>
          </cell>
          <cell r="S6275" t="str">
            <v>Implementation Manager</v>
          </cell>
        </row>
        <row r="6276">
          <cell r="A6276" t="str">
            <v>100371-CA-102</v>
          </cell>
          <cell r="B6276">
            <v>43466</v>
          </cell>
          <cell r="C6276" t="str">
            <v>Existing MSA</v>
          </cell>
          <cell r="D6276">
            <v>43342</v>
          </cell>
          <cell r="E6276">
            <v>43922</v>
          </cell>
          <cell r="F6276" t="str">
            <v>Udemy</v>
          </cell>
          <cell r="G6276" t="str">
            <v>CA</v>
          </cell>
          <cell r="H6276" t="str">
            <v>Canada</v>
          </cell>
          <cell r="I6276" t="str">
            <v>GP Entity</v>
          </cell>
          <cell r="K6276">
            <v>43286</v>
          </cell>
          <cell r="Q6276">
            <v>1801</v>
          </cell>
          <cell r="R6276" t="str">
            <v>North America (NA)</v>
          </cell>
          <cell r="S6276" t="str">
            <v>Content Manager</v>
          </cell>
        </row>
        <row r="6277">
          <cell r="A6277" t="str">
            <v>100034-CA-104</v>
          </cell>
          <cell r="B6277">
            <v>43009</v>
          </cell>
          <cell r="C6277" t="str">
            <v>Existing MSA</v>
          </cell>
          <cell r="D6277">
            <v>41991</v>
          </cell>
          <cell r="E6277">
            <v>43922</v>
          </cell>
          <cell r="F6277" t="str">
            <v>ChargePoint</v>
          </cell>
          <cell r="G6277" t="str">
            <v>CA</v>
          </cell>
          <cell r="H6277" t="str">
            <v>Canada</v>
          </cell>
          <cell r="I6277" t="str">
            <v>GP Entity</v>
          </cell>
          <cell r="K6277">
            <v>41991</v>
          </cell>
          <cell r="Q6277">
            <v>729</v>
          </cell>
          <cell r="R6277" t="str">
            <v>North America (NA)</v>
          </cell>
          <cell r="S6277" t="str">
            <v>Director, Public Policy - Canada</v>
          </cell>
        </row>
        <row r="6278">
          <cell r="A6278" t="str">
            <v>100220-CA-101</v>
          </cell>
          <cell r="B6278">
            <v>43313</v>
          </cell>
          <cell r="C6278" t="str">
            <v>Existing MSA</v>
          </cell>
          <cell r="D6278">
            <v>43280</v>
          </cell>
          <cell r="E6278">
            <v>43922</v>
          </cell>
          <cell r="F6278" t="str">
            <v>Model N</v>
          </cell>
          <cell r="G6278" t="str">
            <v>CA</v>
          </cell>
          <cell r="H6278" t="str">
            <v>Canada</v>
          </cell>
          <cell r="I6278" t="str">
            <v>GP Entity</v>
          </cell>
          <cell r="K6278">
            <v>42961</v>
          </cell>
          <cell r="Q6278">
            <v>1336</v>
          </cell>
          <cell r="R6278" t="str">
            <v>North America (NA)</v>
          </cell>
          <cell r="S6278" t="str">
            <v>Vice-President, Corporate Strategy</v>
          </cell>
        </row>
        <row r="6279">
          <cell r="A6279" t="str">
            <v>100371-CA-102</v>
          </cell>
          <cell r="B6279">
            <v>43466</v>
          </cell>
          <cell r="C6279" t="str">
            <v>Existing MSA</v>
          </cell>
          <cell r="D6279">
            <v>43342</v>
          </cell>
          <cell r="E6279">
            <v>43952</v>
          </cell>
          <cell r="F6279" t="str">
            <v>Udemy</v>
          </cell>
          <cell r="G6279" t="str">
            <v>CA</v>
          </cell>
          <cell r="H6279" t="str">
            <v>Canada</v>
          </cell>
          <cell r="I6279" t="str">
            <v>GP Entity</v>
          </cell>
          <cell r="K6279">
            <v>43286</v>
          </cell>
          <cell r="Q6279">
            <v>1801</v>
          </cell>
          <cell r="R6279" t="str">
            <v>North America (NA)</v>
          </cell>
          <cell r="S6279" t="str">
            <v>Content Manager</v>
          </cell>
        </row>
        <row r="6280">
          <cell r="A6280" t="str">
            <v>100034-CA-104</v>
          </cell>
          <cell r="B6280">
            <v>43009</v>
          </cell>
          <cell r="C6280" t="str">
            <v>Existing MSA</v>
          </cell>
          <cell r="D6280">
            <v>41991</v>
          </cell>
          <cell r="E6280">
            <v>43952</v>
          </cell>
          <cell r="F6280" t="str">
            <v>ChargePoint</v>
          </cell>
          <cell r="G6280" t="str">
            <v>CA</v>
          </cell>
          <cell r="H6280" t="str">
            <v>Canada</v>
          </cell>
          <cell r="I6280" t="str">
            <v>GP Entity</v>
          </cell>
          <cell r="K6280">
            <v>41991</v>
          </cell>
          <cell r="Q6280">
            <v>729</v>
          </cell>
          <cell r="R6280" t="str">
            <v>North America (NA)</v>
          </cell>
          <cell r="S6280" t="str">
            <v>Director, Public Policy - Canada</v>
          </cell>
        </row>
        <row r="6281">
          <cell r="A6281" t="str">
            <v>100220-CA-101</v>
          </cell>
          <cell r="B6281">
            <v>43313</v>
          </cell>
          <cell r="C6281" t="str">
            <v>Existing MSA</v>
          </cell>
          <cell r="D6281">
            <v>43280</v>
          </cell>
          <cell r="E6281">
            <v>43952</v>
          </cell>
          <cell r="F6281" t="str">
            <v>Model N</v>
          </cell>
          <cell r="G6281" t="str">
            <v>CA</v>
          </cell>
          <cell r="H6281" t="str">
            <v>Canada</v>
          </cell>
          <cell r="I6281" t="str">
            <v>GP Entity</v>
          </cell>
          <cell r="K6281">
            <v>42961</v>
          </cell>
          <cell r="Q6281">
            <v>1336</v>
          </cell>
          <cell r="R6281" t="str">
            <v>North America (NA)</v>
          </cell>
          <cell r="S6281" t="str">
            <v>Vice-President, Corporate Strategy</v>
          </cell>
        </row>
        <row r="6282">
          <cell r="A6282" t="str">
            <v>100371-CA-102</v>
          </cell>
          <cell r="B6282">
            <v>43466</v>
          </cell>
          <cell r="C6282" t="str">
            <v>Existing MSA</v>
          </cell>
          <cell r="D6282">
            <v>43342</v>
          </cell>
          <cell r="E6282">
            <v>43983</v>
          </cell>
          <cell r="F6282" t="str">
            <v>Udemy</v>
          </cell>
          <cell r="G6282" t="str">
            <v>CA</v>
          </cell>
          <cell r="H6282" t="str">
            <v>Canada</v>
          </cell>
          <cell r="I6282" t="str">
            <v>GP Entity</v>
          </cell>
          <cell r="K6282">
            <v>43286</v>
          </cell>
          <cell r="Q6282">
            <v>1801</v>
          </cell>
          <cell r="R6282" t="str">
            <v>North America (NA)</v>
          </cell>
          <cell r="S6282" t="str">
            <v>Content Manager</v>
          </cell>
        </row>
        <row r="6283">
          <cell r="A6283" t="str">
            <v>100034-CA-104</v>
          </cell>
          <cell r="B6283">
            <v>43009</v>
          </cell>
          <cell r="C6283" t="str">
            <v>Existing MSA</v>
          </cell>
          <cell r="D6283">
            <v>41991</v>
          </cell>
          <cell r="E6283">
            <v>43983</v>
          </cell>
          <cell r="F6283" t="str">
            <v>ChargePoint</v>
          </cell>
          <cell r="G6283" t="str">
            <v>CA</v>
          </cell>
          <cell r="H6283" t="str">
            <v>Canada</v>
          </cell>
          <cell r="I6283" t="str">
            <v>GP Entity</v>
          </cell>
          <cell r="K6283">
            <v>41991</v>
          </cell>
          <cell r="Q6283">
            <v>729</v>
          </cell>
          <cell r="R6283" t="str">
            <v>North America (NA)</v>
          </cell>
          <cell r="S6283" t="str">
            <v>Director, Public Policy - Canada</v>
          </cell>
        </row>
        <row r="6284">
          <cell r="A6284" t="str">
            <v>100220-CA-101</v>
          </cell>
          <cell r="B6284">
            <v>43313</v>
          </cell>
          <cell r="C6284" t="str">
            <v>Existing MSA</v>
          </cell>
          <cell r="D6284">
            <v>43280</v>
          </cell>
          <cell r="E6284">
            <v>43983</v>
          </cell>
          <cell r="F6284" t="str">
            <v>Model N</v>
          </cell>
          <cell r="G6284" t="str">
            <v>CA</v>
          </cell>
          <cell r="H6284" t="str">
            <v>Canada</v>
          </cell>
          <cell r="I6284" t="str">
            <v>GP Entity</v>
          </cell>
          <cell r="K6284">
            <v>42961</v>
          </cell>
          <cell r="Q6284">
            <v>1336</v>
          </cell>
          <cell r="R6284" t="str">
            <v>North America (NA)</v>
          </cell>
          <cell r="S6284" t="str">
            <v>Vice-President, Corporate Strategy</v>
          </cell>
        </row>
        <row r="6285">
          <cell r="A6285" t="str">
            <v>100342-CA-101</v>
          </cell>
          <cell r="B6285">
            <v>43296</v>
          </cell>
          <cell r="C6285" t="str">
            <v>Existing MSA</v>
          </cell>
          <cell r="D6285">
            <v>43263</v>
          </cell>
          <cell r="E6285">
            <v>43922</v>
          </cell>
          <cell r="F6285" t="str">
            <v>U.S. Well Services</v>
          </cell>
          <cell r="G6285" t="str">
            <v>CA</v>
          </cell>
          <cell r="H6285" t="str">
            <v>Canada</v>
          </cell>
          <cell r="I6285" t="str">
            <v>GP Entity</v>
          </cell>
          <cell r="K6285">
            <v>43263</v>
          </cell>
          <cell r="Q6285">
            <v>1263</v>
          </cell>
          <cell r="R6285" t="str">
            <v>North America (NA)</v>
          </cell>
          <cell r="S6285" t="str">
            <v>Program Manager IIOT</v>
          </cell>
        </row>
        <row r="6286">
          <cell r="A6286" t="str">
            <v>100417-CA-101</v>
          </cell>
          <cell r="B6286">
            <v>43479</v>
          </cell>
          <cell r="C6286" t="str">
            <v>Existing MSA</v>
          </cell>
          <cell r="D6286">
            <v>43362</v>
          </cell>
          <cell r="E6286">
            <v>43922</v>
          </cell>
          <cell r="F6286" t="str">
            <v>Phoenix Technology Group</v>
          </cell>
          <cell r="G6286" t="str">
            <v>CA</v>
          </cell>
          <cell r="H6286" t="str">
            <v>Canada</v>
          </cell>
          <cell r="I6286" t="str">
            <v>GP Entity</v>
          </cell>
          <cell r="K6286">
            <v>43362</v>
          </cell>
          <cell r="Q6286">
            <v>1529</v>
          </cell>
          <cell r="R6286" t="str">
            <v>North America (NA)</v>
          </cell>
          <cell r="S6286" t="str">
            <v>Product Manager</v>
          </cell>
        </row>
        <row r="6287">
          <cell r="A6287" t="str">
            <v>100351-CA-101</v>
          </cell>
          <cell r="B6287">
            <v>43313</v>
          </cell>
          <cell r="C6287" t="str">
            <v>Existing MSA</v>
          </cell>
          <cell r="D6287">
            <v>43244</v>
          </cell>
          <cell r="E6287">
            <v>43922</v>
          </cell>
          <cell r="F6287" t="str">
            <v>Proteus Fund</v>
          </cell>
          <cell r="G6287" t="str">
            <v>CA</v>
          </cell>
          <cell r="H6287" t="str">
            <v>Canada</v>
          </cell>
          <cell r="I6287" t="str">
            <v>GP Entity</v>
          </cell>
          <cell r="K6287">
            <v>43244</v>
          </cell>
          <cell r="Q6287">
            <v>1307</v>
          </cell>
          <cell r="R6287" t="str">
            <v>North America (NA)</v>
          </cell>
          <cell r="S6287" t="str">
            <v>Director, Strategy and Operations, Prevention Collaborative</v>
          </cell>
        </row>
        <row r="6288">
          <cell r="A6288" t="str">
            <v>100363-CA-101</v>
          </cell>
          <cell r="B6288">
            <v>43332</v>
          </cell>
          <cell r="C6288" t="str">
            <v>Existing MSA</v>
          </cell>
          <cell r="D6288">
            <v>43306</v>
          </cell>
          <cell r="E6288">
            <v>43922</v>
          </cell>
          <cell r="F6288" t="str">
            <v>Figma</v>
          </cell>
          <cell r="G6288" t="str">
            <v>CA</v>
          </cell>
          <cell r="H6288" t="str">
            <v>Canada</v>
          </cell>
          <cell r="I6288" t="str">
            <v>GP Entity</v>
          </cell>
          <cell r="K6288">
            <v>43307</v>
          </cell>
          <cell r="Q6288">
            <v>1407</v>
          </cell>
          <cell r="R6288" t="str">
            <v>North America (NA)</v>
          </cell>
          <cell r="S6288" t="str">
            <v>Designer Advocate</v>
          </cell>
        </row>
        <row r="6289">
          <cell r="A6289" t="str">
            <v>100342-CA-101</v>
          </cell>
          <cell r="B6289">
            <v>43296</v>
          </cell>
          <cell r="C6289" t="str">
            <v>Existing MSA</v>
          </cell>
          <cell r="D6289">
            <v>43263</v>
          </cell>
          <cell r="E6289">
            <v>43952</v>
          </cell>
          <cell r="F6289" t="str">
            <v>U.S. Well Services</v>
          </cell>
          <cell r="G6289" t="str">
            <v>CA</v>
          </cell>
          <cell r="H6289" t="str">
            <v>Canada</v>
          </cell>
          <cell r="I6289" t="str">
            <v>GP Entity</v>
          </cell>
          <cell r="K6289">
            <v>43263</v>
          </cell>
          <cell r="Q6289">
            <v>1263</v>
          </cell>
          <cell r="R6289" t="str">
            <v>North America (NA)</v>
          </cell>
          <cell r="S6289" t="str">
            <v>Program Manager IIOT</v>
          </cell>
        </row>
        <row r="6290">
          <cell r="A6290" t="str">
            <v>100417-CA-101</v>
          </cell>
          <cell r="B6290">
            <v>43479</v>
          </cell>
          <cell r="C6290" t="str">
            <v>Existing MSA</v>
          </cell>
          <cell r="D6290">
            <v>43362</v>
          </cell>
          <cell r="E6290">
            <v>43952</v>
          </cell>
          <cell r="F6290" t="str">
            <v>Phoenix Technology Group</v>
          </cell>
          <cell r="G6290" t="str">
            <v>CA</v>
          </cell>
          <cell r="H6290" t="str">
            <v>Canada</v>
          </cell>
          <cell r="I6290" t="str">
            <v>GP Entity</v>
          </cell>
          <cell r="K6290">
            <v>43362</v>
          </cell>
          <cell r="Q6290">
            <v>1529</v>
          </cell>
          <cell r="R6290" t="str">
            <v>North America (NA)</v>
          </cell>
          <cell r="S6290" t="str">
            <v>Product Manager</v>
          </cell>
        </row>
        <row r="6291">
          <cell r="A6291" t="str">
            <v>100351-CA-101</v>
          </cell>
          <cell r="B6291">
            <v>43313</v>
          </cell>
          <cell r="C6291" t="str">
            <v>Existing MSA</v>
          </cell>
          <cell r="D6291">
            <v>43244</v>
          </cell>
          <cell r="E6291">
            <v>43952</v>
          </cell>
          <cell r="F6291" t="str">
            <v>Proteus Fund</v>
          </cell>
          <cell r="G6291" t="str">
            <v>CA</v>
          </cell>
          <cell r="H6291" t="str">
            <v>Canada</v>
          </cell>
          <cell r="I6291" t="str">
            <v>GP Entity</v>
          </cell>
          <cell r="K6291">
            <v>43244</v>
          </cell>
          <cell r="Q6291">
            <v>1307</v>
          </cell>
          <cell r="R6291" t="str">
            <v>North America (NA)</v>
          </cell>
          <cell r="S6291" t="str">
            <v>Director, Strategy and Operations, Prevention Collaborative</v>
          </cell>
        </row>
        <row r="6292">
          <cell r="A6292" t="str">
            <v>100363-CA-101</v>
          </cell>
          <cell r="B6292">
            <v>43332</v>
          </cell>
          <cell r="C6292" t="str">
            <v>Existing MSA</v>
          </cell>
          <cell r="D6292">
            <v>43306</v>
          </cell>
          <cell r="E6292">
            <v>43952</v>
          </cell>
          <cell r="F6292" t="str">
            <v>Figma</v>
          </cell>
          <cell r="G6292" t="str">
            <v>CA</v>
          </cell>
          <cell r="H6292" t="str">
            <v>Canada</v>
          </cell>
          <cell r="I6292" t="str">
            <v>GP Entity</v>
          </cell>
          <cell r="K6292">
            <v>43307</v>
          </cell>
          <cell r="Q6292">
            <v>1407</v>
          </cell>
          <cell r="R6292" t="str">
            <v>North America (NA)</v>
          </cell>
          <cell r="S6292" t="str">
            <v>Designer Advocate</v>
          </cell>
        </row>
        <row r="6293">
          <cell r="A6293" t="str">
            <v>100342-CA-101</v>
          </cell>
          <cell r="B6293">
            <v>43296</v>
          </cell>
          <cell r="C6293" t="str">
            <v>Existing MSA</v>
          </cell>
          <cell r="D6293">
            <v>43263</v>
          </cell>
          <cell r="E6293">
            <v>43983</v>
          </cell>
          <cell r="F6293" t="str">
            <v>U.S. Well Services</v>
          </cell>
          <cell r="G6293" t="str">
            <v>CA</v>
          </cell>
          <cell r="H6293" t="str">
            <v>Canada</v>
          </cell>
          <cell r="I6293" t="str">
            <v>GP Entity</v>
          </cell>
          <cell r="K6293">
            <v>43263</v>
          </cell>
          <cell r="Q6293">
            <v>1263</v>
          </cell>
          <cell r="R6293" t="str">
            <v>North America (NA)</v>
          </cell>
          <cell r="S6293" t="str">
            <v>Program Manager IIOT</v>
          </cell>
        </row>
        <row r="6294">
          <cell r="A6294" t="str">
            <v>100417-CA-101</v>
          </cell>
          <cell r="B6294">
            <v>43479</v>
          </cell>
          <cell r="C6294" t="str">
            <v>Existing MSA</v>
          </cell>
          <cell r="D6294">
            <v>43362</v>
          </cell>
          <cell r="E6294">
            <v>43983</v>
          </cell>
          <cell r="F6294" t="str">
            <v>Phoenix Technology Group</v>
          </cell>
          <cell r="G6294" t="str">
            <v>CA</v>
          </cell>
          <cell r="H6294" t="str">
            <v>Canada</v>
          </cell>
          <cell r="I6294" t="str">
            <v>GP Entity</v>
          </cell>
          <cell r="K6294">
            <v>43362</v>
          </cell>
          <cell r="Q6294">
            <v>1529</v>
          </cell>
          <cell r="R6294" t="str">
            <v>North America (NA)</v>
          </cell>
          <cell r="S6294" t="str">
            <v>Product Manager</v>
          </cell>
        </row>
        <row r="6295">
          <cell r="A6295" t="str">
            <v>100351-CA-101</v>
          </cell>
          <cell r="B6295">
            <v>43313</v>
          </cell>
          <cell r="C6295" t="str">
            <v>Existing MSA</v>
          </cell>
          <cell r="D6295">
            <v>43244</v>
          </cell>
          <cell r="E6295">
            <v>43983</v>
          </cell>
          <cell r="F6295" t="str">
            <v>Proteus Fund</v>
          </cell>
          <cell r="G6295" t="str">
            <v>CA</v>
          </cell>
          <cell r="H6295" t="str">
            <v>Canada</v>
          </cell>
          <cell r="I6295" t="str">
            <v>GP Entity</v>
          </cell>
          <cell r="K6295">
            <v>43244</v>
          </cell>
          <cell r="Q6295">
            <v>1307</v>
          </cell>
          <cell r="R6295" t="str">
            <v>North America (NA)</v>
          </cell>
          <cell r="S6295" t="str">
            <v>Director, Strategy and Operations, Prevention Collaborative</v>
          </cell>
        </row>
        <row r="6296">
          <cell r="A6296" t="str">
            <v>100363-CA-101</v>
          </cell>
          <cell r="B6296">
            <v>43332</v>
          </cell>
          <cell r="C6296" t="str">
            <v>Existing MSA</v>
          </cell>
          <cell r="D6296">
            <v>43306</v>
          </cell>
          <cell r="E6296">
            <v>43983</v>
          </cell>
          <cell r="F6296" t="str">
            <v>Figma</v>
          </cell>
          <cell r="G6296" t="str">
            <v>CA</v>
          </cell>
          <cell r="H6296" t="str">
            <v>Canada</v>
          </cell>
          <cell r="I6296" t="str">
            <v>GP Entity</v>
          </cell>
          <cell r="K6296">
            <v>43307</v>
          </cell>
          <cell r="Q6296">
            <v>1407</v>
          </cell>
          <cell r="R6296" t="str">
            <v>North America (NA)</v>
          </cell>
          <cell r="S6296" t="str">
            <v>Designer Advocate</v>
          </cell>
        </row>
        <row r="6297">
          <cell r="A6297" t="str">
            <v>100364-CA-101</v>
          </cell>
          <cell r="B6297">
            <v>43353</v>
          </cell>
          <cell r="C6297" t="str">
            <v>Existing MSA</v>
          </cell>
          <cell r="D6297">
            <v>43307</v>
          </cell>
          <cell r="E6297">
            <v>43922</v>
          </cell>
          <cell r="F6297" t="str">
            <v>Ancient Nutrition</v>
          </cell>
          <cell r="G6297" t="str">
            <v>CA</v>
          </cell>
          <cell r="H6297" t="str">
            <v>Canada</v>
          </cell>
          <cell r="I6297" t="str">
            <v>GP Entity</v>
          </cell>
          <cell r="K6297">
            <v>43308</v>
          </cell>
          <cell r="Q6297">
            <v>1409</v>
          </cell>
          <cell r="R6297" t="str">
            <v>North America (NA)</v>
          </cell>
          <cell r="S6297" t="str">
            <v>General Manager</v>
          </cell>
        </row>
        <row r="6298">
          <cell r="A6298" t="str">
            <v>100364-CA-102</v>
          </cell>
          <cell r="B6298">
            <v>43339</v>
          </cell>
          <cell r="C6298" t="str">
            <v>Existing MSA</v>
          </cell>
          <cell r="D6298">
            <v>43307</v>
          </cell>
          <cell r="E6298">
            <v>43922</v>
          </cell>
          <cell r="F6298" t="str">
            <v>Ancient Nutrition</v>
          </cell>
          <cell r="G6298" t="str">
            <v>CA</v>
          </cell>
          <cell r="H6298" t="str">
            <v>Canada</v>
          </cell>
          <cell r="I6298" t="str">
            <v>GP Entity</v>
          </cell>
          <cell r="K6298">
            <v>43308</v>
          </cell>
          <cell r="Q6298">
            <v>1410</v>
          </cell>
          <cell r="R6298" t="str">
            <v>North America (NA)</v>
          </cell>
          <cell r="S6298" t="str">
            <v>VP Strategy, Business Analytics and Category Management</v>
          </cell>
        </row>
        <row r="6299">
          <cell r="A6299" t="str">
            <v>100451-CA-101</v>
          </cell>
          <cell r="B6299">
            <v>43525</v>
          </cell>
          <cell r="C6299" t="str">
            <v>Existing MSA</v>
          </cell>
          <cell r="D6299">
            <v>43447</v>
          </cell>
          <cell r="E6299">
            <v>43922</v>
          </cell>
          <cell r="F6299" t="str">
            <v>Buffer, Inc</v>
          </cell>
          <cell r="G6299" t="str">
            <v>CA</v>
          </cell>
          <cell r="H6299" t="str">
            <v>Canada</v>
          </cell>
          <cell r="I6299" t="str">
            <v>GP Entity</v>
          </cell>
          <cell r="J6299">
            <v>43525</v>
          </cell>
          <cell r="K6299">
            <v>43447</v>
          </cell>
          <cell r="Q6299">
            <v>1949</v>
          </cell>
          <cell r="R6299" t="str">
            <v>North America (NA)</v>
          </cell>
          <cell r="S6299" t="str">
            <v>Software Engineer</v>
          </cell>
        </row>
        <row r="6300">
          <cell r="A6300" t="str">
            <v>100451-CA-102</v>
          </cell>
          <cell r="B6300">
            <v>43525</v>
          </cell>
          <cell r="C6300" t="str">
            <v>Existing MSA</v>
          </cell>
          <cell r="D6300">
            <v>43447</v>
          </cell>
          <cell r="E6300">
            <v>43922</v>
          </cell>
          <cell r="F6300" t="str">
            <v>Buffer, Inc</v>
          </cell>
          <cell r="G6300" t="str">
            <v>CA</v>
          </cell>
          <cell r="H6300" t="str">
            <v>Canada</v>
          </cell>
          <cell r="I6300" t="str">
            <v>GP Entity</v>
          </cell>
          <cell r="J6300">
            <v>43525</v>
          </cell>
          <cell r="K6300">
            <v>43447</v>
          </cell>
          <cell r="Q6300">
            <v>1950</v>
          </cell>
          <cell r="R6300" t="str">
            <v>North America (NA)</v>
          </cell>
          <cell r="S6300" t="str">
            <v>VP of Engineering</v>
          </cell>
        </row>
        <row r="6301">
          <cell r="A6301" t="str">
            <v>100364-CA-101</v>
          </cell>
          <cell r="B6301">
            <v>43353</v>
          </cell>
          <cell r="C6301" t="str">
            <v>Existing MSA</v>
          </cell>
          <cell r="D6301">
            <v>43307</v>
          </cell>
          <cell r="E6301">
            <v>43952</v>
          </cell>
          <cell r="F6301" t="str">
            <v>Ancient Nutrition</v>
          </cell>
          <cell r="G6301" t="str">
            <v>CA</v>
          </cell>
          <cell r="H6301" t="str">
            <v>Canada</v>
          </cell>
          <cell r="I6301" t="str">
            <v>GP Entity</v>
          </cell>
          <cell r="K6301">
            <v>43308</v>
          </cell>
          <cell r="Q6301">
            <v>1409</v>
          </cell>
          <cell r="R6301" t="str">
            <v>North America (NA)</v>
          </cell>
          <cell r="S6301" t="str">
            <v>General Manager</v>
          </cell>
        </row>
        <row r="6302">
          <cell r="A6302" t="str">
            <v>100364-CA-102</v>
          </cell>
          <cell r="B6302">
            <v>43339</v>
          </cell>
          <cell r="C6302" t="str">
            <v>Existing MSA</v>
          </cell>
          <cell r="D6302">
            <v>43307</v>
          </cell>
          <cell r="E6302">
            <v>43952</v>
          </cell>
          <cell r="F6302" t="str">
            <v>Ancient Nutrition</v>
          </cell>
          <cell r="G6302" t="str">
            <v>CA</v>
          </cell>
          <cell r="H6302" t="str">
            <v>Canada</v>
          </cell>
          <cell r="I6302" t="str">
            <v>GP Entity</v>
          </cell>
          <cell r="K6302">
            <v>43308</v>
          </cell>
          <cell r="Q6302">
            <v>1410</v>
          </cell>
          <cell r="R6302" t="str">
            <v>North America (NA)</v>
          </cell>
          <cell r="S6302" t="str">
            <v>VP Strategy, Business Analytics and Category Management</v>
          </cell>
        </row>
        <row r="6303">
          <cell r="A6303" t="str">
            <v>100451-CA-101</v>
          </cell>
          <cell r="B6303">
            <v>43525</v>
          </cell>
          <cell r="C6303" t="str">
            <v>Existing MSA</v>
          </cell>
          <cell r="D6303">
            <v>43447</v>
          </cell>
          <cell r="E6303">
            <v>43952</v>
          </cell>
          <cell r="F6303" t="str">
            <v>Buffer, Inc</v>
          </cell>
          <cell r="G6303" t="str">
            <v>CA</v>
          </cell>
          <cell r="H6303" t="str">
            <v>Canada</v>
          </cell>
          <cell r="I6303" t="str">
            <v>GP Entity</v>
          </cell>
          <cell r="J6303">
            <v>43525</v>
          </cell>
          <cell r="K6303">
            <v>43447</v>
          </cell>
          <cell r="Q6303">
            <v>1949</v>
          </cell>
          <cell r="R6303" t="str">
            <v>North America (NA)</v>
          </cell>
          <cell r="S6303" t="str">
            <v>Software Engineer</v>
          </cell>
        </row>
        <row r="6304">
          <cell r="A6304" t="str">
            <v>100451-CA-102</v>
          </cell>
          <cell r="B6304">
            <v>43525</v>
          </cell>
          <cell r="C6304" t="str">
            <v>Existing MSA</v>
          </cell>
          <cell r="D6304">
            <v>43447</v>
          </cell>
          <cell r="E6304">
            <v>43952</v>
          </cell>
          <cell r="F6304" t="str">
            <v>Buffer, Inc</v>
          </cell>
          <cell r="G6304" t="str">
            <v>CA</v>
          </cell>
          <cell r="H6304" t="str">
            <v>Canada</v>
          </cell>
          <cell r="I6304" t="str">
            <v>GP Entity</v>
          </cell>
          <cell r="J6304">
            <v>43525</v>
          </cell>
          <cell r="K6304">
            <v>43447</v>
          </cell>
          <cell r="Q6304">
            <v>1950</v>
          </cell>
          <cell r="R6304" t="str">
            <v>North America (NA)</v>
          </cell>
          <cell r="S6304" t="str">
            <v>VP of Engineering</v>
          </cell>
        </row>
        <row r="6305">
          <cell r="A6305" t="str">
            <v>100364-CA-101</v>
          </cell>
          <cell r="B6305">
            <v>43353</v>
          </cell>
          <cell r="C6305" t="str">
            <v>Existing MSA</v>
          </cell>
          <cell r="D6305">
            <v>43307</v>
          </cell>
          <cell r="E6305">
            <v>43983</v>
          </cell>
          <cell r="F6305" t="str">
            <v>Ancient Nutrition</v>
          </cell>
          <cell r="G6305" t="str">
            <v>CA</v>
          </cell>
          <cell r="H6305" t="str">
            <v>Canada</v>
          </cell>
          <cell r="I6305" t="str">
            <v>GP Entity</v>
          </cell>
          <cell r="K6305">
            <v>43308</v>
          </cell>
          <cell r="Q6305">
            <v>1409</v>
          </cell>
          <cell r="R6305" t="str">
            <v>North America (NA)</v>
          </cell>
          <cell r="S6305" t="str">
            <v>General Manager</v>
          </cell>
        </row>
        <row r="6306">
          <cell r="A6306" t="str">
            <v>100364-CA-102</v>
          </cell>
          <cell r="B6306">
            <v>43339</v>
          </cell>
          <cell r="C6306" t="str">
            <v>Existing MSA</v>
          </cell>
          <cell r="D6306">
            <v>43307</v>
          </cell>
          <cell r="E6306">
            <v>43983</v>
          </cell>
          <cell r="F6306" t="str">
            <v>Ancient Nutrition</v>
          </cell>
          <cell r="G6306" t="str">
            <v>CA</v>
          </cell>
          <cell r="H6306" t="str">
            <v>Canada</v>
          </cell>
          <cell r="I6306" t="str">
            <v>GP Entity</v>
          </cell>
          <cell r="K6306">
            <v>43308</v>
          </cell>
          <cell r="Q6306">
            <v>1410</v>
          </cell>
          <cell r="R6306" t="str">
            <v>North America (NA)</v>
          </cell>
          <cell r="S6306" t="str">
            <v>VP Strategy, Business Analytics and Category Management</v>
          </cell>
        </row>
        <row r="6307">
          <cell r="A6307" t="str">
            <v>100451-CA-101</v>
          </cell>
          <cell r="B6307">
            <v>43525</v>
          </cell>
          <cell r="C6307" t="str">
            <v>Existing MSA</v>
          </cell>
          <cell r="D6307">
            <v>43447</v>
          </cell>
          <cell r="E6307">
            <v>43983</v>
          </cell>
          <cell r="F6307" t="str">
            <v>Buffer, Inc</v>
          </cell>
          <cell r="G6307" t="str">
            <v>CA</v>
          </cell>
          <cell r="H6307" t="str">
            <v>Canada</v>
          </cell>
          <cell r="I6307" t="str">
            <v>GP Entity</v>
          </cell>
          <cell r="J6307">
            <v>43525</v>
          </cell>
          <cell r="K6307">
            <v>43447</v>
          </cell>
          <cell r="Q6307">
            <v>1949</v>
          </cell>
          <cell r="R6307" t="str">
            <v>North America (NA)</v>
          </cell>
          <cell r="S6307" t="str">
            <v>Software Engineer</v>
          </cell>
        </row>
        <row r="6308">
          <cell r="A6308" t="str">
            <v>100451-CA-102</v>
          </cell>
          <cell r="B6308">
            <v>43525</v>
          </cell>
          <cell r="C6308" t="str">
            <v>Existing MSA</v>
          </cell>
          <cell r="D6308">
            <v>43447</v>
          </cell>
          <cell r="E6308">
            <v>43983</v>
          </cell>
          <cell r="F6308" t="str">
            <v>Buffer, Inc</v>
          </cell>
          <cell r="G6308" t="str">
            <v>CA</v>
          </cell>
          <cell r="H6308" t="str">
            <v>Canada</v>
          </cell>
          <cell r="I6308" t="str">
            <v>GP Entity</v>
          </cell>
          <cell r="J6308">
            <v>43525</v>
          </cell>
          <cell r="K6308">
            <v>43447</v>
          </cell>
          <cell r="Q6308">
            <v>1950</v>
          </cell>
          <cell r="R6308" t="str">
            <v>North America (NA)</v>
          </cell>
          <cell r="S6308" t="str">
            <v>VP of Engineering</v>
          </cell>
        </row>
        <row r="6309">
          <cell r="A6309" t="str">
            <v>100579-CA-101</v>
          </cell>
          <cell r="B6309">
            <v>43675</v>
          </cell>
          <cell r="C6309" t="str">
            <v>Existing MSA</v>
          </cell>
          <cell r="D6309">
            <v>43626</v>
          </cell>
          <cell r="E6309">
            <v>43891</v>
          </cell>
          <cell r="F6309" t="str">
            <v>IPC International</v>
          </cell>
          <cell r="G6309" t="str">
            <v>CA</v>
          </cell>
          <cell r="H6309" t="str">
            <v>Canada</v>
          </cell>
          <cell r="I6309" t="str">
            <v>GP Entity</v>
          </cell>
          <cell r="J6309">
            <v>43661</v>
          </cell>
          <cell r="K6309">
            <v>43626</v>
          </cell>
          <cell r="Q6309">
            <v>2849</v>
          </cell>
          <cell r="R6309" t="str">
            <v>North America (NA)</v>
          </cell>
          <cell r="S6309" t="str">
            <v>Training Manager</v>
          </cell>
        </row>
        <row r="6310">
          <cell r="A6310" t="str">
            <v>100185-CA-101</v>
          </cell>
          <cell r="B6310">
            <v>43347</v>
          </cell>
          <cell r="C6310" t="str">
            <v>Existing MSA</v>
          </cell>
          <cell r="D6310">
            <v>43241</v>
          </cell>
          <cell r="E6310">
            <v>43922</v>
          </cell>
          <cell r="F6310" t="str">
            <v>Vista Equity</v>
          </cell>
          <cell r="G6310" t="str">
            <v>CA</v>
          </cell>
          <cell r="H6310" t="str">
            <v>Canada</v>
          </cell>
          <cell r="I6310" t="str">
            <v>GP Entity</v>
          </cell>
          <cell r="K6310">
            <v>42874</v>
          </cell>
          <cell r="Q6310">
            <v>1237</v>
          </cell>
          <cell r="R6310" t="str">
            <v>North America (NA)</v>
          </cell>
          <cell r="S6310" t="str">
            <v>Managing Director, Capital &amp; Partner Solutions</v>
          </cell>
        </row>
        <row r="6311">
          <cell r="A6311" t="str">
            <v>100051-CA-101</v>
          </cell>
          <cell r="B6311">
            <v>42809</v>
          </cell>
          <cell r="C6311" t="str">
            <v>Existing MSA</v>
          </cell>
          <cell r="D6311">
            <v>42783</v>
          </cell>
          <cell r="E6311">
            <v>43922</v>
          </cell>
          <cell r="F6311" t="str">
            <v>The Arts Institutes International, LLC</v>
          </cell>
          <cell r="G6311" t="str">
            <v>CA</v>
          </cell>
          <cell r="H6311" t="str">
            <v>Canada</v>
          </cell>
          <cell r="I6311" t="str">
            <v>GP Entity</v>
          </cell>
          <cell r="K6311">
            <v>42783</v>
          </cell>
          <cell r="Q6311">
            <v>334</v>
          </cell>
          <cell r="R6311" t="str">
            <v>North America (NA)</v>
          </cell>
          <cell r="S6311" t="str">
            <v>Vice President Human Resources The Art Institutes</v>
          </cell>
        </row>
        <row r="6312">
          <cell r="A6312" t="str">
            <v>100399-CA-101</v>
          </cell>
          <cell r="B6312">
            <v>43409</v>
          </cell>
          <cell r="C6312" t="str">
            <v>Existing MSA</v>
          </cell>
          <cell r="D6312">
            <v>43373</v>
          </cell>
          <cell r="E6312">
            <v>43922</v>
          </cell>
          <cell r="F6312" t="str">
            <v>Red Nucleus</v>
          </cell>
          <cell r="G6312" t="str">
            <v>CA</v>
          </cell>
          <cell r="H6312" t="str">
            <v>Canada</v>
          </cell>
          <cell r="I6312" t="str">
            <v>GP Entity</v>
          </cell>
          <cell r="K6312">
            <v>43373</v>
          </cell>
          <cell r="Q6312">
            <v>1577</v>
          </cell>
          <cell r="R6312" t="str">
            <v>North America (NA)</v>
          </cell>
          <cell r="S6312" t="str">
            <v>Senior Medical Writer</v>
          </cell>
        </row>
        <row r="6313">
          <cell r="A6313" t="str">
            <v>100579-CA-101</v>
          </cell>
          <cell r="B6313">
            <v>43675</v>
          </cell>
          <cell r="C6313" t="str">
            <v>Existing MSA</v>
          </cell>
          <cell r="D6313">
            <v>43626</v>
          </cell>
          <cell r="E6313">
            <v>43922</v>
          </cell>
          <cell r="F6313" t="str">
            <v>IPC International</v>
          </cell>
          <cell r="G6313" t="str">
            <v>CA</v>
          </cell>
          <cell r="H6313" t="str">
            <v>Canada</v>
          </cell>
          <cell r="I6313" t="str">
            <v>GP Entity</v>
          </cell>
          <cell r="J6313">
            <v>43661</v>
          </cell>
          <cell r="K6313">
            <v>43626</v>
          </cell>
          <cell r="Q6313">
            <v>2849</v>
          </cell>
          <cell r="R6313" t="str">
            <v>North America (NA)</v>
          </cell>
          <cell r="S6313" t="str">
            <v>Training Manager</v>
          </cell>
        </row>
        <row r="6314">
          <cell r="A6314" t="str">
            <v>100191-CA-101</v>
          </cell>
          <cell r="B6314">
            <v>42901</v>
          </cell>
          <cell r="C6314" t="str">
            <v>Existing MSA</v>
          </cell>
          <cell r="D6314">
            <v>42891</v>
          </cell>
          <cell r="E6314">
            <v>43922</v>
          </cell>
          <cell r="F6314" t="str">
            <v>Teamstudio Inc.</v>
          </cell>
          <cell r="G6314" t="str">
            <v>CA</v>
          </cell>
          <cell r="H6314" t="str">
            <v>Canada</v>
          </cell>
          <cell r="I6314" t="str">
            <v>GP Entity</v>
          </cell>
          <cell r="K6314">
            <v>42891</v>
          </cell>
          <cell r="Q6314">
            <v>595</v>
          </cell>
          <cell r="R6314" t="str">
            <v>North America (NA)</v>
          </cell>
          <cell r="S6314" t="str">
            <v>Technical Director</v>
          </cell>
        </row>
        <row r="6315">
          <cell r="A6315" t="str">
            <v>100185-CA-101</v>
          </cell>
          <cell r="B6315">
            <v>43347</v>
          </cell>
          <cell r="C6315" t="str">
            <v>Existing MSA</v>
          </cell>
          <cell r="D6315">
            <v>43241</v>
          </cell>
          <cell r="E6315">
            <v>43952</v>
          </cell>
          <cell r="F6315" t="str">
            <v>Vista Equity</v>
          </cell>
          <cell r="G6315" t="str">
            <v>CA</v>
          </cell>
          <cell r="H6315" t="str">
            <v>Canada</v>
          </cell>
          <cell r="I6315" t="str">
            <v>GP Entity</v>
          </cell>
          <cell r="K6315">
            <v>42874</v>
          </cell>
          <cell r="Q6315">
            <v>1237</v>
          </cell>
          <cell r="R6315" t="str">
            <v>North America (NA)</v>
          </cell>
          <cell r="S6315" t="str">
            <v>Managing Director, Capital &amp; Partner Solutions</v>
          </cell>
        </row>
        <row r="6316">
          <cell r="A6316" t="str">
            <v>100051-CA-101</v>
          </cell>
          <cell r="B6316">
            <v>42809</v>
          </cell>
          <cell r="C6316" t="str">
            <v>Existing MSA</v>
          </cell>
          <cell r="D6316">
            <v>42783</v>
          </cell>
          <cell r="E6316">
            <v>43952</v>
          </cell>
          <cell r="F6316" t="str">
            <v>The Arts Institutes International, LLC</v>
          </cell>
          <cell r="G6316" t="str">
            <v>CA</v>
          </cell>
          <cell r="H6316" t="str">
            <v>Canada</v>
          </cell>
          <cell r="I6316" t="str">
            <v>GP Entity</v>
          </cell>
          <cell r="K6316">
            <v>42783</v>
          </cell>
          <cell r="Q6316">
            <v>334</v>
          </cell>
          <cell r="R6316" t="str">
            <v>North America (NA)</v>
          </cell>
          <cell r="S6316" t="str">
            <v>Vice President Human Resources The Art Institutes</v>
          </cell>
        </row>
        <row r="6317">
          <cell r="A6317" t="str">
            <v>100399-CA-101</v>
          </cell>
          <cell r="B6317">
            <v>43409</v>
          </cell>
          <cell r="C6317" t="str">
            <v>Existing MSA</v>
          </cell>
          <cell r="D6317">
            <v>43373</v>
          </cell>
          <cell r="E6317">
            <v>43952</v>
          </cell>
          <cell r="F6317" t="str">
            <v>Red Nucleus</v>
          </cell>
          <cell r="G6317" t="str">
            <v>CA</v>
          </cell>
          <cell r="H6317" t="str">
            <v>Canada</v>
          </cell>
          <cell r="I6317" t="str">
            <v>GP Entity</v>
          </cell>
          <cell r="K6317">
            <v>43373</v>
          </cell>
          <cell r="Q6317">
            <v>1577</v>
          </cell>
          <cell r="R6317" t="str">
            <v>North America (NA)</v>
          </cell>
          <cell r="S6317" t="str">
            <v>Senior Medical Writer</v>
          </cell>
        </row>
        <row r="6318">
          <cell r="A6318" t="str">
            <v>100579-CA-101</v>
          </cell>
          <cell r="B6318">
            <v>43675</v>
          </cell>
          <cell r="C6318" t="str">
            <v>Existing MSA</v>
          </cell>
          <cell r="D6318">
            <v>43626</v>
          </cell>
          <cell r="E6318">
            <v>43952</v>
          </cell>
          <cell r="F6318" t="str">
            <v>IPC International</v>
          </cell>
          <cell r="G6318" t="str">
            <v>CA</v>
          </cell>
          <cell r="H6318" t="str">
            <v>Canada</v>
          </cell>
          <cell r="I6318" t="str">
            <v>GP Entity</v>
          </cell>
          <cell r="J6318">
            <v>43661</v>
          </cell>
          <cell r="K6318">
            <v>43626</v>
          </cell>
          <cell r="Q6318">
            <v>2849</v>
          </cell>
          <cell r="R6318" t="str">
            <v>North America (NA)</v>
          </cell>
          <cell r="S6318" t="str">
            <v>Training Manager</v>
          </cell>
        </row>
        <row r="6319">
          <cell r="A6319" t="str">
            <v>100191-CA-101</v>
          </cell>
          <cell r="B6319">
            <v>42901</v>
          </cell>
          <cell r="C6319" t="str">
            <v>Existing MSA</v>
          </cell>
          <cell r="D6319">
            <v>42891</v>
          </cell>
          <cell r="E6319">
            <v>43952</v>
          </cell>
          <cell r="F6319" t="str">
            <v>Teamstudio Inc.</v>
          </cell>
          <cell r="G6319" t="str">
            <v>CA</v>
          </cell>
          <cell r="H6319" t="str">
            <v>Canada</v>
          </cell>
          <cell r="I6319" t="str">
            <v>GP Entity</v>
          </cell>
          <cell r="K6319">
            <v>42891</v>
          </cell>
          <cell r="Q6319">
            <v>595</v>
          </cell>
          <cell r="R6319" t="str">
            <v>North America (NA)</v>
          </cell>
          <cell r="S6319" t="str">
            <v>Technical Director</v>
          </cell>
        </row>
        <row r="6320">
          <cell r="A6320" t="str">
            <v>100185-CA-101</v>
          </cell>
          <cell r="B6320">
            <v>43347</v>
          </cell>
          <cell r="C6320" t="str">
            <v>Existing MSA</v>
          </cell>
          <cell r="D6320">
            <v>43241</v>
          </cell>
          <cell r="E6320">
            <v>43983</v>
          </cell>
          <cell r="F6320" t="str">
            <v>Vista Equity</v>
          </cell>
          <cell r="G6320" t="str">
            <v>CA</v>
          </cell>
          <cell r="H6320" t="str">
            <v>Canada</v>
          </cell>
          <cell r="I6320" t="str">
            <v>GP Entity</v>
          </cell>
          <cell r="K6320">
            <v>42874</v>
          </cell>
          <cell r="Q6320">
            <v>1237</v>
          </cell>
          <cell r="R6320" t="str">
            <v>North America (NA)</v>
          </cell>
          <cell r="S6320" t="str">
            <v>Managing Director, Capital &amp; Partner Solutions</v>
          </cell>
        </row>
        <row r="6321">
          <cell r="A6321" t="str">
            <v>100051-CA-101</v>
          </cell>
          <cell r="B6321">
            <v>42809</v>
          </cell>
          <cell r="C6321" t="str">
            <v>Existing MSA</v>
          </cell>
          <cell r="D6321">
            <v>42783</v>
          </cell>
          <cell r="E6321">
            <v>43983</v>
          </cell>
          <cell r="F6321" t="str">
            <v>The Arts Institutes International, LLC</v>
          </cell>
          <cell r="G6321" t="str">
            <v>CA</v>
          </cell>
          <cell r="H6321" t="str">
            <v>Canada</v>
          </cell>
          <cell r="I6321" t="str">
            <v>GP Entity</v>
          </cell>
          <cell r="K6321">
            <v>42783</v>
          </cell>
          <cell r="Q6321">
            <v>334</v>
          </cell>
          <cell r="R6321" t="str">
            <v>North America (NA)</v>
          </cell>
          <cell r="S6321" t="str">
            <v>Vice President Human Resources The Art Institutes</v>
          </cell>
        </row>
        <row r="6322">
          <cell r="A6322" t="str">
            <v>100399-CA-101</v>
          </cell>
          <cell r="B6322">
            <v>43409</v>
          </cell>
          <cell r="C6322" t="str">
            <v>Existing MSA</v>
          </cell>
          <cell r="D6322">
            <v>43373</v>
          </cell>
          <cell r="E6322">
            <v>43983</v>
          </cell>
          <cell r="F6322" t="str">
            <v>Red Nucleus</v>
          </cell>
          <cell r="G6322" t="str">
            <v>CA</v>
          </cell>
          <cell r="H6322" t="str">
            <v>Canada</v>
          </cell>
          <cell r="I6322" t="str">
            <v>GP Entity</v>
          </cell>
          <cell r="K6322">
            <v>43373</v>
          </cell>
          <cell r="Q6322">
            <v>1577</v>
          </cell>
          <cell r="R6322" t="str">
            <v>North America (NA)</v>
          </cell>
          <cell r="S6322" t="str">
            <v>Senior Medical Writer</v>
          </cell>
        </row>
        <row r="6323">
          <cell r="A6323" t="str">
            <v>100579-CA-101</v>
          </cell>
          <cell r="B6323">
            <v>43675</v>
          </cell>
          <cell r="C6323" t="str">
            <v>Existing MSA</v>
          </cell>
          <cell r="D6323">
            <v>43626</v>
          </cell>
          <cell r="E6323">
            <v>43983</v>
          </cell>
          <cell r="F6323" t="str">
            <v>IPC International</v>
          </cell>
          <cell r="G6323" t="str">
            <v>CA</v>
          </cell>
          <cell r="H6323" t="str">
            <v>Canada</v>
          </cell>
          <cell r="I6323" t="str">
            <v>GP Entity</v>
          </cell>
          <cell r="J6323">
            <v>43661</v>
          </cell>
          <cell r="K6323">
            <v>43626</v>
          </cell>
          <cell r="Q6323">
            <v>2849</v>
          </cell>
          <cell r="R6323" t="str">
            <v>North America (NA)</v>
          </cell>
          <cell r="S6323" t="str">
            <v>Training Manager</v>
          </cell>
        </row>
        <row r="6324">
          <cell r="A6324" t="str">
            <v>100191-CA-101</v>
          </cell>
          <cell r="B6324">
            <v>42901</v>
          </cell>
          <cell r="C6324" t="str">
            <v>Existing MSA</v>
          </cell>
          <cell r="D6324">
            <v>42891</v>
          </cell>
          <cell r="E6324">
            <v>43983</v>
          </cell>
          <cell r="F6324" t="str">
            <v>Teamstudio Inc.</v>
          </cell>
          <cell r="G6324" t="str">
            <v>CA</v>
          </cell>
          <cell r="H6324" t="str">
            <v>Canada</v>
          </cell>
          <cell r="I6324" t="str">
            <v>GP Entity</v>
          </cell>
          <cell r="K6324">
            <v>42891</v>
          </cell>
          <cell r="Q6324">
            <v>595</v>
          </cell>
          <cell r="R6324" t="str">
            <v>North America (NA)</v>
          </cell>
          <cell r="S6324" t="str">
            <v>Technical Director</v>
          </cell>
        </row>
        <row r="6325">
          <cell r="A6325" t="str">
            <v>100421-CA-101</v>
          </cell>
          <cell r="B6325">
            <v>43467</v>
          </cell>
          <cell r="C6325" t="str">
            <v>Existing MSA</v>
          </cell>
          <cell r="D6325">
            <v>43405</v>
          </cell>
          <cell r="E6325">
            <v>43922</v>
          </cell>
          <cell r="F6325" t="str">
            <v>Stanislaus Food Products</v>
          </cell>
          <cell r="G6325" t="str">
            <v>CA</v>
          </cell>
          <cell r="H6325" t="str">
            <v>Canada</v>
          </cell>
          <cell r="I6325" t="str">
            <v>GP Entity</v>
          </cell>
          <cell r="K6325">
            <v>43405</v>
          </cell>
          <cell r="Q6325">
            <v>1727</v>
          </cell>
          <cell r="R6325" t="str">
            <v>North America (NA)</v>
          </cell>
          <cell r="S6325" t="str">
            <v>Pizza &amp; Italian Specialist</v>
          </cell>
        </row>
        <row r="6326">
          <cell r="A6326" t="str">
            <v>100421-CA-101</v>
          </cell>
          <cell r="B6326">
            <v>43467</v>
          </cell>
          <cell r="C6326" t="str">
            <v>Existing MSA</v>
          </cell>
          <cell r="D6326">
            <v>43405</v>
          </cell>
          <cell r="E6326">
            <v>43952</v>
          </cell>
          <cell r="F6326" t="str">
            <v>Stanislaus Food Products</v>
          </cell>
          <cell r="G6326" t="str">
            <v>CA</v>
          </cell>
          <cell r="H6326" t="str">
            <v>Canada</v>
          </cell>
          <cell r="I6326" t="str">
            <v>GP Entity</v>
          </cell>
          <cell r="K6326">
            <v>43405</v>
          </cell>
          <cell r="Q6326">
            <v>1727</v>
          </cell>
          <cell r="R6326" t="str">
            <v>North America (NA)</v>
          </cell>
          <cell r="S6326" t="str">
            <v>Pizza &amp; Italian Specialist</v>
          </cell>
        </row>
        <row r="6327">
          <cell r="A6327" t="str">
            <v>100421-CA-101</v>
          </cell>
          <cell r="B6327">
            <v>43467</v>
          </cell>
          <cell r="C6327" t="str">
            <v>Existing MSA</v>
          </cell>
          <cell r="D6327">
            <v>43405</v>
          </cell>
          <cell r="E6327">
            <v>43983</v>
          </cell>
          <cell r="F6327" t="str">
            <v>Stanislaus Food Products</v>
          </cell>
          <cell r="G6327" t="str">
            <v>CA</v>
          </cell>
          <cell r="H6327" t="str">
            <v>Canada</v>
          </cell>
          <cell r="I6327" t="str">
            <v>GP Entity</v>
          </cell>
          <cell r="K6327">
            <v>43405</v>
          </cell>
          <cell r="Q6327">
            <v>1727</v>
          </cell>
          <cell r="R6327" t="str">
            <v>North America (NA)</v>
          </cell>
          <cell r="S6327" t="str">
            <v>Pizza &amp; Italian Specialist</v>
          </cell>
        </row>
        <row r="6328">
          <cell r="A6328" t="str">
            <v>100239-CA-102</v>
          </cell>
          <cell r="B6328">
            <v>43108</v>
          </cell>
          <cell r="C6328" t="str">
            <v>Existing MSA</v>
          </cell>
          <cell r="D6328">
            <v>42978</v>
          </cell>
          <cell r="E6328">
            <v>43922</v>
          </cell>
          <cell r="F6328" t="str">
            <v>HomeServe USA</v>
          </cell>
          <cell r="G6328" t="str">
            <v>CA</v>
          </cell>
          <cell r="H6328" t="str">
            <v>Canada</v>
          </cell>
          <cell r="I6328" t="str">
            <v>GP Entity</v>
          </cell>
          <cell r="K6328">
            <v>42978</v>
          </cell>
          <cell r="Q6328">
            <v>905</v>
          </cell>
          <cell r="R6328" t="str">
            <v>North America (NA)</v>
          </cell>
          <cell r="S6328" t="str">
            <v>Senior Manager Business Development</v>
          </cell>
        </row>
        <row r="6329">
          <cell r="A6329" t="str">
            <v>100138-CA-101</v>
          </cell>
          <cell r="B6329">
            <v>43252</v>
          </cell>
          <cell r="C6329" t="str">
            <v>Existing MSA</v>
          </cell>
          <cell r="D6329">
            <v>43203</v>
          </cell>
          <cell r="E6329">
            <v>43922</v>
          </cell>
          <cell r="F6329" t="str">
            <v>Rexa</v>
          </cell>
          <cell r="G6329" t="str">
            <v>CA</v>
          </cell>
          <cell r="H6329" t="str">
            <v>Canada</v>
          </cell>
          <cell r="I6329" t="str">
            <v>GP Entity</v>
          </cell>
          <cell r="K6329">
            <v>42723</v>
          </cell>
          <cell r="Q6329">
            <v>1127</v>
          </cell>
          <cell r="R6329" t="str">
            <v>North America (NA)</v>
          </cell>
          <cell r="S6329" t="str">
            <v>Regional Sales Manager</v>
          </cell>
        </row>
        <row r="6330">
          <cell r="A6330" t="str">
            <v>100239-CA-102</v>
          </cell>
          <cell r="B6330">
            <v>43108</v>
          </cell>
          <cell r="C6330" t="str">
            <v>Existing MSA</v>
          </cell>
          <cell r="D6330">
            <v>42978</v>
          </cell>
          <cell r="E6330">
            <v>43952</v>
          </cell>
          <cell r="F6330" t="str">
            <v>HomeServe USA</v>
          </cell>
          <cell r="G6330" t="str">
            <v>CA</v>
          </cell>
          <cell r="H6330" t="str">
            <v>Canada</v>
          </cell>
          <cell r="I6330" t="str">
            <v>GP Entity</v>
          </cell>
          <cell r="K6330">
            <v>42978</v>
          </cell>
          <cell r="Q6330">
            <v>905</v>
          </cell>
          <cell r="R6330" t="str">
            <v>North America (NA)</v>
          </cell>
          <cell r="S6330" t="str">
            <v>Senior Manager Business Development</v>
          </cell>
        </row>
        <row r="6331">
          <cell r="A6331" t="str">
            <v>100138-CA-101</v>
          </cell>
          <cell r="B6331">
            <v>43252</v>
          </cell>
          <cell r="C6331" t="str">
            <v>Existing MSA</v>
          </cell>
          <cell r="D6331">
            <v>43203</v>
          </cell>
          <cell r="E6331">
            <v>43952</v>
          </cell>
          <cell r="F6331" t="str">
            <v>Rexa</v>
          </cell>
          <cell r="G6331" t="str">
            <v>CA</v>
          </cell>
          <cell r="H6331" t="str">
            <v>Canada</v>
          </cell>
          <cell r="I6331" t="str">
            <v>GP Entity</v>
          </cell>
          <cell r="K6331">
            <v>42723</v>
          </cell>
          <cell r="Q6331">
            <v>1127</v>
          </cell>
          <cell r="R6331" t="str">
            <v>North America (NA)</v>
          </cell>
          <cell r="S6331" t="str">
            <v>Regional Sales Manager</v>
          </cell>
        </row>
        <row r="6332">
          <cell r="A6332" t="str">
            <v>100239-CA-102</v>
          </cell>
          <cell r="B6332">
            <v>43108</v>
          </cell>
          <cell r="C6332" t="str">
            <v>Existing MSA</v>
          </cell>
          <cell r="D6332">
            <v>42978</v>
          </cell>
          <cell r="E6332">
            <v>43983</v>
          </cell>
          <cell r="F6332" t="str">
            <v>HomeServe USA</v>
          </cell>
          <cell r="G6332" t="str">
            <v>CA</v>
          </cell>
          <cell r="H6332" t="str">
            <v>Canada</v>
          </cell>
          <cell r="I6332" t="str">
            <v>GP Entity</v>
          </cell>
          <cell r="K6332">
            <v>42978</v>
          </cell>
          <cell r="Q6332">
            <v>905</v>
          </cell>
          <cell r="R6332" t="str">
            <v>North America (NA)</v>
          </cell>
          <cell r="S6332" t="str">
            <v>Senior Manager Business Development</v>
          </cell>
        </row>
        <row r="6333">
          <cell r="A6333" t="str">
            <v>100138-CA-101</v>
          </cell>
          <cell r="B6333">
            <v>43252</v>
          </cell>
          <cell r="C6333" t="str">
            <v>Existing MSA</v>
          </cell>
          <cell r="D6333">
            <v>43203</v>
          </cell>
          <cell r="E6333">
            <v>43983</v>
          </cell>
          <cell r="F6333" t="str">
            <v>Rexa</v>
          </cell>
          <cell r="G6333" t="str">
            <v>CA</v>
          </cell>
          <cell r="H6333" t="str">
            <v>Canada</v>
          </cell>
          <cell r="I6333" t="str">
            <v>GP Entity</v>
          </cell>
          <cell r="K6333">
            <v>42723</v>
          </cell>
          <cell r="Q6333">
            <v>1127</v>
          </cell>
          <cell r="R6333" t="str">
            <v>North America (NA)</v>
          </cell>
          <cell r="S6333" t="str">
            <v>Regional Sales Manager</v>
          </cell>
        </row>
        <row r="6334">
          <cell r="A6334" t="str">
            <v>100593-CA-101</v>
          </cell>
          <cell r="B6334">
            <v>43678</v>
          </cell>
          <cell r="C6334" t="str">
            <v>Existing MSA</v>
          </cell>
          <cell r="D6334">
            <v>43777</v>
          </cell>
          <cell r="E6334">
            <v>43891</v>
          </cell>
          <cell r="F6334" t="str">
            <v>Knotel</v>
          </cell>
          <cell r="G6334" t="str">
            <v>CA</v>
          </cell>
          <cell r="H6334" t="str">
            <v>Canada</v>
          </cell>
          <cell r="I6334" t="str">
            <v>GP Entity</v>
          </cell>
          <cell r="J6334">
            <v>43678</v>
          </cell>
          <cell r="K6334">
            <v>43661</v>
          </cell>
          <cell r="Q6334">
            <v>2953</v>
          </cell>
          <cell r="R6334" t="str">
            <v>North America (NA)</v>
          </cell>
          <cell r="S6334" t="str">
            <v>Account Executive</v>
          </cell>
        </row>
        <row r="6335">
          <cell r="A6335" t="str">
            <v>100593-CA-101</v>
          </cell>
          <cell r="B6335">
            <v>43678</v>
          </cell>
          <cell r="C6335" t="str">
            <v>Existing MSA</v>
          </cell>
          <cell r="D6335">
            <v>43777</v>
          </cell>
          <cell r="E6335">
            <v>43922</v>
          </cell>
          <cell r="F6335" t="str">
            <v>Knotel</v>
          </cell>
          <cell r="G6335" t="str">
            <v>CA</v>
          </cell>
          <cell r="H6335" t="str">
            <v>Canada</v>
          </cell>
          <cell r="I6335" t="str">
            <v>GP Entity</v>
          </cell>
          <cell r="J6335">
            <v>43678</v>
          </cell>
          <cell r="K6335">
            <v>43661</v>
          </cell>
          <cell r="Q6335">
            <v>2953</v>
          </cell>
          <cell r="R6335" t="str">
            <v>North America (NA)</v>
          </cell>
          <cell r="S6335" t="str">
            <v>Account Executive</v>
          </cell>
        </row>
        <row r="6336">
          <cell r="A6336" t="str">
            <v>100353-PR-101</v>
          </cell>
          <cell r="B6336">
            <v>43282</v>
          </cell>
          <cell r="C6336" t="str">
            <v>Existing MSA</v>
          </cell>
          <cell r="D6336">
            <v>43280</v>
          </cell>
          <cell r="E6336">
            <v>43922</v>
          </cell>
          <cell r="F6336" t="str">
            <v>SquareTrade</v>
          </cell>
          <cell r="G6336" t="str">
            <v>PR</v>
          </cell>
          <cell r="H6336" t="str">
            <v>Puerto Rico (USA)</v>
          </cell>
          <cell r="I6336" t="str">
            <v>GP Entity</v>
          </cell>
          <cell r="K6336">
            <v>43280</v>
          </cell>
          <cell r="Q6336">
            <v>1331</v>
          </cell>
          <cell r="R6336" t="str">
            <v>North America (NA)</v>
          </cell>
          <cell r="S6336" t="str">
            <v>Regional Sales Manager</v>
          </cell>
          <cell r="T6336">
            <v>43831</v>
          </cell>
        </row>
        <row r="6337">
          <cell r="A6337" t="str">
            <v>100371-CA-101</v>
          </cell>
          <cell r="B6337">
            <v>43339</v>
          </cell>
          <cell r="C6337" t="str">
            <v>Existing MSA</v>
          </cell>
          <cell r="D6337">
            <v>43342</v>
          </cell>
          <cell r="E6337">
            <v>43922</v>
          </cell>
          <cell r="F6337" t="str">
            <v>Udemy</v>
          </cell>
          <cell r="G6337" t="str">
            <v>CA</v>
          </cell>
          <cell r="H6337" t="str">
            <v>Canada</v>
          </cell>
          <cell r="I6337" t="str">
            <v>GP Entity</v>
          </cell>
          <cell r="J6337">
            <v>43339</v>
          </cell>
          <cell r="K6337">
            <v>43286</v>
          </cell>
          <cell r="Q6337">
            <v>1429</v>
          </cell>
          <cell r="R6337" t="str">
            <v>North America (NA)</v>
          </cell>
          <cell r="S6337" t="str">
            <v>Enterprise Account Executive</v>
          </cell>
        </row>
        <row r="6338">
          <cell r="A6338" t="str">
            <v>100034-CA-102</v>
          </cell>
          <cell r="B6338">
            <v>42849</v>
          </cell>
          <cell r="C6338" t="str">
            <v>Existing MSA</v>
          </cell>
          <cell r="D6338">
            <v>41991</v>
          </cell>
          <cell r="E6338">
            <v>43922</v>
          </cell>
          <cell r="F6338" t="str">
            <v>ChargePoint</v>
          </cell>
          <cell r="G6338" t="str">
            <v>CA</v>
          </cell>
          <cell r="H6338" t="str">
            <v>Canada</v>
          </cell>
          <cell r="I6338" t="str">
            <v>GP Entity</v>
          </cell>
          <cell r="K6338">
            <v>41991</v>
          </cell>
          <cell r="Q6338">
            <v>367</v>
          </cell>
          <cell r="R6338" t="str">
            <v>North America (NA)</v>
          </cell>
          <cell r="S6338" t="str">
            <v>Account Executive</v>
          </cell>
        </row>
        <row r="6339">
          <cell r="A6339" t="str">
            <v>100034-CA-103</v>
          </cell>
          <cell r="B6339">
            <v>42891</v>
          </cell>
          <cell r="C6339" t="str">
            <v>Existing MSA</v>
          </cell>
          <cell r="D6339">
            <v>41991</v>
          </cell>
          <cell r="E6339">
            <v>43922</v>
          </cell>
          <cell r="F6339" t="str">
            <v>ChargePoint</v>
          </cell>
          <cell r="G6339" t="str">
            <v>CA</v>
          </cell>
          <cell r="H6339" t="str">
            <v>Canada</v>
          </cell>
          <cell r="I6339" t="str">
            <v>GP Entity</v>
          </cell>
          <cell r="K6339">
            <v>41991</v>
          </cell>
          <cell r="Q6339">
            <v>563</v>
          </cell>
          <cell r="R6339" t="str">
            <v>North America (NA)</v>
          </cell>
          <cell r="S6339" t="str">
            <v>Account Executive</v>
          </cell>
        </row>
        <row r="6340">
          <cell r="A6340" t="str">
            <v>100217-CA-101</v>
          </cell>
          <cell r="B6340">
            <v>43132</v>
          </cell>
          <cell r="C6340" t="str">
            <v>Existing MSA</v>
          </cell>
          <cell r="D6340">
            <v>43083</v>
          </cell>
          <cell r="E6340">
            <v>43922</v>
          </cell>
          <cell r="F6340" t="str">
            <v>Novamex</v>
          </cell>
          <cell r="G6340" t="str">
            <v>CA</v>
          </cell>
          <cell r="H6340" t="str">
            <v>Canada</v>
          </cell>
          <cell r="I6340" t="str">
            <v>GP Entity</v>
          </cell>
          <cell r="K6340">
            <v>42941</v>
          </cell>
          <cell r="Q6340">
            <v>960</v>
          </cell>
          <cell r="R6340" t="str">
            <v>North America (NA)</v>
          </cell>
          <cell r="S6340" t="str">
            <v>Canada Region Sales Coordinator</v>
          </cell>
        </row>
        <row r="6341">
          <cell r="A6341" t="str">
            <v>100228-CA-102</v>
          </cell>
          <cell r="B6341">
            <v>43010</v>
          </cell>
          <cell r="C6341" t="str">
            <v>Existing MSA</v>
          </cell>
          <cell r="D6341">
            <v>42969</v>
          </cell>
          <cell r="E6341">
            <v>43922</v>
          </cell>
          <cell r="F6341" t="str">
            <v>Egger Wood Products LLC</v>
          </cell>
          <cell r="G6341" t="str">
            <v>CA</v>
          </cell>
          <cell r="H6341" t="str">
            <v>Canada</v>
          </cell>
          <cell r="I6341" t="str">
            <v>GP Entity</v>
          </cell>
          <cell r="K6341">
            <v>42969</v>
          </cell>
          <cell r="Q6341">
            <v>734</v>
          </cell>
          <cell r="R6341" t="str">
            <v>North America (NA)</v>
          </cell>
          <cell r="S6341" t="str">
            <v>Architect &amp; Design Sales Representative</v>
          </cell>
        </row>
        <row r="6342">
          <cell r="A6342" t="str">
            <v>100228-CA-103</v>
          </cell>
          <cell r="B6342">
            <v>43497</v>
          </cell>
          <cell r="C6342" t="str">
            <v>Existing MSA</v>
          </cell>
          <cell r="D6342">
            <v>42969</v>
          </cell>
          <cell r="E6342">
            <v>43922</v>
          </cell>
          <cell r="F6342" t="str">
            <v>Egger Wood Products LLC</v>
          </cell>
          <cell r="G6342" t="str">
            <v>CA</v>
          </cell>
          <cell r="H6342" t="str">
            <v>Canada</v>
          </cell>
          <cell r="I6342" t="str">
            <v>GP Entity</v>
          </cell>
          <cell r="K6342">
            <v>42969</v>
          </cell>
          <cell r="Q6342">
            <v>1923</v>
          </cell>
          <cell r="R6342" t="str">
            <v>North America (NA)</v>
          </cell>
          <cell r="S6342" t="str">
            <v>Sales Manager MDF Molding</v>
          </cell>
        </row>
        <row r="6343">
          <cell r="A6343" t="str">
            <v>100593-CA-101</v>
          </cell>
          <cell r="B6343">
            <v>43678</v>
          </cell>
          <cell r="C6343" t="str">
            <v>Existing MSA</v>
          </cell>
          <cell r="D6343">
            <v>43777</v>
          </cell>
          <cell r="E6343">
            <v>43952</v>
          </cell>
          <cell r="F6343" t="str">
            <v>Knotel</v>
          </cell>
          <cell r="G6343" t="str">
            <v>CA</v>
          </cell>
          <cell r="H6343" t="str">
            <v>Canada</v>
          </cell>
          <cell r="I6343" t="str">
            <v>GP Entity</v>
          </cell>
          <cell r="J6343">
            <v>43678</v>
          </cell>
          <cell r="K6343">
            <v>43661</v>
          </cell>
          <cell r="Q6343">
            <v>2953</v>
          </cell>
          <cell r="R6343" t="str">
            <v>North America (NA)</v>
          </cell>
          <cell r="S6343" t="str">
            <v>Account Executive</v>
          </cell>
        </row>
        <row r="6344">
          <cell r="A6344" t="str">
            <v>100353-PR-101</v>
          </cell>
          <cell r="B6344">
            <v>43282</v>
          </cell>
          <cell r="C6344" t="str">
            <v>Existing MSA</v>
          </cell>
          <cell r="D6344">
            <v>43280</v>
          </cell>
          <cell r="E6344">
            <v>43952</v>
          </cell>
          <cell r="F6344" t="str">
            <v>SquareTrade</v>
          </cell>
          <cell r="G6344" t="str">
            <v>PR</v>
          </cell>
          <cell r="H6344" t="str">
            <v>Puerto Rico (USA)</v>
          </cell>
          <cell r="I6344" t="str">
            <v>GP Entity</v>
          </cell>
          <cell r="K6344">
            <v>43280</v>
          </cell>
          <cell r="Q6344">
            <v>1331</v>
          </cell>
          <cell r="R6344" t="str">
            <v>North America (NA)</v>
          </cell>
          <cell r="S6344" t="str">
            <v>Regional Sales Manager</v>
          </cell>
          <cell r="T6344">
            <v>43831</v>
          </cell>
        </row>
        <row r="6345">
          <cell r="A6345" t="str">
            <v>100371-CA-101</v>
          </cell>
          <cell r="B6345">
            <v>43339</v>
          </cell>
          <cell r="C6345" t="str">
            <v>Existing MSA</v>
          </cell>
          <cell r="D6345">
            <v>43342</v>
          </cell>
          <cell r="E6345">
            <v>43952</v>
          </cell>
          <cell r="F6345" t="str">
            <v>Udemy</v>
          </cell>
          <cell r="G6345" t="str">
            <v>CA</v>
          </cell>
          <cell r="H6345" t="str">
            <v>Canada</v>
          </cell>
          <cell r="I6345" t="str">
            <v>GP Entity</v>
          </cell>
          <cell r="J6345">
            <v>43339</v>
          </cell>
          <cell r="K6345">
            <v>43286</v>
          </cell>
          <cell r="Q6345">
            <v>1429</v>
          </cell>
          <cell r="R6345" t="str">
            <v>North America (NA)</v>
          </cell>
          <cell r="S6345" t="str">
            <v>Enterprise Account Executive</v>
          </cell>
        </row>
        <row r="6346">
          <cell r="A6346" t="str">
            <v>100034-CA-102</v>
          </cell>
          <cell r="B6346">
            <v>42849</v>
          </cell>
          <cell r="C6346" t="str">
            <v>Existing MSA</v>
          </cell>
          <cell r="D6346">
            <v>41991</v>
          </cell>
          <cell r="E6346">
            <v>43952</v>
          </cell>
          <cell r="F6346" t="str">
            <v>ChargePoint</v>
          </cell>
          <cell r="G6346" t="str">
            <v>CA</v>
          </cell>
          <cell r="H6346" t="str">
            <v>Canada</v>
          </cell>
          <cell r="I6346" t="str">
            <v>GP Entity</v>
          </cell>
          <cell r="K6346">
            <v>41991</v>
          </cell>
          <cell r="Q6346">
            <v>367</v>
          </cell>
          <cell r="R6346" t="str">
            <v>North America (NA)</v>
          </cell>
          <cell r="S6346" t="str">
            <v>Account Executive</v>
          </cell>
        </row>
        <row r="6347">
          <cell r="A6347" t="str">
            <v>100034-CA-103</v>
          </cell>
          <cell r="B6347">
            <v>42891</v>
          </cell>
          <cell r="C6347" t="str">
            <v>Existing MSA</v>
          </cell>
          <cell r="D6347">
            <v>41991</v>
          </cell>
          <cell r="E6347">
            <v>43952</v>
          </cell>
          <cell r="F6347" t="str">
            <v>ChargePoint</v>
          </cell>
          <cell r="G6347" t="str">
            <v>CA</v>
          </cell>
          <cell r="H6347" t="str">
            <v>Canada</v>
          </cell>
          <cell r="I6347" t="str">
            <v>GP Entity</v>
          </cell>
          <cell r="K6347">
            <v>41991</v>
          </cell>
          <cell r="Q6347">
            <v>563</v>
          </cell>
          <cell r="R6347" t="str">
            <v>North America (NA)</v>
          </cell>
          <cell r="S6347" t="str">
            <v>Account Executive</v>
          </cell>
        </row>
        <row r="6348">
          <cell r="A6348" t="str">
            <v>100217-CA-101</v>
          </cell>
          <cell r="B6348">
            <v>43132</v>
          </cell>
          <cell r="C6348" t="str">
            <v>Existing MSA</v>
          </cell>
          <cell r="D6348">
            <v>43083</v>
          </cell>
          <cell r="E6348">
            <v>43952</v>
          </cell>
          <cell r="F6348" t="str">
            <v>Novamex</v>
          </cell>
          <cell r="G6348" t="str">
            <v>CA</v>
          </cell>
          <cell r="H6348" t="str">
            <v>Canada</v>
          </cell>
          <cell r="I6348" t="str">
            <v>GP Entity</v>
          </cell>
          <cell r="K6348">
            <v>42941</v>
          </cell>
          <cell r="Q6348">
            <v>960</v>
          </cell>
          <cell r="R6348" t="str">
            <v>North America (NA)</v>
          </cell>
          <cell r="S6348" t="str">
            <v>Canada Region Sales Coordinator</v>
          </cell>
        </row>
        <row r="6349">
          <cell r="A6349" t="str">
            <v>100228-CA-102</v>
          </cell>
          <cell r="B6349">
            <v>43010</v>
          </cell>
          <cell r="C6349" t="str">
            <v>Existing MSA</v>
          </cell>
          <cell r="D6349">
            <v>42969</v>
          </cell>
          <cell r="E6349">
            <v>43952</v>
          </cell>
          <cell r="F6349" t="str">
            <v>Egger Wood Products LLC</v>
          </cell>
          <cell r="G6349" t="str">
            <v>CA</v>
          </cell>
          <cell r="H6349" t="str">
            <v>Canada</v>
          </cell>
          <cell r="I6349" t="str">
            <v>GP Entity</v>
          </cell>
          <cell r="K6349">
            <v>42969</v>
          </cell>
          <cell r="Q6349">
            <v>734</v>
          </cell>
          <cell r="R6349" t="str">
            <v>North America (NA)</v>
          </cell>
          <cell r="S6349" t="str">
            <v>Architect &amp; Design Sales Representative</v>
          </cell>
        </row>
        <row r="6350">
          <cell r="A6350" t="str">
            <v>100228-CA-103</v>
          </cell>
          <cell r="B6350">
            <v>43497</v>
          </cell>
          <cell r="C6350" t="str">
            <v>Existing MSA</v>
          </cell>
          <cell r="D6350">
            <v>42969</v>
          </cell>
          <cell r="E6350">
            <v>43952</v>
          </cell>
          <cell r="F6350" t="str">
            <v>Egger Wood Products LLC</v>
          </cell>
          <cell r="G6350" t="str">
            <v>CA</v>
          </cell>
          <cell r="H6350" t="str">
            <v>Canada</v>
          </cell>
          <cell r="I6350" t="str">
            <v>GP Entity</v>
          </cell>
          <cell r="K6350">
            <v>42969</v>
          </cell>
          <cell r="Q6350">
            <v>1923</v>
          </cell>
          <cell r="R6350" t="str">
            <v>North America (NA)</v>
          </cell>
          <cell r="S6350" t="str">
            <v>Sales Manager MDF Molding</v>
          </cell>
        </row>
        <row r="6351">
          <cell r="A6351" t="str">
            <v>100593-CA-101</v>
          </cell>
          <cell r="B6351">
            <v>43678</v>
          </cell>
          <cell r="C6351" t="str">
            <v>Existing MSA</v>
          </cell>
          <cell r="D6351">
            <v>43777</v>
          </cell>
          <cell r="E6351">
            <v>43983</v>
          </cell>
          <cell r="F6351" t="str">
            <v>Knotel</v>
          </cell>
          <cell r="G6351" t="str">
            <v>CA</v>
          </cell>
          <cell r="H6351" t="str">
            <v>Canada</v>
          </cell>
          <cell r="I6351" t="str">
            <v>GP Entity</v>
          </cell>
          <cell r="J6351">
            <v>43678</v>
          </cell>
          <cell r="K6351">
            <v>43661</v>
          </cell>
          <cell r="Q6351">
            <v>2953</v>
          </cell>
          <cell r="R6351" t="str">
            <v>North America (NA)</v>
          </cell>
          <cell r="S6351" t="str">
            <v>Account Executive</v>
          </cell>
        </row>
        <row r="6352">
          <cell r="A6352" t="str">
            <v>100353-PR-101</v>
          </cell>
          <cell r="B6352">
            <v>43282</v>
          </cell>
          <cell r="C6352" t="str">
            <v>Existing MSA</v>
          </cell>
          <cell r="D6352">
            <v>43280</v>
          </cell>
          <cell r="E6352">
            <v>43983</v>
          </cell>
          <cell r="F6352" t="str">
            <v>SquareTrade</v>
          </cell>
          <cell r="G6352" t="str">
            <v>PR</v>
          </cell>
          <cell r="H6352" t="str">
            <v>Puerto Rico (USA)</v>
          </cell>
          <cell r="I6352" t="str">
            <v>GP Entity</v>
          </cell>
          <cell r="K6352">
            <v>43280</v>
          </cell>
          <cell r="Q6352">
            <v>1331</v>
          </cell>
          <cell r="R6352" t="str">
            <v>North America (NA)</v>
          </cell>
          <cell r="S6352" t="str">
            <v>Regional Sales Manager</v>
          </cell>
          <cell r="T6352">
            <v>43831</v>
          </cell>
        </row>
        <row r="6353">
          <cell r="A6353" t="str">
            <v>100371-CA-101</v>
          </cell>
          <cell r="B6353">
            <v>43339</v>
          </cell>
          <cell r="C6353" t="str">
            <v>Existing MSA</v>
          </cell>
          <cell r="D6353">
            <v>43342</v>
          </cell>
          <cell r="E6353">
            <v>43983</v>
          </cell>
          <cell r="F6353" t="str">
            <v>Udemy</v>
          </cell>
          <cell r="G6353" t="str">
            <v>CA</v>
          </cell>
          <cell r="H6353" t="str">
            <v>Canada</v>
          </cell>
          <cell r="I6353" t="str">
            <v>GP Entity</v>
          </cell>
          <cell r="J6353">
            <v>43339</v>
          </cell>
          <cell r="K6353">
            <v>43286</v>
          </cell>
          <cell r="Q6353">
            <v>1429</v>
          </cell>
          <cell r="R6353" t="str">
            <v>North America (NA)</v>
          </cell>
          <cell r="S6353" t="str">
            <v>Enterprise Account Executive</v>
          </cell>
        </row>
        <row r="6354">
          <cell r="A6354" t="str">
            <v>100034-CA-102</v>
          </cell>
          <cell r="B6354">
            <v>42849</v>
          </cell>
          <cell r="C6354" t="str">
            <v>Existing MSA</v>
          </cell>
          <cell r="D6354">
            <v>41991</v>
          </cell>
          <cell r="E6354">
            <v>43983</v>
          </cell>
          <cell r="F6354" t="str">
            <v>ChargePoint</v>
          </cell>
          <cell r="G6354" t="str">
            <v>CA</v>
          </cell>
          <cell r="H6354" t="str">
            <v>Canada</v>
          </cell>
          <cell r="I6354" t="str">
            <v>GP Entity</v>
          </cell>
          <cell r="K6354">
            <v>41991</v>
          </cell>
          <cell r="Q6354">
            <v>367</v>
          </cell>
          <cell r="R6354" t="str">
            <v>North America (NA)</v>
          </cell>
          <cell r="S6354" t="str">
            <v>Account Executive</v>
          </cell>
        </row>
        <row r="6355">
          <cell r="A6355" t="str">
            <v>100034-CA-103</v>
          </cell>
          <cell r="B6355">
            <v>42891</v>
          </cell>
          <cell r="C6355" t="str">
            <v>Existing MSA</v>
          </cell>
          <cell r="D6355">
            <v>41991</v>
          </cell>
          <cell r="E6355">
            <v>43983</v>
          </cell>
          <cell r="F6355" t="str">
            <v>ChargePoint</v>
          </cell>
          <cell r="G6355" t="str">
            <v>CA</v>
          </cell>
          <cell r="H6355" t="str">
            <v>Canada</v>
          </cell>
          <cell r="I6355" t="str">
            <v>GP Entity</v>
          </cell>
          <cell r="K6355">
            <v>41991</v>
          </cell>
          <cell r="Q6355">
            <v>563</v>
          </cell>
          <cell r="R6355" t="str">
            <v>North America (NA)</v>
          </cell>
          <cell r="S6355" t="str">
            <v>Account Executive</v>
          </cell>
        </row>
        <row r="6356">
          <cell r="A6356" t="str">
            <v>100217-CA-101</v>
          </cell>
          <cell r="B6356">
            <v>43132</v>
          </cell>
          <cell r="C6356" t="str">
            <v>Existing MSA</v>
          </cell>
          <cell r="D6356">
            <v>43083</v>
          </cell>
          <cell r="E6356">
            <v>43983</v>
          </cell>
          <cell r="F6356" t="str">
            <v>Novamex</v>
          </cell>
          <cell r="G6356" t="str">
            <v>CA</v>
          </cell>
          <cell r="H6356" t="str">
            <v>Canada</v>
          </cell>
          <cell r="I6356" t="str">
            <v>GP Entity</v>
          </cell>
          <cell r="K6356">
            <v>42941</v>
          </cell>
          <cell r="Q6356">
            <v>960</v>
          </cell>
          <cell r="R6356" t="str">
            <v>North America (NA)</v>
          </cell>
          <cell r="S6356" t="str">
            <v>Canada Region Sales Coordinator</v>
          </cell>
        </row>
        <row r="6357">
          <cell r="A6357" t="str">
            <v>100228-CA-102</v>
          </cell>
          <cell r="B6357">
            <v>43010</v>
          </cell>
          <cell r="C6357" t="str">
            <v>Existing MSA</v>
          </cell>
          <cell r="D6357">
            <v>42969</v>
          </cell>
          <cell r="E6357">
            <v>43983</v>
          </cell>
          <cell r="F6357" t="str">
            <v>Egger Wood Products LLC</v>
          </cell>
          <cell r="G6357" t="str">
            <v>CA</v>
          </cell>
          <cell r="H6357" t="str">
            <v>Canada</v>
          </cell>
          <cell r="I6357" t="str">
            <v>GP Entity</v>
          </cell>
          <cell r="K6357">
            <v>42969</v>
          </cell>
          <cell r="Q6357">
            <v>734</v>
          </cell>
          <cell r="R6357" t="str">
            <v>North America (NA)</v>
          </cell>
          <cell r="S6357" t="str">
            <v>Architect &amp; Design Sales Representative</v>
          </cell>
        </row>
        <row r="6358">
          <cell r="A6358" t="str">
            <v>100228-CA-103</v>
          </cell>
          <cell r="B6358">
            <v>43497</v>
          </cell>
          <cell r="C6358" t="str">
            <v>Existing MSA</v>
          </cell>
          <cell r="D6358">
            <v>42969</v>
          </cell>
          <cell r="E6358">
            <v>43983</v>
          </cell>
          <cell r="F6358" t="str">
            <v>Egger Wood Products LLC</v>
          </cell>
          <cell r="G6358" t="str">
            <v>CA</v>
          </cell>
          <cell r="H6358" t="str">
            <v>Canada</v>
          </cell>
          <cell r="I6358" t="str">
            <v>GP Entity</v>
          </cell>
          <cell r="K6358">
            <v>42969</v>
          </cell>
          <cell r="Q6358">
            <v>1923</v>
          </cell>
          <cell r="R6358" t="str">
            <v>North America (NA)</v>
          </cell>
          <cell r="S6358" t="str">
            <v>Sales Manager MDF Molding</v>
          </cell>
        </row>
        <row r="6359">
          <cell r="A6359" t="str">
            <v>100434-CA-101</v>
          </cell>
          <cell r="B6359">
            <v>43450</v>
          </cell>
          <cell r="C6359" t="str">
            <v>Existing MSA</v>
          </cell>
          <cell r="D6359">
            <v>43423</v>
          </cell>
          <cell r="E6359">
            <v>43922</v>
          </cell>
          <cell r="F6359" t="str">
            <v>Beautyblender</v>
          </cell>
          <cell r="G6359" t="str">
            <v>CA</v>
          </cell>
          <cell r="H6359" t="str">
            <v>Canada</v>
          </cell>
          <cell r="I6359" t="str">
            <v>GP Entity</v>
          </cell>
          <cell r="K6359">
            <v>43423</v>
          </cell>
          <cell r="Q6359">
            <v>1794</v>
          </cell>
          <cell r="R6359" t="str">
            <v>North America (NA)</v>
          </cell>
          <cell r="S6359" t="str">
            <v>Vice-President, Global Sales</v>
          </cell>
        </row>
        <row r="6360">
          <cell r="A6360" t="str">
            <v>100434-CA-101</v>
          </cell>
          <cell r="B6360">
            <v>43450</v>
          </cell>
          <cell r="C6360" t="str">
            <v>Existing MSA</v>
          </cell>
          <cell r="D6360">
            <v>43423</v>
          </cell>
          <cell r="E6360">
            <v>43952</v>
          </cell>
          <cell r="F6360" t="str">
            <v>Beautyblender</v>
          </cell>
          <cell r="G6360" t="str">
            <v>CA</v>
          </cell>
          <cell r="H6360" t="str">
            <v>Canada</v>
          </cell>
          <cell r="I6360" t="str">
            <v>GP Entity</v>
          </cell>
          <cell r="K6360">
            <v>43423</v>
          </cell>
          <cell r="Q6360">
            <v>1794</v>
          </cell>
          <cell r="R6360" t="str">
            <v>North America (NA)</v>
          </cell>
          <cell r="S6360" t="str">
            <v>Vice-President, Global Sales</v>
          </cell>
        </row>
        <row r="6361">
          <cell r="A6361" t="str">
            <v>100434-CA-101</v>
          </cell>
          <cell r="B6361">
            <v>43450</v>
          </cell>
          <cell r="C6361" t="str">
            <v>Existing MSA</v>
          </cell>
          <cell r="D6361">
            <v>43423</v>
          </cell>
          <cell r="E6361">
            <v>43983</v>
          </cell>
          <cell r="F6361" t="str">
            <v>Beautyblender</v>
          </cell>
          <cell r="G6361" t="str">
            <v>CA</v>
          </cell>
          <cell r="H6361" t="str">
            <v>Canada</v>
          </cell>
          <cell r="I6361" t="str">
            <v>GP Entity</v>
          </cell>
          <cell r="K6361">
            <v>43423</v>
          </cell>
          <cell r="Q6361">
            <v>1794</v>
          </cell>
          <cell r="R6361" t="str">
            <v>North America (NA)</v>
          </cell>
          <cell r="S6361" t="str">
            <v>Vice-President, Global Sales</v>
          </cell>
        </row>
        <row r="6362">
          <cell r="A6362" t="str">
            <v>100696-CA-101</v>
          </cell>
          <cell r="B6362">
            <v>43846</v>
          </cell>
          <cell r="C6362" t="str">
            <v>Existing MSA</v>
          </cell>
          <cell r="D6362">
            <v>43773</v>
          </cell>
          <cell r="E6362">
            <v>43891</v>
          </cell>
          <cell r="F6362" t="str">
            <v>LiuGong North America</v>
          </cell>
          <cell r="G6362" t="str">
            <v>CA</v>
          </cell>
          <cell r="H6362" t="str">
            <v>Canada</v>
          </cell>
          <cell r="I6362" t="str">
            <v>GP Entity</v>
          </cell>
          <cell r="J6362">
            <v>43831</v>
          </cell>
          <cell r="K6362">
            <v>43773</v>
          </cell>
          <cell r="Q6362">
            <v>3502</v>
          </cell>
          <cell r="R6362" t="str">
            <v>North America (NA)</v>
          </cell>
          <cell r="S6362" t="str">
            <v>VP of LiuGong Construction Machinery Canada</v>
          </cell>
        </row>
        <row r="6363">
          <cell r="A6363" t="str">
            <v>100299-CA-101</v>
          </cell>
          <cell r="B6363">
            <v>43206</v>
          </cell>
          <cell r="C6363" t="str">
            <v>Existing MSA</v>
          </cell>
          <cell r="D6363">
            <v>43187</v>
          </cell>
          <cell r="E6363">
            <v>43922</v>
          </cell>
          <cell r="F6363" t="str">
            <v>Discover ECHO</v>
          </cell>
          <cell r="G6363" t="str">
            <v>CA</v>
          </cell>
          <cell r="H6363" t="str">
            <v>Canada</v>
          </cell>
          <cell r="I6363" t="str">
            <v>GP Entity</v>
          </cell>
          <cell r="K6363">
            <v>43112</v>
          </cell>
          <cell r="Q6363">
            <v>1078</v>
          </cell>
          <cell r="R6363" t="str">
            <v>North America (NA)</v>
          </cell>
          <cell r="S6363" t="str">
            <v>Regional Sales Manager</v>
          </cell>
        </row>
        <row r="6364">
          <cell r="A6364" t="str">
            <v>100001-CA-102</v>
          </cell>
          <cell r="B6364">
            <v>42695</v>
          </cell>
          <cell r="C6364" t="str">
            <v>Existing MSA</v>
          </cell>
          <cell r="D6364">
            <v>42242</v>
          </cell>
          <cell r="E6364">
            <v>43922</v>
          </cell>
          <cell r="F6364" t="str">
            <v>10X Genomics</v>
          </cell>
          <cell r="G6364" t="str">
            <v>CA</v>
          </cell>
          <cell r="H6364" t="str">
            <v>Canada</v>
          </cell>
          <cell r="I6364" t="str">
            <v>GP Entity</v>
          </cell>
          <cell r="K6364">
            <v>42242</v>
          </cell>
          <cell r="Q6364">
            <v>220</v>
          </cell>
          <cell r="R6364" t="str">
            <v>North America (NA)</v>
          </cell>
          <cell r="S6364" t="str">
            <v>Sales Executive</v>
          </cell>
          <cell r="T6364">
            <v>43252</v>
          </cell>
        </row>
        <row r="6365">
          <cell r="A6365" t="str">
            <v>100346-CA-102</v>
          </cell>
          <cell r="B6365">
            <v>43282</v>
          </cell>
          <cell r="C6365" t="str">
            <v>Existing MSA</v>
          </cell>
          <cell r="D6365">
            <v>43264</v>
          </cell>
          <cell r="E6365">
            <v>43922</v>
          </cell>
          <cell r="F6365" t="str">
            <v>Kalypso</v>
          </cell>
          <cell r="G6365" t="str">
            <v>CA</v>
          </cell>
          <cell r="H6365" t="str">
            <v>Canada</v>
          </cell>
          <cell r="I6365" t="str">
            <v>GP Entity</v>
          </cell>
          <cell r="K6365">
            <v>43264</v>
          </cell>
          <cell r="Q6365">
            <v>1295</v>
          </cell>
          <cell r="R6365" t="str">
            <v>North America (NA)</v>
          </cell>
          <cell r="S6365" t="str">
            <v>Client Services Manager</v>
          </cell>
        </row>
        <row r="6366">
          <cell r="A6366" t="str">
            <v>100364-CA-103</v>
          </cell>
          <cell r="B6366">
            <v>43444</v>
          </cell>
          <cell r="C6366" t="str">
            <v>Existing MSA</v>
          </cell>
          <cell r="D6366">
            <v>43307</v>
          </cell>
          <cell r="E6366">
            <v>43922</v>
          </cell>
          <cell r="F6366" t="str">
            <v>Ancient Nutrition</v>
          </cell>
          <cell r="G6366" t="str">
            <v>CA</v>
          </cell>
          <cell r="H6366" t="str">
            <v>Canada</v>
          </cell>
          <cell r="I6366" t="str">
            <v>GP Entity</v>
          </cell>
          <cell r="K6366">
            <v>43308</v>
          </cell>
          <cell r="Q6366">
            <v>1843</v>
          </cell>
          <cell r="R6366" t="str">
            <v>North America (NA)</v>
          </cell>
          <cell r="S6366" t="str">
            <v>Strategy Manager</v>
          </cell>
        </row>
        <row r="6367">
          <cell r="A6367" t="str">
            <v>100413-CA-101</v>
          </cell>
          <cell r="B6367">
            <v>43466</v>
          </cell>
          <cell r="C6367" t="str">
            <v>Existing MSA</v>
          </cell>
          <cell r="D6367">
            <v>43403</v>
          </cell>
          <cell r="E6367">
            <v>43922</v>
          </cell>
          <cell r="F6367" t="str">
            <v>Mondi Consumer Goods Packaging</v>
          </cell>
          <cell r="G6367" t="str">
            <v>CA</v>
          </cell>
          <cell r="H6367" t="str">
            <v>Canada</v>
          </cell>
          <cell r="I6367" t="str">
            <v>GP Entity</v>
          </cell>
          <cell r="K6367">
            <v>43403</v>
          </cell>
          <cell r="Q6367">
            <v>1698</v>
          </cell>
          <cell r="R6367" t="str">
            <v>North America (NA)</v>
          </cell>
          <cell r="S6367" t="str">
            <v>Key Account Manager</v>
          </cell>
        </row>
        <row r="6368">
          <cell r="A6368" t="str">
            <v>100696-CA-101</v>
          </cell>
          <cell r="B6368">
            <v>43846</v>
          </cell>
          <cell r="C6368" t="str">
            <v>Existing MSA</v>
          </cell>
          <cell r="D6368">
            <v>43773</v>
          </cell>
          <cell r="E6368">
            <v>43922</v>
          </cell>
          <cell r="F6368" t="str">
            <v>LiuGong North America</v>
          </cell>
          <cell r="G6368" t="str">
            <v>CA</v>
          </cell>
          <cell r="H6368" t="str">
            <v>Canada</v>
          </cell>
          <cell r="I6368" t="str">
            <v>GP Entity</v>
          </cell>
          <cell r="J6368">
            <v>43831</v>
          </cell>
          <cell r="K6368">
            <v>43773</v>
          </cell>
          <cell r="Q6368">
            <v>3502</v>
          </cell>
          <cell r="R6368" t="str">
            <v>North America (NA)</v>
          </cell>
          <cell r="S6368" t="str">
            <v>VP of LiuGong Construction Machinery Canada</v>
          </cell>
        </row>
        <row r="6369">
          <cell r="A6369" t="str">
            <v>100299-CA-101</v>
          </cell>
          <cell r="B6369">
            <v>43206</v>
          </cell>
          <cell r="C6369" t="str">
            <v>Existing MSA</v>
          </cell>
          <cell r="D6369">
            <v>43187</v>
          </cell>
          <cell r="E6369">
            <v>43952</v>
          </cell>
          <cell r="F6369" t="str">
            <v>Discover ECHO</v>
          </cell>
          <cell r="G6369" t="str">
            <v>CA</v>
          </cell>
          <cell r="H6369" t="str">
            <v>Canada</v>
          </cell>
          <cell r="I6369" t="str">
            <v>GP Entity</v>
          </cell>
          <cell r="K6369">
            <v>43112</v>
          </cell>
          <cell r="Q6369">
            <v>1078</v>
          </cell>
          <cell r="R6369" t="str">
            <v>North America (NA)</v>
          </cell>
          <cell r="S6369" t="str">
            <v>Regional Sales Manager</v>
          </cell>
        </row>
        <row r="6370">
          <cell r="A6370" t="str">
            <v>100001-CA-102</v>
          </cell>
          <cell r="B6370">
            <v>42695</v>
          </cell>
          <cell r="C6370" t="str">
            <v>Existing MSA</v>
          </cell>
          <cell r="D6370">
            <v>42242</v>
          </cell>
          <cell r="E6370">
            <v>43952</v>
          </cell>
          <cell r="F6370" t="str">
            <v>10X Genomics</v>
          </cell>
          <cell r="G6370" t="str">
            <v>CA</v>
          </cell>
          <cell r="H6370" t="str">
            <v>Canada</v>
          </cell>
          <cell r="I6370" t="str">
            <v>GP Entity</v>
          </cell>
          <cell r="K6370">
            <v>42242</v>
          </cell>
          <cell r="Q6370">
            <v>220</v>
          </cell>
          <cell r="R6370" t="str">
            <v>North America (NA)</v>
          </cell>
          <cell r="S6370" t="str">
            <v>Sales Executive</v>
          </cell>
          <cell r="T6370">
            <v>43252</v>
          </cell>
        </row>
        <row r="6371">
          <cell r="A6371" t="str">
            <v>100346-CA-102</v>
          </cell>
          <cell r="B6371">
            <v>43282</v>
          </cell>
          <cell r="C6371" t="str">
            <v>Existing MSA</v>
          </cell>
          <cell r="D6371">
            <v>43264</v>
          </cell>
          <cell r="E6371">
            <v>43952</v>
          </cell>
          <cell r="F6371" t="str">
            <v>Kalypso</v>
          </cell>
          <cell r="G6371" t="str">
            <v>CA</v>
          </cell>
          <cell r="H6371" t="str">
            <v>Canada</v>
          </cell>
          <cell r="I6371" t="str">
            <v>GP Entity</v>
          </cell>
          <cell r="K6371">
            <v>43264</v>
          </cell>
          <cell r="Q6371">
            <v>1295</v>
          </cell>
          <cell r="R6371" t="str">
            <v>North America (NA)</v>
          </cell>
          <cell r="S6371" t="str">
            <v>Client Services Manager</v>
          </cell>
        </row>
        <row r="6372">
          <cell r="A6372" t="str">
            <v>100364-CA-103</v>
          </cell>
          <cell r="B6372">
            <v>43444</v>
          </cell>
          <cell r="C6372" t="str">
            <v>Existing MSA</v>
          </cell>
          <cell r="D6372">
            <v>43307</v>
          </cell>
          <cell r="E6372">
            <v>43952</v>
          </cell>
          <cell r="F6372" t="str">
            <v>Ancient Nutrition</v>
          </cell>
          <cell r="G6372" t="str">
            <v>CA</v>
          </cell>
          <cell r="H6372" t="str">
            <v>Canada</v>
          </cell>
          <cell r="I6372" t="str">
            <v>GP Entity</v>
          </cell>
          <cell r="K6372">
            <v>43308</v>
          </cell>
          <cell r="Q6372">
            <v>1843</v>
          </cell>
          <cell r="R6372" t="str">
            <v>North America (NA)</v>
          </cell>
          <cell r="S6372" t="str">
            <v>Strategy Manager</v>
          </cell>
        </row>
        <row r="6373">
          <cell r="A6373" t="str">
            <v>100413-CA-101</v>
          </cell>
          <cell r="B6373">
            <v>43466</v>
          </cell>
          <cell r="C6373" t="str">
            <v>Existing MSA</v>
          </cell>
          <cell r="D6373">
            <v>43403</v>
          </cell>
          <cell r="E6373">
            <v>43952</v>
          </cell>
          <cell r="F6373" t="str">
            <v>Mondi Consumer Goods Packaging</v>
          </cell>
          <cell r="G6373" t="str">
            <v>CA</v>
          </cell>
          <cell r="H6373" t="str">
            <v>Canada</v>
          </cell>
          <cell r="I6373" t="str">
            <v>GP Entity</v>
          </cell>
          <cell r="K6373">
            <v>43403</v>
          </cell>
          <cell r="Q6373">
            <v>1698</v>
          </cell>
          <cell r="R6373" t="str">
            <v>North America (NA)</v>
          </cell>
          <cell r="S6373" t="str">
            <v>Key Account Manager</v>
          </cell>
        </row>
        <row r="6374">
          <cell r="A6374" t="str">
            <v>100696-CA-101</v>
          </cell>
          <cell r="B6374">
            <v>43846</v>
          </cell>
          <cell r="C6374" t="str">
            <v>Existing MSA</v>
          </cell>
          <cell r="D6374">
            <v>43773</v>
          </cell>
          <cell r="E6374">
            <v>43952</v>
          </cell>
          <cell r="F6374" t="str">
            <v>LiuGong North America</v>
          </cell>
          <cell r="G6374" t="str">
            <v>CA</v>
          </cell>
          <cell r="H6374" t="str">
            <v>Canada</v>
          </cell>
          <cell r="I6374" t="str">
            <v>GP Entity</v>
          </cell>
          <cell r="J6374">
            <v>43831</v>
          </cell>
          <cell r="K6374">
            <v>43773</v>
          </cell>
          <cell r="Q6374">
            <v>3502</v>
          </cell>
          <cell r="R6374" t="str">
            <v>North America (NA)</v>
          </cell>
          <cell r="S6374" t="str">
            <v>VP of LiuGong Construction Machinery Canada</v>
          </cell>
        </row>
        <row r="6375">
          <cell r="A6375" t="str">
            <v>100299-CA-101</v>
          </cell>
          <cell r="B6375">
            <v>43206</v>
          </cell>
          <cell r="C6375" t="str">
            <v>Existing MSA</v>
          </cell>
          <cell r="D6375">
            <v>43187</v>
          </cell>
          <cell r="E6375">
            <v>43983</v>
          </cell>
          <cell r="F6375" t="str">
            <v>Discover ECHO</v>
          </cell>
          <cell r="G6375" t="str">
            <v>CA</v>
          </cell>
          <cell r="H6375" t="str">
            <v>Canada</v>
          </cell>
          <cell r="I6375" t="str">
            <v>GP Entity</v>
          </cell>
          <cell r="K6375">
            <v>43112</v>
          </cell>
          <cell r="Q6375">
            <v>1078</v>
          </cell>
          <cell r="R6375" t="str">
            <v>North America (NA)</v>
          </cell>
          <cell r="S6375" t="str">
            <v>Regional Sales Manager</v>
          </cell>
        </row>
        <row r="6376">
          <cell r="A6376" t="str">
            <v>100001-CA-102</v>
          </cell>
          <cell r="B6376">
            <v>42695</v>
          </cell>
          <cell r="C6376" t="str">
            <v>Existing MSA</v>
          </cell>
          <cell r="D6376">
            <v>42242</v>
          </cell>
          <cell r="E6376">
            <v>43983</v>
          </cell>
          <cell r="F6376" t="str">
            <v>10X Genomics</v>
          </cell>
          <cell r="G6376" t="str">
            <v>CA</v>
          </cell>
          <cell r="H6376" t="str">
            <v>Canada</v>
          </cell>
          <cell r="I6376" t="str">
            <v>GP Entity</v>
          </cell>
          <cell r="K6376">
            <v>42242</v>
          </cell>
          <cell r="Q6376">
            <v>220</v>
          </cell>
          <cell r="R6376" t="str">
            <v>North America (NA)</v>
          </cell>
          <cell r="S6376" t="str">
            <v>Sales Executive</v>
          </cell>
          <cell r="T6376">
            <v>43252</v>
          </cell>
        </row>
        <row r="6377">
          <cell r="A6377" t="str">
            <v>100346-CA-102</v>
          </cell>
          <cell r="B6377">
            <v>43282</v>
          </cell>
          <cell r="C6377" t="str">
            <v>Existing MSA</v>
          </cell>
          <cell r="D6377">
            <v>43264</v>
          </cell>
          <cell r="E6377">
            <v>43983</v>
          </cell>
          <cell r="F6377" t="str">
            <v>Kalypso</v>
          </cell>
          <cell r="G6377" t="str">
            <v>CA</v>
          </cell>
          <cell r="H6377" t="str">
            <v>Canada</v>
          </cell>
          <cell r="I6377" t="str">
            <v>GP Entity</v>
          </cell>
          <cell r="K6377">
            <v>43264</v>
          </cell>
          <cell r="Q6377">
            <v>1295</v>
          </cell>
          <cell r="R6377" t="str">
            <v>North America (NA)</v>
          </cell>
          <cell r="S6377" t="str">
            <v>Client Services Manager</v>
          </cell>
        </row>
        <row r="6378">
          <cell r="A6378" t="str">
            <v>100364-CA-103</v>
          </cell>
          <cell r="B6378">
            <v>43444</v>
          </cell>
          <cell r="C6378" t="str">
            <v>Existing MSA</v>
          </cell>
          <cell r="D6378">
            <v>43307</v>
          </cell>
          <cell r="E6378">
            <v>43983</v>
          </cell>
          <cell r="F6378" t="str">
            <v>Ancient Nutrition</v>
          </cell>
          <cell r="G6378" t="str">
            <v>CA</v>
          </cell>
          <cell r="H6378" t="str">
            <v>Canada</v>
          </cell>
          <cell r="I6378" t="str">
            <v>GP Entity</v>
          </cell>
          <cell r="K6378">
            <v>43308</v>
          </cell>
          <cell r="Q6378">
            <v>1843</v>
          </cell>
          <cell r="R6378" t="str">
            <v>North America (NA)</v>
          </cell>
          <cell r="S6378" t="str">
            <v>Strategy Manager</v>
          </cell>
        </row>
        <row r="6379">
          <cell r="A6379" t="str">
            <v>100413-CA-101</v>
          </cell>
          <cell r="B6379">
            <v>43466</v>
          </cell>
          <cell r="C6379" t="str">
            <v>Existing MSA</v>
          </cell>
          <cell r="D6379">
            <v>43403</v>
          </cell>
          <cell r="E6379">
            <v>43983</v>
          </cell>
          <cell r="F6379" t="str">
            <v>Mondi Consumer Goods Packaging</v>
          </cell>
          <cell r="G6379" t="str">
            <v>CA</v>
          </cell>
          <cell r="H6379" t="str">
            <v>Canada</v>
          </cell>
          <cell r="I6379" t="str">
            <v>GP Entity</v>
          </cell>
          <cell r="K6379">
            <v>43403</v>
          </cell>
          <cell r="Q6379">
            <v>1698</v>
          </cell>
          <cell r="R6379" t="str">
            <v>North America (NA)</v>
          </cell>
          <cell r="S6379" t="str">
            <v>Key Account Manager</v>
          </cell>
        </row>
        <row r="6380">
          <cell r="A6380" t="str">
            <v>100696-CA-101</v>
          </cell>
          <cell r="B6380">
            <v>43846</v>
          </cell>
          <cell r="C6380" t="str">
            <v>Existing MSA</v>
          </cell>
          <cell r="D6380">
            <v>43773</v>
          </cell>
          <cell r="E6380">
            <v>43983</v>
          </cell>
          <cell r="F6380" t="str">
            <v>LiuGong North America</v>
          </cell>
          <cell r="G6380" t="str">
            <v>CA</v>
          </cell>
          <cell r="H6380" t="str">
            <v>Canada</v>
          </cell>
          <cell r="I6380" t="str">
            <v>GP Entity</v>
          </cell>
          <cell r="J6380">
            <v>43831</v>
          </cell>
          <cell r="K6380">
            <v>43773</v>
          </cell>
          <cell r="Q6380">
            <v>3502</v>
          </cell>
          <cell r="R6380" t="str">
            <v>North America (NA)</v>
          </cell>
          <cell r="S6380" t="str">
            <v>VP of LiuGong Construction Machinery Canada</v>
          </cell>
        </row>
        <row r="6381">
          <cell r="A6381" t="str">
            <v>100437-CA-101</v>
          </cell>
          <cell r="B6381">
            <v>43466</v>
          </cell>
          <cell r="C6381" t="str">
            <v>Existing MSA</v>
          </cell>
          <cell r="D6381">
            <v>43418</v>
          </cell>
          <cell r="E6381">
            <v>43922</v>
          </cell>
          <cell r="F6381" t="str">
            <v>RDAbbott</v>
          </cell>
          <cell r="G6381" t="str">
            <v>CA</v>
          </cell>
          <cell r="H6381" t="str">
            <v>Canada</v>
          </cell>
          <cell r="I6381" t="str">
            <v>GP Entity</v>
          </cell>
          <cell r="J6381">
            <v>43466</v>
          </cell>
          <cell r="K6381">
            <v>43418</v>
          </cell>
          <cell r="Q6381">
            <v>1818</v>
          </cell>
          <cell r="R6381" t="str">
            <v>North America (NA)</v>
          </cell>
          <cell r="S6381" t="str">
            <v>Canada Sales &amp; Business Manager</v>
          </cell>
        </row>
        <row r="6382">
          <cell r="A6382" t="str">
            <v>100286-CA-101</v>
          </cell>
          <cell r="B6382">
            <v>43160</v>
          </cell>
          <cell r="C6382" t="str">
            <v>Existing MSA</v>
          </cell>
          <cell r="D6382">
            <v>43145</v>
          </cell>
          <cell r="E6382">
            <v>43922</v>
          </cell>
          <cell r="F6382" t="str">
            <v>Bynder, LLC</v>
          </cell>
          <cell r="G6382" t="str">
            <v>CA</v>
          </cell>
          <cell r="H6382" t="str">
            <v>Canada</v>
          </cell>
          <cell r="I6382" t="str">
            <v>GP Entity</v>
          </cell>
          <cell r="K6382">
            <v>43145</v>
          </cell>
          <cell r="Q6382">
            <v>1006</v>
          </cell>
          <cell r="R6382" t="str">
            <v>North America (NA)</v>
          </cell>
          <cell r="S6382" t="str">
            <v>Enterprise Account Executive</v>
          </cell>
        </row>
        <row r="6383">
          <cell r="A6383" t="str">
            <v>100098-CA-102</v>
          </cell>
          <cell r="B6383">
            <v>42268</v>
          </cell>
          <cell r="C6383" t="str">
            <v>Existing MSA</v>
          </cell>
          <cell r="D6383">
            <v>42249</v>
          </cell>
          <cell r="E6383">
            <v>43922</v>
          </cell>
          <cell r="F6383" t="str">
            <v>LiquidPlanner</v>
          </cell>
          <cell r="G6383" t="str">
            <v>CA</v>
          </cell>
          <cell r="H6383" t="str">
            <v>Canada</v>
          </cell>
          <cell r="I6383" t="str">
            <v>GP Entity</v>
          </cell>
          <cell r="K6383">
            <v>42249</v>
          </cell>
          <cell r="Q6383">
            <v>112</v>
          </cell>
          <cell r="R6383" t="str">
            <v>North America (NA)</v>
          </cell>
          <cell r="S6383" t="str">
            <v>Customer Success Consultant</v>
          </cell>
          <cell r="T6383">
            <v>43252</v>
          </cell>
        </row>
        <row r="6384">
          <cell r="A6384" t="str">
            <v>100437-CA-101</v>
          </cell>
          <cell r="B6384">
            <v>43466</v>
          </cell>
          <cell r="C6384" t="str">
            <v>Existing MSA</v>
          </cell>
          <cell r="D6384">
            <v>43418</v>
          </cell>
          <cell r="E6384">
            <v>43952</v>
          </cell>
          <cell r="F6384" t="str">
            <v>RDAbbott</v>
          </cell>
          <cell r="G6384" t="str">
            <v>CA</v>
          </cell>
          <cell r="H6384" t="str">
            <v>Canada</v>
          </cell>
          <cell r="I6384" t="str">
            <v>GP Entity</v>
          </cell>
          <cell r="J6384">
            <v>43466</v>
          </cell>
          <cell r="K6384">
            <v>43418</v>
          </cell>
          <cell r="Q6384">
            <v>1818</v>
          </cell>
          <cell r="R6384" t="str">
            <v>North America (NA)</v>
          </cell>
          <cell r="S6384" t="str">
            <v>Canada Sales &amp; Business Manager</v>
          </cell>
        </row>
        <row r="6385">
          <cell r="A6385" t="str">
            <v>100286-CA-101</v>
          </cell>
          <cell r="B6385">
            <v>43160</v>
          </cell>
          <cell r="C6385" t="str">
            <v>Existing MSA</v>
          </cell>
          <cell r="D6385">
            <v>43145</v>
          </cell>
          <cell r="E6385">
            <v>43952</v>
          </cell>
          <cell r="F6385" t="str">
            <v>Bynder, LLC</v>
          </cell>
          <cell r="G6385" t="str">
            <v>CA</v>
          </cell>
          <cell r="H6385" t="str">
            <v>Canada</v>
          </cell>
          <cell r="I6385" t="str">
            <v>GP Entity</v>
          </cell>
          <cell r="K6385">
            <v>43145</v>
          </cell>
          <cell r="Q6385">
            <v>1006</v>
          </cell>
          <cell r="R6385" t="str">
            <v>North America (NA)</v>
          </cell>
          <cell r="S6385" t="str">
            <v>Enterprise Account Executive</v>
          </cell>
        </row>
        <row r="6386">
          <cell r="A6386" t="str">
            <v>100098-CA-102</v>
          </cell>
          <cell r="B6386">
            <v>42268</v>
          </cell>
          <cell r="C6386" t="str">
            <v>Existing MSA</v>
          </cell>
          <cell r="D6386">
            <v>42249</v>
          </cell>
          <cell r="E6386">
            <v>43952</v>
          </cell>
          <cell r="F6386" t="str">
            <v>LiquidPlanner</v>
          </cell>
          <cell r="G6386" t="str">
            <v>CA</v>
          </cell>
          <cell r="H6386" t="str">
            <v>Canada</v>
          </cell>
          <cell r="I6386" t="str">
            <v>GP Entity</v>
          </cell>
          <cell r="K6386">
            <v>42249</v>
          </cell>
          <cell r="Q6386">
            <v>112</v>
          </cell>
          <cell r="R6386" t="str">
            <v>North America (NA)</v>
          </cell>
          <cell r="S6386" t="str">
            <v>Customer Success Consultant</v>
          </cell>
          <cell r="T6386">
            <v>43252</v>
          </cell>
        </row>
        <row r="6387">
          <cell r="A6387" t="str">
            <v>100437-CA-101</v>
          </cell>
          <cell r="B6387">
            <v>43466</v>
          </cell>
          <cell r="C6387" t="str">
            <v>Existing MSA</v>
          </cell>
          <cell r="D6387">
            <v>43418</v>
          </cell>
          <cell r="E6387">
            <v>43983</v>
          </cell>
          <cell r="F6387" t="str">
            <v>RDAbbott</v>
          </cell>
          <cell r="G6387" t="str">
            <v>CA</v>
          </cell>
          <cell r="H6387" t="str">
            <v>Canada</v>
          </cell>
          <cell r="I6387" t="str">
            <v>GP Entity</v>
          </cell>
          <cell r="J6387">
            <v>43466</v>
          </cell>
          <cell r="K6387">
            <v>43418</v>
          </cell>
          <cell r="Q6387">
            <v>1818</v>
          </cell>
          <cell r="R6387" t="str">
            <v>North America (NA)</v>
          </cell>
          <cell r="S6387" t="str">
            <v>Canada Sales &amp; Business Manager</v>
          </cell>
        </row>
        <row r="6388">
          <cell r="A6388" t="str">
            <v>100286-CA-101</v>
          </cell>
          <cell r="B6388">
            <v>43160</v>
          </cell>
          <cell r="C6388" t="str">
            <v>Existing MSA</v>
          </cell>
          <cell r="D6388">
            <v>43145</v>
          </cell>
          <cell r="E6388">
            <v>43983</v>
          </cell>
          <cell r="F6388" t="str">
            <v>Bynder, LLC</v>
          </cell>
          <cell r="G6388" t="str">
            <v>CA</v>
          </cell>
          <cell r="H6388" t="str">
            <v>Canada</v>
          </cell>
          <cell r="I6388" t="str">
            <v>GP Entity</v>
          </cell>
          <cell r="K6388">
            <v>43145</v>
          </cell>
          <cell r="Q6388">
            <v>1006</v>
          </cell>
          <cell r="R6388" t="str">
            <v>North America (NA)</v>
          </cell>
          <cell r="S6388" t="str">
            <v>Enterprise Account Executive</v>
          </cell>
        </row>
        <row r="6389">
          <cell r="A6389" t="str">
            <v>100098-CA-102</v>
          </cell>
          <cell r="B6389">
            <v>42268</v>
          </cell>
          <cell r="C6389" t="str">
            <v>Existing MSA</v>
          </cell>
          <cell r="D6389">
            <v>42249</v>
          </cell>
          <cell r="E6389">
            <v>43983</v>
          </cell>
          <cell r="F6389" t="str">
            <v>LiquidPlanner</v>
          </cell>
          <cell r="G6389" t="str">
            <v>CA</v>
          </cell>
          <cell r="H6389" t="str">
            <v>Canada</v>
          </cell>
          <cell r="I6389" t="str">
            <v>GP Entity</v>
          </cell>
          <cell r="K6389">
            <v>42249</v>
          </cell>
          <cell r="Q6389">
            <v>112</v>
          </cell>
          <cell r="R6389" t="str">
            <v>North America (NA)</v>
          </cell>
          <cell r="S6389" t="str">
            <v>Customer Success Consultant</v>
          </cell>
          <cell r="T6389">
            <v>43252</v>
          </cell>
        </row>
        <row r="6390">
          <cell r="A6390" t="str">
            <v>100314-CA-101</v>
          </cell>
          <cell r="B6390">
            <v>43242</v>
          </cell>
          <cell r="C6390" t="str">
            <v>Existing MSA</v>
          </cell>
          <cell r="D6390">
            <v>43202</v>
          </cell>
          <cell r="E6390">
            <v>43922</v>
          </cell>
          <cell r="F6390" t="str">
            <v>BJG Electronics</v>
          </cell>
          <cell r="G6390" t="str">
            <v>CA</v>
          </cell>
          <cell r="H6390" t="str">
            <v>Canada</v>
          </cell>
          <cell r="I6390" t="str">
            <v>GP Entity</v>
          </cell>
          <cell r="K6390">
            <v>43202</v>
          </cell>
          <cell r="Q6390">
            <v>1121</v>
          </cell>
          <cell r="R6390" t="str">
            <v>North America (NA)</v>
          </cell>
          <cell r="S6390" t="str">
            <v>Inside Sales Representative</v>
          </cell>
        </row>
        <row r="6391">
          <cell r="A6391" t="str">
            <v>100454-CA-101</v>
          </cell>
          <cell r="B6391">
            <v>43481</v>
          </cell>
          <cell r="C6391" t="str">
            <v>Existing MSA</v>
          </cell>
          <cell r="D6391">
            <v>43454</v>
          </cell>
          <cell r="E6391">
            <v>43922</v>
          </cell>
          <cell r="F6391" t="str">
            <v>Murad</v>
          </cell>
          <cell r="G6391" t="str">
            <v>CA</v>
          </cell>
          <cell r="H6391" t="str">
            <v>Canada</v>
          </cell>
          <cell r="I6391" t="str">
            <v>GP Entity</v>
          </cell>
          <cell r="J6391">
            <v>43466</v>
          </cell>
          <cell r="K6391">
            <v>43454</v>
          </cell>
          <cell r="Q6391">
            <v>1963</v>
          </cell>
          <cell r="R6391" t="str">
            <v>North America (NA)</v>
          </cell>
          <cell r="S6391" t="str">
            <v>Sales and Education Executive</v>
          </cell>
        </row>
        <row r="6392">
          <cell r="A6392" t="str">
            <v>100454-CA-102</v>
          </cell>
          <cell r="B6392">
            <v>43481</v>
          </cell>
          <cell r="C6392" t="str">
            <v>Existing MSA</v>
          </cell>
          <cell r="D6392">
            <v>43454</v>
          </cell>
          <cell r="E6392">
            <v>43922</v>
          </cell>
          <cell r="F6392" t="str">
            <v>Murad</v>
          </cell>
          <cell r="G6392" t="str">
            <v>CA</v>
          </cell>
          <cell r="H6392" t="str">
            <v>Canada</v>
          </cell>
          <cell r="I6392" t="str">
            <v>GP Entity</v>
          </cell>
          <cell r="J6392">
            <v>43466</v>
          </cell>
          <cell r="K6392">
            <v>43454</v>
          </cell>
          <cell r="Q6392">
            <v>1964</v>
          </cell>
          <cell r="R6392" t="str">
            <v>North America (NA)</v>
          </cell>
          <cell r="S6392" t="str">
            <v>Sales and Education Executive</v>
          </cell>
        </row>
        <row r="6393">
          <cell r="A6393" t="str">
            <v>100314-CA-101</v>
          </cell>
          <cell r="B6393">
            <v>43242</v>
          </cell>
          <cell r="C6393" t="str">
            <v>Existing MSA</v>
          </cell>
          <cell r="D6393">
            <v>43202</v>
          </cell>
          <cell r="E6393">
            <v>43952</v>
          </cell>
          <cell r="F6393" t="str">
            <v>BJG Electronics</v>
          </cell>
          <cell r="G6393" t="str">
            <v>CA</v>
          </cell>
          <cell r="H6393" t="str">
            <v>Canada</v>
          </cell>
          <cell r="I6393" t="str">
            <v>GP Entity</v>
          </cell>
          <cell r="K6393">
            <v>43202</v>
          </cell>
          <cell r="Q6393">
            <v>1121</v>
          </cell>
          <cell r="R6393" t="str">
            <v>North America (NA)</v>
          </cell>
          <cell r="S6393" t="str">
            <v>Inside Sales Representative</v>
          </cell>
        </row>
        <row r="6394">
          <cell r="A6394" t="str">
            <v>100454-CA-101</v>
          </cell>
          <cell r="B6394">
            <v>43481</v>
          </cell>
          <cell r="C6394" t="str">
            <v>Existing MSA</v>
          </cell>
          <cell r="D6394">
            <v>43454</v>
          </cell>
          <cell r="E6394">
            <v>43952</v>
          </cell>
          <cell r="F6394" t="str">
            <v>Murad</v>
          </cell>
          <cell r="G6394" t="str">
            <v>CA</v>
          </cell>
          <cell r="H6394" t="str">
            <v>Canada</v>
          </cell>
          <cell r="I6394" t="str">
            <v>GP Entity</v>
          </cell>
          <cell r="J6394">
            <v>43466</v>
          </cell>
          <cell r="K6394">
            <v>43454</v>
          </cell>
          <cell r="Q6394">
            <v>1963</v>
          </cell>
          <cell r="R6394" t="str">
            <v>North America (NA)</v>
          </cell>
          <cell r="S6394" t="str">
            <v>Sales and Education Executive</v>
          </cell>
        </row>
        <row r="6395">
          <cell r="A6395" t="str">
            <v>100454-CA-102</v>
          </cell>
          <cell r="B6395">
            <v>43481</v>
          </cell>
          <cell r="C6395" t="str">
            <v>Existing MSA</v>
          </cell>
          <cell r="D6395">
            <v>43454</v>
          </cell>
          <cell r="E6395">
            <v>43952</v>
          </cell>
          <cell r="F6395" t="str">
            <v>Murad</v>
          </cell>
          <cell r="G6395" t="str">
            <v>CA</v>
          </cell>
          <cell r="H6395" t="str">
            <v>Canada</v>
          </cell>
          <cell r="I6395" t="str">
            <v>GP Entity</v>
          </cell>
          <cell r="J6395">
            <v>43466</v>
          </cell>
          <cell r="K6395">
            <v>43454</v>
          </cell>
          <cell r="Q6395">
            <v>1964</v>
          </cell>
          <cell r="R6395" t="str">
            <v>North America (NA)</v>
          </cell>
          <cell r="S6395" t="str">
            <v>Sales and Education Executive</v>
          </cell>
        </row>
        <row r="6396">
          <cell r="A6396" t="str">
            <v>100314-CA-101</v>
          </cell>
          <cell r="B6396">
            <v>43242</v>
          </cell>
          <cell r="C6396" t="str">
            <v>Existing MSA</v>
          </cell>
          <cell r="D6396">
            <v>43202</v>
          </cell>
          <cell r="E6396">
            <v>43983</v>
          </cell>
          <cell r="F6396" t="str">
            <v>BJG Electronics</v>
          </cell>
          <cell r="G6396" t="str">
            <v>CA</v>
          </cell>
          <cell r="H6396" t="str">
            <v>Canada</v>
          </cell>
          <cell r="I6396" t="str">
            <v>GP Entity</v>
          </cell>
          <cell r="K6396">
            <v>43202</v>
          </cell>
          <cell r="Q6396">
            <v>1121</v>
          </cell>
          <cell r="R6396" t="str">
            <v>North America (NA)</v>
          </cell>
          <cell r="S6396" t="str">
            <v>Inside Sales Representative</v>
          </cell>
        </row>
        <row r="6397">
          <cell r="A6397" t="str">
            <v>100454-CA-101</v>
          </cell>
          <cell r="B6397">
            <v>43481</v>
          </cell>
          <cell r="C6397" t="str">
            <v>Existing MSA</v>
          </cell>
          <cell r="D6397">
            <v>43454</v>
          </cell>
          <cell r="E6397">
            <v>43983</v>
          </cell>
          <cell r="F6397" t="str">
            <v>Murad</v>
          </cell>
          <cell r="G6397" t="str">
            <v>CA</v>
          </cell>
          <cell r="H6397" t="str">
            <v>Canada</v>
          </cell>
          <cell r="I6397" t="str">
            <v>GP Entity</v>
          </cell>
          <cell r="J6397">
            <v>43466</v>
          </cell>
          <cell r="K6397">
            <v>43454</v>
          </cell>
          <cell r="Q6397">
            <v>1963</v>
          </cell>
          <cell r="R6397" t="str">
            <v>North America (NA)</v>
          </cell>
          <cell r="S6397" t="str">
            <v>Sales and Education Executive</v>
          </cell>
        </row>
        <row r="6398">
          <cell r="A6398" t="str">
            <v>100454-CA-102</v>
          </cell>
          <cell r="B6398">
            <v>43481</v>
          </cell>
          <cell r="C6398" t="str">
            <v>Existing MSA</v>
          </cell>
          <cell r="D6398">
            <v>43454</v>
          </cell>
          <cell r="E6398">
            <v>43983</v>
          </cell>
          <cell r="F6398" t="str">
            <v>Murad</v>
          </cell>
          <cell r="G6398" t="str">
            <v>CA</v>
          </cell>
          <cell r="H6398" t="str">
            <v>Canada</v>
          </cell>
          <cell r="I6398" t="str">
            <v>GP Entity</v>
          </cell>
          <cell r="J6398">
            <v>43466</v>
          </cell>
          <cell r="K6398">
            <v>43454</v>
          </cell>
          <cell r="Q6398">
            <v>1964</v>
          </cell>
          <cell r="R6398" t="str">
            <v>North America (NA)</v>
          </cell>
          <cell r="S6398" t="str">
            <v>Sales and Education Executive</v>
          </cell>
        </row>
        <row r="6399">
          <cell r="A6399" t="str">
            <v>100311-CA-101</v>
          </cell>
          <cell r="B6399">
            <v>43224</v>
          </cell>
          <cell r="C6399" t="str">
            <v>Existing MSA</v>
          </cell>
          <cell r="D6399">
            <v>43181</v>
          </cell>
          <cell r="E6399">
            <v>43922</v>
          </cell>
          <cell r="F6399" t="str">
            <v>Wellspring Philanthropic Fund</v>
          </cell>
          <cell r="G6399" t="str">
            <v>CA</v>
          </cell>
          <cell r="H6399" t="str">
            <v>Canada</v>
          </cell>
          <cell r="I6399" t="str">
            <v>GP Entity</v>
          </cell>
          <cell r="K6399">
            <v>43181</v>
          </cell>
          <cell r="Q6399">
            <v>1122</v>
          </cell>
          <cell r="R6399" t="str">
            <v>North America (NA)</v>
          </cell>
          <cell r="S6399" t="str">
            <v>International Human Rights Disability Rights Program Officer</v>
          </cell>
        </row>
        <row r="6400">
          <cell r="A6400" t="str">
            <v>100311-CA-101</v>
          </cell>
          <cell r="B6400">
            <v>43224</v>
          </cell>
          <cell r="C6400" t="str">
            <v>Existing MSA</v>
          </cell>
          <cell r="D6400">
            <v>43181</v>
          </cell>
          <cell r="E6400">
            <v>43952</v>
          </cell>
          <cell r="F6400" t="str">
            <v>Wellspring Philanthropic Fund</v>
          </cell>
          <cell r="G6400" t="str">
            <v>CA</v>
          </cell>
          <cell r="H6400" t="str">
            <v>Canada</v>
          </cell>
          <cell r="I6400" t="str">
            <v>GP Entity</v>
          </cell>
          <cell r="K6400">
            <v>43181</v>
          </cell>
          <cell r="Q6400">
            <v>1122</v>
          </cell>
          <cell r="R6400" t="str">
            <v>North America (NA)</v>
          </cell>
          <cell r="S6400" t="str">
            <v>International Human Rights Disability Rights Program Officer</v>
          </cell>
        </row>
        <row r="6401">
          <cell r="A6401" t="str">
            <v>100311-CA-101</v>
          </cell>
          <cell r="B6401">
            <v>43224</v>
          </cell>
          <cell r="C6401" t="str">
            <v>Existing MSA</v>
          </cell>
          <cell r="D6401">
            <v>43181</v>
          </cell>
          <cell r="E6401">
            <v>43983</v>
          </cell>
          <cell r="F6401" t="str">
            <v>Wellspring Philanthropic Fund</v>
          </cell>
          <cell r="G6401" t="str">
            <v>CA</v>
          </cell>
          <cell r="H6401" t="str">
            <v>Canada</v>
          </cell>
          <cell r="I6401" t="str">
            <v>GP Entity</v>
          </cell>
          <cell r="K6401">
            <v>43181</v>
          </cell>
          <cell r="Q6401">
            <v>1122</v>
          </cell>
          <cell r="R6401" t="str">
            <v>North America (NA)</v>
          </cell>
          <cell r="S6401" t="str">
            <v>International Human Rights Disability Rights Program Officer</v>
          </cell>
        </row>
        <row r="6402">
          <cell r="A6402" t="str">
            <v>100346-CA-101</v>
          </cell>
          <cell r="B6402">
            <v>43282</v>
          </cell>
          <cell r="C6402" t="str">
            <v>Existing MSA</v>
          </cell>
          <cell r="D6402">
            <v>43264</v>
          </cell>
          <cell r="E6402">
            <v>43922</v>
          </cell>
          <cell r="F6402" t="str">
            <v>Kalypso</v>
          </cell>
          <cell r="G6402" t="str">
            <v>CA</v>
          </cell>
          <cell r="H6402" t="str">
            <v>Canada</v>
          </cell>
          <cell r="I6402" t="str">
            <v>GP Entity</v>
          </cell>
          <cell r="K6402">
            <v>43264</v>
          </cell>
          <cell r="Q6402">
            <v>1267</v>
          </cell>
          <cell r="R6402" t="str">
            <v>North America (NA)</v>
          </cell>
          <cell r="S6402" t="str">
            <v>Consultant</v>
          </cell>
        </row>
        <row r="6403">
          <cell r="A6403" t="str">
            <v>100346-CA-101</v>
          </cell>
          <cell r="B6403">
            <v>43282</v>
          </cell>
          <cell r="C6403" t="str">
            <v>Existing MSA</v>
          </cell>
          <cell r="D6403">
            <v>43264</v>
          </cell>
          <cell r="E6403">
            <v>43952</v>
          </cell>
          <cell r="F6403" t="str">
            <v>Kalypso</v>
          </cell>
          <cell r="G6403" t="str">
            <v>CA</v>
          </cell>
          <cell r="H6403" t="str">
            <v>Canada</v>
          </cell>
          <cell r="I6403" t="str">
            <v>GP Entity</v>
          </cell>
          <cell r="K6403">
            <v>43264</v>
          </cell>
          <cell r="Q6403">
            <v>1267</v>
          </cell>
          <cell r="R6403" t="str">
            <v>North America (NA)</v>
          </cell>
          <cell r="S6403" t="str">
            <v>Consultant</v>
          </cell>
        </row>
        <row r="6404">
          <cell r="A6404" t="str">
            <v>100346-CA-101</v>
          </cell>
          <cell r="B6404">
            <v>43282</v>
          </cell>
          <cell r="C6404" t="str">
            <v>Existing MSA</v>
          </cell>
          <cell r="D6404">
            <v>43264</v>
          </cell>
          <cell r="E6404">
            <v>43983</v>
          </cell>
          <cell r="F6404" t="str">
            <v>Kalypso</v>
          </cell>
          <cell r="G6404" t="str">
            <v>CA</v>
          </cell>
          <cell r="H6404" t="str">
            <v>Canada</v>
          </cell>
          <cell r="I6404" t="str">
            <v>GP Entity</v>
          </cell>
          <cell r="K6404">
            <v>43264</v>
          </cell>
          <cell r="Q6404">
            <v>1267</v>
          </cell>
          <cell r="R6404" t="str">
            <v>North America (NA)</v>
          </cell>
          <cell r="S6404" t="str">
            <v>Consultant</v>
          </cell>
        </row>
        <row r="6405">
          <cell r="A6405" t="str">
            <v>100215-CA-101</v>
          </cell>
          <cell r="B6405">
            <v>42989</v>
          </cell>
          <cell r="C6405" t="str">
            <v>Existing MSA</v>
          </cell>
          <cell r="D6405">
            <v>42942</v>
          </cell>
          <cell r="E6405">
            <v>43922</v>
          </cell>
          <cell r="F6405" t="str">
            <v>Forensic Risk Alliance</v>
          </cell>
          <cell r="G6405" t="str">
            <v>CA</v>
          </cell>
          <cell r="H6405" t="str">
            <v>Canada</v>
          </cell>
          <cell r="I6405" t="str">
            <v>GP Entity</v>
          </cell>
          <cell r="K6405">
            <v>42942</v>
          </cell>
          <cell r="Q6405">
            <v>678</v>
          </cell>
          <cell r="R6405" t="str">
            <v>North America (NA)</v>
          </cell>
          <cell r="S6405" t="str">
            <v>Associate Director – Forensic Accountant</v>
          </cell>
        </row>
        <row r="6406">
          <cell r="A6406" t="str">
            <v>100215-CA-101</v>
          </cell>
          <cell r="B6406">
            <v>42989</v>
          </cell>
          <cell r="C6406" t="str">
            <v>Existing MSA</v>
          </cell>
          <cell r="D6406">
            <v>42942</v>
          </cell>
          <cell r="E6406">
            <v>43952</v>
          </cell>
          <cell r="F6406" t="str">
            <v>Forensic Risk Alliance</v>
          </cell>
          <cell r="G6406" t="str">
            <v>CA</v>
          </cell>
          <cell r="H6406" t="str">
            <v>Canada</v>
          </cell>
          <cell r="I6406" t="str">
            <v>GP Entity</v>
          </cell>
          <cell r="K6406">
            <v>42942</v>
          </cell>
          <cell r="Q6406">
            <v>678</v>
          </cell>
          <cell r="R6406" t="str">
            <v>North America (NA)</v>
          </cell>
          <cell r="S6406" t="str">
            <v>Associate Director – Forensic Accountant</v>
          </cell>
        </row>
        <row r="6407">
          <cell r="A6407" t="str">
            <v>100215-CA-101</v>
          </cell>
          <cell r="B6407">
            <v>42989</v>
          </cell>
          <cell r="C6407" t="str">
            <v>Existing MSA</v>
          </cell>
          <cell r="D6407">
            <v>42942</v>
          </cell>
          <cell r="E6407">
            <v>43983</v>
          </cell>
          <cell r="F6407" t="str">
            <v>Forensic Risk Alliance</v>
          </cell>
          <cell r="G6407" t="str">
            <v>CA</v>
          </cell>
          <cell r="H6407" t="str">
            <v>Canada</v>
          </cell>
          <cell r="I6407" t="str">
            <v>GP Entity</v>
          </cell>
          <cell r="K6407">
            <v>42942</v>
          </cell>
          <cell r="Q6407">
            <v>678</v>
          </cell>
          <cell r="R6407" t="str">
            <v>North America (NA)</v>
          </cell>
          <cell r="S6407" t="str">
            <v>Associate Director – Forensic Accountant</v>
          </cell>
        </row>
        <row r="6408">
          <cell r="A6408" t="str">
            <v>100469-CA-101</v>
          </cell>
          <cell r="B6408">
            <v>43540</v>
          </cell>
          <cell r="C6408" t="str">
            <v>Existing MSA</v>
          </cell>
          <cell r="D6408">
            <v>43479</v>
          </cell>
          <cell r="E6408">
            <v>43922</v>
          </cell>
          <cell r="F6408" t="str">
            <v>Highfive</v>
          </cell>
          <cell r="G6408" t="str">
            <v>CA</v>
          </cell>
          <cell r="H6408" t="str">
            <v>Canada</v>
          </cell>
          <cell r="I6408" t="str">
            <v>GP Entity</v>
          </cell>
          <cell r="K6408">
            <v>43479</v>
          </cell>
          <cell r="Q6408">
            <v>2128</v>
          </cell>
          <cell r="R6408" t="str">
            <v>North America (NA)</v>
          </cell>
          <cell r="S6408" t="str">
            <v>Managing Director</v>
          </cell>
        </row>
        <row r="6409">
          <cell r="A6409" t="str">
            <v>100469-CA-101</v>
          </cell>
          <cell r="B6409">
            <v>43540</v>
          </cell>
          <cell r="C6409" t="str">
            <v>Existing MSA</v>
          </cell>
          <cell r="D6409">
            <v>43479</v>
          </cell>
          <cell r="E6409">
            <v>43952</v>
          </cell>
          <cell r="F6409" t="str">
            <v>Highfive</v>
          </cell>
          <cell r="G6409" t="str">
            <v>CA</v>
          </cell>
          <cell r="H6409" t="str">
            <v>Canada</v>
          </cell>
          <cell r="I6409" t="str">
            <v>GP Entity</v>
          </cell>
          <cell r="K6409">
            <v>43479</v>
          </cell>
          <cell r="Q6409">
            <v>2128</v>
          </cell>
          <cell r="R6409" t="str">
            <v>North America (NA)</v>
          </cell>
          <cell r="S6409" t="str">
            <v>Managing Director</v>
          </cell>
        </row>
        <row r="6410">
          <cell r="A6410" t="str">
            <v>100469-CA-101</v>
          </cell>
          <cell r="B6410">
            <v>43540</v>
          </cell>
          <cell r="C6410" t="str">
            <v>Existing MSA</v>
          </cell>
          <cell r="D6410">
            <v>43479</v>
          </cell>
          <cell r="E6410">
            <v>43983</v>
          </cell>
          <cell r="F6410" t="str">
            <v>Highfive</v>
          </cell>
          <cell r="G6410" t="str">
            <v>CA</v>
          </cell>
          <cell r="H6410" t="str">
            <v>Canada</v>
          </cell>
          <cell r="I6410" t="str">
            <v>GP Entity</v>
          </cell>
          <cell r="K6410">
            <v>43479</v>
          </cell>
          <cell r="Q6410">
            <v>2128</v>
          </cell>
          <cell r="R6410" t="str">
            <v>North America (NA)</v>
          </cell>
          <cell r="S6410" t="str">
            <v>Managing Director</v>
          </cell>
        </row>
        <row r="6411">
          <cell r="A6411" t="str">
            <v>100571-SG-102</v>
          </cell>
          <cell r="B6411">
            <v>43709</v>
          </cell>
          <cell r="C6411" t="str">
            <v>Existing MSA</v>
          </cell>
          <cell r="D6411">
            <v>43553</v>
          </cell>
          <cell r="E6411">
            <v>43891</v>
          </cell>
          <cell r="F6411" t="str">
            <v>Nexthink</v>
          </cell>
          <cell r="G6411" t="str">
            <v>SG</v>
          </cell>
          <cell r="H6411" t="str">
            <v>Singapore</v>
          </cell>
          <cell r="I6411" t="str">
            <v>GP Entity</v>
          </cell>
          <cell r="J6411">
            <v>43692</v>
          </cell>
          <cell r="K6411">
            <v>43553</v>
          </cell>
          <cell r="N6411" t="str">
            <v>Claire</v>
          </cell>
          <cell r="O6411" t="str">
            <v>Lee</v>
          </cell>
          <cell r="P6411">
            <v>43818</v>
          </cell>
          <cell r="Q6411">
            <v>2758</v>
          </cell>
          <cell r="R6411" t="str">
            <v>Asia-Pacific (APAC)</v>
          </cell>
          <cell r="S6411" t="str">
            <v>Account Executive</v>
          </cell>
        </row>
        <row r="6412">
          <cell r="A6412" t="str">
            <v>100571-SG-102</v>
          </cell>
          <cell r="B6412">
            <v>43709</v>
          </cell>
          <cell r="C6412" t="str">
            <v>Existing MSA</v>
          </cell>
          <cell r="D6412">
            <v>43553</v>
          </cell>
          <cell r="E6412">
            <v>43922</v>
          </cell>
          <cell r="F6412" t="str">
            <v>Nexthink</v>
          </cell>
          <cell r="G6412" t="str">
            <v>SG</v>
          </cell>
          <cell r="H6412" t="str">
            <v>Singapore</v>
          </cell>
          <cell r="I6412" t="str">
            <v>GP Entity</v>
          </cell>
          <cell r="J6412">
            <v>43692</v>
          </cell>
          <cell r="K6412">
            <v>43553</v>
          </cell>
          <cell r="N6412" t="str">
            <v>Claire</v>
          </cell>
          <cell r="O6412" t="str">
            <v>Lee</v>
          </cell>
          <cell r="P6412">
            <v>43818</v>
          </cell>
          <cell r="Q6412">
            <v>2758</v>
          </cell>
          <cell r="R6412" t="str">
            <v>Asia-Pacific (APAC)</v>
          </cell>
          <cell r="S6412" t="str">
            <v>Account Executive</v>
          </cell>
        </row>
        <row r="6413">
          <cell r="A6413" t="str">
            <v>100571-SG-102</v>
          </cell>
          <cell r="B6413">
            <v>43709</v>
          </cell>
          <cell r="C6413" t="str">
            <v>Existing MSA</v>
          </cell>
          <cell r="D6413">
            <v>43553</v>
          </cell>
          <cell r="E6413">
            <v>43952</v>
          </cell>
          <cell r="F6413" t="str">
            <v>Nexthink</v>
          </cell>
          <cell r="G6413" t="str">
            <v>SG</v>
          </cell>
          <cell r="H6413" t="str">
            <v>Singapore</v>
          </cell>
          <cell r="I6413" t="str">
            <v>GP Entity</v>
          </cell>
          <cell r="J6413">
            <v>43692</v>
          </cell>
          <cell r="K6413">
            <v>43553</v>
          </cell>
          <cell r="N6413" t="str">
            <v>Claire</v>
          </cell>
          <cell r="O6413" t="str">
            <v>Lee</v>
          </cell>
          <cell r="P6413">
            <v>43818</v>
          </cell>
          <cell r="Q6413">
            <v>2758</v>
          </cell>
          <cell r="R6413" t="str">
            <v>Asia-Pacific (APAC)</v>
          </cell>
          <cell r="S6413" t="str">
            <v>Account Executive</v>
          </cell>
        </row>
        <row r="6414">
          <cell r="A6414" t="str">
            <v>100571-SG-102</v>
          </cell>
          <cell r="B6414">
            <v>43709</v>
          </cell>
          <cell r="C6414" t="str">
            <v>Existing MSA</v>
          </cell>
          <cell r="D6414">
            <v>43553</v>
          </cell>
          <cell r="E6414">
            <v>43983</v>
          </cell>
          <cell r="F6414" t="str">
            <v>Nexthink</v>
          </cell>
          <cell r="G6414" t="str">
            <v>SG</v>
          </cell>
          <cell r="H6414" t="str">
            <v>Singapore</v>
          </cell>
          <cell r="I6414" t="str">
            <v>GP Entity</v>
          </cell>
          <cell r="J6414">
            <v>43692</v>
          </cell>
          <cell r="K6414">
            <v>43553</v>
          </cell>
          <cell r="N6414" t="str">
            <v>Claire</v>
          </cell>
          <cell r="O6414" t="str">
            <v>Lee</v>
          </cell>
          <cell r="P6414">
            <v>43818</v>
          </cell>
          <cell r="Q6414">
            <v>2758</v>
          </cell>
          <cell r="R6414" t="str">
            <v>Asia-Pacific (APAC)</v>
          </cell>
          <cell r="S6414" t="str">
            <v>Account Executive</v>
          </cell>
        </row>
        <row r="6415">
          <cell r="A6415" t="str">
            <v>100505-CN-102</v>
          </cell>
          <cell r="B6415">
            <v>43598</v>
          </cell>
          <cell r="C6415" t="str">
            <v>Existing MSA</v>
          </cell>
          <cell r="D6415">
            <v>43531</v>
          </cell>
          <cell r="E6415">
            <v>43922</v>
          </cell>
          <cell r="F6415" t="str">
            <v>Solaria Corporation</v>
          </cell>
          <cell r="G6415" t="str">
            <v>CN</v>
          </cell>
          <cell r="H6415" t="str">
            <v>China</v>
          </cell>
          <cell r="I6415" t="str">
            <v>GP Entity</v>
          </cell>
          <cell r="J6415">
            <v>43598</v>
          </cell>
          <cell r="K6415">
            <v>43531</v>
          </cell>
          <cell r="N6415" t="str">
            <v>Irving</v>
          </cell>
          <cell r="O6415" t="str">
            <v>Guzman</v>
          </cell>
          <cell r="P6415">
            <v>43769</v>
          </cell>
          <cell r="Q6415">
            <v>2566</v>
          </cell>
          <cell r="R6415" t="str">
            <v>Asia-Pacific (APAC)</v>
          </cell>
          <cell r="S6415" t="str">
            <v>Associate Engineer, Supply Chain Engineering</v>
          </cell>
        </row>
        <row r="6416">
          <cell r="A6416" t="str">
            <v>100505-CN-102</v>
          </cell>
          <cell r="B6416">
            <v>43598</v>
          </cell>
          <cell r="C6416" t="str">
            <v>Existing MSA</v>
          </cell>
          <cell r="D6416">
            <v>43531</v>
          </cell>
          <cell r="E6416">
            <v>43952</v>
          </cell>
          <cell r="F6416" t="str">
            <v>Solaria Corporation</v>
          </cell>
          <cell r="G6416" t="str">
            <v>CN</v>
          </cell>
          <cell r="H6416" t="str">
            <v>China</v>
          </cell>
          <cell r="I6416" t="str">
            <v>GP Entity</v>
          </cell>
          <cell r="J6416">
            <v>43598</v>
          </cell>
          <cell r="K6416">
            <v>43531</v>
          </cell>
          <cell r="N6416" t="str">
            <v>Irving</v>
          </cell>
          <cell r="O6416" t="str">
            <v>Guzman</v>
          </cell>
          <cell r="P6416">
            <v>43769</v>
          </cell>
          <cell r="Q6416">
            <v>2566</v>
          </cell>
          <cell r="R6416" t="str">
            <v>Asia-Pacific (APAC)</v>
          </cell>
          <cell r="S6416" t="str">
            <v>Associate Engineer, Supply Chain Engineering</v>
          </cell>
        </row>
        <row r="6417">
          <cell r="A6417" t="str">
            <v>100505-CN-102</v>
          </cell>
          <cell r="B6417">
            <v>43598</v>
          </cell>
          <cell r="C6417" t="str">
            <v>Existing MSA</v>
          </cell>
          <cell r="D6417">
            <v>43531</v>
          </cell>
          <cell r="E6417">
            <v>43983</v>
          </cell>
          <cell r="F6417" t="str">
            <v>Solaria Corporation</v>
          </cell>
          <cell r="G6417" t="str">
            <v>CN</v>
          </cell>
          <cell r="H6417" t="str">
            <v>China</v>
          </cell>
          <cell r="I6417" t="str">
            <v>GP Entity</v>
          </cell>
          <cell r="J6417">
            <v>43598</v>
          </cell>
          <cell r="K6417">
            <v>43531</v>
          </cell>
          <cell r="N6417" t="str">
            <v>Irving</v>
          </cell>
          <cell r="O6417" t="str">
            <v>Guzman</v>
          </cell>
          <cell r="P6417">
            <v>43769</v>
          </cell>
          <cell r="Q6417">
            <v>2566</v>
          </cell>
          <cell r="R6417" t="str">
            <v>Asia-Pacific (APAC)</v>
          </cell>
          <cell r="S6417" t="str">
            <v>Associate Engineer, Supply Chain Engineering</v>
          </cell>
        </row>
        <row r="6418">
          <cell r="A6418" t="str">
            <v>100564-SG-101</v>
          </cell>
          <cell r="B6418">
            <v>43741</v>
          </cell>
          <cell r="C6418" t="str">
            <v>Existing MSA</v>
          </cell>
          <cell r="D6418">
            <v>43681</v>
          </cell>
          <cell r="E6418">
            <v>43891</v>
          </cell>
          <cell r="F6418" t="str">
            <v>Parrot Analytics</v>
          </cell>
          <cell r="G6418" t="str">
            <v>SG</v>
          </cell>
          <cell r="H6418" t="str">
            <v>Singapore</v>
          </cell>
          <cell r="I6418" t="str">
            <v>GP Entity</v>
          </cell>
          <cell r="J6418">
            <v>43688</v>
          </cell>
          <cell r="K6418">
            <v>43615</v>
          </cell>
          <cell r="N6418" t="str">
            <v>Claire</v>
          </cell>
          <cell r="O6418" t="str">
            <v>Lee</v>
          </cell>
          <cell r="P6418">
            <v>43864</v>
          </cell>
          <cell r="Q6418">
            <v>3074</v>
          </cell>
          <cell r="R6418" t="str">
            <v>Asia-Pacific (APAC)</v>
          </cell>
          <cell r="S6418" t="str">
            <v>Partnerships Director Asia</v>
          </cell>
        </row>
        <row r="6419">
          <cell r="A6419" t="str">
            <v>100564-SG-101</v>
          </cell>
          <cell r="B6419">
            <v>43741</v>
          </cell>
          <cell r="C6419" t="str">
            <v>Existing MSA</v>
          </cell>
          <cell r="D6419">
            <v>43681</v>
          </cell>
          <cell r="E6419">
            <v>43922</v>
          </cell>
          <cell r="F6419" t="str">
            <v>Parrot Analytics</v>
          </cell>
          <cell r="G6419" t="str">
            <v>SG</v>
          </cell>
          <cell r="H6419" t="str">
            <v>Singapore</v>
          </cell>
          <cell r="I6419" t="str">
            <v>GP Entity</v>
          </cell>
          <cell r="J6419">
            <v>43688</v>
          </cell>
          <cell r="K6419">
            <v>43615</v>
          </cell>
          <cell r="N6419" t="str">
            <v>Claire</v>
          </cell>
          <cell r="O6419" t="str">
            <v>Lee</v>
          </cell>
          <cell r="P6419">
            <v>43864</v>
          </cell>
          <cell r="Q6419">
            <v>3074</v>
          </cell>
          <cell r="R6419" t="str">
            <v>Asia-Pacific (APAC)</v>
          </cell>
          <cell r="S6419" t="str">
            <v>Partnerships Director Asia</v>
          </cell>
        </row>
        <row r="6420">
          <cell r="A6420" t="str">
            <v>100564-SG-101</v>
          </cell>
          <cell r="B6420">
            <v>43741</v>
          </cell>
          <cell r="C6420" t="str">
            <v>Existing MSA</v>
          </cell>
          <cell r="D6420">
            <v>43681</v>
          </cell>
          <cell r="E6420">
            <v>43952</v>
          </cell>
          <cell r="F6420" t="str">
            <v>Parrot Analytics</v>
          </cell>
          <cell r="G6420" t="str">
            <v>SG</v>
          </cell>
          <cell r="H6420" t="str">
            <v>Singapore</v>
          </cell>
          <cell r="I6420" t="str">
            <v>GP Entity</v>
          </cell>
          <cell r="J6420">
            <v>43688</v>
          </cell>
          <cell r="K6420">
            <v>43615</v>
          </cell>
          <cell r="N6420" t="str">
            <v>Claire</v>
          </cell>
          <cell r="O6420" t="str">
            <v>Lee</v>
          </cell>
          <cell r="P6420">
            <v>43864</v>
          </cell>
          <cell r="Q6420">
            <v>3074</v>
          </cell>
          <cell r="R6420" t="str">
            <v>Asia-Pacific (APAC)</v>
          </cell>
          <cell r="S6420" t="str">
            <v>Partnerships Director Asia</v>
          </cell>
        </row>
        <row r="6421">
          <cell r="A6421" t="str">
            <v>100564-SG-101</v>
          </cell>
          <cell r="B6421">
            <v>43741</v>
          </cell>
          <cell r="C6421" t="str">
            <v>Existing MSA</v>
          </cell>
          <cell r="D6421">
            <v>43681</v>
          </cell>
          <cell r="E6421">
            <v>43983</v>
          </cell>
          <cell r="F6421" t="str">
            <v>Parrot Analytics</v>
          </cell>
          <cell r="G6421" t="str">
            <v>SG</v>
          </cell>
          <cell r="H6421" t="str">
            <v>Singapore</v>
          </cell>
          <cell r="I6421" t="str">
            <v>GP Entity</v>
          </cell>
          <cell r="J6421">
            <v>43688</v>
          </cell>
          <cell r="K6421">
            <v>43615</v>
          </cell>
          <cell r="N6421" t="str">
            <v>Claire</v>
          </cell>
          <cell r="O6421" t="str">
            <v>Lee</v>
          </cell>
          <cell r="P6421">
            <v>43864</v>
          </cell>
          <cell r="Q6421">
            <v>3074</v>
          </cell>
          <cell r="R6421" t="str">
            <v>Asia-Pacific (APAC)</v>
          </cell>
          <cell r="S6421" t="str">
            <v>Partnerships Director Asia</v>
          </cell>
        </row>
        <row r="6422">
          <cell r="A6422" t="str">
            <v>100131-TW-101</v>
          </cell>
          <cell r="B6422">
            <v>42887</v>
          </cell>
          <cell r="C6422" t="str">
            <v>Existing MSA</v>
          </cell>
          <cell r="D6422">
            <v>42871</v>
          </cell>
          <cell r="E6422">
            <v>43922</v>
          </cell>
          <cell r="F6422" t="str">
            <v>Radisys</v>
          </cell>
          <cell r="G6422" t="str">
            <v>TW</v>
          </cell>
          <cell r="H6422" t="str">
            <v>Taiwan</v>
          </cell>
          <cell r="I6422" t="str">
            <v>GP Entity</v>
          </cell>
          <cell r="K6422">
            <v>42845</v>
          </cell>
          <cell r="M6422">
            <v>43879</v>
          </cell>
          <cell r="N6422" t="str">
            <v>Regina</v>
          </cell>
          <cell r="O6422" t="str">
            <v>Philippe</v>
          </cell>
          <cell r="P6422">
            <v>43867</v>
          </cell>
          <cell r="Q6422">
            <v>564</v>
          </cell>
          <cell r="R6422" t="str">
            <v>Asia-Pacific (APAC)</v>
          </cell>
          <cell r="S6422" t="str">
            <v>Mobility Engine PLM, Sr. Manager</v>
          </cell>
        </row>
        <row r="6423">
          <cell r="A6423" t="str">
            <v>100131-TW-101</v>
          </cell>
          <cell r="B6423">
            <v>42887</v>
          </cell>
          <cell r="C6423" t="str">
            <v>Existing MSA</v>
          </cell>
          <cell r="D6423">
            <v>42871</v>
          </cell>
          <cell r="E6423">
            <v>43952</v>
          </cell>
          <cell r="F6423" t="str">
            <v>Radisys</v>
          </cell>
          <cell r="G6423" t="str">
            <v>TW</v>
          </cell>
          <cell r="H6423" t="str">
            <v>Taiwan</v>
          </cell>
          <cell r="I6423" t="str">
            <v>GP Entity</v>
          </cell>
          <cell r="K6423">
            <v>42845</v>
          </cell>
          <cell r="M6423">
            <v>43879</v>
          </cell>
          <cell r="N6423" t="str">
            <v>Regina</v>
          </cell>
          <cell r="O6423" t="str">
            <v>Philippe</v>
          </cell>
          <cell r="P6423">
            <v>43867</v>
          </cell>
          <cell r="Q6423">
            <v>564</v>
          </cell>
          <cell r="R6423" t="str">
            <v>Asia-Pacific (APAC)</v>
          </cell>
          <cell r="S6423" t="str">
            <v>Mobility Engine PLM, Sr. Manager</v>
          </cell>
        </row>
        <row r="6424">
          <cell r="A6424" t="str">
            <v>100131-TW-101</v>
          </cell>
          <cell r="B6424">
            <v>42887</v>
          </cell>
          <cell r="C6424" t="str">
            <v>Existing MSA</v>
          </cell>
          <cell r="D6424">
            <v>42871</v>
          </cell>
          <cell r="E6424">
            <v>43983</v>
          </cell>
          <cell r="F6424" t="str">
            <v>Radisys</v>
          </cell>
          <cell r="G6424" t="str">
            <v>TW</v>
          </cell>
          <cell r="H6424" t="str">
            <v>Taiwan</v>
          </cell>
          <cell r="I6424" t="str">
            <v>GP Entity</v>
          </cell>
          <cell r="K6424">
            <v>42845</v>
          </cell>
          <cell r="M6424">
            <v>43879</v>
          </cell>
          <cell r="N6424" t="str">
            <v>Regina</v>
          </cell>
          <cell r="O6424" t="str">
            <v>Philippe</v>
          </cell>
          <cell r="P6424">
            <v>43867</v>
          </cell>
          <cell r="Q6424">
            <v>564</v>
          </cell>
          <cell r="R6424" t="str">
            <v>Asia-Pacific (APAC)</v>
          </cell>
          <cell r="S6424" t="str">
            <v>Mobility Engine PLM, Sr. Manager</v>
          </cell>
        </row>
        <row r="6425">
          <cell r="A6425" t="str">
            <v>100467-MY-101</v>
          </cell>
          <cell r="B6425">
            <v>43497</v>
          </cell>
          <cell r="C6425" t="str">
            <v>Existing MSA</v>
          </cell>
          <cell r="D6425">
            <v>43452</v>
          </cell>
          <cell r="E6425">
            <v>43922</v>
          </cell>
          <cell r="F6425" t="str">
            <v>Hayward</v>
          </cell>
          <cell r="G6425" t="str">
            <v>MY</v>
          </cell>
          <cell r="H6425" t="str">
            <v>Malaysia</v>
          </cell>
          <cell r="I6425" t="str">
            <v>GP Entity</v>
          </cell>
          <cell r="K6425">
            <v>43452</v>
          </cell>
          <cell r="M6425">
            <v>43924</v>
          </cell>
          <cell r="N6425" t="str">
            <v>Tanya</v>
          </cell>
          <cell r="O6425" t="str">
            <v>Ahuja</v>
          </cell>
          <cell r="P6425">
            <v>43867</v>
          </cell>
          <cell r="Q6425">
            <v>2056</v>
          </cell>
          <cell r="R6425" t="str">
            <v>Asia-Pacific (APAC)</v>
          </cell>
          <cell r="S6425" t="str">
            <v>Sales Manager - South East Asia</v>
          </cell>
        </row>
        <row r="6426">
          <cell r="A6426" t="str">
            <v>100467-MY-101</v>
          </cell>
          <cell r="B6426">
            <v>43497</v>
          </cell>
          <cell r="C6426" t="str">
            <v>Existing MSA</v>
          </cell>
          <cell r="D6426">
            <v>43452</v>
          </cell>
          <cell r="E6426">
            <v>43952</v>
          </cell>
          <cell r="F6426" t="str">
            <v>Hayward</v>
          </cell>
          <cell r="G6426" t="str">
            <v>MY</v>
          </cell>
          <cell r="H6426" t="str">
            <v>Malaysia</v>
          </cell>
          <cell r="I6426" t="str">
            <v>GP Entity</v>
          </cell>
          <cell r="K6426">
            <v>43452</v>
          </cell>
          <cell r="M6426">
            <v>43924</v>
          </cell>
          <cell r="N6426" t="str">
            <v>Tanya</v>
          </cell>
          <cell r="O6426" t="str">
            <v>Ahuja</v>
          </cell>
          <cell r="P6426">
            <v>43867</v>
          </cell>
          <cell r="Q6426">
            <v>2056</v>
          </cell>
          <cell r="R6426" t="str">
            <v>Asia-Pacific (APAC)</v>
          </cell>
          <cell r="S6426" t="str">
            <v>Sales Manager - South East Asia</v>
          </cell>
        </row>
        <row r="6427">
          <cell r="A6427" t="str">
            <v>100467-MY-101</v>
          </cell>
          <cell r="B6427">
            <v>43497</v>
          </cell>
          <cell r="C6427" t="str">
            <v>Existing MSA</v>
          </cell>
          <cell r="D6427">
            <v>43452</v>
          </cell>
          <cell r="E6427">
            <v>43983</v>
          </cell>
          <cell r="F6427" t="str">
            <v>Hayward</v>
          </cell>
          <cell r="G6427" t="str">
            <v>MY</v>
          </cell>
          <cell r="H6427" t="str">
            <v>Malaysia</v>
          </cell>
          <cell r="I6427" t="str">
            <v>GP Entity</v>
          </cell>
          <cell r="K6427">
            <v>43452</v>
          </cell>
          <cell r="M6427">
            <v>43924</v>
          </cell>
          <cell r="N6427" t="str">
            <v>Tanya</v>
          </cell>
          <cell r="O6427" t="str">
            <v>Ahuja</v>
          </cell>
          <cell r="P6427">
            <v>43867</v>
          </cell>
          <cell r="Q6427">
            <v>2056</v>
          </cell>
          <cell r="R6427" t="str">
            <v>Asia-Pacific (APAC)</v>
          </cell>
          <cell r="S6427" t="str">
            <v>Sales Manager - South East Asia</v>
          </cell>
        </row>
        <row r="6428">
          <cell r="A6428" t="str">
            <v>100499-SG-104</v>
          </cell>
          <cell r="B6428">
            <v>43704</v>
          </cell>
          <cell r="C6428" t="str">
            <v>Existing MSA</v>
          </cell>
          <cell r="D6428">
            <v>43595</v>
          </cell>
          <cell r="E6428">
            <v>43891</v>
          </cell>
          <cell r="F6428" t="str">
            <v>Dataiku</v>
          </cell>
          <cell r="G6428" t="str">
            <v>SG</v>
          </cell>
          <cell r="H6428" t="str">
            <v>Singapore</v>
          </cell>
          <cell r="I6428" t="str">
            <v>GP Entity</v>
          </cell>
          <cell r="J6428">
            <v>43703</v>
          </cell>
          <cell r="K6428">
            <v>43535</v>
          </cell>
          <cell r="M6428">
            <v>43889</v>
          </cell>
          <cell r="N6428" t="str">
            <v>Edwina</v>
          </cell>
          <cell r="O6428" t="str">
            <v>Tan</v>
          </cell>
          <cell r="P6428">
            <v>43858</v>
          </cell>
          <cell r="Q6428">
            <v>2859</v>
          </cell>
          <cell r="R6428" t="str">
            <v>Asia-Pacific (APAC)</v>
          </cell>
          <cell r="S6428" t="str">
            <v>Senior Channels Manager</v>
          </cell>
        </row>
        <row r="6429">
          <cell r="A6429" t="str">
            <v>100499-SG-104</v>
          </cell>
          <cell r="B6429">
            <v>43704</v>
          </cell>
          <cell r="C6429" t="str">
            <v>Existing MSA</v>
          </cell>
          <cell r="D6429">
            <v>43595</v>
          </cell>
          <cell r="E6429">
            <v>43922</v>
          </cell>
          <cell r="F6429" t="str">
            <v>Dataiku</v>
          </cell>
          <cell r="G6429" t="str">
            <v>SG</v>
          </cell>
          <cell r="H6429" t="str">
            <v>Singapore</v>
          </cell>
          <cell r="I6429" t="str">
            <v>GP Entity</v>
          </cell>
          <cell r="J6429">
            <v>43703</v>
          </cell>
          <cell r="K6429">
            <v>43535</v>
          </cell>
          <cell r="M6429">
            <v>43889</v>
          </cell>
          <cell r="N6429" t="str">
            <v>Edwina</v>
          </cell>
          <cell r="O6429" t="str">
            <v>Tan</v>
          </cell>
          <cell r="P6429">
            <v>43858</v>
          </cell>
          <cell r="Q6429">
            <v>2859</v>
          </cell>
          <cell r="R6429" t="str">
            <v>Asia-Pacific (APAC)</v>
          </cell>
          <cell r="S6429" t="str">
            <v>Senior Channels Manager</v>
          </cell>
        </row>
        <row r="6430">
          <cell r="A6430" t="str">
            <v>100499-SG-104</v>
          </cell>
          <cell r="B6430">
            <v>43704</v>
          </cell>
          <cell r="C6430" t="str">
            <v>Existing MSA</v>
          </cell>
          <cell r="D6430">
            <v>43595</v>
          </cell>
          <cell r="E6430">
            <v>43952</v>
          </cell>
          <cell r="F6430" t="str">
            <v>Dataiku</v>
          </cell>
          <cell r="G6430" t="str">
            <v>SG</v>
          </cell>
          <cell r="H6430" t="str">
            <v>Singapore</v>
          </cell>
          <cell r="I6430" t="str">
            <v>GP Entity</v>
          </cell>
          <cell r="J6430">
            <v>43703</v>
          </cell>
          <cell r="K6430">
            <v>43535</v>
          </cell>
          <cell r="M6430">
            <v>43889</v>
          </cell>
          <cell r="N6430" t="str">
            <v>Edwina</v>
          </cell>
          <cell r="O6430" t="str">
            <v>Tan</v>
          </cell>
          <cell r="P6430">
            <v>43858</v>
          </cell>
          <cell r="Q6430">
            <v>2859</v>
          </cell>
          <cell r="R6430" t="str">
            <v>Asia-Pacific (APAC)</v>
          </cell>
          <cell r="S6430" t="str">
            <v>Senior Channels Manager</v>
          </cell>
        </row>
        <row r="6431">
          <cell r="A6431" t="str">
            <v>100499-SG-104</v>
          </cell>
          <cell r="B6431">
            <v>43704</v>
          </cell>
          <cell r="C6431" t="str">
            <v>Existing MSA</v>
          </cell>
          <cell r="D6431">
            <v>43595</v>
          </cell>
          <cell r="E6431">
            <v>43983</v>
          </cell>
          <cell r="F6431" t="str">
            <v>Dataiku</v>
          </cell>
          <cell r="G6431" t="str">
            <v>SG</v>
          </cell>
          <cell r="H6431" t="str">
            <v>Singapore</v>
          </cell>
          <cell r="I6431" t="str">
            <v>GP Entity</v>
          </cell>
          <cell r="J6431">
            <v>43703</v>
          </cell>
          <cell r="K6431">
            <v>43535</v>
          </cell>
          <cell r="M6431">
            <v>43889</v>
          </cell>
          <cell r="N6431" t="str">
            <v>Edwina</v>
          </cell>
          <cell r="O6431" t="str">
            <v>Tan</v>
          </cell>
          <cell r="P6431">
            <v>43858</v>
          </cell>
          <cell r="Q6431">
            <v>2859</v>
          </cell>
          <cell r="R6431" t="str">
            <v>Asia-Pacific (APAC)</v>
          </cell>
          <cell r="S6431" t="str">
            <v>Senior Channels Manager</v>
          </cell>
        </row>
        <row r="6432">
          <cell r="A6432" t="str">
            <v>100325-GB-102</v>
          </cell>
          <cell r="B6432">
            <v>43556</v>
          </cell>
          <cell r="C6432" t="str">
            <v>Existing MSA</v>
          </cell>
          <cell r="D6432">
            <v>43483</v>
          </cell>
          <cell r="E6432">
            <v>43922</v>
          </cell>
          <cell r="F6432" t="str">
            <v>NewsCred</v>
          </cell>
          <cell r="G6432" t="str">
            <v>GB</v>
          </cell>
          <cell r="H6432" t="str">
            <v>United Kingdom</v>
          </cell>
          <cell r="I6432" t="str">
            <v>GP Entity</v>
          </cell>
          <cell r="J6432">
            <v>43542</v>
          </cell>
          <cell r="K6432">
            <v>43158</v>
          </cell>
          <cell r="N6432" t="str">
            <v>Mica</v>
          </cell>
          <cell r="O6432" t="str">
            <v>Crespo</v>
          </cell>
          <cell r="P6432">
            <v>43853</v>
          </cell>
          <cell r="Q6432">
            <v>2299</v>
          </cell>
          <cell r="R6432" t="str">
            <v>Europe (EU)</v>
          </cell>
          <cell r="S6432" t="str">
            <v>Associate Customer Success Manager (Content Strategist)</v>
          </cell>
        </row>
        <row r="6433">
          <cell r="A6433" t="str">
            <v>100325-GB-102</v>
          </cell>
          <cell r="B6433">
            <v>43556</v>
          </cell>
          <cell r="C6433" t="str">
            <v>Existing MSA</v>
          </cell>
          <cell r="D6433">
            <v>43483</v>
          </cell>
          <cell r="E6433">
            <v>43952</v>
          </cell>
          <cell r="F6433" t="str">
            <v>NewsCred</v>
          </cell>
          <cell r="G6433" t="str">
            <v>GB</v>
          </cell>
          <cell r="H6433" t="str">
            <v>United Kingdom</v>
          </cell>
          <cell r="I6433" t="str">
            <v>GP Entity</v>
          </cell>
          <cell r="J6433">
            <v>43542</v>
          </cell>
          <cell r="K6433">
            <v>43158</v>
          </cell>
          <cell r="N6433" t="str">
            <v>Mica</v>
          </cell>
          <cell r="O6433" t="str">
            <v>Crespo</v>
          </cell>
          <cell r="P6433">
            <v>43853</v>
          </cell>
          <cell r="Q6433">
            <v>2299</v>
          </cell>
          <cell r="R6433" t="str">
            <v>Europe (EU)</v>
          </cell>
          <cell r="S6433" t="str">
            <v>Associate Customer Success Manager (Content Strategist)</v>
          </cell>
        </row>
        <row r="6434">
          <cell r="A6434" t="str">
            <v>100325-GB-102</v>
          </cell>
          <cell r="B6434">
            <v>43556</v>
          </cell>
          <cell r="C6434" t="str">
            <v>Existing MSA</v>
          </cell>
          <cell r="D6434">
            <v>43483</v>
          </cell>
          <cell r="E6434">
            <v>43983</v>
          </cell>
          <cell r="F6434" t="str">
            <v>NewsCred</v>
          </cell>
          <cell r="G6434" t="str">
            <v>GB</v>
          </cell>
          <cell r="H6434" t="str">
            <v>United Kingdom</v>
          </cell>
          <cell r="I6434" t="str">
            <v>GP Entity</v>
          </cell>
          <cell r="J6434">
            <v>43542</v>
          </cell>
          <cell r="K6434">
            <v>43158</v>
          </cell>
          <cell r="N6434" t="str">
            <v>Mica</v>
          </cell>
          <cell r="O6434" t="str">
            <v>Crespo</v>
          </cell>
          <cell r="P6434">
            <v>43853</v>
          </cell>
          <cell r="Q6434">
            <v>2299</v>
          </cell>
          <cell r="R6434" t="str">
            <v>Europe (EU)</v>
          </cell>
          <cell r="S6434" t="str">
            <v>Associate Customer Success Manager (Content Strategist)</v>
          </cell>
        </row>
        <row r="6435">
          <cell r="A6435" t="str">
            <v>100510-DE-101</v>
          </cell>
          <cell r="B6435">
            <v>43617</v>
          </cell>
          <cell r="C6435" t="str">
            <v>Existing MSA</v>
          </cell>
          <cell r="D6435">
            <v>43509</v>
          </cell>
          <cell r="E6435">
            <v>43922</v>
          </cell>
          <cell r="F6435" t="str">
            <v>Acquis</v>
          </cell>
          <cell r="G6435" t="str">
            <v>DE</v>
          </cell>
          <cell r="H6435" t="str">
            <v>Germany</v>
          </cell>
          <cell r="I6435" t="str">
            <v>GP Entity</v>
          </cell>
          <cell r="J6435">
            <v>43619</v>
          </cell>
          <cell r="K6435">
            <v>43509</v>
          </cell>
          <cell r="N6435" t="str">
            <v>Alexandra</v>
          </cell>
          <cell r="O6435" t="str">
            <v>Livet</v>
          </cell>
          <cell r="P6435">
            <v>43853</v>
          </cell>
          <cell r="Q6435">
            <v>2403</v>
          </cell>
          <cell r="R6435" t="str">
            <v>Europe (EU)</v>
          </cell>
          <cell r="S6435" t="str">
            <v>Project Manager</v>
          </cell>
        </row>
        <row r="6436">
          <cell r="A6436" t="str">
            <v>100510-DE-101</v>
          </cell>
          <cell r="B6436">
            <v>43617</v>
          </cell>
          <cell r="C6436" t="str">
            <v>Existing MSA</v>
          </cell>
          <cell r="D6436">
            <v>43509</v>
          </cell>
          <cell r="E6436">
            <v>43952</v>
          </cell>
          <cell r="F6436" t="str">
            <v>Acquis</v>
          </cell>
          <cell r="G6436" t="str">
            <v>DE</v>
          </cell>
          <cell r="H6436" t="str">
            <v>Germany</v>
          </cell>
          <cell r="I6436" t="str">
            <v>GP Entity</v>
          </cell>
          <cell r="J6436">
            <v>43619</v>
          </cell>
          <cell r="K6436">
            <v>43509</v>
          </cell>
          <cell r="N6436" t="str">
            <v>Alexandra</v>
          </cell>
          <cell r="O6436" t="str">
            <v>Livet</v>
          </cell>
          <cell r="P6436">
            <v>43853</v>
          </cell>
          <cell r="Q6436">
            <v>2403</v>
          </cell>
          <cell r="R6436" t="str">
            <v>Europe (EU)</v>
          </cell>
          <cell r="S6436" t="str">
            <v>Project Manager</v>
          </cell>
        </row>
        <row r="6437">
          <cell r="A6437" t="str">
            <v>100510-DE-101</v>
          </cell>
          <cell r="B6437">
            <v>43617</v>
          </cell>
          <cell r="C6437" t="str">
            <v>Existing MSA</v>
          </cell>
          <cell r="D6437">
            <v>43509</v>
          </cell>
          <cell r="E6437">
            <v>43983</v>
          </cell>
          <cell r="F6437" t="str">
            <v>Acquis</v>
          </cell>
          <cell r="G6437" t="str">
            <v>DE</v>
          </cell>
          <cell r="H6437" t="str">
            <v>Germany</v>
          </cell>
          <cell r="I6437" t="str">
            <v>GP Entity</v>
          </cell>
          <cell r="J6437">
            <v>43619</v>
          </cell>
          <cell r="K6437">
            <v>43509</v>
          </cell>
          <cell r="N6437" t="str">
            <v>Alexandra</v>
          </cell>
          <cell r="O6437" t="str">
            <v>Livet</v>
          </cell>
          <cell r="P6437">
            <v>43853</v>
          </cell>
          <cell r="Q6437">
            <v>2403</v>
          </cell>
          <cell r="R6437" t="str">
            <v>Europe (EU)</v>
          </cell>
          <cell r="S6437" t="str">
            <v>Project Manager</v>
          </cell>
        </row>
        <row r="6438">
          <cell r="A6438" t="str">
            <v>100504-IE-101</v>
          </cell>
          <cell r="B6438">
            <v>43586</v>
          </cell>
          <cell r="C6438" t="str">
            <v>Existing MSA</v>
          </cell>
          <cell r="D6438">
            <v>43482</v>
          </cell>
          <cell r="E6438">
            <v>43922</v>
          </cell>
          <cell r="F6438" t="str">
            <v>Vita Bidco</v>
          </cell>
          <cell r="G6438" t="str">
            <v>IE</v>
          </cell>
          <cell r="H6438" t="str">
            <v>Ireland</v>
          </cell>
          <cell r="I6438" t="str">
            <v>GP Entity</v>
          </cell>
          <cell r="J6438">
            <v>43586</v>
          </cell>
          <cell r="K6438">
            <v>43482</v>
          </cell>
          <cell r="N6438" t="str">
            <v>Merryn</v>
          </cell>
          <cell r="O6438" t="str">
            <v>Roberts</v>
          </cell>
          <cell r="P6438">
            <v>43858</v>
          </cell>
          <cell r="Q6438">
            <v>2366</v>
          </cell>
          <cell r="R6438" t="str">
            <v>Europe (EU)</v>
          </cell>
          <cell r="S6438" t="str">
            <v>Senior Manager, Operations</v>
          </cell>
        </row>
        <row r="6439">
          <cell r="A6439" t="str">
            <v>100504-IE-101</v>
          </cell>
          <cell r="B6439">
            <v>43586</v>
          </cell>
          <cell r="C6439" t="str">
            <v>Existing MSA</v>
          </cell>
          <cell r="D6439">
            <v>43482</v>
          </cell>
          <cell r="E6439">
            <v>43952</v>
          </cell>
          <cell r="F6439" t="str">
            <v>Vita Bidco</v>
          </cell>
          <cell r="G6439" t="str">
            <v>IE</v>
          </cell>
          <cell r="H6439" t="str">
            <v>Ireland</v>
          </cell>
          <cell r="I6439" t="str">
            <v>GP Entity</v>
          </cell>
          <cell r="J6439">
            <v>43586</v>
          </cell>
          <cell r="K6439">
            <v>43482</v>
          </cell>
          <cell r="N6439" t="str">
            <v>Merryn</v>
          </cell>
          <cell r="O6439" t="str">
            <v>Roberts</v>
          </cell>
          <cell r="P6439">
            <v>43858</v>
          </cell>
          <cell r="Q6439">
            <v>2366</v>
          </cell>
          <cell r="R6439" t="str">
            <v>Europe (EU)</v>
          </cell>
          <cell r="S6439" t="str">
            <v>Senior Manager, Operations</v>
          </cell>
        </row>
        <row r="6440">
          <cell r="A6440" t="str">
            <v>100504-IE-101</v>
          </cell>
          <cell r="B6440">
            <v>43586</v>
          </cell>
          <cell r="C6440" t="str">
            <v>Existing MSA</v>
          </cell>
          <cell r="D6440">
            <v>43482</v>
          </cell>
          <cell r="E6440">
            <v>43983</v>
          </cell>
          <cell r="F6440" t="str">
            <v>Vita Bidco</v>
          </cell>
          <cell r="G6440" t="str">
            <v>IE</v>
          </cell>
          <cell r="H6440" t="str">
            <v>Ireland</v>
          </cell>
          <cell r="I6440" t="str">
            <v>GP Entity</v>
          </cell>
          <cell r="J6440">
            <v>43586</v>
          </cell>
          <cell r="K6440">
            <v>43482</v>
          </cell>
          <cell r="N6440" t="str">
            <v>Merryn</v>
          </cell>
          <cell r="O6440" t="str">
            <v>Roberts</v>
          </cell>
          <cell r="P6440">
            <v>43858</v>
          </cell>
          <cell r="Q6440">
            <v>2366</v>
          </cell>
          <cell r="R6440" t="str">
            <v>Europe (EU)</v>
          </cell>
          <cell r="S6440" t="str">
            <v>Senior Manager, Operations</v>
          </cell>
        </row>
        <row r="6441">
          <cell r="A6441" t="str">
            <v>100419-FR-102</v>
          </cell>
          <cell r="B6441">
            <v>43617</v>
          </cell>
          <cell r="C6441" t="str">
            <v>Existing MSA</v>
          </cell>
          <cell r="D6441">
            <v>43516</v>
          </cell>
          <cell r="E6441">
            <v>43922</v>
          </cell>
          <cell r="F6441" t="str">
            <v>Sysdig</v>
          </cell>
          <cell r="G6441" t="str">
            <v>FR</v>
          </cell>
          <cell r="H6441" t="str">
            <v>France</v>
          </cell>
          <cell r="I6441" t="str">
            <v>GP Entity</v>
          </cell>
          <cell r="J6441">
            <v>43679</v>
          </cell>
          <cell r="K6441">
            <v>43397</v>
          </cell>
          <cell r="N6441" t="str">
            <v>Janna</v>
          </cell>
          <cell r="O6441" t="str">
            <v>Vidal</v>
          </cell>
          <cell r="P6441">
            <v>43803</v>
          </cell>
          <cell r="Q6441">
            <v>2294</v>
          </cell>
          <cell r="R6441" t="str">
            <v>Europe (EU)</v>
          </cell>
          <cell r="S6441" t="str">
            <v>Technical Sales Lead, SEMEA</v>
          </cell>
        </row>
        <row r="6442">
          <cell r="A6442" t="str">
            <v>100419-FR-102</v>
          </cell>
          <cell r="B6442">
            <v>43617</v>
          </cell>
          <cell r="C6442" t="str">
            <v>Existing MSA</v>
          </cell>
          <cell r="D6442">
            <v>43516</v>
          </cell>
          <cell r="E6442">
            <v>43952</v>
          </cell>
          <cell r="F6442" t="str">
            <v>Sysdig</v>
          </cell>
          <cell r="G6442" t="str">
            <v>FR</v>
          </cell>
          <cell r="H6442" t="str">
            <v>France</v>
          </cell>
          <cell r="I6442" t="str">
            <v>GP Entity</v>
          </cell>
          <cell r="J6442">
            <v>43679</v>
          </cell>
          <cell r="K6442">
            <v>43397</v>
          </cell>
          <cell r="N6442" t="str">
            <v>Janna</v>
          </cell>
          <cell r="O6442" t="str">
            <v>Vidal</v>
          </cell>
          <cell r="P6442">
            <v>43803</v>
          </cell>
          <cell r="Q6442">
            <v>2294</v>
          </cell>
          <cell r="R6442" t="str">
            <v>Europe (EU)</v>
          </cell>
          <cell r="S6442" t="str">
            <v>Technical Sales Lead, SEMEA</v>
          </cell>
        </row>
        <row r="6443">
          <cell r="A6443" t="str">
            <v>100419-FR-102</v>
          </cell>
          <cell r="B6443">
            <v>43617</v>
          </cell>
          <cell r="C6443" t="str">
            <v>Existing MSA</v>
          </cell>
          <cell r="D6443">
            <v>43516</v>
          </cell>
          <cell r="E6443">
            <v>43983</v>
          </cell>
          <cell r="F6443" t="str">
            <v>Sysdig</v>
          </cell>
          <cell r="G6443" t="str">
            <v>FR</v>
          </cell>
          <cell r="H6443" t="str">
            <v>France</v>
          </cell>
          <cell r="I6443" t="str">
            <v>GP Entity</v>
          </cell>
          <cell r="J6443">
            <v>43679</v>
          </cell>
          <cell r="K6443">
            <v>43397</v>
          </cell>
          <cell r="N6443" t="str">
            <v>Janna</v>
          </cell>
          <cell r="O6443" t="str">
            <v>Vidal</v>
          </cell>
          <cell r="P6443">
            <v>43803</v>
          </cell>
          <cell r="Q6443">
            <v>2294</v>
          </cell>
          <cell r="R6443" t="str">
            <v>Europe (EU)</v>
          </cell>
          <cell r="S6443" t="str">
            <v>Technical Sales Lead, SEMEA</v>
          </cell>
        </row>
        <row r="6444">
          <cell r="A6444" t="str">
            <v>100671-FR-101</v>
          </cell>
          <cell r="B6444">
            <v>43871</v>
          </cell>
          <cell r="C6444" t="str">
            <v>Existing MSA</v>
          </cell>
          <cell r="D6444">
            <v>43738</v>
          </cell>
          <cell r="E6444">
            <v>43922</v>
          </cell>
          <cell r="F6444" t="str">
            <v>ThousandEyes</v>
          </cell>
          <cell r="G6444" t="str">
            <v>FR</v>
          </cell>
          <cell r="H6444" t="str">
            <v>France</v>
          </cell>
          <cell r="I6444" t="str">
            <v>GP Entity</v>
          </cell>
          <cell r="J6444">
            <v>43780</v>
          </cell>
          <cell r="K6444">
            <v>43738</v>
          </cell>
          <cell r="N6444" t="str">
            <v>Janna</v>
          </cell>
          <cell r="O6444" t="str">
            <v>Vidal</v>
          </cell>
          <cell r="P6444">
            <v>43864</v>
          </cell>
          <cell r="Q6444">
            <v>3344</v>
          </cell>
          <cell r="R6444" t="str">
            <v>Europe (EU)</v>
          </cell>
          <cell r="S6444" t="str">
            <v>AVP, EMEA South, Enterprise</v>
          </cell>
        </row>
        <row r="6445">
          <cell r="A6445" t="str">
            <v>100671-FR-101</v>
          </cell>
          <cell r="B6445">
            <v>43871</v>
          </cell>
          <cell r="C6445" t="str">
            <v>Existing MSA</v>
          </cell>
          <cell r="D6445">
            <v>43738</v>
          </cell>
          <cell r="E6445">
            <v>43952</v>
          </cell>
          <cell r="F6445" t="str">
            <v>ThousandEyes</v>
          </cell>
          <cell r="G6445" t="str">
            <v>FR</v>
          </cell>
          <cell r="H6445" t="str">
            <v>France</v>
          </cell>
          <cell r="I6445" t="str">
            <v>GP Entity</v>
          </cell>
          <cell r="J6445">
            <v>43780</v>
          </cell>
          <cell r="K6445">
            <v>43738</v>
          </cell>
          <cell r="N6445" t="str">
            <v>Janna</v>
          </cell>
          <cell r="O6445" t="str">
            <v>Vidal</v>
          </cell>
          <cell r="P6445">
            <v>43864</v>
          </cell>
          <cell r="Q6445">
            <v>3344</v>
          </cell>
          <cell r="R6445" t="str">
            <v>Europe (EU)</v>
          </cell>
          <cell r="S6445" t="str">
            <v>AVP, EMEA South, Enterprise</v>
          </cell>
        </row>
        <row r="6446">
          <cell r="A6446" t="str">
            <v>100671-FR-101</v>
          </cell>
          <cell r="B6446">
            <v>43871</v>
          </cell>
          <cell r="C6446" t="str">
            <v>Existing MSA</v>
          </cell>
          <cell r="D6446">
            <v>43738</v>
          </cell>
          <cell r="E6446">
            <v>43983</v>
          </cell>
          <cell r="F6446" t="str">
            <v>ThousandEyes</v>
          </cell>
          <cell r="G6446" t="str">
            <v>FR</v>
          </cell>
          <cell r="H6446" t="str">
            <v>France</v>
          </cell>
          <cell r="I6446" t="str">
            <v>GP Entity</v>
          </cell>
          <cell r="J6446">
            <v>43780</v>
          </cell>
          <cell r="K6446">
            <v>43738</v>
          </cell>
          <cell r="N6446" t="str">
            <v>Janna</v>
          </cell>
          <cell r="O6446" t="str">
            <v>Vidal</v>
          </cell>
          <cell r="P6446">
            <v>43864</v>
          </cell>
          <cell r="Q6446">
            <v>3344</v>
          </cell>
          <cell r="R6446" t="str">
            <v>Europe (EU)</v>
          </cell>
          <cell r="S6446" t="str">
            <v>AVP, EMEA South, Enterprise</v>
          </cell>
        </row>
        <row r="6447">
          <cell r="A6447" t="str">
            <v>100221-GB-109</v>
          </cell>
          <cell r="B6447">
            <v>43500</v>
          </cell>
          <cell r="C6447" t="str">
            <v>Existing MSA</v>
          </cell>
          <cell r="D6447">
            <v>42992</v>
          </cell>
          <cell r="E6447">
            <v>43922</v>
          </cell>
          <cell r="F6447" t="str">
            <v>ViewRay</v>
          </cell>
          <cell r="G6447" t="str">
            <v>GB</v>
          </cell>
          <cell r="H6447" t="str">
            <v>United Kingdom</v>
          </cell>
          <cell r="I6447" t="str">
            <v>GP Entity</v>
          </cell>
          <cell r="K6447">
            <v>42961</v>
          </cell>
          <cell r="N6447" t="str">
            <v>Nikolaos</v>
          </cell>
          <cell r="O6447" t="str">
            <v>Davos</v>
          </cell>
          <cell r="P6447">
            <v>43859</v>
          </cell>
          <cell r="Q6447">
            <v>1884</v>
          </cell>
          <cell r="R6447" t="str">
            <v>Europe (EU)</v>
          </cell>
          <cell r="S6447" t="str">
            <v>Program Development Manager</v>
          </cell>
        </row>
        <row r="6448">
          <cell r="A6448" t="str">
            <v>100221-GB-109</v>
          </cell>
          <cell r="B6448">
            <v>43500</v>
          </cell>
          <cell r="C6448" t="str">
            <v>Existing MSA</v>
          </cell>
          <cell r="D6448">
            <v>42992</v>
          </cell>
          <cell r="E6448">
            <v>43952</v>
          </cell>
          <cell r="F6448" t="str">
            <v>ViewRay</v>
          </cell>
          <cell r="G6448" t="str">
            <v>GB</v>
          </cell>
          <cell r="H6448" t="str">
            <v>United Kingdom</v>
          </cell>
          <cell r="I6448" t="str">
            <v>GP Entity</v>
          </cell>
          <cell r="K6448">
            <v>42961</v>
          </cell>
          <cell r="N6448" t="str">
            <v>Nikolaos</v>
          </cell>
          <cell r="O6448" t="str">
            <v>Davos</v>
          </cell>
          <cell r="P6448">
            <v>43859</v>
          </cell>
          <cell r="Q6448">
            <v>1884</v>
          </cell>
          <cell r="R6448" t="str">
            <v>Europe (EU)</v>
          </cell>
          <cell r="S6448" t="str">
            <v>Program Development Manager</v>
          </cell>
        </row>
        <row r="6449">
          <cell r="A6449" t="str">
            <v>100221-GB-109</v>
          </cell>
          <cell r="B6449">
            <v>43500</v>
          </cell>
          <cell r="C6449" t="str">
            <v>Existing MSA</v>
          </cell>
          <cell r="D6449">
            <v>42992</v>
          </cell>
          <cell r="E6449">
            <v>43983</v>
          </cell>
          <cell r="F6449" t="str">
            <v>ViewRay</v>
          </cell>
          <cell r="G6449" t="str">
            <v>GB</v>
          </cell>
          <cell r="H6449" t="str">
            <v>United Kingdom</v>
          </cell>
          <cell r="I6449" t="str">
            <v>GP Entity</v>
          </cell>
          <cell r="K6449">
            <v>42961</v>
          </cell>
          <cell r="N6449" t="str">
            <v>Nikolaos</v>
          </cell>
          <cell r="O6449" t="str">
            <v>Davos</v>
          </cell>
          <cell r="P6449">
            <v>43859</v>
          </cell>
          <cell r="Q6449">
            <v>1884</v>
          </cell>
          <cell r="R6449" t="str">
            <v>Europe (EU)</v>
          </cell>
          <cell r="S6449" t="str">
            <v>Program Development Manager</v>
          </cell>
        </row>
        <row r="6450">
          <cell r="A6450" t="str">
            <v>100247-GB-101</v>
          </cell>
          <cell r="B6450">
            <v>43087</v>
          </cell>
          <cell r="C6450" t="str">
            <v>Existing MSA</v>
          </cell>
          <cell r="D6450">
            <v>43045</v>
          </cell>
          <cell r="E6450">
            <v>43922</v>
          </cell>
          <cell r="F6450" t="str">
            <v>ReversingLabs International GmbH</v>
          </cell>
          <cell r="G6450" t="str">
            <v>GB</v>
          </cell>
          <cell r="H6450" t="str">
            <v>United Kingdom</v>
          </cell>
          <cell r="I6450" t="str">
            <v>GP Entity</v>
          </cell>
          <cell r="K6450">
            <v>43045</v>
          </cell>
          <cell r="N6450" t="str">
            <v>Meredith</v>
          </cell>
          <cell r="O6450" t="str">
            <v>Hendler</v>
          </cell>
          <cell r="P6450">
            <v>43803</v>
          </cell>
          <cell r="Q6450">
            <v>835</v>
          </cell>
          <cell r="R6450" t="str">
            <v>Europe (EU)</v>
          </cell>
          <cell r="S6450" t="str">
            <v>Director of Product Management</v>
          </cell>
        </row>
        <row r="6451">
          <cell r="A6451" t="str">
            <v>100247-GB-101</v>
          </cell>
          <cell r="B6451">
            <v>43087</v>
          </cell>
          <cell r="C6451" t="str">
            <v>Existing MSA</v>
          </cell>
          <cell r="D6451">
            <v>43045</v>
          </cell>
          <cell r="E6451">
            <v>43952</v>
          </cell>
          <cell r="F6451" t="str">
            <v>ReversingLabs International GmbH</v>
          </cell>
          <cell r="G6451" t="str">
            <v>GB</v>
          </cell>
          <cell r="H6451" t="str">
            <v>United Kingdom</v>
          </cell>
          <cell r="I6451" t="str">
            <v>GP Entity</v>
          </cell>
          <cell r="K6451">
            <v>43045</v>
          </cell>
          <cell r="N6451" t="str">
            <v>Meredith</v>
          </cell>
          <cell r="O6451" t="str">
            <v>Hendler</v>
          </cell>
          <cell r="P6451">
            <v>43803</v>
          </cell>
          <cell r="Q6451">
            <v>835</v>
          </cell>
          <cell r="R6451" t="str">
            <v>Europe (EU)</v>
          </cell>
          <cell r="S6451" t="str">
            <v>Director of Product Management</v>
          </cell>
        </row>
        <row r="6452">
          <cell r="A6452" t="str">
            <v>100247-GB-101</v>
          </cell>
          <cell r="B6452">
            <v>43087</v>
          </cell>
          <cell r="C6452" t="str">
            <v>Existing MSA</v>
          </cell>
          <cell r="D6452">
            <v>43045</v>
          </cell>
          <cell r="E6452">
            <v>43983</v>
          </cell>
          <cell r="F6452" t="str">
            <v>ReversingLabs International GmbH</v>
          </cell>
          <cell r="G6452" t="str">
            <v>GB</v>
          </cell>
          <cell r="H6452" t="str">
            <v>United Kingdom</v>
          </cell>
          <cell r="I6452" t="str">
            <v>GP Entity</v>
          </cell>
          <cell r="K6452">
            <v>43045</v>
          </cell>
          <cell r="N6452" t="str">
            <v>Meredith</v>
          </cell>
          <cell r="O6452" t="str">
            <v>Hendler</v>
          </cell>
          <cell r="P6452">
            <v>43803</v>
          </cell>
          <cell r="Q6452">
            <v>835</v>
          </cell>
          <cell r="R6452" t="str">
            <v>Europe (EU)</v>
          </cell>
          <cell r="S6452" t="str">
            <v>Director of Product Management</v>
          </cell>
        </row>
        <row r="6453">
          <cell r="A6453" t="str">
            <v>100440-DE-101</v>
          </cell>
          <cell r="B6453">
            <v>43535</v>
          </cell>
          <cell r="C6453" t="str">
            <v>Existing MSA</v>
          </cell>
          <cell r="D6453">
            <v>43438</v>
          </cell>
          <cell r="E6453">
            <v>43922</v>
          </cell>
          <cell r="F6453" t="str">
            <v>Black Diamond Structures</v>
          </cell>
          <cell r="G6453" t="str">
            <v>DE</v>
          </cell>
          <cell r="H6453" t="str">
            <v>Germany</v>
          </cell>
          <cell r="I6453" t="str">
            <v>GP Entity</v>
          </cell>
          <cell r="K6453">
            <v>43438</v>
          </cell>
          <cell r="N6453" t="str">
            <v>Alexandra</v>
          </cell>
          <cell r="O6453" t="str">
            <v>Livet</v>
          </cell>
          <cell r="P6453">
            <v>43780</v>
          </cell>
          <cell r="Q6453">
            <v>1859</v>
          </cell>
          <cell r="R6453" t="str">
            <v>Europe (EU)</v>
          </cell>
          <cell r="S6453" t="str">
            <v>Application Development Engineering Leader – Europe/North Africa</v>
          </cell>
        </row>
        <row r="6454">
          <cell r="A6454" t="str">
            <v>100440-DE-101</v>
          </cell>
          <cell r="B6454">
            <v>43535</v>
          </cell>
          <cell r="C6454" t="str">
            <v>Existing MSA</v>
          </cell>
          <cell r="D6454">
            <v>43438</v>
          </cell>
          <cell r="E6454">
            <v>43952</v>
          </cell>
          <cell r="F6454" t="str">
            <v>Black Diamond Structures</v>
          </cell>
          <cell r="G6454" t="str">
            <v>DE</v>
          </cell>
          <cell r="H6454" t="str">
            <v>Germany</v>
          </cell>
          <cell r="I6454" t="str">
            <v>GP Entity</v>
          </cell>
          <cell r="K6454">
            <v>43438</v>
          </cell>
          <cell r="N6454" t="str">
            <v>Alexandra</v>
          </cell>
          <cell r="O6454" t="str">
            <v>Livet</v>
          </cell>
          <cell r="P6454">
            <v>43780</v>
          </cell>
          <cell r="Q6454">
            <v>1859</v>
          </cell>
          <cell r="R6454" t="str">
            <v>Europe (EU)</v>
          </cell>
          <cell r="S6454" t="str">
            <v>Application Development Engineering Leader – Europe/North Africa</v>
          </cell>
        </row>
        <row r="6455">
          <cell r="A6455" t="str">
            <v>100440-DE-101</v>
          </cell>
          <cell r="B6455">
            <v>43535</v>
          </cell>
          <cell r="C6455" t="str">
            <v>Existing MSA</v>
          </cell>
          <cell r="D6455">
            <v>43438</v>
          </cell>
          <cell r="E6455">
            <v>43983</v>
          </cell>
          <cell r="F6455" t="str">
            <v>Black Diamond Structures</v>
          </cell>
          <cell r="G6455" t="str">
            <v>DE</v>
          </cell>
          <cell r="H6455" t="str">
            <v>Germany</v>
          </cell>
          <cell r="I6455" t="str">
            <v>GP Entity</v>
          </cell>
          <cell r="K6455">
            <v>43438</v>
          </cell>
          <cell r="N6455" t="str">
            <v>Alexandra</v>
          </cell>
          <cell r="O6455" t="str">
            <v>Livet</v>
          </cell>
          <cell r="P6455">
            <v>43780</v>
          </cell>
          <cell r="Q6455">
            <v>1859</v>
          </cell>
          <cell r="R6455" t="str">
            <v>Europe (EU)</v>
          </cell>
          <cell r="S6455" t="str">
            <v>Application Development Engineering Leader – Europe/North Africa</v>
          </cell>
        </row>
        <row r="6456">
          <cell r="A6456" t="str">
            <v>100006-DE-101</v>
          </cell>
          <cell r="B6456">
            <v>43381</v>
          </cell>
          <cell r="C6456" t="str">
            <v>Existing MSA</v>
          </cell>
          <cell r="D6456">
            <v>43362</v>
          </cell>
          <cell r="E6456">
            <v>43922</v>
          </cell>
          <cell r="F6456" t="str">
            <v>Aerie Pharmaceuticals Ireland</v>
          </cell>
          <cell r="G6456" t="str">
            <v>DE</v>
          </cell>
          <cell r="H6456" t="str">
            <v>Germany</v>
          </cell>
          <cell r="I6456" t="str">
            <v>GP Entity</v>
          </cell>
          <cell r="J6456">
            <v>43374</v>
          </cell>
          <cell r="K6456">
            <v>42583</v>
          </cell>
          <cell r="N6456" t="str">
            <v>Alexandra</v>
          </cell>
          <cell r="O6456" t="str">
            <v>Livet</v>
          </cell>
          <cell r="P6456">
            <v>43864</v>
          </cell>
          <cell r="Q6456">
            <v>1555</v>
          </cell>
          <cell r="R6456" t="str">
            <v>Europe (EU)</v>
          </cell>
          <cell r="S6456" t="str">
            <v>Director, Clinical Research Europe</v>
          </cell>
        </row>
        <row r="6457">
          <cell r="A6457" t="str">
            <v>100504-NL-101</v>
          </cell>
          <cell r="B6457">
            <v>43617</v>
          </cell>
          <cell r="C6457" t="str">
            <v>Existing MSA</v>
          </cell>
          <cell r="D6457">
            <v>43482</v>
          </cell>
          <cell r="E6457">
            <v>43922</v>
          </cell>
          <cell r="F6457" t="str">
            <v>Vita Bidco</v>
          </cell>
          <cell r="G6457" t="str">
            <v>NL</v>
          </cell>
          <cell r="H6457" t="str">
            <v>Netherlands</v>
          </cell>
          <cell r="I6457" t="str">
            <v>GP Entity</v>
          </cell>
          <cell r="J6457">
            <v>43617</v>
          </cell>
          <cell r="K6457">
            <v>43482</v>
          </cell>
          <cell r="N6457" t="str">
            <v>Merryn</v>
          </cell>
          <cell r="O6457" t="str">
            <v>Roberts</v>
          </cell>
          <cell r="P6457">
            <v>43839</v>
          </cell>
          <cell r="Q6457">
            <v>2371</v>
          </cell>
          <cell r="R6457" t="str">
            <v>Europe (EU)</v>
          </cell>
          <cell r="S6457" t="str">
            <v>Director, Sales</v>
          </cell>
        </row>
        <row r="6458">
          <cell r="A6458" t="str">
            <v>100006-DE-101</v>
          </cell>
          <cell r="B6458">
            <v>43381</v>
          </cell>
          <cell r="C6458" t="str">
            <v>Existing MSA</v>
          </cell>
          <cell r="D6458">
            <v>43362</v>
          </cell>
          <cell r="E6458">
            <v>43952</v>
          </cell>
          <cell r="F6458" t="str">
            <v>Aerie Pharmaceuticals Ireland</v>
          </cell>
          <cell r="G6458" t="str">
            <v>DE</v>
          </cell>
          <cell r="H6458" t="str">
            <v>Germany</v>
          </cell>
          <cell r="I6458" t="str">
            <v>GP Entity</v>
          </cell>
          <cell r="J6458">
            <v>43374</v>
          </cell>
          <cell r="K6458">
            <v>42583</v>
          </cell>
          <cell r="N6458" t="str">
            <v>Alexandra</v>
          </cell>
          <cell r="O6458" t="str">
            <v>Livet</v>
          </cell>
          <cell r="P6458">
            <v>43864</v>
          </cell>
          <cell r="Q6458">
            <v>1555</v>
          </cell>
          <cell r="R6458" t="str">
            <v>Europe (EU)</v>
          </cell>
          <cell r="S6458" t="str">
            <v>Director, Clinical Research Europe</v>
          </cell>
        </row>
        <row r="6459">
          <cell r="A6459" t="str">
            <v>100504-NL-101</v>
          </cell>
          <cell r="B6459">
            <v>43617</v>
          </cell>
          <cell r="C6459" t="str">
            <v>Existing MSA</v>
          </cell>
          <cell r="D6459">
            <v>43482</v>
          </cell>
          <cell r="E6459">
            <v>43952</v>
          </cell>
          <cell r="F6459" t="str">
            <v>Vita Bidco</v>
          </cell>
          <cell r="G6459" t="str">
            <v>NL</v>
          </cell>
          <cell r="H6459" t="str">
            <v>Netherlands</v>
          </cell>
          <cell r="I6459" t="str">
            <v>GP Entity</v>
          </cell>
          <cell r="J6459">
            <v>43617</v>
          </cell>
          <cell r="K6459">
            <v>43482</v>
          </cell>
          <cell r="N6459" t="str">
            <v>Merryn</v>
          </cell>
          <cell r="O6459" t="str">
            <v>Roberts</v>
          </cell>
          <cell r="P6459">
            <v>43839</v>
          </cell>
          <cell r="Q6459">
            <v>2371</v>
          </cell>
          <cell r="R6459" t="str">
            <v>Europe (EU)</v>
          </cell>
          <cell r="S6459" t="str">
            <v>Director, Sales</v>
          </cell>
        </row>
        <row r="6460">
          <cell r="A6460" t="str">
            <v>100006-DE-101</v>
          </cell>
          <cell r="B6460">
            <v>43381</v>
          </cell>
          <cell r="C6460" t="str">
            <v>Existing MSA</v>
          </cell>
          <cell r="D6460">
            <v>43362</v>
          </cell>
          <cell r="E6460">
            <v>43983</v>
          </cell>
          <cell r="F6460" t="str">
            <v>Aerie Pharmaceuticals Ireland</v>
          </cell>
          <cell r="G6460" t="str">
            <v>DE</v>
          </cell>
          <cell r="H6460" t="str">
            <v>Germany</v>
          </cell>
          <cell r="I6460" t="str">
            <v>GP Entity</v>
          </cell>
          <cell r="J6460">
            <v>43374</v>
          </cell>
          <cell r="K6460">
            <v>42583</v>
          </cell>
          <cell r="N6460" t="str">
            <v>Alexandra</v>
          </cell>
          <cell r="O6460" t="str">
            <v>Livet</v>
          </cell>
          <cell r="P6460">
            <v>43864</v>
          </cell>
          <cell r="Q6460">
            <v>1555</v>
          </cell>
          <cell r="R6460" t="str">
            <v>Europe (EU)</v>
          </cell>
          <cell r="S6460" t="str">
            <v>Director, Clinical Research Europe</v>
          </cell>
        </row>
        <row r="6461">
          <cell r="A6461" t="str">
            <v>100504-NL-101</v>
          </cell>
          <cell r="B6461">
            <v>43617</v>
          </cell>
          <cell r="C6461" t="str">
            <v>Existing MSA</v>
          </cell>
          <cell r="D6461">
            <v>43482</v>
          </cell>
          <cell r="E6461">
            <v>43983</v>
          </cell>
          <cell r="F6461" t="str">
            <v>Vita Bidco</v>
          </cell>
          <cell r="G6461" t="str">
            <v>NL</v>
          </cell>
          <cell r="H6461" t="str">
            <v>Netherlands</v>
          </cell>
          <cell r="I6461" t="str">
            <v>GP Entity</v>
          </cell>
          <cell r="J6461">
            <v>43617</v>
          </cell>
          <cell r="K6461">
            <v>43482</v>
          </cell>
          <cell r="N6461" t="str">
            <v>Merryn</v>
          </cell>
          <cell r="O6461" t="str">
            <v>Roberts</v>
          </cell>
          <cell r="P6461">
            <v>43839</v>
          </cell>
          <cell r="Q6461">
            <v>2371</v>
          </cell>
          <cell r="R6461" t="str">
            <v>Europe (EU)</v>
          </cell>
          <cell r="S6461" t="str">
            <v>Director, Sales</v>
          </cell>
        </row>
        <row r="6462">
          <cell r="A6462" t="str">
            <v>100064-GB-104</v>
          </cell>
          <cell r="B6462">
            <v>43344</v>
          </cell>
          <cell r="C6462" t="str">
            <v>Existing MSA</v>
          </cell>
          <cell r="D6462">
            <v>43082</v>
          </cell>
          <cell r="E6462">
            <v>43922</v>
          </cell>
          <cell r="F6462" t="str">
            <v>Flashpoint</v>
          </cell>
          <cell r="G6462" t="str">
            <v>GB</v>
          </cell>
          <cell r="H6462" t="str">
            <v>United Kingdom</v>
          </cell>
          <cell r="I6462" t="str">
            <v>GP Entity</v>
          </cell>
          <cell r="J6462">
            <v>43339</v>
          </cell>
          <cell r="K6462">
            <v>42731</v>
          </cell>
          <cell r="N6462" t="str">
            <v>Justin</v>
          </cell>
          <cell r="O6462" t="str">
            <v>Hill</v>
          </cell>
          <cell r="P6462">
            <v>43853</v>
          </cell>
          <cell r="Q6462">
            <v>1431</v>
          </cell>
          <cell r="R6462" t="str">
            <v>Europe (EU)</v>
          </cell>
          <cell r="S6462" t="str">
            <v>Account Executive, EMEA</v>
          </cell>
        </row>
        <row r="6463">
          <cell r="A6463" t="str">
            <v>100307-NL-101</v>
          </cell>
          <cell r="B6463">
            <v>43497</v>
          </cell>
          <cell r="C6463" t="str">
            <v>Existing MSA</v>
          </cell>
          <cell r="D6463">
            <v>43453</v>
          </cell>
          <cell r="E6463">
            <v>43922</v>
          </cell>
          <cell r="F6463" t="str">
            <v>Qumulo</v>
          </cell>
          <cell r="G6463" t="str">
            <v>NL</v>
          </cell>
          <cell r="H6463" t="str">
            <v>Netherlands</v>
          </cell>
          <cell r="I6463" t="str">
            <v>GP Entity</v>
          </cell>
          <cell r="J6463">
            <v>43497</v>
          </cell>
          <cell r="K6463">
            <v>43193</v>
          </cell>
          <cell r="N6463" t="str">
            <v>Merryn</v>
          </cell>
          <cell r="O6463" t="str">
            <v>Roberts</v>
          </cell>
          <cell r="P6463">
            <v>43671</v>
          </cell>
          <cell r="Q6463">
            <v>1969</v>
          </cell>
          <cell r="R6463" t="str">
            <v>Europe (EU)</v>
          </cell>
          <cell r="S6463" t="str">
            <v>Territory Account Manager</v>
          </cell>
        </row>
        <row r="6464">
          <cell r="A6464" t="str">
            <v>100064-GB-104</v>
          </cell>
          <cell r="B6464">
            <v>43344</v>
          </cell>
          <cell r="C6464" t="str">
            <v>Existing MSA</v>
          </cell>
          <cell r="D6464">
            <v>43082</v>
          </cell>
          <cell r="E6464">
            <v>43952</v>
          </cell>
          <cell r="F6464" t="str">
            <v>Flashpoint</v>
          </cell>
          <cell r="G6464" t="str">
            <v>GB</v>
          </cell>
          <cell r="H6464" t="str">
            <v>United Kingdom</v>
          </cell>
          <cell r="I6464" t="str">
            <v>GP Entity</v>
          </cell>
          <cell r="J6464">
            <v>43339</v>
          </cell>
          <cell r="K6464">
            <v>42731</v>
          </cell>
          <cell r="N6464" t="str">
            <v>Justin</v>
          </cell>
          <cell r="O6464" t="str">
            <v>Hill</v>
          </cell>
          <cell r="P6464">
            <v>43853</v>
          </cell>
          <cell r="Q6464">
            <v>1431</v>
          </cell>
          <cell r="R6464" t="str">
            <v>Europe (EU)</v>
          </cell>
          <cell r="S6464" t="str">
            <v>Account Executive, EMEA</v>
          </cell>
        </row>
        <row r="6465">
          <cell r="A6465" t="str">
            <v>100307-NL-101</v>
          </cell>
          <cell r="B6465">
            <v>43497</v>
          </cell>
          <cell r="C6465" t="str">
            <v>Existing MSA</v>
          </cell>
          <cell r="D6465">
            <v>43453</v>
          </cell>
          <cell r="E6465">
            <v>43952</v>
          </cell>
          <cell r="F6465" t="str">
            <v>Qumulo</v>
          </cell>
          <cell r="G6465" t="str">
            <v>NL</v>
          </cell>
          <cell r="H6465" t="str">
            <v>Netherlands</v>
          </cell>
          <cell r="I6465" t="str">
            <v>GP Entity</v>
          </cell>
          <cell r="J6465">
            <v>43497</v>
          </cell>
          <cell r="K6465">
            <v>43193</v>
          </cell>
          <cell r="N6465" t="str">
            <v>Merryn</v>
          </cell>
          <cell r="O6465" t="str">
            <v>Roberts</v>
          </cell>
          <cell r="P6465">
            <v>43671</v>
          </cell>
          <cell r="Q6465">
            <v>1969</v>
          </cell>
          <cell r="R6465" t="str">
            <v>Europe (EU)</v>
          </cell>
          <cell r="S6465" t="str">
            <v>Territory Account Manager</v>
          </cell>
        </row>
        <row r="6466">
          <cell r="A6466" t="str">
            <v>100064-GB-104</v>
          </cell>
          <cell r="B6466">
            <v>43344</v>
          </cell>
          <cell r="C6466" t="str">
            <v>Existing MSA</v>
          </cell>
          <cell r="D6466">
            <v>43082</v>
          </cell>
          <cell r="E6466">
            <v>43983</v>
          </cell>
          <cell r="F6466" t="str">
            <v>Flashpoint</v>
          </cell>
          <cell r="G6466" t="str">
            <v>GB</v>
          </cell>
          <cell r="H6466" t="str">
            <v>United Kingdom</v>
          </cell>
          <cell r="I6466" t="str">
            <v>GP Entity</v>
          </cell>
          <cell r="J6466">
            <v>43339</v>
          </cell>
          <cell r="K6466">
            <v>42731</v>
          </cell>
          <cell r="N6466" t="str">
            <v>Justin</v>
          </cell>
          <cell r="O6466" t="str">
            <v>Hill</v>
          </cell>
          <cell r="P6466">
            <v>43853</v>
          </cell>
          <cell r="Q6466">
            <v>1431</v>
          </cell>
          <cell r="R6466" t="str">
            <v>Europe (EU)</v>
          </cell>
          <cell r="S6466" t="str">
            <v>Account Executive, EMEA</v>
          </cell>
        </row>
        <row r="6467">
          <cell r="A6467" t="str">
            <v>100307-NL-101</v>
          </cell>
          <cell r="B6467">
            <v>43497</v>
          </cell>
          <cell r="C6467" t="str">
            <v>Existing MSA</v>
          </cell>
          <cell r="D6467">
            <v>43453</v>
          </cell>
          <cell r="E6467">
            <v>43983</v>
          </cell>
          <cell r="F6467" t="str">
            <v>Qumulo</v>
          </cell>
          <cell r="G6467" t="str">
            <v>NL</v>
          </cell>
          <cell r="H6467" t="str">
            <v>Netherlands</v>
          </cell>
          <cell r="I6467" t="str">
            <v>GP Entity</v>
          </cell>
          <cell r="J6467">
            <v>43497</v>
          </cell>
          <cell r="K6467">
            <v>43193</v>
          </cell>
          <cell r="N6467" t="str">
            <v>Merryn</v>
          </cell>
          <cell r="O6467" t="str">
            <v>Roberts</v>
          </cell>
          <cell r="P6467">
            <v>43671</v>
          </cell>
          <cell r="Q6467">
            <v>1969</v>
          </cell>
          <cell r="R6467" t="str">
            <v>Europe (EU)</v>
          </cell>
          <cell r="S6467" t="str">
            <v>Territory Account Manager</v>
          </cell>
        </row>
        <row r="6468">
          <cell r="A6468" t="str">
            <v>100415-DE-101</v>
          </cell>
          <cell r="B6468">
            <v>43466</v>
          </cell>
          <cell r="C6468" t="str">
            <v>Existing MSA</v>
          </cell>
          <cell r="D6468">
            <v>43405</v>
          </cell>
          <cell r="E6468">
            <v>43922</v>
          </cell>
          <cell r="F6468" t="str">
            <v>Sundial Growers</v>
          </cell>
          <cell r="G6468" t="str">
            <v>DE</v>
          </cell>
          <cell r="H6468" t="str">
            <v>Germany</v>
          </cell>
          <cell r="I6468" t="str">
            <v>GP Entity</v>
          </cell>
          <cell r="K6468">
            <v>43405</v>
          </cell>
          <cell r="N6468" t="str">
            <v>Alexandra</v>
          </cell>
          <cell r="O6468" t="str">
            <v>Livet</v>
          </cell>
          <cell r="P6468">
            <v>43866</v>
          </cell>
          <cell r="Q6468">
            <v>1701</v>
          </cell>
          <cell r="R6468" t="str">
            <v>Europe (EU)</v>
          </cell>
          <cell r="S6468" t="str">
            <v>Vice-President, International Sales</v>
          </cell>
        </row>
        <row r="6469">
          <cell r="A6469" t="str">
            <v>100419-NL-101</v>
          </cell>
          <cell r="B6469">
            <v>43466</v>
          </cell>
          <cell r="C6469" t="str">
            <v>Existing MSA</v>
          </cell>
          <cell r="D6469">
            <v>43431</v>
          </cell>
          <cell r="E6469">
            <v>43922</v>
          </cell>
          <cell r="F6469" t="str">
            <v>Sysdig</v>
          </cell>
          <cell r="G6469" t="str">
            <v>NL</v>
          </cell>
          <cell r="H6469" t="str">
            <v>Netherlands</v>
          </cell>
          <cell r="I6469" t="str">
            <v>GP Entity</v>
          </cell>
          <cell r="K6469">
            <v>43397</v>
          </cell>
          <cell r="N6469" t="str">
            <v>Tanya</v>
          </cell>
          <cell r="O6469" t="str">
            <v>Ahuja</v>
          </cell>
          <cell r="P6469">
            <v>43803</v>
          </cell>
          <cell r="Q6469">
            <v>1832</v>
          </cell>
          <cell r="R6469" t="str">
            <v>Europe (EU)</v>
          </cell>
          <cell r="S6469" t="str">
            <v>VP EMEA Sales</v>
          </cell>
        </row>
        <row r="6470">
          <cell r="A6470" t="str">
            <v>100419-DK-101</v>
          </cell>
          <cell r="B6470">
            <v>43466</v>
          </cell>
          <cell r="C6470" t="str">
            <v>Existing MSA</v>
          </cell>
          <cell r="D6470">
            <v>43424</v>
          </cell>
          <cell r="E6470">
            <v>43922</v>
          </cell>
          <cell r="F6470" t="str">
            <v>Sysdig</v>
          </cell>
          <cell r="G6470" t="str">
            <v>DK</v>
          </cell>
          <cell r="H6470" t="str">
            <v>Denmark</v>
          </cell>
          <cell r="I6470" t="str">
            <v>GP Entity</v>
          </cell>
          <cell r="J6470">
            <v>43466</v>
          </cell>
          <cell r="K6470">
            <v>43397</v>
          </cell>
          <cell r="N6470" t="str">
            <v>Tanya</v>
          </cell>
          <cell r="O6470" t="str">
            <v>Ahuja</v>
          </cell>
          <cell r="P6470">
            <v>43803</v>
          </cell>
          <cell r="Q6470">
            <v>1811</v>
          </cell>
          <cell r="R6470" t="str">
            <v>Europe (EU)</v>
          </cell>
          <cell r="S6470" t="str">
            <v>Sales Manager</v>
          </cell>
        </row>
        <row r="6471">
          <cell r="A6471" t="str">
            <v>100415-DE-101</v>
          </cell>
          <cell r="B6471">
            <v>43466</v>
          </cell>
          <cell r="C6471" t="str">
            <v>Existing MSA</v>
          </cell>
          <cell r="D6471">
            <v>43405</v>
          </cell>
          <cell r="E6471">
            <v>43952</v>
          </cell>
          <cell r="F6471" t="str">
            <v>Sundial Growers</v>
          </cell>
          <cell r="G6471" t="str">
            <v>DE</v>
          </cell>
          <cell r="H6471" t="str">
            <v>Germany</v>
          </cell>
          <cell r="I6471" t="str">
            <v>GP Entity</v>
          </cell>
          <cell r="K6471">
            <v>43405</v>
          </cell>
          <cell r="N6471" t="str">
            <v>Alexandra</v>
          </cell>
          <cell r="O6471" t="str">
            <v>Livet</v>
          </cell>
          <cell r="P6471">
            <v>43866</v>
          </cell>
          <cell r="Q6471">
            <v>1701</v>
          </cell>
          <cell r="R6471" t="str">
            <v>Europe (EU)</v>
          </cell>
          <cell r="S6471" t="str">
            <v>Vice-President, International Sales</v>
          </cell>
        </row>
        <row r="6472">
          <cell r="A6472" t="str">
            <v>100419-NL-101</v>
          </cell>
          <cell r="B6472">
            <v>43466</v>
          </cell>
          <cell r="C6472" t="str">
            <v>Existing MSA</v>
          </cell>
          <cell r="D6472">
            <v>43431</v>
          </cell>
          <cell r="E6472">
            <v>43952</v>
          </cell>
          <cell r="F6472" t="str">
            <v>Sysdig</v>
          </cell>
          <cell r="G6472" t="str">
            <v>NL</v>
          </cell>
          <cell r="H6472" t="str">
            <v>Netherlands</v>
          </cell>
          <cell r="I6472" t="str">
            <v>GP Entity</v>
          </cell>
          <cell r="K6472">
            <v>43397</v>
          </cell>
          <cell r="N6472" t="str">
            <v>Tanya</v>
          </cell>
          <cell r="O6472" t="str">
            <v>Ahuja</v>
          </cell>
          <cell r="P6472">
            <v>43803</v>
          </cell>
          <cell r="Q6472">
            <v>1832</v>
          </cell>
          <cell r="R6472" t="str">
            <v>Europe (EU)</v>
          </cell>
          <cell r="S6472" t="str">
            <v>VP EMEA Sales</v>
          </cell>
        </row>
        <row r="6473">
          <cell r="A6473" t="str">
            <v>100419-DK-101</v>
          </cell>
          <cell r="B6473">
            <v>43466</v>
          </cell>
          <cell r="C6473" t="str">
            <v>Existing MSA</v>
          </cell>
          <cell r="D6473">
            <v>43424</v>
          </cell>
          <cell r="E6473">
            <v>43952</v>
          </cell>
          <cell r="F6473" t="str">
            <v>Sysdig</v>
          </cell>
          <cell r="G6473" t="str">
            <v>DK</v>
          </cell>
          <cell r="H6473" t="str">
            <v>Denmark</v>
          </cell>
          <cell r="I6473" t="str">
            <v>GP Entity</v>
          </cell>
          <cell r="J6473">
            <v>43466</v>
          </cell>
          <cell r="K6473">
            <v>43397</v>
          </cell>
          <cell r="N6473" t="str">
            <v>Tanya</v>
          </cell>
          <cell r="O6473" t="str">
            <v>Ahuja</v>
          </cell>
          <cell r="P6473">
            <v>43803</v>
          </cell>
          <cell r="Q6473">
            <v>1811</v>
          </cell>
          <cell r="R6473" t="str">
            <v>Europe (EU)</v>
          </cell>
          <cell r="S6473" t="str">
            <v>Sales Manager</v>
          </cell>
        </row>
        <row r="6474">
          <cell r="A6474" t="str">
            <v>100415-DE-101</v>
          </cell>
          <cell r="B6474">
            <v>43466</v>
          </cell>
          <cell r="C6474" t="str">
            <v>Existing MSA</v>
          </cell>
          <cell r="D6474">
            <v>43405</v>
          </cell>
          <cell r="E6474">
            <v>43983</v>
          </cell>
          <cell r="F6474" t="str">
            <v>Sundial Growers</v>
          </cell>
          <cell r="G6474" t="str">
            <v>DE</v>
          </cell>
          <cell r="H6474" t="str">
            <v>Germany</v>
          </cell>
          <cell r="I6474" t="str">
            <v>GP Entity</v>
          </cell>
          <cell r="K6474">
            <v>43405</v>
          </cell>
          <cell r="N6474" t="str">
            <v>Alexandra</v>
          </cell>
          <cell r="O6474" t="str">
            <v>Livet</v>
          </cell>
          <cell r="P6474">
            <v>43866</v>
          </cell>
          <cell r="Q6474">
            <v>1701</v>
          </cell>
          <cell r="R6474" t="str">
            <v>Europe (EU)</v>
          </cell>
          <cell r="S6474" t="str">
            <v>Vice-President, International Sales</v>
          </cell>
        </row>
        <row r="6475">
          <cell r="A6475" t="str">
            <v>100419-NL-101</v>
          </cell>
          <cell r="B6475">
            <v>43466</v>
          </cell>
          <cell r="C6475" t="str">
            <v>Existing MSA</v>
          </cell>
          <cell r="D6475">
            <v>43431</v>
          </cell>
          <cell r="E6475">
            <v>43983</v>
          </cell>
          <cell r="F6475" t="str">
            <v>Sysdig</v>
          </cell>
          <cell r="G6475" t="str">
            <v>NL</v>
          </cell>
          <cell r="H6475" t="str">
            <v>Netherlands</v>
          </cell>
          <cell r="I6475" t="str">
            <v>GP Entity</v>
          </cell>
          <cell r="K6475">
            <v>43397</v>
          </cell>
          <cell r="N6475" t="str">
            <v>Tanya</v>
          </cell>
          <cell r="O6475" t="str">
            <v>Ahuja</v>
          </cell>
          <cell r="P6475">
            <v>43803</v>
          </cell>
          <cell r="Q6475">
            <v>1832</v>
          </cell>
          <cell r="R6475" t="str">
            <v>Europe (EU)</v>
          </cell>
          <cell r="S6475" t="str">
            <v>VP EMEA Sales</v>
          </cell>
        </row>
        <row r="6476">
          <cell r="A6476" t="str">
            <v>100419-DK-101</v>
          </cell>
          <cell r="B6476">
            <v>43466</v>
          </cell>
          <cell r="C6476" t="str">
            <v>Existing MSA</v>
          </cell>
          <cell r="D6476">
            <v>43424</v>
          </cell>
          <cell r="E6476">
            <v>43983</v>
          </cell>
          <cell r="F6476" t="str">
            <v>Sysdig</v>
          </cell>
          <cell r="G6476" t="str">
            <v>DK</v>
          </cell>
          <cell r="H6476" t="str">
            <v>Denmark</v>
          </cell>
          <cell r="I6476" t="str">
            <v>GP Entity</v>
          </cell>
          <cell r="J6476">
            <v>43466</v>
          </cell>
          <cell r="K6476">
            <v>43397</v>
          </cell>
          <cell r="N6476" t="str">
            <v>Tanya</v>
          </cell>
          <cell r="O6476" t="str">
            <v>Ahuja</v>
          </cell>
          <cell r="P6476">
            <v>43803</v>
          </cell>
          <cell r="Q6476">
            <v>1811</v>
          </cell>
          <cell r="R6476" t="str">
            <v>Europe (EU)</v>
          </cell>
          <cell r="S6476" t="str">
            <v>Sales Manager</v>
          </cell>
        </row>
        <row r="6477">
          <cell r="A6477" t="str">
            <v>100568-BR-101</v>
          </cell>
          <cell r="B6477">
            <v>43647</v>
          </cell>
          <cell r="C6477" t="str">
            <v>Existing MSA</v>
          </cell>
          <cell r="D6477">
            <v>43623</v>
          </cell>
          <cell r="E6477">
            <v>43891</v>
          </cell>
          <cell r="F6477" t="str">
            <v>Genesis Consulting Partners</v>
          </cell>
          <cell r="G6477" t="str">
            <v>BR</v>
          </cell>
          <cell r="H6477" t="str">
            <v>Brazil</v>
          </cell>
          <cell r="I6477" t="str">
            <v>GP Entity</v>
          </cell>
          <cell r="K6477">
            <v>43623</v>
          </cell>
          <cell r="N6477" t="str">
            <v>Muryel</v>
          </cell>
          <cell r="O6477" t="str">
            <v>Dias</v>
          </cell>
          <cell r="P6477">
            <v>43853</v>
          </cell>
          <cell r="Q6477">
            <v>2747</v>
          </cell>
          <cell r="R6477" t="str">
            <v>Latin America (LATAM)</v>
          </cell>
          <cell r="S6477" t="str">
            <v>Head of IT/Digital Transformation, Latin America</v>
          </cell>
        </row>
        <row r="6478">
          <cell r="A6478" t="str">
            <v>100568-BR-101</v>
          </cell>
          <cell r="B6478">
            <v>43647</v>
          </cell>
          <cell r="C6478" t="str">
            <v>Existing MSA</v>
          </cell>
          <cell r="D6478">
            <v>43623</v>
          </cell>
          <cell r="E6478">
            <v>43922</v>
          </cell>
          <cell r="F6478" t="str">
            <v>Genesis Consulting Partners</v>
          </cell>
          <cell r="G6478" t="str">
            <v>BR</v>
          </cell>
          <cell r="H6478" t="str">
            <v>Brazil</v>
          </cell>
          <cell r="I6478" t="str">
            <v>GP Entity</v>
          </cell>
          <cell r="K6478">
            <v>43623</v>
          </cell>
          <cell r="N6478" t="str">
            <v>Muryel</v>
          </cell>
          <cell r="O6478" t="str">
            <v>Dias</v>
          </cell>
          <cell r="P6478">
            <v>43853</v>
          </cell>
          <cell r="Q6478">
            <v>2747</v>
          </cell>
          <cell r="R6478" t="str">
            <v>Latin America (LATAM)</v>
          </cell>
          <cell r="S6478" t="str">
            <v>Head of IT/Digital Transformation, Latin America</v>
          </cell>
        </row>
        <row r="6479">
          <cell r="A6479" t="str">
            <v>100568-BR-101</v>
          </cell>
          <cell r="B6479">
            <v>43647</v>
          </cell>
          <cell r="C6479" t="str">
            <v>Existing MSA</v>
          </cell>
          <cell r="D6479">
            <v>43623</v>
          </cell>
          <cell r="E6479">
            <v>43952</v>
          </cell>
          <cell r="F6479" t="str">
            <v>Genesis Consulting Partners</v>
          </cell>
          <cell r="G6479" t="str">
            <v>BR</v>
          </cell>
          <cell r="H6479" t="str">
            <v>Brazil</v>
          </cell>
          <cell r="I6479" t="str">
            <v>GP Entity</v>
          </cell>
          <cell r="K6479">
            <v>43623</v>
          </cell>
          <cell r="N6479" t="str">
            <v>Muryel</v>
          </cell>
          <cell r="O6479" t="str">
            <v>Dias</v>
          </cell>
          <cell r="P6479">
            <v>43853</v>
          </cell>
          <cell r="Q6479">
            <v>2747</v>
          </cell>
          <cell r="R6479" t="str">
            <v>Latin America (LATAM)</v>
          </cell>
          <cell r="S6479" t="str">
            <v>Head of IT/Digital Transformation, Latin America</v>
          </cell>
        </row>
        <row r="6480">
          <cell r="A6480" t="str">
            <v>100568-BR-101</v>
          </cell>
          <cell r="B6480">
            <v>43647</v>
          </cell>
          <cell r="C6480" t="str">
            <v>Existing MSA</v>
          </cell>
          <cell r="D6480">
            <v>43623</v>
          </cell>
          <cell r="E6480">
            <v>43983</v>
          </cell>
          <cell r="F6480" t="str">
            <v>Genesis Consulting Partners</v>
          </cell>
          <cell r="G6480" t="str">
            <v>BR</v>
          </cell>
          <cell r="H6480" t="str">
            <v>Brazil</v>
          </cell>
          <cell r="I6480" t="str">
            <v>GP Entity</v>
          </cell>
          <cell r="K6480">
            <v>43623</v>
          </cell>
          <cell r="N6480" t="str">
            <v>Muryel</v>
          </cell>
          <cell r="O6480" t="str">
            <v>Dias</v>
          </cell>
          <cell r="P6480">
            <v>43853</v>
          </cell>
          <cell r="Q6480">
            <v>2747</v>
          </cell>
          <cell r="R6480" t="str">
            <v>Latin America (LATAM)</v>
          </cell>
          <cell r="S6480" t="str">
            <v>Head of IT/Digital Transformation, Latin America</v>
          </cell>
        </row>
        <row r="6481">
          <cell r="A6481" t="str">
            <v>100366-MX-102</v>
          </cell>
          <cell r="B6481">
            <v>43467</v>
          </cell>
          <cell r="C6481" t="str">
            <v>Existing MSA</v>
          </cell>
          <cell r="D6481">
            <v>43304</v>
          </cell>
          <cell r="E6481">
            <v>43922</v>
          </cell>
          <cell r="F6481" t="str">
            <v>Kyriba</v>
          </cell>
          <cell r="G6481" t="str">
            <v>MX</v>
          </cell>
          <cell r="H6481" t="str">
            <v>Mexico</v>
          </cell>
          <cell r="I6481" t="str">
            <v>GP Entity</v>
          </cell>
          <cell r="K6481">
            <v>43304</v>
          </cell>
          <cell r="M6481">
            <v>43860</v>
          </cell>
          <cell r="N6481" t="str">
            <v>Christian</v>
          </cell>
          <cell r="O6481" t="str">
            <v>Vallejo</v>
          </cell>
          <cell r="P6481">
            <v>43851</v>
          </cell>
          <cell r="Q6481">
            <v>1930</v>
          </cell>
          <cell r="R6481" t="str">
            <v>Latin America (LATAM)</v>
          </cell>
          <cell r="S6481" t="str">
            <v>Strategic Sales Executive</v>
          </cell>
        </row>
        <row r="6482">
          <cell r="A6482" t="str">
            <v>100366-MX-102</v>
          </cell>
          <cell r="B6482">
            <v>43467</v>
          </cell>
          <cell r="C6482" t="str">
            <v>Existing MSA</v>
          </cell>
          <cell r="D6482">
            <v>43304</v>
          </cell>
          <cell r="E6482">
            <v>43952</v>
          </cell>
          <cell r="F6482" t="str">
            <v>Kyriba</v>
          </cell>
          <cell r="G6482" t="str">
            <v>MX</v>
          </cell>
          <cell r="H6482" t="str">
            <v>Mexico</v>
          </cell>
          <cell r="I6482" t="str">
            <v>GP Entity</v>
          </cell>
          <cell r="K6482">
            <v>43304</v>
          </cell>
          <cell r="M6482">
            <v>43860</v>
          </cell>
          <cell r="N6482" t="str">
            <v>Christian</v>
          </cell>
          <cell r="O6482" t="str">
            <v>Vallejo</v>
          </cell>
          <cell r="P6482">
            <v>43851</v>
          </cell>
          <cell r="Q6482">
            <v>1930</v>
          </cell>
          <cell r="R6482" t="str">
            <v>Latin America (LATAM)</v>
          </cell>
          <cell r="S6482" t="str">
            <v>Strategic Sales Executive</v>
          </cell>
        </row>
        <row r="6483">
          <cell r="A6483" t="str">
            <v>100366-MX-102</v>
          </cell>
          <cell r="B6483">
            <v>43467</v>
          </cell>
          <cell r="C6483" t="str">
            <v>Existing MSA</v>
          </cell>
          <cell r="D6483">
            <v>43304</v>
          </cell>
          <cell r="E6483">
            <v>43983</v>
          </cell>
          <cell r="F6483" t="str">
            <v>Kyriba</v>
          </cell>
          <cell r="G6483" t="str">
            <v>MX</v>
          </cell>
          <cell r="H6483" t="str">
            <v>Mexico</v>
          </cell>
          <cell r="I6483" t="str">
            <v>GP Entity</v>
          </cell>
          <cell r="K6483">
            <v>43304</v>
          </cell>
          <cell r="M6483">
            <v>43860</v>
          </cell>
          <cell r="N6483" t="str">
            <v>Christian</v>
          </cell>
          <cell r="O6483" t="str">
            <v>Vallejo</v>
          </cell>
          <cell r="P6483">
            <v>43851</v>
          </cell>
          <cell r="Q6483">
            <v>1930</v>
          </cell>
          <cell r="R6483" t="str">
            <v>Latin America (LATAM)</v>
          </cell>
          <cell r="S6483" t="str">
            <v>Strategic Sales Executive</v>
          </cell>
        </row>
        <row r="6484">
          <cell r="A6484" t="str">
            <v>100432-CA-101</v>
          </cell>
          <cell r="B6484">
            <v>43437</v>
          </cell>
          <cell r="C6484" t="str">
            <v>Existing MSA</v>
          </cell>
          <cell r="D6484">
            <v>43427</v>
          </cell>
          <cell r="E6484">
            <v>43922</v>
          </cell>
          <cell r="F6484" t="str">
            <v>Kadena LLC</v>
          </cell>
          <cell r="G6484" t="str">
            <v>CA</v>
          </cell>
          <cell r="H6484" t="str">
            <v>Canada</v>
          </cell>
          <cell r="I6484" t="str">
            <v>GP Entity</v>
          </cell>
          <cell r="K6484">
            <v>43427</v>
          </cell>
          <cell r="N6484" t="str">
            <v>Brittany</v>
          </cell>
          <cell r="O6484" t="str">
            <v>Lum</v>
          </cell>
          <cell r="P6484">
            <v>43858</v>
          </cell>
          <cell r="Q6484">
            <v>1815</v>
          </cell>
          <cell r="R6484" t="str">
            <v>North America (NA)</v>
          </cell>
          <cell r="S6484" t="str">
            <v>Haskell Software Engineer</v>
          </cell>
        </row>
        <row r="6485">
          <cell r="A6485" t="str">
            <v>100432-CA-101</v>
          </cell>
          <cell r="B6485">
            <v>43437</v>
          </cell>
          <cell r="C6485" t="str">
            <v>Existing MSA</v>
          </cell>
          <cell r="D6485">
            <v>43427</v>
          </cell>
          <cell r="E6485">
            <v>43952</v>
          </cell>
          <cell r="F6485" t="str">
            <v>Kadena LLC</v>
          </cell>
          <cell r="G6485" t="str">
            <v>CA</v>
          </cell>
          <cell r="H6485" t="str">
            <v>Canada</v>
          </cell>
          <cell r="I6485" t="str">
            <v>GP Entity</v>
          </cell>
          <cell r="K6485">
            <v>43427</v>
          </cell>
          <cell r="N6485" t="str">
            <v>Brittany</v>
          </cell>
          <cell r="O6485" t="str">
            <v>Lum</v>
          </cell>
          <cell r="P6485">
            <v>43858</v>
          </cell>
          <cell r="Q6485">
            <v>1815</v>
          </cell>
          <cell r="R6485" t="str">
            <v>North America (NA)</v>
          </cell>
          <cell r="S6485" t="str">
            <v>Haskell Software Engineer</v>
          </cell>
        </row>
        <row r="6486">
          <cell r="A6486" t="str">
            <v>100432-CA-101</v>
          </cell>
          <cell r="B6486">
            <v>43437</v>
          </cell>
          <cell r="C6486" t="str">
            <v>Existing MSA</v>
          </cell>
          <cell r="D6486">
            <v>43427</v>
          </cell>
          <cell r="E6486">
            <v>43983</v>
          </cell>
          <cell r="F6486" t="str">
            <v>Kadena LLC</v>
          </cell>
          <cell r="G6486" t="str">
            <v>CA</v>
          </cell>
          <cell r="H6486" t="str">
            <v>Canada</v>
          </cell>
          <cell r="I6486" t="str">
            <v>GP Entity</v>
          </cell>
          <cell r="K6486">
            <v>43427</v>
          </cell>
          <cell r="N6486" t="str">
            <v>Brittany</v>
          </cell>
          <cell r="O6486" t="str">
            <v>Lum</v>
          </cell>
          <cell r="P6486">
            <v>43858</v>
          </cell>
          <cell r="Q6486">
            <v>1815</v>
          </cell>
          <cell r="R6486" t="str">
            <v>North America (NA)</v>
          </cell>
          <cell r="S6486" t="str">
            <v>Haskell Software Engineer</v>
          </cell>
        </row>
        <row r="6487">
          <cell r="A6487" t="str">
            <v>100501-DE-101</v>
          </cell>
          <cell r="B6487">
            <v>43586</v>
          </cell>
          <cell r="C6487" t="str">
            <v>Existing MSA</v>
          </cell>
          <cell r="D6487">
            <v>43514</v>
          </cell>
          <cell r="E6487">
            <v>43922</v>
          </cell>
          <cell r="F6487" t="str">
            <v>Genesis</v>
          </cell>
          <cell r="G6487" t="str">
            <v>DE</v>
          </cell>
          <cell r="H6487" t="str">
            <v>Germany</v>
          </cell>
          <cell r="I6487" t="str">
            <v>GP Entity</v>
          </cell>
          <cell r="J6487">
            <v>43556</v>
          </cell>
          <cell r="K6487">
            <v>43514</v>
          </cell>
          <cell r="M6487">
            <v>43861</v>
          </cell>
          <cell r="N6487" t="str">
            <v>Alexandra</v>
          </cell>
          <cell r="O6487" t="str">
            <v>Livet</v>
          </cell>
          <cell r="P6487">
            <v>43853</v>
          </cell>
          <cell r="Q6487">
            <v>2317</v>
          </cell>
          <cell r="R6487" t="str">
            <v>Europe (EU)</v>
          </cell>
          <cell r="S6487" t="str">
            <v>Head of European Business Development</v>
          </cell>
        </row>
        <row r="6488">
          <cell r="A6488" t="str">
            <v>100501-DE-101</v>
          </cell>
          <cell r="B6488">
            <v>43586</v>
          </cell>
          <cell r="C6488" t="str">
            <v>Existing MSA</v>
          </cell>
          <cell r="D6488">
            <v>43514</v>
          </cell>
          <cell r="E6488">
            <v>43952</v>
          </cell>
          <cell r="F6488" t="str">
            <v>Genesis</v>
          </cell>
          <cell r="G6488" t="str">
            <v>DE</v>
          </cell>
          <cell r="H6488" t="str">
            <v>Germany</v>
          </cell>
          <cell r="I6488" t="str">
            <v>GP Entity</v>
          </cell>
          <cell r="J6488">
            <v>43556</v>
          </cell>
          <cell r="K6488">
            <v>43514</v>
          </cell>
          <cell r="M6488">
            <v>43861</v>
          </cell>
          <cell r="N6488" t="str">
            <v>Alexandra</v>
          </cell>
          <cell r="O6488" t="str">
            <v>Livet</v>
          </cell>
          <cell r="P6488">
            <v>43853</v>
          </cell>
          <cell r="Q6488">
            <v>2317</v>
          </cell>
          <cell r="R6488" t="str">
            <v>Europe (EU)</v>
          </cell>
          <cell r="S6488" t="str">
            <v>Head of European Business Development</v>
          </cell>
        </row>
        <row r="6489">
          <cell r="A6489" t="str">
            <v>100501-DE-101</v>
          </cell>
          <cell r="B6489">
            <v>43586</v>
          </cell>
          <cell r="C6489" t="str">
            <v>Existing MSA</v>
          </cell>
          <cell r="D6489">
            <v>43514</v>
          </cell>
          <cell r="E6489">
            <v>43983</v>
          </cell>
          <cell r="F6489" t="str">
            <v>Genesis</v>
          </cell>
          <cell r="G6489" t="str">
            <v>DE</v>
          </cell>
          <cell r="H6489" t="str">
            <v>Germany</v>
          </cell>
          <cell r="I6489" t="str">
            <v>GP Entity</v>
          </cell>
          <cell r="J6489">
            <v>43556</v>
          </cell>
          <cell r="K6489">
            <v>43514</v>
          </cell>
          <cell r="M6489">
            <v>43861</v>
          </cell>
          <cell r="N6489" t="str">
            <v>Alexandra</v>
          </cell>
          <cell r="O6489" t="str">
            <v>Livet</v>
          </cell>
          <cell r="P6489">
            <v>43853</v>
          </cell>
          <cell r="Q6489">
            <v>2317</v>
          </cell>
          <cell r="R6489" t="str">
            <v>Europe (EU)</v>
          </cell>
          <cell r="S6489" t="str">
            <v>Head of European Business Development</v>
          </cell>
        </row>
        <row r="6490">
          <cell r="A6490" t="str">
            <v>100469-AU-101</v>
          </cell>
          <cell r="B6490">
            <v>43535</v>
          </cell>
          <cell r="C6490" t="str">
            <v>Existing MSA</v>
          </cell>
          <cell r="D6490">
            <v>43489</v>
          </cell>
          <cell r="E6490">
            <v>43922</v>
          </cell>
          <cell r="F6490" t="str">
            <v>Highfive</v>
          </cell>
          <cell r="G6490" t="str">
            <v>AU</v>
          </cell>
          <cell r="H6490" t="str">
            <v>Australia</v>
          </cell>
          <cell r="I6490" t="str">
            <v>GP Entity</v>
          </cell>
          <cell r="J6490">
            <v>43535</v>
          </cell>
          <cell r="K6490">
            <v>43479</v>
          </cell>
          <cell r="Q6490">
            <v>2107</v>
          </cell>
          <cell r="R6490" t="str">
            <v>Asia-Pacific (APAC)</v>
          </cell>
          <cell r="S6490" t="str">
            <v>Channel Development Manager</v>
          </cell>
        </row>
        <row r="6491">
          <cell r="A6491" t="str">
            <v>100469-AU-101</v>
          </cell>
          <cell r="B6491">
            <v>43535</v>
          </cell>
          <cell r="C6491" t="str">
            <v>Existing MSA</v>
          </cell>
          <cell r="D6491">
            <v>43489</v>
          </cell>
          <cell r="E6491">
            <v>43952</v>
          </cell>
          <cell r="F6491" t="str">
            <v>Highfive</v>
          </cell>
          <cell r="G6491" t="str">
            <v>AU</v>
          </cell>
          <cell r="H6491" t="str">
            <v>Australia</v>
          </cell>
          <cell r="I6491" t="str">
            <v>GP Entity</v>
          </cell>
          <cell r="J6491">
            <v>43535</v>
          </cell>
          <cell r="K6491">
            <v>43479</v>
          </cell>
          <cell r="Q6491">
            <v>2107</v>
          </cell>
          <cell r="R6491" t="str">
            <v>Asia-Pacific (APAC)</v>
          </cell>
          <cell r="S6491" t="str">
            <v>Channel Development Manager</v>
          </cell>
        </row>
        <row r="6492">
          <cell r="A6492" t="str">
            <v>100469-AU-101</v>
          </cell>
          <cell r="B6492">
            <v>43535</v>
          </cell>
          <cell r="C6492" t="str">
            <v>Existing MSA</v>
          </cell>
          <cell r="D6492">
            <v>43489</v>
          </cell>
          <cell r="E6492">
            <v>43983</v>
          </cell>
          <cell r="F6492" t="str">
            <v>Highfive</v>
          </cell>
          <cell r="G6492" t="str">
            <v>AU</v>
          </cell>
          <cell r="H6492" t="str">
            <v>Australia</v>
          </cell>
          <cell r="I6492" t="str">
            <v>GP Entity</v>
          </cell>
          <cell r="J6492">
            <v>43535</v>
          </cell>
          <cell r="K6492">
            <v>43479</v>
          </cell>
          <cell r="Q6492">
            <v>2107</v>
          </cell>
          <cell r="R6492" t="str">
            <v>Asia-Pacific (APAC)</v>
          </cell>
          <cell r="S6492" t="str">
            <v>Channel Development Manager</v>
          </cell>
        </row>
        <row r="6493">
          <cell r="A6493" t="str">
            <v>100516-GB-102</v>
          </cell>
          <cell r="B6493">
            <v>43752</v>
          </cell>
          <cell r="C6493" t="str">
            <v>Existing MSA</v>
          </cell>
          <cell r="D6493">
            <v>43538</v>
          </cell>
          <cell r="E6493">
            <v>43891</v>
          </cell>
          <cell r="F6493" t="str">
            <v>Willow Inc</v>
          </cell>
          <cell r="G6493" t="str">
            <v>GB</v>
          </cell>
          <cell r="H6493" t="str">
            <v>United Kingdom</v>
          </cell>
          <cell r="I6493" t="str">
            <v>GP Entity</v>
          </cell>
          <cell r="J6493">
            <v>43752</v>
          </cell>
          <cell r="Q6493">
            <v>3352</v>
          </cell>
          <cell r="R6493" t="str">
            <v>Europe (EU)</v>
          </cell>
          <cell r="S6493" t="str">
            <v>Digital Project Manager</v>
          </cell>
        </row>
        <row r="6494">
          <cell r="A6494" t="str">
            <v>100516-GB-102</v>
          </cell>
          <cell r="B6494">
            <v>43752</v>
          </cell>
          <cell r="C6494" t="str">
            <v>Existing MSA</v>
          </cell>
          <cell r="D6494">
            <v>43538</v>
          </cell>
          <cell r="E6494">
            <v>43922</v>
          </cell>
          <cell r="F6494" t="str">
            <v>Willow Inc</v>
          </cell>
          <cell r="G6494" t="str">
            <v>GB</v>
          </cell>
          <cell r="H6494" t="str">
            <v>United Kingdom</v>
          </cell>
          <cell r="I6494" t="str">
            <v>GP Entity</v>
          </cell>
          <cell r="J6494">
            <v>43752</v>
          </cell>
          <cell r="Q6494">
            <v>3352</v>
          </cell>
          <cell r="R6494" t="str">
            <v>Europe (EU)</v>
          </cell>
          <cell r="S6494" t="str">
            <v>Digital Project Manager</v>
          </cell>
        </row>
        <row r="6495">
          <cell r="A6495" t="str">
            <v>100516-GB-102</v>
          </cell>
          <cell r="B6495">
            <v>43752</v>
          </cell>
          <cell r="C6495" t="str">
            <v>Existing MSA</v>
          </cell>
          <cell r="D6495">
            <v>43538</v>
          </cell>
          <cell r="E6495">
            <v>43952</v>
          </cell>
          <cell r="F6495" t="str">
            <v>Willow Inc</v>
          </cell>
          <cell r="G6495" t="str">
            <v>GB</v>
          </cell>
          <cell r="H6495" t="str">
            <v>United Kingdom</v>
          </cell>
          <cell r="I6495" t="str">
            <v>GP Entity</v>
          </cell>
          <cell r="J6495">
            <v>43752</v>
          </cell>
          <cell r="Q6495">
            <v>3352</v>
          </cell>
          <cell r="R6495" t="str">
            <v>Europe (EU)</v>
          </cell>
          <cell r="S6495" t="str">
            <v>Digital Project Manager</v>
          </cell>
        </row>
        <row r="6496">
          <cell r="A6496" t="str">
            <v>100516-GB-102</v>
          </cell>
          <cell r="B6496">
            <v>43752</v>
          </cell>
          <cell r="C6496" t="str">
            <v>Existing MSA</v>
          </cell>
          <cell r="D6496">
            <v>43538</v>
          </cell>
          <cell r="E6496">
            <v>43983</v>
          </cell>
          <cell r="F6496" t="str">
            <v>Willow Inc</v>
          </cell>
          <cell r="G6496" t="str">
            <v>GB</v>
          </cell>
          <cell r="H6496" t="str">
            <v>United Kingdom</v>
          </cell>
          <cell r="I6496" t="str">
            <v>GP Entity</v>
          </cell>
          <cell r="J6496">
            <v>43752</v>
          </cell>
          <cell r="Q6496">
            <v>3352</v>
          </cell>
          <cell r="R6496" t="str">
            <v>Europe (EU)</v>
          </cell>
          <cell r="S6496" t="str">
            <v>Digital Project Manager</v>
          </cell>
        </row>
        <row r="6497">
          <cell r="A6497" t="str">
            <v>100505-CN-103</v>
          </cell>
          <cell r="B6497">
            <v>43831</v>
          </cell>
          <cell r="C6497" t="str">
            <v>Existing MSA</v>
          </cell>
          <cell r="D6497">
            <v>43531</v>
          </cell>
          <cell r="E6497">
            <v>43891</v>
          </cell>
          <cell r="F6497" t="str">
            <v>Solaria Corporation</v>
          </cell>
          <cell r="G6497" t="str">
            <v>CN</v>
          </cell>
          <cell r="H6497" t="str">
            <v>China</v>
          </cell>
          <cell r="I6497" t="str">
            <v>LSP Entity</v>
          </cell>
          <cell r="J6497">
            <v>43819</v>
          </cell>
          <cell r="K6497">
            <v>43531</v>
          </cell>
          <cell r="Q6497">
            <v>3235</v>
          </cell>
          <cell r="R6497" t="str">
            <v>Asia-Pacific (APAC)</v>
          </cell>
          <cell r="S6497" t="str">
            <v>Senior Director of Quality</v>
          </cell>
        </row>
        <row r="6498">
          <cell r="A6498" t="str">
            <v>100505-CN-103</v>
          </cell>
          <cell r="B6498">
            <v>43831</v>
          </cell>
          <cell r="C6498" t="str">
            <v>Existing MSA</v>
          </cell>
          <cell r="D6498">
            <v>43531</v>
          </cell>
          <cell r="E6498">
            <v>43922</v>
          </cell>
          <cell r="F6498" t="str">
            <v>Solaria Corporation</v>
          </cell>
          <cell r="G6498" t="str">
            <v>CN</v>
          </cell>
          <cell r="H6498" t="str">
            <v>China</v>
          </cell>
          <cell r="I6498" t="str">
            <v>LSP Entity</v>
          </cell>
          <cell r="J6498">
            <v>43819</v>
          </cell>
          <cell r="K6498">
            <v>43531</v>
          </cell>
          <cell r="Q6498">
            <v>3235</v>
          </cell>
          <cell r="R6498" t="str">
            <v>Asia-Pacific (APAC)</v>
          </cell>
          <cell r="S6498" t="str">
            <v>Senior Director of Quality</v>
          </cell>
        </row>
        <row r="6499">
          <cell r="A6499" t="str">
            <v>100505-CN-103</v>
          </cell>
          <cell r="B6499">
            <v>43831</v>
          </cell>
          <cell r="C6499" t="str">
            <v>Existing MSA</v>
          </cell>
          <cell r="D6499">
            <v>43531</v>
          </cell>
          <cell r="E6499">
            <v>43952</v>
          </cell>
          <cell r="F6499" t="str">
            <v>Solaria Corporation</v>
          </cell>
          <cell r="G6499" t="str">
            <v>CN</v>
          </cell>
          <cell r="H6499" t="str">
            <v>China</v>
          </cell>
          <cell r="I6499" t="str">
            <v>LSP Entity</v>
          </cell>
          <cell r="J6499">
            <v>43819</v>
          </cell>
          <cell r="K6499">
            <v>43531</v>
          </cell>
          <cell r="Q6499">
            <v>3235</v>
          </cell>
          <cell r="R6499" t="str">
            <v>Asia-Pacific (APAC)</v>
          </cell>
          <cell r="S6499" t="str">
            <v>Senior Director of Quality</v>
          </cell>
        </row>
        <row r="6500">
          <cell r="A6500" t="str">
            <v>100505-CN-103</v>
          </cell>
          <cell r="B6500">
            <v>43831</v>
          </cell>
          <cell r="C6500" t="str">
            <v>Existing MSA</v>
          </cell>
          <cell r="D6500">
            <v>43531</v>
          </cell>
          <cell r="E6500">
            <v>43983</v>
          </cell>
          <cell r="F6500" t="str">
            <v>Solaria Corporation</v>
          </cell>
          <cell r="G6500" t="str">
            <v>CN</v>
          </cell>
          <cell r="H6500" t="str">
            <v>China</v>
          </cell>
          <cell r="I6500" t="str">
            <v>LSP Entity</v>
          </cell>
          <cell r="J6500">
            <v>43819</v>
          </cell>
          <cell r="K6500">
            <v>43531</v>
          </cell>
          <cell r="Q6500">
            <v>3235</v>
          </cell>
          <cell r="R6500" t="str">
            <v>Asia-Pacific (APAC)</v>
          </cell>
          <cell r="S6500" t="str">
            <v>Senior Director of Quality</v>
          </cell>
        </row>
        <row r="6501">
          <cell r="A6501" t="str">
            <v>100550-TW-101</v>
          </cell>
          <cell r="B6501">
            <v>43836</v>
          </cell>
          <cell r="C6501" t="str">
            <v>Existing MSA</v>
          </cell>
          <cell r="D6501">
            <v>43510</v>
          </cell>
          <cell r="E6501">
            <v>43922</v>
          </cell>
          <cell r="F6501" t="str">
            <v>Informed K12</v>
          </cell>
          <cell r="G6501" t="str">
            <v>TW</v>
          </cell>
          <cell r="H6501" t="str">
            <v>Taiwan</v>
          </cell>
          <cell r="I6501" t="str">
            <v>LSP Entity</v>
          </cell>
          <cell r="J6501">
            <v>43836</v>
          </cell>
          <cell r="K6501">
            <v>43510</v>
          </cell>
          <cell r="Q6501">
            <v>2260</v>
          </cell>
          <cell r="R6501" t="str">
            <v>Asia-Pacific (APAC)</v>
          </cell>
          <cell r="S6501" t="str">
            <v>Sr. Engineer</v>
          </cell>
        </row>
        <row r="6502">
          <cell r="A6502" t="str">
            <v>100550-TW-101</v>
          </cell>
          <cell r="B6502">
            <v>43836</v>
          </cell>
          <cell r="C6502" t="str">
            <v>Existing MSA</v>
          </cell>
          <cell r="D6502">
            <v>43510</v>
          </cell>
          <cell r="E6502">
            <v>43952</v>
          </cell>
          <cell r="F6502" t="str">
            <v>Informed K12</v>
          </cell>
          <cell r="G6502" t="str">
            <v>TW</v>
          </cell>
          <cell r="H6502" t="str">
            <v>Taiwan</v>
          </cell>
          <cell r="I6502" t="str">
            <v>LSP Entity</v>
          </cell>
          <cell r="J6502">
            <v>43836</v>
          </cell>
          <cell r="K6502">
            <v>43510</v>
          </cell>
          <cell r="Q6502">
            <v>2260</v>
          </cell>
          <cell r="R6502" t="str">
            <v>Asia-Pacific (APAC)</v>
          </cell>
          <cell r="S6502" t="str">
            <v>Sr. Engineer</v>
          </cell>
        </row>
        <row r="6503">
          <cell r="A6503" t="str">
            <v>100550-TW-101</v>
          </cell>
          <cell r="B6503">
            <v>43836</v>
          </cell>
          <cell r="C6503" t="str">
            <v>Existing MSA</v>
          </cell>
          <cell r="D6503">
            <v>43510</v>
          </cell>
          <cell r="E6503">
            <v>43983</v>
          </cell>
          <cell r="F6503" t="str">
            <v>Informed K12</v>
          </cell>
          <cell r="G6503" t="str">
            <v>TW</v>
          </cell>
          <cell r="H6503" t="str">
            <v>Taiwan</v>
          </cell>
          <cell r="I6503" t="str">
            <v>LSP Entity</v>
          </cell>
          <cell r="J6503">
            <v>43836</v>
          </cell>
          <cell r="K6503">
            <v>43510</v>
          </cell>
          <cell r="Q6503">
            <v>2260</v>
          </cell>
          <cell r="R6503" t="str">
            <v>Asia-Pacific (APAC)</v>
          </cell>
          <cell r="S6503" t="str">
            <v>Sr. Engineer</v>
          </cell>
        </row>
        <row r="6504">
          <cell r="A6504" t="str">
            <v>100012-PH-111</v>
          </cell>
          <cell r="B6504">
            <v>43891</v>
          </cell>
          <cell r="C6504" t="str">
            <v>Existing MSA</v>
          </cell>
          <cell r="D6504">
            <v>42579</v>
          </cell>
          <cell r="E6504">
            <v>43922</v>
          </cell>
          <cell r="F6504" t="str">
            <v>Anaplan</v>
          </cell>
          <cell r="G6504" t="str">
            <v>PH</v>
          </cell>
          <cell r="H6504" t="str">
            <v>Philippines</v>
          </cell>
          <cell r="I6504" t="str">
            <v>LSP Entity</v>
          </cell>
          <cell r="K6504">
            <v>42579</v>
          </cell>
          <cell r="Q6504">
            <v>3763</v>
          </cell>
          <cell r="R6504" t="str">
            <v>Asia-Pacific (APAC)</v>
          </cell>
          <cell r="S6504" t="str">
            <v>Sales Lead Philippines</v>
          </cell>
        </row>
        <row r="6505">
          <cell r="A6505" t="str">
            <v>100012-PH-111</v>
          </cell>
          <cell r="B6505">
            <v>43891</v>
          </cell>
          <cell r="C6505" t="str">
            <v>Existing MSA</v>
          </cell>
          <cell r="D6505">
            <v>42579</v>
          </cell>
          <cell r="E6505">
            <v>43952</v>
          </cell>
          <cell r="F6505" t="str">
            <v>Anaplan</v>
          </cell>
          <cell r="G6505" t="str">
            <v>PH</v>
          </cell>
          <cell r="H6505" t="str">
            <v>Philippines</v>
          </cell>
          <cell r="I6505" t="str">
            <v>LSP Entity</v>
          </cell>
          <cell r="K6505">
            <v>42579</v>
          </cell>
          <cell r="Q6505">
            <v>3763</v>
          </cell>
          <cell r="R6505" t="str">
            <v>Asia-Pacific (APAC)</v>
          </cell>
          <cell r="S6505" t="str">
            <v>Sales Lead Philippines</v>
          </cell>
        </row>
        <row r="6506">
          <cell r="A6506" t="str">
            <v>100012-PH-111</v>
          </cell>
          <cell r="B6506">
            <v>43891</v>
          </cell>
          <cell r="C6506" t="str">
            <v>Existing MSA</v>
          </cell>
          <cell r="D6506">
            <v>42579</v>
          </cell>
          <cell r="E6506">
            <v>43983</v>
          </cell>
          <cell r="F6506" t="str">
            <v>Anaplan</v>
          </cell>
          <cell r="G6506" t="str">
            <v>PH</v>
          </cell>
          <cell r="H6506" t="str">
            <v>Philippines</v>
          </cell>
          <cell r="I6506" t="str">
            <v>LSP Entity</v>
          </cell>
          <cell r="K6506">
            <v>42579</v>
          </cell>
          <cell r="Q6506">
            <v>3763</v>
          </cell>
          <cell r="R6506" t="str">
            <v>Asia-Pacific (APAC)</v>
          </cell>
          <cell r="S6506" t="str">
            <v>Sales Lead Philippines</v>
          </cell>
        </row>
        <row r="6507">
          <cell r="A6507" t="str">
            <v>100441-CZ-101</v>
          </cell>
          <cell r="B6507">
            <v>43878</v>
          </cell>
          <cell r="C6507" t="str">
            <v>Existing MSA</v>
          </cell>
          <cell r="D6507">
            <v>43851</v>
          </cell>
          <cell r="E6507">
            <v>43922</v>
          </cell>
          <cell r="F6507" t="str">
            <v>SonicWall</v>
          </cell>
          <cell r="G6507" t="str">
            <v>AT</v>
          </cell>
          <cell r="H6507" t="str">
            <v>Austria</v>
          </cell>
          <cell r="I6507" t="str">
            <v>LSP Entity</v>
          </cell>
          <cell r="J6507">
            <v>43878</v>
          </cell>
          <cell r="K6507">
            <v>42635</v>
          </cell>
          <cell r="Q6507">
            <v>3801</v>
          </cell>
          <cell r="R6507" t="str">
            <v>Europe (EU)</v>
          </cell>
          <cell r="S6507" t="str">
            <v>Channel Account Manager</v>
          </cell>
        </row>
        <row r="6508">
          <cell r="A6508" t="str">
            <v>100167-AT-104</v>
          </cell>
          <cell r="B6508">
            <v>43922</v>
          </cell>
          <cell r="C6508" t="str">
            <v>Existing MSA</v>
          </cell>
          <cell r="D6508">
            <v>43668</v>
          </cell>
          <cell r="E6508">
            <v>43952</v>
          </cell>
          <cell r="F6508" t="str">
            <v>Twist Bioscience</v>
          </cell>
          <cell r="G6508" t="str">
            <v>AT</v>
          </cell>
          <cell r="H6508" t="str">
            <v>Austria</v>
          </cell>
          <cell r="I6508" t="str">
            <v>LSP Entity</v>
          </cell>
          <cell r="J6508">
            <v>43922</v>
          </cell>
          <cell r="K6508">
            <v>42145</v>
          </cell>
          <cell r="Q6508">
            <v>3789</v>
          </cell>
          <cell r="R6508" t="str">
            <v>Europe (EU)</v>
          </cell>
          <cell r="S6508" t="str">
            <v>Scientific Development Manager – BeNeLux and Nordics</v>
          </cell>
        </row>
        <row r="6509">
          <cell r="A6509" t="str">
            <v>100441-CZ-101</v>
          </cell>
          <cell r="B6509">
            <v>43878</v>
          </cell>
          <cell r="C6509" t="str">
            <v>Existing MSA</v>
          </cell>
          <cell r="D6509">
            <v>43851</v>
          </cell>
          <cell r="E6509">
            <v>43952</v>
          </cell>
          <cell r="F6509" t="str">
            <v>SonicWall</v>
          </cell>
          <cell r="G6509" t="str">
            <v>AT</v>
          </cell>
          <cell r="H6509" t="str">
            <v>Austria</v>
          </cell>
          <cell r="I6509" t="str">
            <v>LSP Entity</v>
          </cell>
          <cell r="J6509">
            <v>43878</v>
          </cell>
          <cell r="K6509">
            <v>42635</v>
          </cell>
          <cell r="Q6509">
            <v>3801</v>
          </cell>
          <cell r="R6509" t="str">
            <v>Europe (EU)</v>
          </cell>
          <cell r="S6509" t="str">
            <v>Channel Account Manager</v>
          </cell>
        </row>
        <row r="6510">
          <cell r="A6510" t="str">
            <v>100167-AT-104</v>
          </cell>
          <cell r="B6510">
            <v>43922</v>
          </cell>
          <cell r="C6510" t="str">
            <v>Existing MSA</v>
          </cell>
          <cell r="D6510">
            <v>43668</v>
          </cell>
          <cell r="E6510">
            <v>43983</v>
          </cell>
          <cell r="F6510" t="str">
            <v>Twist Bioscience</v>
          </cell>
          <cell r="G6510" t="str">
            <v>AT</v>
          </cell>
          <cell r="H6510" t="str">
            <v>Austria</v>
          </cell>
          <cell r="I6510" t="str">
            <v>LSP Entity</v>
          </cell>
          <cell r="J6510">
            <v>43922</v>
          </cell>
          <cell r="K6510">
            <v>42145</v>
          </cell>
          <cell r="Q6510">
            <v>3789</v>
          </cell>
          <cell r="R6510" t="str">
            <v>Europe (EU)</v>
          </cell>
          <cell r="S6510" t="str">
            <v>Scientific Development Manager – BeNeLux and Nordics</v>
          </cell>
        </row>
        <row r="6511">
          <cell r="A6511" t="str">
            <v>100441-CZ-101</v>
          </cell>
          <cell r="B6511">
            <v>43878</v>
          </cell>
          <cell r="C6511" t="str">
            <v>Existing MSA</v>
          </cell>
          <cell r="D6511">
            <v>43851</v>
          </cell>
          <cell r="E6511">
            <v>43983</v>
          </cell>
          <cell r="F6511" t="str">
            <v>SonicWall</v>
          </cell>
          <cell r="G6511" t="str">
            <v>AT</v>
          </cell>
          <cell r="H6511" t="str">
            <v>Austria</v>
          </cell>
          <cell r="I6511" t="str">
            <v>LSP Entity</v>
          </cell>
          <cell r="J6511">
            <v>43878</v>
          </cell>
          <cell r="K6511">
            <v>42635</v>
          </cell>
          <cell r="Q6511">
            <v>3801</v>
          </cell>
          <cell r="R6511" t="str">
            <v>Europe (EU)</v>
          </cell>
          <cell r="S6511" t="str">
            <v>Channel Account Manager</v>
          </cell>
        </row>
        <row r="6512">
          <cell r="A6512" t="str">
            <v>100378-UA-101</v>
          </cell>
          <cell r="B6512">
            <v>43892</v>
          </cell>
          <cell r="C6512" t="str">
            <v>Existing MSA</v>
          </cell>
          <cell r="D6512">
            <v>43854</v>
          </cell>
          <cell r="E6512">
            <v>43952</v>
          </cell>
          <cell r="F6512" t="str">
            <v>The Medical Affairs Company (TMAC)</v>
          </cell>
          <cell r="G6512" t="str">
            <v>UA</v>
          </cell>
          <cell r="H6512" t="str">
            <v>Ukraine</v>
          </cell>
          <cell r="I6512" t="str">
            <v>LSP Entity</v>
          </cell>
          <cell r="J6512">
            <v>43858</v>
          </cell>
          <cell r="K6512">
            <v>43325</v>
          </cell>
          <cell r="Q6512">
            <v>4068</v>
          </cell>
          <cell r="R6512" t="str">
            <v>Europe (EU)</v>
          </cell>
          <cell r="S6512" t="str">
            <v>Clinical Trial Liaison</v>
          </cell>
        </row>
        <row r="6513">
          <cell r="A6513" t="str">
            <v>100378-UA-101</v>
          </cell>
          <cell r="B6513">
            <v>43892</v>
          </cell>
          <cell r="C6513" t="str">
            <v>Existing MSA</v>
          </cell>
          <cell r="D6513">
            <v>43854</v>
          </cell>
          <cell r="E6513">
            <v>43983</v>
          </cell>
          <cell r="F6513" t="str">
            <v>The Medical Affairs Company (TMAC)</v>
          </cell>
          <cell r="G6513" t="str">
            <v>UA</v>
          </cell>
          <cell r="H6513" t="str">
            <v>Ukraine</v>
          </cell>
          <cell r="I6513" t="str">
            <v>LSP Entity</v>
          </cell>
          <cell r="J6513">
            <v>43858</v>
          </cell>
          <cell r="K6513">
            <v>43325</v>
          </cell>
          <cell r="Q6513">
            <v>4068</v>
          </cell>
          <cell r="R6513" t="str">
            <v>Europe (EU)</v>
          </cell>
          <cell r="S6513" t="str">
            <v>Clinical Trial Liaison</v>
          </cell>
        </row>
        <row r="6514">
          <cell r="A6514" t="str">
            <v>100125-SA-104</v>
          </cell>
          <cell r="B6514">
            <v>43862</v>
          </cell>
          <cell r="C6514" t="str">
            <v>Existing MSA</v>
          </cell>
          <cell r="D6514">
            <v>43495</v>
          </cell>
          <cell r="E6514">
            <v>43891</v>
          </cell>
          <cell r="F6514" t="str">
            <v>Pure Storage</v>
          </cell>
          <cell r="G6514" t="str">
            <v>SA</v>
          </cell>
          <cell r="H6514" t="str">
            <v>Saudi Arabia</v>
          </cell>
          <cell r="I6514" t="str">
            <v>LSP Entity</v>
          </cell>
          <cell r="J6514">
            <v>43934</v>
          </cell>
          <cell r="K6514">
            <v>42118</v>
          </cell>
          <cell r="Q6514">
            <v>3556</v>
          </cell>
          <cell r="R6514" t="str">
            <v>Middle East / Africa (MEA)</v>
          </cell>
          <cell r="S6514" t="str">
            <v>Account Executive</v>
          </cell>
        </row>
        <row r="6515">
          <cell r="A6515" t="str">
            <v>100125-SA-104</v>
          </cell>
          <cell r="B6515">
            <v>43862</v>
          </cell>
          <cell r="C6515" t="str">
            <v>Existing MSA</v>
          </cell>
          <cell r="D6515">
            <v>43495</v>
          </cell>
          <cell r="E6515">
            <v>43922</v>
          </cell>
          <cell r="F6515" t="str">
            <v>Pure Storage</v>
          </cell>
          <cell r="G6515" t="str">
            <v>SA</v>
          </cell>
          <cell r="H6515" t="str">
            <v>Saudi Arabia</v>
          </cell>
          <cell r="I6515" t="str">
            <v>LSP Entity</v>
          </cell>
          <cell r="J6515">
            <v>43934</v>
          </cell>
          <cell r="K6515">
            <v>42118</v>
          </cell>
          <cell r="Q6515">
            <v>3556</v>
          </cell>
          <cell r="R6515" t="str">
            <v>Middle East / Africa (MEA)</v>
          </cell>
          <cell r="S6515" t="str">
            <v>Account Executive</v>
          </cell>
        </row>
        <row r="6516">
          <cell r="A6516" t="str">
            <v>100649-ZW-103</v>
          </cell>
          <cell r="B6516">
            <v>43878</v>
          </cell>
          <cell r="C6516" t="str">
            <v>Existing MSA</v>
          </cell>
          <cell r="D6516">
            <v>43740</v>
          </cell>
          <cell r="E6516">
            <v>43922</v>
          </cell>
          <cell r="F6516" t="str">
            <v>The Internet Society</v>
          </cell>
          <cell r="G6516" t="str">
            <v>ZW</v>
          </cell>
          <cell r="H6516" t="str">
            <v>Zimbabwe</v>
          </cell>
          <cell r="I6516" t="str">
            <v>LSP Entity</v>
          </cell>
          <cell r="J6516">
            <v>43878</v>
          </cell>
          <cell r="K6516">
            <v>43727</v>
          </cell>
          <cell r="Q6516">
            <v>4091</v>
          </cell>
          <cell r="R6516" t="str">
            <v>Middle East / Africa (MEA)</v>
          </cell>
          <cell r="S6516" t="str">
            <v>Foundation Coordinator</v>
          </cell>
        </row>
        <row r="6517">
          <cell r="A6517" t="str">
            <v>100729-ZA-101</v>
          </cell>
          <cell r="B6517">
            <v>43922</v>
          </cell>
          <cell r="C6517" t="str">
            <v>Existing MSA</v>
          </cell>
          <cell r="D6517">
            <v>43819</v>
          </cell>
          <cell r="E6517">
            <v>43952</v>
          </cell>
          <cell r="F6517" t="str">
            <v>Graduate Management Admission Council (GMAC)</v>
          </cell>
          <cell r="G6517" t="str">
            <v>ZA</v>
          </cell>
          <cell r="H6517" t="str">
            <v>South Africa</v>
          </cell>
          <cell r="I6517" t="str">
            <v>LSP Entity</v>
          </cell>
          <cell r="K6517">
            <v>43822</v>
          </cell>
          <cell r="Q6517">
            <v>3837</v>
          </cell>
          <cell r="R6517" t="str">
            <v>Middle East / Africa (MEA)</v>
          </cell>
          <cell r="S6517" t="str">
            <v>Market Development Manager- Middle East &amp; Africa</v>
          </cell>
        </row>
        <row r="6518">
          <cell r="A6518" t="str">
            <v>100125-SA-104</v>
          </cell>
          <cell r="B6518">
            <v>43862</v>
          </cell>
          <cell r="C6518" t="str">
            <v>Existing MSA</v>
          </cell>
          <cell r="D6518">
            <v>43495</v>
          </cell>
          <cell r="E6518">
            <v>43952</v>
          </cell>
          <cell r="F6518" t="str">
            <v>Pure Storage</v>
          </cell>
          <cell r="G6518" t="str">
            <v>SA</v>
          </cell>
          <cell r="H6518" t="str">
            <v>Saudi Arabia</v>
          </cell>
          <cell r="I6518" t="str">
            <v>LSP Entity</v>
          </cell>
          <cell r="J6518">
            <v>43934</v>
          </cell>
          <cell r="K6518">
            <v>42118</v>
          </cell>
          <cell r="Q6518">
            <v>3556</v>
          </cell>
          <cell r="R6518" t="str">
            <v>Middle East / Africa (MEA)</v>
          </cell>
          <cell r="S6518" t="str">
            <v>Account Executive</v>
          </cell>
        </row>
        <row r="6519">
          <cell r="A6519" t="str">
            <v>100649-ZW-103</v>
          </cell>
          <cell r="B6519">
            <v>43878</v>
          </cell>
          <cell r="C6519" t="str">
            <v>Existing MSA</v>
          </cell>
          <cell r="D6519">
            <v>43740</v>
          </cell>
          <cell r="E6519">
            <v>43952</v>
          </cell>
          <cell r="F6519" t="str">
            <v>The Internet Society</v>
          </cell>
          <cell r="G6519" t="str">
            <v>ZW</v>
          </cell>
          <cell r="H6519" t="str">
            <v>Zimbabwe</v>
          </cell>
          <cell r="I6519" t="str">
            <v>LSP Entity</v>
          </cell>
          <cell r="J6519">
            <v>43878</v>
          </cell>
          <cell r="K6519">
            <v>43727</v>
          </cell>
          <cell r="Q6519">
            <v>4091</v>
          </cell>
          <cell r="R6519" t="str">
            <v>Middle East / Africa (MEA)</v>
          </cell>
          <cell r="S6519" t="str">
            <v>Foundation Coordinator</v>
          </cell>
        </row>
        <row r="6520">
          <cell r="A6520" t="str">
            <v>100729-ZA-101</v>
          </cell>
          <cell r="B6520">
            <v>43922</v>
          </cell>
          <cell r="C6520" t="str">
            <v>Existing MSA</v>
          </cell>
          <cell r="D6520">
            <v>43819</v>
          </cell>
          <cell r="E6520">
            <v>43983</v>
          </cell>
          <cell r="F6520" t="str">
            <v>Graduate Management Admission Council (GMAC)</v>
          </cell>
          <cell r="G6520" t="str">
            <v>ZA</v>
          </cell>
          <cell r="H6520" t="str">
            <v>South Africa</v>
          </cell>
          <cell r="I6520" t="str">
            <v>LSP Entity</v>
          </cell>
          <cell r="K6520">
            <v>43822</v>
          </cell>
          <cell r="Q6520">
            <v>3837</v>
          </cell>
          <cell r="R6520" t="str">
            <v>Middle East / Africa (MEA)</v>
          </cell>
          <cell r="S6520" t="str">
            <v>Market Development Manager- Middle East &amp; Africa</v>
          </cell>
        </row>
        <row r="6521">
          <cell r="A6521" t="str">
            <v>100125-SA-104</v>
          </cell>
          <cell r="B6521">
            <v>43862</v>
          </cell>
          <cell r="C6521" t="str">
            <v>Existing MSA</v>
          </cell>
          <cell r="D6521">
            <v>43495</v>
          </cell>
          <cell r="E6521">
            <v>43983</v>
          </cell>
          <cell r="F6521" t="str">
            <v>Pure Storage</v>
          </cell>
          <cell r="G6521" t="str">
            <v>SA</v>
          </cell>
          <cell r="H6521" t="str">
            <v>Saudi Arabia</v>
          </cell>
          <cell r="I6521" t="str">
            <v>LSP Entity</v>
          </cell>
          <cell r="J6521">
            <v>43934</v>
          </cell>
          <cell r="K6521">
            <v>42118</v>
          </cell>
          <cell r="Q6521">
            <v>3556</v>
          </cell>
          <cell r="R6521" t="str">
            <v>Middle East / Africa (MEA)</v>
          </cell>
          <cell r="S6521" t="str">
            <v>Account Executive</v>
          </cell>
        </row>
        <row r="6522">
          <cell r="A6522" t="str">
            <v>100649-ZW-103</v>
          </cell>
          <cell r="B6522">
            <v>43878</v>
          </cell>
          <cell r="C6522" t="str">
            <v>Existing MSA</v>
          </cell>
          <cell r="D6522">
            <v>43740</v>
          </cell>
          <cell r="E6522">
            <v>43983</v>
          </cell>
          <cell r="F6522" t="str">
            <v>The Internet Society</v>
          </cell>
          <cell r="G6522" t="str">
            <v>ZW</v>
          </cell>
          <cell r="H6522" t="str">
            <v>Zimbabwe</v>
          </cell>
          <cell r="I6522" t="str">
            <v>LSP Entity</v>
          </cell>
          <cell r="J6522">
            <v>43878</v>
          </cell>
          <cell r="K6522">
            <v>43727</v>
          </cell>
          <cell r="Q6522">
            <v>4091</v>
          </cell>
          <cell r="R6522" t="str">
            <v>Middle East / Africa (MEA)</v>
          </cell>
          <cell r="S6522" t="str">
            <v>Foundation Coordinator</v>
          </cell>
        </row>
        <row r="6523">
          <cell r="A6523" t="str">
            <v>100680-TJ-101</v>
          </cell>
          <cell r="B6523">
            <v>43832</v>
          </cell>
          <cell r="C6523" t="str">
            <v>Existing MSA</v>
          </cell>
          <cell r="D6523">
            <v>43738</v>
          </cell>
          <cell r="E6523">
            <v>43891</v>
          </cell>
          <cell r="F6523" t="str">
            <v>PATH</v>
          </cell>
          <cell r="G6523" t="str">
            <v>TJ</v>
          </cell>
          <cell r="H6523" t="str">
            <v>Tajikistan</v>
          </cell>
          <cell r="I6523" t="str">
            <v>LSP Entity</v>
          </cell>
          <cell r="J6523">
            <v>43832</v>
          </cell>
          <cell r="K6523">
            <v>43738</v>
          </cell>
          <cell r="Q6523">
            <v>3430</v>
          </cell>
          <cell r="R6523" t="str">
            <v>Middle East / Africa (MEA)</v>
          </cell>
          <cell r="S6523" t="str">
            <v>Regional Drug Management Advisor</v>
          </cell>
        </row>
        <row r="6524">
          <cell r="A6524" t="str">
            <v>100680-TJ-101</v>
          </cell>
          <cell r="B6524">
            <v>43832</v>
          </cell>
          <cell r="C6524" t="str">
            <v>Existing MSA</v>
          </cell>
          <cell r="D6524">
            <v>43738</v>
          </cell>
          <cell r="E6524">
            <v>43922</v>
          </cell>
          <cell r="F6524" t="str">
            <v>PATH</v>
          </cell>
          <cell r="G6524" t="str">
            <v>TJ</v>
          </cell>
          <cell r="H6524" t="str">
            <v>Tajikistan</v>
          </cell>
          <cell r="I6524" t="str">
            <v>LSP Entity</v>
          </cell>
          <cell r="J6524">
            <v>43832</v>
          </cell>
          <cell r="K6524">
            <v>43738</v>
          </cell>
          <cell r="Q6524">
            <v>3430</v>
          </cell>
          <cell r="R6524" t="str">
            <v>Middle East / Africa (MEA)</v>
          </cell>
          <cell r="S6524" t="str">
            <v>Regional Drug Management Advisor</v>
          </cell>
        </row>
        <row r="6525">
          <cell r="A6525" t="str">
            <v>100680-TJ-101</v>
          </cell>
          <cell r="B6525">
            <v>43832</v>
          </cell>
          <cell r="C6525" t="str">
            <v>Existing MSA</v>
          </cell>
          <cell r="D6525">
            <v>43738</v>
          </cell>
          <cell r="E6525">
            <v>43952</v>
          </cell>
          <cell r="F6525" t="str">
            <v>PATH</v>
          </cell>
          <cell r="G6525" t="str">
            <v>TJ</v>
          </cell>
          <cell r="H6525" t="str">
            <v>Tajikistan</v>
          </cell>
          <cell r="I6525" t="str">
            <v>LSP Entity</v>
          </cell>
          <cell r="J6525">
            <v>43832</v>
          </cell>
          <cell r="K6525">
            <v>43738</v>
          </cell>
          <cell r="Q6525">
            <v>3430</v>
          </cell>
          <cell r="R6525" t="str">
            <v>Middle East / Africa (MEA)</v>
          </cell>
          <cell r="S6525" t="str">
            <v>Regional Drug Management Advisor</v>
          </cell>
        </row>
        <row r="6526">
          <cell r="A6526" t="str">
            <v>100680-TJ-101</v>
          </cell>
          <cell r="B6526">
            <v>43832</v>
          </cell>
          <cell r="C6526" t="str">
            <v>Existing MSA</v>
          </cell>
          <cell r="D6526">
            <v>43738</v>
          </cell>
          <cell r="E6526">
            <v>43983</v>
          </cell>
          <cell r="F6526" t="str">
            <v>PATH</v>
          </cell>
          <cell r="G6526" t="str">
            <v>TJ</v>
          </cell>
          <cell r="H6526" t="str">
            <v>Tajikistan</v>
          </cell>
          <cell r="I6526" t="str">
            <v>LSP Entity</v>
          </cell>
          <cell r="J6526">
            <v>43832</v>
          </cell>
          <cell r="K6526">
            <v>43738</v>
          </cell>
          <cell r="Q6526">
            <v>3430</v>
          </cell>
          <cell r="R6526" t="str">
            <v>Middle East / Africa (MEA)</v>
          </cell>
          <cell r="S6526" t="str">
            <v>Regional Drug Management Advisor</v>
          </cell>
        </row>
        <row r="6527">
          <cell r="A6527" t="str">
            <v>100649-BW-101</v>
          </cell>
          <cell r="B6527">
            <v>43864</v>
          </cell>
          <cell r="C6527" t="str">
            <v>Existing MSA</v>
          </cell>
          <cell r="D6527">
            <v>43727</v>
          </cell>
          <cell r="E6527">
            <v>43922</v>
          </cell>
          <cell r="F6527" t="str">
            <v>The Internet Society</v>
          </cell>
          <cell r="G6527" t="str">
            <v>BW</v>
          </cell>
          <cell r="H6527" t="str">
            <v>Botswana</v>
          </cell>
          <cell r="I6527" t="str">
            <v>LSP Entity</v>
          </cell>
          <cell r="J6527">
            <v>43864</v>
          </cell>
          <cell r="K6527">
            <v>43727</v>
          </cell>
          <cell r="Q6527">
            <v>3258</v>
          </cell>
          <cell r="R6527" t="str">
            <v>Middle East / Africa (MEA)</v>
          </cell>
          <cell r="S6527" t="str">
            <v>Executive Assistant</v>
          </cell>
        </row>
        <row r="6528">
          <cell r="A6528" t="str">
            <v>100649-BW-101</v>
          </cell>
          <cell r="B6528">
            <v>43864</v>
          </cell>
          <cell r="C6528" t="str">
            <v>Existing MSA</v>
          </cell>
          <cell r="D6528">
            <v>43727</v>
          </cell>
          <cell r="E6528">
            <v>43952</v>
          </cell>
          <cell r="F6528" t="str">
            <v>The Internet Society</v>
          </cell>
          <cell r="G6528" t="str">
            <v>BW</v>
          </cell>
          <cell r="H6528" t="str">
            <v>Botswana</v>
          </cell>
          <cell r="I6528" t="str">
            <v>LSP Entity</v>
          </cell>
          <cell r="J6528">
            <v>43864</v>
          </cell>
          <cell r="K6528">
            <v>43727</v>
          </cell>
          <cell r="Q6528">
            <v>3258</v>
          </cell>
          <cell r="R6528" t="str">
            <v>Middle East / Africa (MEA)</v>
          </cell>
          <cell r="S6528" t="str">
            <v>Executive Assistant</v>
          </cell>
        </row>
        <row r="6529">
          <cell r="A6529" t="str">
            <v>100649-BW-101</v>
          </cell>
          <cell r="B6529">
            <v>43864</v>
          </cell>
          <cell r="C6529" t="str">
            <v>Existing MSA</v>
          </cell>
          <cell r="D6529">
            <v>43727</v>
          </cell>
          <cell r="E6529">
            <v>43983</v>
          </cell>
          <cell r="F6529" t="str">
            <v>The Internet Society</v>
          </cell>
          <cell r="G6529" t="str">
            <v>BW</v>
          </cell>
          <cell r="H6529" t="str">
            <v>Botswana</v>
          </cell>
          <cell r="I6529" t="str">
            <v>LSP Entity</v>
          </cell>
          <cell r="J6529">
            <v>43864</v>
          </cell>
          <cell r="K6529">
            <v>43727</v>
          </cell>
          <cell r="Q6529">
            <v>3258</v>
          </cell>
          <cell r="R6529" t="str">
            <v>Middle East / Africa (MEA)</v>
          </cell>
          <cell r="S6529" t="str">
            <v>Executive Assistant</v>
          </cell>
        </row>
        <row r="6530">
          <cell r="A6530" t="str">
            <v>100710-KG-101</v>
          </cell>
          <cell r="B6530">
            <v>43832</v>
          </cell>
          <cell r="C6530" t="str">
            <v>Existing MSA</v>
          </cell>
          <cell r="D6530">
            <v>43802</v>
          </cell>
          <cell r="E6530">
            <v>43891</v>
          </cell>
          <cell r="F6530" t="str">
            <v>Lovelytics</v>
          </cell>
          <cell r="G6530" t="str">
            <v>KG</v>
          </cell>
          <cell r="H6530" t="str">
            <v>Kyrgyzstan</v>
          </cell>
          <cell r="I6530" t="str">
            <v>LSP Entity</v>
          </cell>
          <cell r="J6530">
            <v>43832</v>
          </cell>
          <cell r="K6530">
            <v>43802</v>
          </cell>
          <cell r="Q6530">
            <v>3697</v>
          </cell>
          <cell r="R6530" t="str">
            <v>Asia-Pacific (APAC)</v>
          </cell>
          <cell r="S6530" t="str">
            <v>Advanced Analytics Consultant</v>
          </cell>
        </row>
        <row r="6531">
          <cell r="A6531" t="str">
            <v>100710-KG-101</v>
          </cell>
          <cell r="B6531">
            <v>43832</v>
          </cell>
          <cell r="C6531" t="str">
            <v>Existing MSA</v>
          </cell>
          <cell r="D6531">
            <v>43802</v>
          </cell>
          <cell r="E6531">
            <v>43922</v>
          </cell>
          <cell r="F6531" t="str">
            <v>Lovelytics</v>
          </cell>
          <cell r="G6531" t="str">
            <v>KG</v>
          </cell>
          <cell r="H6531" t="str">
            <v>Kyrgyzstan</v>
          </cell>
          <cell r="I6531" t="str">
            <v>LSP Entity</v>
          </cell>
          <cell r="J6531">
            <v>43832</v>
          </cell>
          <cell r="K6531">
            <v>43802</v>
          </cell>
          <cell r="Q6531">
            <v>3697</v>
          </cell>
          <cell r="R6531" t="str">
            <v>Asia-Pacific (APAC)</v>
          </cell>
          <cell r="S6531" t="str">
            <v>Advanced Analytics Consultant</v>
          </cell>
        </row>
        <row r="6532">
          <cell r="A6532" t="str">
            <v>100710-KG-101</v>
          </cell>
          <cell r="B6532">
            <v>43832</v>
          </cell>
          <cell r="C6532" t="str">
            <v>Existing MSA</v>
          </cell>
          <cell r="D6532">
            <v>43802</v>
          </cell>
          <cell r="E6532">
            <v>43952</v>
          </cell>
          <cell r="F6532" t="str">
            <v>Lovelytics</v>
          </cell>
          <cell r="G6532" t="str">
            <v>KG</v>
          </cell>
          <cell r="H6532" t="str">
            <v>Kyrgyzstan</v>
          </cell>
          <cell r="I6532" t="str">
            <v>LSP Entity</v>
          </cell>
          <cell r="J6532">
            <v>43832</v>
          </cell>
          <cell r="K6532">
            <v>43802</v>
          </cell>
          <cell r="Q6532">
            <v>3697</v>
          </cell>
          <cell r="R6532" t="str">
            <v>Asia-Pacific (APAC)</v>
          </cell>
          <cell r="S6532" t="str">
            <v>Advanced Analytics Consultant</v>
          </cell>
        </row>
        <row r="6533">
          <cell r="A6533" t="str">
            <v>100710-KG-101</v>
          </cell>
          <cell r="B6533">
            <v>43832</v>
          </cell>
          <cell r="C6533" t="str">
            <v>Existing MSA</v>
          </cell>
          <cell r="D6533">
            <v>43802</v>
          </cell>
          <cell r="E6533">
            <v>43983</v>
          </cell>
          <cell r="F6533" t="str">
            <v>Lovelytics</v>
          </cell>
          <cell r="G6533" t="str">
            <v>KG</v>
          </cell>
          <cell r="H6533" t="str">
            <v>Kyrgyzstan</v>
          </cell>
          <cell r="I6533" t="str">
            <v>LSP Entity</v>
          </cell>
          <cell r="J6533">
            <v>43832</v>
          </cell>
          <cell r="K6533">
            <v>43802</v>
          </cell>
          <cell r="Q6533">
            <v>3697</v>
          </cell>
          <cell r="R6533" t="str">
            <v>Asia-Pacific (APAC)</v>
          </cell>
          <cell r="S6533" t="str">
            <v>Advanced Analytics Consultant</v>
          </cell>
        </row>
        <row r="6534">
          <cell r="A6534" t="str">
            <v>100624-AM-101</v>
          </cell>
          <cell r="B6534">
            <v>43770</v>
          </cell>
          <cell r="C6534" t="str">
            <v>Existing MSA</v>
          </cell>
          <cell r="D6534">
            <v>43457</v>
          </cell>
          <cell r="E6534">
            <v>43891</v>
          </cell>
          <cell r="F6534" t="str">
            <v>Moody's</v>
          </cell>
          <cell r="G6534" t="str">
            <v>AM</v>
          </cell>
          <cell r="H6534" t="str">
            <v>Armenia</v>
          </cell>
          <cell r="I6534" t="str">
            <v>LSP Entity</v>
          </cell>
          <cell r="J6534">
            <v>43739</v>
          </cell>
          <cell r="K6534">
            <v>43445</v>
          </cell>
          <cell r="Q6534">
            <v>3171</v>
          </cell>
          <cell r="R6534" t="str">
            <v>Asia-Pacific (APAC)</v>
          </cell>
          <cell r="S6534" t="str">
            <v>Financial Engineer</v>
          </cell>
        </row>
        <row r="6535">
          <cell r="A6535" t="str">
            <v>100248-LK-101</v>
          </cell>
          <cell r="B6535">
            <v>43801</v>
          </cell>
          <cell r="C6535" t="str">
            <v>Existing MSA</v>
          </cell>
          <cell r="D6535">
            <v>43760</v>
          </cell>
          <cell r="E6535">
            <v>43891</v>
          </cell>
          <cell r="F6535" t="str">
            <v>Open Government Partnership</v>
          </cell>
          <cell r="G6535" t="str">
            <v>LK</v>
          </cell>
          <cell r="H6535" t="str">
            <v>Sri Lanka</v>
          </cell>
          <cell r="I6535" t="str">
            <v>LSP Entity</v>
          </cell>
          <cell r="J6535">
            <v>43801</v>
          </cell>
          <cell r="K6535">
            <v>43006</v>
          </cell>
          <cell r="Q6535">
            <v>3427</v>
          </cell>
          <cell r="R6535" t="str">
            <v>Asia-Pacific (APAC)</v>
          </cell>
          <cell r="S6535" t="str">
            <v>Senior Research Officer, Independent Reporting Mechanism(IRM)</v>
          </cell>
        </row>
        <row r="6536">
          <cell r="A6536" t="str">
            <v>100665-RU-101</v>
          </cell>
          <cell r="B6536">
            <v>43801</v>
          </cell>
          <cell r="C6536" t="str">
            <v>Existing MSA</v>
          </cell>
          <cell r="D6536">
            <v>43735</v>
          </cell>
          <cell r="E6536">
            <v>43891</v>
          </cell>
          <cell r="F6536" t="str">
            <v>Centric Software</v>
          </cell>
          <cell r="G6536" t="str">
            <v>RU</v>
          </cell>
          <cell r="H6536" t="str">
            <v>Russia</v>
          </cell>
          <cell r="I6536" t="str">
            <v>LSP Entity</v>
          </cell>
          <cell r="J6536">
            <v>43800</v>
          </cell>
          <cell r="K6536">
            <v>43735</v>
          </cell>
          <cell r="Q6536">
            <v>3331</v>
          </cell>
          <cell r="R6536" t="str">
            <v>Asia-Pacific (APAC)</v>
          </cell>
          <cell r="S6536" t="str">
            <v>Pre-Sales Consultant</v>
          </cell>
        </row>
        <row r="6537">
          <cell r="A6537" t="str">
            <v>100309-ID-102</v>
          </cell>
          <cell r="B6537">
            <v>43570</v>
          </cell>
          <cell r="C6537" t="str">
            <v>Existing MSA</v>
          </cell>
          <cell r="D6537">
            <v>43683</v>
          </cell>
          <cell r="E6537">
            <v>43922</v>
          </cell>
          <cell r="F6537" t="str">
            <v>JUUL</v>
          </cell>
          <cell r="G6537" t="str">
            <v>ID</v>
          </cell>
          <cell r="H6537" t="str">
            <v>Indonesia</v>
          </cell>
          <cell r="I6537" t="str">
            <v>LSP Entity</v>
          </cell>
          <cell r="K6537">
            <v>43207</v>
          </cell>
          <cell r="Q6537">
            <v>2192</v>
          </cell>
          <cell r="R6537" t="str">
            <v>Asia-Pacific (APAC)</v>
          </cell>
          <cell r="S6537" t="str">
            <v>Head of Communications</v>
          </cell>
        </row>
        <row r="6538">
          <cell r="A6538" t="str">
            <v>100309-PH-104</v>
          </cell>
          <cell r="B6538">
            <v>43563</v>
          </cell>
          <cell r="C6538" t="str">
            <v>Existing MSA</v>
          </cell>
          <cell r="D6538">
            <v>43362</v>
          </cell>
          <cell r="E6538">
            <v>43922</v>
          </cell>
          <cell r="F6538" t="str">
            <v>JUUL</v>
          </cell>
          <cell r="G6538" t="str">
            <v>PH</v>
          </cell>
          <cell r="H6538" t="str">
            <v>Philippines</v>
          </cell>
          <cell r="I6538" t="str">
            <v>LSP Entity</v>
          </cell>
          <cell r="J6538">
            <v>43563</v>
          </cell>
          <cell r="K6538">
            <v>43207</v>
          </cell>
          <cell r="Q6538">
            <v>2307</v>
          </cell>
          <cell r="R6538" t="str">
            <v>Asia-Pacific (APAC)</v>
          </cell>
          <cell r="S6538" t="str">
            <v>Manager, Communications</v>
          </cell>
        </row>
        <row r="6539">
          <cell r="A6539" t="str">
            <v>100309-PH-105</v>
          </cell>
          <cell r="B6539">
            <v>43556</v>
          </cell>
          <cell r="C6539" t="str">
            <v>Existing MSA</v>
          </cell>
          <cell r="D6539">
            <v>43362</v>
          </cell>
          <cell r="E6539">
            <v>43922</v>
          </cell>
          <cell r="F6539" t="str">
            <v>JUUL</v>
          </cell>
          <cell r="G6539" t="str">
            <v>PH</v>
          </cell>
          <cell r="H6539" t="str">
            <v>Philippines</v>
          </cell>
          <cell r="I6539" t="str">
            <v>LSP Entity</v>
          </cell>
          <cell r="J6539">
            <v>43556</v>
          </cell>
          <cell r="K6539">
            <v>43207</v>
          </cell>
          <cell r="Q6539">
            <v>2343</v>
          </cell>
          <cell r="R6539" t="str">
            <v>Asia-Pacific (APAC)</v>
          </cell>
          <cell r="S6539" t="str">
            <v>Public Policy Analyst</v>
          </cell>
        </row>
        <row r="6540">
          <cell r="A6540" t="str">
            <v>100309-PH-106</v>
          </cell>
          <cell r="B6540">
            <v>43587</v>
          </cell>
          <cell r="C6540" t="str">
            <v>Existing MSA</v>
          </cell>
          <cell r="D6540">
            <v>43362</v>
          </cell>
          <cell r="E6540">
            <v>43922</v>
          </cell>
          <cell r="F6540" t="str">
            <v>JUUL</v>
          </cell>
          <cell r="G6540" t="str">
            <v>PH</v>
          </cell>
          <cell r="H6540" t="str">
            <v>Philippines</v>
          </cell>
          <cell r="I6540" t="str">
            <v>LSP Entity</v>
          </cell>
          <cell r="J6540">
            <v>43587</v>
          </cell>
          <cell r="K6540">
            <v>43207</v>
          </cell>
          <cell r="Q6540">
            <v>2429</v>
          </cell>
          <cell r="R6540" t="str">
            <v>Asia-Pacific (APAC)</v>
          </cell>
          <cell r="S6540" t="str">
            <v>Manager, Trade Marketing</v>
          </cell>
        </row>
        <row r="6541">
          <cell r="A6541" t="str">
            <v>100624-AM-101</v>
          </cell>
          <cell r="B6541">
            <v>43770</v>
          </cell>
          <cell r="C6541" t="str">
            <v>Existing MSA</v>
          </cell>
          <cell r="D6541">
            <v>43457</v>
          </cell>
          <cell r="E6541">
            <v>43922</v>
          </cell>
          <cell r="F6541" t="str">
            <v>Moody's</v>
          </cell>
          <cell r="G6541" t="str">
            <v>AM</v>
          </cell>
          <cell r="H6541" t="str">
            <v>Armenia</v>
          </cell>
          <cell r="I6541" t="str">
            <v>LSP Entity</v>
          </cell>
          <cell r="J6541">
            <v>43739</v>
          </cell>
          <cell r="K6541">
            <v>43445</v>
          </cell>
          <cell r="Q6541">
            <v>3171</v>
          </cell>
          <cell r="R6541" t="str">
            <v>Asia-Pacific (APAC)</v>
          </cell>
          <cell r="S6541" t="str">
            <v>Financial Engineer</v>
          </cell>
        </row>
        <row r="6542">
          <cell r="A6542" t="str">
            <v>100248-LK-101</v>
          </cell>
          <cell r="B6542">
            <v>43801</v>
          </cell>
          <cell r="C6542" t="str">
            <v>Existing MSA</v>
          </cell>
          <cell r="D6542">
            <v>43760</v>
          </cell>
          <cell r="E6542">
            <v>43922</v>
          </cell>
          <cell r="F6542" t="str">
            <v>Open Government Partnership</v>
          </cell>
          <cell r="G6542" t="str">
            <v>LK</v>
          </cell>
          <cell r="H6542" t="str">
            <v>Sri Lanka</v>
          </cell>
          <cell r="I6542" t="str">
            <v>LSP Entity</v>
          </cell>
          <cell r="J6542">
            <v>43801</v>
          </cell>
          <cell r="K6542">
            <v>43006</v>
          </cell>
          <cell r="Q6542">
            <v>3427</v>
          </cell>
          <cell r="R6542" t="str">
            <v>Asia-Pacific (APAC)</v>
          </cell>
          <cell r="S6542" t="str">
            <v>Senior Research Officer, Independent Reporting Mechanism(IRM)</v>
          </cell>
        </row>
        <row r="6543">
          <cell r="A6543" t="str">
            <v>100441-PH-104</v>
          </cell>
          <cell r="B6543">
            <v>43535</v>
          </cell>
          <cell r="C6543" t="str">
            <v>Existing MSA</v>
          </cell>
          <cell r="D6543">
            <v>42635</v>
          </cell>
          <cell r="E6543">
            <v>43922</v>
          </cell>
          <cell r="F6543" t="str">
            <v>SonicWall</v>
          </cell>
          <cell r="G6543" t="str">
            <v>PH</v>
          </cell>
          <cell r="H6543" t="str">
            <v>Philippines</v>
          </cell>
          <cell r="I6543" t="str">
            <v>LSP Entity</v>
          </cell>
          <cell r="J6543">
            <v>43535</v>
          </cell>
          <cell r="K6543">
            <v>42635</v>
          </cell>
          <cell r="Q6543">
            <v>2222</v>
          </cell>
          <cell r="R6543" t="str">
            <v>Asia-Pacific (APAC)</v>
          </cell>
          <cell r="S6543" t="str">
            <v>Territory Account Manager III</v>
          </cell>
        </row>
        <row r="6544">
          <cell r="A6544" t="str">
            <v>100665-VN-101</v>
          </cell>
          <cell r="B6544">
            <v>43871</v>
          </cell>
          <cell r="C6544" t="str">
            <v>Existing MSA</v>
          </cell>
          <cell r="D6544">
            <v>43829</v>
          </cell>
          <cell r="E6544">
            <v>43922</v>
          </cell>
          <cell r="F6544" t="str">
            <v>Centric Software</v>
          </cell>
          <cell r="G6544" t="str">
            <v>VN</v>
          </cell>
          <cell r="H6544" t="str">
            <v>Vietnam</v>
          </cell>
          <cell r="I6544" t="str">
            <v>LSP Entity</v>
          </cell>
          <cell r="J6544">
            <v>43871</v>
          </cell>
          <cell r="K6544">
            <v>43735</v>
          </cell>
          <cell r="Q6544">
            <v>3852</v>
          </cell>
          <cell r="R6544" t="str">
            <v>Asia-Pacific (APAC)</v>
          </cell>
          <cell r="S6544" t="str">
            <v>Senior Sales Manager</v>
          </cell>
        </row>
        <row r="6545">
          <cell r="A6545" t="str">
            <v>100665-RU-101</v>
          </cell>
          <cell r="B6545">
            <v>43801</v>
          </cell>
          <cell r="C6545" t="str">
            <v>Existing MSA</v>
          </cell>
          <cell r="D6545">
            <v>43735</v>
          </cell>
          <cell r="E6545">
            <v>43922</v>
          </cell>
          <cell r="F6545" t="str">
            <v>Centric Software</v>
          </cell>
          <cell r="G6545" t="str">
            <v>RU</v>
          </cell>
          <cell r="H6545" t="str">
            <v>Russia</v>
          </cell>
          <cell r="I6545" t="str">
            <v>LSP Entity</v>
          </cell>
          <cell r="J6545">
            <v>43800</v>
          </cell>
          <cell r="K6545">
            <v>43735</v>
          </cell>
          <cell r="Q6545">
            <v>3331</v>
          </cell>
          <cell r="R6545" t="str">
            <v>Asia-Pacific (APAC)</v>
          </cell>
          <cell r="S6545" t="str">
            <v>Pre-Sales Consultant</v>
          </cell>
        </row>
        <row r="6546">
          <cell r="A6546" t="str">
            <v>100309-ID-102</v>
          </cell>
          <cell r="B6546">
            <v>43570</v>
          </cell>
          <cell r="C6546" t="str">
            <v>Existing MSA</v>
          </cell>
          <cell r="D6546">
            <v>43683</v>
          </cell>
          <cell r="E6546">
            <v>43952</v>
          </cell>
          <cell r="F6546" t="str">
            <v>JUUL</v>
          </cell>
          <cell r="G6546" t="str">
            <v>ID</v>
          </cell>
          <cell r="H6546" t="str">
            <v>Indonesia</v>
          </cell>
          <cell r="I6546" t="str">
            <v>LSP Entity</v>
          </cell>
          <cell r="K6546">
            <v>43207</v>
          </cell>
          <cell r="Q6546">
            <v>2192</v>
          </cell>
          <cell r="R6546" t="str">
            <v>Asia-Pacific (APAC)</v>
          </cell>
          <cell r="S6546" t="str">
            <v>Head of Communications</v>
          </cell>
        </row>
        <row r="6547">
          <cell r="A6547" t="str">
            <v>100309-PH-104</v>
          </cell>
          <cell r="B6547">
            <v>43563</v>
          </cell>
          <cell r="C6547" t="str">
            <v>Existing MSA</v>
          </cell>
          <cell r="D6547">
            <v>43362</v>
          </cell>
          <cell r="E6547">
            <v>43952</v>
          </cell>
          <cell r="F6547" t="str">
            <v>JUUL</v>
          </cell>
          <cell r="G6547" t="str">
            <v>PH</v>
          </cell>
          <cell r="H6547" t="str">
            <v>Philippines</v>
          </cell>
          <cell r="I6547" t="str">
            <v>LSP Entity</v>
          </cell>
          <cell r="J6547">
            <v>43563</v>
          </cell>
          <cell r="K6547">
            <v>43207</v>
          </cell>
          <cell r="Q6547">
            <v>2307</v>
          </cell>
          <cell r="R6547" t="str">
            <v>Asia-Pacific (APAC)</v>
          </cell>
          <cell r="S6547" t="str">
            <v>Manager, Communications</v>
          </cell>
        </row>
        <row r="6548">
          <cell r="A6548" t="str">
            <v>100309-PH-105</v>
          </cell>
          <cell r="B6548">
            <v>43556</v>
          </cell>
          <cell r="C6548" t="str">
            <v>Existing MSA</v>
          </cell>
          <cell r="D6548">
            <v>43362</v>
          </cell>
          <cell r="E6548">
            <v>43952</v>
          </cell>
          <cell r="F6548" t="str">
            <v>JUUL</v>
          </cell>
          <cell r="G6548" t="str">
            <v>PH</v>
          </cell>
          <cell r="H6548" t="str">
            <v>Philippines</v>
          </cell>
          <cell r="I6548" t="str">
            <v>LSP Entity</v>
          </cell>
          <cell r="J6548">
            <v>43556</v>
          </cell>
          <cell r="K6548">
            <v>43207</v>
          </cell>
          <cell r="Q6548">
            <v>2343</v>
          </cell>
          <cell r="R6548" t="str">
            <v>Asia-Pacific (APAC)</v>
          </cell>
          <cell r="S6548" t="str">
            <v>Public Policy Analyst</v>
          </cell>
        </row>
        <row r="6549">
          <cell r="A6549" t="str">
            <v>100309-PH-106</v>
          </cell>
          <cell r="B6549">
            <v>43587</v>
          </cell>
          <cell r="C6549" t="str">
            <v>Existing MSA</v>
          </cell>
          <cell r="D6549">
            <v>43362</v>
          </cell>
          <cell r="E6549">
            <v>43952</v>
          </cell>
          <cell r="F6549" t="str">
            <v>JUUL</v>
          </cell>
          <cell r="G6549" t="str">
            <v>PH</v>
          </cell>
          <cell r="H6549" t="str">
            <v>Philippines</v>
          </cell>
          <cell r="I6549" t="str">
            <v>LSP Entity</v>
          </cell>
          <cell r="J6549">
            <v>43587</v>
          </cell>
          <cell r="K6549">
            <v>43207</v>
          </cell>
          <cell r="Q6549">
            <v>2429</v>
          </cell>
          <cell r="R6549" t="str">
            <v>Asia-Pacific (APAC)</v>
          </cell>
          <cell r="S6549" t="str">
            <v>Manager, Trade Marketing</v>
          </cell>
        </row>
        <row r="6550">
          <cell r="A6550" t="str">
            <v>100624-AM-101</v>
          </cell>
          <cell r="B6550">
            <v>43770</v>
          </cell>
          <cell r="C6550" t="str">
            <v>Existing MSA</v>
          </cell>
          <cell r="D6550">
            <v>43457</v>
          </cell>
          <cell r="E6550">
            <v>43952</v>
          </cell>
          <cell r="F6550" t="str">
            <v>Moody's</v>
          </cell>
          <cell r="G6550" t="str">
            <v>AM</v>
          </cell>
          <cell r="H6550" t="str">
            <v>Armenia</v>
          </cell>
          <cell r="I6550" t="str">
            <v>LSP Entity</v>
          </cell>
          <cell r="J6550">
            <v>43739</v>
          </cell>
          <cell r="K6550">
            <v>43445</v>
          </cell>
          <cell r="Q6550">
            <v>3171</v>
          </cell>
          <cell r="R6550" t="str">
            <v>Asia-Pacific (APAC)</v>
          </cell>
          <cell r="S6550" t="str">
            <v>Financial Engineer</v>
          </cell>
        </row>
        <row r="6551">
          <cell r="A6551" t="str">
            <v>100248-LK-101</v>
          </cell>
          <cell r="B6551">
            <v>43801</v>
          </cell>
          <cell r="C6551" t="str">
            <v>Existing MSA</v>
          </cell>
          <cell r="D6551">
            <v>43760</v>
          </cell>
          <cell r="E6551">
            <v>43952</v>
          </cell>
          <cell r="F6551" t="str">
            <v>Open Government Partnership</v>
          </cell>
          <cell r="G6551" t="str">
            <v>LK</v>
          </cell>
          <cell r="H6551" t="str">
            <v>Sri Lanka</v>
          </cell>
          <cell r="I6551" t="str">
            <v>LSP Entity</v>
          </cell>
          <cell r="J6551">
            <v>43801</v>
          </cell>
          <cell r="K6551">
            <v>43006</v>
          </cell>
          <cell r="Q6551">
            <v>3427</v>
          </cell>
          <cell r="R6551" t="str">
            <v>Asia-Pacific (APAC)</v>
          </cell>
          <cell r="S6551" t="str">
            <v>Senior Research Officer, Independent Reporting Mechanism(IRM)</v>
          </cell>
        </row>
        <row r="6552">
          <cell r="A6552" t="str">
            <v>100441-PH-104</v>
          </cell>
          <cell r="B6552">
            <v>43535</v>
          </cell>
          <cell r="C6552" t="str">
            <v>Existing MSA</v>
          </cell>
          <cell r="D6552">
            <v>42635</v>
          </cell>
          <cell r="E6552">
            <v>43952</v>
          </cell>
          <cell r="F6552" t="str">
            <v>SonicWall</v>
          </cell>
          <cell r="G6552" t="str">
            <v>PH</v>
          </cell>
          <cell r="H6552" t="str">
            <v>Philippines</v>
          </cell>
          <cell r="I6552" t="str">
            <v>LSP Entity</v>
          </cell>
          <cell r="J6552">
            <v>43535</v>
          </cell>
          <cell r="K6552">
            <v>42635</v>
          </cell>
          <cell r="Q6552">
            <v>2222</v>
          </cell>
          <cell r="R6552" t="str">
            <v>Asia-Pacific (APAC)</v>
          </cell>
          <cell r="S6552" t="str">
            <v>Territory Account Manager III</v>
          </cell>
        </row>
        <row r="6553">
          <cell r="A6553" t="str">
            <v>100665-VN-101</v>
          </cell>
          <cell r="B6553">
            <v>43871</v>
          </cell>
          <cell r="C6553" t="str">
            <v>Existing MSA</v>
          </cell>
          <cell r="D6553">
            <v>43829</v>
          </cell>
          <cell r="E6553">
            <v>43952</v>
          </cell>
          <cell r="F6553" t="str">
            <v>Centric Software</v>
          </cell>
          <cell r="G6553" t="str">
            <v>VN</v>
          </cell>
          <cell r="H6553" t="str">
            <v>Vietnam</v>
          </cell>
          <cell r="I6553" t="str">
            <v>LSP Entity</v>
          </cell>
          <cell r="J6553">
            <v>43871</v>
          </cell>
          <cell r="K6553">
            <v>43735</v>
          </cell>
          <cell r="Q6553">
            <v>3852</v>
          </cell>
          <cell r="R6553" t="str">
            <v>Asia-Pacific (APAC)</v>
          </cell>
          <cell r="S6553" t="str">
            <v>Senior Sales Manager</v>
          </cell>
        </row>
        <row r="6554">
          <cell r="A6554" t="str">
            <v>100665-RU-101</v>
          </cell>
          <cell r="B6554">
            <v>43801</v>
          </cell>
          <cell r="C6554" t="str">
            <v>Existing MSA</v>
          </cell>
          <cell r="D6554">
            <v>43735</v>
          </cell>
          <cell r="E6554">
            <v>43952</v>
          </cell>
          <cell r="F6554" t="str">
            <v>Centric Software</v>
          </cell>
          <cell r="G6554" t="str">
            <v>RU</v>
          </cell>
          <cell r="H6554" t="str">
            <v>Russia</v>
          </cell>
          <cell r="I6554" t="str">
            <v>LSP Entity</v>
          </cell>
          <cell r="J6554">
            <v>43800</v>
          </cell>
          <cell r="K6554">
            <v>43735</v>
          </cell>
          <cell r="Q6554">
            <v>3331</v>
          </cell>
          <cell r="R6554" t="str">
            <v>Asia-Pacific (APAC)</v>
          </cell>
          <cell r="S6554" t="str">
            <v>Pre-Sales Consultant</v>
          </cell>
        </row>
        <row r="6555">
          <cell r="A6555" t="str">
            <v>100309-ID-102</v>
          </cell>
          <cell r="B6555">
            <v>43570</v>
          </cell>
          <cell r="C6555" t="str">
            <v>Existing MSA</v>
          </cell>
          <cell r="D6555">
            <v>43683</v>
          </cell>
          <cell r="E6555">
            <v>43983</v>
          </cell>
          <cell r="F6555" t="str">
            <v>JUUL</v>
          </cell>
          <cell r="G6555" t="str">
            <v>ID</v>
          </cell>
          <cell r="H6555" t="str">
            <v>Indonesia</v>
          </cell>
          <cell r="I6555" t="str">
            <v>LSP Entity</v>
          </cell>
          <cell r="K6555">
            <v>43207</v>
          </cell>
          <cell r="Q6555">
            <v>2192</v>
          </cell>
          <cell r="R6555" t="str">
            <v>Asia-Pacific (APAC)</v>
          </cell>
          <cell r="S6555" t="str">
            <v>Head of Communications</v>
          </cell>
        </row>
        <row r="6556">
          <cell r="A6556" t="str">
            <v>100309-PH-104</v>
          </cell>
          <cell r="B6556">
            <v>43563</v>
          </cell>
          <cell r="C6556" t="str">
            <v>Existing MSA</v>
          </cell>
          <cell r="D6556">
            <v>43362</v>
          </cell>
          <cell r="E6556">
            <v>43983</v>
          </cell>
          <cell r="F6556" t="str">
            <v>JUUL</v>
          </cell>
          <cell r="G6556" t="str">
            <v>PH</v>
          </cell>
          <cell r="H6556" t="str">
            <v>Philippines</v>
          </cell>
          <cell r="I6556" t="str">
            <v>LSP Entity</v>
          </cell>
          <cell r="J6556">
            <v>43563</v>
          </cell>
          <cell r="K6556">
            <v>43207</v>
          </cell>
          <cell r="Q6556">
            <v>2307</v>
          </cell>
          <cell r="R6556" t="str">
            <v>Asia-Pacific (APAC)</v>
          </cell>
          <cell r="S6556" t="str">
            <v>Manager, Communications</v>
          </cell>
        </row>
        <row r="6557">
          <cell r="A6557" t="str">
            <v>100309-PH-105</v>
          </cell>
          <cell r="B6557">
            <v>43556</v>
          </cell>
          <cell r="C6557" t="str">
            <v>Existing MSA</v>
          </cell>
          <cell r="D6557">
            <v>43362</v>
          </cell>
          <cell r="E6557">
            <v>43983</v>
          </cell>
          <cell r="F6557" t="str">
            <v>JUUL</v>
          </cell>
          <cell r="G6557" t="str">
            <v>PH</v>
          </cell>
          <cell r="H6557" t="str">
            <v>Philippines</v>
          </cell>
          <cell r="I6557" t="str">
            <v>LSP Entity</v>
          </cell>
          <cell r="J6557">
            <v>43556</v>
          </cell>
          <cell r="K6557">
            <v>43207</v>
          </cell>
          <cell r="Q6557">
            <v>2343</v>
          </cell>
          <cell r="R6557" t="str">
            <v>Asia-Pacific (APAC)</v>
          </cell>
          <cell r="S6557" t="str">
            <v>Public Policy Analyst</v>
          </cell>
        </row>
        <row r="6558">
          <cell r="A6558" t="str">
            <v>100309-PH-106</v>
          </cell>
          <cell r="B6558">
            <v>43587</v>
          </cell>
          <cell r="C6558" t="str">
            <v>Existing MSA</v>
          </cell>
          <cell r="D6558">
            <v>43362</v>
          </cell>
          <cell r="E6558">
            <v>43983</v>
          </cell>
          <cell r="F6558" t="str">
            <v>JUUL</v>
          </cell>
          <cell r="G6558" t="str">
            <v>PH</v>
          </cell>
          <cell r="H6558" t="str">
            <v>Philippines</v>
          </cell>
          <cell r="I6558" t="str">
            <v>LSP Entity</v>
          </cell>
          <cell r="J6558">
            <v>43587</v>
          </cell>
          <cell r="K6558">
            <v>43207</v>
          </cell>
          <cell r="Q6558">
            <v>2429</v>
          </cell>
          <cell r="R6558" t="str">
            <v>Asia-Pacific (APAC)</v>
          </cell>
          <cell r="S6558" t="str">
            <v>Manager, Trade Marketing</v>
          </cell>
        </row>
        <row r="6559">
          <cell r="A6559" t="str">
            <v>100624-AM-101</v>
          </cell>
          <cell r="B6559">
            <v>43770</v>
          </cell>
          <cell r="C6559" t="str">
            <v>Existing MSA</v>
          </cell>
          <cell r="D6559">
            <v>43457</v>
          </cell>
          <cell r="E6559">
            <v>43983</v>
          </cell>
          <cell r="F6559" t="str">
            <v>Moody's</v>
          </cell>
          <cell r="G6559" t="str">
            <v>AM</v>
          </cell>
          <cell r="H6559" t="str">
            <v>Armenia</v>
          </cell>
          <cell r="I6559" t="str">
            <v>LSP Entity</v>
          </cell>
          <cell r="J6559">
            <v>43739</v>
          </cell>
          <cell r="K6559">
            <v>43445</v>
          </cell>
          <cell r="Q6559">
            <v>3171</v>
          </cell>
          <cell r="R6559" t="str">
            <v>Asia-Pacific (APAC)</v>
          </cell>
          <cell r="S6559" t="str">
            <v>Financial Engineer</v>
          </cell>
        </row>
        <row r="6560">
          <cell r="A6560" t="str">
            <v>100248-LK-101</v>
          </cell>
          <cell r="B6560">
            <v>43801</v>
          </cell>
          <cell r="C6560" t="str">
            <v>Existing MSA</v>
          </cell>
          <cell r="D6560">
            <v>43760</v>
          </cell>
          <cell r="E6560">
            <v>43983</v>
          </cell>
          <cell r="F6560" t="str">
            <v>Open Government Partnership</v>
          </cell>
          <cell r="G6560" t="str">
            <v>LK</v>
          </cell>
          <cell r="H6560" t="str">
            <v>Sri Lanka</v>
          </cell>
          <cell r="I6560" t="str">
            <v>LSP Entity</v>
          </cell>
          <cell r="J6560">
            <v>43801</v>
          </cell>
          <cell r="K6560">
            <v>43006</v>
          </cell>
          <cell r="Q6560">
            <v>3427</v>
          </cell>
          <cell r="R6560" t="str">
            <v>Asia-Pacific (APAC)</v>
          </cell>
          <cell r="S6560" t="str">
            <v>Senior Research Officer, Independent Reporting Mechanism(IRM)</v>
          </cell>
        </row>
        <row r="6561">
          <cell r="A6561" t="str">
            <v>100441-PH-104</v>
          </cell>
          <cell r="B6561">
            <v>43535</v>
          </cell>
          <cell r="C6561" t="str">
            <v>Existing MSA</v>
          </cell>
          <cell r="D6561">
            <v>42635</v>
          </cell>
          <cell r="E6561">
            <v>43983</v>
          </cell>
          <cell r="F6561" t="str">
            <v>SonicWall</v>
          </cell>
          <cell r="G6561" t="str">
            <v>PH</v>
          </cell>
          <cell r="H6561" t="str">
            <v>Philippines</v>
          </cell>
          <cell r="I6561" t="str">
            <v>LSP Entity</v>
          </cell>
          <cell r="J6561">
            <v>43535</v>
          </cell>
          <cell r="K6561">
            <v>42635</v>
          </cell>
          <cell r="Q6561">
            <v>2222</v>
          </cell>
          <cell r="R6561" t="str">
            <v>Asia-Pacific (APAC)</v>
          </cell>
          <cell r="S6561" t="str">
            <v>Territory Account Manager III</v>
          </cell>
        </row>
        <row r="6562">
          <cell r="A6562" t="str">
            <v>100665-VN-101</v>
          </cell>
          <cell r="B6562">
            <v>43871</v>
          </cell>
          <cell r="C6562" t="str">
            <v>Existing MSA</v>
          </cell>
          <cell r="D6562">
            <v>43829</v>
          </cell>
          <cell r="E6562">
            <v>43983</v>
          </cell>
          <cell r="F6562" t="str">
            <v>Centric Software</v>
          </cell>
          <cell r="G6562" t="str">
            <v>VN</v>
          </cell>
          <cell r="H6562" t="str">
            <v>Vietnam</v>
          </cell>
          <cell r="I6562" t="str">
            <v>LSP Entity</v>
          </cell>
          <cell r="J6562">
            <v>43871</v>
          </cell>
          <cell r="K6562">
            <v>43735</v>
          </cell>
          <cell r="Q6562">
            <v>3852</v>
          </cell>
          <cell r="R6562" t="str">
            <v>Asia-Pacific (APAC)</v>
          </cell>
          <cell r="S6562" t="str">
            <v>Senior Sales Manager</v>
          </cell>
        </row>
        <row r="6563">
          <cell r="A6563" t="str">
            <v>100665-RU-101</v>
          </cell>
          <cell r="B6563">
            <v>43801</v>
          </cell>
          <cell r="C6563" t="str">
            <v>Existing MSA</v>
          </cell>
          <cell r="D6563">
            <v>43735</v>
          </cell>
          <cell r="E6563">
            <v>43983</v>
          </cell>
          <cell r="F6563" t="str">
            <v>Centric Software</v>
          </cell>
          <cell r="G6563" t="str">
            <v>RU</v>
          </cell>
          <cell r="H6563" t="str">
            <v>Russia</v>
          </cell>
          <cell r="I6563" t="str">
            <v>LSP Entity</v>
          </cell>
          <cell r="J6563">
            <v>43800</v>
          </cell>
          <cell r="K6563">
            <v>43735</v>
          </cell>
          <cell r="Q6563">
            <v>3331</v>
          </cell>
          <cell r="R6563" t="str">
            <v>Asia-Pacific (APAC)</v>
          </cell>
          <cell r="S6563" t="str">
            <v>Pre-Sales Consultant</v>
          </cell>
        </row>
        <row r="6564">
          <cell r="A6564" t="str">
            <v>100156-ID-115</v>
          </cell>
          <cell r="B6564">
            <v>43739</v>
          </cell>
          <cell r="C6564" t="str">
            <v>Existing MSA</v>
          </cell>
          <cell r="D6564">
            <v>42795</v>
          </cell>
          <cell r="E6564">
            <v>43891</v>
          </cell>
          <cell r="F6564" t="str">
            <v>Sustainable Fisheries Partnership (SFP)</v>
          </cell>
          <cell r="G6564" t="str">
            <v>ID</v>
          </cell>
          <cell r="H6564" t="str">
            <v>Indonesia</v>
          </cell>
          <cell r="I6564" t="str">
            <v>LSP Entity</v>
          </cell>
          <cell r="J6564">
            <v>43739</v>
          </cell>
          <cell r="K6564">
            <v>42795</v>
          </cell>
          <cell r="Q6564">
            <v>3215</v>
          </cell>
          <cell r="R6564" t="str">
            <v>Asia-Pacific (APAC)</v>
          </cell>
          <cell r="S6564" t="str">
            <v>Fishery Co-Management Coordinator</v>
          </cell>
          <cell r="T6564">
            <v>43922</v>
          </cell>
        </row>
        <row r="6565">
          <cell r="A6565" t="str">
            <v>100650-CN-101</v>
          </cell>
          <cell r="B6565">
            <v>43780</v>
          </cell>
          <cell r="C6565" t="str">
            <v>Existing MSA</v>
          </cell>
          <cell r="D6565">
            <v>43697</v>
          </cell>
          <cell r="E6565">
            <v>43891</v>
          </cell>
          <cell r="F6565" t="str">
            <v>Six Flags</v>
          </cell>
          <cell r="G6565" t="str">
            <v>CN</v>
          </cell>
          <cell r="H6565" t="str">
            <v>China</v>
          </cell>
          <cell r="I6565" t="str">
            <v>LSP Entity</v>
          </cell>
          <cell r="J6565">
            <v>43780</v>
          </cell>
          <cell r="K6565">
            <v>43697</v>
          </cell>
          <cell r="Q6565">
            <v>3128</v>
          </cell>
          <cell r="R6565" t="str">
            <v>Asia-Pacific (APAC)</v>
          </cell>
          <cell r="S6565" t="str">
            <v>On-Site Construction Manager</v>
          </cell>
        </row>
        <row r="6566">
          <cell r="A6566" t="str">
            <v>100650-CN-102</v>
          </cell>
          <cell r="B6566">
            <v>43815</v>
          </cell>
          <cell r="C6566" t="str">
            <v>Existing MSA</v>
          </cell>
          <cell r="D6566">
            <v>43697</v>
          </cell>
          <cell r="E6566">
            <v>43891</v>
          </cell>
          <cell r="F6566" t="str">
            <v>Six Flags</v>
          </cell>
          <cell r="G6566" t="str">
            <v>CN</v>
          </cell>
          <cell r="H6566" t="str">
            <v>China</v>
          </cell>
          <cell r="I6566" t="str">
            <v>LSP Entity</v>
          </cell>
          <cell r="J6566">
            <v>43815</v>
          </cell>
          <cell r="K6566">
            <v>43697</v>
          </cell>
          <cell r="Q6566">
            <v>3444</v>
          </cell>
          <cell r="R6566" t="str">
            <v>Asia-Pacific (APAC)</v>
          </cell>
          <cell r="S6566" t="str">
            <v>Director of Marketing</v>
          </cell>
        </row>
        <row r="6567">
          <cell r="A6567" t="str">
            <v>100156-ID-114</v>
          </cell>
          <cell r="B6567">
            <v>43556</v>
          </cell>
          <cell r="C6567" t="str">
            <v>Existing MSA</v>
          </cell>
          <cell r="D6567">
            <v>42795</v>
          </cell>
          <cell r="E6567">
            <v>43922</v>
          </cell>
          <cell r="F6567" t="str">
            <v>Sustainable Fisheries Partnership (SFP)</v>
          </cell>
          <cell r="G6567" t="str">
            <v>ID</v>
          </cell>
          <cell r="H6567" t="str">
            <v>Indonesia</v>
          </cell>
          <cell r="I6567" t="str">
            <v>LSP Entity</v>
          </cell>
          <cell r="J6567">
            <v>43556</v>
          </cell>
          <cell r="K6567">
            <v>42795</v>
          </cell>
          <cell r="Q6567">
            <v>2390</v>
          </cell>
          <cell r="R6567" t="str">
            <v>Asia-Pacific (APAC)</v>
          </cell>
          <cell r="S6567" t="str">
            <v>Accounts Payable Supervisor</v>
          </cell>
          <cell r="T6567">
            <v>43922</v>
          </cell>
        </row>
        <row r="6568">
          <cell r="A6568" t="str">
            <v>100156-ID-115</v>
          </cell>
          <cell r="B6568">
            <v>43739</v>
          </cell>
          <cell r="C6568" t="str">
            <v>Existing MSA</v>
          </cell>
          <cell r="D6568">
            <v>42795</v>
          </cell>
          <cell r="E6568">
            <v>43922</v>
          </cell>
          <cell r="F6568" t="str">
            <v>Sustainable Fisheries Partnership (SFP)</v>
          </cell>
          <cell r="G6568" t="str">
            <v>ID</v>
          </cell>
          <cell r="H6568" t="str">
            <v>Indonesia</v>
          </cell>
          <cell r="I6568" t="str">
            <v>LSP Entity</v>
          </cell>
          <cell r="J6568">
            <v>43739</v>
          </cell>
          <cell r="K6568">
            <v>42795</v>
          </cell>
          <cell r="Q6568">
            <v>3215</v>
          </cell>
          <cell r="R6568" t="str">
            <v>Asia-Pacific (APAC)</v>
          </cell>
          <cell r="S6568" t="str">
            <v>Fishery Co-Management Coordinator</v>
          </cell>
          <cell r="T6568">
            <v>43922</v>
          </cell>
        </row>
        <row r="6569">
          <cell r="A6569" t="str">
            <v>100650-CN-101</v>
          </cell>
          <cell r="B6569">
            <v>43780</v>
          </cell>
          <cell r="C6569" t="str">
            <v>Existing MSA</v>
          </cell>
          <cell r="D6569">
            <v>43697</v>
          </cell>
          <cell r="E6569">
            <v>43922</v>
          </cell>
          <cell r="F6569" t="str">
            <v>Six Flags</v>
          </cell>
          <cell r="G6569" t="str">
            <v>CN</v>
          </cell>
          <cell r="H6569" t="str">
            <v>China</v>
          </cell>
          <cell r="I6569" t="str">
            <v>LSP Entity</v>
          </cell>
          <cell r="J6569">
            <v>43780</v>
          </cell>
          <cell r="K6569">
            <v>43697</v>
          </cell>
          <cell r="Q6569">
            <v>3128</v>
          </cell>
          <cell r="R6569" t="str">
            <v>Asia-Pacific (APAC)</v>
          </cell>
          <cell r="S6569" t="str">
            <v>On-Site Construction Manager</v>
          </cell>
        </row>
        <row r="6570">
          <cell r="A6570" t="str">
            <v>100650-CN-102</v>
          </cell>
          <cell r="B6570">
            <v>43815</v>
          </cell>
          <cell r="C6570" t="str">
            <v>Existing MSA</v>
          </cell>
          <cell r="D6570">
            <v>43697</v>
          </cell>
          <cell r="E6570">
            <v>43922</v>
          </cell>
          <cell r="F6570" t="str">
            <v>Six Flags</v>
          </cell>
          <cell r="G6570" t="str">
            <v>CN</v>
          </cell>
          <cell r="H6570" t="str">
            <v>China</v>
          </cell>
          <cell r="I6570" t="str">
            <v>LSP Entity</v>
          </cell>
          <cell r="J6570">
            <v>43815</v>
          </cell>
          <cell r="K6570">
            <v>43697</v>
          </cell>
          <cell r="Q6570">
            <v>3444</v>
          </cell>
          <cell r="R6570" t="str">
            <v>Asia-Pacific (APAC)</v>
          </cell>
          <cell r="S6570" t="str">
            <v>Director of Marketing</v>
          </cell>
        </row>
        <row r="6571">
          <cell r="A6571" t="str">
            <v>100360-VN-112</v>
          </cell>
          <cell r="B6571">
            <v>43564</v>
          </cell>
          <cell r="C6571" t="str">
            <v>Existing MSA</v>
          </cell>
          <cell r="D6571">
            <v>43277</v>
          </cell>
          <cell r="E6571">
            <v>43922</v>
          </cell>
          <cell r="F6571" t="str">
            <v>TaylorMade Golf</v>
          </cell>
          <cell r="G6571" t="str">
            <v>VN</v>
          </cell>
          <cell r="H6571" t="str">
            <v>Vietnam</v>
          </cell>
          <cell r="I6571" t="str">
            <v>LSP Entity</v>
          </cell>
          <cell r="J6571">
            <v>43564</v>
          </cell>
          <cell r="K6571">
            <v>43276</v>
          </cell>
          <cell r="Q6571">
            <v>2437</v>
          </cell>
          <cell r="R6571" t="str">
            <v>Asia-Pacific (APAC)</v>
          </cell>
          <cell r="S6571" t="str">
            <v>Staff Engineer Product Manufacturing</v>
          </cell>
          <cell r="T6571">
            <v>43891</v>
          </cell>
        </row>
        <row r="6572">
          <cell r="A6572" t="str">
            <v>100156-ID-114</v>
          </cell>
          <cell r="B6572">
            <v>43556</v>
          </cell>
          <cell r="C6572" t="str">
            <v>Existing MSA</v>
          </cell>
          <cell r="D6572">
            <v>42795</v>
          </cell>
          <cell r="E6572">
            <v>43952</v>
          </cell>
          <cell r="F6572" t="str">
            <v>Sustainable Fisheries Partnership (SFP)</v>
          </cell>
          <cell r="G6572" t="str">
            <v>ID</v>
          </cell>
          <cell r="H6572" t="str">
            <v>Indonesia</v>
          </cell>
          <cell r="I6572" t="str">
            <v>LSP Entity</v>
          </cell>
          <cell r="J6572">
            <v>43556</v>
          </cell>
          <cell r="K6572">
            <v>42795</v>
          </cell>
          <cell r="Q6572">
            <v>2390</v>
          </cell>
          <cell r="R6572" t="str">
            <v>Asia-Pacific (APAC)</v>
          </cell>
          <cell r="S6572" t="str">
            <v>Accounts Payable Supervisor</v>
          </cell>
          <cell r="T6572">
            <v>43922</v>
          </cell>
        </row>
        <row r="6573">
          <cell r="A6573" t="str">
            <v>100156-ID-115</v>
          </cell>
          <cell r="B6573">
            <v>43739</v>
          </cell>
          <cell r="C6573" t="str">
            <v>Existing MSA</v>
          </cell>
          <cell r="D6573">
            <v>42795</v>
          </cell>
          <cell r="E6573">
            <v>43952</v>
          </cell>
          <cell r="F6573" t="str">
            <v>Sustainable Fisheries Partnership (SFP)</v>
          </cell>
          <cell r="G6573" t="str">
            <v>ID</v>
          </cell>
          <cell r="H6573" t="str">
            <v>Indonesia</v>
          </cell>
          <cell r="I6573" t="str">
            <v>LSP Entity</v>
          </cell>
          <cell r="J6573">
            <v>43739</v>
          </cell>
          <cell r="K6573">
            <v>42795</v>
          </cell>
          <cell r="Q6573">
            <v>3215</v>
          </cell>
          <cell r="R6573" t="str">
            <v>Asia-Pacific (APAC)</v>
          </cell>
          <cell r="S6573" t="str">
            <v>Fishery Co-Management Coordinator</v>
          </cell>
          <cell r="T6573">
            <v>43922</v>
          </cell>
        </row>
        <row r="6574">
          <cell r="A6574" t="str">
            <v>100650-CN-101</v>
          </cell>
          <cell r="B6574">
            <v>43780</v>
          </cell>
          <cell r="C6574" t="str">
            <v>Existing MSA</v>
          </cell>
          <cell r="D6574">
            <v>43697</v>
          </cell>
          <cell r="E6574">
            <v>43952</v>
          </cell>
          <cell r="F6574" t="str">
            <v>Six Flags</v>
          </cell>
          <cell r="G6574" t="str">
            <v>CN</v>
          </cell>
          <cell r="H6574" t="str">
            <v>China</v>
          </cell>
          <cell r="I6574" t="str">
            <v>LSP Entity</v>
          </cell>
          <cell r="J6574">
            <v>43780</v>
          </cell>
          <cell r="K6574">
            <v>43697</v>
          </cell>
          <cell r="Q6574">
            <v>3128</v>
          </cell>
          <cell r="R6574" t="str">
            <v>Asia-Pacific (APAC)</v>
          </cell>
          <cell r="S6574" t="str">
            <v>On-Site Construction Manager</v>
          </cell>
        </row>
        <row r="6575">
          <cell r="A6575" t="str">
            <v>100650-CN-102</v>
          </cell>
          <cell r="B6575">
            <v>43815</v>
          </cell>
          <cell r="C6575" t="str">
            <v>Existing MSA</v>
          </cell>
          <cell r="D6575">
            <v>43697</v>
          </cell>
          <cell r="E6575">
            <v>43952</v>
          </cell>
          <cell r="F6575" t="str">
            <v>Six Flags</v>
          </cell>
          <cell r="G6575" t="str">
            <v>CN</v>
          </cell>
          <cell r="H6575" t="str">
            <v>China</v>
          </cell>
          <cell r="I6575" t="str">
            <v>LSP Entity</v>
          </cell>
          <cell r="J6575">
            <v>43815</v>
          </cell>
          <cell r="K6575">
            <v>43697</v>
          </cell>
          <cell r="Q6575">
            <v>3444</v>
          </cell>
          <cell r="R6575" t="str">
            <v>Asia-Pacific (APAC)</v>
          </cell>
          <cell r="S6575" t="str">
            <v>Director of Marketing</v>
          </cell>
        </row>
        <row r="6576">
          <cell r="A6576" t="str">
            <v>100360-VN-112</v>
          </cell>
          <cell r="B6576">
            <v>43564</v>
          </cell>
          <cell r="C6576" t="str">
            <v>Existing MSA</v>
          </cell>
          <cell r="D6576">
            <v>43277</v>
          </cell>
          <cell r="E6576">
            <v>43952</v>
          </cell>
          <cell r="F6576" t="str">
            <v>TaylorMade Golf</v>
          </cell>
          <cell r="G6576" t="str">
            <v>VN</v>
          </cell>
          <cell r="H6576" t="str">
            <v>Vietnam</v>
          </cell>
          <cell r="I6576" t="str">
            <v>LSP Entity</v>
          </cell>
          <cell r="J6576">
            <v>43564</v>
          </cell>
          <cell r="K6576">
            <v>43276</v>
          </cell>
          <cell r="Q6576">
            <v>2437</v>
          </cell>
          <cell r="R6576" t="str">
            <v>Asia-Pacific (APAC)</v>
          </cell>
          <cell r="S6576" t="str">
            <v>Staff Engineer Product Manufacturing</v>
          </cell>
          <cell r="T6576">
            <v>43891</v>
          </cell>
        </row>
        <row r="6577">
          <cell r="A6577" t="str">
            <v>100156-ID-114</v>
          </cell>
          <cell r="B6577">
            <v>43556</v>
          </cell>
          <cell r="C6577" t="str">
            <v>Existing MSA</v>
          </cell>
          <cell r="D6577">
            <v>42795</v>
          </cell>
          <cell r="E6577">
            <v>43983</v>
          </cell>
          <cell r="F6577" t="str">
            <v>Sustainable Fisheries Partnership (SFP)</v>
          </cell>
          <cell r="G6577" t="str">
            <v>ID</v>
          </cell>
          <cell r="H6577" t="str">
            <v>Indonesia</v>
          </cell>
          <cell r="I6577" t="str">
            <v>LSP Entity</v>
          </cell>
          <cell r="J6577">
            <v>43556</v>
          </cell>
          <cell r="K6577">
            <v>42795</v>
          </cell>
          <cell r="Q6577">
            <v>2390</v>
          </cell>
          <cell r="R6577" t="str">
            <v>Asia-Pacific (APAC)</v>
          </cell>
          <cell r="S6577" t="str">
            <v>Accounts Payable Supervisor</v>
          </cell>
          <cell r="T6577">
            <v>43922</v>
          </cell>
        </row>
        <row r="6578">
          <cell r="A6578" t="str">
            <v>100156-ID-115</v>
          </cell>
          <cell r="B6578">
            <v>43739</v>
          </cell>
          <cell r="C6578" t="str">
            <v>Existing MSA</v>
          </cell>
          <cell r="D6578">
            <v>42795</v>
          </cell>
          <cell r="E6578">
            <v>43983</v>
          </cell>
          <cell r="F6578" t="str">
            <v>Sustainable Fisheries Partnership (SFP)</v>
          </cell>
          <cell r="G6578" t="str">
            <v>ID</v>
          </cell>
          <cell r="H6578" t="str">
            <v>Indonesia</v>
          </cell>
          <cell r="I6578" t="str">
            <v>LSP Entity</v>
          </cell>
          <cell r="J6578">
            <v>43739</v>
          </cell>
          <cell r="K6578">
            <v>42795</v>
          </cell>
          <cell r="Q6578">
            <v>3215</v>
          </cell>
          <cell r="R6578" t="str">
            <v>Asia-Pacific (APAC)</v>
          </cell>
          <cell r="S6578" t="str">
            <v>Fishery Co-Management Coordinator</v>
          </cell>
          <cell r="T6578">
            <v>43922</v>
          </cell>
        </row>
        <row r="6579">
          <cell r="A6579" t="str">
            <v>100650-CN-101</v>
          </cell>
          <cell r="B6579">
            <v>43780</v>
          </cell>
          <cell r="C6579" t="str">
            <v>Existing MSA</v>
          </cell>
          <cell r="D6579">
            <v>43697</v>
          </cell>
          <cell r="E6579">
            <v>43983</v>
          </cell>
          <cell r="F6579" t="str">
            <v>Six Flags</v>
          </cell>
          <cell r="G6579" t="str">
            <v>CN</v>
          </cell>
          <cell r="H6579" t="str">
            <v>China</v>
          </cell>
          <cell r="I6579" t="str">
            <v>LSP Entity</v>
          </cell>
          <cell r="J6579">
            <v>43780</v>
          </cell>
          <cell r="K6579">
            <v>43697</v>
          </cell>
          <cell r="Q6579">
            <v>3128</v>
          </cell>
          <cell r="R6579" t="str">
            <v>Asia-Pacific (APAC)</v>
          </cell>
          <cell r="S6579" t="str">
            <v>On-Site Construction Manager</v>
          </cell>
        </row>
        <row r="6580">
          <cell r="A6580" t="str">
            <v>100650-CN-102</v>
          </cell>
          <cell r="B6580">
            <v>43815</v>
          </cell>
          <cell r="C6580" t="str">
            <v>Existing MSA</v>
          </cell>
          <cell r="D6580">
            <v>43697</v>
          </cell>
          <cell r="E6580">
            <v>43983</v>
          </cell>
          <cell r="F6580" t="str">
            <v>Six Flags</v>
          </cell>
          <cell r="G6580" t="str">
            <v>CN</v>
          </cell>
          <cell r="H6580" t="str">
            <v>China</v>
          </cell>
          <cell r="I6580" t="str">
            <v>LSP Entity</v>
          </cell>
          <cell r="J6580">
            <v>43815</v>
          </cell>
          <cell r="K6580">
            <v>43697</v>
          </cell>
          <cell r="Q6580">
            <v>3444</v>
          </cell>
          <cell r="R6580" t="str">
            <v>Asia-Pacific (APAC)</v>
          </cell>
          <cell r="S6580" t="str">
            <v>Director of Marketing</v>
          </cell>
        </row>
        <row r="6581">
          <cell r="A6581" t="str">
            <v>100360-VN-112</v>
          </cell>
          <cell r="B6581">
            <v>43564</v>
          </cell>
          <cell r="C6581" t="str">
            <v>Existing MSA</v>
          </cell>
          <cell r="D6581">
            <v>43277</v>
          </cell>
          <cell r="E6581">
            <v>43983</v>
          </cell>
          <cell r="F6581" t="str">
            <v>TaylorMade Golf</v>
          </cell>
          <cell r="G6581" t="str">
            <v>VN</v>
          </cell>
          <cell r="H6581" t="str">
            <v>Vietnam</v>
          </cell>
          <cell r="I6581" t="str">
            <v>LSP Entity</v>
          </cell>
          <cell r="J6581">
            <v>43564</v>
          </cell>
          <cell r="K6581">
            <v>43276</v>
          </cell>
          <cell r="Q6581">
            <v>2437</v>
          </cell>
          <cell r="R6581" t="str">
            <v>Asia-Pacific (APAC)</v>
          </cell>
          <cell r="S6581" t="str">
            <v>Staff Engineer Product Manufacturing</v>
          </cell>
          <cell r="T6581">
            <v>43891</v>
          </cell>
        </row>
        <row r="6582">
          <cell r="A6582" t="str">
            <v>100580-TH-101</v>
          </cell>
          <cell r="B6582">
            <v>43739</v>
          </cell>
          <cell r="C6582" t="str">
            <v>Existing MSA</v>
          </cell>
          <cell r="D6582">
            <v>43637</v>
          </cell>
          <cell r="E6582">
            <v>43891</v>
          </cell>
          <cell r="F6582" t="str">
            <v>Aqua Lung America</v>
          </cell>
          <cell r="G6582" t="str">
            <v>TH</v>
          </cell>
          <cell r="H6582" t="str">
            <v>Thailand</v>
          </cell>
          <cell r="I6582" t="str">
            <v>LSP Entity</v>
          </cell>
          <cell r="J6582">
            <v>43711</v>
          </cell>
          <cell r="K6582">
            <v>43637</v>
          </cell>
          <cell r="Q6582">
            <v>2860</v>
          </cell>
          <cell r="R6582" t="str">
            <v>Asia-Pacific (APAC)</v>
          </cell>
          <cell r="S6582" t="str">
            <v>Dive Regional Business Line Manager (RBLM)</v>
          </cell>
        </row>
        <row r="6583">
          <cell r="A6583" t="str">
            <v>100211-VN-101</v>
          </cell>
          <cell r="B6583">
            <v>43831</v>
          </cell>
          <cell r="C6583" t="str">
            <v>Existing MSA</v>
          </cell>
          <cell r="D6583">
            <v>43788</v>
          </cell>
          <cell r="E6583">
            <v>43891</v>
          </cell>
          <cell r="F6583" t="str">
            <v>SharkNinja</v>
          </cell>
          <cell r="G6583" t="str">
            <v>VN</v>
          </cell>
          <cell r="H6583" t="str">
            <v>Vietnam</v>
          </cell>
          <cell r="I6583" t="str">
            <v>LSP Entity</v>
          </cell>
          <cell r="J6583">
            <v>43824</v>
          </cell>
          <cell r="K6583">
            <v>42945</v>
          </cell>
          <cell r="Q6583">
            <v>3631</v>
          </cell>
          <cell r="R6583" t="str">
            <v>Asia-Pacific (APAC)</v>
          </cell>
          <cell r="S6583" t="str">
            <v>Assistant Quality Manager</v>
          </cell>
        </row>
        <row r="6584">
          <cell r="A6584" t="str">
            <v>100580-TH-101</v>
          </cell>
          <cell r="B6584">
            <v>43739</v>
          </cell>
          <cell r="C6584" t="str">
            <v>Existing MSA</v>
          </cell>
          <cell r="D6584">
            <v>43637</v>
          </cell>
          <cell r="E6584">
            <v>43922</v>
          </cell>
          <cell r="F6584" t="str">
            <v>Aqua Lung America</v>
          </cell>
          <cell r="G6584" t="str">
            <v>TH</v>
          </cell>
          <cell r="H6584" t="str">
            <v>Thailand</v>
          </cell>
          <cell r="I6584" t="str">
            <v>LSP Entity</v>
          </cell>
          <cell r="J6584">
            <v>43711</v>
          </cell>
          <cell r="K6584">
            <v>43637</v>
          </cell>
          <cell r="Q6584">
            <v>2860</v>
          </cell>
          <cell r="R6584" t="str">
            <v>Asia-Pacific (APAC)</v>
          </cell>
          <cell r="S6584" t="str">
            <v>Dive Regional Business Line Manager (RBLM)</v>
          </cell>
        </row>
        <row r="6585">
          <cell r="A6585" t="str">
            <v>100211-VN-101</v>
          </cell>
          <cell r="B6585">
            <v>43831</v>
          </cell>
          <cell r="C6585" t="str">
            <v>Existing MSA</v>
          </cell>
          <cell r="D6585">
            <v>43788</v>
          </cell>
          <cell r="E6585">
            <v>43922</v>
          </cell>
          <cell r="F6585" t="str">
            <v>SharkNinja</v>
          </cell>
          <cell r="G6585" t="str">
            <v>VN</v>
          </cell>
          <cell r="H6585" t="str">
            <v>Vietnam</v>
          </cell>
          <cell r="I6585" t="str">
            <v>LSP Entity</v>
          </cell>
          <cell r="J6585">
            <v>43824</v>
          </cell>
          <cell r="K6585">
            <v>42945</v>
          </cell>
          <cell r="Q6585">
            <v>3631</v>
          </cell>
          <cell r="R6585" t="str">
            <v>Asia-Pacific (APAC)</v>
          </cell>
          <cell r="S6585" t="str">
            <v>Assistant Quality Manager</v>
          </cell>
        </row>
        <row r="6586">
          <cell r="A6586" t="str">
            <v>100580-TH-101</v>
          </cell>
          <cell r="B6586">
            <v>43739</v>
          </cell>
          <cell r="C6586" t="str">
            <v>Existing MSA</v>
          </cell>
          <cell r="D6586">
            <v>43637</v>
          </cell>
          <cell r="E6586">
            <v>43952</v>
          </cell>
          <cell r="F6586" t="str">
            <v>Aqua Lung America</v>
          </cell>
          <cell r="G6586" t="str">
            <v>TH</v>
          </cell>
          <cell r="H6586" t="str">
            <v>Thailand</v>
          </cell>
          <cell r="I6586" t="str">
            <v>LSP Entity</v>
          </cell>
          <cell r="J6586">
            <v>43711</v>
          </cell>
          <cell r="K6586">
            <v>43637</v>
          </cell>
          <cell r="Q6586">
            <v>2860</v>
          </cell>
          <cell r="R6586" t="str">
            <v>Asia-Pacific (APAC)</v>
          </cell>
          <cell r="S6586" t="str">
            <v>Dive Regional Business Line Manager (RBLM)</v>
          </cell>
        </row>
        <row r="6587">
          <cell r="A6587" t="str">
            <v>100211-VN-101</v>
          </cell>
          <cell r="B6587">
            <v>43831</v>
          </cell>
          <cell r="C6587" t="str">
            <v>Existing MSA</v>
          </cell>
          <cell r="D6587">
            <v>43788</v>
          </cell>
          <cell r="E6587">
            <v>43952</v>
          </cell>
          <cell r="F6587" t="str">
            <v>SharkNinja</v>
          </cell>
          <cell r="G6587" t="str">
            <v>VN</v>
          </cell>
          <cell r="H6587" t="str">
            <v>Vietnam</v>
          </cell>
          <cell r="I6587" t="str">
            <v>LSP Entity</v>
          </cell>
          <cell r="J6587">
            <v>43824</v>
          </cell>
          <cell r="K6587">
            <v>42945</v>
          </cell>
          <cell r="Q6587">
            <v>3631</v>
          </cell>
          <cell r="R6587" t="str">
            <v>Asia-Pacific (APAC)</v>
          </cell>
          <cell r="S6587" t="str">
            <v>Assistant Quality Manager</v>
          </cell>
        </row>
        <row r="6588">
          <cell r="A6588" t="str">
            <v>100580-TH-101</v>
          </cell>
          <cell r="B6588">
            <v>43739</v>
          </cell>
          <cell r="C6588" t="str">
            <v>Existing MSA</v>
          </cell>
          <cell r="D6588">
            <v>43637</v>
          </cell>
          <cell r="E6588">
            <v>43983</v>
          </cell>
          <cell r="F6588" t="str">
            <v>Aqua Lung America</v>
          </cell>
          <cell r="G6588" t="str">
            <v>TH</v>
          </cell>
          <cell r="H6588" t="str">
            <v>Thailand</v>
          </cell>
          <cell r="I6588" t="str">
            <v>LSP Entity</v>
          </cell>
          <cell r="J6588">
            <v>43711</v>
          </cell>
          <cell r="K6588">
            <v>43637</v>
          </cell>
          <cell r="Q6588">
            <v>2860</v>
          </cell>
          <cell r="R6588" t="str">
            <v>Asia-Pacific (APAC)</v>
          </cell>
          <cell r="S6588" t="str">
            <v>Dive Regional Business Line Manager (RBLM)</v>
          </cell>
        </row>
        <row r="6589">
          <cell r="A6589" t="str">
            <v>100211-VN-101</v>
          </cell>
          <cell r="B6589">
            <v>43831</v>
          </cell>
          <cell r="C6589" t="str">
            <v>Existing MSA</v>
          </cell>
          <cell r="D6589">
            <v>43788</v>
          </cell>
          <cell r="E6589">
            <v>43983</v>
          </cell>
          <cell r="F6589" t="str">
            <v>SharkNinja</v>
          </cell>
          <cell r="G6589" t="str">
            <v>VN</v>
          </cell>
          <cell r="H6589" t="str">
            <v>Vietnam</v>
          </cell>
          <cell r="I6589" t="str">
            <v>LSP Entity</v>
          </cell>
          <cell r="J6589">
            <v>43824</v>
          </cell>
          <cell r="K6589">
            <v>42945</v>
          </cell>
          <cell r="Q6589">
            <v>3631</v>
          </cell>
          <cell r="R6589" t="str">
            <v>Asia-Pacific (APAC)</v>
          </cell>
          <cell r="S6589" t="str">
            <v>Assistant Quality Manager</v>
          </cell>
        </row>
        <row r="6590">
          <cell r="A6590" t="str">
            <v>100480-VN-101</v>
          </cell>
          <cell r="B6590">
            <v>43558</v>
          </cell>
          <cell r="C6590" t="str">
            <v>Existing MSA</v>
          </cell>
          <cell r="D6590">
            <v>43502</v>
          </cell>
          <cell r="E6590">
            <v>43922</v>
          </cell>
          <cell r="F6590" t="str">
            <v>Genesis Healthcare</v>
          </cell>
          <cell r="G6590" t="str">
            <v>VN</v>
          </cell>
          <cell r="H6590" t="str">
            <v>Vietnam</v>
          </cell>
          <cell r="I6590" t="str">
            <v>LSP Entity</v>
          </cell>
          <cell r="J6590">
            <v>43556</v>
          </cell>
          <cell r="K6590">
            <v>43502</v>
          </cell>
          <cell r="Q6590">
            <v>2176</v>
          </cell>
          <cell r="R6590" t="str">
            <v>Asia-Pacific (APAC)</v>
          </cell>
          <cell r="S6590" t="str">
            <v>Data Management Specialist</v>
          </cell>
          <cell r="T6590">
            <v>43891</v>
          </cell>
        </row>
        <row r="6591">
          <cell r="A6591" t="str">
            <v>100480-VN-101</v>
          </cell>
          <cell r="B6591">
            <v>43558</v>
          </cell>
          <cell r="C6591" t="str">
            <v>Existing MSA</v>
          </cell>
          <cell r="D6591">
            <v>43502</v>
          </cell>
          <cell r="E6591">
            <v>43952</v>
          </cell>
          <cell r="F6591" t="str">
            <v>Genesis Healthcare</v>
          </cell>
          <cell r="G6591" t="str">
            <v>VN</v>
          </cell>
          <cell r="H6591" t="str">
            <v>Vietnam</v>
          </cell>
          <cell r="I6591" t="str">
            <v>LSP Entity</v>
          </cell>
          <cell r="J6591">
            <v>43556</v>
          </cell>
          <cell r="K6591">
            <v>43502</v>
          </cell>
          <cell r="Q6591">
            <v>2176</v>
          </cell>
          <cell r="R6591" t="str">
            <v>Asia-Pacific (APAC)</v>
          </cell>
          <cell r="S6591" t="str">
            <v>Data Management Specialist</v>
          </cell>
          <cell r="T6591">
            <v>43891</v>
          </cell>
        </row>
        <row r="6592">
          <cell r="A6592" t="str">
            <v>100480-VN-101</v>
          </cell>
          <cell r="B6592">
            <v>43558</v>
          </cell>
          <cell r="C6592" t="str">
            <v>Existing MSA</v>
          </cell>
          <cell r="D6592">
            <v>43502</v>
          </cell>
          <cell r="E6592">
            <v>43983</v>
          </cell>
          <cell r="F6592" t="str">
            <v>Genesis Healthcare</v>
          </cell>
          <cell r="G6592" t="str">
            <v>VN</v>
          </cell>
          <cell r="H6592" t="str">
            <v>Vietnam</v>
          </cell>
          <cell r="I6592" t="str">
            <v>LSP Entity</v>
          </cell>
          <cell r="J6592">
            <v>43556</v>
          </cell>
          <cell r="K6592">
            <v>43502</v>
          </cell>
          <cell r="Q6592">
            <v>2176</v>
          </cell>
          <cell r="R6592" t="str">
            <v>Asia-Pacific (APAC)</v>
          </cell>
          <cell r="S6592" t="str">
            <v>Data Management Specialist</v>
          </cell>
          <cell r="T6592">
            <v>43891</v>
          </cell>
        </row>
        <row r="6593">
          <cell r="A6593" t="str">
            <v>100021-CN-101</v>
          </cell>
          <cell r="B6593">
            <v>43344</v>
          </cell>
          <cell r="C6593" t="str">
            <v>Existing MSA</v>
          </cell>
          <cell r="D6593">
            <v>43270</v>
          </cell>
          <cell r="E6593">
            <v>43922</v>
          </cell>
          <cell r="F6593" t="str">
            <v>Bionano Genomics</v>
          </cell>
          <cell r="G6593" t="str">
            <v>CN</v>
          </cell>
          <cell r="H6593" t="str">
            <v>China</v>
          </cell>
          <cell r="I6593" t="str">
            <v>LSP Entity</v>
          </cell>
          <cell r="K6593">
            <v>42188</v>
          </cell>
          <cell r="Q6593">
            <v>1346</v>
          </cell>
          <cell r="R6593" t="str">
            <v>Asia-Pacific (APAC)</v>
          </cell>
          <cell r="S6593" t="str">
            <v>Field Service Engineer</v>
          </cell>
          <cell r="T6593">
            <v>43891</v>
          </cell>
        </row>
        <row r="6594">
          <cell r="A6594" t="str">
            <v>100021-CN-103</v>
          </cell>
          <cell r="B6594">
            <v>43313</v>
          </cell>
          <cell r="C6594" t="str">
            <v>Existing MSA</v>
          </cell>
          <cell r="D6594">
            <v>43270</v>
          </cell>
          <cell r="E6594">
            <v>43922</v>
          </cell>
          <cell r="F6594" t="str">
            <v>Bionano Genomics</v>
          </cell>
          <cell r="G6594" t="str">
            <v>CN</v>
          </cell>
          <cell r="H6594" t="str">
            <v>China</v>
          </cell>
          <cell r="I6594" t="str">
            <v>LSP Entity</v>
          </cell>
          <cell r="K6594">
            <v>42188</v>
          </cell>
          <cell r="Q6594">
            <v>1348</v>
          </cell>
          <cell r="R6594" t="str">
            <v>Asia-Pacific (APAC)</v>
          </cell>
          <cell r="S6594" t="str">
            <v>Field Application Scientist</v>
          </cell>
          <cell r="T6594">
            <v>43891</v>
          </cell>
        </row>
        <row r="6595">
          <cell r="A6595" t="str">
            <v>100007-ID-101</v>
          </cell>
          <cell r="B6595">
            <v>43313</v>
          </cell>
          <cell r="C6595" t="str">
            <v>Existing MSA</v>
          </cell>
          <cell r="D6595">
            <v>43740</v>
          </cell>
          <cell r="E6595">
            <v>43922</v>
          </cell>
          <cell r="F6595" t="str">
            <v>Affirmed Networks</v>
          </cell>
          <cell r="G6595" t="str">
            <v>ID</v>
          </cell>
          <cell r="H6595" t="str">
            <v>Indonesia</v>
          </cell>
          <cell r="I6595" t="str">
            <v>LSP Entity</v>
          </cell>
          <cell r="K6595">
            <v>42826</v>
          </cell>
          <cell r="Q6595">
            <v>1328</v>
          </cell>
          <cell r="R6595" t="str">
            <v>Asia-Pacific (APAC)</v>
          </cell>
          <cell r="S6595" t="str">
            <v>Network Engineer</v>
          </cell>
          <cell r="T6595">
            <v>43891</v>
          </cell>
        </row>
        <row r="6596">
          <cell r="A6596" t="str">
            <v>100021-CN-101</v>
          </cell>
          <cell r="B6596">
            <v>43344</v>
          </cell>
          <cell r="C6596" t="str">
            <v>Existing MSA</v>
          </cell>
          <cell r="D6596">
            <v>43270</v>
          </cell>
          <cell r="E6596">
            <v>43952</v>
          </cell>
          <cell r="F6596" t="str">
            <v>Bionano Genomics</v>
          </cell>
          <cell r="G6596" t="str">
            <v>CN</v>
          </cell>
          <cell r="H6596" t="str">
            <v>China</v>
          </cell>
          <cell r="I6596" t="str">
            <v>LSP Entity</v>
          </cell>
          <cell r="K6596">
            <v>42188</v>
          </cell>
          <cell r="Q6596">
            <v>1346</v>
          </cell>
          <cell r="R6596" t="str">
            <v>Asia-Pacific (APAC)</v>
          </cell>
          <cell r="S6596" t="str">
            <v>Field Service Engineer</v>
          </cell>
          <cell r="T6596">
            <v>43891</v>
          </cell>
        </row>
        <row r="6597">
          <cell r="A6597" t="str">
            <v>100021-CN-103</v>
          </cell>
          <cell r="B6597">
            <v>43313</v>
          </cell>
          <cell r="C6597" t="str">
            <v>Existing MSA</v>
          </cell>
          <cell r="D6597">
            <v>43270</v>
          </cell>
          <cell r="E6597">
            <v>43952</v>
          </cell>
          <cell r="F6597" t="str">
            <v>Bionano Genomics</v>
          </cell>
          <cell r="G6597" t="str">
            <v>CN</v>
          </cell>
          <cell r="H6597" t="str">
            <v>China</v>
          </cell>
          <cell r="I6597" t="str">
            <v>LSP Entity</v>
          </cell>
          <cell r="K6597">
            <v>42188</v>
          </cell>
          <cell r="Q6597">
            <v>1348</v>
          </cell>
          <cell r="R6597" t="str">
            <v>Asia-Pacific (APAC)</v>
          </cell>
          <cell r="S6597" t="str">
            <v>Field Application Scientist</v>
          </cell>
          <cell r="T6597">
            <v>43891</v>
          </cell>
        </row>
        <row r="6598">
          <cell r="A6598" t="str">
            <v>100007-ID-101</v>
          </cell>
          <cell r="B6598">
            <v>43313</v>
          </cell>
          <cell r="C6598" t="str">
            <v>Existing MSA</v>
          </cell>
          <cell r="D6598">
            <v>43740</v>
          </cell>
          <cell r="E6598">
            <v>43952</v>
          </cell>
          <cell r="F6598" t="str">
            <v>Affirmed Networks</v>
          </cell>
          <cell r="G6598" t="str">
            <v>ID</v>
          </cell>
          <cell r="H6598" t="str">
            <v>Indonesia</v>
          </cell>
          <cell r="I6598" t="str">
            <v>LSP Entity</v>
          </cell>
          <cell r="K6598">
            <v>42826</v>
          </cell>
          <cell r="Q6598">
            <v>1328</v>
          </cell>
          <cell r="R6598" t="str">
            <v>Asia-Pacific (APAC)</v>
          </cell>
          <cell r="S6598" t="str">
            <v>Network Engineer</v>
          </cell>
          <cell r="T6598">
            <v>43891</v>
          </cell>
        </row>
        <row r="6599">
          <cell r="A6599" t="str">
            <v>100021-CN-101</v>
          </cell>
          <cell r="B6599">
            <v>43344</v>
          </cell>
          <cell r="C6599" t="str">
            <v>Existing MSA</v>
          </cell>
          <cell r="D6599">
            <v>43270</v>
          </cell>
          <cell r="E6599">
            <v>43983</v>
          </cell>
          <cell r="F6599" t="str">
            <v>Bionano Genomics</v>
          </cell>
          <cell r="G6599" t="str">
            <v>CN</v>
          </cell>
          <cell r="H6599" t="str">
            <v>China</v>
          </cell>
          <cell r="I6599" t="str">
            <v>LSP Entity</v>
          </cell>
          <cell r="K6599">
            <v>42188</v>
          </cell>
          <cell r="Q6599">
            <v>1346</v>
          </cell>
          <cell r="R6599" t="str">
            <v>Asia-Pacific (APAC)</v>
          </cell>
          <cell r="S6599" t="str">
            <v>Field Service Engineer</v>
          </cell>
          <cell r="T6599">
            <v>43891</v>
          </cell>
        </row>
        <row r="6600">
          <cell r="A6600" t="str">
            <v>100021-CN-103</v>
          </cell>
          <cell r="B6600">
            <v>43313</v>
          </cell>
          <cell r="C6600" t="str">
            <v>Existing MSA</v>
          </cell>
          <cell r="D6600">
            <v>43270</v>
          </cell>
          <cell r="E6600">
            <v>43983</v>
          </cell>
          <cell r="F6600" t="str">
            <v>Bionano Genomics</v>
          </cell>
          <cell r="G6600" t="str">
            <v>CN</v>
          </cell>
          <cell r="H6600" t="str">
            <v>China</v>
          </cell>
          <cell r="I6600" t="str">
            <v>LSP Entity</v>
          </cell>
          <cell r="K6600">
            <v>42188</v>
          </cell>
          <cell r="Q6600">
            <v>1348</v>
          </cell>
          <cell r="R6600" t="str">
            <v>Asia-Pacific (APAC)</v>
          </cell>
          <cell r="S6600" t="str">
            <v>Field Application Scientist</v>
          </cell>
          <cell r="T6600">
            <v>43891</v>
          </cell>
        </row>
        <row r="6601">
          <cell r="A6601" t="str">
            <v>100007-ID-101</v>
          </cell>
          <cell r="B6601">
            <v>43313</v>
          </cell>
          <cell r="C6601" t="str">
            <v>Existing MSA</v>
          </cell>
          <cell r="D6601">
            <v>43740</v>
          </cell>
          <cell r="E6601">
            <v>43983</v>
          </cell>
          <cell r="F6601" t="str">
            <v>Affirmed Networks</v>
          </cell>
          <cell r="G6601" t="str">
            <v>ID</v>
          </cell>
          <cell r="H6601" t="str">
            <v>Indonesia</v>
          </cell>
          <cell r="I6601" t="str">
            <v>LSP Entity</v>
          </cell>
          <cell r="K6601">
            <v>42826</v>
          </cell>
          <cell r="Q6601">
            <v>1328</v>
          </cell>
          <cell r="R6601" t="str">
            <v>Asia-Pacific (APAC)</v>
          </cell>
          <cell r="S6601" t="str">
            <v>Network Engineer</v>
          </cell>
          <cell r="T6601">
            <v>43891</v>
          </cell>
        </row>
        <row r="6602">
          <cell r="A6602" t="str">
            <v>100156-ID-109</v>
          </cell>
          <cell r="B6602">
            <v>42856</v>
          </cell>
          <cell r="C6602" t="str">
            <v>Existing MSA</v>
          </cell>
          <cell r="D6602">
            <v>42795</v>
          </cell>
          <cell r="E6602">
            <v>43922</v>
          </cell>
          <cell r="F6602" t="str">
            <v>Sustainable Fisheries Partnership (SFP)</v>
          </cell>
          <cell r="G6602" t="str">
            <v>ID</v>
          </cell>
          <cell r="H6602" t="str">
            <v>Indonesia</v>
          </cell>
          <cell r="I6602" t="str">
            <v>LSP Entity</v>
          </cell>
          <cell r="K6602">
            <v>42795</v>
          </cell>
          <cell r="Q6602">
            <v>389</v>
          </cell>
          <cell r="R6602" t="str">
            <v>Asia-Pacific (APAC)</v>
          </cell>
          <cell r="S6602" t="str">
            <v>Software Developer</v>
          </cell>
          <cell r="T6602">
            <v>43922</v>
          </cell>
        </row>
        <row r="6603">
          <cell r="A6603" t="str">
            <v>100221-TH-101</v>
          </cell>
          <cell r="B6603">
            <v>43654</v>
          </cell>
          <cell r="C6603" t="str">
            <v>Existing MSA</v>
          </cell>
          <cell r="D6603">
            <v>43550</v>
          </cell>
          <cell r="E6603">
            <v>43922</v>
          </cell>
          <cell r="F6603" t="str">
            <v>ViewRay</v>
          </cell>
          <cell r="G6603" t="str">
            <v>TH</v>
          </cell>
          <cell r="H6603" t="str">
            <v>Thailand</v>
          </cell>
          <cell r="I6603" t="str">
            <v>LSP Entity</v>
          </cell>
          <cell r="J6603">
            <v>43617</v>
          </cell>
          <cell r="K6603">
            <v>42961</v>
          </cell>
          <cell r="Q6603">
            <v>2374</v>
          </cell>
          <cell r="R6603" t="str">
            <v>Asia-Pacific (APAC)</v>
          </cell>
          <cell r="S6603" t="str">
            <v>Project Manager, Installation Programs, EMEA</v>
          </cell>
        </row>
        <row r="6604">
          <cell r="A6604" t="str">
            <v>100360-VN-101</v>
          </cell>
          <cell r="B6604">
            <v>43374</v>
          </cell>
          <cell r="C6604" t="str">
            <v>Existing MSA</v>
          </cell>
          <cell r="D6604">
            <v>43277</v>
          </cell>
          <cell r="E6604">
            <v>43922</v>
          </cell>
          <cell r="F6604" t="str">
            <v>TaylorMade Golf</v>
          </cell>
          <cell r="G6604" t="str">
            <v>VN</v>
          </cell>
          <cell r="H6604" t="str">
            <v>Vietnam</v>
          </cell>
          <cell r="I6604" t="str">
            <v>LSP Entity</v>
          </cell>
          <cell r="K6604">
            <v>43276</v>
          </cell>
          <cell r="Q6604">
            <v>1372</v>
          </cell>
          <cell r="R6604" t="str">
            <v>Asia-Pacific (APAC)</v>
          </cell>
          <cell r="S6604" t="str">
            <v>Staff  Engineer Process  Engineering</v>
          </cell>
          <cell r="T6604">
            <v>43891</v>
          </cell>
        </row>
        <row r="6605">
          <cell r="A6605" t="str">
            <v>100360-VN-102</v>
          </cell>
          <cell r="B6605">
            <v>43497</v>
          </cell>
          <cell r="C6605" t="str">
            <v>Existing MSA</v>
          </cell>
          <cell r="D6605">
            <v>43277</v>
          </cell>
          <cell r="E6605">
            <v>43922</v>
          </cell>
          <cell r="F6605" t="str">
            <v>TaylorMade Golf</v>
          </cell>
          <cell r="G6605" t="str">
            <v>VN</v>
          </cell>
          <cell r="H6605" t="str">
            <v>Vietnam</v>
          </cell>
          <cell r="I6605" t="str">
            <v>LSP Entity</v>
          </cell>
          <cell r="J6605">
            <v>43472</v>
          </cell>
          <cell r="K6605">
            <v>43276</v>
          </cell>
          <cell r="Q6605">
            <v>1373</v>
          </cell>
          <cell r="R6605" t="str">
            <v>Asia-Pacific (APAC)</v>
          </cell>
          <cell r="S6605" t="str">
            <v>Expert Engineer Mfg Engineering</v>
          </cell>
          <cell r="T6605">
            <v>43891</v>
          </cell>
        </row>
        <row r="6606">
          <cell r="A6606" t="str">
            <v>100360-VN-103</v>
          </cell>
          <cell r="B6606">
            <v>43374</v>
          </cell>
          <cell r="C6606" t="str">
            <v>Existing MSA</v>
          </cell>
          <cell r="D6606">
            <v>43277</v>
          </cell>
          <cell r="E6606">
            <v>43922</v>
          </cell>
          <cell r="F6606" t="str">
            <v>TaylorMade Golf</v>
          </cell>
          <cell r="G6606" t="str">
            <v>VN</v>
          </cell>
          <cell r="H6606" t="str">
            <v>Vietnam</v>
          </cell>
          <cell r="I6606" t="str">
            <v>LSP Entity</v>
          </cell>
          <cell r="K6606">
            <v>43276</v>
          </cell>
          <cell r="Q6606">
            <v>1374</v>
          </cell>
          <cell r="R6606" t="str">
            <v>Asia-Pacific (APAC)</v>
          </cell>
          <cell r="S6606" t="str">
            <v>Technician Quality Assurance</v>
          </cell>
          <cell r="T6606">
            <v>43891</v>
          </cell>
        </row>
        <row r="6607">
          <cell r="A6607" t="str">
            <v>100360-VN-104</v>
          </cell>
          <cell r="B6607">
            <v>43497</v>
          </cell>
          <cell r="C6607" t="str">
            <v>Existing MSA</v>
          </cell>
          <cell r="D6607">
            <v>43277</v>
          </cell>
          <cell r="E6607">
            <v>43922</v>
          </cell>
          <cell r="F6607" t="str">
            <v>TaylorMade Golf</v>
          </cell>
          <cell r="G6607" t="str">
            <v>VN</v>
          </cell>
          <cell r="H6607" t="str">
            <v>Vietnam</v>
          </cell>
          <cell r="I6607" t="str">
            <v>LSP Entity</v>
          </cell>
          <cell r="J6607">
            <v>43472</v>
          </cell>
          <cell r="K6607">
            <v>43276</v>
          </cell>
          <cell r="Q6607">
            <v>1375</v>
          </cell>
          <cell r="R6607" t="str">
            <v>Asia-Pacific (APAC)</v>
          </cell>
          <cell r="S6607" t="str">
            <v>Expert Engineer Mfg Engineering</v>
          </cell>
          <cell r="T6607">
            <v>43891</v>
          </cell>
        </row>
        <row r="6608">
          <cell r="A6608" t="str">
            <v>100360-VN-105</v>
          </cell>
          <cell r="B6608">
            <v>43497</v>
          </cell>
          <cell r="C6608" t="str">
            <v>Existing MSA</v>
          </cell>
          <cell r="D6608">
            <v>43277</v>
          </cell>
          <cell r="E6608">
            <v>43922</v>
          </cell>
          <cell r="F6608" t="str">
            <v>TaylorMade Golf</v>
          </cell>
          <cell r="G6608" t="str">
            <v>VN</v>
          </cell>
          <cell r="H6608" t="str">
            <v>Vietnam</v>
          </cell>
          <cell r="I6608" t="str">
            <v>LSP Entity</v>
          </cell>
          <cell r="J6608">
            <v>43472</v>
          </cell>
          <cell r="K6608">
            <v>43276</v>
          </cell>
          <cell r="Q6608">
            <v>1376</v>
          </cell>
          <cell r="R6608" t="str">
            <v>Asia-Pacific (APAC)</v>
          </cell>
          <cell r="S6608" t="str">
            <v>Staff  Engineer Mfg  Engineering</v>
          </cell>
          <cell r="T6608">
            <v>43891</v>
          </cell>
        </row>
        <row r="6609">
          <cell r="A6609" t="str">
            <v>100360-VN-111</v>
          </cell>
          <cell r="B6609">
            <v>43416</v>
          </cell>
          <cell r="C6609" t="str">
            <v>Existing MSA</v>
          </cell>
          <cell r="D6609">
            <v>43277</v>
          </cell>
          <cell r="E6609">
            <v>43922</v>
          </cell>
          <cell r="F6609" t="str">
            <v>TaylorMade Golf</v>
          </cell>
          <cell r="G6609" t="str">
            <v>VN</v>
          </cell>
          <cell r="H6609" t="str">
            <v>Vietnam</v>
          </cell>
          <cell r="I6609" t="str">
            <v>LSP Entity</v>
          </cell>
          <cell r="J6609">
            <v>43416</v>
          </cell>
          <cell r="K6609">
            <v>43276</v>
          </cell>
          <cell r="Q6609">
            <v>1707</v>
          </cell>
          <cell r="R6609" t="str">
            <v>Asia-Pacific (APAC)</v>
          </cell>
          <cell r="S6609" t="str">
            <v>Staff Engineer Processing Engineering</v>
          </cell>
          <cell r="T6609">
            <v>43891</v>
          </cell>
        </row>
        <row r="6610">
          <cell r="A6610" t="str">
            <v>100156-ID-109</v>
          </cell>
          <cell r="B6610">
            <v>42856</v>
          </cell>
          <cell r="C6610" t="str">
            <v>Existing MSA</v>
          </cell>
          <cell r="D6610">
            <v>42795</v>
          </cell>
          <cell r="E6610">
            <v>43952</v>
          </cell>
          <cell r="F6610" t="str">
            <v>Sustainable Fisheries Partnership (SFP)</v>
          </cell>
          <cell r="G6610" t="str">
            <v>ID</v>
          </cell>
          <cell r="H6610" t="str">
            <v>Indonesia</v>
          </cell>
          <cell r="I6610" t="str">
            <v>LSP Entity</v>
          </cell>
          <cell r="K6610">
            <v>42795</v>
          </cell>
          <cell r="Q6610">
            <v>389</v>
          </cell>
          <cell r="R6610" t="str">
            <v>Asia-Pacific (APAC)</v>
          </cell>
          <cell r="S6610" t="str">
            <v>Software Developer</v>
          </cell>
          <cell r="T6610">
            <v>43922</v>
          </cell>
        </row>
        <row r="6611">
          <cell r="A6611" t="str">
            <v>100221-TH-101</v>
          </cell>
          <cell r="B6611">
            <v>43654</v>
          </cell>
          <cell r="C6611" t="str">
            <v>Existing MSA</v>
          </cell>
          <cell r="D6611">
            <v>43550</v>
          </cell>
          <cell r="E6611">
            <v>43952</v>
          </cell>
          <cell r="F6611" t="str">
            <v>ViewRay</v>
          </cell>
          <cell r="G6611" t="str">
            <v>TH</v>
          </cell>
          <cell r="H6611" t="str">
            <v>Thailand</v>
          </cell>
          <cell r="I6611" t="str">
            <v>LSP Entity</v>
          </cell>
          <cell r="J6611">
            <v>43617</v>
          </cell>
          <cell r="K6611">
            <v>42961</v>
          </cell>
          <cell r="Q6611">
            <v>2374</v>
          </cell>
          <cell r="R6611" t="str">
            <v>Asia-Pacific (APAC)</v>
          </cell>
          <cell r="S6611" t="str">
            <v>Project Manager, Installation Programs, EMEA</v>
          </cell>
        </row>
        <row r="6612">
          <cell r="A6612" t="str">
            <v>100360-VN-101</v>
          </cell>
          <cell r="B6612">
            <v>43374</v>
          </cell>
          <cell r="C6612" t="str">
            <v>Existing MSA</v>
          </cell>
          <cell r="D6612">
            <v>43277</v>
          </cell>
          <cell r="E6612">
            <v>43952</v>
          </cell>
          <cell r="F6612" t="str">
            <v>TaylorMade Golf</v>
          </cell>
          <cell r="G6612" t="str">
            <v>VN</v>
          </cell>
          <cell r="H6612" t="str">
            <v>Vietnam</v>
          </cell>
          <cell r="I6612" t="str">
            <v>LSP Entity</v>
          </cell>
          <cell r="K6612">
            <v>43276</v>
          </cell>
          <cell r="Q6612">
            <v>1372</v>
          </cell>
          <cell r="R6612" t="str">
            <v>Asia-Pacific (APAC)</v>
          </cell>
          <cell r="S6612" t="str">
            <v>Staff  Engineer Process  Engineering</v>
          </cell>
          <cell r="T6612">
            <v>43891</v>
          </cell>
        </row>
        <row r="6613">
          <cell r="A6613" t="str">
            <v>100360-VN-102</v>
          </cell>
          <cell r="B6613">
            <v>43497</v>
          </cell>
          <cell r="C6613" t="str">
            <v>Existing MSA</v>
          </cell>
          <cell r="D6613">
            <v>43277</v>
          </cell>
          <cell r="E6613">
            <v>43952</v>
          </cell>
          <cell r="F6613" t="str">
            <v>TaylorMade Golf</v>
          </cell>
          <cell r="G6613" t="str">
            <v>VN</v>
          </cell>
          <cell r="H6613" t="str">
            <v>Vietnam</v>
          </cell>
          <cell r="I6613" t="str">
            <v>LSP Entity</v>
          </cell>
          <cell r="J6613">
            <v>43472</v>
          </cell>
          <cell r="K6613">
            <v>43276</v>
          </cell>
          <cell r="Q6613">
            <v>1373</v>
          </cell>
          <cell r="R6613" t="str">
            <v>Asia-Pacific (APAC)</v>
          </cell>
          <cell r="S6613" t="str">
            <v>Expert Engineer Mfg Engineering</v>
          </cell>
          <cell r="T6613">
            <v>43891</v>
          </cell>
        </row>
        <row r="6614">
          <cell r="A6614" t="str">
            <v>100360-VN-103</v>
          </cell>
          <cell r="B6614">
            <v>43374</v>
          </cell>
          <cell r="C6614" t="str">
            <v>Existing MSA</v>
          </cell>
          <cell r="D6614">
            <v>43277</v>
          </cell>
          <cell r="E6614">
            <v>43952</v>
          </cell>
          <cell r="F6614" t="str">
            <v>TaylorMade Golf</v>
          </cell>
          <cell r="G6614" t="str">
            <v>VN</v>
          </cell>
          <cell r="H6614" t="str">
            <v>Vietnam</v>
          </cell>
          <cell r="I6614" t="str">
            <v>LSP Entity</v>
          </cell>
          <cell r="K6614">
            <v>43276</v>
          </cell>
          <cell r="Q6614">
            <v>1374</v>
          </cell>
          <cell r="R6614" t="str">
            <v>Asia-Pacific (APAC)</v>
          </cell>
          <cell r="S6614" t="str">
            <v>Technician Quality Assurance</v>
          </cell>
          <cell r="T6614">
            <v>43891</v>
          </cell>
        </row>
        <row r="6615">
          <cell r="A6615" t="str">
            <v>100360-VN-104</v>
          </cell>
          <cell r="B6615">
            <v>43497</v>
          </cell>
          <cell r="C6615" t="str">
            <v>Existing MSA</v>
          </cell>
          <cell r="D6615">
            <v>43277</v>
          </cell>
          <cell r="E6615">
            <v>43952</v>
          </cell>
          <cell r="F6615" t="str">
            <v>TaylorMade Golf</v>
          </cell>
          <cell r="G6615" t="str">
            <v>VN</v>
          </cell>
          <cell r="H6615" t="str">
            <v>Vietnam</v>
          </cell>
          <cell r="I6615" t="str">
            <v>LSP Entity</v>
          </cell>
          <cell r="J6615">
            <v>43472</v>
          </cell>
          <cell r="K6615">
            <v>43276</v>
          </cell>
          <cell r="Q6615">
            <v>1375</v>
          </cell>
          <cell r="R6615" t="str">
            <v>Asia-Pacific (APAC)</v>
          </cell>
          <cell r="S6615" t="str">
            <v>Expert Engineer Mfg Engineering</v>
          </cell>
          <cell r="T6615">
            <v>43891</v>
          </cell>
        </row>
        <row r="6616">
          <cell r="A6616" t="str">
            <v>100360-VN-105</v>
          </cell>
          <cell r="B6616">
            <v>43497</v>
          </cell>
          <cell r="C6616" t="str">
            <v>Existing MSA</v>
          </cell>
          <cell r="D6616">
            <v>43277</v>
          </cell>
          <cell r="E6616">
            <v>43952</v>
          </cell>
          <cell r="F6616" t="str">
            <v>TaylorMade Golf</v>
          </cell>
          <cell r="G6616" t="str">
            <v>VN</v>
          </cell>
          <cell r="H6616" t="str">
            <v>Vietnam</v>
          </cell>
          <cell r="I6616" t="str">
            <v>LSP Entity</v>
          </cell>
          <cell r="J6616">
            <v>43472</v>
          </cell>
          <cell r="K6616">
            <v>43276</v>
          </cell>
          <cell r="Q6616">
            <v>1376</v>
          </cell>
          <cell r="R6616" t="str">
            <v>Asia-Pacific (APAC)</v>
          </cell>
          <cell r="S6616" t="str">
            <v>Staff  Engineer Mfg  Engineering</v>
          </cell>
          <cell r="T6616">
            <v>43891</v>
          </cell>
        </row>
        <row r="6617">
          <cell r="A6617" t="str">
            <v>100360-VN-111</v>
          </cell>
          <cell r="B6617">
            <v>43416</v>
          </cell>
          <cell r="C6617" t="str">
            <v>Existing MSA</v>
          </cell>
          <cell r="D6617">
            <v>43277</v>
          </cell>
          <cell r="E6617">
            <v>43952</v>
          </cell>
          <cell r="F6617" t="str">
            <v>TaylorMade Golf</v>
          </cell>
          <cell r="G6617" t="str">
            <v>VN</v>
          </cell>
          <cell r="H6617" t="str">
            <v>Vietnam</v>
          </cell>
          <cell r="I6617" t="str">
            <v>LSP Entity</v>
          </cell>
          <cell r="J6617">
            <v>43416</v>
          </cell>
          <cell r="K6617">
            <v>43276</v>
          </cell>
          <cell r="Q6617">
            <v>1707</v>
          </cell>
          <cell r="R6617" t="str">
            <v>Asia-Pacific (APAC)</v>
          </cell>
          <cell r="S6617" t="str">
            <v>Staff Engineer Processing Engineering</v>
          </cell>
          <cell r="T6617">
            <v>43891</v>
          </cell>
        </row>
        <row r="6618">
          <cell r="A6618" t="str">
            <v>100156-ID-109</v>
          </cell>
          <cell r="B6618">
            <v>42856</v>
          </cell>
          <cell r="C6618" t="str">
            <v>Existing MSA</v>
          </cell>
          <cell r="D6618">
            <v>42795</v>
          </cell>
          <cell r="E6618">
            <v>43983</v>
          </cell>
          <cell r="F6618" t="str">
            <v>Sustainable Fisheries Partnership (SFP)</v>
          </cell>
          <cell r="G6618" t="str">
            <v>ID</v>
          </cell>
          <cell r="H6618" t="str">
            <v>Indonesia</v>
          </cell>
          <cell r="I6618" t="str">
            <v>LSP Entity</v>
          </cell>
          <cell r="K6618">
            <v>42795</v>
          </cell>
          <cell r="Q6618">
            <v>389</v>
          </cell>
          <cell r="R6618" t="str">
            <v>Asia-Pacific (APAC)</v>
          </cell>
          <cell r="S6618" t="str">
            <v>Software Developer</v>
          </cell>
          <cell r="T6618">
            <v>43922</v>
          </cell>
        </row>
        <row r="6619">
          <cell r="A6619" t="str">
            <v>100221-TH-101</v>
          </cell>
          <cell r="B6619">
            <v>43654</v>
          </cell>
          <cell r="C6619" t="str">
            <v>Existing MSA</v>
          </cell>
          <cell r="D6619">
            <v>43550</v>
          </cell>
          <cell r="E6619">
            <v>43983</v>
          </cell>
          <cell r="F6619" t="str">
            <v>ViewRay</v>
          </cell>
          <cell r="G6619" t="str">
            <v>TH</v>
          </cell>
          <cell r="H6619" t="str">
            <v>Thailand</v>
          </cell>
          <cell r="I6619" t="str">
            <v>LSP Entity</v>
          </cell>
          <cell r="J6619">
            <v>43617</v>
          </cell>
          <cell r="K6619">
            <v>42961</v>
          </cell>
          <cell r="Q6619">
            <v>2374</v>
          </cell>
          <cell r="R6619" t="str">
            <v>Asia-Pacific (APAC)</v>
          </cell>
          <cell r="S6619" t="str">
            <v>Project Manager, Installation Programs, EMEA</v>
          </cell>
        </row>
        <row r="6620">
          <cell r="A6620" t="str">
            <v>100360-VN-101</v>
          </cell>
          <cell r="B6620">
            <v>43374</v>
          </cell>
          <cell r="C6620" t="str">
            <v>Existing MSA</v>
          </cell>
          <cell r="D6620">
            <v>43277</v>
          </cell>
          <cell r="E6620">
            <v>43983</v>
          </cell>
          <cell r="F6620" t="str">
            <v>TaylorMade Golf</v>
          </cell>
          <cell r="G6620" t="str">
            <v>VN</v>
          </cell>
          <cell r="H6620" t="str">
            <v>Vietnam</v>
          </cell>
          <cell r="I6620" t="str">
            <v>LSP Entity</v>
          </cell>
          <cell r="K6620">
            <v>43276</v>
          </cell>
          <cell r="Q6620">
            <v>1372</v>
          </cell>
          <cell r="R6620" t="str">
            <v>Asia-Pacific (APAC)</v>
          </cell>
          <cell r="S6620" t="str">
            <v>Staff  Engineer Process  Engineering</v>
          </cell>
          <cell r="T6620">
            <v>43891</v>
          </cell>
        </row>
        <row r="6621">
          <cell r="A6621" t="str">
            <v>100360-VN-102</v>
          </cell>
          <cell r="B6621">
            <v>43497</v>
          </cell>
          <cell r="C6621" t="str">
            <v>Existing MSA</v>
          </cell>
          <cell r="D6621">
            <v>43277</v>
          </cell>
          <cell r="E6621">
            <v>43983</v>
          </cell>
          <cell r="F6621" t="str">
            <v>TaylorMade Golf</v>
          </cell>
          <cell r="G6621" t="str">
            <v>VN</v>
          </cell>
          <cell r="H6621" t="str">
            <v>Vietnam</v>
          </cell>
          <cell r="I6621" t="str">
            <v>LSP Entity</v>
          </cell>
          <cell r="J6621">
            <v>43472</v>
          </cell>
          <cell r="K6621">
            <v>43276</v>
          </cell>
          <cell r="Q6621">
            <v>1373</v>
          </cell>
          <cell r="R6621" t="str">
            <v>Asia-Pacific (APAC)</v>
          </cell>
          <cell r="S6621" t="str">
            <v>Expert Engineer Mfg Engineering</v>
          </cell>
          <cell r="T6621">
            <v>43891</v>
          </cell>
        </row>
        <row r="6622">
          <cell r="A6622" t="str">
            <v>100360-VN-103</v>
          </cell>
          <cell r="B6622">
            <v>43374</v>
          </cell>
          <cell r="C6622" t="str">
            <v>Existing MSA</v>
          </cell>
          <cell r="D6622">
            <v>43277</v>
          </cell>
          <cell r="E6622">
            <v>43983</v>
          </cell>
          <cell r="F6622" t="str">
            <v>TaylorMade Golf</v>
          </cell>
          <cell r="G6622" t="str">
            <v>VN</v>
          </cell>
          <cell r="H6622" t="str">
            <v>Vietnam</v>
          </cell>
          <cell r="I6622" t="str">
            <v>LSP Entity</v>
          </cell>
          <cell r="K6622">
            <v>43276</v>
          </cell>
          <cell r="Q6622">
            <v>1374</v>
          </cell>
          <cell r="R6622" t="str">
            <v>Asia-Pacific (APAC)</v>
          </cell>
          <cell r="S6622" t="str">
            <v>Technician Quality Assurance</v>
          </cell>
          <cell r="T6622">
            <v>43891</v>
          </cell>
        </row>
        <row r="6623">
          <cell r="A6623" t="str">
            <v>100360-VN-104</v>
          </cell>
          <cell r="B6623">
            <v>43497</v>
          </cell>
          <cell r="C6623" t="str">
            <v>Existing MSA</v>
          </cell>
          <cell r="D6623">
            <v>43277</v>
          </cell>
          <cell r="E6623">
            <v>43983</v>
          </cell>
          <cell r="F6623" t="str">
            <v>TaylorMade Golf</v>
          </cell>
          <cell r="G6623" t="str">
            <v>VN</v>
          </cell>
          <cell r="H6623" t="str">
            <v>Vietnam</v>
          </cell>
          <cell r="I6623" t="str">
            <v>LSP Entity</v>
          </cell>
          <cell r="J6623">
            <v>43472</v>
          </cell>
          <cell r="K6623">
            <v>43276</v>
          </cell>
          <cell r="Q6623">
            <v>1375</v>
          </cell>
          <cell r="R6623" t="str">
            <v>Asia-Pacific (APAC)</v>
          </cell>
          <cell r="S6623" t="str">
            <v>Expert Engineer Mfg Engineering</v>
          </cell>
          <cell r="T6623">
            <v>43891</v>
          </cell>
        </row>
        <row r="6624">
          <cell r="A6624" t="str">
            <v>100360-VN-105</v>
          </cell>
          <cell r="B6624">
            <v>43497</v>
          </cell>
          <cell r="C6624" t="str">
            <v>Existing MSA</v>
          </cell>
          <cell r="D6624">
            <v>43277</v>
          </cell>
          <cell r="E6624">
            <v>43983</v>
          </cell>
          <cell r="F6624" t="str">
            <v>TaylorMade Golf</v>
          </cell>
          <cell r="G6624" t="str">
            <v>VN</v>
          </cell>
          <cell r="H6624" t="str">
            <v>Vietnam</v>
          </cell>
          <cell r="I6624" t="str">
            <v>LSP Entity</v>
          </cell>
          <cell r="J6624">
            <v>43472</v>
          </cell>
          <cell r="K6624">
            <v>43276</v>
          </cell>
          <cell r="Q6624">
            <v>1376</v>
          </cell>
          <cell r="R6624" t="str">
            <v>Asia-Pacific (APAC)</v>
          </cell>
          <cell r="S6624" t="str">
            <v>Staff  Engineer Mfg  Engineering</v>
          </cell>
          <cell r="T6624">
            <v>43891</v>
          </cell>
        </row>
        <row r="6625">
          <cell r="A6625" t="str">
            <v>100360-VN-111</v>
          </cell>
          <cell r="B6625">
            <v>43416</v>
          </cell>
          <cell r="C6625" t="str">
            <v>Existing MSA</v>
          </cell>
          <cell r="D6625">
            <v>43277</v>
          </cell>
          <cell r="E6625">
            <v>43983</v>
          </cell>
          <cell r="F6625" t="str">
            <v>TaylorMade Golf</v>
          </cell>
          <cell r="G6625" t="str">
            <v>VN</v>
          </cell>
          <cell r="H6625" t="str">
            <v>Vietnam</v>
          </cell>
          <cell r="I6625" t="str">
            <v>LSP Entity</v>
          </cell>
          <cell r="J6625">
            <v>43416</v>
          </cell>
          <cell r="K6625">
            <v>43276</v>
          </cell>
          <cell r="Q6625">
            <v>1707</v>
          </cell>
          <cell r="R6625" t="str">
            <v>Asia-Pacific (APAC)</v>
          </cell>
          <cell r="S6625" t="str">
            <v>Staff Engineer Processing Engineering</v>
          </cell>
          <cell r="T6625">
            <v>43891</v>
          </cell>
        </row>
        <row r="6626">
          <cell r="A6626" t="str">
            <v>100001-CN-102</v>
          </cell>
          <cell r="B6626">
            <v>43255</v>
          </cell>
          <cell r="C6626" t="str">
            <v>Existing MSA</v>
          </cell>
          <cell r="D6626">
            <v>42242</v>
          </cell>
          <cell r="E6626">
            <v>43922</v>
          </cell>
          <cell r="F6626" t="str">
            <v>10X Genomics</v>
          </cell>
          <cell r="G6626" t="str">
            <v>CN</v>
          </cell>
          <cell r="H6626" t="str">
            <v>China</v>
          </cell>
          <cell r="I6626" t="str">
            <v>LSP Entity</v>
          </cell>
          <cell r="K6626">
            <v>42242</v>
          </cell>
          <cell r="Q6626">
            <v>1063</v>
          </cell>
          <cell r="R6626" t="str">
            <v>Asia-Pacific (APAC)</v>
          </cell>
          <cell r="S6626" t="str">
            <v>Senior Field Application Scientist</v>
          </cell>
          <cell r="T6626">
            <v>43891</v>
          </cell>
        </row>
        <row r="6627">
          <cell r="A6627" t="str">
            <v>100293-CN-101</v>
          </cell>
          <cell r="B6627">
            <v>43192</v>
          </cell>
          <cell r="C6627" t="str">
            <v>Existing MSA</v>
          </cell>
          <cell r="D6627">
            <v>43160</v>
          </cell>
          <cell r="E6627">
            <v>43922</v>
          </cell>
          <cell r="F6627" t="str">
            <v>Intelligent  Imaging Innovations</v>
          </cell>
          <cell r="G6627" t="str">
            <v>CN</v>
          </cell>
          <cell r="H6627" t="str">
            <v>China</v>
          </cell>
          <cell r="I6627" t="str">
            <v>LSP Entity</v>
          </cell>
          <cell r="K6627">
            <v>43160</v>
          </cell>
          <cell r="Q6627">
            <v>1038</v>
          </cell>
          <cell r="R6627" t="str">
            <v>Asia-Pacific (APAC)</v>
          </cell>
          <cell r="S6627" t="str">
            <v>Applications Scientist</v>
          </cell>
        </row>
        <row r="6628">
          <cell r="A6628" t="str">
            <v>100001-CN-102</v>
          </cell>
          <cell r="B6628">
            <v>43255</v>
          </cell>
          <cell r="C6628" t="str">
            <v>Existing MSA</v>
          </cell>
          <cell r="D6628">
            <v>42242</v>
          </cell>
          <cell r="E6628">
            <v>43952</v>
          </cell>
          <cell r="F6628" t="str">
            <v>10X Genomics</v>
          </cell>
          <cell r="G6628" t="str">
            <v>CN</v>
          </cell>
          <cell r="H6628" t="str">
            <v>China</v>
          </cell>
          <cell r="I6628" t="str">
            <v>LSP Entity</v>
          </cell>
          <cell r="K6628">
            <v>42242</v>
          </cell>
          <cell r="Q6628">
            <v>1063</v>
          </cell>
          <cell r="R6628" t="str">
            <v>Asia-Pacific (APAC)</v>
          </cell>
          <cell r="S6628" t="str">
            <v>Senior Field Application Scientist</v>
          </cell>
          <cell r="T6628">
            <v>43891</v>
          </cell>
        </row>
        <row r="6629">
          <cell r="A6629" t="str">
            <v>100293-CN-101</v>
          </cell>
          <cell r="B6629">
            <v>43192</v>
          </cell>
          <cell r="C6629" t="str">
            <v>Existing MSA</v>
          </cell>
          <cell r="D6629">
            <v>43160</v>
          </cell>
          <cell r="E6629">
            <v>43952</v>
          </cell>
          <cell r="F6629" t="str">
            <v>Intelligent  Imaging Innovations</v>
          </cell>
          <cell r="G6629" t="str">
            <v>CN</v>
          </cell>
          <cell r="H6629" t="str">
            <v>China</v>
          </cell>
          <cell r="I6629" t="str">
            <v>LSP Entity</v>
          </cell>
          <cell r="K6629">
            <v>43160</v>
          </cell>
          <cell r="Q6629">
            <v>1038</v>
          </cell>
          <cell r="R6629" t="str">
            <v>Asia-Pacific (APAC)</v>
          </cell>
          <cell r="S6629" t="str">
            <v>Applications Scientist</v>
          </cell>
        </row>
        <row r="6630">
          <cell r="A6630" t="str">
            <v>100001-CN-102</v>
          </cell>
          <cell r="B6630">
            <v>43255</v>
          </cell>
          <cell r="C6630" t="str">
            <v>Existing MSA</v>
          </cell>
          <cell r="D6630">
            <v>42242</v>
          </cell>
          <cell r="E6630">
            <v>43983</v>
          </cell>
          <cell r="F6630" t="str">
            <v>10X Genomics</v>
          </cell>
          <cell r="G6630" t="str">
            <v>CN</v>
          </cell>
          <cell r="H6630" t="str">
            <v>China</v>
          </cell>
          <cell r="I6630" t="str">
            <v>LSP Entity</v>
          </cell>
          <cell r="K6630">
            <v>42242</v>
          </cell>
          <cell r="Q6630">
            <v>1063</v>
          </cell>
          <cell r="R6630" t="str">
            <v>Asia-Pacific (APAC)</v>
          </cell>
          <cell r="S6630" t="str">
            <v>Senior Field Application Scientist</v>
          </cell>
          <cell r="T6630">
            <v>43891</v>
          </cell>
        </row>
        <row r="6631">
          <cell r="A6631" t="str">
            <v>100293-CN-101</v>
          </cell>
          <cell r="B6631">
            <v>43192</v>
          </cell>
          <cell r="C6631" t="str">
            <v>Existing MSA</v>
          </cell>
          <cell r="D6631">
            <v>43160</v>
          </cell>
          <cell r="E6631">
            <v>43983</v>
          </cell>
          <cell r="F6631" t="str">
            <v>Intelligent  Imaging Innovations</v>
          </cell>
          <cell r="G6631" t="str">
            <v>CN</v>
          </cell>
          <cell r="H6631" t="str">
            <v>China</v>
          </cell>
          <cell r="I6631" t="str">
            <v>LSP Entity</v>
          </cell>
          <cell r="K6631">
            <v>43160</v>
          </cell>
          <cell r="Q6631">
            <v>1038</v>
          </cell>
          <cell r="R6631" t="str">
            <v>Asia-Pacific (APAC)</v>
          </cell>
          <cell r="S6631" t="str">
            <v>Applications Scientist</v>
          </cell>
        </row>
        <row r="6632">
          <cell r="A6632" t="str">
            <v>100096-CN-101</v>
          </cell>
          <cell r="B6632">
            <v>42856</v>
          </cell>
          <cell r="C6632" t="str">
            <v>Existing MSA</v>
          </cell>
          <cell r="D6632">
            <v>42829</v>
          </cell>
          <cell r="E6632">
            <v>43922</v>
          </cell>
          <cell r="F6632" t="str">
            <v>Lighting Technologies</v>
          </cell>
          <cell r="G6632" t="str">
            <v>CN</v>
          </cell>
          <cell r="H6632" t="str">
            <v>China</v>
          </cell>
          <cell r="I6632" t="str">
            <v>LSP Entity</v>
          </cell>
          <cell r="K6632">
            <v>42829</v>
          </cell>
          <cell r="Q6632">
            <v>380</v>
          </cell>
          <cell r="R6632" t="str">
            <v>Asia-Pacific (APAC)</v>
          </cell>
          <cell r="S6632" t="str">
            <v>Application Engineer</v>
          </cell>
          <cell r="T6632">
            <v>43891</v>
          </cell>
        </row>
        <row r="6633">
          <cell r="A6633" t="str">
            <v>100107-CN-101</v>
          </cell>
          <cell r="B6633">
            <v>42583</v>
          </cell>
          <cell r="C6633" t="str">
            <v>Existing MSA</v>
          </cell>
          <cell r="D6633">
            <v>43054</v>
          </cell>
          <cell r="E6633">
            <v>43922</v>
          </cell>
          <cell r="F6633" t="str">
            <v>Mimosa Networks</v>
          </cell>
          <cell r="G6633" t="str">
            <v>CN</v>
          </cell>
          <cell r="H6633" t="str">
            <v>China</v>
          </cell>
          <cell r="I6633" t="str">
            <v>LSP Entity</v>
          </cell>
          <cell r="K6633">
            <v>42198</v>
          </cell>
          <cell r="Q6633">
            <v>189</v>
          </cell>
          <cell r="R6633" t="str">
            <v>Asia-Pacific (APAC)</v>
          </cell>
          <cell r="S6633" t="str">
            <v>Senior Test Engineer</v>
          </cell>
        </row>
        <row r="6634">
          <cell r="A6634" t="str">
            <v>100096-CN-101</v>
          </cell>
          <cell r="B6634">
            <v>42856</v>
          </cell>
          <cell r="C6634" t="str">
            <v>Existing MSA</v>
          </cell>
          <cell r="D6634">
            <v>42829</v>
          </cell>
          <cell r="E6634">
            <v>43952</v>
          </cell>
          <cell r="F6634" t="str">
            <v>Lighting Technologies</v>
          </cell>
          <cell r="G6634" t="str">
            <v>CN</v>
          </cell>
          <cell r="H6634" t="str">
            <v>China</v>
          </cell>
          <cell r="I6634" t="str">
            <v>LSP Entity</v>
          </cell>
          <cell r="K6634">
            <v>42829</v>
          </cell>
          <cell r="Q6634">
            <v>380</v>
          </cell>
          <cell r="R6634" t="str">
            <v>Asia-Pacific (APAC)</v>
          </cell>
          <cell r="S6634" t="str">
            <v>Application Engineer</v>
          </cell>
          <cell r="T6634">
            <v>43891</v>
          </cell>
        </row>
        <row r="6635">
          <cell r="A6635" t="str">
            <v>100107-CN-101</v>
          </cell>
          <cell r="B6635">
            <v>42583</v>
          </cell>
          <cell r="C6635" t="str">
            <v>Existing MSA</v>
          </cell>
          <cell r="D6635">
            <v>43054</v>
          </cell>
          <cell r="E6635">
            <v>43952</v>
          </cell>
          <cell r="F6635" t="str">
            <v>Mimosa Networks</v>
          </cell>
          <cell r="G6635" t="str">
            <v>CN</v>
          </cell>
          <cell r="H6635" t="str">
            <v>China</v>
          </cell>
          <cell r="I6635" t="str">
            <v>LSP Entity</v>
          </cell>
          <cell r="K6635">
            <v>42198</v>
          </cell>
          <cell r="Q6635">
            <v>189</v>
          </cell>
          <cell r="R6635" t="str">
            <v>Asia-Pacific (APAC)</v>
          </cell>
          <cell r="S6635" t="str">
            <v>Senior Test Engineer</v>
          </cell>
        </row>
        <row r="6636">
          <cell r="A6636" t="str">
            <v>100096-CN-101</v>
          </cell>
          <cell r="B6636">
            <v>42856</v>
          </cell>
          <cell r="C6636" t="str">
            <v>Existing MSA</v>
          </cell>
          <cell r="D6636">
            <v>42829</v>
          </cell>
          <cell r="E6636">
            <v>43983</v>
          </cell>
          <cell r="F6636" t="str">
            <v>Lighting Technologies</v>
          </cell>
          <cell r="G6636" t="str">
            <v>CN</v>
          </cell>
          <cell r="H6636" t="str">
            <v>China</v>
          </cell>
          <cell r="I6636" t="str">
            <v>LSP Entity</v>
          </cell>
          <cell r="K6636">
            <v>42829</v>
          </cell>
          <cell r="Q6636">
            <v>380</v>
          </cell>
          <cell r="R6636" t="str">
            <v>Asia-Pacific (APAC)</v>
          </cell>
          <cell r="S6636" t="str">
            <v>Application Engineer</v>
          </cell>
          <cell r="T6636">
            <v>43891</v>
          </cell>
        </row>
        <row r="6637">
          <cell r="A6637" t="str">
            <v>100107-CN-101</v>
          </cell>
          <cell r="B6637">
            <v>42583</v>
          </cell>
          <cell r="C6637" t="str">
            <v>Existing MSA</v>
          </cell>
          <cell r="D6637">
            <v>43054</v>
          </cell>
          <cell r="E6637">
            <v>43983</v>
          </cell>
          <cell r="F6637" t="str">
            <v>Mimosa Networks</v>
          </cell>
          <cell r="G6637" t="str">
            <v>CN</v>
          </cell>
          <cell r="H6637" t="str">
            <v>China</v>
          </cell>
          <cell r="I6637" t="str">
            <v>LSP Entity</v>
          </cell>
          <cell r="K6637">
            <v>42198</v>
          </cell>
          <cell r="Q6637">
            <v>189</v>
          </cell>
          <cell r="R6637" t="str">
            <v>Asia-Pacific (APAC)</v>
          </cell>
          <cell r="S6637" t="str">
            <v>Senior Test Engineer</v>
          </cell>
        </row>
        <row r="6638">
          <cell r="A6638" t="str">
            <v>100608-RU-102</v>
          </cell>
          <cell r="B6638">
            <v>43709</v>
          </cell>
          <cell r="C6638" t="str">
            <v>Existing MSA</v>
          </cell>
          <cell r="D6638">
            <v>43671</v>
          </cell>
          <cell r="E6638">
            <v>43891</v>
          </cell>
          <cell r="F6638" t="str">
            <v>Universal Robots</v>
          </cell>
          <cell r="G6638" t="str">
            <v>RU</v>
          </cell>
          <cell r="H6638" t="str">
            <v>Russia</v>
          </cell>
          <cell r="I6638" t="str">
            <v>LSP Entity</v>
          </cell>
          <cell r="J6638">
            <v>43709</v>
          </cell>
          <cell r="K6638">
            <v>43671</v>
          </cell>
          <cell r="Q6638">
            <v>3000</v>
          </cell>
          <cell r="R6638" t="str">
            <v>Asia-Pacific (APAC)</v>
          </cell>
          <cell r="S6638" t="str">
            <v>Technical Support Engineer</v>
          </cell>
        </row>
        <row r="6639">
          <cell r="A6639" t="str">
            <v>100608-RU-102</v>
          </cell>
          <cell r="B6639">
            <v>43709</v>
          </cell>
          <cell r="C6639" t="str">
            <v>Existing MSA</v>
          </cell>
          <cell r="D6639">
            <v>43671</v>
          </cell>
          <cell r="E6639">
            <v>43922</v>
          </cell>
          <cell r="F6639" t="str">
            <v>Universal Robots</v>
          </cell>
          <cell r="G6639" t="str">
            <v>RU</v>
          </cell>
          <cell r="H6639" t="str">
            <v>Russia</v>
          </cell>
          <cell r="I6639" t="str">
            <v>LSP Entity</v>
          </cell>
          <cell r="J6639">
            <v>43709</v>
          </cell>
          <cell r="K6639">
            <v>43671</v>
          </cell>
          <cell r="Q6639">
            <v>3000</v>
          </cell>
          <cell r="R6639" t="str">
            <v>Asia-Pacific (APAC)</v>
          </cell>
          <cell r="S6639" t="str">
            <v>Technical Support Engineer</v>
          </cell>
        </row>
        <row r="6640">
          <cell r="A6640" t="str">
            <v>100608-RU-102</v>
          </cell>
          <cell r="B6640">
            <v>43709</v>
          </cell>
          <cell r="C6640" t="str">
            <v>Existing MSA</v>
          </cell>
          <cell r="D6640">
            <v>43671</v>
          </cell>
          <cell r="E6640">
            <v>43952</v>
          </cell>
          <cell r="F6640" t="str">
            <v>Universal Robots</v>
          </cell>
          <cell r="G6640" t="str">
            <v>RU</v>
          </cell>
          <cell r="H6640" t="str">
            <v>Russia</v>
          </cell>
          <cell r="I6640" t="str">
            <v>LSP Entity</v>
          </cell>
          <cell r="J6640">
            <v>43709</v>
          </cell>
          <cell r="K6640">
            <v>43671</v>
          </cell>
          <cell r="Q6640">
            <v>3000</v>
          </cell>
          <cell r="R6640" t="str">
            <v>Asia-Pacific (APAC)</v>
          </cell>
          <cell r="S6640" t="str">
            <v>Technical Support Engineer</v>
          </cell>
        </row>
        <row r="6641">
          <cell r="A6641" t="str">
            <v>100608-RU-102</v>
          </cell>
          <cell r="B6641">
            <v>43709</v>
          </cell>
          <cell r="C6641" t="str">
            <v>Existing MSA</v>
          </cell>
          <cell r="D6641">
            <v>43671</v>
          </cell>
          <cell r="E6641">
            <v>43983</v>
          </cell>
          <cell r="F6641" t="str">
            <v>Universal Robots</v>
          </cell>
          <cell r="G6641" t="str">
            <v>RU</v>
          </cell>
          <cell r="H6641" t="str">
            <v>Russia</v>
          </cell>
          <cell r="I6641" t="str">
            <v>LSP Entity</v>
          </cell>
          <cell r="J6641">
            <v>43709</v>
          </cell>
          <cell r="K6641">
            <v>43671</v>
          </cell>
          <cell r="Q6641">
            <v>3000</v>
          </cell>
          <cell r="R6641" t="str">
            <v>Asia-Pacific (APAC)</v>
          </cell>
          <cell r="S6641" t="str">
            <v>Technical Support Engineer</v>
          </cell>
        </row>
        <row r="6642">
          <cell r="A6642" t="str">
            <v>100309-PH-102</v>
          </cell>
          <cell r="B6642">
            <v>43500</v>
          </cell>
          <cell r="C6642" t="str">
            <v>Existing MSA</v>
          </cell>
          <cell r="D6642">
            <v>43362</v>
          </cell>
          <cell r="E6642">
            <v>43922</v>
          </cell>
          <cell r="F6642" t="str">
            <v>JUUL</v>
          </cell>
          <cell r="G6642" t="str">
            <v>PH</v>
          </cell>
          <cell r="H6642" t="str">
            <v>Philippines</v>
          </cell>
          <cell r="I6642" t="str">
            <v>LSP Entity</v>
          </cell>
          <cell r="J6642">
            <v>43500</v>
          </cell>
          <cell r="K6642">
            <v>43207</v>
          </cell>
          <cell r="Q6642">
            <v>1886</v>
          </cell>
          <cell r="R6642" t="str">
            <v>Asia-Pacific (APAC)</v>
          </cell>
          <cell r="S6642" t="str">
            <v>Manager, Financial Planning and Analysis</v>
          </cell>
        </row>
        <row r="6643">
          <cell r="A6643" t="str">
            <v>100309-ID-106</v>
          </cell>
          <cell r="B6643">
            <v>43647</v>
          </cell>
          <cell r="C6643" t="str">
            <v>Existing MSA</v>
          </cell>
          <cell r="D6643">
            <v>43683</v>
          </cell>
          <cell r="E6643">
            <v>43922</v>
          </cell>
          <cell r="F6643" t="str">
            <v>JUUL</v>
          </cell>
          <cell r="G6643" t="str">
            <v>ID</v>
          </cell>
          <cell r="H6643" t="str">
            <v>Indonesia</v>
          </cell>
          <cell r="I6643" t="str">
            <v>LSP Entity</v>
          </cell>
          <cell r="J6643">
            <v>43633</v>
          </cell>
          <cell r="K6643">
            <v>43207</v>
          </cell>
          <cell r="Q6643">
            <v>2596</v>
          </cell>
          <cell r="R6643" t="str">
            <v>Asia-Pacific (APAC)</v>
          </cell>
          <cell r="S6643" t="str">
            <v>Finance Manager, Indonesia</v>
          </cell>
        </row>
        <row r="6644">
          <cell r="A6644" t="str">
            <v>100309-PH-102</v>
          </cell>
          <cell r="B6644">
            <v>43500</v>
          </cell>
          <cell r="C6644" t="str">
            <v>Existing MSA</v>
          </cell>
          <cell r="D6644">
            <v>43362</v>
          </cell>
          <cell r="E6644">
            <v>43952</v>
          </cell>
          <cell r="F6644" t="str">
            <v>JUUL</v>
          </cell>
          <cell r="G6644" t="str">
            <v>PH</v>
          </cell>
          <cell r="H6644" t="str">
            <v>Philippines</v>
          </cell>
          <cell r="I6644" t="str">
            <v>LSP Entity</v>
          </cell>
          <cell r="J6644">
            <v>43500</v>
          </cell>
          <cell r="K6644">
            <v>43207</v>
          </cell>
          <cell r="Q6644">
            <v>1886</v>
          </cell>
          <cell r="R6644" t="str">
            <v>Asia-Pacific (APAC)</v>
          </cell>
          <cell r="S6644" t="str">
            <v>Manager, Financial Planning and Analysis</v>
          </cell>
        </row>
        <row r="6645">
          <cell r="A6645" t="str">
            <v>100309-ID-106</v>
          </cell>
          <cell r="B6645">
            <v>43647</v>
          </cell>
          <cell r="C6645" t="str">
            <v>Existing MSA</v>
          </cell>
          <cell r="D6645">
            <v>43683</v>
          </cell>
          <cell r="E6645">
            <v>43952</v>
          </cell>
          <cell r="F6645" t="str">
            <v>JUUL</v>
          </cell>
          <cell r="G6645" t="str">
            <v>ID</v>
          </cell>
          <cell r="H6645" t="str">
            <v>Indonesia</v>
          </cell>
          <cell r="I6645" t="str">
            <v>LSP Entity</v>
          </cell>
          <cell r="J6645">
            <v>43633</v>
          </cell>
          <cell r="K6645">
            <v>43207</v>
          </cell>
          <cell r="Q6645">
            <v>2596</v>
          </cell>
          <cell r="R6645" t="str">
            <v>Asia-Pacific (APAC)</v>
          </cell>
          <cell r="S6645" t="str">
            <v>Finance Manager, Indonesia</v>
          </cell>
        </row>
        <row r="6646">
          <cell r="A6646" t="str">
            <v>100309-PH-102</v>
          </cell>
          <cell r="B6646">
            <v>43500</v>
          </cell>
          <cell r="C6646" t="str">
            <v>Existing MSA</v>
          </cell>
          <cell r="D6646">
            <v>43362</v>
          </cell>
          <cell r="E6646">
            <v>43983</v>
          </cell>
          <cell r="F6646" t="str">
            <v>JUUL</v>
          </cell>
          <cell r="G6646" t="str">
            <v>PH</v>
          </cell>
          <cell r="H6646" t="str">
            <v>Philippines</v>
          </cell>
          <cell r="I6646" t="str">
            <v>LSP Entity</v>
          </cell>
          <cell r="J6646">
            <v>43500</v>
          </cell>
          <cell r="K6646">
            <v>43207</v>
          </cell>
          <cell r="Q6646">
            <v>1886</v>
          </cell>
          <cell r="R6646" t="str">
            <v>Asia-Pacific (APAC)</v>
          </cell>
          <cell r="S6646" t="str">
            <v>Manager, Financial Planning and Analysis</v>
          </cell>
        </row>
        <row r="6647">
          <cell r="A6647" t="str">
            <v>100309-ID-106</v>
          </cell>
          <cell r="B6647">
            <v>43647</v>
          </cell>
          <cell r="C6647" t="str">
            <v>Existing MSA</v>
          </cell>
          <cell r="D6647">
            <v>43683</v>
          </cell>
          <cell r="E6647">
            <v>43983</v>
          </cell>
          <cell r="F6647" t="str">
            <v>JUUL</v>
          </cell>
          <cell r="G6647" t="str">
            <v>ID</v>
          </cell>
          <cell r="H6647" t="str">
            <v>Indonesia</v>
          </cell>
          <cell r="I6647" t="str">
            <v>LSP Entity</v>
          </cell>
          <cell r="J6647">
            <v>43633</v>
          </cell>
          <cell r="K6647">
            <v>43207</v>
          </cell>
          <cell r="Q6647">
            <v>2596</v>
          </cell>
          <cell r="R6647" t="str">
            <v>Asia-Pacific (APAC)</v>
          </cell>
          <cell r="S6647" t="str">
            <v>Finance Manager, Indonesia</v>
          </cell>
        </row>
        <row r="6648">
          <cell r="A6648" t="str">
            <v>100309-ID-113</v>
          </cell>
          <cell r="B6648">
            <v>43752</v>
          </cell>
          <cell r="C6648" t="str">
            <v>Existing MSA</v>
          </cell>
          <cell r="D6648">
            <v>43683</v>
          </cell>
          <cell r="E6648">
            <v>43891</v>
          </cell>
          <cell r="F6648" t="str">
            <v>JUUL</v>
          </cell>
          <cell r="G6648" t="str">
            <v>ID</v>
          </cell>
          <cell r="H6648" t="str">
            <v>Indonesia</v>
          </cell>
          <cell r="I6648" t="str">
            <v>LSP Entity</v>
          </cell>
          <cell r="J6648">
            <v>43731</v>
          </cell>
          <cell r="K6648">
            <v>43207</v>
          </cell>
          <cell r="Q6648">
            <v>3143</v>
          </cell>
          <cell r="R6648" t="str">
            <v>Asia-Pacific (APAC)</v>
          </cell>
          <cell r="S6648" t="str">
            <v>Marketing Manager, Indonesia</v>
          </cell>
        </row>
        <row r="6649">
          <cell r="A6649" t="str">
            <v>100309-ID-113</v>
          </cell>
          <cell r="B6649">
            <v>43752</v>
          </cell>
          <cell r="C6649" t="str">
            <v>Existing MSA</v>
          </cell>
          <cell r="D6649">
            <v>43683</v>
          </cell>
          <cell r="E6649">
            <v>43922</v>
          </cell>
          <cell r="F6649" t="str">
            <v>JUUL</v>
          </cell>
          <cell r="G6649" t="str">
            <v>ID</v>
          </cell>
          <cell r="H6649" t="str">
            <v>Indonesia</v>
          </cell>
          <cell r="I6649" t="str">
            <v>LSP Entity</v>
          </cell>
          <cell r="J6649">
            <v>43731</v>
          </cell>
          <cell r="K6649">
            <v>43207</v>
          </cell>
          <cell r="Q6649">
            <v>3143</v>
          </cell>
          <cell r="R6649" t="str">
            <v>Asia-Pacific (APAC)</v>
          </cell>
          <cell r="S6649" t="str">
            <v>Marketing Manager, Indonesia</v>
          </cell>
        </row>
        <row r="6650">
          <cell r="A6650" t="str">
            <v>100309-ID-113</v>
          </cell>
          <cell r="B6650">
            <v>43752</v>
          </cell>
          <cell r="C6650" t="str">
            <v>Existing MSA</v>
          </cell>
          <cell r="D6650">
            <v>43683</v>
          </cell>
          <cell r="E6650">
            <v>43952</v>
          </cell>
          <cell r="F6650" t="str">
            <v>JUUL</v>
          </cell>
          <cell r="G6650" t="str">
            <v>ID</v>
          </cell>
          <cell r="H6650" t="str">
            <v>Indonesia</v>
          </cell>
          <cell r="I6650" t="str">
            <v>LSP Entity</v>
          </cell>
          <cell r="J6650">
            <v>43731</v>
          </cell>
          <cell r="K6650">
            <v>43207</v>
          </cell>
          <cell r="Q6650">
            <v>3143</v>
          </cell>
          <cell r="R6650" t="str">
            <v>Asia-Pacific (APAC)</v>
          </cell>
          <cell r="S6650" t="str">
            <v>Marketing Manager, Indonesia</v>
          </cell>
        </row>
        <row r="6651">
          <cell r="A6651" t="str">
            <v>100309-ID-113</v>
          </cell>
          <cell r="B6651">
            <v>43752</v>
          </cell>
          <cell r="C6651" t="str">
            <v>Existing MSA</v>
          </cell>
          <cell r="D6651">
            <v>43683</v>
          </cell>
          <cell r="E6651">
            <v>43983</v>
          </cell>
          <cell r="F6651" t="str">
            <v>JUUL</v>
          </cell>
          <cell r="G6651" t="str">
            <v>ID</v>
          </cell>
          <cell r="H6651" t="str">
            <v>Indonesia</v>
          </cell>
          <cell r="I6651" t="str">
            <v>LSP Entity</v>
          </cell>
          <cell r="J6651">
            <v>43731</v>
          </cell>
          <cell r="K6651">
            <v>43207</v>
          </cell>
          <cell r="Q6651">
            <v>3143</v>
          </cell>
          <cell r="R6651" t="str">
            <v>Asia-Pacific (APAC)</v>
          </cell>
          <cell r="S6651" t="str">
            <v>Marketing Manager, Indonesia</v>
          </cell>
        </row>
        <row r="6652">
          <cell r="A6652" t="str">
            <v>100156-ID-112</v>
          </cell>
          <cell r="B6652">
            <v>42919</v>
          </cell>
          <cell r="C6652" t="str">
            <v>Existing MSA</v>
          </cell>
          <cell r="D6652">
            <v>42795</v>
          </cell>
          <cell r="E6652">
            <v>43922</v>
          </cell>
          <cell r="F6652" t="str">
            <v>Sustainable Fisheries Partnership (SFP)</v>
          </cell>
          <cell r="G6652" t="str">
            <v>ID</v>
          </cell>
          <cell r="H6652" t="str">
            <v>Indonesia</v>
          </cell>
          <cell r="I6652" t="str">
            <v>LSP Entity</v>
          </cell>
          <cell r="K6652">
            <v>42795</v>
          </cell>
          <cell r="Q6652">
            <v>630</v>
          </cell>
          <cell r="R6652" t="str">
            <v>Asia-Pacific (APAC)</v>
          </cell>
          <cell r="S6652" t="str">
            <v>Junior Software Developer</v>
          </cell>
          <cell r="T6652">
            <v>43922</v>
          </cell>
        </row>
        <row r="6653">
          <cell r="A6653" t="str">
            <v>100156-ID-112</v>
          </cell>
          <cell r="B6653">
            <v>42919</v>
          </cell>
          <cell r="C6653" t="str">
            <v>Existing MSA</v>
          </cell>
          <cell r="D6653">
            <v>42795</v>
          </cell>
          <cell r="E6653">
            <v>43952</v>
          </cell>
          <cell r="F6653" t="str">
            <v>Sustainable Fisheries Partnership (SFP)</v>
          </cell>
          <cell r="G6653" t="str">
            <v>ID</v>
          </cell>
          <cell r="H6653" t="str">
            <v>Indonesia</v>
          </cell>
          <cell r="I6653" t="str">
            <v>LSP Entity</v>
          </cell>
          <cell r="K6653">
            <v>42795</v>
          </cell>
          <cell r="Q6653">
            <v>630</v>
          </cell>
          <cell r="R6653" t="str">
            <v>Asia-Pacific (APAC)</v>
          </cell>
          <cell r="S6653" t="str">
            <v>Junior Software Developer</v>
          </cell>
          <cell r="T6653">
            <v>43922</v>
          </cell>
        </row>
        <row r="6654">
          <cell r="A6654" t="str">
            <v>100156-ID-112</v>
          </cell>
          <cell r="B6654">
            <v>42919</v>
          </cell>
          <cell r="C6654" t="str">
            <v>Existing MSA</v>
          </cell>
          <cell r="D6654">
            <v>42795</v>
          </cell>
          <cell r="E6654">
            <v>43983</v>
          </cell>
          <cell r="F6654" t="str">
            <v>Sustainable Fisheries Partnership (SFP)</v>
          </cell>
          <cell r="G6654" t="str">
            <v>ID</v>
          </cell>
          <cell r="H6654" t="str">
            <v>Indonesia</v>
          </cell>
          <cell r="I6654" t="str">
            <v>LSP Entity</v>
          </cell>
          <cell r="K6654">
            <v>42795</v>
          </cell>
          <cell r="Q6654">
            <v>630</v>
          </cell>
          <cell r="R6654" t="str">
            <v>Asia-Pacific (APAC)</v>
          </cell>
          <cell r="S6654" t="str">
            <v>Junior Software Developer</v>
          </cell>
          <cell r="T6654">
            <v>43922</v>
          </cell>
        </row>
        <row r="6655">
          <cell r="A6655" t="str">
            <v>100411-PH-102</v>
          </cell>
          <cell r="B6655">
            <v>43703</v>
          </cell>
          <cell r="C6655" t="str">
            <v>Existing MSA</v>
          </cell>
          <cell r="D6655">
            <v>43383</v>
          </cell>
          <cell r="E6655">
            <v>43891</v>
          </cell>
          <cell r="F6655" t="str">
            <v>Brahmin Leather Works, LLC</v>
          </cell>
          <cell r="G6655" t="str">
            <v>PH</v>
          </cell>
          <cell r="H6655" t="str">
            <v>Philippines</v>
          </cell>
          <cell r="I6655" t="str">
            <v>LSP Entity</v>
          </cell>
          <cell r="K6655">
            <v>43383</v>
          </cell>
          <cell r="Q6655">
            <v>2925</v>
          </cell>
          <cell r="R6655" t="str">
            <v>Asia-Pacific (APAC)</v>
          </cell>
          <cell r="S6655" t="str">
            <v>Manufacturing and Operations</v>
          </cell>
        </row>
        <row r="6656">
          <cell r="A6656" t="str">
            <v>100276-CN-101</v>
          </cell>
          <cell r="B6656">
            <v>43132</v>
          </cell>
          <cell r="C6656" t="str">
            <v>Existing MSA</v>
          </cell>
          <cell r="D6656">
            <v>43108</v>
          </cell>
          <cell r="E6656">
            <v>43922</v>
          </cell>
          <cell r="F6656" t="str">
            <v>Sila Nanotechnologies</v>
          </cell>
          <cell r="G6656" t="str">
            <v>CN</v>
          </cell>
          <cell r="H6656" t="str">
            <v>China</v>
          </cell>
          <cell r="I6656" t="str">
            <v>LSP Entity</v>
          </cell>
          <cell r="K6656">
            <v>43108</v>
          </cell>
          <cell r="Q6656">
            <v>955</v>
          </cell>
          <cell r="R6656" t="str">
            <v>Asia-Pacific (APAC)</v>
          </cell>
          <cell r="S6656" t="str">
            <v>Program Manager, Asia</v>
          </cell>
          <cell r="T6656">
            <v>43891</v>
          </cell>
        </row>
        <row r="6657">
          <cell r="A6657" t="str">
            <v>100411-PH-102</v>
          </cell>
          <cell r="B6657">
            <v>43703</v>
          </cell>
          <cell r="C6657" t="str">
            <v>Existing MSA</v>
          </cell>
          <cell r="D6657">
            <v>43383</v>
          </cell>
          <cell r="E6657">
            <v>43922</v>
          </cell>
          <cell r="F6657" t="str">
            <v>Brahmin Leather Works, LLC</v>
          </cell>
          <cell r="G6657" t="str">
            <v>PH</v>
          </cell>
          <cell r="H6657" t="str">
            <v>Philippines</v>
          </cell>
          <cell r="I6657" t="str">
            <v>LSP Entity</v>
          </cell>
          <cell r="K6657">
            <v>43383</v>
          </cell>
          <cell r="Q6657">
            <v>2925</v>
          </cell>
          <cell r="R6657" t="str">
            <v>Asia-Pacific (APAC)</v>
          </cell>
          <cell r="S6657" t="str">
            <v>Manufacturing and Operations</v>
          </cell>
        </row>
        <row r="6658">
          <cell r="A6658" t="str">
            <v>100276-CN-101</v>
          </cell>
          <cell r="B6658">
            <v>43132</v>
          </cell>
          <cell r="C6658" t="str">
            <v>Existing MSA</v>
          </cell>
          <cell r="D6658">
            <v>43108</v>
          </cell>
          <cell r="E6658">
            <v>43952</v>
          </cell>
          <cell r="F6658" t="str">
            <v>Sila Nanotechnologies</v>
          </cell>
          <cell r="G6658" t="str">
            <v>CN</v>
          </cell>
          <cell r="H6658" t="str">
            <v>China</v>
          </cell>
          <cell r="I6658" t="str">
            <v>LSP Entity</v>
          </cell>
          <cell r="K6658">
            <v>43108</v>
          </cell>
          <cell r="Q6658">
            <v>955</v>
          </cell>
          <cell r="R6658" t="str">
            <v>Asia-Pacific (APAC)</v>
          </cell>
          <cell r="S6658" t="str">
            <v>Program Manager, Asia</v>
          </cell>
          <cell r="T6658">
            <v>43891</v>
          </cell>
        </row>
        <row r="6659">
          <cell r="A6659" t="str">
            <v>100411-PH-102</v>
          </cell>
          <cell r="B6659">
            <v>43703</v>
          </cell>
          <cell r="C6659" t="str">
            <v>Existing MSA</v>
          </cell>
          <cell r="D6659">
            <v>43383</v>
          </cell>
          <cell r="E6659">
            <v>43952</v>
          </cell>
          <cell r="F6659" t="str">
            <v>Brahmin Leather Works, LLC</v>
          </cell>
          <cell r="G6659" t="str">
            <v>PH</v>
          </cell>
          <cell r="H6659" t="str">
            <v>Philippines</v>
          </cell>
          <cell r="I6659" t="str">
            <v>LSP Entity</v>
          </cell>
          <cell r="K6659">
            <v>43383</v>
          </cell>
          <cell r="Q6659">
            <v>2925</v>
          </cell>
          <cell r="R6659" t="str">
            <v>Asia-Pacific (APAC)</v>
          </cell>
          <cell r="S6659" t="str">
            <v>Manufacturing and Operations</v>
          </cell>
        </row>
        <row r="6660">
          <cell r="A6660" t="str">
            <v>100276-CN-101</v>
          </cell>
          <cell r="B6660">
            <v>43132</v>
          </cell>
          <cell r="C6660" t="str">
            <v>Existing MSA</v>
          </cell>
          <cell r="D6660">
            <v>43108</v>
          </cell>
          <cell r="E6660">
            <v>43983</v>
          </cell>
          <cell r="F6660" t="str">
            <v>Sila Nanotechnologies</v>
          </cell>
          <cell r="G6660" t="str">
            <v>CN</v>
          </cell>
          <cell r="H6660" t="str">
            <v>China</v>
          </cell>
          <cell r="I6660" t="str">
            <v>LSP Entity</v>
          </cell>
          <cell r="K6660">
            <v>43108</v>
          </cell>
          <cell r="Q6660">
            <v>955</v>
          </cell>
          <cell r="R6660" t="str">
            <v>Asia-Pacific (APAC)</v>
          </cell>
          <cell r="S6660" t="str">
            <v>Program Manager, Asia</v>
          </cell>
          <cell r="T6660">
            <v>43891</v>
          </cell>
        </row>
        <row r="6661">
          <cell r="A6661" t="str">
            <v>100411-PH-102</v>
          </cell>
          <cell r="B6661">
            <v>43703</v>
          </cell>
          <cell r="C6661" t="str">
            <v>Existing MSA</v>
          </cell>
          <cell r="D6661">
            <v>43383</v>
          </cell>
          <cell r="E6661">
            <v>43983</v>
          </cell>
          <cell r="F6661" t="str">
            <v>Brahmin Leather Works, LLC</v>
          </cell>
          <cell r="G6661" t="str">
            <v>PH</v>
          </cell>
          <cell r="H6661" t="str">
            <v>Philippines</v>
          </cell>
          <cell r="I6661" t="str">
            <v>LSP Entity</v>
          </cell>
          <cell r="K6661">
            <v>43383</v>
          </cell>
          <cell r="Q6661">
            <v>2925</v>
          </cell>
          <cell r="R6661" t="str">
            <v>Asia-Pacific (APAC)</v>
          </cell>
          <cell r="S6661" t="str">
            <v>Manufacturing and Operations</v>
          </cell>
        </row>
        <row r="6662">
          <cell r="A6662" t="str">
            <v>100309-PH-110</v>
          </cell>
          <cell r="B6662">
            <v>43647</v>
          </cell>
          <cell r="C6662" t="str">
            <v>Existing MSA</v>
          </cell>
          <cell r="D6662">
            <v>43362</v>
          </cell>
          <cell r="E6662">
            <v>43891</v>
          </cell>
          <cell r="F6662" t="str">
            <v>JUUL</v>
          </cell>
          <cell r="G6662" t="str">
            <v>PH</v>
          </cell>
          <cell r="H6662" t="str">
            <v>Philippines</v>
          </cell>
          <cell r="I6662" t="str">
            <v>LSP Entity</v>
          </cell>
          <cell r="K6662">
            <v>43207</v>
          </cell>
          <cell r="Q6662">
            <v>2707</v>
          </cell>
          <cell r="R6662" t="str">
            <v>Asia-Pacific (APAC)</v>
          </cell>
          <cell r="S6662" t="str">
            <v>Senior Director, Government Affairs – Philippines</v>
          </cell>
        </row>
        <row r="6663">
          <cell r="A6663" t="str">
            <v>100309-ID-111</v>
          </cell>
          <cell r="B6663">
            <v>43682</v>
          </cell>
          <cell r="C6663" t="str">
            <v>Existing MSA</v>
          </cell>
          <cell r="D6663">
            <v>43683</v>
          </cell>
          <cell r="E6663">
            <v>43891</v>
          </cell>
          <cell r="F6663" t="str">
            <v>JUUL</v>
          </cell>
          <cell r="G6663" t="str">
            <v>ID</v>
          </cell>
          <cell r="H6663" t="str">
            <v>Indonesia</v>
          </cell>
          <cell r="I6663" t="str">
            <v>LSP Entity</v>
          </cell>
          <cell r="K6663">
            <v>43207</v>
          </cell>
          <cell r="Q6663">
            <v>2833</v>
          </cell>
          <cell r="R6663" t="str">
            <v>Asia-Pacific (APAC)</v>
          </cell>
          <cell r="S6663" t="str">
            <v>Public Affairs Manager, Indonesia</v>
          </cell>
        </row>
        <row r="6664">
          <cell r="A6664" t="str">
            <v>100309-ID-114</v>
          </cell>
          <cell r="B6664">
            <v>43789</v>
          </cell>
          <cell r="C6664" t="str">
            <v>Existing MSA</v>
          </cell>
          <cell r="D6664">
            <v>43683</v>
          </cell>
          <cell r="E6664">
            <v>43891</v>
          </cell>
          <cell r="F6664" t="str">
            <v>JUUL</v>
          </cell>
          <cell r="G6664" t="str">
            <v>ID</v>
          </cell>
          <cell r="H6664" t="str">
            <v>Indonesia</v>
          </cell>
          <cell r="I6664" t="str">
            <v>LSP Entity</v>
          </cell>
          <cell r="J6664">
            <v>43789</v>
          </cell>
          <cell r="K6664">
            <v>43207</v>
          </cell>
          <cell r="Q6664">
            <v>3180</v>
          </cell>
          <cell r="R6664" t="str">
            <v>Asia-Pacific (APAC)</v>
          </cell>
          <cell r="S6664" t="str">
            <v>Head of Medical Affairs, Indonesia</v>
          </cell>
        </row>
        <row r="6665">
          <cell r="A6665" t="str">
            <v>100309-ID-110</v>
          </cell>
          <cell r="B6665">
            <v>43647</v>
          </cell>
          <cell r="C6665" t="str">
            <v>Existing MSA</v>
          </cell>
          <cell r="D6665">
            <v>43683</v>
          </cell>
          <cell r="E6665">
            <v>43891</v>
          </cell>
          <cell r="F6665" t="str">
            <v>JUUL</v>
          </cell>
          <cell r="G6665" t="str">
            <v>ID</v>
          </cell>
          <cell r="H6665" t="str">
            <v>Indonesia</v>
          </cell>
          <cell r="I6665" t="str">
            <v>LSP Entity</v>
          </cell>
          <cell r="K6665">
            <v>43207</v>
          </cell>
          <cell r="N6665" t="str">
            <v>Claire</v>
          </cell>
          <cell r="O6665" t="str">
            <v>Lee</v>
          </cell>
          <cell r="P6665">
            <v>43740</v>
          </cell>
          <cell r="Q6665">
            <v>2756</v>
          </cell>
          <cell r="R6665" t="str">
            <v>Asia-Pacific (APAC)</v>
          </cell>
          <cell r="S6665" t="str">
            <v>Head of Commercial Strategy, Indonesia</v>
          </cell>
        </row>
        <row r="6666">
          <cell r="A6666" t="str">
            <v>100248-PH-101</v>
          </cell>
          <cell r="B6666">
            <v>43587</v>
          </cell>
          <cell r="C6666" t="str">
            <v>Existing MSA</v>
          </cell>
          <cell r="D6666">
            <v>43531</v>
          </cell>
          <cell r="E6666">
            <v>43891</v>
          </cell>
          <cell r="F6666" t="str">
            <v>Open Government Partnership</v>
          </cell>
          <cell r="G6666" t="str">
            <v>PH</v>
          </cell>
          <cell r="H6666" t="str">
            <v>Philippines</v>
          </cell>
          <cell r="I6666" t="str">
            <v>LSP Entity</v>
          </cell>
          <cell r="J6666">
            <v>43587</v>
          </cell>
          <cell r="K6666">
            <v>43006</v>
          </cell>
          <cell r="Q6666">
            <v>3406</v>
          </cell>
          <cell r="R6666" t="str">
            <v>Asia-Pacific (APAC)</v>
          </cell>
          <cell r="S6666" t="str">
            <v>Program Officer - Asia Pacific</v>
          </cell>
        </row>
        <row r="6667">
          <cell r="A6667" t="str">
            <v>100012-PH-109</v>
          </cell>
          <cell r="B6667">
            <v>43745</v>
          </cell>
          <cell r="C6667" t="str">
            <v>Existing MSA</v>
          </cell>
          <cell r="D6667">
            <v>42579</v>
          </cell>
          <cell r="E6667">
            <v>43891</v>
          </cell>
          <cell r="F6667" t="str">
            <v>Anaplan</v>
          </cell>
          <cell r="G6667" t="str">
            <v>PH</v>
          </cell>
          <cell r="H6667" t="str">
            <v>Philippines</v>
          </cell>
          <cell r="I6667" t="str">
            <v>LSP Entity</v>
          </cell>
          <cell r="J6667">
            <v>43745</v>
          </cell>
          <cell r="K6667">
            <v>42579</v>
          </cell>
          <cell r="Q6667">
            <v>3188</v>
          </cell>
          <cell r="R6667" t="str">
            <v>Asia-Pacific (APAC)</v>
          </cell>
          <cell r="S6667" t="str">
            <v>Senior Enterprise Account Executive</v>
          </cell>
        </row>
        <row r="6668">
          <cell r="A6668" t="str">
            <v>100012-PH-110</v>
          </cell>
          <cell r="B6668">
            <v>43752</v>
          </cell>
          <cell r="C6668" t="str">
            <v>Existing MSA</v>
          </cell>
          <cell r="D6668">
            <v>42579</v>
          </cell>
          <cell r="E6668">
            <v>43891</v>
          </cell>
          <cell r="F6668" t="str">
            <v>Anaplan</v>
          </cell>
          <cell r="G6668" t="str">
            <v>PH</v>
          </cell>
          <cell r="H6668" t="str">
            <v>Philippines</v>
          </cell>
          <cell r="I6668" t="str">
            <v>LSP Entity</v>
          </cell>
          <cell r="J6668">
            <v>43759</v>
          </cell>
          <cell r="K6668">
            <v>42579</v>
          </cell>
          <cell r="Q6668">
            <v>3322</v>
          </cell>
          <cell r="R6668" t="str">
            <v>Asia-Pacific (APAC)</v>
          </cell>
          <cell r="S6668" t="str">
            <v>Senior Account Executive</v>
          </cell>
        </row>
        <row r="6669">
          <cell r="A6669" t="str">
            <v>100665-RU-102</v>
          </cell>
          <cell r="B6669">
            <v>43800</v>
          </cell>
          <cell r="C6669" t="str">
            <v>Existing MSA</v>
          </cell>
          <cell r="D6669">
            <v>43735</v>
          </cell>
          <cell r="E6669">
            <v>43891</v>
          </cell>
          <cell r="F6669" t="str">
            <v>Centric Software</v>
          </cell>
          <cell r="G6669" t="str">
            <v>RU</v>
          </cell>
          <cell r="H6669" t="str">
            <v>Russia</v>
          </cell>
          <cell r="I6669" t="str">
            <v>LSP Entity</v>
          </cell>
          <cell r="J6669">
            <v>43800</v>
          </cell>
          <cell r="K6669">
            <v>43735</v>
          </cell>
          <cell r="Q6669">
            <v>3513</v>
          </cell>
          <cell r="R6669" t="str">
            <v>Asia-Pacific (APAC)</v>
          </cell>
          <cell r="S6669" t="str">
            <v>Business Consultant</v>
          </cell>
        </row>
        <row r="6670">
          <cell r="A6670" t="str">
            <v>100186-LK-101</v>
          </cell>
          <cell r="B6670">
            <v>42917</v>
          </cell>
          <cell r="C6670" t="str">
            <v>Existing MSA</v>
          </cell>
          <cell r="D6670">
            <v>42857</v>
          </cell>
          <cell r="E6670">
            <v>43922</v>
          </cell>
          <cell r="F6670" t="str">
            <v>FocusVision Worldwide</v>
          </cell>
          <cell r="G6670" t="str">
            <v>LK</v>
          </cell>
          <cell r="H6670" t="str">
            <v>Sri Lanka</v>
          </cell>
          <cell r="I6670" t="str">
            <v>LSP Entity</v>
          </cell>
          <cell r="K6670">
            <v>42857</v>
          </cell>
          <cell r="Q6670">
            <v>554</v>
          </cell>
          <cell r="R6670" t="str">
            <v>Asia-Pacific (APAC)</v>
          </cell>
          <cell r="S6670" t="str">
            <v>Project Manager</v>
          </cell>
        </row>
        <row r="6671">
          <cell r="A6671" t="str">
            <v>100309-PH-101</v>
          </cell>
          <cell r="B6671">
            <v>43424</v>
          </cell>
          <cell r="C6671" t="str">
            <v>Existing MSA</v>
          </cell>
          <cell r="D6671">
            <v>43362</v>
          </cell>
          <cell r="E6671">
            <v>43922</v>
          </cell>
          <cell r="F6671" t="str">
            <v>JUUL</v>
          </cell>
          <cell r="G6671" t="str">
            <v>PH</v>
          </cell>
          <cell r="H6671" t="str">
            <v>Philippines</v>
          </cell>
          <cell r="I6671" t="str">
            <v>LSP Entity</v>
          </cell>
          <cell r="K6671">
            <v>43207</v>
          </cell>
          <cell r="Q6671">
            <v>1700</v>
          </cell>
          <cell r="R6671" t="str">
            <v>Asia-Pacific (APAC)</v>
          </cell>
          <cell r="S6671" t="str">
            <v>Associate Manager, Strategy Planning and Operations</v>
          </cell>
        </row>
        <row r="6672">
          <cell r="A6672" t="str">
            <v>100309-PH-103</v>
          </cell>
          <cell r="B6672">
            <v>43525</v>
          </cell>
          <cell r="C6672" t="str">
            <v>Existing MSA</v>
          </cell>
          <cell r="D6672">
            <v>43362</v>
          </cell>
          <cell r="E6672">
            <v>43922</v>
          </cell>
          <cell r="F6672" t="str">
            <v>JUUL</v>
          </cell>
          <cell r="G6672" t="str">
            <v>PH</v>
          </cell>
          <cell r="H6672" t="str">
            <v>Philippines</v>
          </cell>
          <cell r="I6672" t="str">
            <v>LSP Entity</v>
          </cell>
          <cell r="J6672">
            <v>43514</v>
          </cell>
          <cell r="K6672">
            <v>43207</v>
          </cell>
          <cell r="Q6672">
            <v>2171</v>
          </cell>
          <cell r="R6672" t="str">
            <v>Asia-Pacific (APAC)</v>
          </cell>
          <cell r="S6672" t="str">
            <v>Manager, Retail and Ambassadors</v>
          </cell>
        </row>
        <row r="6673">
          <cell r="A6673" t="str">
            <v>100309-PH-108</v>
          </cell>
          <cell r="B6673">
            <v>43615</v>
          </cell>
          <cell r="C6673" t="str">
            <v>Existing MSA</v>
          </cell>
          <cell r="D6673">
            <v>43362</v>
          </cell>
          <cell r="E6673">
            <v>43922</v>
          </cell>
          <cell r="F6673" t="str">
            <v>JUUL</v>
          </cell>
          <cell r="G6673" t="str">
            <v>PH</v>
          </cell>
          <cell r="H6673" t="str">
            <v>Philippines</v>
          </cell>
          <cell r="I6673" t="str">
            <v>LSP Entity</v>
          </cell>
          <cell r="J6673">
            <v>43605</v>
          </cell>
          <cell r="K6673">
            <v>43207</v>
          </cell>
          <cell r="Q6673">
            <v>2495</v>
          </cell>
          <cell r="R6673" t="str">
            <v>Asia-Pacific (APAC)</v>
          </cell>
          <cell r="S6673" t="str">
            <v>Office Manager</v>
          </cell>
        </row>
        <row r="6674">
          <cell r="A6674" t="str">
            <v>100309-PH-110</v>
          </cell>
          <cell r="B6674">
            <v>43647</v>
          </cell>
          <cell r="C6674" t="str">
            <v>Existing MSA</v>
          </cell>
          <cell r="D6674">
            <v>43362</v>
          </cell>
          <cell r="E6674">
            <v>43922</v>
          </cell>
          <cell r="F6674" t="str">
            <v>JUUL</v>
          </cell>
          <cell r="G6674" t="str">
            <v>PH</v>
          </cell>
          <cell r="H6674" t="str">
            <v>Philippines</v>
          </cell>
          <cell r="I6674" t="str">
            <v>LSP Entity</v>
          </cell>
          <cell r="K6674">
            <v>43207</v>
          </cell>
          <cell r="Q6674">
            <v>2707</v>
          </cell>
          <cell r="R6674" t="str">
            <v>Asia-Pacific (APAC)</v>
          </cell>
          <cell r="S6674" t="str">
            <v>Senior Director, Government Affairs – Philippines</v>
          </cell>
        </row>
        <row r="6675">
          <cell r="A6675" t="str">
            <v>100309-ID-103</v>
          </cell>
          <cell r="B6675">
            <v>43556</v>
          </cell>
          <cell r="C6675" t="str">
            <v>Existing MSA</v>
          </cell>
          <cell r="D6675">
            <v>43683</v>
          </cell>
          <cell r="E6675">
            <v>43922</v>
          </cell>
          <cell r="F6675" t="str">
            <v>JUUL</v>
          </cell>
          <cell r="G6675" t="str">
            <v>ID</v>
          </cell>
          <cell r="H6675" t="str">
            <v>Indonesia</v>
          </cell>
          <cell r="I6675" t="str">
            <v>LSP Entity</v>
          </cell>
          <cell r="K6675">
            <v>43207</v>
          </cell>
          <cell r="Q6675">
            <v>2193</v>
          </cell>
          <cell r="R6675" t="str">
            <v>Asia-Pacific (APAC)</v>
          </cell>
          <cell r="S6675" t="str">
            <v>Head of Government Affairs, Indonesia</v>
          </cell>
        </row>
        <row r="6676">
          <cell r="A6676" t="str">
            <v>100309-ID-104</v>
          </cell>
          <cell r="B6676">
            <v>43605</v>
          </cell>
          <cell r="C6676" t="str">
            <v>Existing MSA</v>
          </cell>
          <cell r="D6676">
            <v>43683</v>
          </cell>
          <cell r="E6676">
            <v>43922</v>
          </cell>
          <cell r="F6676" t="str">
            <v>JUUL</v>
          </cell>
          <cell r="G6676" t="str">
            <v>ID</v>
          </cell>
          <cell r="H6676" t="str">
            <v>Indonesia</v>
          </cell>
          <cell r="I6676" t="str">
            <v>LSP Entity</v>
          </cell>
          <cell r="K6676">
            <v>43207</v>
          </cell>
          <cell r="Q6676">
            <v>2304</v>
          </cell>
          <cell r="R6676" t="str">
            <v>Asia-Pacific (APAC)</v>
          </cell>
          <cell r="S6676" t="str">
            <v>Government Affairs Lead, Indonesia</v>
          </cell>
        </row>
        <row r="6677">
          <cell r="A6677" t="str">
            <v>100309-ID-107</v>
          </cell>
          <cell r="B6677">
            <v>43617</v>
          </cell>
          <cell r="C6677" t="str">
            <v>Existing MSA</v>
          </cell>
          <cell r="D6677">
            <v>43683</v>
          </cell>
          <cell r="E6677">
            <v>43922</v>
          </cell>
          <cell r="F6677" t="str">
            <v>JUUL</v>
          </cell>
          <cell r="G6677" t="str">
            <v>ID</v>
          </cell>
          <cell r="H6677" t="str">
            <v>Indonesia</v>
          </cell>
          <cell r="I6677" t="str">
            <v>LSP Entity</v>
          </cell>
          <cell r="J6677">
            <v>43612</v>
          </cell>
          <cell r="K6677">
            <v>43207</v>
          </cell>
          <cell r="Q6677">
            <v>2640</v>
          </cell>
          <cell r="R6677" t="str">
            <v>Asia-Pacific (APAC)</v>
          </cell>
          <cell r="S6677" t="str">
            <v>Office Manager, Indonesia</v>
          </cell>
        </row>
        <row r="6678">
          <cell r="A6678" t="str">
            <v>100309-ID-108</v>
          </cell>
          <cell r="B6678">
            <v>43655</v>
          </cell>
          <cell r="C6678" t="str">
            <v>Existing MSA</v>
          </cell>
          <cell r="D6678">
            <v>43683</v>
          </cell>
          <cell r="E6678">
            <v>43922</v>
          </cell>
          <cell r="F6678" t="str">
            <v>JUUL</v>
          </cell>
          <cell r="G6678" t="str">
            <v>ID</v>
          </cell>
          <cell r="H6678" t="str">
            <v>Indonesia</v>
          </cell>
          <cell r="I6678" t="str">
            <v>LSP Entity</v>
          </cell>
          <cell r="J6678">
            <v>43655</v>
          </cell>
          <cell r="K6678">
            <v>43207</v>
          </cell>
          <cell r="Q6678">
            <v>2662</v>
          </cell>
          <cell r="R6678" t="str">
            <v>Asia-Pacific (APAC)</v>
          </cell>
          <cell r="S6678" t="str">
            <v>Retail Operations Manager, Indonesia</v>
          </cell>
        </row>
        <row r="6679">
          <cell r="A6679" t="str">
            <v>100309-ID-109</v>
          </cell>
          <cell r="B6679">
            <v>43633</v>
          </cell>
          <cell r="C6679" t="str">
            <v>Existing MSA</v>
          </cell>
          <cell r="D6679">
            <v>43683</v>
          </cell>
          <cell r="E6679">
            <v>43922</v>
          </cell>
          <cell r="F6679" t="str">
            <v>JUUL</v>
          </cell>
          <cell r="G6679" t="str">
            <v>ID</v>
          </cell>
          <cell r="H6679" t="str">
            <v>Indonesia</v>
          </cell>
          <cell r="I6679" t="str">
            <v>LSP Entity</v>
          </cell>
          <cell r="J6679">
            <v>43626</v>
          </cell>
          <cell r="K6679">
            <v>43207</v>
          </cell>
          <cell r="Q6679">
            <v>2681</v>
          </cell>
          <cell r="R6679" t="str">
            <v>Asia-Pacific (APAC)</v>
          </cell>
          <cell r="S6679" t="str">
            <v>Associate Manager, Strategy Planning &amp; Operations, Indonesia</v>
          </cell>
        </row>
        <row r="6680">
          <cell r="A6680" t="str">
            <v>100309-ID-111</v>
          </cell>
          <cell r="B6680">
            <v>43682</v>
          </cell>
          <cell r="C6680" t="str">
            <v>Existing MSA</v>
          </cell>
          <cell r="D6680">
            <v>43683</v>
          </cell>
          <cell r="E6680">
            <v>43922</v>
          </cell>
          <cell r="F6680" t="str">
            <v>JUUL</v>
          </cell>
          <cell r="G6680" t="str">
            <v>ID</v>
          </cell>
          <cell r="H6680" t="str">
            <v>Indonesia</v>
          </cell>
          <cell r="I6680" t="str">
            <v>LSP Entity</v>
          </cell>
          <cell r="K6680">
            <v>43207</v>
          </cell>
          <cell r="Q6680">
            <v>2833</v>
          </cell>
          <cell r="R6680" t="str">
            <v>Asia-Pacific (APAC)</v>
          </cell>
          <cell r="S6680" t="str">
            <v>Public Affairs Manager, Indonesia</v>
          </cell>
        </row>
        <row r="6681">
          <cell r="A6681" t="str">
            <v>100309-ID-114</v>
          </cell>
          <cell r="B6681">
            <v>43789</v>
          </cell>
          <cell r="C6681" t="str">
            <v>Existing MSA</v>
          </cell>
          <cell r="D6681">
            <v>43683</v>
          </cell>
          <cell r="E6681">
            <v>43922</v>
          </cell>
          <cell r="F6681" t="str">
            <v>JUUL</v>
          </cell>
          <cell r="G6681" t="str">
            <v>ID</v>
          </cell>
          <cell r="H6681" t="str">
            <v>Indonesia</v>
          </cell>
          <cell r="I6681" t="str">
            <v>LSP Entity</v>
          </cell>
          <cell r="J6681">
            <v>43789</v>
          </cell>
          <cell r="K6681">
            <v>43207</v>
          </cell>
          <cell r="Q6681">
            <v>3180</v>
          </cell>
          <cell r="R6681" t="str">
            <v>Asia-Pacific (APAC)</v>
          </cell>
          <cell r="S6681" t="str">
            <v>Head of Medical Affairs, Indonesia</v>
          </cell>
        </row>
        <row r="6682">
          <cell r="A6682" t="str">
            <v>100309-ID-110</v>
          </cell>
          <cell r="B6682">
            <v>43647</v>
          </cell>
          <cell r="C6682" t="str">
            <v>Existing MSA</v>
          </cell>
          <cell r="D6682">
            <v>43683</v>
          </cell>
          <cell r="E6682">
            <v>43922</v>
          </cell>
          <cell r="F6682" t="str">
            <v>JUUL</v>
          </cell>
          <cell r="G6682" t="str">
            <v>ID</v>
          </cell>
          <cell r="H6682" t="str">
            <v>Indonesia</v>
          </cell>
          <cell r="I6682" t="str">
            <v>LSP Entity</v>
          </cell>
          <cell r="K6682">
            <v>43207</v>
          </cell>
          <cell r="N6682" t="str">
            <v>Claire</v>
          </cell>
          <cell r="O6682" t="str">
            <v>Lee</v>
          </cell>
          <cell r="P6682">
            <v>43740</v>
          </cell>
          <cell r="Q6682">
            <v>2756</v>
          </cell>
          <cell r="R6682" t="str">
            <v>Asia-Pacific (APAC)</v>
          </cell>
          <cell r="S6682" t="str">
            <v>Head of Commercial Strategy, Indonesia</v>
          </cell>
        </row>
        <row r="6683">
          <cell r="A6683" t="str">
            <v>100161-PH-101</v>
          </cell>
          <cell r="B6683">
            <v>43586</v>
          </cell>
          <cell r="C6683" t="str">
            <v>Existing MSA</v>
          </cell>
          <cell r="D6683">
            <v>43567</v>
          </cell>
          <cell r="E6683">
            <v>43922</v>
          </cell>
          <cell r="F6683" t="str">
            <v>Tile</v>
          </cell>
          <cell r="G6683" t="str">
            <v>PH</v>
          </cell>
          <cell r="H6683" t="str">
            <v>Philippines</v>
          </cell>
          <cell r="I6683" t="str">
            <v>LSP Entity</v>
          </cell>
          <cell r="J6683">
            <v>43581</v>
          </cell>
          <cell r="K6683">
            <v>42712</v>
          </cell>
          <cell r="Q6683">
            <v>2461</v>
          </cell>
          <cell r="R6683" t="str">
            <v>Asia-Pacific (APAC)</v>
          </cell>
          <cell r="S6683" t="str">
            <v>Vendor Content and QA Specialist</v>
          </cell>
        </row>
        <row r="6684">
          <cell r="A6684" t="str">
            <v>100248-PH-101</v>
          </cell>
          <cell r="B6684">
            <v>43587</v>
          </cell>
          <cell r="C6684" t="str">
            <v>Existing MSA</v>
          </cell>
          <cell r="D6684">
            <v>43531</v>
          </cell>
          <cell r="E6684">
            <v>43922</v>
          </cell>
          <cell r="F6684" t="str">
            <v>Open Government Partnership</v>
          </cell>
          <cell r="G6684" t="str">
            <v>PH</v>
          </cell>
          <cell r="H6684" t="str">
            <v>Philippines</v>
          </cell>
          <cell r="I6684" t="str">
            <v>LSP Entity</v>
          </cell>
          <cell r="J6684">
            <v>43587</v>
          </cell>
          <cell r="K6684">
            <v>43006</v>
          </cell>
          <cell r="Q6684">
            <v>3406</v>
          </cell>
          <cell r="R6684" t="str">
            <v>Asia-Pacific (APAC)</v>
          </cell>
          <cell r="S6684" t="str">
            <v>Program Officer - Asia Pacific</v>
          </cell>
        </row>
        <row r="6685">
          <cell r="A6685" t="str">
            <v>100093-TH-105</v>
          </cell>
          <cell r="B6685">
            <v>43444</v>
          </cell>
          <cell r="C6685" t="str">
            <v>Existing MSA</v>
          </cell>
          <cell r="D6685">
            <v>42800</v>
          </cell>
          <cell r="E6685">
            <v>43922</v>
          </cell>
          <cell r="F6685" t="str">
            <v>Kiva Microfunds</v>
          </cell>
          <cell r="G6685" t="str">
            <v>TH</v>
          </cell>
          <cell r="H6685" t="str">
            <v>Thailand</v>
          </cell>
          <cell r="I6685" t="str">
            <v>LSP Entity</v>
          </cell>
          <cell r="J6685">
            <v>43435</v>
          </cell>
          <cell r="K6685">
            <v>42800</v>
          </cell>
          <cell r="Q6685">
            <v>1633</v>
          </cell>
          <cell r="R6685" t="str">
            <v>Asia-Pacific (APAC)</v>
          </cell>
          <cell r="S6685" t="str">
            <v>Investment Manager</v>
          </cell>
        </row>
        <row r="6686">
          <cell r="A6686" t="str">
            <v>100093-TH-102</v>
          </cell>
          <cell r="B6686">
            <v>42826</v>
          </cell>
          <cell r="C6686" t="str">
            <v>Existing MSA</v>
          </cell>
          <cell r="D6686">
            <v>42800</v>
          </cell>
          <cell r="E6686">
            <v>43922</v>
          </cell>
          <cell r="F6686" t="str">
            <v>Kiva Microfunds</v>
          </cell>
          <cell r="G6686" t="str">
            <v>TH</v>
          </cell>
          <cell r="H6686" t="str">
            <v>Thailand</v>
          </cell>
          <cell r="I6686" t="str">
            <v>LSP Entity</v>
          </cell>
          <cell r="K6686">
            <v>42800</v>
          </cell>
          <cell r="Q6686">
            <v>353</v>
          </cell>
          <cell r="R6686" t="str">
            <v>Asia-Pacific (APAC)</v>
          </cell>
          <cell r="S6686" t="str">
            <v>Investment Manager</v>
          </cell>
        </row>
        <row r="6687">
          <cell r="A6687" t="str">
            <v>100093-TH-104</v>
          </cell>
          <cell r="B6687">
            <v>42856</v>
          </cell>
          <cell r="C6687" t="str">
            <v>Existing MSA</v>
          </cell>
          <cell r="D6687">
            <v>42800</v>
          </cell>
          <cell r="E6687">
            <v>43922</v>
          </cell>
          <cell r="F6687" t="str">
            <v>Kiva Microfunds</v>
          </cell>
          <cell r="G6687" t="str">
            <v>TH</v>
          </cell>
          <cell r="H6687" t="str">
            <v>Thailand</v>
          </cell>
          <cell r="I6687" t="str">
            <v>LSP Entity</v>
          </cell>
          <cell r="K6687">
            <v>42800</v>
          </cell>
          <cell r="Q6687">
            <v>354</v>
          </cell>
          <cell r="R6687" t="str">
            <v>Asia-Pacific (APAC)</v>
          </cell>
          <cell r="S6687" t="str">
            <v>Senior Investment Manager</v>
          </cell>
        </row>
        <row r="6688">
          <cell r="A6688" t="str">
            <v>100259-ID-101</v>
          </cell>
          <cell r="B6688">
            <v>43040</v>
          </cell>
          <cell r="C6688" t="str">
            <v>Existing MSA</v>
          </cell>
          <cell r="D6688">
            <v>43042</v>
          </cell>
          <cell r="E6688">
            <v>43922</v>
          </cell>
          <cell r="F6688" t="str">
            <v>Fanatics (Hong Kong) Limited</v>
          </cell>
          <cell r="G6688" t="str">
            <v>ID</v>
          </cell>
          <cell r="H6688" t="str">
            <v>Indonesia</v>
          </cell>
          <cell r="I6688" t="str">
            <v>LSP Entity</v>
          </cell>
          <cell r="K6688">
            <v>43040</v>
          </cell>
          <cell r="Q6688">
            <v>851</v>
          </cell>
          <cell r="R6688" t="str">
            <v>Asia-Pacific (APAC)</v>
          </cell>
          <cell r="S6688" t="str">
            <v>Senior QA Inspector</v>
          </cell>
          <cell r="T6688">
            <v>43891</v>
          </cell>
        </row>
        <row r="6689">
          <cell r="A6689" t="str">
            <v>100259-ID-102</v>
          </cell>
          <cell r="B6689">
            <v>43040</v>
          </cell>
          <cell r="C6689" t="str">
            <v>Existing MSA</v>
          </cell>
          <cell r="D6689">
            <v>43042</v>
          </cell>
          <cell r="E6689">
            <v>43922</v>
          </cell>
          <cell r="F6689" t="str">
            <v>Fanatics (Hong Kong) Limited</v>
          </cell>
          <cell r="G6689" t="str">
            <v>ID</v>
          </cell>
          <cell r="H6689" t="str">
            <v>Indonesia</v>
          </cell>
          <cell r="I6689" t="str">
            <v>LSP Entity</v>
          </cell>
          <cell r="K6689">
            <v>43040</v>
          </cell>
          <cell r="Q6689">
            <v>852</v>
          </cell>
          <cell r="R6689" t="str">
            <v>Asia-Pacific (APAC)</v>
          </cell>
          <cell r="S6689" t="str">
            <v>Merchandiser</v>
          </cell>
          <cell r="T6689">
            <v>43891</v>
          </cell>
        </row>
        <row r="6690">
          <cell r="A6690" t="str">
            <v>100259-ID-103</v>
          </cell>
          <cell r="B6690">
            <v>43040</v>
          </cell>
          <cell r="C6690" t="str">
            <v>Existing MSA</v>
          </cell>
          <cell r="D6690">
            <v>43042</v>
          </cell>
          <cell r="E6690">
            <v>43922</v>
          </cell>
          <cell r="F6690" t="str">
            <v>Fanatics (Hong Kong) Limited</v>
          </cell>
          <cell r="G6690" t="str">
            <v>ID</v>
          </cell>
          <cell r="H6690" t="str">
            <v>Indonesia</v>
          </cell>
          <cell r="I6690" t="str">
            <v>LSP Entity</v>
          </cell>
          <cell r="K6690">
            <v>43040</v>
          </cell>
          <cell r="Q6690">
            <v>853</v>
          </cell>
          <cell r="R6690" t="str">
            <v>Asia-Pacific (APAC)</v>
          </cell>
          <cell r="S6690" t="str">
            <v>Senior Merchandiser</v>
          </cell>
          <cell r="T6690">
            <v>43891</v>
          </cell>
        </row>
        <row r="6691">
          <cell r="A6691" t="str">
            <v>100259-ID-104</v>
          </cell>
          <cell r="B6691">
            <v>43040</v>
          </cell>
          <cell r="C6691" t="str">
            <v>Existing MSA</v>
          </cell>
          <cell r="D6691">
            <v>43042</v>
          </cell>
          <cell r="E6691">
            <v>43922</v>
          </cell>
          <cell r="F6691" t="str">
            <v>Fanatics (Hong Kong) Limited</v>
          </cell>
          <cell r="G6691" t="str">
            <v>ID</v>
          </cell>
          <cell r="H6691" t="str">
            <v>Indonesia</v>
          </cell>
          <cell r="I6691" t="str">
            <v>LSP Entity</v>
          </cell>
          <cell r="K6691">
            <v>43040</v>
          </cell>
          <cell r="Q6691">
            <v>854</v>
          </cell>
          <cell r="R6691" t="str">
            <v>Asia-Pacific (APAC)</v>
          </cell>
          <cell r="S6691" t="str">
            <v>Senior QA Inspector</v>
          </cell>
          <cell r="T6691">
            <v>43891</v>
          </cell>
        </row>
        <row r="6692">
          <cell r="A6692" t="str">
            <v>100259-VN-101</v>
          </cell>
          <cell r="B6692">
            <v>43040</v>
          </cell>
          <cell r="C6692" t="str">
            <v>Existing MSA</v>
          </cell>
          <cell r="D6692">
            <v>43042</v>
          </cell>
          <cell r="E6692">
            <v>43922</v>
          </cell>
          <cell r="F6692" t="str">
            <v>Fanatics (Hong Kong) Limited</v>
          </cell>
          <cell r="G6692" t="str">
            <v>VN</v>
          </cell>
          <cell r="H6692" t="str">
            <v>Vietnam</v>
          </cell>
          <cell r="I6692" t="str">
            <v>LSP Entity</v>
          </cell>
          <cell r="K6692">
            <v>43040</v>
          </cell>
          <cell r="Q6692">
            <v>844</v>
          </cell>
          <cell r="R6692" t="str">
            <v>Asia-Pacific (APAC)</v>
          </cell>
          <cell r="S6692" t="str">
            <v>Quality Assurance Inspector</v>
          </cell>
          <cell r="T6692">
            <v>43891</v>
          </cell>
        </row>
        <row r="6693">
          <cell r="A6693" t="str">
            <v>100259-VN-102</v>
          </cell>
          <cell r="B6693">
            <v>43040</v>
          </cell>
          <cell r="C6693" t="str">
            <v>Existing MSA</v>
          </cell>
          <cell r="D6693">
            <v>43042</v>
          </cell>
          <cell r="E6693">
            <v>43922</v>
          </cell>
          <cell r="F6693" t="str">
            <v>Fanatics (Hong Kong) Limited</v>
          </cell>
          <cell r="G6693" t="str">
            <v>VN</v>
          </cell>
          <cell r="H6693" t="str">
            <v>Vietnam</v>
          </cell>
          <cell r="I6693" t="str">
            <v>LSP Entity</v>
          </cell>
          <cell r="K6693">
            <v>43040</v>
          </cell>
          <cell r="Q6693">
            <v>850</v>
          </cell>
          <cell r="R6693" t="str">
            <v>Asia-Pacific (APAC)</v>
          </cell>
          <cell r="S6693" t="str">
            <v>Quality Assurance Inspector</v>
          </cell>
          <cell r="T6693">
            <v>43891</v>
          </cell>
        </row>
        <row r="6694">
          <cell r="A6694" t="str">
            <v>100259-CN-101</v>
          </cell>
          <cell r="B6694">
            <v>43040</v>
          </cell>
          <cell r="C6694" t="str">
            <v>Existing MSA</v>
          </cell>
          <cell r="D6694">
            <v>43042</v>
          </cell>
          <cell r="E6694">
            <v>43922</v>
          </cell>
          <cell r="F6694" t="str">
            <v>Fanatics (Hong Kong) Limited</v>
          </cell>
          <cell r="G6694" t="str">
            <v>CN</v>
          </cell>
          <cell r="H6694" t="str">
            <v>China</v>
          </cell>
          <cell r="I6694" t="str">
            <v>LSP Entity</v>
          </cell>
          <cell r="K6694">
            <v>43040</v>
          </cell>
          <cell r="Q6694">
            <v>848</v>
          </cell>
          <cell r="R6694" t="str">
            <v>Asia-Pacific (APAC)</v>
          </cell>
          <cell r="S6694" t="str">
            <v>Senior QA Inspector</v>
          </cell>
          <cell r="T6694">
            <v>43891</v>
          </cell>
        </row>
        <row r="6695">
          <cell r="A6695" t="str">
            <v>100259-CN-102</v>
          </cell>
          <cell r="B6695">
            <v>43040</v>
          </cell>
          <cell r="C6695" t="str">
            <v>Existing MSA</v>
          </cell>
          <cell r="D6695">
            <v>43042</v>
          </cell>
          <cell r="E6695">
            <v>43922</v>
          </cell>
          <cell r="F6695" t="str">
            <v>Fanatics (Hong Kong) Limited</v>
          </cell>
          <cell r="G6695" t="str">
            <v>CN</v>
          </cell>
          <cell r="H6695" t="str">
            <v>China</v>
          </cell>
          <cell r="I6695" t="str">
            <v>LSP Entity</v>
          </cell>
          <cell r="K6695">
            <v>43040</v>
          </cell>
          <cell r="Q6695">
            <v>849</v>
          </cell>
          <cell r="R6695" t="str">
            <v>Asia-Pacific (APAC)</v>
          </cell>
          <cell r="S6695" t="str">
            <v>Senior Merchandiser</v>
          </cell>
          <cell r="T6695">
            <v>43891</v>
          </cell>
        </row>
        <row r="6696">
          <cell r="A6696" t="str">
            <v>100259-ID-105</v>
          </cell>
          <cell r="B6696">
            <v>43497</v>
          </cell>
          <cell r="C6696" t="str">
            <v>Existing MSA</v>
          </cell>
          <cell r="D6696">
            <v>43042</v>
          </cell>
          <cell r="E6696">
            <v>43922</v>
          </cell>
          <cell r="F6696" t="str">
            <v>Fanatics (Hong Kong) Limited</v>
          </cell>
          <cell r="G6696" t="str">
            <v>ID</v>
          </cell>
          <cell r="H6696" t="str">
            <v>Indonesia</v>
          </cell>
          <cell r="I6696" t="str">
            <v>LSP Entity</v>
          </cell>
          <cell r="J6696">
            <v>43497</v>
          </cell>
          <cell r="K6696">
            <v>43040</v>
          </cell>
          <cell r="Q6696">
            <v>1901</v>
          </cell>
          <cell r="R6696" t="str">
            <v>Asia-Pacific (APAC)</v>
          </cell>
          <cell r="S6696" t="str">
            <v>Social Compliance Manager</v>
          </cell>
          <cell r="T6696">
            <v>43891</v>
          </cell>
        </row>
        <row r="6697">
          <cell r="A6697" t="str">
            <v>100012-PH-103</v>
          </cell>
          <cell r="B6697">
            <v>43346</v>
          </cell>
          <cell r="C6697" t="str">
            <v>Existing MSA</v>
          </cell>
          <cell r="D6697">
            <v>42579</v>
          </cell>
          <cell r="E6697">
            <v>43922</v>
          </cell>
          <cell r="F6697" t="str">
            <v>Anaplan</v>
          </cell>
          <cell r="G6697" t="str">
            <v>PH</v>
          </cell>
          <cell r="H6697" t="str">
            <v>Philippines</v>
          </cell>
          <cell r="I6697" t="str">
            <v>LSP Entity</v>
          </cell>
          <cell r="K6697">
            <v>42579</v>
          </cell>
          <cell r="Q6697">
            <v>731</v>
          </cell>
          <cell r="R6697" t="str">
            <v>Asia-Pacific (APAC)</v>
          </cell>
          <cell r="S6697" t="str">
            <v>Senior Recruitment Coordinator - APAC</v>
          </cell>
        </row>
        <row r="6698">
          <cell r="A6698" t="str">
            <v>100012-PH-109</v>
          </cell>
          <cell r="B6698">
            <v>43745</v>
          </cell>
          <cell r="C6698" t="str">
            <v>Existing MSA</v>
          </cell>
          <cell r="D6698">
            <v>42579</v>
          </cell>
          <cell r="E6698">
            <v>43922</v>
          </cell>
          <cell r="F6698" t="str">
            <v>Anaplan</v>
          </cell>
          <cell r="G6698" t="str">
            <v>PH</v>
          </cell>
          <cell r="H6698" t="str">
            <v>Philippines</v>
          </cell>
          <cell r="I6698" t="str">
            <v>LSP Entity</v>
          </cell>
          <cell r="J6698">
            <v>43745</v>
          </cell>
          <cell r="K6698">
            <v>42579</v>
          </cell>
          <cell r="Q6698">
            <v>3188</v>
          </cell>
          <cell r="R6698" t="str">
            <v>Asia-Pacific (APAC)</v>
          </cell>
          <cell r="S6698" t="str">
            <v>Senior Enterprise Account Executive</v>
          </cell>
        </row>
        <row r="6699">
          <cell r="A6699" t="str">
            <v>100012-PH-110</v>
          </cell>
          <cell r="B6699">
            <v>43752</v>
          </cell>
          <cell r="C6699" t="str">
            <v>Existing MSA</v>
          </cell>
          <cell r="D6699">
            <v>42579</v>
          </cell>
          <cell r="E6699">
            <v>43922</v>
          </cell>
          <cell r="F6699" t="str">
            <v>Anaplan</v>
          </cell>
          <cell r="G6699" t="str">
            <v>PH</v>
          </cell>
          <cell r="H6699" t="str">
            <v>Philippines</v>
          </cell>
          <cell r="I6699" t="str">
            <v>LSP Entity</v>
          </cell>
          <cell r="J6699">
            <v>43759</v>
          </cell>
          <cell r="K6699">
            <v>42579</v>
          </cell>
          <cell r="Q6699">
            <v>3322</v>
          </cell>
          <cell r="R6699" t="str">
            <v>Asia-Pacific (APAC)</v>
          </cell>
          <cell r="S6699" t="str">
            <v>Senior Account Executive</v>
          </cell>
        </row>
        <row r="6700">
          <cell r="A6700" t="str">
            <v>100665-RU-102</v>
          </cell>
          <cell r="B6700">
            <v>43800</v>
          </cell>
          <cell r="C6700" t="str">
            <v>Existing MSA</v>
          </cell>
          <cell r="D6700">
            <v>43735</v>
          </cell>
          <cell r="E6700">
            <v>43922</v>
          </cell>
          <cell r="F6700" t="str">
            <v>Centric Software</v>
          </cell>
          <cell r="G6700" t="str">
            <v>RU</v>
          </cell>
          <cell r="H6700" t="str">
            <v>Russia</v>
          </cell>
          <cell r="I6700" t="str">
            <v>LSP Entity</v>
          </cell>
          <cell r="J6700">
            <v>43800</v>
          </cell>
          <cell r="K6700">
            <v>43735</v>
          </cell>
          <cell r="Q6700">
            <v>3513</v>
          </cell>
          <cell r="R6700" t="str">
            <v>Asia-Pacific (APAC)</v>
          </cell>
          <cell r="S6700" t="str">
            <v>Business Consultant</v>
          </cell>
        </row>
        <row r="6701">
          <cell r="A6701" t="str">
            <v>100186-LK-101</v>
          </cell>
          <cell r="B6701">
            <v>42917</v>
          </cell>
          <cell r="C6701" t="str">
            <v>Existing MSA</v>
          </cell>
          <cell r="D6701">
            <v>42857</v>
          </cell>
          <cell r="E6701">
            <v>43952</v>
          </cell>
          <cell r="F6701" t="str">
            <v>FocusVision Worldwide</v>
          </cell>
          <cell r="G6701" t="str">
            <v>LK</v>
          </cell>
          <cell r="H6701" t="str">
            <v>Sri Lanka</v>
          </cell>
          <cell r="I6701" t="str">
            <v>LSP Entity</v>
          </cell>
          <cell r="K6701">
            <v>42857</v>
          </cell>
          <cell r="Q6701">
            <v>554</v>
          </cell>
          <cell r="R6701" t="str">
            <v>Asia-Pacific (APAC)</v>
          </cell>
          <cell r="S6701" t="str">
            <v>Project Manager</v>
          </cell>
        </row>
        <row r="6702">
          <cell r="A6702" t="str">
            <v>100309-PH-101</v>
          </cell>
          <cell r="B6702">
            <v>43424</v>
          </cell>
          <cell r="C6702" t="str">
            <v>Existing MSA</v>
          </cell>
          <cell r="D6702">
            <v>43362</v>
          </cell>
          <cell r="E6702">
            <v>43952</v>
          </cell>
          <cell r="F6702" t="str">
            <v>JUUL</v>
          </cell>
          <cell r="G6702" t="str">
            <v>PH</v>
          </cell>
          <cell r="H6702" t="str">
            <v>Philippines</v>
          </cell>
          <cell r="I6702" t="str">
            <v>LSP Entity</v>
          </cell>
          <cell r="K6702">
            <v>43207</v>
          </cell>
          <cell r="Q6702">
            <v>1700</v>
          </cell>
          <cell r="R6702" t="str">
            <v>Asia-Pacific (APAC)</v>
          </cell>
          <cell r="S6702" t="str">
            <v>Associate Manager, Strategy Planning and Operations</v>
          </cell>
        </row>
        <row r="6703">
          <cell r="A6703" t="str">
            <v>100309-PH-103</v>
          </cell>
          <cell r="B6703">
            <v>43525</v>
          </cell>
          <cell r="C6703" t="str">
            <v>Existing MSA</v>
          </cell>
          <cell r="D6703">
            <v>43362</v>
          </cell>
          <cell r="E6703">
            <v>43952</v>
          </cell>
          <cell r="F6703" t="str">
            <v>JUUL</v>
          </cell>
          <cell r="G6703" t="str">
            <v>PH</v>
          </cell>
          <cell r="H6703" t="str">
            <v>Philippines</v>
          </cell>
          <cell r="I6703" t="str">
            <v>LSP Entity</v>
          </cell>
          <cell r="J6703">
            <v>43514</v>
          </cell>
          <cell r="K6703">
            <v>43207</v>
          </cell>
          <cell r="Q6703">
            <v>2171</v>
          </cell>
          <cell r="R6703" t="str">
            <v>Asia-Pacific (APAC)</v>
          </cell>
          <cell r="S6703" t="str">
            <v>Manager, Retail and Ambassadors</v>
          </cell>
        </row>
        <row r="6704">
          <cell r="A6704" t="str">
            <v>100309-PH-108</v>
          </cell>
          <cell r="B6704">
            <v>43615</v>
          </cell>
          <cell r="C6704" t="str">
            <v>Existing MSA</v>
          </cell>
          <cell r="D6704">
            <v>43362</v>
          </cell>
          <cell r="E6704">
            <v>43952</v>
          </cell>
          <cell r="F6704" t="str">
            <v>JUUL</v>
          </cell>
          <cell r="G6704" t="str">
            <v>PH</v>
          </cell>
          <cell r="H6704" t="str">
            <v>Philippines</v>
          </cell>
          <cell r="I6704" t="str">
            <v>LSP Entity</v>
          </cell>
          <cell r="J6704">
            <v>43605</v>
          </cell>
          <cell r="K6704">
            <v>43207</v>
          </cell>
          <cell r="Q6704">
            <v>2495</v>
          </cell>
          <cell r="R6704" t="str">
            <v>Asia-Pacific (APAC)</v>
          </cell>
          <cell r="S6704" t="str">
            <v>Office Manager</v>
          </cell>
        </row>
        <row r="6705">
          <cell r="A6705" t="str">
            <v>100309-PH-110</v>
          </cell>
          <cell r="B6705">
            <v>43647</v>
          </cell>
          <cell r="C6705" t="str">
            <v>Existing MSA</v>
          </cell>
          <cell r="D6705">
            <v>43362</v>
          </cell>
          <cell r="E6705">
            <v>43952</v>
          </cell>
          <cell r="F6705" t="str">
            <v>JUUL</v>
          </cell>
          <cell r="G6705" t="str">
            <v>PH</v>
          </cell>
          <cell r="H6705" t="str">
            <v>Philippines</v>
          </cell>
          <cell r="I6705" t="str">
            <v>LSP Entity</v>
          </cell>
          <cell r="K6705">
            <v>43207</v>
          </cell>
          <cell r="Q6705">
            <v>2707</v>
          </cell>
          <cell r="R6705" t="str">
            <v>Asia-Pacific (APAC)</v>
          </cell>
          <cell r="S6705" t="str">
            <v>Senior Director, Government Affairs – Philippines</v>
          </cell>
        </row>
        <row r="6706">
          <cell r="A6706" t="str">
            <v>100309-ID-103</v>
          </cell>
          <cell r="B6706">
            <v>43556</v>
          </cell>
          <cell r="C6706" t="str">
            <v>Existing MSA</v>
          </cell>
          <cell r="D6706">
            <v>43683</v>
          </cell>
          <cell r="E6706">
            <v>43952</v>
          </cell>
          <cell r="F6706" t="str">
            <v>JUUL</v>
          </cell>
          <cell r="G6706" t="str">
            <v>ID</v>
          </cell>
          <cell r="H6706" t="str">
            <v>Indonesia</v>
          </cell>
          <cell r="I6706" t="str">
            <v>LSP Entity</v>
          </cell>
          <cell r="K6706">
            <v>43207</v>
          </cell>
          <cell r="Q6706">
            <v>2193</v>
          </cell>
          <cell r="R6706" t="str">
            <v>Asia-Pacific (APAC)</v>
          </cell>
          <cell r="S6706" t="str">
            <v>Head of Government Affairs, Indonesia</v>
          </cell>
        </row>
        <row r="6707">
          <cell r="A6707" t="str">
            <v>100309-ID-104</v>
          </cell>
          <cell r="B6707">
            <v>43605</v>
          </cell>
          <cell r="C6707" t="str">
            <v>Existing MSA</v>
          </cell>
          <cell r="D6707">
            <v>43683</v>
          </cell>
          <cell r="E6707">
            <v>43952</v>
          </cell>
          <cell r="F6707" t="str">
            <v>JUUL</v>
          </cell>
          <cell r="G6707" t="str">
            <v>ID</v>
          </cell>
          <cell r="H6707" t="str">
            <v>Indonesia</v>
          </cell>
          <cell r="I6707" t="str">
            <v>LSP Entity</v>
          </cell>
          <cell r="K6707">
            <v>43207</v>
          </cell>
          <cell r="Q6707">
            <v>2304</v>
          </cell>
          <cell r="R6707" t="str">
            <v>Asia-Pacific (APAC)</v>
          </cell>
          <cell r="S6707" t="str">
            <v>Government Affairs Lead, Indonesia</v>
          </cell>
        </row>
        <row r="6708">
          <cell r="A6708" t="str">
            <v>100309-ID-107</v>
          </cell>
          <cell r="B6708">
            <v>43617</v>
          </cell>
          <cell r="C6708" t="str">
            <v>Existing MSA</v>
          </cell>
          <cell r="D6708">
            <v>43683</v>
          </cell>
          <cell r="E6708">
            <v>43952</v>
          </cell>
          <cell r="F6708" t="str">
            <v>JUUL</v>
          </cell>
          <cell r="G6708" t="str">
            <v>ID</v>
          </cell>
          <cell r="H6708" t="str">
            <v>Indonesia</v>
          </cell>
          <cell r="I6708" t="str">
            <v>LSP Entity</v>
          </cell>
          <cell r="J6708">
            <v>43612</v>
          </cell>
          <cell r="K6708">
            <v>43207</v>
          </cell>
          <cell r="Q6708">
            <v>2640</v>
          </cell>
          <cell r="R6708" t="str">
            <v>Asia-Pacific (APAC)</v>
          </cell>
          <cell r="S6708" t="str">
            <v>Office Manager, Indonesia</v>
          </cell>
        </row>
        <row r="6709">
          <cell r="A6709" t="str">
            <v>100309-ID-108</v>
          </cell>
          <cell r="B6709">
            <v>43655</v>
          </cell>
          <cell r="C6709" t="str">
            <v>Existing MSA</v>
          </cell>
          <cell r="D6709">
            <v>43683</v>
          </cell>
          <cell r="E6709">
            <v>43952</v>
          </cell>
          <cell r="F6709" t="str">
            <v>JUUL</v>
          </cell>
          <cell r="G6709" t="str">
            <v>ID</v>
          </cell>
          <cell r="H6709" t="str">
            <v>Indonesia</v>
          </cell>
          <cell r="I6709" t="str">
            <v>LSP Entity</v>
          </cell>
          <cell r="J6709">
            <v>43655</v>
          </cell>
          <cell r="K6709">
            <v>43207</v>
          </cell>
          <cell r="Q6709">
            <v>2662</v>
          </cell>
          <cell r="R6709" t="str">
            <v>Asia-Pacific (APAC)</v>
          </cell>
          <cell r="S6709" t="str">
            <v>Retail Operations Manager, Indonesia</v>
          </cell>
        </row>
        <row r="6710">
          <cell r="A6710" t="str">
            <v>100309-ID-109</v>
          </cell>
          <cell r="B6710">
            <v>43633</v>
          </cell>
          <cell r="C6710" t="str">
            <v>Existing MSA</v>
          </cell>
          <cell r="D6710">
            <v>43683</v>
          </cell>
          <cell r="E6710">
            <v>43952</v>
          </cell>
          <cell r="F6710" t="str">
            <v>JUUL</v>
          </cell>
          <cell r="G6710" t="str">
            <v>ID</v>
          </cell>
          <cell r="H6710" t="str">
            <v>Indonesia</v>
          </cell>
          <cell r="I6710" t="str">
            <v>LSP Entity</v>
          </cell>
          <cell r="J6710">
            <v>43626</v>
          </cell>
          <cell r="K6710">
            <v>43207</v>
          </cell>
          <cell r="Q6710">
            <v>2681</v>
          </cell>
          <cell r="R6710" t="str">
            <v>Asia-Pacific (APAC)</v>
          </cell>
          <cell r="S6710" t="str">
            <v>Associate Manager, Strategy Planning &amp; Operations, Indonesia</v>
          </cell>
        </row>
        <row r="6711">
          <cell r="A6711" t="str">
            <v>100309-ID-111</v>
          </cell>
          <cell r="B6711">
            <v>43682</v>
          </cell>
          <cell r="C6711" t="str">
            <v>Existing MSA</v>
          </cell>
          <cell r="D6711">
            <v>43683</v>
          </cell>
          <cell r="E6711">
            <v>43952</v>
          </cell>
          <cell r="F6711" t="str">
            <v>JUUL</v>
          </cell>
          <cell r="G6711" t="str">
            <v>ID</v>
          </cell>
          <cell r="H6711" t="str">
            <v>Indonesia</v>
          </cell>
          <cell r="I6711" t="str">
            <v>LSP Entity</v>
          </cell>
          <cell r="K6711">
            <v>43207</v>
          </cell>
          <cell r="Q6711">
            <v>2833</v>
          </cell>
          <cell r="R6711" t="str">
            <v>Asia-Pacific (APAC)</v>
          </cell>
          <cell r="S6711" t="str">
            <v>Public Affairs Manager, Indonesia</v>
          </cell>
        </row>
        <row r="6712">
          <cell r="A6712" t="str">
            <v>100309-ID-114</v>
          </cell>
          <cell r="B6712">
            <v>43789</v>
          </cell>
          <cell r="C6712" t="str">
            <v>Existing MSA</v>
          </cell>
          <cell r="D6712">
            <v>43683</v>
          </cell>
          <cell r="E6712">
            <v>43952</v>
          </cell>
          <cell r="F6712" t="str">
            <v>JUUL</v>
          </cell>
          <cell r="G6712" t="str">
            <v>ID</v>
          </cell>
          <cell r="H6712" t="str">
            <v>Indonesia</v>
          </cell>
          <cell r="I6712" t="str">
            <v>LSP Entity</v>
          </cell>
          <cell r="J6712">
            <v>43789</v>
          </cell>
          <cell r="K6712">
            <v>43207</v>
          </cell>
          <cell r="Q6712">
            <v>3180</v>
          </cell>
          <cell r="R6712" t="str">
            <v>Asia-Pacific (APAC)</v>
          </cell>
          <cell r="S6712" t="str">
            <v>Head of Medical Affairs, Indonesia</v>
          </cell>
        </row>
        <row r="6713">
          <cell r="A6713" t="str">
            <v>100309-ID-110</v>
          </cell>
          <cell r="B6713">
            <v>43647</v>
          </cell>
          <cell r="C6713" t="str">
            <v>Existing MSA</v>
          </cell>
          <cell r="D6713">
            <v>43683</v>
          </cell>
          <cell r="E6713">
            <v>43952</v>
          </cell>
          <cell r="F6713" t="str">
            <v>JUUL</v>
          </cell>
          <cell r="G6713" t="str">
            <v>ID</v>
          </cell>
          <cell r="H6713" t="str">
            <v>Indonesia</v>
          </cell>
          <cell r="I6713" t="str">
            <v>LSP Entity</v>
          </cell>
          <cell r="K6713">
            <v>43207</v>
          </cell>
          <cell r="N6713" t="str">
            <v>Claire</v>
          </cell>
          <cell r="O6713" t="str">
            <v>Lee</v>
          </cell>
          <cell r="P6713">
            <v>43740</v>
          </cell>
          <cell r="Q6713">
            <v>2756</v>
          </cell>
          <cell r="R6713" t="str">
            <v>Asia-Pacific (APAC)</v>
          </cell>
          <cell r="S6713" t="str">
            <v>Head of Commercial Strategy, Indonesia</v>
          </cell>
        </row>
        <row r="6714">
          <cell r="A6714" t="str">
            <v>100161-PH-101</v>
          </cell>
          <cell r="B6714">
            <v>43586</v>
          </cell>
          <cell r="C6714" t="str">
            <v>Existing MSA</v>
          </cell>
          <cell r="D6714">
            <v>43567</v>
          </cell>
          <cell r="E6714">
            <v>43952</v>
          </cell>
          <cell r="F6714" t="str">
            <v>Tile</v>
          </cell>
          <cell r="G6714" t="str">
            <v>PH</v>
          </cell>
          <cell r="H6714" t="str">
            <v>Philippines</v>
          </cell>
          <cell r="I6714" t="str">
            <v>LSP Entity</v>
          </cell>
          <cell r="J6714">
            <v>43581</v>
          </cell>
          <cell r="K6714">
            <v>42712</v>
          </cell>
          <cell r="Q6714">
            <v>2461</v>
          </cell>
          <cell r="R6714" t="str">
            <v>Asia-Pacific (APAC)</v>
          </cell>
          <cell r="S6714" t="str">
            <v>Vendor Content and QA Specialist</v>
          </cell>
        </row>
        <row r="6715">
          <cell r="A6715" t="str">
            <v>100248-PH-101</v>
          </cell>
          <cell r="B6715">
            <v>43587</v>
          </cell>
          <cell r="C6715" t="str">
            <v>Existing MSA</v>
          </cell>
          <cell r="D6715">
            <v>43531</v>
          </cell>
          <cell r="E6715">
            <v>43952</v>
          </cell>
          <cell r="F6715" t="str">
            <v>Open Government Partnership</v>
          </cell>
          <cell r="G6715" t="str">
            <v>PH</v>
          </cell>
          <cell r="H6715" t="str">
            <v>Philippines</v>
          </cell>
          <cell r="I6715" t="str">
            <v>LSP Entity</v>
          </cell>
          <cell r="J6715">
            <v>43587</v>
          </cell>
          <cell r="K6715">
            <v>43006</v>
          </cell>
          <cell r="Q6715">
            <v>3406</v>
          </cell>
          <cell r="R6715" t="str">
            <v>Asia-Pacific (APAC)</v>
          </cell>
          <cell r="S6715" t="str">
            <v>Program Officer - Asia Pacific</v>
          </cell>
        </row>
        <row r="6716">
          <cell r="A6716" t="str">
            <v>100093-TH-105</v>
          </cell>
          <cell r="B6716">
            <v>43444</v>
          </cell>
          <cell r="C6716" t="str">
            <v>Existing MSA</v>
          </cell>
          <cell r="D6716">
            <v>42800</v>
          </cell>
          <cell r="E6716">
            <v>43952</v>
          </cell>
          <cell r="F6716" t="str">
            <v>Kiva Microfunds</v>
          </cell>
          <cell r="G6716" t="str">
            <v>TH</v>
          </cell>
          <cell r="H6716" t="str">
            <v>Thailand</v>
          </cell>
          <cell r="I6716" t="str">
            <v>LSP Entity</v>
          </cell>
          <cell r="J6716">
            <v>43435</v>
          </cell>
          <cell r="K6716">
            <v>42800</v>
          </cell>
          <cell r="Q6716">
            <v>1633</v>
          </cell>
          <cell r="R6716" t="str">
            <v>Asia-Pacific (APAC)</v>
          </cell>
          <cell r="S6716" t="str">
            <v>Investment Manager</v>
          </cell>
        </row>
        <row r="6717">
          <cell r="A6717" t="str">
            <v>100093-TH-102</v>
          </cell>
          <cell r="B6717">
            <v>42826</v>
          </cell>
          <cell r="C6717" t="str">
            <v>Existing MSA</v>
          </cell>
          <cell r="D6717">
            <v>42800</v>
          </cell>
          <cell r="E6717">
            <v>43952</v>
          </cell>
          <cell r="F6717" t="str">
            <v>Kiva Microfunds</v>
          </cell>
          <cell r="G6717" t="str">
            <v>TH</v>
          </cell>
          <cell r="H6717" t="str">
            <v>Thailand</v>
          </cell>
          <cell r="I6717" t="str">
            <v>LSP Entity</v>
          </cell>
          <cell r="K6717">
            <v>42800</v>
          </cell>
          <cell r="Q6717">
            <v>353</v>
          </cell>
          <cell r="R6717" t="str">
            <v>Asia-Pacific (APAC)</v>
          </cell>
          <cell r="S6717" t="str">
            <v>Investment Manager</v>
          </cell>
        </row>
        <row r="6718">
          <cell r="A6718" t="str">
            <v>100093-TH-104</v>
          </cell>
          <cell r="B6718">
            <v>42856</v>
          </cell>
          <cell r="C6718" t="str">
            <v>Existing MSA</v>
          </cell>
          <cell r="D6718">
            <v>42800</v>
          </cell>
          <cell r="E6718">
            <v>43952</v>
          </cell>
          <cell r="F6718" t="str">
            <v>Kiva Microfunds</v>
          </cell>
          <cell r="G6718" t="str">
            <v>TH</v>
          </cell>
          <cell r="H6718" t="str">
            <v>Thailand</v>
          </cell>
          <cell r="I6718" t="str">
            <v>LSP Entity</v>
          </cell>
          <cell r="K6718">
            <v>42800</v>
          </cell>
          <cell r="Q6718">
            <v>354</v>
          </cell>
          <cell r="R6718" t="str">
            <v>Asia-Pacific (APAC)</v>
          </cell>
          <cell r="S6718" t="str">
            <v>Senior Investment Manager</v>
          </cell>
        </row>
        <row r="6719">
          <cell r="A6719" t="str">
            <v>100259-ID-101</v>
          </cell>
          <cell r="B6719">
            <v>43040</v>
          </cell>
          <cell r="C6719" t="str">
            <v>Existing MSA</v>
          </cell>
          <cell r="D6719">
            <v>43042</v>
          </cell>
          <cell r="E6719">
            <v>43952</v>
          </cell>
          <cell r="F6719" t="str">
            <v>Fanatics (Hong Kong) Limited</v>
          </cell>
          <cell r="G6719" t="str">
            <v>ID</v>
          </cell>
          <cell r="H6719" t="str">
            <v>Indonesia</v>
          </cell>
          <cell r="I6719" t="str">
            <v>LSP Entity</v>
          </cell>
          <cell r="K6719">
            <v>43040</v>
          </cell>
          <cell r="Q6719">
            <v>851</v>
          </cell>
          <cell r="R6719" t="str">
            <v>Asia-Pacific (APAC)</v>
          </cell>
          <cell r="S6719" t="str">
            <v>Senior QA Inspector</v>
          </cell>
          <cell r="T6719">
            <v>43891</v>
          </cell>
        </row>
        <row r="6720">
          <cell r="A6720" t="str">
            <v>100259-ID-102</v>
          </cell>
          <cell r="B6720">
            <v>43040</v>
          </cell>
          <cell r="C6720" t="str">
            <v>Existing MSA</v>
          </cell>
          <cell r="D6720">
            <v>43042</v>
          </cell>
          <cell r="E6720">
            <v>43952</v>
          </cell>
          <cell r="F6720" t="str">
            <v>Fanatics (Hong Kong) Limited</v>
          </cell>
          <cell r="G6720" t="str">
            <v>ID</v>
          </cell>
          <cell r="H6720" t="str">
            <v>Indonesia</v>
          </cell>
          <cell r="I6720" t="str">
            <v>LSP Entity</v>
          </cell>
          <cell r="K6720">
            <v>43040</v>
          </cell>
          <cell r="Q6720">
            <v>852</v>
          </cell>
          <cell r="R6720" t="str">
            <v>Asia-Pacific (APAC)</v>
          </cell>
          <cell r="S6720" t="str">
            <v>Merchandiser</v>
          </cell>
          <cell r="T6720">
            <v>43891</v>
          </cell>
        </row>
        <row r="6721">
          <cell r="A6721" t="str">
            <v>100259-ID-103</v>
          </cell>
          <cell r="B6721">
            <v>43040</v>
          </cell>
          <cell r="C6721" t="str">
            <v>Existing MSA</v>
          </cell>
          <cell r="D6721">
            <v>43042</v>
          </cell>
          <cell r="E6721">
            <v>43952</v>
          </cell>
          <cell r="F6721" t="str">
            <v>Fanatics (Hong Kong) Limited</v>
          </cell>
          <cell r="G6721" t="str">
            <v>ID</v>
          </cell>
          <cell r="H6721" t="str">
            <v>Indonesia</v>
          </cell>
          <cell r="I6721" t="str">
            <v>LSP Entity</v>
          </cell>
          <cell r="K6721">
            <v>43040</v>
          </cell>
          <cell r="Q6721">
            <v>853</v>
          </cell>
          <cell r="R6721" t="str">
            <v>Asia-Pacific (APAC)</v>
          </cell>
          <cell r="S6721" t="str">
            <v>Senior Merchandiser</v>
          </cell>
          <cell r="T6721">
            <v>43891</v>
          </cell>
        </row>
        <row r="6722">
          <cell r="A6722" t="str">
            <v>100259-ID-104</v>
          </cell>
          <cell r="B6722">
            <v>43040</v>
          </cell>
          <cell r="C6722" t="str">
            <v>Existing MSA</v>
          </cell>
          <cell r="D6722">
            <v>43042</v>
          </cell>
          <cell r="E6722">
            <v>43952</v>
          </cell>
          <cell r="F6722" t="str">
            <v>Fanatics (Hong Kong) Limited</v>
          </cell>
          <cell r="G6722" t="str">
            <v>ID</v>
          </cell>
          <cell r="H6722" t="str">
            <v>Indonesia</v>
          </cell>
          <cell r="I6722" t="str">
            <v>LSP Entity</v>
          </cell>
          <cell r="K6722">
            <v>43040</v>
          </cell>
          <cell r="Q6722">
            <v>854</v>
          </cell>
          <cell r="R6722" t="str">
            <v>Asia-Pacific (APAC)</v>
          </cell>
          <cell r="S6722" t="str">
            <v>Senior QA Inspector</v>
          </cell>
          <cell r="T6722">
            <v>43891</v>
          </cell>
        </row>
        <row r="6723">
          <cell r="A6723" t="str">
            <v>100259-VN-101</v>
          </cell>
          <cell r="B6723">
            <v>43040</v>
          </cell>
          <cell r="C6723" t="str">
            <v>Existing MSA</v>
          </cell>
          <cell r="D6723">
            <v>43042</v>
          </cell>
          <cell r="E6723">
            <v>43952</v>
          </cell>
          <cell r="F6723" t="str">
            <v>Fanatics (Hong Kong) Limited</v>
          </cell>
          <cell r="G6723" t="str">
            <v>VN</v>
          </cell>
          <cell r="H6723" t="str">
            <v>Vietnam</v>
          </cell>
          <cell r="I6723" t="str">
            <v>LSP Entity</v>
          </cell>
          <cell r="K6723">
            <v>43040</v>
          </cell>
          <cell r="Q6723">
            <v>844</v>
          </cell>
          <cell r="R6723" t="str">
            <v>Asia-Pacific (APAC)</v>
          </cell>
          <cell r="S6723" t="str">
            <v>Quality Assurance Inspector</v>
          </cell>
          <cell r="T6723">
            <v>43891</v>
          </cell>
        </row>
        <row r="6724">
          <cell r="A6724" t="str">
            <v>100259-VN-102</v>
          </cell>
          <cell r="B6724">
            <v>43040</v>
          </cell>
          <cell r="C6724" t="str">
            <v>Existing MSA</v>
          </cell>
          <cell r="D6724">
            <v>43042</v>
          </cell>
          <cell r="E6724">
            <v>43952</v>
          </cell>
          <cell r="F6724" t="str">
            <v>Fanatics (Hong Kong) Limited</v>
          </cell>
          <cell r="G6724" t="str">
            <v>VN</v>
          </cell>
          <cell r="H6724" t="str">
            <v>Vietnam</v>
          </cell>
          <cell r="I6724" t="str">
            <v>LSP Entity</v>
          </cell>
          <cell r="K6724">
            <v>43040</v>
          </cell>
          <cell r="Q6724">
            <v>850</v>
          </cell>
          <cell r="R6724" t="str">
            <v>Asia-Pacific (APAC)</v>
          </cell>
          <cell r="S6724" t="str">
            <v>Quality Assurance Inspector</v>
          </cell>
          <cell r="T6724">
            <v>43891</v>
          </cell>
        </row>
        <row r="6725">
          <cell r="A6725" t="str">
            <v>100259-CN-101</v>
          </cell>
          <cell r="B6725">
            <v>43040</v>
          </cell>
          <cell r="C6725" t="str">
            <v>Existing MSA</v>
          </cell>
          <cell r="D6725">
            <v>43042</v>
          </cell>
          <cell r="E6725">
            <v>43952</v>
          </cell>
          <cell r="F6725" t="str">
            <v>Fanatics (Hong Kong) Limited</v>
          </cell>
          <cell r="G6725" t="str">
            <v>CN</v>
          </cell>
          <cell r="H6725" t="str">
            <v>China</v>
          </cell>
          <cell r="I6725" t="str">
            <v>LSP Entity</v>
          </cell>
          <cell r="K6725">
            <v>43040</v>
          </cell>
          <cell r="Q6725">
            <v>848</v>
          </cell>
          <cell r="R6725" t="str">
            <v>Asia-Pacific (APAC)</v>
          </cell>
          <cell r="S6725" t="str">
            <v>Senior QA Inspector</v>
          </cell>
          <cell r="T6725">
            <v>43891</v>
          </cell>
        </row>
        <row r="6726">
          <cell r="A6726" t="str">
            <v>100259-CN-102</v>
          </cell>
          <cell r="B6726">
            <v>43040</v>
          </cell>
          <cell r="C6726" t="str">
            <v>Existing MSA</v>
          </cell>
          <cell r="D6726">
            <v>43042</v>
          </cell>
          <cell r="E6726">
            <v>43952</v>
          </cell>
          <cell r="F6726" t="str">
            <v>Fanatics (Hong Kong) Limited</v>
          </cell>
          <cell r="G6726" t="str">
            <v>CN</v>
          </cell>
          <cell r="H6726" t="str">
            <v>China</v>
          </cell>
          <cell r="I6726" t="str">
            <v>LSP Entity</v>
          </cell>
          <cell r="K6726">
            <v>43040</v>
          </cell>
          <cell r="Q6726">
            <v>849</v>
          </cell>
          <cell r="R6726" t="str">
            <v>Asia-Pacific (APAC)</v>
          </cell>
          <cell r="S6726" t="str">
            <v>Senior Merchandiser</v>
          </cell>
          <cell r="T6726">
            <v>43891</v>
          </cell>
        </row>
        <row r="6727">
          <cell r="A6727" t="str">
            <v>100259-ID-105</v>
          </cell>
          <cell r="B6727">
            <v>43497</v>
          </cell>
          <cell r="C6727" t="str">
            <v>Existing MSA</v>
          </cell>
          <cell r="D6727">
            <v>43042</v>
          </cell>
          <cell r="E6727">
            <v>43952</v>
          </cell>
          <cell r="F6727" t="str">
            <v>Fanatics (Hong Kong) Limited</v>
          </cell>
          <cell r="G6727" t="str">
            <v>ID</v>
          </cell>
          <cell r="H6727" t="str">
            <v>Indonesia</v>
          </cell>
          <cell r="I6727" t="str">
            <v>LSP Entity</v>
          </cell>
          <cell r="J6727">
            <v>43497</v>
          </cell>
          <cell r="K6727">
            <v>43040</v>
          </cell>
          <cell r="Q6727">
            <v>1901</v>
          </cell>
          <cell r="R6727" t="str">
            <v>Asia-Pacific (APAC)</v>
          </cell>
          <cell r="S6727" t="str">
            <v>Social Compliance Manager</v>
          </cell>
          <cell r="T6727">
            <v>43891</v>
          </cell>
        </row>
        <row r="6728">
          <cell r="A6728" t="str">
            <v>100012-PH-103</v>
          </cell>
          <cell r="B6728">
            <v>43346</v>
          </cell>
          <cell r="C6728" t="str">
            <v>Existing MSA</v>
          </cell>
          <cell r="D6728">
            <v>42579</v>
          </cell>
          <cell r="E6728">
            <v>43952</v>
          </cell>
          <cell r="F6728" t="str">
            <v>Anaplan</v>
          </cell>
          <cell r="G6728" t="str">
            <v>PH</v>
          </cell>
          <cell r="H6728" t="str">
            <v>Philippines</v>
          </cell>
          <cell r="I6728" t="str">
            <v>LSP Entity</v>
          </cell>
          <cell r="K6728">
            <v>42579</v>
          </cell>
          <cell r="Q6728">
            <v>731</v>
          </cell>
          <cell r="R6728" t="str">
            <v>Asia-Pacific (APAC)</v>
          </cell>
          <cell r="S6728" t="str">
            <v>Senior Recruitment Coordinator - APAC</v>
          </cell>
        </row>
        <row r="6729">
          <cell r="A6729" t="str">
            <v>100012-PH-109</v>
          </cell>
          <cell r="B6729">
            <v>43745</v>
          </cell>
          <cell r="C6729" t="str">
            <v>Existing MSA</v>
          </cell>
          <cell r="D6729">
            <v>42579</v>
          </cell>
          <cell r="E6729">
            <v>43952</v>
          </cell>
          <cell r="F6729" t="str">
            <v>Anaplan</v>
          </cell>
          <cell r="G6729" t="str">
            <v>PH</v>
          </cell>
          <cell r="H6729" t="str">
            <v>Philippines</v>
          </cell>
          <cell r="I6729" t="str">
            <v>LSP Entity</v>
          </cell>
          <cell r="J6729">
            <v>43745</v>
          </cell>
          <cell r="K6729">
            <v>42579</v>
          </cell>
          <cell r="Q6729">
            <v>3188</v>
          </cell>
          <cell r="R6729" t="str">
            <v>Asia-Pacific (APAC)</v>
          </cell>
          <cell r="S6729" t="str">
            <v>Senior Enterprise Account Executive</v>
          </cell>
        </row>
        <row r="6730">
          <cell r="A6730" t="str">
            <v>100012-PH-110</v>
          </cell>
          <cell r="B6730">
            <v>43752</v>
          </cell>
          <cell r="C6730" t="str">
            <v>Existing MSA</v>
          </cell>
          <cell r="D6730">
            <v>42579</v>
          </cell>
          <cell r="E6730">
            <v>43952</v>
          </cell>
          <cell r="F6730" t="str">
            <v>Anaplan</v>
          </cell>
          <cell r="G6730" t="str">
            <v>PH</v>
          </cell>
          <cell r="H6730" t="str">
            <v>Philippines</v>
          </cell>
          <cell r="I6730" t="str">
            <v>LSP Entity</v>
          </cell>
          <cell r="J6730">
            <v>43759</v>
          </cell>
          <cell r="K6730">
            <v>42579</v>
          </cell>
          <cell r="Q6730">
            <v>3322</v>
          </cell>
          <cell r="R6730" t="str">
            <v>Asia-Pacific (APAC)</v>
          </cell>
          <cell r="S6730" t="str">
            <v>Senior Account Executive</v>
          </cell>
        </row>
        <row r="6731">
          <cell r="A6731" t="str">
            <v>100665-RU-102</v>
          </cell>
          <cell r="B6731">
            <v>43800</v>
          </cell>
          <cell r="C6731" t="str">
            <v>Existing MSA</v>
          </cell>
          <cell r="D6731">
            <v>43735</v>
          </cell>
          <cell r="E6731">
            <v>43952</v>
          </cell>
          <cell r="F6731" t="str">
            <v>Centric Software</v>
          </cell>
          <cell r="G6731" t="str">
            <v>RU</v>
          </cell>
          <cell r="H6731" t="str">
            <v>Russia</v>
          </cell>
          <cell r="I6731" t="str">
            <v>LSP Entity</v>
          </cell>
          <cell r="J6731">
            <v>43800</v>
          </cell>
          <cell r="K6731">
            <v>43735</v>
          </cell>
          <cell r="Q6731">
            <v>3513</v>
          </cell>
          <cell r="R6731" t="str">
            <v>Asia-Pacific (APAC)</v>
          </cell>
          <cell r="S6731" t="str">
            <v>Business Consultant</v>
          </cell>
        </row>
        <row r="6732">
          <cell r="A6732" t="str">
            <v>100186-LK-101</v>
          </cell>
          <cell r="B6732">
            <v>42917</v>
          </cell>
          <cell r="C6732" t="str">
            <v>Existing MSA</v>
          </cell>
          <cell r="D6732">
            <v>42857</v>
          </cell>
          <cell r="E6732">
            <v>43983</v>
          </cell>
          <cell r="F6732" t="str">
            <v>FocusVision Worldwide</v>
          </cell>
          <cell r="G6732" t="str">
            <v>LK</v>
          </cell>
          <cell r="H6732" t="str">
            <v>Sri Lanka</v>
          </cell>
          <cell r="I6732" t="str">
            <v>LSP Entity</v>
          </cell>
          <cell r="K6732">
            <v>42857</v>
          </cell>
          <cell r="Q6732">
            <v>554</v>
          </cell>
          <cell r="R6732" t="str">
            <v>Asia-Pacific (APAC)</v>
          </cell>
          <cell r="S6732" t="str">
            <v>Project Manager</v>
          </cell>
        </row>
        <row r="6733">
          <cell r="A6733" t="str">
            <v>100309-PH-101</v>
          </cell>
          <cell r="B6733">
            <v>43424</v>
          </cell>
          <cell r="C6733" t="str">
            <v>Existing MSA</v>
          </cell>
          <cell r="D6733">
            <v>43362</v>
          </cell>
          <cell r="E6733">
            <v>43983</v>
          </cell>
          <cell r="F6733" t="str">
            <v>JUUL</v>
          </cell>
          <cell r="G6733" t="str">
            <v>PH</v>
          </cell>
          <cell r="H6733" t="str">
            <v>Philippines</v>
          </cell>
          <cell r="I6733" t="str">
            <v>LSP Entity</v>
          </cell>
          <cell r="K6733">
            <v>43207</v>
          </cell>
          <cell r="Q6733">
            <v>1700</v>
          </cell>
          <cell r="R6733" t="str">
            <v>Asia-Pacific (APAC)</v>
          </cell>
          <cell r="S6733" t="str">
            <v>Associate Manager, Strategy Planning and Operations</v>
          </cell>
        </row>
        <row r="6734">
          <cell r="A6734" t="str">
            <v>100309-PH-103</v>
          </cell>
          <cell r="B6734">
            <v>43525</v>
          </cell>
          <cell r="C6734" t="str">
            <v>Existing MSA</v>
          </cell>
          <cell r="D6734">
            <v>43362</v>
          </cell>
          <cell r="E6734">
            <v>43983</v>
          </cell>
          <cell r="F6734" t="str">
            <v>JUUL</v>
          </cell>
          <cell r="G6734" t="str">
            <v>PH</v>
          </cell>
          <cell r="H6734" t="str">
            <v>Philippines</v>
          </cell>
          <cell r="I6734" t="str">
            <v>LSP Entity</v>
          </cell>
          <cell r="J6734">
            <v>43514</v>
          </cell>
          <cell r="K6734">
            <v>43207</v>
          </cell>
          <cell r="Q6734">
            <v>2171</v>
          </cell>
          <cell r="R6734" t="str">
            <v>Asia-Pacific (APAC)</v>
          </cell>
          <cell r="S6734" t="str">
            <v>Manager, Retail and Ambassadors</v>
          </cell>
        </row>
        <row r="6735">
          <cell r="A6735" t="str">
            <v>100309-PH-108</v>
          </cell>
          <cell r="B6735">
            <v>43615</v>
          </cell>
          <cell r="C6735" t="str">
            <v>Existing MSA</v>
          </cell>
          <cell r="D6735">
            <v>43362</v>
          </cell>
          <cell r="E6735">
            <v>43983</v>
          </cell>
          <cell r="F6735" t="str">
            <v>JUUL</v>
          </cell>
          <cell r="G6735" t="str">
            <v>PH</v>
          </cell>
          <cell r="H6735" t="str">
            <v>Philippines</v>
          </cell>
          <cell r="I6735" t="str">
            <v>LSP Entity</v>
          </cell>
          <cell r="J6735">
            <v>43605</v>
          </cell>
          <cell r="K6735">
            <v>43207</v>
          </cell>
          <cell r="Q6735">
            <v>2495</v>
          </cell>
          <cell r="R6735" t="str">
            <v>Asia-Pacific (APAC)</v>
          </cell>
          <cell r="S6735" t="str">
            <v>Office Manager</v>
          </cell>
        </row>
        <row r="6736">
          <cell r="A6736" t="str">
            <v>100309-PH-110</v>
          </cell>
          <cell r="B6736">
            <v>43647</v>
          </cell>
          <cell r="C6736" t="str">
            <v>Existing MSA</v>
          </cell>
          <cell r="D6736">
            <v>43362</v>
          </cell>
          <cell r="E6736">
            <v>43983</v>
          </cell>
          <cell r="F6736" t="str">
            <v>JUUL</v>
          </cell>
          <cell r="G6736" t="str">
            <v>PH</v>
          </cell>
          <cell r="H6736" t="str">
            <v>Philippines</v>
          </cell>
          <cell r="I6736" t="str">
            <v>LSP Entity</v>
          </cell>
          <cell r="K6736">
            <v>43207</v>
          </cell>
          <cell r="Q6736">
            <v>2707</v>
          </cell>
          <cell r="R6736" t="str">
            <v>Asia-Pacific (APAC)</v>
          </cell>
          <cell r="S6736" t="str">
            <v>Senior Director, Government Affairs – Philippines</v>
          </cell>
        </row>
        <row r="6737">
          <cell r="A6737" t="str">
            <v>100309-ID-103</v>
          </cell>
          <cell r="B6737">
            <v>43556</v>
          </cell>
          <cell r="C6737" t="str">
            <v>Existing MSA</v>
          </cell>
          <cell r="D6737">
            <v>43683</v>
          </cell>
          <cell r="E6737">
            <v>43983</v>
          </cell>
          <cell r="F6737" t="str">
            <v>JUUL</v>
          </cell>
          <cell r="G6737" t="str">
            <v>ID</v>
          </cell>
          <cell r="H6737" t="str">
            <v>Indonesia</v>
          </cell>
          <cell r="I6737" t="str">
            <v>LSP Entity</v>
          </cell>
          <cell r="K6737">
            <v>43207</v>
          </cell>
          <cell r="Q6737">
            <v>2193</v>
          </cell>
          <cell r="R6737" t="str">
            <v>Asia-Pacific (APAC)</v>
          </cell>
          <cell r="S6737" t="str">
            <v>Head of Government Affairs, Indonesia</v>
          </cell>
        </row>
        <row r="6738">
          <cell r="A6738" t="str">
            <v>100309-ID-104</v>
          </cell>
          <cell r="B6738">
            <v>43605</v>
          </cell>
          <cell r="C6738" t="str">
            <v>Existing MSA</v>
          </cell>
          <cell r="D6738">
            <v>43683</v>
          </cell>
          <cell r="E6738">
            <v>43983</v>
          </cell>
          <cell r="F6738" t="str">
            <v>JUUL</v>
          </cell>
          <cell r="G6738" t="str">
            <v>ID</v>
          </cell>
          <cell r="H6738" t="str">
            <v>Indonesia</v>
          </cell>
          <cell r="I6738" t="str">
            <v>LSP Entity</v>
          </cell>
          <cell r="K6738">
            <v>43207</v>
          </cell>
          <cell r="Q6738">
            <v>2304</v>
          </cell>
          <cell r="R6738" t="str">
            <v>Asia-Pacific (APAC)</v>
          </cell>
          <cell r="S6738" t="str">
            <v>Government Affairs Lead, Indonesia</v>
          </cell>
        </row>
        <row r="6739">
          <cell r="A6739" t="str">
            <v>100309-ID-107</v>
          </cell>
          <cell r="B6739">
            <v>43617</v>
          </cell>
          <cell r="C6739" t="str">
            <v>Existing MSA</v>
          </cell>
          <cell r="D6739">
            <v>43683</v>
          </cell>
          <cell r="E6739">
            <v>43983</v>
          </cell>
          <cell r="F6739" t="str">
            <v>JUUL</v>
          </cell>
          <cell r="G6739" t="str">
            <v>ID</v>
          </cell>
          <cell r="H6739" t="str">
            <v>Indonesia</v>
          </cell>
          <cell r="I6739" t="str">
            <v>LSP Entity</v>
          </cell>
          <cell r="J6739">
            <v>43612</v>
          </cell>
          <cell r="K6739">
            <v>43207</v>
          </cell>
          <cell r="Q6739">
            <v>2640</v>
          </cell>
          <cell r="R6739" t="str">
            <v>Asia-Pacific (APAC)</v>
          </cell>
          <cell r="S6739" t="str">
            <v>Office Manager, Indonesia</v>
          </cell>
        </row>
        <row r="6740">
          <cell r="A6740" t="str">
            <v>100309-ID-108</v>
          </cell>
          <cell r="B6740">
            <v>43655</v>
          </cell>
          <cell r="C6740" t="str">
            <v>Existing MSA</v>
          </cell>
          <cell r="D6740">
            <v>43683</v>
          </cell>
          <cell r="E6740">
            <v>43983</v>
          </cell>
          <cell r="F6740" t="str">
            <v>JUUL</v>
          </cell>
          <cell r="G6740" t="str">
            <v>ID</v>
          </cell>
          <cell r="H6740" t="str">
            <v>Indonesia</v>
          </cell>
          <cell r="I6740" t="str">
            <v>LSP Entity</v>
          </cell>
          <cell r="J6740">
            <v>43655</v>
          </cell>
          <cell r="K6740">
            <v>43207</v>
          </cell>
          <cell r="Q6740">
            <v>2662</v>
          </cell>
          <cell r="R6740" t="str">
            <v>Asia-Pacific (APAC)</v>
          </cell>
          <cell r="S6740" t="str">
            <v>Retail Operations Manager, Indonesia</v>
          </cell>
        </row>
        <row r="6741">
          <cell r="A6741" t="str">
            <v>100309-ID-109</v>
          </cell>
          <cell r="B6741">
            <v>43633</v>
          </cell>
          <cell r="C6741" t="str">
            <v>Existing MSA</v>
          </cell>
          <cell r="D6741">
            <v>43683</v>
          </cell>
          <cell r="E6741">
            <v>43983</v>
          </cell>
          <cell r="F6741" t="str">
            <v>JUUL</v>
          </cell>
          <cell r="G6741" t="str">
            <v>ID</v>
          </cell>
          <cell r="H6741" t="str">
            <v>Indonesia</v>
          </cell>
          <cell r="I6741" t="str">
            <v>LSP Entity</v>
          </cell>
          <cell r="J6741">
            <v>43626</v>
          </cell>
          <cell r="K6741">
            <v>43207</v>
          </cell>
          <cell r="Q6741">
            <v>2681</v>
          </cell>
          <cell r="R6741" t="str">
            <v>Asia-Pacific (APAC)</v>
          </cell>
          <cell r="S6741" t="str">
            <v>Associate Manager, Strategy Planning &amp; Operations, Indonesia</v>
          </cell>
        </row>
        <row r="6742">
          <cell r="A6742" t="str">
            <v>100309-ID-111</v>
          </cell>
          <cell r="B6742">
            <v>43682</v>
          </cell>
          <cell r="C6742" t="str">
            <v>Existing MSA</v>
          </cell>
          <cell r="D6742">
            <v>43683</v>
          </cell>
          <cell r="E6742">
            <v>43983</v>
          </cell>
          <cell r="F6742" t="str">
            <v>JUUL</v>
          </cell>
          <cell r="G6742" t="str">
            <v>ID</v>
          </cell>
          <cell r="H6742" t="str">
            <v>Indonesia</v>
          </cell>
          <cell r="I6742" t="str">
            <v>LSP Entity</v>
          </cell>
          <cell r="K6742">
            <v>43207</v>
          </cell>
          <cell r="Q6742">
            <v>2833</v>
          </cell>
          <cell r="R6742" t="str">
            <v>Asia-Pacific (APAC)</v>
          </cell>
          <cell r="S6742" t="str">
            <v>Public Affairs Manager, Indonesia</v>
          </cell>
        </row>
        <row r="6743">
          <cell r="A6743" t="str">
            <v>100309-ID-114</v>
          </cell>
          <cell r="B6743">
            <v>43789</v>
          </cell>
          <cell r="C6743" t="str">
            <v>Existing MSA</v>
          </cell>
          <cell r="D6743">
            <v>43683</v>
          </cell>
          <cell r="E6743">
            <v>43983</v>
          </cell>
          <cell r="F6743" t="str">
            <v>JUUL</v>
          </cell>
          <cell r="G6743" t="str">
            <v>ID</v>
          </cell>
          <cell r="H6743" t="str">
            <v>Indonesia</v>
          </cell>
          <cell r="I6743" t="str">
            <v>LSP Entity</v>
          </cell>
          <cell r="J6743">
            <v>43789</v>
          </cell>
          <cell r="K6743">
            <v>43207</v>
          </cell>
          <cell r="Q6743">
            <v>3180</v>
          </cell>
          <cell r="R6743" t="str">
            <v>Asia-Pacific (APAC)</v>
          </cell>
          <cell r="S6743" t="str">
            <v>Head of Medical Affairs, Indonesia</v>
          </cell>
        </row>
        <row r="6744">
          <cell r="A6744" t="str">
            <v>100309-ID-110</v>
          </cell>
          <cell r="B6744">
            <v>43647</v>
          </cell>
          <cell r="C6744" t="str">
            <v>Existing MSA</v>
          </cell>
          <cell r="D6744">
            <v>43683</v>
          </cell>
          <cell r="E6744">
            <v>43983</v>
          </cell>
          <cell r="F6744" t="str">
            <v>JUUL</v>
          </cell>
          <cell r="G6744" t="str">
            <v>ID</v>
          </cell>
          <cell r="H6744" t="str">
            <v>Indonesia</v>
          </cell>
          <cell r="I6744" t="str">
            <v>LSP Entity</v>
          </cell>
          <cell r="K6744">
            <v>43207</v>
          </cell>
          <cell r="N6744" t="str">
            <v>Claire</v>
          </cell>
          <cell r="O6744" t="str">
            <v>Lee</v>
          </cell>
          <cell r="P6744">
            <v>43740</v>
          </cell>
          <cell r="Q6744">
            <v>2756</v>
          </cell>
          <cell r="R6744" t="str">
            <v>Asia-Pacific (APAC)</v>
          </cell>
          <cell r="S6744" t="str">
            <v>Head of Commercial Strategy, Indonesia</v>
          </cell>
        </row>
        <row r="6745">
          <cell r="A6745" t="str">
            <v>100161-PH-101</v>
          </cell>
          <cell r="B6745">
            <v>43586</v>
          </cell>
          <cell r="C6745" t="str">
            <v>Existing MSA</v>
          </cell>
          <cell r="D6745">
            <v>43567</v>
          </cell>
          <cell r="E6745">
            <v>43983</v>
          </cell>
          <cell r="F6745" t="str">
            <v>Tile</v>
          </cell>
          <cell r="G6745" t="str">
            <v>PH</v>
          </cell>
          <cell r="H6745" t="str">
            <v>Philippines</v>
          </cell>
          <cell r="I6745" t="str">
            <v>LSP Entity</v>
          </cell>
          <cell r="J6745">
            <v>43581</v>
          </cell>
          <cell r="K6745">
            <v>42712</v>
          </cell>
          <cell r="Q6745">
            <v>2461</v>
          </cell>
          <cell r="R6745" t="str">
            <v>Asia-Pacific (APAC)</v>
          </cell>
          <cell r="S6745" t="str">
            <v>Vendor Content and QA Specialist</v>
          </cell>
        </row>
        <row r="6746">
          <cell r="A6746" t="str">
            <v>100248-PH-101</v>
          </cell>
          <cell r="B6746">
            <v>43587</v>
          </cell>
          <cell r="C6746" t="str">
            <v>Existing MSA</v>
          </cell>
          <cell r="D6746">
            <v>43531</v>
          </cell>
          <cell r="E6746">
            <v>43983</v>
          </cell>
          <cell r="F6746" t="str">
            <v>Open Government Partnership</v>
          </cell>
          <cell r="G6746" t="str">
            <v>PH</v>
          </cell>
          <cell r="H6746" t="str">
            <v>Philippines</v>
          </cell>
          <cell r="I6746" t="str">
            <v>LSP Entity</v>
          </cell>
          <cell r="J6746">
            <v>43587</v>
          </cell>
          <cell r="K6746">
            <v>43006</v>
          </cell>
          <cell r="Q6746">
            <v>3406</v>
          </cell>
          <cell r="R6746" t="str">
            <v>Asia-Pacific (APAC)</v>
          </cell>
          <cell r="S6746" t="str">
            <v>Program Officer - Asia Pacific</v>
          </cell>
        </row>
        <row r="6747">
          <cell r="A6747" t="str">
            <v>100093-TH-105</v>
          </cell>
          <cell r="B6747">
            <v>43444</v>
          </cell>
          <cell r="C6747" t="str">
            <v>Existing MSA</v>
          </cell>
          <cell r="D6747">
            <v>42800</v>
          </cell>
          <cell r="E6747">
            <v>43983</v>
          </cell>
          <cell r="F6747" t="str">
            <v>Kiva Microfunds</v>
          </cell>
          <cell r="G6747" t="str">
            <v>TH</v>
          </cell>
          <cell r="H6747" t="str">
            <v>Thailand</v>
          </cell>
          <cell r="I6747" t="str">
            <v>LSP Entity</v>
          </cell>
          <cell r="J6747">
            <v>43435</v>
          </cell>
          <cell r="K6747">
            <v>42800</v>
          </cell>
          <cell r="Q6747">
            <v>1633</v>
          </cell>
          <cell r="R6747" t="str">
            <v>Asia-Pacific (APAC)</v>
          </cell>
          <cell r="S6747" t="str">
            <v>Investment Manager</v>
          </cell>
        </row>
        <row r="6748">
          <cell r="A6748" t="str">
            <v>100093-TH-102</v>
          </cell>
          <cell r="B6748">
            <v>42826</v>
          </cell>
          <cell r="C6748" t="str">
            <v>Existing MSA</v>
          </cell>
          <cell r="D6748">
            <v>42800</v>
          </cell>
          <cell r="E6748">
            <v>43983</v>
          </cell>
          <cell r="F6748" t="str">
            <v>Kiva Microfunds</v>
          </cell>
          <cell r="G6748" t="str">
            <v>TH</v>
          </cell>
          <cell r="H6748" t="str">
            <v>Thailand</v>
          </cell>
          <cell r="I6748" t="str">
            <v>LSP Entity</v>
          </cell>
          <cell r="K6748">
            <v>42800</v>
          </cell>
          <cell r="Q6748">
            <v>353</v>
          </cell>
          <cell r="R6748" t="str">
            <v>Asia-Pacific (APAC)</v>
          </cell>
          <cell r="S6748" t="str">
            <v>Investment Manager</v>
          </cell>
        </row>
        <row r="6749">
          <cell r="A6749" t="str">
            <v>100093-TH-104</v>
          </cell>
          <cell r="B6749">
            <v>42856</v>
          </cell>
          <cell r="C6749" t="str">
            <v>Existing MSA</v>
          </cell>
          <cell r="D6749">
            <v>42800</v>
          </cell>
          <cell r="E6749">
            <v>43983</v>
          </cell>
          <cell r="F6749" t="str">
            <v>Kiva Microfunds</v>
          </cell>
          <cell r="G6749" t="str">
            <v>TH</v>
          </cell>
          <cell r="H6749" t="str">
            <v>Thailand</v>
          </cell>
          <cell r="I6749" t="str">
            <v>LSP Entity</v>
          </cell>
          <cell r="K6749">
            <v>42800</v>
          </cell>
          <cell r="Q6749">
            <v>354</v>
          </cell>
          <cell r="R6749" t="str">
            <v>Asia-Pacific (APAC)</v>
          </cell>
          <cell r="S6749" t="str">
            <v>Senior Investment Manager</v>
          </cell>
        </row>
        <row r="6750">
          <cell r="A6750" t="str">
            <v>100259-ID-101</v>
          </cell>
          <cell r="B6750">
            <v>43040</v>
          </cell>
          <cell r="C6750" t="str">
            <v>Existing MSA</v>
          </cell>
          <cell r="D6750">
            <v>43042</v>
          </cell>
          <cell r="E6750">
            <v>43983</v>
          </cell>
          <cell r="F6750" t="str">
            <v>Fanatics (Hong Kong) Limited</v>
          </cell>
          <cell r="G6750" t="str">
            <v>ID</v>
          </cell>
          <cell r="H6750" t="str">
            <v>Indonesia</v>
          </cell>
          <cell r="I6750" t="str">
            <v>LSP Entity</v>
          </cell>
          <cell r="K6750">
            <v>43040</v>
          </cell>
          <cell r="Q6750">
            <v>851</v>
          </cell>
          <cell r="R6750" t="str">
            <v>Asia-Pacific (APAC)</v>
          </cell>
          <cell r="S6750" t="str">
            <v>Senior QA Inspector</v>
          </cell>
          <cell r="T6750">
            <v>43891</v>
          </cell>
        </row>
        <row r="6751">
          <cell r="A6751" t="str">
            <v>100259-ID-102</v>
          </cell>
          <cell r="B6751">
            <v>43040</v>
          </cell>
          <cell r="C6751" t="str">
            <v>Existing MSA</v>
          </cell>
          <cell r="D6751">
            <v>43042</v>
          </cell>
          <cell r="E6751">
            <v>43983</v>
          </cell>
          <cell r="F6751" t="str">
            <v>Fanatics (Hong Kong) Limited</v>
          </cell>
          <cell r="G6751" t="str">
            <v>ID</v>
          </cell>
          <cell r="H6751" t="str">
            <v>Indonesia</v>
          </cell>
          <cell r="I6751" t="str">
            <v>LSP Entity</v>
          </cell>
          <cell r="K6751">
            <v>43040</v>
          </cell>
          <cell r="Q6751">
            <v>852</v>
          </cell>
          <cell r="R6751" t="str">
            <v>Asia-Pacific (APAC)</v>
          </cell>
          <cell r="S6751" t="str">
            <v>Merchandiser</v>
          </cell>
          <cell r="T6751">
            <v>43891</v>
          </cell>
        </row>
        <row r="6752">
          <cell r="A6752" t="str">
            <v>100259-ID-103</v>
          </cell>
          <cell r="B6752">
            <v>43040</v>
          </cell>
          <cell r="C6752" t="str">
            <v>Existing MSA</v>
          </cell>
          <cell r="D6752">
            <v>43042</v>
          </cell>
          <cell r="E6752">
            <v>43983</v>
          </cell>
          <cell r="F6752" t="str">
            <v>Fanatics (Hong Kong) Limited</v>
          </cell>
          <cell r="G6752" t="str">
            <v>ID</v>
          </cell>
          <cell r="H6752" t="str">
            <v>Indonesia</v>
          </cell>
          <cell r="I6752" t="str">
            <v>LSP Entity</v>
          </cell>
          <cell r="K6752">
            <v>43040</v>
          </cell>
          <cell r="Q6752">
            <v>853</v>
          </cell>
          <cell r="R6752" t="str">
            <v>Asia-Pacific (APAC)</v>
          </cell>
          <cell r="S6752" t="str">
            <v>Senior Merchandiser</v>
          </cell>
          <cell r="T6752">
            <v>43891</v>
          </cell>
        </row>
        <row r="6753">
          <cell r="A6753" t="str">
            <v>100259-ID-104</v>
          </cell>
          <cell r="B6753">
            <v>43040</v>
          </cell>
          <cell r="C6753" t="str">
            <v>Existing MSA</v>
          </cell>
          <cell r="D6753">
            <v>43042</v>
          </cell>
          <cell r="E6753">
            <v>43983</v>
          </cell>
          <cell r="F6753" t="str">
            <v>Fanatics (Hong Kong) Limited</v>
          </cell>
          <cell r="G6753" t="str">
            <v>ID</v>
          </cell>
          <cell r="H6753" t="str">
            <v>Indonesia</v>
          </cell>
          <cell r="I6753" t="str">
            <v>LSP Entity</v>
          </cell>
          <cell r="K6753">
            <v>43040</v>
          </cell>
          <cell r="Q6753">
            <v>854</v>
          </cell>
          <cell r="R6753" t="str">
            <v>Asia-Pacific (APAC)</v>
          </cell>
          <cell r="S6753" t="str">
            <v>Senior QA Inspector</v>
          </cell>
          <cell r="T6753">
            <v>43891</v>
          </cell>
        </row>
        <row r="6754">
          <cell r="A6754" t="str">
            <v>100259-VN-101</v>
          </cell>
          <cell r="B6754">
            <v>43040</v>
          </cell>
          <cell r="C6754" t="str">
            <v>Existing MSA</v>
          </cell>
          <cell r="D6754">
            <v>43042</v>
          </cell>
          <cell r="E6754">
            <v>43983</v>
          </cell>
          <cell r="F6754" t="str">
            <v>Fanatics (Hong Kong) Limited</v>
          </cell>
          <cell r="G6754" t="str">
            <v>VN</v>
          </cell>
          <cell r="H6754" t="str">
            <v>Vietnam</v>
          </cell>
          <cell r="I6754" t="str">
            <v>LSP Entity</v>
          </cell>
          <cell r="K6754">
            <v>43040</v>
          </cell>
          <cell r="Q6754">
            <v>844</v>
          </cell>
          <cell r="R6754" t="str">
            <v>Asia-Pacific (APAC)</v>
          </cell>
          <cell r="S6754" t="str">
            <v>Quality Assurance Inspector</v>
          </cell>
          <cell r="T6754">
            <v>43891</v>
          </cell>
        </row>
        <row r="6755">
          <cell r="A6755" t="str">
            <v>100259-VN-102</v>
          </cell>
          <cell r="B6755">
            <v>43040</v>
          </cell>
          <cell r="C6755" t="str">
            <v>Existing MSA</v>
          </cell>
          <cell r="D6755">
            <v>43042</v>
          </cell>
          <cell r="E6755">
            <v>43983</v>
          </cell>
          <cell r="F6755" t="str">
            <v>Fanatics (Hong Kong) Limited</v>
          </cell>
          <cell r="G6755" t="str">
            <v>VN</v>
          </cell>
          <cell r="H6755" t="str">
            <v>Vietnam</v>
          </cell>
          <cell r="I6755" t="str">
            <v>LSP Entity</v>
          </cell>
          <cell r="K6755">
            <v>43040</v>
          </cell>
          <cell r="Q6755">
            <v>850</v>
          </cell>
          <cell r="R6755" t="str">
            <v>Asia-Pacific (APAC)</v>
          </cell>
          <cell r="S6755" t="str">
            <v>Quality Assurance Inspector</v>
          </cell>
          <cell r="T6755">
            <v>43891</v>
          </cell>
        </row>
        <row r="6756">
          <cell r="A6756" t="str">
            <v>100259-CN-101</v>
          </cell>
          <cell r="B6756">
            <v>43040</v>
          </cell>
          <cell r="C6756" t="str">
            <v>Existing MSA</v>
          </cell>
          <cell r="D6756">
            <v>43042</v>
          </cell>
          <cell r="E6756">
            <v>43983</v>
          </cell>
          <cell r="F6756" t="str">
            <v>Fanatics (Hong Kong) Limited</v>
          </cell>
          <cell r="G6756" t="str">
            <v>CN</v>
          </cell>
          <cell r="H6756" t="str">
            <v>China</v>
          </cell>
          <cell r="I6756" t="str">
            <v>LSP Entity</v>
          </cell>
          <cell r="K6756">
            <v>43040</v>
          </cell>
          <cell r="Q6756">
            <v>848</v>
          </cell>
          <cell r="R6756" t="str">
            <v>Asia-Pacific (APAC)</v>
          </cell>
          <cell r="S6756" t="str">
            <v>Senior QA Inspector</v>
          </cell>
          <cell r="T6756">
            <v>43891</v>
          </cell>
        </row>
        <row r="6757">
          <cell r="A6757" t="str">
            <v>100259-CN-102</v>
          </cell>
          <cell r="B6757">
            <v>43040</v>
          </cell>
          <cell r="C6757" t="str">
            <v>Existing MSA</v>
          </cell>
          <cell r="D6757">
            <v>43042</v>
          </cell>
          <cell r="E6757">
            <v>43983</v>
          </cell>
          <cell r="F6757" t="str">
            <v>Fanatics (Hong Kong) Limited</v>
          </cell>
          <cell r="G6757" t="str">
            <v>CN</v>
          </cell>
          <cell r="H6757" t="str">
            <v>China</v>
          </cell>
          <cell r="I6757" t="str">
            <v>LSP Entity</v>
          </cell>
          <cell r="K6757">
            <v>43040</v>
          </cell>
          <cell r="Q6757">
            <v>849</v>
          </cell>
          <cell r="R6757" t="str">
            <v>Asia-Pacific (APAC)</v>
          </cell>
          <cell r="S6757" t="str">
            <v>Senior Merchandiser</v>
          </cell>
          <cell r="T6757">
            <v>43891</v>
          </cell>
        </row>
        <row r="6758">
          <cell r="A6758" t="str">
            <v>100259-ID-105</v>
          </cell>
          <cell r="B6758">
            <v>43497</v>
          </cell>
          <cell r="C6758" t="str">
            <v>Existing MSA</v>
          </cell>
          <cell r="D6758">
            <v>43042</v>
          </cell>
          <cell r="E6758">
            <v>43983</v>
          </cell>
          <cell r="F6758" t="str">
            <v>Fanatics (Hong Kong) Limited</v>
          </cell>
          <cell r="G6758" t="str">
            <v>ID</v>
          </cell>
          <cell r="H6758" t="str">
            <v>Indonesia</v>
          </cell>
          <cell r="I6758" t="str">
            <v>LSP Entity</v>
          </cell>
          <cell r="J6758">
            <v>43497</v>
          </cell>
          <cell r="K6758">
            <v>43040</v>
          </cell>
          <cell r="Q6758">
            <v>1901</v>
          </cell>
          <cell r="R6758" t="str">
            <v>Asia-Pacific (APAC)</v>
          </cell>
          <cell r="S6758" t="str">
            <v>Social Compliance Manager</v>
          </cell>
          <cell r="T6758">
            <v>43891</v>
          </cell>
        </row>
        <row r="6759">
          <cell r="A6759" t="str">
            <v>100012-PH-103</v>
          </cell>
          <cell r="B6759">
            <v>43346</v>
          </cell>
          <cell r="C6759" t="str">
            <v>Existing MSA</v>
          </cell>
          <cell r="D6759">
            <v>42579</v>
          </cell>
          <cell r="E6759">
            <v>43983</v>
          </cell>
          <cell r="F6759" t="str">
            <v>Anaplan</v>
          </cell>
          <cell r="G6759" t="str">
            <v>PH</v>
          </cell>
          <cell r="H6759" t="str">
            <v>Philippines</v>
          </cell>
          <cell r="I6759" t="str">
            <v>LSP Entity</v>
          </cell>
          <cell r="K6759">
            <v>42579</v>
          </cell>
          <cell r="Q6759">
            <v>731</v>
          </cell>
          <cell r="R6759" t="str">
            <v>Asia-Pacific (APAC)</v>
          </cell>
          <cell r="S6759" t="str">
            <v>Senior Recruitment Coordinator - APAC</v>
          </cell>
        </row>
        <row r="6760">
          <cell r="A6760" t="str">
            <v>100012-PH-109</v>
          </cell>
          <cell r="B6760">
            <v>43745</v>
          </cell>
          <cell r="C6760" t="str">
            <v>Existing MSA</v>
          </cell>
          <cell r="D6760">
            <v>42579</v>
          </cell>
          <cell r="E6760">
            <v>43983</v>
          </cell>
          <cell r="F6760" t="str">
            <v>Anaplan</v>
          </cell>
          <cell r="G6760" t="str">
            <v>PH</v>
          </cell>
          <cell r="H6760" t="str">
            <v>Philippines</v>
          </cell>
          <cell r="I6760" t="str">
            <v>LSP Entity</v>
          </cell>
          <cell r="J6760">
            <v>43745</v>
          </cell>
          <cell r="K6760">
            <v>42579</v>
          </cell>
          <cell r="Q6760">
            <v>3188</v>
          </cell>
          <cell r="R6760" t="str">
            <v>Asia-Pacific (APAC)</v>
          </cell>
          <cell r="S6760" t="str">
            <v>Senior Enterprise Account Executive</v>
          </cell>
        </row>
        <row r="6761">
          <cell r="A6761" t="str">
            <v>100012-PH-110</v>
          </cell>
          <cell r="B6761">
            <v>43752</v>
          </cell>
          <cell r="C6761" t="str">
            <v>Existing MSA</v>
          </cell>
          <cell r="D6761">
            <v>42579</v>
          </cell>
          <cell r="E6761">
            <v>43983</v>
          </cell>
          <cell r="F6761" t="str">
            <v>Anaplan</v>
          </cell>
          <cell r="G6761" t="str">
            <v>PH</v>
          </cell>
          <cell r="H6761" t="str">
            <v>Philippines</v>
          </cell>
          <cell r="I6761" t="str">
            <v>LSP Entity</v>
          </cell>
          <cell r="J6761">
            <v>43759</v>
          </cell>
          <cell r="K6761">
            <v>42579</v>
          </cell>
          <cell r="Q6761">
            <v>3322</v>
          </cell>
          <cell r="R6761" t="str">
            <v>Asia-Pacific (APAC)</v>
          </cell>
          <cell r="S6761" t="str">
            <v>Senior Account Executive</v>
          </cell>
        </row>
        <row r="6762">
          <cell r="A6762" t="str">
            <v>100665-RU-102</v>
          </cell>
          <cell r="B6762">
            <v>43800</v>
          </cell>
          <cell r="C6762" t="str">
            <v>Existing MSA</v>
          </cell>
          <cell r="D6762">
            <v>43735</v>
          </cell>
          <cell r="E6762">
            <v>43983</v>
          </cell>
          <cell r="F6762" t="str">
            <v>Centric Software</v>
          </cell>
          <cell r="G6762" t="str">
            <v>RU</v>
          </cell>
          <cell r="H6762" t="str">
            <v>Russia</v>
          </cell>
          <cell r="I6762" t="str">
            <v>LSP Entity</v>
          </cell>
          <cell r="J6762">
            <v>43800</v>
          </cell>
          <cell r="K6762">
            <v>43735</v>
          </cell>
          <cell r="Q6762">
            <v>3513</v>
          </cell>
          <cell r="R6762" t="str">
            <v>Asia-Pacific (APAC)</v>
          </cell>
          <cell r="S6762" t="str">
            <v>Business Consultant</v>
          </cell>
        </row>
        <row r="6763">
          <cell r="A6763" t="str">
            <v>100360-VN-113</v>
          </cell>
          <cell r="B6763">
            <v>43678</v>
          </cell>
          <cell r="C6763" t="str">
            <v>Existing MSA</v>
          </cell>
          <cell r="D6763">
            <v>43277</v>
          </cell>
          <cell r="E6763">
            <v>43891</v>
          </cell>
          <cell r="F6763" t="str">
            <v>TaylorMade Golf</v>
          </cell>
          <cell r="G6763" t="str">
            <v>VN</v>
          </cell>
          <cell r="H6763" t="str">
            <v>Vietnam</v>
          </cell>
          <cell r="I6763" t="str">
            <v>LSP Entity</v>
          </cell>
          <cell r="J6763">
            <v>43678</v>
          </cell>
          <cell r="K6763">
            <v>43276</v>
          </cell>
          <cell r="Q6763">
            <v>2994</v>
          </cell>
          <cell r="R6763" t="str">
            <v>Asia-Pacific (APAC)</v>
          </cell>
          <cell r="S6763" t="str">
            <v>Associate Specialist Purchasing</v>
          </cell>
        </row>
        <row r="6764">
          <cell r="A6764" t="str">
            <v>100340-CN-101</v>
          </cell>
          <cell r="B6764">
            <v>43283</v>
          </cell>
          <cell r="C6764" t="str">
            <v>Existing MSA</v>
          </cell>
          <cell r="D6764">
            <v>43238</v>
          </cell>
          <cell r="E6764">
            <v>43922</v>
          </cell>
          <cell r="F6764" t="str">
            <v>Darigold</v>
          </cell>
          <cell r="G6764" t="str">
            <v>CN</v>
          </cell>
          <cell r="H6764" t="str">
            <v>China</v>
          </cell>
          <cell r="I6764" t="str">
            <v>LSP Entity</v>
          </cell>
          <cell r="K6764">
            <v>43237</v>
          </cell>
          <cell r="Q6764">
            <v>1250</v>
          </cell>
          <cell r="R6764" t="str">
            <v>Asia-Pacific (APAC)</v>
          </cell>
          <cell r="S6764" t="str">
            <v>Director of Ingredients Business - China</v>
          </cell>
        </row>
        <row r="6765">
          <cell r="A6765" t="str">
            <v>100156-ID-104</v>
          </cell>
          <cell r="B6765">
            <v>42856</v>
          </cell>
          <cell r="C6765" t="str">
            <v>Existing MSA</v>
          </cell>
          <cell r="D6765">
            <v>42795</v>
          </cell>
          <cell r="E6765">
            <v>43922</v>
          </cell>
          <cell r="F6765" t="str">
            <v>Sustainable Fisheries Partnership (SFP)</v>
          </cell>
          <cell r="G6765" t="str">
            <v>ID</v>
          </cell>
          <cell r="H6765" t="str">
            <v>Indonesia</v>
          </cell>
          <cell r="I6765" t="str">
            <v>LSP Entity</v>
          </cell>
          <cell r="K6765">
            <v>42795</v>
          </cell>
          <cell r="Q6765">
            <v>388</v>
          </cell>
          <cell r="R6765" t="str">
            <v>Asia-Pacific (APAC)</v>
          </cell>
          <cell r="S6765" t="str">
            <v>Monitoring &amp; Evaluation Director</v>
          </cell>
          <cell r="T6765">
            <v>43922</v>
          </cell>
        </row>
        <row r="6766">
          <cell r="A6766" t="str">
            <v>100156-ID-105</v>
          </cell>
          <cell r="B6766">
            <v>42856</v>
          </cell>
          <cell r="C6766" t="str">
            <v>Existing MSA</v>
          </cell>
          <cell r="D6766">
            <v>42795</v>
          </cell>
          <cell r="E6766">
            <v>43922</v>
          </cell>
          <cell r="F6766" t="str">
            <v>Sustainable Fisheries Partnership (SFP)</v>
          </cell>
          <cell r="G6766" t="str">
            <v>ID</v>
          </cell>
          <cell r="H6766" t="str">
            <v>Indonesia</v>
          </cell>
          <cell r="I6766" t="str">
            <v>LSP Entity</v>
          </cell>
          <cell r="K6766">
            <v>42795</v>
          </cell>
          <cell r="Q6766">
            <v>393</v>
          </cell>
          <cell r="R6766" t="str">
            <v>Asia-Pacific (APAC)</v>
          </cell>
          <cell r="S6766" t="str">
            <v>FIP Coordinator, Indonesia Blue Swimmming Crab</v>
          </cell>
          <cell r="T6766">
            <v>43922</v>
          </cell>
        </row>
        <row r="6767">
          <cell r="A6767" t="str">
            <v>100156-ID-101</v>
          </cell>
          <cell r="B6767">
            <v>42887</v>
          </cell>
          <cell r="C6767" t="str">
            <v>Existing MSA</v>
          </cell>
          <cell r="D6767">
            <v>42795</v>
          </cell>
          <cell r="E6767">
            <v>43922</v>
          </cell>
          <cell r="F6767" t="str">
            <v>Sustainable Fisheries Partnership (SFP)</v>
          </cell>
          <cell r="G6767" t="str">
            <v>ID</v>
          </cell>
          <cell r="H6767" t="str">
            <v>Indonesia</v>
          </cell>
          <cell r="I6767" t="str">
            <v>LSP Entity</v>
          </cell>
          <cell r="K6767">
            <v>42795</v>
          </cell>
          <cell r="Q6767">
            <v>394</v>
          </cell>
          <cell r="R6767" t="str">
            <v>Asia-Pacific (APAC)</v>
          </cell>
          <cell r="S6767" t="str">
            <v>Southeast Asia Coordinator</v>
          </cell>
          <cell r="T6767">
            <v>43922</v>
          </cell>
        </row>
        <row r="6768">
          <cell r="A6768" t="str">
            <v>100156-ID-103</v>
          </cell>
          <cell r="B6768">
            <v>42856</v>
          </cell>
          <cell r="C6768" t="str">
            <v>Existing MSA</v>
          </cell>
          <cell r="D6768">
            <v>42795</v>
          </cell>
          <cell r="E6768">
            <v>43922</v>
          </cell>
          <cell r="F6768" t="str">
            <v>Sustainable Fisheries Partnership (SFP)</v>
          </cell>
          <cell r="G6768" t="str">
            <v>ID</v>
          </cell>
          <cell r="H6768" t="str">
            <v>Indonesia</v>
          </cell>
          <cell r="I6768" t="str">
            <v>LSP Entity</v>
          </cell>
          <cell r="K6768">
            <v>42795</v>
          </cell>
          <cell r="Q6768">
            <v>395</v>
          </cell>
          <cell r="R6768" t="str">
            <v>Asia-Pacific (APAC)</v>
          </cell>
          <cell r="S6768" t="str">
            <v>Accounts Payable Manager</v>
          </cell>
          <cell r="T6768">
            <v>43922</v>
          </cell>
        </row>
        <row r="6769">
          <cell r="A6769" t="str">
            <v>100156-ID-106</v>
          </cell>
          <cell r="B6769">
            <v>42856</v>
          </cell>
          <cell r="C6769" t="str">
            <v>Existing MSA</v>
          </cell>
          <cell r="D6769">
            <v>42795</v>
          </cell>
          <cell r="E6769">
            <v>43922</v>
          </cell>
          <cell r="F6769" t="str">
            <v>Sustainable Fisheries Partnership (SFP)</v>
          </cell>
          <cell r="G6769" t="str">
            <v>ID</v>
          </cell>
          <cell r="H6769" t="str">
            <v>Indonesia</v>
          </cell>
          <cell r="I6769" t="str">
            <v>LSP Entity</v>
          </cell>
          <cell r="K6769">
            <v>42795</v>
          </cell>
          <cell r="Q6769">
            <v>396</v>
          </cell>
          <cell r="R6769" t="str">
            <v>Asia-Pacific (APAC)</v>
          </cell>
          <cell r="S6769" t="str">
            <v>Accounts Payable Clerk</v>
          </cell>
          <cell r="T6769">
            <v>43922</v>
          </cell>
        </row>
        <row r="6770">
          <cell r="A6770" t="str">
            <v>100156-ID-111</v>
          </cell>
          <cell r="B6770">
            <v>42856</v>
          </cell>
          <cell r="C6770" t="str">
            <v>Existing MSA</v>
          </cell>
          <cell r="D6770">
            <v>42795</v>
          </cell>
          <cell r="E6770">
            <v>43922</v>
          </cell>
          <cell r="F6770" t="str">
            <v>Sustainable Fisheries Partnership (SFP)</v>
          </cell>
          <cell r="G6770" t="str">
            <v>ID</v>
          </cell>
          <cell r="H6770" t="str">
            <v>Indonesia</v>
          </cell>
          <cell r="I6770" t="str">
            <v>LSP Entity</v>
          </cell>
          <cell r="K6770">
            <v>42795</v>
          </cell>
          <cell r="Q6770">
            <v>397</v>
          </cell>
          <cell r="R6770" t="str">
            <v>Asia-Pacific (APAC)</v>
          </cell>
          <cell r="S6770" t="str">
            <v>Planet Manager</v>
          </cell>
          <cell r="T6770">
            <v>43922</v>
          </cell>
        </row>
        <row r="6771">
          <cell r="A6771" t="str">
            <v>100156-ID-102</v>
          </cell>
          <cell r="B6771">
            <v>42856</v>
          </cell>
          <cell r="C6771" t="str">
            <v>Existing MSA</v>
          </cell>
          <cell r="D6771">
            <v>42795</v>
          </cell>
          <cell r="E6771">
            <v>43922</v>
          </cell>
          <cell r="F6771" t="str">
            <v>Sustainable Fisheries Partnership (SFP)</v>
          </cell>
          <cell r="G6771" t="str">
            <v>ID</v>
          </cell>
          <cell r="H6771" t="str">
            <v>Indonesia</v>
          </cell>
          <cell r="I6771" t="str">
            <v>LSP Entity</v>
          </cell>
          <cell r="K6771">
            <v>42795</v>
          </cell>
          <cell r="Q6771">
            <v>398</v>
          </cell>
          <cell r="R6771" t="str">
            <v>Asia-Pacific (APAC)</v>
          </cell>
          <cell r="S6771" t="str">
            <v>Buyer Engagement Manager, Indonesia</v>
          </cell>
          <cell r="T6771">
            <v>43922</v>
          </cell>
        </row>
        <row r="6772">
          <cell r="A6772" t="str">
            <v>100156-ID-110</v>
          </cell>
          <cell r="B6772">
            <v>42856</v>
          </cell>
          <cell r="C6772" t="str">
            <v>Existing MSA</v>
          </cell>
          <cell r="D6772">
            <v>42795</v>
          </cell>
          <cell r="E6772">
            <v>43922</v>
          </cell>
          <cell r="F6772" t="str">
            <v>Sustainable Fisheries Partnership (SFP)</v>
          </cell>
          <cell r="G6772" t="str">
            <v>ID</v>
          </cell>
          <cell r="H6772" t="str">
            <v>Indonesia</v>
          </cell>
          <cell r="I6772" t="str">
            <v>LSP Entity</v>
          </cell>
          <cell r="K6772">
            <v>42795</v>
          </cell>
          <cell r="Q6772">
            <v>399</v>
          </cell>
          <cell r="R6772" t="str">
            <v>Asia-Pacific (APAC)</v>
          </cell>
          <cell r="S6772" t="str">
            <v>Chief of Staff</v>
          </cell>
          <cell r="T6772">
            <v>43922</v>
          </cell>
        </row>
        <row r="6773">
          <cell r="A6773" t="str">
            <v>100156-ID-108</v>
          </cell>
          <cell r="B6773">
            <v>42856</v>
          </cell>
          <cell r="C6773" t="str">
            <v>Existing MSA</v>
          </cell>
          <cell r="D6773">
            <v>42795</v>
          </cell>
          <cell r="E6773">
            <v>43922</v>
          </cell>
          <cell r="F6773" t="str">
            <v>Sustainable Fisheries Partnership (SFP)</v>
          </cell>
          <cell r="G6773" t="str">
            <v>ID</v>
          </cell>
          <cell r="H6773" t="str">
            <v>Indonesia</v>
          </cell>
          <cell r="I6773" t="str">
            <v>LSP Entity</v>
          </cell>
          <cell r="K6773">
            <v>42795</v>
          </cell>
          <cell r="Q6773">
            <v>400</v>
          </cell>
          <cell r="R6773" t="str">
            <v>Asia-Pacific (APAC)</v>
          </cell>
          <cell r="S6773" t="str">
            <v>Field Coordinator</v>
          </cell>
          <cell r="T6773">
            <v>43922</v>
          </cell>
        </row>
        <row r="6774">
          <cell r="A6774" t="str">
            <v>100156-ID-107</v>
          </cell>
          <cell r="B6774">
            <v>42856</v>
          </cell>
          <cell r="C6774" t="str">
            <v>Existing MSA</v>
          </cell>
          <cell r="D6774">
            <v>42795</v>
          </cell>
          <cell r="E6774">
            <v>43922</v>
          </cell>
          <cell r="F6774" t="str">
            <v>Sustainable Fisheries Partnership (SFP)</v>
          </cell>
          <cell r="G6774" t="str">
            <v>ID</v>
          </cell>
          <cell r="H6774" t="str">
            <v>Indonesia</v>
          </cell>
          <cell r="I6774" t="str">
            <v>LSP Entity</v>
          </cell>
          <cell r="K6774">
            <v>42795</v>
          </cell>
          <cell r="Q6774">
            <v>401</v>
          </cell>
          <cell r="R6774" t="str">
            <v>Asia-Pacific (APAC)</v>
          </cell>
          <cell r="S6774" t="str">
            <v>Planet Assistant</v>
          </cell>
          <cell r="T6774">
            <v>43922</v>
          </cell>
        </row>
        <row r="6775">
          <cell r="A6775" t="str">
            <v>100156-ID-113</v>
          </cell>
          <cell r="B6775">
            <v>43221</v>
          </cell>
          <cell r="C6775" t="str">
            <v>Existing MSA</v>
          </cell>
          <cell r="D6775">
            <v>42795</v>
          </cell>
          <cell r="E6775">
            <v>43922</v>
          </cell>
          <cell r="F6775" t="str">
            <v>Sustainable Fisheries Partnership (SFP)</v>
          </cell>
          <cell r="G6775" t="str">
            <v>ID</v>
          </cell>
          <cell r="H6775" t="str">
            <v>Indonesia</v>
          </cell>
          <cell r="I6775" t="str">
            <v>LSP Entity</v>
          </cell>
          <cell r="K6775">
            <v>42795</v>
          </cell>
          <cell r="Q6775">
            <v>1146</v>
          </cell>
          <cell r="R6775" t="str">
            <v>Asia-Pacific (APAC)</v>
          </cell>
          <cell r="S6775" t="str">
            <v>Senior Policy Advisor</v>
          </cell>
          <cell r="T6775">
            <v>43922</v>
          </cell>
        </row>
        <row r="6776">
          <cell r="A6776" t="str">
            <v>100360-VN-113</v>
          </cell>
          <cell r="B6776">
            <v>43678</v>
          </cell>
          <cell r="C6776" t="str">
            <v>Existing MSA</v>
          </cell>
          <cell r="D6776">
            <v>43277</v>
          </cell>
          <cell r="E6776">
            <v>43922</v>
          </cell>
          <cell r="F6776" t="str">
            <v>TaylorMade Golf</v>
          </cell>
          <cell r="G6776" t="str">
            <v>VN</v>
          </cell>
          <cell r="H6776" t="str">
            <v>Vietnam</v>
          </cell>
          <cell r="I6776" t="str">
            <v>LSP Entity</v>
          </cell>
          <cell r="J6776">
            <v>43678</v>
          </cell>
          <cell r="K6776">
            <v>43276</v>
          </cell>
          <cell r="Q6776">
            <v>2994</v>
          </cell>
          <cell r="R6776" t="str">
            <v>Asia-Pacific (APAC)</v>
          </cell>
          <cell r="S6776" t="str">
            <v>Associate Specialist Purchasing</v>
          </cell>
        </row>
        <row r="6777">
          <cell r="A6777" t="str">
            <v>100360-VN-106</v>
          </cell>
          <cell r="B6777">
            <v>43374</v>
          </cell>
          <cell r="C6777" t="str">
            <v>Existing MSA</v>
          </cell>
          <cell r="D6777">
            <v>43277</v>
          </cell>
          <cell r="E6777">
            <v>43922</v>
          </cell>
          <cell r="F6777" t="str">
            <v>TaylorMade Golf</v>
          </cell>
          <cell r="G6777" t="str">
            <v>VN</v>
          </cell>
          <cell r="H6777" t="str">
            <v>Vietnam</v>
          </cell>
          <cell r="I6777" t="str">
            <v>LSP Entity</v>
          </cell>
          <cell r="K6777">
            <v>43276</v>
          </cell>
          <cell r="Q6777">
            <v>1377</v>
          </cell>
          <cell r="R6777" t="str">
            <v>Asia-Pacific (APAC)</v>
          </cell>
          <cell r="S6777" t="str">
            <v>Senior Compliance Analyst</v>
          </cell>
          <cell r="T6777">
            <v>43891</v>
          </cell>
        </row>
        <row r="6778">
          <cell r="A6778" t="str">
            <v>100360-VN-107</v>
          </cell>
          <cell r="B6778">
            <v>43374</v>
          </cell>
          <cell r="C6778" t="str">
            <v>Existing MSA</v>
          </cell>
          <cell r="D6778">
            <v>43277</v>
          </cell>
          <cell r="E6778">
            <v>43922</v>
          </cell>
          <cell r="F6778" t="str">
            <v>TaylorMade Golf</v>
          </cell>
          <cell r="G6778" t="str">
            <v>VN</v>
          </cell>
          <cell r="H6778" t="str">
            <v>Vietnam</v>
          </cell>
          <cell r="I6778" t="str">
            <v>LSP Entity</v>
          </cell>
          <cell r="K6778">
            <v>43276</v>
          </cell>
          <cell r="Q6778">
            <v>1378</v>
          </cell>
          <cell r="R6778" t="str">
            <v>Asia-Pacific (APAC)</v>
          </cell>
          <cell r="S6778" t="str">
            <v>Purchasing Senior Buyer</v>
          </cell>
          <cell r="T6778">
            <v>43891</v>
          </cell>
        </row>
        <row r="6779">
          <cell r="A6779" t="str">
            <v>100360-VN-108</v>
          </cell>
          <cell r="B6779">
            <v>43374</v>
          </cell>
          <cell r="C6779" t="str">
            <v>Existing MSA</v>
          </cell>
          <cell r="D6779">
            <v>43277</v>
          </cell>
          <cell r="E6779">
            <v>43922</v>
          </cell>
          <cell r="F6779" t="str">
            <v>TaylorMade Golf</v>
          </cell>
          <cell r="G6779" t="str">
            <v>VN</v>
          </cell>
          <cell r="H6779" t="str">
            <v>Vietnam</v>
          </cell>
          <cell r="I6779" t="str">
            <v>LSP Entity</v>
          </cell>
          <cell r="K6779">
            <v>43276</v>
          </cell>
          <cell r="Q6779">
            <v>1379</v>
          </cell>
          <cell r="R6779" t="str">
            <v>Asia-Pacific (APAC)</v>
          </cell>
          <cell r="S6779" t="str">
            <v>Associate Specialist Purchasing</v>
          </cell>
          <cell r="T6779">
            <v>43891</v>
          </cell>
        </row>
        <row r="6780">
          <cell r="A6780" t="str">
            <v>100360-VN-109</v>
          </cell>
          <cell r="B6780">
            <v>43374</v>
          </cell>
          <cell r="C6780" t="str">
            <v>Existing MSA</v>
          </cell>
          <cell r="D6780">
            <v>43277</v>
          </cell>
          <cell r="E6780">
            <v>43922</v>
          </cell>
          <cell r="F6780" t="str">
            <v>TaylorMade Golf</v>
          </cell>
          <cell r="G6780" t="str">
            <v>VN</v>
          </cell>
          <cell r="H6780" t="str">
            <v>Vietnam</v>
          </cell>
          <cell r="I6780" t="str">
            <v>LSP Entity</v>
          </cell>
          <cell r="K6780">
            <v>43276</v>
          </cell>
          <cell r="Q6780">
            <v>1380</v>
          </cell>
          <cell r="R6780" t="str">
            <v>Asia-Pacific (APAC)</v>
          </cell>
          <cell r="S6780" t="str">
            <v>Associate Specialist Purchasing</v>
          </cell>
          <cell r="T6780">
            <v>43891</v>
          </cell>
        </row>
        <row r="6781">
          <cell r="A6781" t="str">
            <v>100340-CN-101</v>
          </cell>
          <cell r="B6781">
            <v>43283</v>
          </cell>
          <cell r="C6781" t="str">
            <v>Existing MSA</v>
          </cell>
          <cell r="D6781">
            <v>43238</v>
          </cell>
          <cell r="E6781">
            <v>43952</v>
          </cell>
          <cell r="F6781" t="str">
            <v>Darigold</v>
          </cell>
          <cell r="G6781" t="str">
            <v>CN</v>
          </cell>
          <cell r="H6781" t="str">
            <v>China</v>
          </cell>
          <cell r="I6781" t="str">
            <v>LSP Entity</v>
          </cell>
          <cell r="K6781">
            <v>43237</v>
          </cell>
          <cell r="Q6781">
            <v>1250</v>
          </cell>
          <cell r="R6781" t="str">
            <v>Asia-Pacific (APAC)</v>
          </cell>
          <cell r="S6781" t="str">
            <v>Director of Ingredients Business - China</v>
          </cell>
        </row>
        <row r="6782">
          <cell r="A6782" t="str">
            <v>100156-ID-104</v>
          </cell>
          <cell r="B6782">
            <v>42856</v>
          </cell>
          <cell r="C6782" t="str">
            <v>Existing MSA</v>
          </cell>
          <cell r="D6782">
            <v>42795</v>
          </cell>
          <cell r="E6782">
            <v>43952</v>
          </cell>
          <cell r="F6782" t="str">
            <v>Sustainable Fisheries Partnership (SFP)</v>
          </cell>
          <cell r="G6782" t="str">
            <v>ID</v>
          </cell>
          <cell r="H6782" t="str">
            <v>Indonesia</v>
          </cell>
          <cell r="I6782" t="str">
            <v>LSP Entity</v>
          </cell>
          <cell r="K6782">
            <v>42795</v>
          </cell>
          <cell r="Q6782">
            <v>388</v>
          </cell>
          <cell r="R6782" t="str">
            <v>Asia-Pacific (APAC)</v>
          </cell>
          <cell r="S6782" t="str">
            <v>Monitoring &amp; Evaluation Director</v>
          </cell>
          <cell r="T6782">
            <v>43922</v>
          </cell>
        </row>
        <row r="6783">
          <cell r="A6783" t="str">
            <v>100156-ID-105</v>
          </cell>
          <cell r="B6783">
            <v>42856</v>
          </cell>
          <cell r="C6783" t="str">
            <v>Existing MSA</v>
          </cell>
          <cell r="D6783">
            <v>42795</v>
          </cell>
          <cell r="E6783">
            <v>43952</v>
          </cell>
          <cell r="F6783" t="str">
            <v>Sustainable Fisheries Partnership (SFP)</v>
          </cell>
          <cell r="G6783" t="str">
            <v>ID</v>
          </cell>
          <cell r="H6783" t="str">
            <v>Indonesia</v>
          </cell>
          <cell r="I6783" t="str">
            <v>LSP Entity</v>
          </cell>
          <cell r="K6783">
            <v>42795</v>
          </cell>
          <cell r="Q6783">
            <v>393</v>
          </cell>
          <cell r="R6783" t="str">
            <v>Asia-Pacific (APAC)</v>
          </cell>
          <cell r="S6783" t="str">
            <v>FIP Coordinator, Indonesia Blue Swimmming Crab</v>
          </cell>
          <cell r="T6783">
            <v>43922</v>
          </cell>
        </row>
        <row r="6784">
          <cell r="A6784" t="str">
            <v>100156-ID-101</v>
          </cell>
          <cell r="B6784">
            <v>42887</v>
          </cell>
          <cell r="C6784" t="str">
            <v>Existing MSA</v>
          </cell>
          <cell r="D6784">
            <v>42795</v>
          </cell>
          <cell r="E6784">
            <v>43952</v>
          </cell>
          <cell r="F6784" t="str">
            <v>Sustainable Fisheries Partnership (SFP)</v>
          </cell>
          <cell r="G6784" t="str">
            <v>ID</v>
          </cell>
          <cell r="H6784" t="str">
            <v>Indonesia</v>
          </cell>
          <cell r="I6784" t="str">
            <v>LSP Entity</v>
          </cell>
          <cell r="K6784">
            <v>42795</v>
          </cell>
          <cell r="Q6784">
            <v>394</v>
          </cell>
          <cell r="R6784" t="str">
            <v>Asia-Pacific (APAC)</v>
          </cell>
          <cell r="S6784" t="str">
            <v>Southeast Asia Coordinator</v>
          </cell>
          <cell r="T6784">
            <v>43922</v>
          </cell>
        </row>
        <row r="6785">
          <cell r="A6785" t="str">
            <v>100156-ID-103</v>
          </cell>
          <cell r="B6785">
            <v>42856</v>
          </cell>
          <cell r="C6785" t="str">
            <v>Existing MSA</v>
          </cell>
          <cell r="D6785">
            <v>42795</v>
          </cell>
          <cell r="E6785">
            <v>43952</v>
          </cell>
          <cell r="F6785" t="str">
            <v>Sustainable Fisheries Partnership (SFP)</v>
          </cell>
          <cell r="G6785" t="str">
            <v>ID</v>
          </cell>
          <cell r="H6785" t="str">
            <v>Indonesia</v>
          </cell>
          <cell r="I6785" t="str">
            <v>LSP Entity</v>
          </cell>
          <cell r="K6785">
            <v>42795</v>
          </cell>
          <cell r="Q6785">
            <v>395</v>
          </cell>
          <cell r="R6785" t="str">
            <v>Asia-Pacific (APAC)</v>
          </cell>
          <cell r="S6785" t="str">
            <v>Accounts Payable Manager</v>
          </cell>
          <cell r="T6785">
            <v>43922</v>
          </cell>
        </row>
        <row r="6786">
          <cell r="A6786" t="str">
            <v>100156-ID-106</v>
          </cell>
          <cell r="B6786">
            <v>42856</v>
          </cell>
          <cell r="C6786" t="str">
            <v>Existing MSA</v>
          </cell>
          <cell r="D6786">
            <v>42795</v>
          </cell>
          <cell r="E6786">
            <v>43952</v>
          </cell>
          <cell r="F6786" t="str">
            <v>Sustainable Fisheries Partnership (SFP)</v>
          </cell>
          <cell r="G6786" t="str">
            <v>ID</v>
          </cell>
          <cell r="H6786" t="str">
            <v>Indonesia</v>
          </cell>
          <cell r="I6786" t="str">
            <v>LSP Entity</v>
          </cell>
          <cell r="K6786">
            <v>42795</v>
          </cell>
          <cell r="Q6786">
            <v>396</v>
          </cell>
          <cell r="R6786" t="str">
            <v>Asia-Pacific (APAC)</v>
          </cell>
          <cell r="S6786" t="str">
            <v>Accounts Payable Clerk</v>
          </cell>
          <cell r="T6786">
            <v>43922</v>
          </cell>
        </row>
        <row r="6787">
          <cell r="A6787" t="str">
            <v>100156-ID-111</v>
          </cell>
          <cell r="B6787">
            <v>42856</v>
          </cell>
          <cell r="C6787" t="str">
            <v>Existing MSA</v>
          </cell>
          <cell r="D6787">
            <v>42795</v>
          </cell>
          <cell r="E6787">
            <v>43952</v>
          </cell>
          <cell r="F6787" t="str">
            <v>Sustainable Fisheries Partnership (SFP)</v>
          </cell>
          <cell r="G6787" t="str">
            <v>ID</v>
          </cell>
          <cell r="H6787" t="str">
            <v>Indonesia</v>
          </cell>
          <cell r="I6787" t="str">
            <v>LSP Entity</v>
          </cell>
          <cell r="K6787">
            <v>42795</v>
          </cell>
          <cell r="Q6787">
            <v>397</v>
          </cell>
          <cell r="R6787" t="str">
            <v>Asia-Pacific (APAC)</v>
          </cell>
          <cell r="S6787" t="str">
            <v>Planet Manager</v>
          </cell>
          <cell r="T6787">
            <v>43922</v>
          </cell>
        </row>
        <row r="6788">
          <cell r="A6788" t="str">
            <v>100156-ID-102</v>
          </cell>
          <cell r="B6788">
            <v>42856</v>
          </cell>
          <cell r="C6788" t="str">
            <v>Existing MSA</v>
          </cell>
          <cell r="D6788">
            <v>42795</v>
          </cell>
          <cell r="E6788">
            <v>43952</v>
          </cell>
          <cell r="F6788" t="str">
            <v>Sustainable Fisheries Partnership (SFP)</v>
          </cell>
          <cell r="G6788" t="str">
            <v>ID</v>
          </cell>
          <cell r="H6788" t="str">
            <v>Indonesia</v>
          </cell>
          <cell r="I6788" t="str">
            <v>LSP Entity</v>
          </cell>
          <cell r="K6788">
            <v>42795</v>
          </cell>
          <cell r="Q6788">
            <v>398</v>
          </cell>
          <cell r="R6788" t="str">
            <v>Asia-Pacific (APAC)</v>
          </cell>
          <cell r="S6788" t="str">
            <v>Buyer Engagement Manager, Indonesia</v>
          </cell>
          <cell r="T6788">
            <v>43922</v>
          </cell>
        </row>
        <row r="6789">
          <cell r="A6789" t="str">
            <v>100156-ID-110</v>
          </cell>
          <cell r="B6789">
            <v>42856</v>
          </cell>
          <cell r="C6789" t="str">
            <v>Existing MSA</v>
          </cell>
          <cell r="D6789">
            <v>42795</v>
          </cell>
          <cell r="E6789">
            <v>43952</v>
          </cell>
          <cell r="F6789" t="str">
            <v>Sustainable Fisheries Partnership (SFP)</v>
          </cell>
          <cell r="G6789" t="str">
            <v>ID</v>
          </cell>
          <cell r="H6789" t="str">
            <v>Indonesia</v>
          </cell>
          <cell r="I6789" t="str">
            <v>LSP Entity</v>
          </cell>
          <cell r="K6789">
            <v>42795</v>
          </cell>
          <cell r="Q6789">
            <v>399</v>
          </cell>
          <cell r="R6789" t="str">
            <v>Asia-Pacific (APAC)</v>
          </cell>
          <cell r="S6789" t="str">
            <v>Chief of Staff</v>
          </cell>
          <cell r="T6789">
            <v>43922</v>
          </cell>
        </row>
        <row r="6790">
          <cell r="A6790" t="str">
            <v>100156-ID-108</v>
          </cell>
          <cell r="B6790">
            <v>42856</v>
          </cell>
          <cell r="C6790" t="str">
            <v>Existing MSA</v>
          </cell>
          <cell r="D6790">
            <v>42795</v>
          </cell>
          <cell r="E6790">
            <v>43952</v>
          </cell>
          <cell r="F6790" t="str">
            <v>Sustainable Fisheries Partnership (SFP)</v>
          </cell>
          <cell r="G6790" t="str">
            <v>ID</v>
          </cell>
          <cell r="H6790" t="str">
            <v>Indonesia</v>
          </cell>
          <cell r="I6790" t="str">
            <v>LSP Entity</v>
          </cell>
          <cell r="K6790">
            <v>42795</v>
          </cell>
          <cell r="Q6790">
            <v>400</v>
          </cell>
          <cell r="R6790" t="str">
            <v>Asia-Pacific (APAC)</v>
          </cell>
          <cell r="S6790" t="str">
            <v>Field Coordinator</v>
          </cell>
          <cell r="T6790">
            <v>43922</v>
          </cell>
        </row>
        <row r="6791">
          <cell r="A6791" t="str">
            <v>100156-ID-107</v>
          </cell>
          <cell r="B6791">
            <v>42856</v>
          </cell>
          <cell r="C6791" t="str">
            <v>Existing MSA</v>
          </cell>
          <cell r="D6791">
            <v>42795</v>
          </cell>
          <cell r="E6791">
            <v>43952</v>
          </cell>
          <cell r="F6791" t="str">
            <v>Sustainable Fisheries Partnership (SFP)</v>
          </cell>
          <cell r="G6791" t="str">
            <v>ID</v>
          </cell>
          <cell r="H6791" t="str">
            <v>Indonesia</v>
          </cell>
          <cell r="I6791" t="str">
            <v>LSP Entity</v>
          </cell>
          <cell r="K6791">
            <v>42795</v>
          </cell>
          <cell r="Q6791">
            <v>401</v>
          </cell>
          <cell r="R6791" t="str">
            <v>Asia-Pacific (APAC)</v>
          </cell>
          <cell r="S6791" t="str">
            <v>Planet Assistant</v>
          </cell>
          <cell r="T6791">
            <v>43922</v>
          </cell>
        </row>
        <row r="6792">
          <cell r="A6792" t="str">
            <v>100156-ID-113</v>
          </cell>
          <cell r="B6792">
            <v>43221</v>
          </cell>
          <cell r="C6792" t="str">
            <v>Existing MSA</v>
          </cell>
          <cell r="D6792">
            <v>42795</v>
          </cell>
          <cell r="E6792">
            <v>43952</v>
          </cell>
          <cell r="F6792" t="str">
            <v>Sustainable Fisheries Partnership (SFP)</v>
          </cell>
          <cell r="G6792" t="str">
            <v>ID</v>
          </cell>
          <cell r="H6792" t="str">
            <v>Indonesia</v>
          </cell>
          <cell r="I6792" t="str">
            <v>LSP Entity</v>
          </cell>
          <cell r="K6792">
            <v>42795</v>
          </cell>
          <cell r="Q6792">
            <v>1146</v>
          </cell>
          <cell r="R6792" t="str">
            <v>Asia-Pacific (APAC)</v>
          </cell>
          <cell r="S6792" t="str">
            <v>Senior Policy Advisor</v>
          </cell>
          <cell r="T6792">
            <v>43922</v>
          </cell>
        </row>
        <row r="6793">
          <cell r="A6793" t="str">
            <v>100360-VN-113</v>
          </cell>
          <cell r="B6793">
            <v>43678</v>
          </cell>
          <cell r="C6793" t="str">
            <v>Existing MSA</v>
          </cell>
          <cell r="D6793">
            <v>43277</v>
          </cell>
          <cell r="E6793">
            <v>43952</v>
          </cell>
          <cell r="F6793" t="str">
            <v>TaylorMade Golf</v>
          </cell>
          <cell r="G6793" t="str">
            <v>VN</v>
          </cell>
          <cell r="H6793" t="str">
            <v>Vietnam</v>
          </cell>
          <cell r="I6793" t="str">
            <v>LSP Entity</v>
          </cell>
          <cell r="J6793">
            <v>43678</v>
          </cell>
          <cell r="K6793">
            <v>43276</v>
          </cell>
          <cell r="Q6793">
            <v>2994</v>
          </cell>
          <cell r="R6793" t="str">
            <v>Asia-Pacific (APAC)</v>
          </cell>
          <cell r="S6793" t="str">
            <v>Associate Specialist Purchasing</v>
          </cell>
        </row>
        <row r="6794">
          <cell r="A6794" t="str">
            <v>100360-VN-106</v>
          </cell>
          <cell r="B6794">
            <v>43374</v>
          </cell>
          <cell r="C6794" t="str">
            <v>Existing MSA</v>
          </cell>
          <cell r="D6794">
            <v>43277</v>
          </cell>
          <cell r="E6794">
            <v>43952</v>
          </cell>
          <cell r="F6794" t="str">
            <v>TaylorMade Golf</v>
          </cell>
          <cell r="G6794" t="str">
            <v>VN</v>
          </cell>
          <cell r="H6794" t="str">
            <v>Vietnam</v>
          </cell>
          <cell r="I6794" t="str">
            <v>LSP Entity</v>
          </cell>
          <cell r="K6794">
            <v>43276</v>
          </cell>
          <cell r="Q6794">
            <v>1377</v>
          </cell>
          <cell r="R6794" t="str">
            <v>Asia-Pacific (APAC)</v>
          </cell>
          <cell r="S6794" t="str">
            <v>Senior Compliance Analyst</v>
          </cell>
          <cell r="T6794">
            <v>43891</v>
          </cell>
        </row>
        <row r="6795">
          <cell r="A6795" t="str">
            <v>100360-VN-107</v>
          </cell>
          <cell r="B6795">
            <v>43374</v>
          </cell>
          <cell r="C6795" t="str">
            <v>Existing MSA</v>
          </cell>
          <cell r="D6795">
            <v>43277</v>
          </cell>
          <cell r="E6795">
            <v>43952</v>
          </cell>
          <cell r="F6795" t="str">
            <v>TaylorMade Golf</v>
          </cell>
          <cell r="G6795" t="str">
            <v>VN</v>
          </cell>
          <cell r="H6795" t="str">
            <v>Vietnam</v>
          </cell>
          <cell r="I6795" t="str">
            <v>LSP Entity</v>
          </cell>
          <cell r="K6795">
            <v>43276</v>
          </cell>
          <cell r="Q6795">
            <v>1378</v>
          </cell>
          <cell r="R6795" t="str">
            <v>Asia-Pacific (APAC)</v>
          </cell>
          <cell r="S6795" t="str">
            <v>Purchasing Senior Buyer</v>
          </cell>
          <cell r="T6795">
            <v>43891</v>
          </cell>
        </row>
        <row r="6796">
          <cell r="A6796" t="str">
            <v>100360-VN-108</v>
          </cell>
          <cell r="B6796">
            <v>43374</v>
          </cell>
          <cell r="C6796" t="str">
            <v>Existing MSA</v>
          </cell>
          <cell r="D6796">
            <v>43277</v>
          </cell>
          <cell r="E6796">
            <v>43952</v>
          </cell>
          <cell r="F6796" t="str">
            <v>TaylorMade Golf</v>
          </cell>
          <cell r="G6796" t="str">
            <v>VN</v>
          </cell>
          <cell r="H6796" t="str">
            <v>Vietnam</v>
          </cell>
          <cell r="I6796" t="str">
            <v>LSP Entity</v>
          </cell>
          <cell r="K6796">
            <v>43276</v>
          </cell>
          <cell r="Q6796">
            <v>1379</v>
          </cell>
          <cell r="R6796" t="str">
            <v>Asia-Pacific (APAC)</v>
          </cell>
          <cell r="S6796" t="str">
            <v>Associate Specialist Purchasing</v>
          </cell>
          <cell r="T6796">
            <v>43891</v>
          </cell>
        </row>
        <row r="6797">
          <cell r="A6797" t="str">
            <v>100360-VN-109</v>
          </cell>
          <cell r="B6797">
            <v>43374</v>
          </cell>
          <cell r="C6797" t="str">
            <v>Existing MSA</v>
          </cell>
          <cell r="D6797">
            <v>43277</v>
          </cell>
          <cell r="E6797">
            <v>43952</v>
          </cell>
          <cell r="F6797" t="str">
            <v>TaylorMade Golf</v>
          </cell>
          <cell r="G6797" t="str">
            <v>VN</v>
          </cell>
          <cell r="H6797" t="str">
            <v>Vietnam</v>
          </cell>
          <cell r="I6797" t="str">
            <v>LSP Entity</v>
          </cell>
          <cell r="K6797">
            <v>43276</v>
          </cell>
          <cell r="Q6797">
            <v>1380</v>
          </cell>
          <cell r="R6797" t="str">
            <v>Asia-Pacific (APAC)</v>
          </cell>
          <cell r="S6797" t="str">
            <v>Associate Specialist Purchasing</v>
          </cell>
          <cell r="T6797">
            <v>43891</v>
          </cell>
        </row>
        <row r="6798">
          <cell r="A6798" t="str">
            <v>100340-CN-101</v>
          </cell>
          <cell r="B6798">
            <v>43283</v>
          </cell>
          <cell r="C6798" t="str">
            <v>Existing MSA</v>
          </cell>
          <cell r="D6798">
            <v>43238</v>
          </cell>
          <cell r="E6798">
            <v>43983</v>
          </cell>
          <cell r="F6798" t="str">
            <v>Darigold</v>
          </cell>
          <cell r="G6798" t="str">
            <v>CN</v>
          </cell>
          <cell r="H6798" t="str">
            <v>China</v>
          </cell>
          <cell r="I6798" t="str">
            <v>LSP Entity</v>
          </cell>
          <cell r="K6798">
            <v>43237</v>
          </cell>
          <cell r="Q6798">
            <v>1250</v>
          </cell>
          <cell r="R6798" t="str">
            <v>Asia-Pacific (APAC)</v>
          </cell>
          <cell r="S6798" t="str">
            <v>Director of Ingredients Business - China</v>
          </cell>
        </row>
        <row r="6799">
          <cell r="A6799" t="str">
            <v>100156-ID-104</v>
          </cell>
          <cell r="B6799">
            <v>42856</v>
          </cell>
          <cell r="C6799" t="str">
            <v>Existing MSA</v>
          </cell>
          <cell r="D6799">
            <v>42795</v>
          </cell>
          <cell r="E6799">
            <v>43983</v>
          </cell>
          <cell r="F6799" t="str">
            <v>Sustainable Fisheries Partnership (SFP)</v>
          </cell>
          <cell r="G6799" t="str">
            <v>ID</v>
          </cell>
          <cell r="H6799" t="str">
            <v>Indonesia</v>
          </cell>
          <cell r="I6799" t="str">
            <v>LSP Entity</v>
          </cell>
          <cell r="K6799">
            <v>42795</v>
          </cell>
          <cell r="Q6799">
            <v>388</v>
          </cell>
          <cell r="R6799" t="str">
            <v>Asia-Pacific (APAC)</v>
          </cell>
          <cell r="S6799" t="str">
            <v>Monitoring &amp; Evaluation Director</v>
          </cell>
          <cell r="T6799">
            <v>43922</v>
          </cell>
        </row>
        <row r="6800">
          <cell r="A6800" t="str">
            <v>100156-ID-105</v>
          </cell>
          <cell r="B6800">
            <v>42856</v>
          </cell>
          <cell r="C6800" t="str">
            <v>Existing MSA</v>
          </cell>
          <cell r="D6800">
            <v>42795</v>
          </cell>
          <cell r="E6800">
            <v>43983</v>
          </cell>
          <cell r="F6800" t="str">
            <v>Sustainable Fisheries Partnership (SFP)</v>
          </cell>
          <cell r="G6800" t="str">
            <v>ID</v>
          </cell>
          <cell r="H6800" t="str">
            <v>Indonesia</v>
          </cell>
          <cell r="I6800" t="str">
            <v>LSP Entity</v>
          </cell>
          <cell r="K6800">
            <v>42795</v>
          </cell>
          <cell r="Q6800">
            <v>393</v>
          </cell>
          <cell r="R6800" t="str">
            <v>Asia-Pacific (APAC)</v>
          </cell>
          <cell r="S6800" t="str">
            <v>FIP Coordinator, Indonesia Blue Swimmming Crab</v>
          </cell>
          <cell r="T6800">
            <v>43922</v>
          </cell>
        </row>
        <row r="6801">
          <cell r="A6801" t="str">
            <v>100156-ID-101</v>
          </cell>
          <cell r="B6801">
            <v>42887</v>
          </cell>
          <cell r="C6801" t="str">
            <v>Existing MSA</v>
          </cell>
          <cell r="D6801">
            <v>42795</v>
          </cell>
          <cell r="E6801">
            <v>43983</v>
          </cell>
          <cell r="F6801" t="str">
            <v>Sustainable Fisheries Partnership (SFP)</v>
          </cell>
          <cell r="G6801" t="str">
            <v>ID</v>
          </cell>
          <cell r="H6801" t="str">
            <v>Indonesia</v>
          </cell>
          <cell r="I6801" t="str">
            <v>LSP Entity</v>
          </cell>
          <cell r="K6801">
            <v>42795</v>
          </cell>
          <cell r="Q6801">
            <v>394</v>
          </cell>
          <cell r="R6801" t="str">
            <v>Asia-Pacific (APAC)</v>
          </cell>
          <cell r="S6801" t="str">
            <v>Southeast Asia Coordinator</v>
          </cell>
          <cell r="T6801">
            <v>43922</v>
          </cell>
        </row>
        <row r="6802">
          <cell r="A6802" t="str">
            <v>100156-ID-103</v>
          </cell>
          <cell r="B6802">
            <v>42856</v>
          </cell>
          <cell r="C6802" t="str">
            <v>Existing MSA</v>
          </cell>
          <cell r="D6802">
            <v>42795</v>
          </cell>
          <cell r="E6802">
            <v>43983</v>
          </cell>
          <cell r="F6802" t="str">
            <v>Sustainable Fisheries Partnership (SFP)</v>
          </cell>
          <cell r="G6802" t="str">
            <v>ID</v>
          </cell>
          <cell r="H6802" t="str">
            <v>Indonesia</v>
          </cell>
          <cell r="I6802" t="str">
            <v>LSP Entity</v>
          </cell>
          <cell r="K6802">
            <v>42795</v>
          </cell>
          <cell r="Q6802">
            <v>395</v>
          </cell>
          <cell r="R6802" t="str">
            <v>Asia-Pacific (APAC)</v>
          </cell>
          <cell r="S6802" t="str">
            <v>Accounts Payable Manager</v>
          </cell>
          <cell r="T6802">
            <v>43922</v>
          </cell>
        </row>
        <row r="6803">
          <cell r="A6803" t="str">
            <v>100156-ID-106</v>
          </cell>
          <cell r="B6803">
            <v>42856</v>
          </cell>
          <cell r="C6803" t="str">
            <v>Existing MSA</v>
          </cell>
          <cell r="D6803">
            <v>42795</v>
          </cell>
          <cell r="E6803">
            <v>43983</v>
          </cell>
          <cell r="F6803" t="str">
            <v>Sustainable Fisheries Partnership (SFP)</v>
          </cell>
          <cell r="G6803" t="str">
            <v>ID</v>
          </cell>
          <cell r="H6803" t="str">
            <v>Indonesia</v>
          </cell>
          <cell r="I6803" t="str">
            <v>LSP Entity</v>
          </cell>
          <cell r="K6803">
            <v>42795</v>
          </cell>
          <cell r="Q6803">
            <v>396</v>
          </cell>
          <cell r="R6803" t="str">
            <v>Asia-Pacific (APAC)</v>
          </cell>
          <cell r="S6803" t="str">
            <v>Accounts Payable Clerk</v>
          </cell>
          <cell r="T6803">
            <v>43922</v>
          </cell>
        </row>
        <row r="6804">
          <cell r="A6804" t="str">
            <v>100156-ID-111</v>
          </cell>
          <cell r="B6804">
            <v>42856</v>
          </cell>
          <cell r="C6804" t="str">
            <v>Existing MSA</v>
          </cell>
          <cell r="D6804">
            <v>42795</v>
          </cell>
          <cell r="E6804">
            <v>43983</v>
          </cell>
          <cell r="F6804" t="str">
            <v>Sustainable Fisheries Partnership (SFP)</v>
          </cell>
          <cell r="G6804" t="str">
            <v>ID</v>
          </cell>
          <cell r="H6804" t="str">
            <v>Indonesia</v>
          </cell>
          <cell r="I6804" t="str">
            <v>LSP Entity</v>
          </cell>
          <cell r="K6804">
            <v>42795</v>
          </cell>
          <cell r="Q6804">
            <v>397</v>
          </cell>
          <cell r="R6804" t="str">
            <v>Asia-Pacific (APAC)</v>
          </cell>
          <cell r="S6804" t="str">
            <v>Planet Manager</v>
          </cell>
          <cell r="T6804">
            <v>43922</v>
          </cell>
        </row>
        <row r="6805">
          <cell r="A6805" t="str">
            <v>100156-ID-102</v>
          </cell>
          <cell r="B6805">
            <v>42856</v>
          </cell>
          <cell r="C6805" t="str">
            <v>Existing MSA</v>
          </cell>
          <cell r="D6805">
            <v>42795</v>
          </cell>
          <cell r="E6805">
            <v>43983</v>
          </cell>
          <cell r="F6805" t="str">
            <v>Sustainable Fisheries Partnership (SFP)</v>
          </cell>
          <cell r="G6805" t="str">
            <v>ID</v>
          </cell>
          <cell r="H6805" t="str">
            <v>Indonesia</v>
          </cell>
          <cell r="I6805" t="str">
            <v>LSP Entity</v>
          </cell>
          <cell r="K6805">
            <v>42795</v>
          </cell>
          <cell r="Q6805">
            <v>398</v>
          </cell>
          <cell r="R6805" t="str">
            <v>Asia-Pacific (APAC)</v>
          </cell>
          <cell r="S6805" t="str">
            <v>Buyer Engagement Manager, Indonesia</v>
          </cell>
          <cell r="T6805">
            <v>43922</v>
          </cell>
        </row>
        <row r="6806">
          <cell r="A6806" t="str">
            <v>100156-ID-110</v>
          </cell>
          <cell r="B6806">
            <v>42856</v>
          </cell>
          <cell r="C6806" t="str">
            <v>Existing MSA</v>
          </cell>
          <cell r="D6806">
            <v>42795</v>
          </cell>
          <cell r="E6806">
            <v>43983</v>
          </cell>
          <cell r="F6806" t="str">
            <v>Sustainable Fisheries Partnership (SFP)</v>
          </cell>
          <cell r="G6806" t="str">
            <v>ID</v>
          </cell>
          <cell r="H6806" t="str">
            <v>Indonesia</v>
          </cell>
          <cell r="I6806" t="str">
            <v>LSP Entity</v>
          </cell>
          <cell r="K6806">
            <v>42795</v>
          </cell>
          <cell r="Q6806">
            <v>399</v>
          </cell>
          <cell r="R6806" t="str">
            <v>Asia-Pacific (APAC)</v>
          </cell>
          <cell r="S6806" t="str">
            <v>Chief of Staff</v>
          </cell>
          <cell r="T6806">
            <v>43922</v>
          </cell>
        </row>
        <row r="6807">
          <cell r="A6807" t="str">
            <v>100156-ID-108</v>
          </cell>
          <cell r="B6807">
            <v>42856</v>
          </cell>
          <cell r="C6807" t="str">
            <v>Existing MSA</v>
          </cell>
          <cell r="D6807">
            <v>42795</v>
          </cell>
          <cell r="E6807">
            <v>43983</v>
          </cell>
          <cell r="F6807" t="str">
            <v>Sustainable Fisheries Partnership (SFP)</v>
          </cell>
          <cell r="G6807" t="str">
            <v>ID</v>
          </cell>
          <cell r="H6807" t="str">
            <v>Indonesia</v>
          </cell>
          <cell r="I6807" t="str">
            <v>LSP Entity</v>
          </cell>
          <cell r="K6807">
            <v>42795</v>
          </cell>
          <cell r="Q6807">
            <v>400</v>
          </cell>
          <cell r="R6807" t="str">
            <v>Asia-Pacific (APAC)</v>
          </cell>
          <cell r="S6807" t="str">
            <v>Field Coordinator</v>
          </cell>
          <cell r="T6807">
            <v>43922</v>
          </cell>
        </row>
        <row r="6808">
          <cell r="A6808" t="str">
            <v>100156-ID-107</v>
          </cell>
          <cell r="B6808">
            <v>42856</v>
          </cell>
          <cell r="C6808" t="str">
            <v>Existing MSA</v>
          </cell>
          <cell r="D6808">
            <v>42795</v>
          </cell>
          <cell r="E6808">
            <v>43983</v>
          </cell>
          <cell r="F6808" t="str">
            <v>Sustainable Fisheries Partnership (SFP)</v>
          </cell>
          <cell r="G6808" t="str">
            <v>ID</v>
          </cell>
          <cell r="H6808" t="str">
            <v>Indonesia</v>
          </cell>
          <cell r="I6808" t="str">
            <v>LSP Entity</v>
          </cell>
          <cell r="K6808">
            <v>42795</v>
          </cell>
          <cell r="Q6808">
            <v>401</v>
          </cell>
          <cell r="R6808" t="str">
            <v>Asia-Pacific (APAC)</v>
          </cell>
          <cell r="S6808" t="str">
            <v>Planet Assistant</v>
          </cell>
          <cell r="T6808">
            <v>43922</v>
          </cell>
        </row>
        <row r="6809">
          <cell r="A6809" t="str">
            <v>100156-ID-113</v>
          </cell>
          <cell r="B6809">
            <v>43221</v>
          </cell>
          <cell r="C6809" t="str">
            <v>Existing MSA</v>
          </cell>
          <cell r="D6809">
            <v>42795</v>
          </cell>
          <cell r="E6809">
            <v>43983</v>
          </cell>
          <cell r="F6809" t="str">
            <v>Sustainable Fisheries Partnership (SFP)</v>
          </cell>
          <cell r="G6809" t="str">
            <v>ID</v>
          </cell>
          <cell r="H6809" t="str">
            <v>Indonesia</v>
          </cell>
          <cell r="I6809" t="str">
            <v>LSP Entity</v>
          </cell>
          <cell r="K6809">
            <v>42795</v>
          </cell>
          <cell r="Q6809">
            <v>1146</v>
          </cell>
          <cell r="R6809" t="str">
            <v>Asia-Pacific (APAC)</v>
          </cell>
          <cell r="S6809" t="str">
            <v>Senior Policy Advisor</v>
          </cell>
          <cell r="T6809">
            <v>43922</v>
          </cell>
        </row>
        <row r="6810">
          <cell r="A6810" t="str">
            <v>100360-VN-113</v>
          </cell>
          <cell r="B6810">
            <v>43678</v>
          </cell>
          <cell r="C6810" t="str">
            <v>Existing MSA</v>
          </cell>
          <cell r="D6810">
            <v>43277</v>
          </cell>
          <cell r="E6810">
            <v>43983</v>
          </cell>
          <cell r="F6810" t="str">
            <v>TaylorMade Golf</v>
          </cell>
          <cell r="G6810" t="str">
            <v>VN</v>
          </cell>
          <cell r="H6810" t="str">
            <v>Vietnam</v>
          </cell>
          <cell r="I6810" t="str">
            <v>LSP Entity</v>
          </cell>
          <cell r="J6810">
            <v>43678</v>
          </cell>
          <cell r="K6810">
            <v>43276</v>
          </cell>
          <cell r="Q6810">
            <v>2994</v>
          </cell>
          <cell r="R6810" t="str">
            <v>Asia-Pacific (APAC)</v>
          </cell>
          <cell r="S6810" t="str">
            <v>Associate Specialist Purchasing</v>
          </cell>
        </row>
        <row r="6811">
          <cell r="A6811" t="str">
            <v>100360-VN-106</v>
          </cell>
          <cell r="B6811">
            <v>43374</v>
          </cell>
          <cell r="C6811" t="str">
            <v>Existing MSA</v>
          </cell>
          <cell r="D6811">
            <v>43277</v>
          </cell>
          <cell r="E6811">
            <v>43983</v>
          </cell>
          <cell r="F6811" t="str">
            <v>TaylorMade Golf</v>
          </cell>
          <cell r="G6811" t="str">
            <v>VN</v>
          </cell>
          <cell r="H6811" t="str">
            <v>Vietnam</v>
          </cell>
          <cell r="I6811" t="str">
            <v>LSP Entity</v>
          </cell>
          <cell r="K6811">
            <v>43276</v>
          </cell>
          <cell r="Q6811">
            <v>1377</v>
          </cell>
          <cell r="R6811" t="str">
            <v>Asia-Pacific (APAC)</v>
          </cell>
          <cell r="S6811" t="str">
            <v>Senior Compliance Analyst</v>
          </cell>
          <cell r="T6811">
            <v>43891</v>
          </cell>
        </row>
        <row r="6812">
          <cell r="A6812" t="str">
            <v>100360-VN-107</v>
          </cell>
          <cell r="B6812">
            <v>43374</v>
          </cell>
          <cell r="C6812" t="str">
            <v>Existing MSA</v>
          </cell>
          <cell r="D6812">
            <v>43277</v>
          </cell>
          <cell r="E6812">
            <v>43983</v>
          </cell>
          <cell r="F6812" t="str">
            <v>TaylorMade Golf</v>
          </cell>
          <cell r="G6812" t="str">
            <v>VN</v>
          </cell>
          <cell r="H6812" t="str">
            <v>Vietnam</v>
          </cell>
          <cell r="I6812" t="str">
            <v>LSP Entity</v>
          </cell>
          <cell r="K6812">
            <v>43276</v>
          </cell>
          <cell r="Q6812">
            <v>1378</v>
          </cell>
          <cell r="R6812" t="str">
            <v>Asia-Pacific (APAC)</v>
          </cell>
          <cell r="S6812" t="str">
            <v>Purchasing Senior Buyer</v>
          </cell>
          <cell r="T6812">
            <v>43891</v>
          </cell>
        </row>
        <row r="6813">
          <cell r="A6813" t="str">
            <v>100360-VN-108</v>
          </cell>
          <cell r="B6813">
            <v>43374</v>
          </cell>
          <cell r="C6813" t="str">
            <v>Existing MSA</v>
          </cell>
          <cell r="D6813">
            <v>43277</v>
          </cell>
          <cell r="E6813">
            <v>43983</v>
          </cell>
          <cell r="F6813" t="str">
            <v>TaylorMade Golf</v>
          </cell>
          <cell r="G6813" t="str">
            <v>VN</v>
          </cell>
          <cell r="H6813" t="str">
            <v>Vietnam</v>
          </cell>
          <cell r="I6813" t="str">
            <v>LSP Entity</v>
          </cell>
          <cell r="K6813">
            <v>43276</v>
          </cell>
          <cell r="Q6813">
            <v>1379</v>
          </cell>
          <cell r="R6813" t="str">
            <v>Asia-Pacific (APAC)</v>
          </cell>
          <cell r="S6813" t="str">
            <v>Associate Specialist Purchasing</v>
          </cell>
          <cell r="T6813">
            <v>43891</v>
          </cell>
        </row>
        <row r="6814">
          <cell r="A6814" t="str">
            <v>100360-VN-109</v>
          </cell>
          <cell r="B6814">
            <v>43374</v>
          </cell>
          <cell r="C6814" t="str">
            <v>Existing MSA</v>
          </cell>
          <cell r="D6814">
            <v>43277</v>
          </cell>
          <cell r="E6814">
            <v>43983</v>
          </cell>
          <cell r="F6814" t="str">
            <v>TaylorMade Golf</v>
          </cell>
          <cell r="G6814" t="str">
            <v>VN</v>
          </cell>
          <cell r="H6814" t="str">
            <v>Vietnam</v>
          </cell>
          <cell r="I6814" t="str">
            <v>LSP Entity</v>
          </cell>
          <cell r="K6814">
            <v>43276</v>
          </cell>
          <cell r="Q6814">
            <v>1380</v>
          </cell>
          <cell r="R6814" t="str">
            <v>Asia-Pacific (APAC)</v>
          </cell>
          <cell r="S6814" t="str">
            <v>Associate Specialist Purchasing</v>
          </cell>
          <cell r="T6814">
            <v>43891</v>
          </cell>
        </row>
        <row r="6815">
          <cell r="A6815" t="str">
            <v>100410-PH-101</v>
          </cell>
          <cell r="B6815">
            <v>43467</v>
          </cell>
          <cell r="C6815" t="str">
            <v>Existing MSA</v>
          </cell>
          <cell r="D6815">
            <v>43376</v>
          </cell>
          <cell r="E6815">
            <v>43922</v>
          </cell>
          <cell r="F6815" t="str">
            <v>Livingston International</v>
          </cell>
          <cell r="G6815" t="str">
            <v>PH</v>
          </cell>
          <cell r="H6815" t="str">
            <v>Philippines</v>
          </cell>
          <cell r="I6815" t="str">
            <v>LSP Entity</v>
          </cell>
          <cell r="K6815">
            <v>43376</v>
          </cell>
          <cell r="Q6815">
            <v>1626</v>
          </cell>
          <cell r="R6815" t="str">
            <v>Asia-Pacific (APAC)</v>
          </cell>
          <cell r="S6815" t="str">
            <v>Manager, Release Operations (Global)</v>
          </cell>
        </row>
        <row r="6816">
          <cell r="A6816" t="str">
            <v>100185-CN-102</v>
          </cell>
          <cell r="B6816">
            <v>43556</v>
          </cell>
          <cell r="C6816" t="str">
            <v>Existing MSA</v>
          </cell>
          <cell r="D6816">
            <v>43242</v>
          </cell>
          <cell r="E6816">
            <v>43922</v>
          </cell>
          <cell r="F6816" t="str">
            <v>Vista Equity</v>
          </cell>
          <cell r="G6816" t="str">
            <v>CN</v>
          </cell>
          <cell r="H6816" t="str">
            <v>China</v>
          </cell>
          <cell r="I6816" t="str">
            <v>LSP Entity</v>
          </cell>
          <cell r="J6816">
            <v>43466</v>
          </cell>
          <cell r="K6816">
            <v>42874</v>
          </cell>
          <cell r="Q6816">
            <v>1400</v>
          </cell>
          <cell r="R6816" t="str">
            <v>Asia-Pacific (APAC)</v>
          </cell>
          <cell r="S6816" t="str">
            <v>Senior Associate</v>
          </cell>
        </row>
        <row r="6817">
          <cell r="A6817" t="str">
            <v>100410-PH-101</v>
          </cell>
          <cell r="B6817">
            <v>43467</v>
          </cell>
          <cell r="C6817" t="str">
            <v>Existing MSA</v>
          </cell>
          <cell r="D6817">
            <v>43376</v>
          </cell>
          <cell r="E6817">
            <v>43952</v>
          </cell>
          <cell r="F6817" t="str">
            <v>Livingston International</v>
          </cell>
          <cell r="G6817" t="str">
            <v>PH</v>
          </cell>
          <cell r="H6817" t="str">
            <v>Philippines</v>
          </cell>
          <cell r="I6817" t="str">
            <v>LSP Entity</v>
          </cell>
          <cell r="K6817">
            <v>43376</v>
          </cell>
          <cell r="Q6817">
            <v>1626</v>
          </cell>
          <cell r="R6817" t="str">
            <v>Asia-Pacific (APAC)</v>
          </cell>
          <cell r="S6817" t="str">
            <v>Manager, Release Operations (Global)</v>
          </cell>
        </row>
        <row r="6818">
          <cell r="A6818" t="str">
            <v>100185-CN-102</v>
          </cell>
          <cell r="B6818">
            <v>43556</v>
          </cell>
          <cell r="C6818" t="str">
            <v>Existing MSA</v>
          </cell>
          <cell r="D6818">
            <v>43242</v>
          </cell>
          <cell r="E6818">
            <v>43952</v>
          </cell>
          <cell r="F6818" t="str">
            <v>Vista Equity</v>
          </cell>
          <cell r="G6818" t="str">
            <v>CN</v>
          </cell>
          <cell r="H6818" t="str">
            <v>China</v>
          </cell>
          <cell r="I6818" t="str">
            <v>LSP Entity</v>
          </cell>
          <cell r="J6818">
            <v>43466</v>
          </cell>
          <cell r="K6818">
            <v>42874</v>
          </cell>
          <cell r="Q6818">
            <v>1400</v>
          </cell>
          <cell r="R6818" t="str">
            <v>Asia-Pacific (APAC)</v>
          </cell>
          <cell r="S6818" t="str">
            <v>Senior Associate</v>
          </cell>
        </row>
        <row r="6819">
          <cell r="A6819" t="str">
            <v>100410-PH-101</v>
          </cell>
          <cell r="B6819">
            <v>43467</v>
          </cell>
          <cell r="C6819" t="str">
            <v>Existing MSA</v>
          </cell>
          <cell r="D6819">
            <v>43376</v>
          </cell>
          <cell r="E6819">
            <v>43983</v>
          </cell>
          <cell r="F6819" t="str">
            <v>Livingston International</v>
          </cell>
          <cell r="G6819" t="str">
            <v>PH</v>
          </cell>
          <cell r="H6819" t="str">
            <v>Philippines</v>
          </cell>
          <cell r="I6819" t="str">
            <v>LSP Entity</v>
          </cell>
          <cell r="K6819">
            <v>43376</v>
          </cell>
          <cell r="Q6819">
            <v>1626</v>
          </cell>
          <cell r="R6819" t="str">
            <v>Asia-Pacific (APAC)</v>
          </cell>
          <cell r="S6819" t="str">
            <v>Manager, Release Operations (Global)</v>
          </cell>
        </row>
        <row r="6820">
          <cell r="A6820" t="str">
            <v>100185-CN-102</v>
          </cell>
          <cell r="B6820">
            <v>43556</v>
          </cell>
          <cell r="C6820" t="str">
            <v>Existing MSA</v>
          </cell>
          <cell r="D6820">
            <v>43242</v>
          </cell>
          <cell r="E6820">
            <v>43983</v>
          </cell>
          <cell r="F6820" t="str">
            <v>Vista Equity</v>
          </cell>
          <cell r="G6820" t="str">
            <v>CN</v>
          </cell>
          <cell r="H6820" t="str">
            <v>China</v>
          </cell>
          <cell r="I6820" t="str">
            <v>LSP Entity</v>
          </cell>
          <cell r="J6820">
            <v>43466</v>
          </cell>
          <cell r="K6820">
            <v>42874</v>
          </cell>
          <cell r="Q6820">
            <v>1400</v>
          </cell>
          <cell r="R6820" t="str">
            <v>Asia-Pacific (APAC)</v>
          </cell>
          <cell r="S6820" t="str">
            <v>Senior Associate</v>
          </cell>
        </row>
        <row r="6821">
          <cell r="A6821" t="str">
            <v>100316-PH-103</v>
          </cell>
          <cell r="B6821">
            <v>43435</v>
          </cell>
          <cell r="C6821" t="str">
            <v>Existing MSA</v>
          </cell>
          <cell r="D6821">
            <v>43193</v>
          </cell>
          <cell r="E6821">
            <v>43922</v>
          </cell>
          <cell r="F6821" t="str">
            <v>Incomm</v>
          </cell>
          <cell r="G6821" t="str">
            <v>PH</v>
          </cell>
          <cell r="H6821" t="str">
            <v>Philippines</v>
          </cell>
          <cell r="I6821" t="str">
            <v>LSP Entity</v>
          </cell>
          <cell r="J6821">
            <v>43437</v>
          </cell>
          <cell r="K6821">
            <v>43194</v>
          </cell>
          <cell r="Q6821">
            <v>1553</v>
          </cell>
          <cell r="R6821" t="str">
            <v>Asia-Pacific (APAC)</v>
          </cell>
          <cell r="S6821" t="str">
            <v>Director 1, Customer Service</v>
          </cell>
        </row>
        <row r="6822">
          <cell r="A6822" t="str">
            <v>100266-HK-101</v>
          </cell>
          <cell r="B6822">
            <v>43145</v>
          </cell>
          <cell r="C6822" t="str">
            <v>Existing MSA</v>
          </cell>
          <cell r="D6822">
            <v>43071</v>
          </cell>
          <cell r="E6822">
            <v>43922</v>
          </cell>
          <cell r="F6822" t="str">
            <v>Brinker International Payroll Company</v>
          </cell>
          <cell r="G6822" t="str">
            <v>HK</v>
          </cell>
          <cell r="H6822" t="str">
            <v>Hong Kong (China)</v>
          </cell>
          <cell r="I6822" t="str">
            <v>LSP Entity</v>
          </cell>
          <cell r="K6822">
            <v>43071</v>
          </cell>
          <cell r="Q6822">
            <v>896</v>
          </cell>
          <cell r="R6822" t="str">
            <v>Asia-Pacific (APAC)</v>
          </cell>
          <cell r="S6822" t="str">
            <v>Senior Manager Operations – Asia</v>
          </cell>
        </row>
        <row r="6823">
          <cell r="A6823" t="str">
            <v>100316-PH-103</v>
          </cell>
          <cell r="B6823">
            <v>43435</v>
          </cell>
          <cell r="C6823" t="str">
            <v>Existing MSA</v>
          </cell>
          <cell r="D6823">
            <v>43193</v>
          </cell>
          <cell r="E6823">
            <v>43952</v>
          </cell>
          <cell r="F6823" t="str">
            <v>Incomm</v>
          </cell>
          <cell r="G6823" t="str">
            <v>PH</v>
          </cell>
          <cell r="H6823" t="str">
            <v>Philippines</v>
          </cell>
          <cell r="I6823" t="str">
            <v>LSP Entity</v>
          </cell>
          <cell r="J6823">
            <v>43437</v>
          </cell>
          <cell r="K6823">
            <v>43194</v>
          </cell>
          <cell r="Q6823">
            <v>1553</v>
          </cell>
          <cell r="R6823" t="str">
            <v>Asia-Pacific (APAC)</v>
          </cell>
          <cell r="S6823" t="str">
            <v>Director 1, Customer Service</v>
          </cell>
        </row>
        <row r="6824">
          <cell r="A6824" t="str">
            <v>100266-HK-101</v>
          </cell>
          <cell r="B6824">
            <v>43145</v>
          </cell>
          <cell r="C6824" t="str">
            <v>Existing MSA</v>
          </cell>
          <cell r="D6824">
            <v>43071</v>
          </cell>
          <cell r="E6824">
            <v>43952</v>
          </cell>
          <cell r="F6824" t="str">
            <v>Brinker International Payroll Company</v>
          </cell>
          <cell r="G6824" t="str">
            <v>HK</v>
          </cell>
          <cell r="H6824" t="str">
            <v>Hong Kong (China)</v>
          </cell>
          <cell r="I6824" t="str">
            <v>LSP Entity</v>
          </cell>
          <cell r="K6824">
            <v>43071</v>
          </cell>
          <cell r="Q6824">
            <v>896</v>
          </cell>
          <cell r="R6824" t="str">
            <v>Asia-Pacific (APAC)</v>
          </cell>
          <cell r="S6824" t="str">
            <v>Senior Manager Operations – Asia</v>
          </cell>
        </row>
        <row r="6825">
          <cell r="A6825" t="str">
            <v>100316-PH-103</v>
          </cell>
          <cell r="B6825">
            <v>43435</v>
          </cell>
          <cell r="C6825" t="str">
            <v>Existing MSA</v>
          </cell>
          <cell r="D6825">
            <v>43193</v>
          </cell>
          <cell r="E6825">
            <v>43983</v>
          </cell>
          <cell r="F6825" t="str">
            <v>Incomm</v>
          </cell>
          <cell r="G6825" t="str">
            <v>PH</v>
          </cell>
          <cell r="H6825" t="str">
            <v>Philippines</v>
          </cell>
          <cell r="I6825" t="str">
            <v>LSP Entity</v>
          </cell>
          <cell r="J6825">
            <v>43437</v>
          </cell>
          <cell r="K6825">
            <v>43194</v>
          </cell>
          <cell r="Q6825">
            <v>1553</v>
          </cell>
          <cell r="R6825" t="str">
            <v>Asia-Pacific (APAC)</v>
          </cell>
          <cell r="S6825" t="str">
            <v>Director 1, Customer Service</v>
          </cell>
        </row>
        <row r="6826">
          <cell r="A6826" t="str">
            <v>100266-HK-101</v>
          </cell>
          <cell r="B6826">
            <v>43145</v>
          </cell>
          <cell r="C6826" t="str">
            <v>Existing MSA</v>
          </cell>
          <cell r="D6826">
            <v>43071</v>
          </cell>
          <cell r="E6826">
            <v>43983</v>
          </cell>
          <cell r="F6826" t="str">
            <v>Brinker International Payroll Company</v>
          </cell>
          <cell r="G6826" t="str">
            <v>HK</v>
          </cell>
          <cell r="H6826" t="str">
            <v>Hong Kong (China)</v>
          </cell>
          <cell r="I6826" t="str">
            <v>LSP Entity</v>
          </cell>
          <cell r="K6826">
            <v>43071</v>
          </cell>
          <cell r="Q6826">
            <v>896</v>
          </cell>
          <cell r="R6826" t="str">
            <v>Asia-Pacific (APAC)</v>
          </cell>
          <cell r="S6826" t="str">
            <v>Senior Manager Operations – Asia</v>
          </cell>
        </row>
        <row r="6827">
          <cell r="A6827" t="str">
            <v>100665-RU-103</v>
          </cell>
          <cell r="B6827">
            <v>43800</v>
          </cell>
          <cell r="C6827" t="str">
            <v>Existing MSA</v>
          </cell>
          <cell r="D6827">
            <v>43735</v>
          </cell>
          <cell r="E6827">
            <v>43891</v>
          </cell>
          <cell r="F6827" t="str">
            <v>Centric Software</v>
          </cell>
          <cell r="G6827" t="str">
            <v>RU</v>
          </cell>
          <cell r="H6827" t="str">
            <v>Russia</v>
          </cell>
          <cell r="I6827" t="str">
            <v>LSP Entity</v>
          </cell>
          <cell r="J6827">
            <v>43800</v>
          </cell>
          <cell r="K6827">
            <v>43735</v>
          </cell>
          <cell r="Q6827">
            <v>3514</v>
          </cell>
          <cell r="R6827" t="str">
            <v>Asia-Pacific (APAC)</v>
          </cell>
          <cell r="S6827" t="str">
            <v>Sales Executive</v>
          </cell>
        </row>
        <row r="6828">
          <cell r="A6828" t="str">
            <v>100490-RU-101</v>
          </cell>
          <cell r="B6828">
            <v>43586</v>
          </cell>
          <cell r="C6828" t="str">
            <v>Existing MSA</v>
          </cell>
          <cell r="D6828">
            <v>43529</v>
          </cell>
          <cell r="E6828">
            <v>43922</v>
          </cell>
          <cell r="F6828" t="str">
            <v>Natera</v>
          </cell>
          <cell r="G6828" t="str">
            <v>RU</v>
          </cell>
          <cell r="H6828" t="str">
            <v>Russia</v>
          </cell>
          <cell r="I6828" t="str">
            <v>LSP Entity</v>
          </cell>
          <cell r="J6828">
            <v>43539</v>
          </cell>
          <cell r="K6828">
            <v>43529</v>
          </cell>
          <cell r="Q6828">
            <v>2272</v>
          </cell>
          <cell r="R6828" t="str">
            <v>Asia-Pacific (APAC)</v>
          </cell>
          <cell r="S6828" t="str">
            <v>Regional Sales Manager</v>
          </cell>
        </row>
        <row r="6829">
          <cell r="A6829" t="str">
            <v>100127-PH-102</v>
          </cell>
          <cell r="B6829">
            <v>42705</v>
          </cell>
          <cell r="C6829" t="str">
            <v>Existing MSA</v>
          </cell>
          <cell r="D6829">
            <v>42635</v>
          </cell>
          <cell r="E6829">
            <v>43922</v>
          </cell>
          <cell r="F6829" t="str">
            <v>Quest</v>
          </cell>
          <cell r="G6829" t="str">
            <v>PH</v>
          </cell>
          <cell r="H6829" t="str">
            <v>Philippines</v>
          </cell>
          <cell r="I6829" t="str">
            <v>LSP Entity</v>
          </cell>
          <cell r="K6829">
            <v>42635</v>
          </cell>
          <cell r="Q6829">
            <v>237</v>
          </cell>
          <cell r="R6829" t="str">
            <v>Asia-Pacific (APAC)</v>
          </cell>
          <cell r="S6829" t="str">
            <v>Sales Support Sr. Associate</v>
          </cell>
        </row>
        <row r="6830">
          <cell r="A6830" t="str">
            <v>100012-PH-105</v>
          </cell>
          <cell r="B6830">
            <v>43132</v>
          </cell>
          <cell r="C6830" t="str">
            <v>Existing MSA</v>
          </cell>
          <cell r="D6830">
            <v>42579</v>
          </cell>
          <cell r="E6830">
            <v>43922</v>
          </cell>
          <cell r="F6830" t="str">
            <v>Anaplan</v>
          </cell>
          <cell r="G6830" t="str">
            <v>PH</v>
          </cell>
          <cell r="H6830" t="str">
            <v>Philippines</v>
          </cell>
          <cell r="I6830" t="str">
            <v>LSP Entity</v>
          </cell>
          <cell r="K6830">
            <v>42579</v>
          </cell>
          <cell r="Q6830">
            <v>936</v>
          </cell>
          <cell r="R6830" t="str">
            <v>Asia-Pacific (APAC)</v>
          </cell>
          <cell r="S6830" t="str">
            <v>Customer Success, Business Partner</v>
          </cell>
        </row>
        <row r="6831">
          <cell r="A6831" t="str">
            <v>100665-RU-103</v>
          </cell>
          <cell r="B6831">
            <v>43800</v>
          </cell>
          <cell r="C6831" t="str">
            <v>Existing MSA</v>
          </cell>
          <cell r="D6831">
            <v>43735</v>
          </cell>
          <cell r="E6831">
            <v>43922</v>
          </cell>
          <cell r="F6831" t="str">
            <v>Centric Software</v>
          </cell>
          <cell r="G6831" t="str">
            <v>RU</v>
          </cell>
          <cell r="H6831" t="str">
            <v>Russia</v>
          </cell>
          <cell r="I6831" t="str">
            <v>LSP Entity</v>
          </cell>
          <cell r="J6831">
            <v>43800</v>
          </cell>
          <cell r="K6831">
            <v>43735</v>
          </cell>
          <cell r="Q6831">
            <v>3514</v>
          </cell>
          <cell r="R6831" t="str">
            <v>Asia-Pacific (APAC)</v>
          </cell>
          <cell r="S6831" t="str">
            <v>Sales Executive</v>
          </cell>
        </row>
        <row r="6832">
          <cell r="A6832" t="str">
            <v>100012-PH-106</v>
          </cell>
          <cell r="B6832">
            <v>43374</v>
          </cell>
          <cell r="C6832" t="str">
            <v>Existing MSA</v>
          </cell>
          <cell r="D6832">
            <v>42579</v>
          </cell>
          <cell r="E6832">
            <v>43922</v>
          </cell>
          <cell r="F6832" t="str">
            <v>Anaplan</v>
          </cell>
          <cell r="G6832" t="str">
            <v>PH</v>
          </cell>
          <cell r="H6832" t="str">
            <v>Philippines</v>
          </cell>
          <cell r="I6832" t="str">
            <v>LSP Entity</v>
          </cell>
          <cell r="K6832">
            <v>42579</v>
          </cell>
          <cell r="Q6832">
            <v>1327</v>
          </cell>
          <cell r="R6832" t="str">
            <v>Asia-Pacific (APAC)</v>
          </cell>
          <cell r="S6832" t="str">
            <v>Customer Success Business Partner</v>
          </cell>
        </row>
        <row r="6833">
          <cell r="A6833" t="str">
            <v>100441-VN-101</v>
          </cell>
          <cell r="B6833">
            <v>42705</v>
          </cell>
          <cell r="C6833" t="str">
            <v>Existing MSA</v>
          </cell>
          <cell r="D6833">
            <v>42635</v>
          </cell>
          <cell r="E6833">
            <v>43922</v>
          </cell>
          <cell r="F6833" t="str">
            <v>SonicWall</v>
          </cell>
          <cell r="G6833" t="str">
            <v>VN</v>
          </cell>
          <cell r="H6833" t="str">
            <v>Vietnam</v>
          </cell>
          <cell r="I6833" t="str">
            <v>LSP Entity</v>
          </cell>
          <cell r="K6833">
            <v>42635</v>
          </cell>
          <cell r="Q6833">
            <v>245</v>
          </cell>
          <cell r="R6833" t="str">
            <v>Asia-Pacific (APAC)</v>
          </cell>
          <cell r="S6833" t="str">
            <v>SW Sales Account Manager II</v>
          </cell>
          <cell r="T6833">
            <v>43891</v>
          </cell>
        </row>
        <row r="6834">
          <cell r="A6834" t="str">
            <v>100490-RU-101</v>
          </cell>
          <cell r="B6834">
            <v>43586</v>
          </cell>
          <cell r="C6834" t="str">
            <v>Existing MSA</v>
          </cell>
          <cell r="D6834">
            <v>43529</v>
          </cell>
          <cell r="E6834">
            <v>43952</v>
          </cell>
          <cell r="F6834" t="str">
            <v>Natera</v>
          </cell>
          <cell r="G6834" t="str">
            <v>RU</v>
          </cell>
          <cell r="H6834" t="str">
            <v>Russia</v>
          </cell>
          <cell r="I6834" t="str">
            <v>LSP Entity</v>
          </cell>
          <cell r="J6834">
            <v>43539</v>
          </cell>
          <cell r="K6834">
            <v>43529</v>
          </cell>
          <cell r="Q6834">
            <v>2272</v>
          </cell>
          <cell r="R6834" t="str">
            <v>Asia-Pacific (APAC)</v>
          </cell>
          <cell r="S6834" t="str">
            <v>Regional Sales Manager</v>
          </cell>
        </row>
        <row r="6835">
          <cell r="A6835" t="str">
            <v>100127-PH-102</v>
          </cell>
          <cell r="B6835">
            <v>42705</v>
          </cell>
          <cell r="C6835" t="str">
            <v>Existing MSA</v>
          </cell>
          <cell r="D6835">
            <v>42635</v>
          </cell>
          <cell r="E6835">
            <v>43952</v>
          </cell>
          <cell r="F6835" t="str">
            <v>Quest</v>
          </cell>
          <cell r="G6835" t="str">
            <v>PH</v>
          </cell>
          <cell r="H6835" t="str">
            <v>Philippines</v>
          </cell>
          <cell r="I6835" t="str">
            <v>LSP Entity</v>
          </cell>
          <cell r="K6835">
            <v>42635</v>
          </cell>
          <cell r="Q6835">
            <v>237</v>
          </cell>
          <cell r="R6835" t="str">
            <v>Asia-Pacific (APAC)</v>
          </cell>
          <cell r="S6835" t="str">
            <v>Sales Support Sr. Associate</v>
          </cell>
        </row>
        <row r="6836">
          <cell r="A6836" t="str">
            <v>100012-PH-105</v>
          </cell>
          <cell r="B6836">
            <v>43132</v>
          </cell>
          <cell r="C6836" t="str">
            <v>Existing MSA</v>
          </cell>
          <cell r="D6836">
            <v>42579</v>
          </cell>
          <cell r="E6836">
            <v>43952</v>
          </cell>
          <cell r="F6836" t="str">
            <v>Anaplan</v>
          </cell>
          <cell r="G6836" t="str">
            <v>PH</v>
          </cell>
          <cell r="H6836" t="str">
            <v>Philippines</v>
          </cell>
          <cell r="I6836" t="str">
            <v>LSP Entity</v>
          </cell>
          <cell r="K6836">
            <v>42579</v>
          </cell>
          <cell r="Q6836">
            <v>936</v>
          </cell>
          <cell r="R6836" t="str">
            <v>Asia-Pacific (APAC)</v>
          </cell>
          <cell r="S6836" t="str">
            <v>Customer Success, Business Partner</v>
          </cell>
        </row>
        <row r="6837">
          <cell r="A6837" t="str">
            <v>100665-RU-103</v>
          </cell>
          <cell r="B6837">
            <v>43800</v>
          </cell>
          <cell r="C6837" t="str">
            <v>Existing MSA</v>
          </cell>
          <cell r="D6837">
            <v>43735</v>
          </cell>
          <cell r="E6837">
            <v>43952</v>
          </cell>
          <cell r="F6837" t="str">
            <v>Centric Software</v>
          </cell>
          <cell r="G6837" t="str">
            <v>RU</v>
          </cell>
          <cell r="H6837" t="str">
            <v>Russia</v>
          </cell>
          <cell r="I6837" t="str">
            <v>LSP Entity</v>
          </cell>
          <cell r="J6837">
            <v>43800</v>
          </cell>
          <cell r="K6837">
            <v>43735</v>
          </cell>
          <cell r="Q6837">
            <v>3514</v>
          </cell>
          <cell r="R6837" t="str">
            <v>Asia-Pacific (APAC)</v>
          </cell>
          <cell r="S6837" t="str">
            <v>Sales Executive</v>
          </cell>
        </row>
        <row r="6838">
          <cell r="A6838" t="str">
            <v>100012-PH-106</v>
          </cell>
          <cell r="B6838">
            <v>43374</v>
          </cell>
          <cell r="C6838" t="str">
            <v>Existing MSA</v>
          </cell>
          <cell r="D6838">
            <v>42579</v>
          </cell>
          <cell r="E6838">
            <v>43952</v>
          </cell>
          <cell r="F6838" t="str">
            <v>Anaplan</v>
          </cell>
          <cell r="G6838" t="str">
            <v>PH</v>
          </cell>
          <cell r="H6838" t="str">
            <v>Philippines</v>
          </cell>
          <cell r="I6838" t="str">
            <v>LSP Entity</v>
          </cell>
          <cell r="K6838">
            <v>42579</v>
          </cell>
          <cell r="Q6838">
            <v>1327</v>
          </cell>
          <cell r="R6838" t="str">
            <v>Asia-Pacific (APAC)</v>
          </cell>
          <cell r="S6838" t="str">
            <v>Customer Success Business Partner</v>
          </cell>
        </row>
        <row r="6839">
          <cell r="A6839" t="str">
            <v>100441-VN-101</v>
          </cell>
          <cell r="B6839">
            <v>42705</v>
          </cell>
          <cell r="C6839" t="str">
            <v>Existing MSA</v>
          </cell>
          <cell r="D6839">
            <v>42635</v>
          </cell>
          <cell r="E6839">
            <v>43952</v>
          </cell>
          <cell r="F6839" t="str">
            <v>SonicWall</v>
          </cell>
          <cell r="G6839" t="str">
            <v>VN</v>
          </cell>
          <cell r="H6839" t="str">
            <v>Vietnam</v>
          </cell>
          <cell r="I6839" t="str">
            <v>LSP Entity</v>
          </cell>
          <cell r="K6839">
            <v>42635</v>
          </cell>
          <cell r="Q6839">
            <v>245</v>
          </cell>
          <cell r="R6839" t="str">
            <v>Asia-Pacific (APAC)</v>
          </cell>
          <cell r="S6839" t="str">
            <v>SW Sales Account Manager II</v>
          </cell>
          <cell r="T6839">
            <v>43891</v>
          </cell>
        </row>
        <row r="6840">
          <cell r="A6840" t="str">
            <v>100490-RU-101</v>
          </cell>
          <cell r="B6840">
            <v>43586</v>
          </cell>
          <cell r="C6840" t="str">
            <v>Existing MSA</v>
          </cell>
          <cell r="D6840">
            <v>43529</v>
          </cell>
          <cell r="E6840">
            <v>43983</v>
          </cell>
          <cell r="F6840" t="str">
            <v>Natera</v>
          </cell>
          <cell r="G6840" t="str">
            <v>RU</v>
          </cell>
          <cell r="H6840" t="str">
            <v>Russia</v>
          </cell>
          <cell r="I6840" t="str">
            <v>LSP Entity</v>
          </cell>
          <cell r="J6840">
            <v>43539</v>
          </cell>
          <cell r="K6840">
            <v>43529</v>
          </cell>
          <cell r="Q6840">
            <v>2272</v>
          </cell>
          <cell r="R6840" t="str">
            <v>Asia-Pacific (APAC)</v>
          </cell>
          <cell r="S6840" t="str">
            <v>Regional Sales Manager</v>
          </cell>
        </row>
        <row r="6841">
          <cell r="A6841" t="str">
            <v>100127-PH-102</v>
          </cell>
          <cell r="B6841">
            <v>42705</v>
          </cell>
          <cell r="C6841" t="str">
            <v>Existing MSA</v>
          </cell>
          <cell r="D6841">
            <v>42635</v>
          </cell>
          <cell r="E6841">
            <v>43983</v>
          </cell>
          <cell r="F6841" t="str">
            <v>Quest</v>
          </cell>
          <cell r="G6841" t="str">
            <v>PH</v>
          </cell>
          <cell r="H6841" t="str">
            <v>Philippines</v>
          </cell>
          <cell r="I6841" t="str">
            <v>LSP Entity</v>
          </cell>
          <cell r="K6841">
            <v>42635</v>
          </cell>
          <cell r="Q6841">
            <v>237</v>
          </cell>
          <cell r="R6841" t="str">
            <v>Asia-Pacific (APAC)</v>
          </cell>
          <cell r="S6841" t="str">
            <v>Sales Support Sr. Associate</v>
          </cell>
        </row>
        <row r="6842">
          <cell r="A6842" t="str">
            <v>100012-PH-105</v>
          </cell>
          <cell r="B6842">
            <v>43132</v>
          </cell>
          <cell r="C6842" t="str">
            <v>Existing MSA</v>
          </cell>
          <cell r="D6842">
            <v>42579</v>
          </cell>
          <cell r="E6842">
            <v>43983</v>
          </cell>
          <cell r="F6842" t="str">
            <v>Anaplan</v>
          </cell>
          <cell r="G6842" t="str">
            <v>PH</v>
          </cell>
          <cell r="H6842" t="str">
            <v>Philippines</v>
          </cell>
          <cell r="I6842" t="str">
            <v>LSP Entity</v>
          </cell>
          <cell r="K6842">
            <v>42579</v>
          </cell>
          <cell r="Q6842">
            <v>936</v>
          </cell>
          <cell r="R6842" t="str">
            <v>Asia-Pacific (APAC)</v>
          </cell>
          <cell r="S6842" t="str">
            <v>Customer Success, Business Partner</v>
          </cell>
        </row>
        <row r="6843">
          <cell r="A6843" t="str">
            <v>100665-RU-103</v>
          </cell>
          <cell r="B6843">
            <v>43800</v>
          </cell>
          <cell r="C6843" t="str">
            <v>Existing MSA</v>
          </cell>
          <cell r="D6843">
            <v>43735</v>
          </cell>
          <cell r="E6843">
            <v>43983</v>
          </cell>
          <cell r="F6843" t="str">
            <v>Centric Software</v>
          </cell>
          <cell r="G6843" t="str">
            <v>RU</v>
          </cell>
          <cell r="H6843" t="str">
            <v>Russia</v>
          </cell>
          <cell r="I6843" t="str">
            <v>LSP Entity</v>
          </cell>
          <cell r="J6843">
            <v>43800</v>
          </cell>
          <cell r="K6843">
            <v>43735</v>
          </cell>
          <cell r="Q6843">
            <v>3514</v>
          </cell>
          <cell r="R6843" t="str">
            <v>Asia-Pacific (APAC)</v>
          </cell>
          <cell r="S6843" t="str">
            <v>Sales Executive</v>
          </cell>
        </row>
        <row r="6844">
          <cell r="A6844" t="str">
            <v>100012-PH-106</v>
          </cell>
          <cell r="B6844">
            <v>43374</v>
          </cell>
          <cell r="C6844" t="str">
            <v>Existing MSA</v>
          </cell>
          <cell r="D6844">
            <v>42579</v>
          </cell>
          <cell r="E6844">
            <v>43983</v>
          </cell>
          <cell r="F6844" t="str">
            <v>Anaplan</v>
          </cell>
          <cell r="G6844" t="str">
            <v>PH</v>
          </cell>
          <cell r="H6844" t="str">
            <v>Philippines</v>
          </cell>
          <cell r="I6844" t="str">
            <v>LSP Entity</v>
          </cell>
          <cell r="K6844">
            <v>42579</v>
          </cell>
          <cell r="Q6844">
            <v>1327</v>
          </cell>
          <cell r="R6844" t="str">
            <v>Asia-Pacific (APAC)</v>
          </cell>
          <cell r="S6844" t="str">
            <v>Customer Success Business Partner</v>
          </cell>
        </row>
        <row r="6845">
          <cell r="A6845" t="str">
            <v>100441-VN-101</v>
          </cell>
          <cell r="B6845">
            <v>42705</v>
          </cell>
          <cell r="C6845" t="str">
            <v>Existing MSA</v>
          </cell>
          <cell r="D6845">
            <v>42635</v>
          </cell>
          <cell r="E6845">
            <v>43983</v>
          </cell>
          <cell r="F6845" t="str">
            <v>SonicWall</v>
          </cell>
          <cell r="G6845" t="str">
            <v>VN</v>
          </cell>
          <cell r="H6845" t="str">
            <v>Vietnam</v>
          </cell>
          <cell r="I6845" t="str">
            <v>LSP Entity</v>
          </cell>
          <cell r="K6845">
            <v>42635</v>
          </cell>
          <cell r="Q6845">
            <v>245</v>
          </cell>
          <cell r="R6845" t="str">
            <v>Asia-Pacific (APAC)</v>
          </cell>
          <cell r="S6845" t="str">
            <v>SW Sales Account Manager II</v>
          </cell>
          <cell r="T6845">
            <v>43891</v>
          </cell>
        </row>
        <row r="6846">
          <cell r="A6846" t="str">
            <v>100012-PH-104</v>
          </cell>
          <cell r="B6846">
            <v>43108</v>
          </cell>
          <cell r="C6846" t="str">
            <v>Existing MSA</v>
          </cell>
          <cell r="D6846">
            <v>42579</v>
          </cell>
          <cell r="E6846">
            <v>43922</v>
          </cell>
          <cell r="F6846" t="str">
            <v>Anaplan</v>
          </cell>
          <cell r="G6846" t="str">
            <v>PH</v>
          </cell>
          <cell r="H6846" t="str">
            <v>Philippines</v>
          </cell>
          <cell r="I6846" t="str">
            <v>LSP Entity</v>
          </cell>
          <cell r="K6846">
            <v>42579</v>
          </cell>
          <cell r="N6846" t="str">
            <v>Claire</v>
          </cell>
          <cell r="O6846" t="str">
            <v>Lee</v>
          </cell>
          <cell r="P6846">
            <v>43649</v>
          </cell>
          <cell r="Q6846">
            <v>913</v>
          </cell>
          <cell r="R6846" t="str">
            <v>Asia-Pacific (APAC)</v>
          </cell>
          <cell r="S6846" t="str">
            <v>Country Lead / Sales Lead</v>
          </cell>
        </row>
        <row r="6847">
          <cell r="A6847" t="str">
            <v>100012-PH-104</v>
          </cell>
          <cell r="B6847">
            <v>43108</v>
          </cell>
          <cell r="C6847" t="str">
            <v>Existing MSA</v>
          </cell>
          <cell r="D6847">
            <v>42579</v>
          </cell>
          <cell r="E6847">
            <v>43952</v>
          </cell>
          <cell r="F6847" t="str">
            <v>Anaplan</v>
          </cell>
          <cell r="G6847" t="str">
            <v>PH</v>
          </cell>
          <cell r="H6847" t="str">
            <v>Philippines</v>
          </cell>
          <cell r="I6847" t="str">
            <v>LSP Entity</v>
          </cell>
          <cell r="K6847">
            <v>42579</v>
          </cell>
          <cell r="N6847" t="str">
            <v>Claire</v>
          </cell>
          <cell r="O6847" t="str">
            <v>Lee</v>
          </cell>
          <cell r="P6847">
            <v>43649</v>
          </cell>
          <cell r="Q6847">
            <v>913</v>
          </cell>
          <cell r="R6847" t="str">
            <v>Asia-Pacific (APAC)</v>
          </cell>
          <cell r="S6847" t="str">
            <v>Country Lead / Sales Lead</v>
          </cell>
        </row>
        <row r="6848">
          <cell r="A6848" t="str">
            <v>100012-PH-104</v>
          </cell>
          <cell r="B6848">
            <v>43108</v>
          </cell>
          <cell r="C6848" t="str">
            <v>Existing MSA</v>
          </cell>
          <cell r="D6848">
            <v>42579</v>
          </cell>
          <cell r="E6848">
            <v>43983</v>
          </cell>
          <cell r="F6848" t="str">
            <v>Anaplan</v>
          </cell>
          <cell r="G6848" t="str">
            <v>PH</v>
          </cell>
          <cell r="H6848" t="str">
            <v>Philippines</v>
          </cell>
          <cell r="I6848" t="str">
            <v>LSP Entity</v>
          </cell>
          <cell r="K6848">
            <v>42579</v>
          </cell>
          <cell r="N6848" t="str">
            <v>Claire</v>
          </cell>
          <cell r="O6848" t="str">
            <v>Lee</v>
          </cell>
          <cell r="P6848">
            <v>43649</v>
          </cell>
          <cell r="Q6848">
            <v>913</v>
          </cell>
          <cell r="R6848" t="str">
            <v>Asia-Pacific (APAC)</v>
          </cell>
          <cell r="S6848" t="str">
            <v>Country Lead / Sales Lead</v>
          </cell>
        </row>
        <row r="6849">
          <cell r="A6849" t="str">
            <v>100614-TH-101</v>
          </cell>
          <cell r="B6849">
            <v>43800</v>
          </cell>
          <cell r="C6849" t="str">
            <v>Existing MSA</v>
          </cell>
          <cell r="D6849">
            <v>43690</v>
          </cell>
          <cell r="E6849">
            <v>43891</v>
          </cell>
          <cell r="F6849" t="str">
            <v>Virtual Instruments</v>
          </cell>
          <cell r="G6849" t="str">
            <v>TH</v>
          </cell>
          <cell r="H6849" t="str">
            <v>Thailand</v>
          </cell>
          <cell r="I6849" t="str">
            <v>LSP Entity</v>
          </cell>
          <cell r="J6849">
            <v>43710</v>
          </cell>
          <cell r="K6849">
            <v>43643</v>
          </cell>
          <cell r="Q6849">
            <v>3107</v>
          </cell>
          <cell r="R6849" t="str">
            <v>Asia-Pacific (APAC)</v>
          </cell>
          <cell r="S6849" t="str">
            <v>Regional Sales Manager North Asia</v>
          </cell>
        </row>
        <row r="6850">
          <cell r="A6850" t="str">
            <v>100614-TH-101</v>
          </cell>
          <cell r="B6850">
            <v>43800</v>
          </cell>
          <cell r="C6850" t="str">
            <v>Existing MSA</v>
          </cell>
          <cell r="D6850">
            <v>43690</v>
          </cell>
          <cell r="E6850">
            <v>43922</v>
          </cell>
          <cell r="F6850" t="str">
            <v>Virtual Instruments</v>
          </cell>
          <cell r="G6850" t="str">
            <v>TH</v>
          </cell>
          <cell r="H6850" t="str">
            <v>Thailand</v>
          </cell>
          <cell r="I6850" t="str">
            <v>LSP Entity</v>
          </cell>
          <cell r="J6850">
            <v>43710</v>
          </cell>
          <cell r="K6850">
            <v>43643</v>
          </cell>
          <cell r="Q6850">
            <v>3107</v>
          </cell>
          <cell r="R6850" t="str">
            <v>Asia-Pacific (APAC)</v>
          </cell>
          <cell r="S6850" t="str">
            <v>Regional Sales Manager North Asia</v>
          </cell>
        </row>
        <row r="6851">
          <cell r="A6851" t="str">
            <v>100614-TH-101</v>
          </cell>
          <cell r="B6851">
            <v>43800</v>
          </cell>
          <cell r="C6851" t="str">
            <v>Existing MSA</v>
          </cell>
          <cell r="D6851">
            <v>43690</v>
          </cell>
          <cell r="E6851">
            <v>43952</v>
          </cell>
          <cell r="F6851" t="str">
            <v>Virtual Instruments</v>
          </cell>
          <cell r="G6851" t="str">
            <v>TH</v>
          </cell>
          <cell r="H6851" t="str">
            <v>Thailand</v>
          </cell>
          <cell r="I6851" t="str">
            <v>LSP Entity</v>
          </cell>
          <cell r="J6851">
            <v>43710</v>
          </cell>
          <cell r="K6851">
            <v>43643</v>
          </cell>
          <cell r="Q6851">
            <v>3107</v>
          </cell>
          <cell r="R6851" t="str">
            <v>Asia-Pacific (APAC)</v>
          </cell>
          <cell r="S6851" t="str">
            <v>Regional Sales Manager North Asia</v>
          </cell>
        </row>
        <row r="6852">
          <cell r="A6852" t="str">
            <v>100614-TH-101</v>
          </cell>
          <cell r="B6852">
            <v>43800</v>
          </cell>
          <cell r="C6852" t="str">
            <v>Existing MSA</v>
          </cell>
          <cell r="D6852">
            <v>43690</v>
          </cell>
          <cell r="E6852">
            <v>43983</v>
          </cell>
          <cell r="F6852" t="str">
            <v>Virtual Instruments</v>
          </cell>
          <cell r="G6852" t="str">
            <v>TH</v>
          </cell>
          <cell r="H6852" t="str">
            <v>Thailand</v>
          </cell>
          <cell r="I6852" t="str">
            <v>LSP Entity</v>
          </cell>
          <cell r="J6852">
            <v>43710</v>
          </cell>
          <cell r="K6852">
            <v>43643</v>
          </cell>
          <cell r="Q6852">
            <v>3107</v>
          </cell>
          <cell r="R6852" t="str">
            <v>Asia-Pacific (APAC)</v>
          </cell>
          <cell r="S6852" t="str">
            <v>Regional Sales Manager North Asia</v>
          </cell>
        </row>
        <row r="6853">
          <cell r="A6853" t="str">
            <v>100001-CN-103</v>
          </cell>
          <cell r="B6853">
            <v>43290</v>
          </cell>
          <cell r="C6853" t="str">
            <v>Existing MSA</v>
          </cell>
          <cell r="D6853">
            <v>42242</v>
          </cell>
          <cell r="E6853">
            <v>43922</v>
          </cell>
          <cell r="F6853" t="str">
            <v>10X Genomics</v>
          </cell>
          <cell r="G6853" t="str">
            <v>CN</v>
          </cell>
          <cell r="H6853" t="str">
            <v>China</v>
          </cell>
          <cell r="I6853" t="str">
            <v>LSP Entity</v>
          </cell>
          <cell r="K6853">
            <v>42242</v>
          </cell>
          <cell r="Q6853">
            <v>1270</v>
          </cell>
          <cell r="R6853" t="str">
            <v>Asia-Pacific (APAC)</v>
          </cell>
          <cell r="S6853" t="str">
            <v>Country Manager</v>
          </cell>
        </row>
        <row r="6854">
          <cell r="A6854" t="str">
            <v>100001-CN-105</v>
          </cell>
          <cell r="B6854">
            <v>43451</v>
          </cell>
          <cell r="C6854" t="str">
            <v>Existing MSA</v>
          </cell>
          <cell r="D6854">
            <v>42242</v>
          </cell>
          <cell r="E6854">
            <v>43922</v>
          </cell>
          <cell r="F6854" t="str">
            <v>10X Genomics</v>
          </cell>
          <cell r="G6854" t="str">
            <v>CN</v>
          </cell>
          <cell r="H6854" t="str">
            <v>China</v>
          </cell>
          <cell r="I6854" t="str">
            <v>LSP Entity</v>
          </cell>
          <cell r="K6854">
            <v>42242</v>
          </cell>
          <cell r="Q6854">
            <v>1796</v>
          </cell>
          <cell r="R6854" t="str">
            <v>Asia-Pacific (APAC)</v>
          </cell>
          <cell r="S6854" t="str">
            <v>Sales Manager, North China</v>
          </cell>
          <cell r="T6854">
            <v>43891</v>
          </cell>
        </row>
        <row r="6855">
          <cell r="A6855" t="str">
            <v>100292-CN-101</v>
          </cell>
          <cell r="B6855">
            <v>43466</v>
          </cell>
          <cell r="C6855" t="str">
            <v>Existing MSA</v>
          </cell>
          <cell r="D6855">
            <v>43522</v>
          </cell>
          <cell r="E6855">
            <v>43922</v>
          </cell>
          <cell r="F6855" t="str">
            <v>Milk Specialties Global</v>
          </cell>
          <cell r="G6855" t="str">
            <v>CN</v>
          </cell>
          <cell r="H6855" t="str">
            <v>China</v>
          </cell>
          <cell r="I6855" t="str">
            <v>LSP Entity</v>
          </cell>
          <cell r="K6855">
            <v>43157</v>
          </cell>
          <cell r="Q6855">
            <v>1866</v>
          </cell>
          <cell r="R6855" t="str">
            <v>Asia-Pacific (APAC)</v>
          </cell>
          <cell r="S6855" t="str">
            <v>Business Development Manager</v>
          </cell>
          <cell r="T6855">
            <v>43891</v>
          </cell>
        </row>
        <row r="6856">
          <cell r="A6856" t="str">
            <v>100001-CN-103</v>
          </cell>
          <cell r="B6856">
            <v>43290</v>
          </cell>
          <cell r="C6856" t="str">
            <v>Existing MSA</v>
          </cell>
          <cell r="D6856">
            <v>42242</v>
          </cell>
          <cell r="E6856">
            <v>43952</v>
          </cell>
          <cell r="F6856" t="str">
            <v>10X Genomics</v>
          </cell>
          <cell r="G6856" t="str">
            <v>CN</v>
          </cell>
          <cell r="H6856" t="str">
            <v>China</v>
          </cell>
          <cell r="I6856" t="str">
            <v>LSP Entity</v>
          </cell>
          <cell r="K6856">
            <v>42242</v>
          </cell>
          <cell r="Q6856">
            <v>1270</v>
          </cell>
          <cell r="R6856" t="str">
            <v>Asia-Pacific (APAC)</v>
          </cell>
          <cell r="S6856" t="str">
            <v>Country Manager</v>
          </cell>
        </row>
        <row r="6857">
          <cell r="A6857" t="str">
            <v>100001-CN-105</v>
          </cell>
          <cell r="B6857">
            <v>43451</v>
          </cell>
          <cell r="C6857" t="str">
            <v>Existing MSA</v>
          </cell>
          <cell r="D6857">
            <v>42242</v>
          </cell>
          <cell r="E6857">
            <v>43952</v>
          </cell>
          <cell r="F6857" t="str">
            <v>10X Genomics</v>
          </cell>
          <cell r="G6857" t="str">
            <v>CN</v>
          </cell>
          <cell r="H6857" t="str">
            <v>China</v>
          </cell>
          <cell r="I6857" t="str">
            <v>LSP Entity</v>
          </cell>
          <cell r="K6857">
            <v>42242</v>
          </cell>
          <cell r="Q6857">
            <v>1796</v>
          </cell>
          <cell r="R6857" t="str">
            <v>Asia-Pacific (APAC)</v>
          </cell>
          <cell r="S6857" t="str">
            <v>Sales Manager, North China</v>
          </cell>
          <cell r="T6857">
            <v>43891</v>
          </cell>
        </row>
        <row r="6858">
          <cell r="A6858" t="str">
            <v>100292-CN-101</v>
          </cell>
          <cell r="B6858">
            <v>43466</v>
          </cell>
          <cell r="C6858" t="str">
            <v>Existing MSA</v>
          </cell>
          <cell r="D6858">
            <v>43522</v>
          </cell>
          <cell r="E6858">
            <v>43952</v>
          </cell>
          <cell r="F6858" t="str">
            <v>Milk Specialties Global</v>
          </cell>
          <cell r="G6858" t="str">
            <v>CN</v>
          </cell>
          <cell r="H6858" t="str">
            <v>China</v>
          </cell>
          <cell r="I6858" t="str">
            <v>LSP Entity</v>
          </cell>
          <cell r="K6858">
            <v>43157</v>
          </cell>
          <cell r="Q6858">
            <v>1866</v>
          </cell>
          <cell r="R6858" t="str">
            <v>Asia-Pacific (APAC)</v>
          </cell>
          <cell r="S6858" t="str">
            <v>Business Development Manager</v>
          </cell>
          <cell r="T6858">
            <v>43891</v>
          </cell>
        </row>
        <row r="6859">
          <cell r="A6859" t="str">
            <v>100001-CN-103</v>
          </cell>
          <cell r="B6859">
            <v>43290</v>
          </cell>
          <cell r="C6859" t="str">
            <v>Existing MSA</v>
          </cell>
          <cell r="D6859">
            <v>42242</v>
          </cell>
          <cell r="E6859">
            <v>43983</v>
          </cell>
          <cell r="F6859" t="str">
            <v>10X Genomics</v>
          </cell>
          <cell r="G6859" t="str">
            <v>CN</v>
          </cell>
          <cell r="H6859" t="str">
            <v>China</v>
          </cell>
          <cell r="I6859" t="str">
            <v>LSP Entity</v>
          </cell>
          <cell r="K6859">
            <v>42242</v>
          </cell>
          <cell r="Q6859">
            <v>1270</v>
          </cell>
          <cell r="R6859" t="str">
            <v>Asia-Pacific (APAC)</v>
          </cell>
          <cell r="S6859" t="str">
            <v>Country Manager</v>
          </cell>
        </row>
        <row r="6860">
          <cell r="A6860" t="str">
            <v>100001-CN-105</v>
          </cell>
          <cell r="B6860">
            <v>43451</v>
          </cell>
          <cell r="C6860" t="str">
            <v>Existing MSA</v>
          </cell>
          <cell r="D6860">
            <v>42242</v>
          </cell>
          <cell r="E6860">
            <v>43983</v>
          </cell>
          <cell r="F6860" t="str">
            <v>10X Genomics</v>
          </cell>
          <cell r="G6860" t="str">
            <v>CN</v>
          </cell>
          <cell r="H6860" t="str">
            <v>China</v>
          </cell>
          <cell r="I6860" t="str">
            <v>LSP Entity</v>
          </cell>
          <cell r="K6860">
            <v>42242</v>
          </cell>
          <cell r="Q6860">
            <v>1796</v>
          </cell>
          <cell r="R6860" t="str">
            <v>Asia-Pacific (APAC)</v>
          </cell>
          <cell r="S6860" t="str">
            <v>Sales Manager, North China</v>
          </cell>
          <cell r="T6860">
            <v>43891</v>
          </cell>
        </row>
        <row r="6861">
          <cell r="A6861" t="str">
            <v>100292-CN-101</v>
          </cell>
          <cell r="B6861">
            <v>43466</v>
          </cell>
          <cell r="C6861" t="str">
            <v>Existing MSA</v>
          </cell>
          <cell r="D6861">
            <v>43522</v>
          </cell>
          <cell r="E6861">
            <v>43983</v>
          </cell>
          <cell r="F6861" t="str">
            <v>Milk Specialties Global</v>
          </cell>
          <cell r="G6861" t="str">
            <v>CN</v>
          </cell>
          <cell r="H6861" t="str">
            <v>China</v>
          </cell>
          <cell r="I6861" t="str">
            <v>LSP Entity</v>
          </cell>
          <cell r="K6861">
            <v>43157</v>
          </cell>
          <cell r="Q6861">
            <v>1866</v>
          </cell>
          <cell r="R6861" t="str">
            <v>Asia-Pacific (APAC)</v>
          </cell>
          <cell r="S6861" t="str">
            <v>Business Development Manager</v>
          </cell>
          <cell r="T6861">
            <v>43891</v>
          </cell>
        </row>
        <row r="6862">
          <cell r="A6862" t="str">
            <v>100096-CN-102</v>
          </cell>
          <cell r="B6862">
            <v>42856</v>
          </cell>
          <cell r="C6862" t="str">
            <v>Existing MSA</v>
          </cell>
          <cell r="D6862">
            <v>42829</v>
          </cell>
          <cell r="E6862">
            <v>43922</v>
          </cell>
          <cell r="F6862" t="str">
            <v>Lighting Technologies</v>
          </cell>
          <cell r="G6862" t="str">
            <v>CN</v>
          </cell>
          <cell r="H6862" t="str">
            <v>China</v>
          </cell>
          <cell r="I6862" t="str">
            <v>LSP Entity</v>
          </cell>
          <cell r="K6862">
            <v>42829</v>
          </cell>
          <cell r="Q6862">
            <v>379</v>
          </cell>
          <cell r="R6862" t="str">
            <v>Asia-Pacific (APAC)</v>
          </cell>
          <cell r="S6862" t="str">
            <v>Great China Sales Manager</v>
          </cell>
          <cell r="T6862">
            <v>43891</v>
          </cell>
        </row>
        <row r="6863">
          <cell r="A6863" t="str">
            <v>100096-CN-102</v>
          </cell>
          <cell r="B6863">
            <v>42856</v>
          </cell>
          <cell r="C6863" t="str">
            <v>Existing MSA</v>
          </cell>
          <cell r="D6863">
            <v>42829</v>
          </cell>
          <cell r="E6863">
            <v>43952</v>
          </cell>
          <cell r="F6863" t="str">
            <v>Lighting Technologies</v>
          </cell>
          <cell r="G6863" t="str">
            <v>CN</v>
          </cell>
          <cell r="H6863" t="str">
            <v>China</v>
          </cell>
          <cell r="I6863" t="str">
            <v>LSP Entity</v>
          </cell>
          <cell r="K6863">
            <v>42829</v>
          </cell>
          <cell r="Q6863">
            <v>379</v>
          </cell>
          <cell r="R6863" t="str">
            <v>Asia-Pacific (APAC)</v>
          </cell>
          <cell r="S6863" t="str">
            <v>Great China Sales Manager</v>
          </cell>
          <cell r="T6863">
            <v>43891</v>
          </cell>
        </row>
        <row r="6864">
          <cell r="A6864" t="str">
            <v>100096-CN-102</v>
          </cell>
          <cell r="B6864">
            <v>42856</v>
          </cell>
          <cell r="C6864" t="str">
            <v>Existing MSA</v>
          </cell>
          <cell r="D6864">
            <v>42829</v>
          </cell>
          <cell r="E6864">
            <v>43983</v>
          </cell>
          <cell r="F6864" t="str">
            <v>Lighting Technologies</v>
          </cell>
          <cell r="G6864" t="str">
            <v>CN</v>
          </cell>
          <cell r="H6864" t="str">
            <v>China</v>
          </cell>
          <cell r="I6864" t="str">
            <v>LSP Entity</v>
          </cell>
          <cell r="K6864">
            <v>42829</v>
          </cell>
          <cell r="Q6864">
            <v>379</v>
          </cell>
          <cell r="R6864" t="str">
            <v>Asia-Pacific (APAC)</v>
          </cell>
          <cell r="S6864" t="str">
            <v>Great China Sales Manager</v>
          </cell>
          <cell r="T6864">
            <v>43891</v>
          </cell>
        </row>
        <row r="6865">
          <cell r="A6865" t="str">
            <v>100608-RU-101</v>
          </cell>
          <cell r="B6865">
            <v>43709</v>
          </cell>
          <cell r="C6865" t="str">
            <v>Existing MSA</v>
          </cell>
          <cell r="D6865">
            <v>43671</v>
          </cell>
          <cell r="E6865">
            <v>43891</v>
          </cell>
          <cell r="F6865" t="str">
            <v>Universal Robots</v>
          </cell>
          <cell r="G6865" t="str">
            <v>RU</v>
          </cell>
          <cell r="H6865" t="str">
            <v>Russia</v>
          </cell>
          <cell r="I6865" t="str">
            <v>LSP Entity</v>
          </cell>
          <cell r="J6865">
            <v>43709</v>
          </cell>
          <cell r="K6865">
            <v>43671</v>
          </cell>
          <cell r="Q6865">
            <v>2999</v>
          </cell>
          <cell r="R6865" t="str">
            <v>Asia-Pacific (APAC)</v>
          </cell>
          <cell r="S6865" t="str">
            <v>Sales Development Manager</v>
          </cell>
        </row>
        <row r="6866">
          <cell r="A6866" t="str">
            <v>100608-RU-103</v>
          </cell>
          <cell r="B6866">
            <v>43709</v>
          </cell>
          <cell r="C6866" t="str">
            <v>Existing MSA</v>
          </cell>
          <cell r="D6866">
            <v>43671</v>
          </cell>
          <cell r="E6866">
            <v>43891</v>
          </cell>
          <cell r="F6866" t="str">
            <v>Universal Robots</v>
          </cell>
          <cell r="G6866" t="str">
            <v>RU</v>
          </cell>
          <cell r="H6866" t="str">
            <v>Russia</v>
          </cell>
          <cell r="I6866" t="str">
            <v>LSP Entity</v>
          </cell>
          <cell r="J6866">
            <v>43709</v>
          </cell>
          <cell r="K6866">
            <v>43671</v>
          </cell>
          <cell r="Q6866">
            <v>3101</v>
          </cell>
          <cell r="R6866" t="str">
            <v>Asia-Pacific (APAC)</v>
          </cell>
          <cell r="S6866" t="str">
            <v>Sales Development Manager</v>
          </cell>
        </row>
        <row r="6867">
          <cell r="A6867" t="str">
            <v>100608-RU-101</v>
          </cell>
          <cell r="B6867">
            <v>43709</v>
          </cell>
          <cell r="C6867" t="str">
            <v>Existing MSA</v>
          </cell>
          <cell r="D6867">
            <v>43671</v>
          </cell>
          <cell r="E6867">
            <v>43922</v>
          </cell>
          <cell r="F6867" t="str">
            <v>Universal Robots</v>
          </cell>
          <cell r="G6867" t="str">
            <v>RU</v>
          </cell>
          <cell r="H6867" t="str">
            <v>Russia</v>
          </cell>
          <cell r="I6867" t="str">
            <v>LSP Entity</v>
          </cell>
          <cell r="J6867">
            <v>43709</v>
          </cell>
          <cell r="K6867">
            <v>43671</v>
          </cell>
          <cell r="Q6867">
            <v>2999</v>
          </cell>
          <cell r="R6867" t="str">
            <v>Asia-Pacific (APAC)</v>
          </cell>
          <cell r="S6867" t="str">
            <v>Sales Development Manager</v>
          </cell>
        </row>
        <row r="6868">
          <cell r="A6868" t="str">
            <v>100608-RU-103</v>
          </cell>
          <cell r="B6868">
            <v>43709</v>
          </cell>
          <cell r="C6868" t="str">
            <v>Existing MSA</v>
          </cell>
          <cell r="D6868">
            <v>43671</v>
          </cell>
          <cell r="E6868">
            <v>43922</v>
          </cell>
          <cell r="F6868" t="str">
            <v>Universal Robots</v>
          </cell>
          <cell r="G6868" t="str">
            <v>RU</v>
          </cell>
          <cell r="H6868" t="str">
            <v>Russia</v>
          </cell>
          <cell r="I6868" t="str">
            <v>LSP Entity</v>
          </cell>
          <cell r="J6868">
            <v>43709</v>
          </cell>
          <cell r="K6868">
            <v>43671</v>
          </cell>
          <cell r="Q6868">
            <v>3101</v>
          </cell>
          <cell r="R6868" t="str">
            <v>Asia-Pacific (APAC)</v>
          </cell>
          <cell r="S6868" t="str">
            <v>Sales Development Manager</v>
          </cell>
        </row>
        <row r="6869">
          <cell r="A6869" t="str">
            <v>100608-RU-101</v>
          </cell>
          <cell r="B6869">
            <v>43709</v>
          </cell>
          <cell r="C6869" t="str">
            <v>Existing MSA</v>
          </cell>
          <cell r="D6869">
            <v>43671</v>
          </cell>
          <cell r="E6869">
            <v>43952</v>
          </cell>
          <cell r="F6869" t="str">
            <v>Universal Robots</v>
          </cell>
          <cell r="G6869" t="str">
            <v>RU</v>
          </cell>
          <cell r="H6869" t="str">
            <v>Russia</v>
          </cell>
          <cell r="I6869" t="str">
            <v>LSP Entity</v>
          </cell>
          <cell r="J6869">
            <v>43709</v>
          </cell>
          <cell r="K6869">
            <v>43671</v>
          </cell>
          <cell r="Q6869">
            <v>2999</v>
          </cell>
          <cell r="R6869" t="str">
            <v>Asia-Pacific (APAC)</v>
          </cell>
          <cell r="S6869" t="str">
            <v>Sales Development Manager</v>
          </cell>
        </row>
        <row r="6870">
          <cell r="A6870" t="str">
            <v>100608-RU-103</v>
          </cell>
          <cell r="B6870">
            <v>43709</v>
          </cell>
          <cell r="C6870" t="str">
            <v>Existing MSA</v>
          </cell>
          <cell r="D6870">
            <v>43671</v>
          </cell>
          <cell r="E6870">
            <v>43952</v>
          </cell>
          <cell r="F6870" t="str">
            <v>Universal Robots</v>
          </cell>
          <cell r="G6870" t="str">
            <v>RU</v>
          </cell>
          <cell r="H6870" t="str">
            <v>Russia</v>
          </cell>
          <cell r="I6870" t="str">
            <v>LSP Entity</v>
          </cell>
          <cell r="J6870">
            <v>43709</v>
          </cell>
          <cell r="K6870">
            <v>43671</v>
          </cell>
          <cell r="Q6870">
            <v>3101</v>
          </cell>
          <cell r="R6870" t="str">
            <v>Asia-Pacific (APAC)</v>
          </cell>
          <cell r="S6870" t="str">
            <v>Sales Development Manager</v>
          </cell>
        </row>
        <row r="6871">
          <cell r="A6871" t="str">
            <v>100608-RU-101</v>
          </cell>
          <cell r="B6871">
            <v>43709</v>
          </cell>
          <cell r="C6871" t="str">
            <v>Existing MSA</v>
          </cell>
          <cell r="D6871">
            <v>43671</v>
          </cell>
          <cell r="E6871">
            <v>43983</v>
          </cell>
          <cell r="F6871" t="str">
            <v>Universal Robots</v>
          </cell>
          <cell r="G6871" t="str">
            <v>RU</v>
          </cell>
          <cell r="H6871" t="str">
            <v>Russia</v>
          </cell>
          <cell r="I6871" t="str">
            <v>LSP Entity</v>
          </cell>
          <cell r="J6871">
            <v>43709</v>
          </cell>
          <cell r="K6871">
            <v>43671</v>
          </cell>
          <cell r="Q6871">
            <v>2999</v>
          </cell>
          <cell r="R6871" t="str">
            <v>Asia-Pacific (APAC)</v>
          </cell>
          <cell r="S6871" t="str">
            <v>Sales Development Manager</v>
          </cell>
        </row>
        <row r="6872">
          <cell r="A6872" t="str">
            <v>100608-RU-103</v>
          </cell>
          <cell r="B6872">
            <v>43709</v>
          </cell>
          <cell r="C6872" t="str">
            <v>Existing MSA</v>
          </cell>
          <cell r="D6872">
            <v>43671</v>
          </cell>
          <cell r="E6872">
            <v>43983</v>
          </cell>
          <cell r="F6872" t="str">
            <v>Universal Robots</v>
          </cell>
          <cell r="G6872" t="str">
            <v>RU</v>
          </cell>
          <cell r="H6872" t="str">
            <v>Russia</v>
          </cell>
          <cell r="I6872" t="str">
            <v>LSP Entity</v>
          </cell>
          <cell r="J6872">
            <v>43709</v>
          </cell>
          <cell r="K6872">
            <v>43671</v>
          </cell>
          <cell r="Q6872">
            <v>3101</v>
          </cell>
          <cell r="R6872" t="str">
            <v>Asia-Pacific (APAC)</v>
          </cell>
          <cell r="S6872" t="str">
            <v>Sales Development Manager</v>
          </cell>
        </row>
        <row r="6873">
          <cell r="A6873" t="str">
            <v>100309-ID-112</v>
          </cell>
          <cell r="B6873">
            <v>43724</v>
          </cell>
          <cell r="C6873" t="str">
            <v>Existing MSA</v>
          </cell>
          <cell r="D6873">
            <v>43683</v>
          </cell>
          <cell r="E6873">
            <v>43891</v>
          </cell>
          <cell r="F6873" t="str">
            <v>JUUL</v>
          </cell>
          <cell r="G6873" t="str">
            <v>ID</v>
          </cell>
          <cell r="H6873" t="str">
            <v>Indonesia</v>
          </cell>
          <cell r="I6873" t="str">
            <v>LSP Entity</v>
          </cell>
          <cell r="J6873">
            <v>43724</v>
          </cell>
          <cell r="K6873">
            <v>43207</v>
          </cell>
          <cell r="Q6873">
            <v>3033</v>
          </cell>
          <cell r="R6873" t="str">
            <v>Asia-Pacific (APAC)</v>
          </cell>
          <cell r="S6873" t="str">
            <v>Associate Commercial Strategy Manager, Indonesia</v>
          </cell>
        </row>
        <row r="6874">
          <cell r="A6874" t="str">
            <v>100021-CN-102</v>
          </cell>
          <cell r="B6874">
            <v>43332</v>
          </cell>
          <cell r="C6874" t="str">
            <v>Existing MSA</v>
          </cell>
          <cell r="D6874">
            <v>43270</v>
          </cell>
          <cell r="E6874">
            <v>43922</v>
          </cell>
          <cell r="F6874" t="str">
            <v>Bionano Genomics</v>
          </cell>
          <cell r="G6874" t="str">
            <v>CN</v>
          </cell>
          <cell r="H6874" t="str">
            <v>China</v>
          </cell>
          <cell r="I6874" t="str">
            <v>LSP Entity</v>
          </cell>
          <cell r="K6874">
            <v>42188</v>
          </cell>
          <cell r="Q6874">
            <v>1347</v>
          </cell>
          <cell r="R6874" t="str">
            <v>Asia-Pacific (APAC)</v>
          </cell>
          <cell r="S6874" t="str">
            <v>Head Asia</v>
          </cell>
          <cell r="T6874">
            <v>43891</v>
          </cell>
        </row>
        <row r="6875">
          <cell r="A6875" t="str">
            <v>100309-ID-112</v>
          </cell>
          <cell r="B6875">
            <v>43724</v>
          </cell>
          <cell r="C6875" t="str">
            <v>Existing MSA</v>
          </cell>
          <cell r="D6875">
            <v>43683</v>
          </cell>
          <cell r="E6875">
            <v>43922</v>
          </cell>
          <cell r="F6875" t="str">
            <v>JUUL</v>
          </cell>
          <cell r="G6875" t="str">
            <v>ID</v>
          </cell>
          <cell r="H6875" t="str">
            <v>Indonesia</v>
          </cell>
          <cell r="I6875" t="str">
            <v>LSP Entity</v>
          </cell>
          <cell r="J6875">
            <v>43724</v>
          </cell>
          <cell r="K6875">
            <v>43207</v>
          </cell>
          <cell r="Q6875">
            <v>3033</v>
          </cell>
          <cell r="R6875" t="str">
            <v>Asia-Pacific (APAC)</v>
          </cell>
          <cell r="S6875" t="str">
            <v>Associate Commercial Strategy Manager, Indonesia</v>
          </cell>
        </row>
        <row r="6876">
          <cell r="A6876" t="str">
            <v>100021-CN-102</v>
          </cell>
          <cell r="B6876">
            <v>43332</v>
          </cell>
          <cell r="C6876" t="str">
            <v>Existing MSA</v>
          </cell>
          <cell r="D6876">
            <v>43270</v>
          </cell>
          <cell r="E6876">
            <v>43952</v>
          </cell>
          <cell r="F6876" t="str">
            <v>Bionano Genomics</v>
          </cell>
          <cell r="G6876" t="str">
            <v>CN</v>
          </cell>
          <cell r="H6876" t="str">
            <v>China</v>
          </cell>
          <cell r="I6876" t="str">
            <v>LSP Entity</v>
          </cell>
          <cell r="K6876">
            <v>42188</v>
          </cell>
          <cell r="Q6876">
            <v>1347</v>
          </cell>
          <cell r="R6876" t="str">
            <v>Asia-Pacific (APAC)</v>
          </cell>
          <cell r="S6876" t="str">
            <v>Head Asia</v>
          </cell>
          <cell r="T6876">
            <v>43891</v>
          </cell>
        </row>
        <row r="6877">
          <cell r="A6877" t="str">
            <v>100309-ID-112</v>
          </cell>
          <cell r="B6877">
            <v>43724</v>
          </cell>
          <cell r="C6877" t="str">
            <v>Existing MSA</v>
          </cell>
          <cell r="D6877">
            <v>43683</v>
          </cell>
          <cell r="E6877">
            <v>43952</v>
          </cell>
          <cell r="F6877" t="str">
            <v>JUUL</v>
          </cell>
          <cell r="G6877" t="str">
            <v>ID</v>
          </cell>
          <cell r="H6877" t="str">
            <v>Indonesia</v>
          </cell>
          <cell r="I6877" t="str">
            <v>LSP Entity</v>
          </cell>
          <cell r="J6877">
            <v>43724</v>
          </cell>
          <cell r="K6877">
            <v>43207</v>
          </cell>
          <cell r="Q6877">
            <v>3033</v>
          </cell>
          <cell r="R6877" t="str">
            <v>Asia-Pacific (APAC)</v>
          </cell>
          <cell r="S6877" t="str">
            <v>Associate Commercial Strategy Manager, Indonesia</v>
          </cell>
        </row>
        <row r="6878">
          <cell r="A6878" t="str">
            <v>100021-CN-102</v>
          </cell>
          <cell r="B6878">
            <v>43332</v>
          </cell>
          <cell r="C6878" t="str">
            <v>Existing MSA</v>
          </cell>
          <cell r="D6878">
            <v>43270</v>
          </cell>
          <cell r="E6878">
            <v>43983</v>
          </cell>
          <cell r="F6878" t="str">
            <v>Bionano Genomics</v>
          </cell>
          <cell r="G6878" t="str">
            <v>CN</v>
          </cell>
          <cell r="H6878" t="str">
            <v>China</v>
          </cell>
          <cell r="I6878" t="str">
            <v>LSP Entity</v>
          </cell>
          <cell r="K6878">
            <v>42188</v>
          </cell>
          <cell r="Q6878">
            <v>1347</v>
          </cell>
          <cell r="R6878" t="str">
            <v>Asia-Pacific (APAC)</v>
          </cell>
          <cell r="S6878" t="str">
            <v>Head Asia</v>
          </cell>
          <cell r="T6878">
            <v>43891</v>
          </cell>
        </row>
        <row r="6879">
          <cell r="A6879" t="str">
            <v>100309-ID-112</v>
          </cell>
          <cell r="B6879">
            <v>43724</v>
          </cell>
          <cell r="C6879" t="str">
            <v>Existing MSA</v>
          </cell>
          <cell r="D6879">
            <v>43683</v>
          </cell>
          <cell r="E6879">
            <v>43983</v>
          </cell>
          <cell r="F6879" t="str">
            <v>JUUL</v>
          </cell>
          <cell r="G6879" t="str">
            <v>ID</v>
          </cell>
          <cell r="H6879" t="str">
            <v>Indonesia</v>
          </cell>
          <cell r="I6879" t="str">
            <v>LSP Entity</v>
          </cell>
          <cell r="J6879">
            <v>43724</v>
          </cell>
          <cell r="K6879">
            <v>43207</v>
          </cell>
          <cell r="Q6879">
            <v>3033</v>
          </cell>
          <cell r="R6879" t="str">
            <v>Asia-Pacific (APAC)</v>
          </cell>
          <cell r="S6879" t="str">
            <v>Associate Commercial Strategy Manager, Indonesia</v>
          </cell>
        </row>
        <row r="6880">
          <cell r="A6880" t="str">
            <v>100452-CN-103</v>
          </cell>
          <cell r="B6880">
            <v>43780</v>
          </cell>
          <cell r="C6880" t="str">
            <v>Existing MSA</v>
          </cell>
          <cell r="D6880">
            <v>43690</v>
          </cell>
          <cell r="E6880">
            <v>43891</v>
          </cell>
          <cell r="F6880" t="str">
            <v>Taconic Biosciences</v>
          </cell>
          <cell r="G6880" t="str">
            <v>CN</v>
          </cell>
          <cell r="H6880" t="str">
            <v>China</v>
          </cell>
          <cell r="I6880" t="str">
            <v>LSP Entity</v>
          </cell>
          <cell r="J6880">
            <v>43780</v>
          </cell>
          <cell r="K6880">
            <v>43460</v>
          </cell>
          <cell r="Q6880">
            <v>3484</v>
          </cell>
          <cell r="R6880" t="str">
            <v>Asia-Pacific (APAC)</v>
          </cell>
          <cell r="S6880" t="str">
            <v>Bsuniess Opeerations / Inside Sales Representative</v>
          </cell>
        </row>
        <row r="6881">
          <cell r="A6881" t="str">
            <v>100452-CN-103</v>
          </cell>
          <cell r="B6881">
            <v>43780</v>
          </cell>
          <cell r="C6881" t="str">
            <v>Existing MSA</v>
          </cell>
          <cell r="D6881">
            <v>43690</v>
          </cell>
          <cell r="E6881">
            <v>43922</v>
          </cell>
          <cell r="F6881" t="str">
            <v>Taconic Biosciences</v>
          </cell>
          <cell r="G6881" t="str">
            <v>CN</v>
          </cell>
          <cell r="H6881" t="str">
            <v>China</v>
          </cell>
          <cell r="I6881" t="str">
            <v>LSP Entity</v>
          </cell>
          <cell r="J6881">
            <v>43780</v>
          </cell>
          <cell r="K6881">
            <v>43460</v>
          </cell>
          <cell r="Q6881">
            <v>3484</v>
          </cell>
          <cell r="R6881" t="str">
            <v>Asia-Pacific (APAC)</v>
          </cell>
          <cell r="S6881" t="str">
            <v>Bsuniess Opeerations / Inside Sales Representative</v>
          </cell>
        </row>
        <row r="6882">
          <cell r="A6882" t="str">
            <v>100452-CN-101</v>
          </cell>
          <cell r="B6882">
            <v>43497</v>
          </cell>
          <cell r="C6882" t="str">
            <v>Existing MSA</v>
          </cell>
          <cell r="D6882">
            <v>43690</v>
          </cell>
          <cell r="E6882">
            <v>43922</v>
          </cell>
          <cell r="F6882" t="str">
            <v>Taconic Biosciences</v>
          </cell>
          <cell r="G6882" t="str">
            <v>CN</v>
          </cell>
          <cell r="H6882" t="str">
            <v>China</v>
          </cell>
          <cell r="I6882" t="str">
            <v>LSP Entity</v>
          </cell>
          <cell r="J6882">
            <v>43497</v>
          </cell>
          <cell r="K6882">
            <v>43460</v>
          </cell>
          <cell r="Q6882">
            <v>1957</v>
          </cell>
          <cell r="R6882" t="str">
            <v>Asia-Pacific (APAC)</v>
          </cell>
          <cell r="S6882" t="str">
            <v>General Manager APAC</v>
          </cell>
        </row>
        <row r="6883">
          <cell r="A6883" t="str">
            <v>100452-CN-101</v>
          </cell>
          <cell r="B6883">
            <v>43497</v>
          </cell>
          <cell r="C6883" t="str">
            <v>Existing MSA</v>
          </cell>
          <cell r="D6883">
            <v>43690</v>
          </cell>
          <cell r="E6883">
            <v>43952</v>
          </cell>
          <cell r="F6883" t="str">
            <v>Taconic Biosciences</v>
          </cell>
          <cell r="G6883" t="str">
            <v>CN</v>
          </cell>
          <cell r="H6883" t="str">
            <v>China</v>
          </cell>
          <cell r="I6883" t="str">
            <v>LSP Entity</v>
          </cell>
          <cell r="J6883">
            <v>43497</v>
          </cell>
          <cell r="K6883">
            <v>43460</v>
          </cell>
          <cell r="Q6883">
            <v>1957</v>
          </cell>
          <cell r="R6883" t="str">
            <v>Asia-Pacific (APAC)</v>
          </cell>
          <cell r="S6883" t="str">
            <v>General Manager APAC</v>
          </cell>
        </row>
        <row r="6884">
          <cell r="A6884" t="str">
            <v>100452-CN-101</v>
          </cell>
          <cell r="B6884">
            <v>43497</v>
          </cell>
          <cell r="C6884" t="str">
            <v>Existing MSA</v>
          </cell>
          <cell r="D6884">
            <v>43690</v>
          </cell>
          <cell r="E6884">
            <v>43983</v>
          </cell>
          <cell r="F6884" t="str">
            <v>Taconic Biosciences</v>
          </cell>
          <cell r="G6884" t="str">
            <v>CN</v>
          </cell>
          <cell r="H6884" t="str">
            <v>China</v>
          </cell>
          <cell r="I6884" t="str">
            <v>LSP Entity</v>
          </cell>
          <cell r="J6884">
            <v>43497</v>
          </cell>
          <cell r="K6884">
            <v>43460</v>
          </cell>
          <cell r="Q6884">
            <v>1957</v>
          </cell>
          <cell r="R6884" t="str">
            <v>Asia-Pacific (APAC)</v>
          </cell>
          <cell r="S6884" t="str">
            <v>General Manager APAC</v>
          </cell>
        </row>
        <row r="6885">
          <cell r="A6885" t="str">
            <v>100638-UA-101</v>
          </cell>
          <cell r="B6885">
            <v>43746</v>
          </cell>
          <cell r="C6885" t="str">
            <v>Existing MSA</v>
          </cell>
          <cell r="D6885">
            <v>43713</v>
          </cell>
          <cell r="E6885">
            <v>43891</v>
          </cell>
          <cell r="F6885" t="str">
            <v>Scoop</v>
          </cell>
          <cell r="G6885" t="str">
            <v>UA</v>
          </cell>
          <cell r="H6885" t="str">
            <v>Ukraine</v>
          </cell>
          <cell r="I6885" t="str">
            <v>LSP Entity</v>
          </cell>
          <cell r="J6885">
            <v>43733</v>
          </cell>
          <cell r="K6885">
            <v>43713</v>
          </cell>
          <cell r="Q6885">
            <v>3217</v>
          </cell>
          <cell r="R6885" t="str">
            <v>Europe (EU)</v>
          </cell>
          <cell r="S6885" t="str">
            <v>Engineer</v>
          </cell>
        </row>
        <row r="6886">
          <cell r="A6886" t="str">
            <v>100638-UA-101</v>
          </cell>
          <cell r="B6886">
            <v>43746</v>
          </cell>
          <cell r="C6886" t="str">
            <v>Existing MSA</v>
          </cell>
          <cell r="D6886">
            <v>43713</v>
          </cell>
          <cell r="E6886">
            <v>43922</v>
          </cell>
          <cell r="F6886" t="str">
            <v>Scoop</v>
          </cell>
          <cell r="G6886" t="str">
            <v>UA</v>
          </cell>
          <cell r="H6886" t="str">
            <v>Ukraine</v>
          </cell>
          <cell r="I6886" t="str">
            <v>LSP Entity</v>
          </cell>
          <cell r="J6886">
            <v>43733</v>
          </cell>
          <cell r="K6886">
            <v>43713</v>
          </cell>
          <cell r="Q6886">
            <v>3217</v>
          </cell>
          <cell r="R6886" t="str">
            <v>Europe (EU)</v>
          </cell>
          <cell r="S6886" t="str">
            <v>Engineer</v>
          </cell>
        </row>
        <row r="6887">
          <cell r="A6887" t="str">
            <v>100638-UA-101</v>
          </cell>
          <cell r="B6887">
            <v>43746</v>
          </cell>
          <cell r="C6887" t="str">
            <v>Existing MSA</v>
          </cell>
          <cell r="D6887">
            <v>43713</v>
          </cell>
          <cell r="E6887">
            <v>43952</v>
          </cell>
          <cell r="F6887" t="str">
            <v>Scoop</v>
          </cell>
          <cell r="G6887" t="str">
            <v>UA</v>
          </cell>
          <cell r="H6887" t="str">
            <v>Ukraine</v>
          </cell>
          <cell r="I6887" t="str">
            <v>LSP Entity</v>
          </cell>
          <cell r="J6887">
            <v>43733</v>
          </cell>
          <cell r="K6887">
            <v>43713</v>
          </cell>
          <cell r="Q6887">
            <v>3217</v>
          </cell>
          <cell r="R6887" t="str">
            <v>Europe (EU)</v>
          </cell>
          <cell r="S6887" t="str">
            <v>Engineer</v>
          </cell>
        </row>
        <row r="6888">
          <cell r="A6888" t="str">
            <v>100638-UA-101</v>
          </cell>
          <cell r="B6888">
            <v>43746</v>
          </cell>
          <cell r="C6888" t="str">
            <v>Existing MSA</v>
          </cell>
          <cell r="D6888">
            <v>43713</v>
          </cell>
          <cell r="E6888">
            <v>43983</v>
          </cell>
          <cell r="F6888" t="str">
            <v>Scoop</v>
          </cell>
          <cell r="G6888" t="str">
            <v>UA</v>
          </cell>
          <cell r="H6888" t="str">
            <v>Ukraine</v>
          </cell>
          <cell r="I6888" t="str">
            <v>LSP Entity</v>
          </cell>
          <cell r="J6888">
            <v>43733</v>
          </cell>
          <cell r="K6888">
            <v>43713</v>
          </cell>
          <cell r="Q6888">
            <v>3217</v>
          </cell>
          <cell r="R6888" t="str">
            <v>Europe (EU)</v>
          </cell>
          <cell r="S6888" t="str">
            <v>Engineer</v>
          </cell>
        </row>
        <row r="6889">
          <cell r="A6889" t="str">
            <v>100167-AT-101</v>
          </cell>
          <cell r="B6889">
            <v>43710</v>
          </cell>
          <cell r="C6889" t="str">
            <v>Existing MSA</v>
          </cell>
          <cell r="D6889">
            <v>43668</v>
          </cell>
          <cell r="E6889">
            <v>43891</v>
          </cell>
          <cell r="F6889" t="str">
            <v>Twist Bioscience</v>
          </cell>
          <cell r="G6889" t="str">
            <v>AT</v>
          </cell>
          <cell r="H6889" t="str">
            <v>Austria</v>
          </cell>
          <cell r="I6889" t="str">
            <v>LSP Entity</v>
          </cell>
          <cell r="J6889">
            <v>43710</v>
          </cell>
          <cell r="K6889">
            <v>42145</v>
          </cell>
          <cell r="Q6889">
            <v>2972</v>
          </cell>
          <cell r="R6889" t="str">
            <v>Europe (EU)</v>
          </cell>
          <cell r="S6889" t="str">
            <v>Synthetic Biology, Account Manager - Germany</v>
          </cell>
        </row>
        <row r="6890">
          <cell r="A6890" t="str">
            <v>100309-AT-115</v>
          </cell>
          <cell r="B6890">
            <v>43647</v>
          </cell>
          <cell r="C6890" t="str">
            <v>Existing MSA</v>
          </cell>
          <cell r="D6890">
            <v>43683</v>
          </cell>
          <cell r="E6890">
            <v>43891</v>
          </cell>
          <cell r="F6890" t="str">
            <v>JUUL</v>
          </cell>
          <cell r="G6890" t="str">
            <v>AT</v>
          </cell>
          <cell r="H6890" t="str">
            <v>Austria</v>
          </cell>
          <cell r="I6890" t="str">
            <v>LSP Entity</v>
          </cell>
          <cell r="J6890">
            <v>43647</v>
          </cell>
          <cell r="K6890">
            <v>43207</v>
          </cell>
          <cell r="Q6890">
            <v>2735</v>
          </cell>
          <cell r="R6890" t="str">
            <v>Europe (EU)</v>
          </cell>
          <cell r="S6890" t="str">
            <v>Business Development Manager</v>
          </cell>
        </row>
        <row r="6891">
          <cell r="A6891" t="str">
            <v>100309-AT-116</v>
          </cell>
          <cell r="B6891">
            <v>43647</v>
          </cell>
          <cell r="C6891" t="str">
            <v>Existing MSA</v>
          </cell>
          <cell r="D6891">
            <v>43683</v>
          </cell>
          <cell r="E6891">
            <v>43891</v>
          </cell>
          <cell r="F6891" t="str">
            <v>JUUL</v>
          </cell>
          <cell r="G6891" t="str">
            <v>AT</v>
          </cell>
          <cell r="H6891" t="str">
            <v>Austria</v>
          </cell>
          <cell r="I6891" t="str">
            <v>LSP Entity</v>
          </cell>
          <cell r="J6891">
            <v>43647</v>
          </cell>
          <cell r="K6891">
            <v>43207</v>
          </cell>
          <cell r="Q6891">
            <v>2784</v>
          </cell>
          <cell r="R6891" t="str">
            <v>Europe (EU)</v>
          </cell>
          <cell r="S6891" t="str">
            <v>Business Development Manager</v>
          </cell>
        </row>
        <row r="6892">
          <cell r="A6892" t="str">
            <v>100309-AT-118</v>
          </cell>
          <cell r="B6892">
            <v>43709</v>
          </cell>
          <cell r="C6892" t="str">
            <v>Existing MSA</v>
          </cell>
          <cell r="D6892">
            <v>43683</v>
          </cell>
          <cell r="E6892">
            <v>43891</v>
          </cell>
          <cell r="F6892" t="str">
            <v>JUUL</v>
          </cell>
          <cell r="G6892" t="str">
            <v>AT</v>
          </cell>
          <cell r="H6892" t="str">
            <v>Austria</v>
          </cell>
          <cell r="I6892" t="str">
            <v>LSP Entity</v>
          </cell>
          <cell r="J6892">
            <v>43709</v>
          </cell>
          <cell r="K6892">
            <v>43207</v>
          </cell>
          <cell r="Q6892">
            <v>2843</v>
          </cell>
          <cell r="R6892" t="str">
            <v>Europe (EU)</v>
          </cell>
          <cell r="S6892" t="str">
            <v>Field Sales Manager Austria</v>
          </cell>
        </row>
        <row r="6893">
          <cell r="A6893" t="str">
            <v>100309-AT-119</v>
          </cell>
          <cell r="B6893">
            <v>43709</v>
          </cell>
          <cell r="C6893" t="str">
            <v>Existing MSA</v>
          </cell>
          <cell r="D6893">
            <v>43683</v>
          </cell>
          <cell r="E6893">
            <v>43891</v>
          </cell>
          <cell r="F6893" t="str">
            <v>JUUL</v>
          </cell>
          <cell r="G6893" t="str">
            <v>AT</v>
          </cell>
          <cell r="H6893" t="str">
            <v>Austria</v>
          </cell>
          <cell r="I6893" t="str">
            <v>LSP Entity</v>
          </cell>
          <cell r="J6893">
            <v>43709</v>
          </cell>
          <cell r="K6893">
            <v>43207</v>
          </cell>
          <cell r="Q6893">
            <v>2891</v>
          </cell>
          <cell r="R6893" t="str">
            <v>Europe (EU)</v>
          </cell>
          <cell r="S6893" t="str">
            <v>Business Development Manager</v>
          </cell>
        </row>
        <row r="6894">
          <cell r="A6894" t="str">
            <v>100309-AT-121</v>
          </cell>
          <cell r="B6894">
            <v>43739</v>
          </cell>
          <cell r="C6894" t="str">
            <v>Existing MSA</v>
          </cell>
          <cell r="D6894">
            <v>43683</v>
          </cell>
          <cell r="E6894">
            <v>43891</v>
          </cell>
          <cell r="F6894" t="str">
            <v>JUUL</v>
          </cell>
          <cell r="G6894" t="str">
            <v>AT</v>
          </cell>
          <cell r="H6894" t="str">
            <v>Austria</v>
          </cell>
          <cell r="I6894" t="str">
            <v>LSP Entity</v>
          </cell>
          <cell r="J6894">
            <v>43739</v>
          </cell>
          <cell r="K6894">
            <v>43207</v>
          </cell>
          <cell r="Q6894">
            <v>3059</v>
          </cell>
          <cell r="R6894" t="str">
            <v>Europe (EU)</v>
          </cell>
          <cell r="S6894" t="str">
            <v>Trade Marketing Manager</v>
          </cell>
        </row>
        <row r="6895">
          <cell r="A6895" t="str">
            <v>100309-AT-122</v>
          </cell>
          <cell r="B6895">
            <v>43739</v>
          </cell>
          <cell r="C6895" t="str">
            <v>Existing MSA</v>
          </cell>
          <cell r="D6895">
            <v>43683</v>
          </cell>
          <cell r="E6895">
            <v>43891</v>
          </cell>
          <cell r="F6895" t="str">
            <v>JUUL</v>
          </cell>
          <cell r="G6895" t="str">
            <v>AT</v>
          </cell>
          <cell r="H6895" t="str">
            <v>Austria</v>
          </cell>
          <cell r="I6895" t="str">
            <v>LSP Entity</v>
          </cell>
          <cell r="J6895">
            <v>43739</v>
          </cell>
          <cell r="K6895">
            <v>43207</v>
          </cell>
          <cell r="Q6895">
            <v>3214</v>
          </cell>
          <cell r="R6895" t="str">
            <v>Europe (EU)</v>
          </cell>
          <cell r="S6895" t="str">
            <v>Team Assistant Austria</v>
          </cell>
        </row>
        <row r="6896">
          <cell r="A6896" t="str">
            <v>100309-UA-112</v>
          </cell>
          <cell r="B6896">
            <v>43709</v>
          </cell>
          <cell r="C6896" t="str">
            <v>Existing MSA</v>
          </cell>
          <cell r="D6896">
            <v>43230</v>
          </cell>
          <cell r="E6896">
            <v>43891</v>
          </cell>
          <cell r="F6896" t="str">
            <v>JUUL</v>
          </cell>
          <cell r="G6896" t="str">
            <v>UA</v>
          </cell>
          <cell r="H6896" t="str">
            <v>Ukraine</v>
          </cell>
          <cell r="I6896" t="str">
            <v>LSP Entity</v>
          </cell>
          <cell r="J6896">
            <v>43709</v>
          </cell>
          <cell r="K6896">
            <v>43207</v>
          </cell>
          <cell r="Q6896">
            <v>3144</v>
          </cell>
          <cell r="R6896" t="str">
            <v>Europe (EU)</v>
          </cell>
          <cell r="S6896" t="str">
            <v>Government Relations Manager Ukraine</v>
          </cell>
        </row>
        <row r="6897">
          <cell r="A6897" t="str">
            <v>100161-CZ-101</v>
          </cell>
          <cell r="B6897">
            <v>43739</v>
          </cell>
          <cell r="C6897" t="str">
            <v>Existing MSA</v>
          </cell>
          <cell r="D6897">
            <v>43705</v>
          </cell>
          <cell r="E6897">
            <v>43891</v>
          </cell>
          <cell r="F6897" t="str">
            <v>Tile</v>
          </cell>
          <cell r="G6897" t="str">
            <v>CZ</v>
          </cell>
          <cell r="H6897" t="str">
            <v>Czech Republic</v>
          </cell>
          <cell r="I6897" t="str">
            <v>LSP Entity</v>
          </cell>
          <cell r="J6897">
            <v>43709</v>
          </cell>
          <cell r="K6897">
            <v>42712</v>
          </cell>
          <cell r="Q6897">
            <v>3178</v>
          </cell>
          <cell r="R6897" t="str">
            <v>Europe (EU)</v>
          </cell>
          <cell r="S6897" t="str">
            <v>Sr. Sales Operations Manager EMEA</v>
          </cell>
        </row>
        <row r="6898">
          <cell r="A6898" t="str">
            <v>100646-HU-101</v>
          </cell>
          <cell r="B6898">
            <v>43709</v>
          </cell>
          <cell r="C6898" t="str">
            <v>Existing MSA</v>
          </cell>
          <cell r="D6898">
            <v>43726</v>
          </cell>
          <cell r="E6898">
            <v>43891</v>
          </cell>
          <cell r="F6898" t="str">
            <v>Pregis International GmbH</v>
          </cell>
          <cell r="G6898" t="str">
            <v>HU</v>
          </cell>
          <cell r="H6898" t="str">
            <v>Hungary</v>
          </cell>
          <cell r="I6898" t="str">
            <v>LSP Entity</v>
          </cell>
          <cell r="K6898">
            <v>43726</v>
          </cell>
          <cell r="Q6898">
            <v>3243</v>
          </cell>
          <cell r="R6898" t="str">
            <v>Europe (EU)</v>
          </cell>
          <cell r="S6898" t="str">
            <v>Export Account Manager</v>
          </cell>
        </row>
        <row r="6899">
          <cell r="A6899" t="str">
            <v>100441-BE-108</v>
          </cell>
          <cell r="B6899">
            <v>43678</v>
          </cell>
          <cell r="C6899" t="str">
            <v>Existing MSA</v>
          </cell>
          <cell r="D6899">
            <v>42635</v>
          </cell>
          <cell r="E6899">
            <v>43891</v>
          </cell>
          <cell r="F6899" t="str">
            <v>SonicWall</v>
          </cell>
          <cell r="G6899" t="str">
            <v>BE</v>
          </cell>
          <cell r="H6899" t="str">
            <v>Belgium</v>
          </cell>
          <cell r="I6899" t="str">
            <v>LSP Entity</v>
          </cell>
          <cell r="J6899">
            <v>43678</v>
          </cell>
          <cell r="K6899">
            <v>42635</v>
          </cell>
          <cell r="Q6899">
            <v>2946</v>
          </cell>
          <cell r="R6899" t="str">
            <v>Europe (EU)</v>
          </cell>
          <cell r="S6899" t="str">
            <v>Software Development Principal Engineer</v>
          </cell>
        </row>
        <row r="6900">
          <cell r="A6900" t="str">
            <v>100204-GR-101</v>
          </cell>
          <cell r="B6900">
            <v>43731</v>
          </cell>
          <cell r="C6900" t="str">
            <v>Existing MSA</v>
          </cell>
          <cell r="D6900">
            <v>43632</v>
          </cell>
          <cell r="E6900">
            <v>43891</v>
          </cell>
          <cell r="F6900" t="str">
            <v>DataRobot Inc.</v>
          </cell>
          <cell r="G6900" t="str">
            <v>GR</v>
          </cell>
          <cell r="H6900" t="str">
            <v>Greece</v>
          </cell>
          <cell r="I6900" t="str">
            <v>LSP Entity</v>
          </cell>
          <cell r="J6900">
            <v>43731</v>
          </cell>
          <cell r="K6900">
            <v>42908</v>
          </cell>
          <cell r="Q6900">
            <v>3131</v>
          </cell>
          <cell r="R6900" t="str">
            <v>Europe (EU)</v>
          </cell>
          <cell r="S6900" t="str">
            <v>Customer Facing Data Scientist</v>
          </cell>
        </row>
        <row r="6901">
          <cell r="A6901" t="str">
            <v>100127-SE-108</v>
          </cell>
          <cell r="B6901">
            <v>43709</v>
          </cell>
          <cell r="C6901" t="str">
            <v>Existing MSA</v>
          </cell>
          <cell r="D6901">
            <v>42635</v>
          </cell>
          <cell r="E6901">
            <v>43891</v>
          </cell>
          <cell r="F6901" t="str">
            <v>Quest</v>
          </cell>
          <cell r="G6901" t="str">
            <v>SE</v>
          </cell>
          <cell r="H6901" t="str">
            <v>Sweden</v>
          </cell>
          <cell r="I6901" t="str">
            <v>LSP Entity</v>
          </cell>
          <cell r="J6901">
            <v>43709</v>
          </cell>
          <cell r="K6901">
            <v>42635</v>
          </cell>
          <cell r="Q6901">
            <v>2890</v>
          </cell>
          <cell r="R6901" t="str">
            <v>Europe (EU)</v>
          </cell>
          <cell r="S6901" t="str">
            <v>Job title	SW Sales Account Manager II</v>
          </cell>
        </row>
        <row r="6902">
          <cell r="A6902" t="str">
            <v>100167-AT-101</v>
          </cell>
          <cell r="B6902">
            <v>43710</v>
          </cell>
          <cell r="C6902" t="str">
            <v>Existing MSA</v>
          </cell>
          <cell r="D6902">
            <v>43668</v>
          </cell>
          <cell r="E6902">
            <v>43922</v>
          </cell>
          <cell r="F6902" t="str">
            <v>Twist Bioscience</v>
          </cell>
          <cell r="G6902" t="str">
            <v>AT</v>
          </cell>
          <cell r="H6902" t="str">
            <v>Austria</v>
          </cell>
          <cell r="I6902" t="str">
            <v>LSP Entity</v>
          </cell>
          <cell r="J6902">
            <v>43710</v>
          </cell>
          <cell r="K6902">
            <v>42145</v>
          </cell>
          <cell r="Q6902">
            <v>2972</v>
          </cell>
          <cell r="R6902" t="str">
            <v>Europe (EU)</v>
          </cell>
          <cell r="S6902" t="str">
            <v>Synthetic Biology, Account Manager - Germany</v>
          </cell>
        </row>
        <row r="6903">
          <cell r="A6903" t="str">
            <v>100309-UA-114</v>
          </cell>
          <cell r="B6903">
            <v>43864</v>
          </cell>
          <cell r="C6903" t="str">
            <v>Existing MSA</v>
          </cell>
          <cell r="D6903">
            <v>43230</v>
          </cell>
          <cell r="E6903">
            <v>43922</v>
          </cell>
          <cell r="F6903" t="str">
            <v>JUUL</v>
          </cell>
          <cell r="G6903" t="str">
            <v>UA</v>
          </cell>
          <cell r="H6903" t="str">
            <v>Ukraine</v>
          </cell>
          <cell r="I6903" t="str">
            <v>LSP Entity</v>
          </cell>
          <cell r="J6903">
            <v>43864</v>
          </cell>
          <cell r="K6903">
            <v>43207</v>
          </cell>
          <cell r="Q6903">
            <v>4044</v>
          </cell>
          <cell r="R6903" t="str">
            <v>Europe (EU)</v>
          </cell>
          <cell r="S6903" t="str">
            <v>Retail Sales Representative</v>
          </cell>
        </row>
        <row r="6904">
          <cell r="A6904" t="str">
            <v>100309-UA-115</v>
          </cell>
          <cell r="B6904">
            <v>43864</v>
          </cell>
          <cell r="C6904" t="str">
            <v>Existing MSA</v>
          </cell>
          <cell r="D6904">
            <v>43230</v>
          </cell>
          <cell r="E6904">
            <v>43922</v>
          </cell>
          <cell r="F6904" t="str">
            <v>JUUL</v>
          </cell>
          <cell r="G6904" t="str">
            <v>UA</v>
          </cell>
          <cell r="H6904" t="str">
            <v>Ukraine</v>
          </cell>
          <cell r="I6904" t="str">
            <v>LSP Entity</v>
          </cell>
          <cell r="J6904">
            <v>43864</v>
          </cell>
          <cell r="K6904">
            <v>43207</v>
          </cell>
          <cell r="Q6904">
            <v>4045</v>
          </cell>
          <cell r="R6904" t="str">
            <v>Europe (EU)</v>
          </cell>
          <cell r="S6904" t="str">
            <v>Retail Sales Representative</v>
          </cell>
        </row>
        <row r="6905">
          <cell r="A6905" t="str">
            <v>100309-AT-109</v>
          </cell>
          <cell r="B6905">
            <v>43631</v>
          </cell>
          <cell r="C6905" t="str">
            <v>Existing MSA</v>
          </cell>
          <cell r="D6905">
            <v>43683</v>
          </cell>
          <cell r="E6905">
            <v>43922</v>
          </cell>
          <cell r="F6905" t="str">
            <v>JUUL</v>
          </cell>
          <cell r="G6905" t="str">
            <v>AT</v>
          </cell>
          <cell r="H6905" t="str">
            <v>Austria</v>
          </cell>
          <cell r="I6905" t="str">
            <v>LSP Entity</v>
          </cell>
          <cell r="J6905">
            <v>43631</v>
          </cell>
          <cell r="K6905">
            <v>43207</v>
          </cell>
          <cell r="Q6905">
            <v>2608</v>
          </cell>
          <cell r="R6905" t="str">
            <v>Europe (EU)</v>
          </cell>
          <cell r="S6905" t="str">
            <v>Business Development Manager - Austria</v>
          </cell>
        </row>
        <row r="6906">
          <cell r="A6906" t="str">
            <v>100309-AT-110</v>
          </cell>
          <cell r="B6906">
            <v>43647</v>
          </cell>
          <cell r="C6906" t="str">
            <v>Existing MSA</v>
          </cell>
          <cell r="D6906">
            <v>43683</v>
          </cell>
          <cell r="E6906">
            <v>43922</v>
          </cell>
          <cell r="F6906" t="str">
            <v>JUUL</v>
          </cell>
          <cell r="G6906" t="str">
            <v>AT</v>
          </cell>
          <cell r="H6906" t="str">
            <v>Austria</v>
          </cell>
          <cell r="I6906" t="str">
            <v>LSP Entity</v>
          </cell>
          <cell r="J6906">
            <v>43647</v>
          </cell>
          <cell r="K6906">
            <v>43207</v>
          </cell>
          <cell r="Q6906">
            <v>2613</v>
          </cell>
          <cell r="R6906" t="str">
            <v>Europe (EU)</v>
          </cell>
          <cell r="S6906" t="str">
            <v>Business Development Manager</v>
          </cell>
        </row>
        <row r="6907">
          <cell r="A6907" t="str">
            <v>100309-AT-114</v>
          </cell>
          <cell r="B6907">
            <v>43678</v>
          </cell>
          <cell r="C6907" t="str">
            <v>Existing MSA</v>
          </cell>
          <cell r="D6907">
            <v>43683</v>
          </cell>
          <cell r="E6907">
            <v>43922</v>
          </cell>
          <cell r="F6907" t="str">
            <v>JUUL</v>
          </cell>
          <cell r="G6907" t="str">
            <v>AT</v>
          </cell>
          <cell r="H6907" t="str">
            <v>Austria</v>
          </cell>
          <cell r="I6907" t="str">
            <v>LSP Entity</v>
          </cell>
          <cell r="J6907">
            <v>43678</v>
          </cell>
          <cell r="K6907">
            <v>43207</v>
          </cell>
          <cell r="Q6907">
            <v>2705</v>
          </cell>
          <cell r="R6907" t="str">
            <v>Europe (EU)</v>
          </cell>
          <cell r="S6907" t="str">
            <v>Business Development Manager</v>
          </cell>
        </row>
        <row r="6908">
          <cell r="A6908" t="str">
            <v>100309-AT-115</v>
          </cell>
          <cell r="B6908">
            <v>43647</v>
          </cell>
          <cell r="C6908" t="str">
            <v>Existing MSA</v>
          </cell>
          <cell r="D6908">
            <v>43683</v>
          </cell>
          <cell r="E6908">
            <v>43922</v>
          </cell>
          <cell r="F6908" t="str">
            <v>JUUL</v>
          </cell>
          <cell r="G6908" t="str">
            <v>AT</v>
          </cell>
          <cell r="H6908" t="str">
            <v>Austria</v>
          </cell>
          <cell r="I6908" t="str">
            <v>LSP Entity</v>
          </cell>
          <cell r="J6908">
            <v>43647</v>
          </cell>
          <cell r="K6908">
            <v>43207</v>
          </cell>
          <cell r="Q6908">
            <v>2735</v>
          </cell>
          <cell r="R6908" t="str">
            <v>Europe (EU)</v>
          </cell>
          <cell r="S6908" t="str">
            <v>Business Development Manager</v>
          </cell>
        </row>
        <row r="6909">
          <cell r="A6909" t="str">
            <v>100309-AT-116</v>
          </cell>
          <cell r="B6909">
            <v>43647</v>
          </cell>
          <cell r="C6909" t="str">
            <v>Existing MSA</v>
          </cell>
          <cell r="D6909">
            <v>43683</v>
          </cell>
          <cell r="E6909">
            <v>43922</v>
          </cell>
          <cell r="F6909" t="str">
            <v>JUUL</v>
          </cell>
          <cell r="G6909" t="str">
            <v>AT</v>
          </cell>
          <cell r="H6909" t="str">
            <v>Austria</v>
          </cell>
          <cell r="I6909" t="str">
            <v>LSP Entity</v>
          </cell>
          <cell r="J6909">
            <v>43647</v>
          </cell>
          <cell r="K6909">
            <v>43207</v>
          </cell>
          <cell r="Q6909">
            <v>2784</v>
          </cell>
          <cell r="R6909" t="str">
            <v>Europe (EU)</v>
          </cell>
          <cell r="S6909" t="str">
            <v>Business Development Manager</v>
          </cell>
        </row>
        <row r="6910">
          <cell r="A6910" t="str">
            <v>100309-AT-118</v>
          </cell>
          <cell r="B6910">
            <v>43709</v>
          </cell>
          <cell r="C6910" t="str">
            <v>Existing MSA</v>
          </cell>
          <cell r="D6910">
            <v>43683</v>
          </cell>
          <cell r="E6910">
            <v>43922</v>
          </cell>
          <cell r="F6910" t="str">
            <v>JUUL</v>
          </cell>
          <cell r="G6910" t="str">
            <v>AT</v>
          </cell>
          <cell r="H6910" t="str">
            <v>Austria</v>
          </cell>
          <cell r="I6910" t="str">
            <v>LSP Entity</v>
          </cell>
          <cell r="J6910">
            <v>43709</v>
          </cell>
          <cell r="K6910">
            <v>43207</v>
          </cell>
          <cell r="Q6910">
            <v>2843</v>
          </cell>
          <cell r="R6910" t="str">
            <v>Europe (EU)</v>
          </cell>
          <cell r="S6910" t="str">
            <v>Field Sales Manager Austria</v>
          </cell>
        </row>
        <row r="6911">
          <cell r="A6911" t="str">
            <v>100309-AT-119</v>
          </cell>
          <cell r="B6911">
            <v>43709</v>
          </cell>
          <cell r="C6911" t="str">
            <v>Existing MSA</v>
          </cell>
          <cell r="D6911">
            <v>43683</v>
          </cell>
          <cell r="E6911">
            <v>43922</v>
          </cell>
          <cell r="F6911" t="str">
            <v>JUUL</v>
          </cell>
          <cell r="G6911" t="str">
            <v>AT</v>
          </cell>
          <cell r="H6911" t="str">
            <v>Austria</v>
          </cell>
          <cell r="I6911" t="str">
            <v>LSP Entity</v>
          </cell>
          <cell r="J6911">
            <v>43709</v>
          </cell>
          <cell r="K6911">
            <v>43207</v>
          </cell>
          <cell r="Q6911">
            <v>2891</v>
          </cell>
          <cell r="R6911" t="str">
            <v>Europe (EU)</v>
          </cell>
          <cell r="S6911" t="str">
            <v>Business Development Manager</v>
          </cell>
        </row>
        <row r="6912">
          <cell r="A6912" t="str">
            <v>100309-AT-121</v>
          </cell>
          <cell r="B6912">
            <v>43739</v>
          </cell>
          <cell r="C6912" t="str">
            <v>Existing MSA</v>
          </cell>
          <cell r="D6912">
            <v>43683</v>
          </cell>
          <cell r="E6912">
            <v>43922</v>
          </cell>
          <cell r="F6912" t="str">
            <v>JUUL</v>
          </cell>
          <cell r="G6912" t="str">
            <v>AT</v>
          </cell>
          <cell r="H6912" t="str">
            <v>Austria</v>
          </cell>
          <cell r="I6912" t="str">
            <v>LSP Entity</v>
          </cell>
          <cell r="J6912">
            <v>43739</v>
          </cell>
          <cell r="K6912">
            <v>43207</v>
          </cell>
          <cell r="Q6912">
            <v>3059</v>
          </cell>
          <cell r="R6912" t="str">
            <v>Europe (EU)</v>
          </cell>
          <cell r="S6912" t="str">
            <v>Trade Marketing Manager</v>
          </cell>
        </row>
        <row r="6913">
          <cell r="A6913" t="str">
            <v>100309-UA-105</v>
          </cell>
          <cell r="B6913">
            <v>43591</v>
          </cell>
          <cell r="C6913" t="str">
            <v>Existing MSA</v>
          </cell>
          <cell r="D6913">
            <v>43230</v>
          </cell>
          <cell r="E6913">
            <v>43922</v>
          </cell>
          <cell r="F6913" t="str">
            <v>JUUL</v>
          </cell>
          <cell r="G6913" t="str">
            <v>UA</v>
          </cell>
          <cell r="H6913" t="str">
            <v>Ukraine</v>
          </cell>
          <cell r="I6913" t="str">
            <v>LSP Entity</v>
          </cell>
          <cell r="J6913">
            <v>43591</v>
          </cell>
          <cell r="K6913">
            <v>43207</v>
          </cell>
          <cell r="Q6913">
            <v>2520</v>
          </cell>
          <cell r="R6913" t="str">
            <v>Europe (EU)</v>
          </cell>
          <cell r="S6913" t="str">
            <v>Ukraine Country Sales Manager</v>
          </cell>
        </row>
        <row r="6914">
          <cell r="A6914" t="str">
            <v>100309-UA-104</v>
          </cell>
          <cell r="B6914">
            <v>43591</v>
          </cell>
          <cell r="C6914" t="str">
            <v>Existing MSA</v>
          </cell>
          <cell r="D6914">
            <v>43230</v>
          </cell>
          <cell r="E6914">
            <v>43922</v>
          </cell>
          <cell r="F6914" t="str">
            <v>JUUL</v>
          </cell>
          <cell r="G6914" t="str">
            <v>UA</v>
          </cell>
          <cell r="H6914" t="str">
            <v>Ukraine</v>
          </cell>
          <cell r="I6914" t="str">
            <v>LSP Entity</v>
          </cell>
          <cell r="J6914">
            <v>43591</v>
          </cell>
          <cell r="K6914">
            <v>43207</v>
          </cell>
          <cell r="Q6914">
            <v>2477</v>
          </cell>
          <cell r="R6914" t="str">
            <v>Europe (EU)</v>
          </cell>
          <cell r="S6914" t="str">
            <v>Product Specialist</v>
          </cell>
        </row>
        <row r="6915">
          <cell r="A6915" t="str">
            <v>100309-AT-122</v>
          </cell>
          <cell r="B6915">
            <v>43739</v>
          </cell>
          <cell r="C6915" t="str">
            <v>Existing MSA</v>
          </cell>
          <cell r="D6915">
            <v>43683</v>
          </cell>
          <cell r="E6915">
            <v>43922</v>
          </cell>
          <cell r="F6915" t="str">
            <v>JUUL</v>
          </cell>
          <cell r="G6915" t="str">
            <v>AT</v>
          </cell>
          <cell r="H6915" t="str">
            <v>Austria</v>
          </cell>
          <cell r="I6915" t="str">
            <v>LSP Entity</v>
          </cell>
          <cell r="J6915">
            <v>43739</v>
          </cell>
          <cell r="K6915">
            <v>43207</v>
          </cell>
          <cell r="Q6915">
            <v>3214</v>
          </cell>
          <cell r="R6915" t="str">
            <v>Europe (EU)</v>
          </cell>
          <cell r="S6915" t="str">
            <v>Team Assistant Austria</v>
          </cell>
        </row>
        <row r="6916">
          <cell r="A6916" t="str">
            <v>100309-AT-104</v>
          </cell>
          <cell r="B6916">
            <v>43556</v>
          </cell>
          <cell r="C6916" t="str">
            <v>Existing MSA</v>
          </cell>
          <cell r="D6916">
            <v>43683</v>
          </cell>
          <cell r="E6916">
            <v>43922</v>
          </cell>
          <cell r="F6916" t="str">
            <v>JUUL</v>
          </cell>
          <cell r="G6916" t="str">
            <v>AT</v>
          </cell>
          <cell r="H6916" t="str">
            <v>Austria</v>
          </cell>
          <cell r="I6916" t="str">
            <v>LSP Entity</v>
          </cell>
          <cell r="J6916">
            <v>43556</v>
          </cell>
          <cell r="K6916">
            <v>43207</v>
          </cell>
          <cell r="Q6916">
            <v>2058</v>
          </cell>
          <cell r="R6916" t="str">
            <v>Europe (EU)</v>
          </cell>
          <cell r="S6916" t="str">
            <v>Business Development Manager</v>
          </cell>
        </row>
        <row r="6917">
          <cell r="A6917" t="str">
            <v>100309-AT-105</v>
          </cell>
          <cell r="B6917">
            <v>43556</v>
          </cell>
          <cell r="C6917" t="str">
            <v>Existing MSA</v>
          </cell>
          <cell r="D6917">
            <v>43683</v>
          </cell>
          <cell r="E6917">
            <v>43922</v>
          </cell>
          <cell r="F6917" t="str">
            <v>JUUL</v>
          </cell>
          <cell r="G6917" t="str">
            <v>AT</v>
          </cell>
          <cell r="H6917" t="str">
            <v>Austria</v>
          </cell>
          <cell r="I6917" t="str">
            <v>LSP Entity</v>
          </cell>
          <cell r="J6917">
            <v>43556</v>
          </cell>
          <cell r="K6917">
            <v>43207</v>
          </cell>
          <cell r="Q6917">
            <v>2122</v>
          </cell>
          <cell r="R6917" t="str">
            <v>Europe (EU)</v>
          </cell>
          <cell r="S6917" t="str">
            <v>Business Development Manager</v>
          </cell>
        </row>
        <row r="6918">
          <cell r="A6918" t="str">
            <v>100309-UA-108</v>
          </cell>
          <cell r="B6918">
            <v>43598</v>
          </cell>
          <cell r="C6918" t="str">
            <v>Existing MSA</v>
          </cell>
          <cell r="D6918">
            <v>43230</v>
          </cell>
          <cell r="E6918">
            <v>43922</v>
          </cell>
          <cell r="F6918" t="str">
            <v>JUUL</v>
          </cell>
          <cell r="G6918" t="str">
            <v>UA</v>
          </cell>
          <cell r="H6918" t="str">
            <v>Ukraine</v>
          </cell>
          <cell r="I6918" t="str">
            <v>LSP Entity</v>
          </cell>
          <cell r="J6918">
            <v>43629</v>
          </cell>
          <cell r="K6918">
            <v>43207</v>
          </cell>
          <cell r="Q6918">
            <v>2572</v>
          </cell>
          <cell r="R6918" t="str">
            <v>Europe (EU)</v>
          </cell>
          <cell r="S6918" t="str">
            <v>Product Specialist</v>
          </cell>
        </row>
        <row r="6919">
          <cell r="A6919" t="str">
            <v>100309-UA-112</v>
          </cell>
          <cell r="B6919">
            <v>43709</v>
          </cell>
          <cell r="C6919" t="str">
            <v>Existing MSA</v>
          </cell>
          <cell r="D6919">
            <v>43230</v>
          </cell>
          <cell r="E6919">
            <v>43922</v>
          </cell>
          <cell r="F6919" t="str">
            <v>JUUL</v>
          </cell>
          <cell r="G6919" t="str">
            <v>UA</v>
          </cell>
          <cell r="H6919" t="str">
            <v>Ukraine</v>
          </cell>
          <cell r="I6919" t="str">
            <v>LSP Entity</v>
          </cell>
          <cell r="J6919">
            <v>43709</v>
          </cell>
          <cell r="K6919">
            <v>43207</v>
          </cell>
          <cell r="Q6919">
            <v>3144</v>
          </cell>
          <cell r="R6919" t="str">
            <v>Europe (EU)</v>
          </cell>
          <cell r="S6919" t="str">
            <v>Government Relations Manager Ukraine</v>
          </cell>
        </row>
        <row r="6920">
          <cell r="A6920" t="str">
            <v>100161-CZ-101</v>
          </cell>
          <cell r="B6920">
            <v>43739</v>
          </cell>
          <cell r="C6920" t="str">
            <v>Existing MSA</v>
          </cell>
          <cell r="D6920">
            <v>43705</v>
          </cell>
          <cell r="E6920">
            <v>43922</v>
          </cell>
          <cell r="F6920" t="str">
            <v>Tile</v>
          </cell>
          <cell r="G6920" t="str">
            <v>CZ</v>
          </cell>
          <cell r="H6920" t="str">
            <v>Czech Republic</v>
          </cell>
          <cell r="I6920" t="str">
            <v>LSP Entity</v>
          </cell>
          <cell r="J6920">
            <v>43709</v>
          </cell>
          <cell r="K6920">
            <v>42712</v>
          </cell>
          <cell r="Q6920">
            <v>3178</v>
          </cell>
          <cell r="R6920" t="str">
            <v>Europe (EU)</v>
          </cell>
          <cell r="S6920" t="str">
            <v>Sr. Sales Operations Manager EMEA</v>
          </cell>
        </row>
        <row r="6921">
          <cell r="A6921" t="str">
            <v>100646-HU-101</v>
          </cell>
          <cell r="B6921">
            <v>43709</v>
          </cell>
          <cell r="C6921" t="str">
            <v>Existing MSA</v>
          </cell>
          <cell r="D6921">
            <v>43726</v>
          </cell>
          <cell r="E6921">
            <v>43922</v>
          </cell>
          <cell r="F6921" t="str">
            <v>Pregis International GmbH</v>
          </cell>
          <cell r="G6921" t="str">
            <v>HU</v>
          </cell>
          <cell r="H6921" t="str">
            <v>Hungary</v>
          </cell>
          <cell r="I6921" t="str">
            <v>LSP Entity</v>
          </cell>
          <cell r="K6921">
            <v>43726</v>
          </cell>
          <cell r="Q6921">
            <v>3243</v>
          </cell>
          <cell r="R6921" t="str">
            <v>Europe (EU)</v>
          </cell>
          <cell r="S6921" t="str">
            <v>Export Account Manager</v>
          </cell>
        </row>
        <row r="6922">
          <cell r="A6922" t="str">
            <v>100278-AT-101</v>
          </cell>
          <cell r="B6922">
            <v>43556</v>
          </cell>
          <cell r="C6922" t="str">
            <v>Existing MSA</v>
          </cell>
          <cell r="D6922">
            <v>43451</v>
          </cell>
          <cell r="E6922">
            <v>43922</v>
          </cell>
          <cell r="F6922" t="str">
            <v>Lesker</v>
          </cell>
          <cell r="G6922" t="str">
            <v>AT</v>
          </cell>
          <cell r="H6922" t="str">
            <v>Austria</v>
          </cell>
          <cell r="I6922" t="str">
            <v>LSP Entity</v>
          </cell>
          <cell r="K6922">
            <v>43068</v>
          </cell>
          <cell r="Q6922">
            <v>1927</v>
          </cell>
          <cell r="R6922" t="str">
            <v>Europe (EU)</v>
          </cell>
          <cell r="S6922" t="str">
            <v>Regional Sales Manager</v>
          </cell>
        </row>
        <row r="6923">
          <cell r="A6923" t="str">
            <v>100494-HU-101</v>
          </cell>
          <cell r="B6923">
            <v>43556</v>
          </cell>
          <cell r="C6923" t="str">
            <v>Existing MSA</v>
          </cell>
          <cell r="D6923">
            <v>43522</v>
          </cell>
          <cell r="E6923">
            <v>43922</v>
          </cell>
          <cell r="F6923" t="str">
            <v>Associated Luxury Hotels International, LLC (ALHI)</v>
          </cell>
          <cell r="G6923" t="str">
            <v>HU</v>
          </cell>
          <cell r="H6923" t="str">
            <v>Hungary</v>
          </cell>
          <cell r="I6923" t="str">
            <v>LSP Entity</v>
          </cell>
          <cell r="J6923">
            <v>43556</v>
          </cell>
          <cell r="K6923">
            <v>43522</v>
          </cell>
          <cell r="Q6923">
            <v>2298</v>
          </cell>
          <cell r="R6923" t="str">
            <v>Europe (EU)</v>
          </cell>
          <cell r="S6923" t="str">
            <v>Sales Associate</v>
          </cell>
        </row>
        <row r="6924">
          <cell r="A6924" t="str">
            <v>100441-BE-108</v>
          </cell>
          <cell r="B6924">
            <v>43678</v>
          </cell>
          <cell r="C6924" t="str">
            <v>Existing MSA</v>
          </cell>
          <cell r="D6924">
            <v>42635</v>
          </cell>
          <cell r="E6924">
            <v>43922</v>
          </cell>
          <cell r="F6924" t="str">
            <v>SonicWall</v>
          </cell>
          <cell r="G6924" t="str">
            <v>BE</v>
          </cell>
          <cell r="H6924" t="str">
            <v>Belgium</v>
          </cell>
          <cell r="I6924" t="str">
            <v>LSP Entity</v>
          </cell>
          <cell r="J6924">
            <v>43678</v>
          </cell>
          <cell r="K6924">
            <v>42635</v>
          </cell>
          <cell r="Q6924">
            <v>2946</v>
          </cell>
          <cell r="R6924" t="str">
            <v>Europe (EU)</v>
          </cell>
          <cell r="S6924" t="str">
            <v>Software Development Principal Engineer</v>
          </cell>
        </row>
        <row r="6925">
          <cell r="A6925" t="str">
            <v>100204-GR-101</v>
          </cell>
          <cell r="B6925">
            <v>43731</v>
          </cell>
          <cell r="C6925" t="str">
            <v>Existing MSA</v>
          </cell>
          <cell r="D6925">
            <v>43632</v>
          </cell>
          <cell r="E6925">
            <v>43922</v>
          </cell>
          <cell r="F6925" t="str">
            <v>DataRobot Inc.</v>
          </cell>
          <cell r="G6925" t="str">
            <v>GR</v>
          </cell>
          <cell r="H6925" t="str">
            <v>Greece</v>
          </cell>
          <cell r="I6925" t="str">
            <v>LSP Entity</v>
          </cell>
          <cell r="J6925">
            <v>43731</v>
          </cell>
          <cell r="K6925">
            <v>42908</v>
          </cell>
          <cell r="Q6925">
            <v>3131</v>
          </cell>
          <cell r="R6925" t="str">
            <v>Europe (EU)</v>
          </cell>
          <cell r="S6925" t="str">
            <v>Customer Facing Data Scientist</v>
          </cell>
        </row>
        <row r="6926">
          <cell r="A6926" t="str">
            <v>100127-BE-107</v>
          </cell>
          <cell r="B6926">
            <v>43696</v>
          </cell>
          <cell r="C6926" t="str">
            <v>Existing MSA</v>
          </cell>
          <cell r="D6926">
            <v>42635</v>
          </cell>
          <cell r="E6926">
            <v>43922</v>
          </cell>
          <cell r="F6926" t="str">
            <v>Quest</v>
          </cell>
          <cell r="G6926" t="str">
            <v>BE</v>
          </cell>
          <cell r="H6926" t="str">
            <v>Belgium</v>
          </cell>
          <cell r="I6926" t="str">
            <v>LSP Entity</v>
          </cell>
          <cell r="K6926">
            <v>42635</v>
          </cell>
          <cell r="Q6926">
            <v>2667</v>
          </cell>
          <cell r="R6926" t="str">
            <v>Europe (EU)</v>
          </cell>
          <cell r="S6926" t="str">
            <v>SW Sales Account Manager IV (SMO900) II Grade</v>
          </cell>
        </row>
        <row r="6927">
          <cell r="A6927" t="str">
            <v>100127-SE-108</v>
          </cell>
          <cell r="B6927">
            <v>43709</v>
          </cell>
          <cell r="C6927" t="str">
            <v>Existing MSA</v>
          </cell>
          <cell r="D6927">
            <v>42635</v>
          </cell>
          <cell r="E6927">
            <v>43922</v>
          </cell>
          <cell r="F6927" t="str">
            <v>Quest</v>
          </cell>
          <cell r="G6927" t="str">
            <v>SE</v>
          </cell>
          <cell r="H6927" t="str">
            <v>Sweden</v>
          </cell>
          <cell r="I6927" t="str">
            <v>LSP Entity</v>
          </cell>
          <cell r="J6927">
            <v>43709</v>
          </cell>
          <cell r="K6927">
            <v>42635</v>
          </cell>
          <cell r="Q6927">
            <v>2890</v>
          </cell>
          <cell r="R6927" t="str">
            <v>Europe (EU)</v>
          </cell>
          <cell r="S6927" t="str">
            <v>Job title	SW Sales Account Manager II</v>
          </cell>
        </row>
        <row r="6928">
          <cell r="A6928" t="str">
            <v>100462-AT-102</v>
          </cell>
          <cell r="B6928">
            <v>43647</v>
          </cell>
          <cell r="C6928" t="str">
            <v>Existing MSA</v>
          </cell>
          <cell r="D6928">
            <v>43570</v>
          </cell>
          <cell r="E6928">
            <v>43922</v>
          </cell>
          <cell r="F6928" t="str">
            <v>Vlocity</v>
          </cell>
          <cell r="G6928" t="str">
            <v>AT</v>
          </cell>
          <cell r="H6928" t="str">
            <v>Austria</v>
          </cell>
          <cell r="I6928" t="str">
            <v>LSP Entity</v>
          </cell>
          <cell r="J6928">
            <v>43647</v>
          </cell>
          <cell r="K6928">
            <v>43447</v>
          </cell>
          <cell r="Q6928">
            <v>2562</v>
          </cell>
          <cell r="R6928" t="str">
            <v>Europe (EU)</v>
          </cell>
          <cell r="S6928" t="str">
            <v>Expert Services-Platform Architect</v>
          </cell>
        </row>
        <row r="6929">
          <cell r="A6929" t="str">
            <v>100018-SK-102</v>
          </cell>
          <cell r="B6929">
            <v>43619</v>
          </cell>
          <cell r="C6929" t="str">
            <v>Existing MSA</v>
          </cell>
          <cell r="D6929">
            <v>43452</v>
          </cell>
          <cell r="E6929">
            <v>43922</v>
          </cell>
          <cell r="F6929" t="str">
            <v>Auth0</v>
          </cell>
          <cell r="G6929" t="str">
            <v>SK</v>
          </cell>
          <cell r="H6929" t="str">
            <v>Slovakia</v>
          </cell>
          <cell r="I6929" t="str">
            <v>LSP Entity</v>
          </cell>
          <cell r="J6929">
            <v>43619</v>
          </cell>
          <cell r="K6929">
            <v>42072</v>
          </cell>
          <cell r="Q6929">
            <v>2448</v>
          </cell>
          <cell r="R6929" t="str">
            <v>Europe (EU)</v>
          </cell>
          <cell r="S6929" t="str">
            <v>Engineer</v>
          </cell>
        </row>
        <row r="6930">
          <cell r="A6930" t="str">
            <v>100462-AT-101</v>
          </cell>
          <cell r="B6930">
            <v>43678</v>
          </cell>
          <cell r="C6930" t="str">
            <v>Existing MSA</v>
          </cell>
          <cell r="D6930">
            <v>43570</v>
          </cell>
          <cell r="E6930">
            <v>43922</v>
          </cell>
          <cell r="F6930" t="str">
            <v>Vlocity</v>
          </cell>
          <cell r="G6930" t="str">
            <v>AT</v>
          </cell>
          <cell r="H6930" t="str">
            <v>Austria</v>
          </cell>
          <cell r="I6930" t="str">
            <v>LSP Entity</v>
          </cell>
          <cell r="J6930">
            <v>43647</v>
          </cell>
          <cell r="K6930">
            <v>43447</v>
          </cell>
          <cell r="Q6930">
            <v>2472</v>
          </cell>
          <cell r="R6930" t="str">
            <v>Europe (EU)</v>
          </cell>
          <cell r="S6930" t="str">
            <v>Principal Program Architect</v>
          </cell>
        </row>
        <row r="6931">
          <cell r="A6931" t="str">
            <v>100476-HU-101</v>
          </cell>
          <cell r="B6931">
            <v>43525</v>
          </cell>
          <cell r="C6931" t="str">
            <v>Existing MSA</v>
          </cell>
          <cell r="D6931">
            <v>43494</v>
          </cell>
          <cell r="E6931">
            <v>43922</v>
          </cell>
          <cell r="F6931" t="str">
            <v>Alfresco</v>
          </cell>
          <cell r="G6931" t="str">
            <v>HU</v>
          </cell>
          <cell r="H6931" t="str">
            <v>Hungary</v>
          </cell>
          <cell r="I6931" t="str">
            <v>LSP Entity</v>
          </cell>
          <cell r="K6931">
            <v>43494</v>
          </cell>
          <cell r="Q6931">
            <v>2144</v>
          </cell>
          <cell r="R6931" t="str">
            <v>Europe (EU)</v>
          </cell>
          <cell r="S6931" t="str">
            <v>Full Stack Developer</v>
          </cell>
        </row>
        <row r="6932">
          <cell r="A6932" t="str">
            <v>100127-SE-106</v>
          </cell>
          <cell r="B6932">
            <v>43570</v>
          </cell>
          <cell r="C6932" t="str">
            <v>Existing MSA</v>
          </cell>
          <cell r="D6932">
            <v>42635</v>
          </cell>
          <cell r="E6932">
            <v>43922</v>
          </cell>
          <cell r="F6932" t="str">
            <v>Quest</v>
          </cell>
          <cell r="G6932" t="str">
            <v>SE</v>
          </cell>
          <cell r="H6932" t="str">
            <v>Sweden</v>
          </cell>
          <cell r="I6932" t="str">
            <v>LSP Entity</v>
          </cell>
          <cell r="J6932">
            <v>43570</v>
          </cell>
          <cell r="K6932">
            <v>42635</v>
          </cell>
          <cell r="Q6932">
            <v>2414</v>
          </cell>
          <cell r="R6932" t="str">
            <v>Europe (EU)</v>
          </cell>
          <cell r="S6932" t="str">
            <v>SW Sales Account Manager III</v>
          </cell>
        </row>
        <row r="6933">
          <cell r="A6933" t="str">
            <v>100167-AT-101</v>
          </cell>
          <cell r="B6933">
            <v>43710</v>
          </cell>
          <cell r="C6933" t="str">
            <v>Existing MSA</v>
          </cell>
          <cell r="D6933">
            <v>43668</v>
          </cell>
          <cell r="E6933">
            <v>43952</v>
          </cell>
          <cell r="F6933" t="str">
            <v>Twist Bioscience</v>
          </cell>
          <cell r="G6933" t="str">
            <v>AT</v>
          </cell>
          <cell r="H6933" t="str">
            <v>Austria</v>
          </cell>
          <cell r="I6933" t="str">
            <v>LSP Entity</v>
          </cell>
          <cell r="J6933">
            <v>43710</v>
          </cell>
          <cell r="K6933">
            <v>42145</v>
          </cell>
          <cell r="Q6933">
            <v>2972</v>
          </cell>
          <cell r="R6933" t="str">
            <v>Europe (EU)</v>
          </cell>
          <cell r="S6933" t="str">
            <v>Synthetic Biology, Account Manager - Germany</v>
          </cell>
        </row>
        <row r="6934">
          <cell r="A6934" t="str">
            <v>100309-UA-114</v>
          </cell>
          <cell r="B6934">
            <v>43864</v>
          </cell>
          <cell r="C6934" t="str">
            <v>Existing MSA</v>
          </cell>
          <cell r="D6934">
            <v>43230</v>
          </cell>
          <cell r="E6934">
            <v>43952</v>
          </cell>
          <cell r="F6934" t="str">
            <v>JUUL</v>
          </cell>
          <cell r="G6934" t="str">
            <v>UA</v>
          </cell>
          <cell r="H6934" t="str">
            <v>Ukraine</v>
          </cell>
          <cell r="I6934" t="str">
            <v>LSP Entity</v>
          </cell>
          <cell r="J6934">
            <v>43864</v>
          </cell>
          <cell r="K6934">
            <v>43207</v>
          </cell>
          <cell r="Q6934">
            <v>4044</v>
          </cell>
          <cell r="R6934" t="str">
            <v>Europe (EU)</v>
          </cell>
          <cell r="S6934" t="str">
            <v>Retail Sales Representative</v>
          </cell>
        </row>
        <row r="6935">
          <cell r="A6935" t="str">
            <v>100309-UA-115</v>
          </cell>
          <cell r="B6935">
            <v>43864</v>
          </cell>
          <cell r="C6935" t="str">
            <v>Existing MSA</v>
          </cell>
          <cell r="D6935">
            <v>43230</v>
          </cell>
          <cell r="E6935">
            <v>43952</v>
          </cell>
          <cell r="F6935" t="str">
            <v>JUUL</v>
          </cell>
          <cell r="G6935" t="str">
            <v>UA</v>
          </cell>
          <cell r="H6935" t="str">
            <v>Ukraine</v>
          </cell>
          <cell r="I6935" t="str">
            <v>LSP Entity</v>
          </cell>
          <cell r="J6935">
            <v>43864</v>
          </cell>
          <cell r="K6935">
            <v>43207</v>
          </cell>
          <cell r="Q6935">
            <v>4045</v>
          </cell>
          <cell r="R6935" t="str">
            <v>Europe (EU)</v>
          </cell>
          <cell r="S6935" t="str">
            <v>Retail Sales Representative</v>
          </cell>
        </row>
        <row r="6936">
          <cell r="A6936" t="str">
            <v>100309-AT-109</v>
          </cell>
          <cell r="B6936">
            <v>43631</v>
          </cell>
          <cell r="C6936" t="str">
            <v>Existing MSA</v>
          </cell>
          <cell r="D6936">
            <v>43683</v>
          </cell>
          <cell r="E6936">
            <v>43952</v>
          </cell>
          <cell r="F6936" t="str">
            <v>JUUL</v>
          </cell>
          <cell r="G6936" t="str">
            <v>AT</v>
          </cell>
          <cell r="H6936" t="str">
            <v>Austria</v>
          </cell>
          <cell r="I6936" t="str">
            <v>LSP Entity</v>
          </cell>
          <cell r="J6936">
            <v>43631</v>
          </cell>
          <cell r="K6936">
            <v>43207</v>
          </cell>
          <cell r="Q6936">
            <v>2608</v>
          </cell>
          <cell r="R6936" t="str">
            <v>Europe (EU)</v>
          </cell>
          <cell r="S6936" t="str">
            <v>Business Development Manager - Austria</v>
          </cell>
        </row>
        <row r="6937">
          <cell r="A6937" t="str">
            <v>100309-AT-110</v>
          </cell>
          <cell r="B6937">
            <v>43647</v>
          </cell>
          <cell r="C6937" t="str">
            <v>Existing MSA</v>
          </cell>
          <cell r="D6937">
            <v>43683</v>
          </cell>
          <cell r="E6937">
            <v>43952</v>
          </cell>
          <cell r="F6937" t="str">
            <v>JUUL</v>
          </cell>
          <cell r="G6937" t="str">
            <v>AT</v>
          </cell>
          <cell r="H6937" t="str">
            <v>Austria</v>
          </cell>
          <cell r="I6937" t="str">
            <v>LSP Entity</v>
          </cell>
          <cell r="J6937">
            <v>43647</v>
          </cell>
          <cell r="K6937">
            <v>43207</v>
          </cell>
          <cell r="Q6937">
            <v>2613</v>
          </cell>
          <cell r="R6937" t="str">
            <v>Europe (EU)</v>
          </cell>
          <cell r="S6937" t="str">
            <v>Business Development Manager</v>
          </cell>
        </row>
        <row r="6938">
          <cell r="A6938" t="str">
            <v>100309-AT-114</v>
          </cell>
          <cell r="B6938">
            <v>43678</v>
          </cell>
          <cell r="C6938" t="str">
            <v>Existing MSA</v>
          </cell>
          <cell r="D6938">
            <v>43683</v>
          </cell>
          <cell r="E6938">
            <v>43952</v>
          </cell>
          <cell r="F6938" t="str">
            <v>JUUL</v>
          </cell>
          <cell r="G6938" t="str">
            <v>AT</v>
          </cell>
          <cell r="H6938" t="str">
            <v>Austria</v>
          </cell>
          <cell r="I6938" t="str">
            <v>LSP Entity</v>
          </cell>
          <cell r="J6938">
            <v>43678</v>
          </cell>
          <cell r="K6938">
            <v>43207</v>
          </cell>
          <cell r="Q6938">
            <v>2705</v>
          </cell>
          <cell r="R6938" t="str">
            <v>Europe (EU)</v>
          </cell>
          <cell r="S6938" t="str">
            <v>Business Development Manager</v>
          </cell>
        </row>
        <row r="6939">
          <cell r="A6939" t="str">
            <v>100309-AT-115</v>
          </cell>
          <cell r="B6939">
            <v>43647</v>
          </cell>
          <cell r="C6939" t="str">
            <v>Existing MSA</v>
          </cell>
          <cell r="D6939">
            <v>43683</v>
          </cell>
          <cell r="E6939">
            <v>43952</v>
          </cell>
          <cell r="F6939" t="str">
            <v>JUUL</v>
          </cell>
          <cell r="G6939" t="str">
            <v>AT</v>
          </cell>
          <cell r="H6939" t="str">
            <v>Austria</v>
          </cell>
          <cell r="I6939" t="str">
            <v>LSP Entity</v>
          </cell>
          <cell r="J6939">
            <v>43647</v>
          </cell>
          <cell r="K6939">
            <v>43207</v>
          </cell>
          <cell r="Q6939">
            <v>2735</v>
          </cell>
          <cell r="R6939" t="str">
            <v>Europe (EU)</v>
          </cell>
          <cell r="S6939" t="str">
            <v>Business Development Manager</v>
          </cell>
        </row>
        <row r="6940">
          <cell r="A6940" t="str">
            <v>100309-AT-116</v>
          </cell>
          <cell r="B6940">
            <v>43647</v>
          </cell>
          <cell r="C6940" t="str">
            <v>Existing MSA</v>
          </cell>
          <cell r="D6940">
            <v>43683</v>
          </cell>
          <cell r="E6940">
            <v>43952</v>
          </cell>
          <cell r="F6940" t="str">
            <v>JUUL</v>
          </cell>
          <cell r="G6940" t="str">
            <v>AT</v>
          </cell>
          <cell r="H6940" t="str">
            <v>Austria</v>
          </cell>
          <cell r="I6940" t="str">
            <v>LSP Entity</v>
          </cell>
          <cell r="J6940">
            <v>43647</v>
          </cell>
          <cell r="K6940">
            <v>43207</v>
          </cell>
          <cell r="Q6940">
            <v>2784</v>
          </cell>
          <cell r="R6940" t="str">
            <v>Europe (EU)</v>
          </cell>
          <cell r="S6940" t="str">
            <v>Business Development Manager</v>
          </cell>
        </row>
        <row r="6941">
          <cell r="A6941" t="str">
            <v>100309-AT-118</v>
          </cell>
          <cell r="B6941">
            <v>43709</v>
          </cell>
          <cell r="C6941" t="str">
            <v>Existing MSA</v>
          </cell>
          <cell r="D6941">
            <v>43683</v>
          </cell>
          <cell r="E6941">
            <v>43952</v>
          </cell>
          <cell r="F6941" t="str">
            <v>JUUL</v>
          </cell>
          <cell r="G6941" t="str">
            <v>AT</v>
          </cell>
          <cell r="H6941" t="str">
            <v>Austria</v>
          </cell>
          <cell r="I6941" t="str">
            <v>LSP Entity</v>
          </cell>
          <cell r="J6941">
            <v>43709</v>
          </cell>
          <cell r="K6941">
            <v>43207</v>
          </cell>
          <cell r="Q6941">
            <v>2843</v>
          </cell>
          <cell r="R6941" t="str">
            <v>Europe (EU)</v>
          </cell>
          <cell r="S6941" t="str">
            <v>Field Sales Manager Austria</v>
          </cell>
        </row>
        <row r="6942">
          <cell r="A6942" t="str">
            <v>100309-AT-119</v>
          </cell>
          <cell r="B6942">
            <v>43709</v>
          </cell>
          <cell r="C6942" t="str">
            <v>Existing MSA</v>
          </cell>
          <cell r="D6942">
            <v>43683</v>
          </cell>
          <cell r="E6942">
            <v>43952</v>
          </cell>
          <cell r="F6942" t="str">
            <v>JUUL</v>
          </cell>
          <cell r="G6942" t="str">
            <v>AT</v>
          </cell>
          <cell r="H6942" t="str">
            <v>Austria</v>
          </cell>
          <cell r="I6942" t="str">
            <v>LSP Entity</v>
          </cell>
          <cell r="J6942">
            <v>43709</v>
          </cell>
          <cell r="K6942">
            <v>43207</v>
          </cell>
          <cell r="Q6942">
            <v>2891</v>
          </cell>
          <cell r="R6942" t="str">
            <v>Europe (EU)</v>
          </cell>
          <cell r="S6942" t="str">
            <v>Business Development Manager</v>
          </cell>
        </row>
        <row r="6943">
          <cell r="A6943" t="str">
            <v>100309-AT-121</v>
          </cell>
          <cell r="B6943">
            <v>43739</v>
          </cell>
          <cell r="C6943" t="str">
            <v>Existing MSA</v>
          </cell>
          <cell r="D6943">
            <v>43683</v>
          </cell>
          <cell r="E6943">
            <v>43952</v>
          </cell>
          <cell r="F6943" t="str">
            <v>JUUL</v>
          </cell>
          <cell r="G6943" t="str">
            <v>AT</v>
          </cell>
          <cell r="H6943" t="str">
            <v>Austria</v>
          </cell>
          <cell r="I6943" t="str">
            <v>LSP Entity</v>
          </cell>
          <cell r="J6943">
            <v>43739</v>
          </cell>
          <cell r="K6943">
            <v>43207</v>
          </cell>
          <cell r="Q6943">
            <v>3059</v>
          </cell>
          <cell r="R6943" t="str">
            <v>Europe (EU)</v>
          </cell>
          <cell r="S6943" t="str">
            <v>Trade Marketing Manager</v>
          </cell>
        </row>
        <row r="6944">
          <cell r="A6944" t="str">
            <v>100309-UA-105</v>
          </cell>
          <cell r="B6944">
            <v>43591</v>
          </cell>
          <cell r="C6944" t="str">
            <v>Existing MSA</v>
          </cell>
          <cell r="D6944">
            <v>43230</v>
          </cell>
          <cell r="E6944">
            <v>43952</v>
          </cell>
          <cell r="F6944" t="str">
            <v>JUUL</v>
          </cell>
          <cell r="G6944" t="str">
            <v>UA</v>
          </cell>
          <cell r="H6944" t="str">
            <v>Ukraine</v>
          </cell>
          <cell r="I6944" t="str">
            <v>LSP Entity</v>
          </cell>
          <cell r="J6944">
            <v>43591</v>
          </cell>
          <cell r="K6944">
            <v>43207</v>
          </cell>
          <cell r="Q6944">
            <v>2520</v>
          </cell>
          <cell r="R6944" t="str">
            <v>Europe (EU)</v>
          </cell>
          <cell r="S6944" t="str">
            <v>Ukraine Country Sales Manager</v>
          </cell>
        </row>
        <row r="6945">
          <cell r="A6945" t="str">
            <v>100309-UA-104</v>
          </cell>
          <cell r="B6945">
            <v>43591</v>
          </cell>
          <cell r="C6945" t="str">
            <v>Existing MSA</v>
          </cell>
          <cell r="D6945">
            <v>43230</v>
          </cell>
          <cell r="E6945">
            <v>43952</v>
          </cell>
          <cell r="F6945" t="str">
            <v>JUUL</v>
          </cell>
          <cell r="G6945" t="str">
            <v>UA</v>
          </cell>
          <cell r="H6945" t="str">
            <v>Ukraine</v>
          </cell>
          <cell r="I6945" t="str">
            <v>LSP Entity</v>
          </cell>
          <cell r="J6945">
            <v>43591</v>
          </cell>
          <cell r="K6945">
            <v>43207</v>
          </cell>
          <cell r="Q6945">
            <v>2477</v>
          </cell>
          <cell r="R6945" t="str">
            <v>Europe (EU)</v>
          </cell>
          <cell r="S6945" t="str">
            <v>Product Specialist</v>
          </cell>
        </row>
        <row r="6946">
          <cell r="A6946" t="str">
            <v>100309-AT-122</v>
          </cell>
          <cell r="B6946">
            <v>43739</v>
          </cell>
          <cell r="C6946" t="str">
            <v>Existing MSA</v>
          </cell>
          <cell r="D6946">
            <v>43683</v>
          </cell>
          <cell r="E6946">
            <v>43952</v>
          </cell>
          <cell r="F6946" t="str">
            <v>JUUL</v>
          </cell>
          <cell r="G6946" t="str">
            <v>AT</v>
          </cell>
          <cell r="H6946" t="str">
            <v>Austria</v>
          </cell>
          <cell r="I6946" t="str">
            <v>LSP Entity</v>
          </cell>
          <cell r="J6946">
            <v>43739</v>
          </cell>
          <cell r="K6946">
            <v>43207</v>
          </cell>
          <cell r="Q6946">
            <v>3214</v>
          </cell>
          <cell r="R6946" t="str">
            <v>Europe (EU)</v>
          </cell>
          <cell r="S6946" t="str">
            <v>Team Assistant Austria</v>
          </cell>
        </row>
        <row r="6947">
          <cell r="A6947" t="str">
            <v>100309-AT-104</v>
          </cell>
          <cell r="B6947">
            <v>43556</v>
          </cell>
          <cell r="C6947" t="str">
            <v>Existing MSA</v>
          </cell>
          <cell r="D6947">
            <v>43683</v>
          </cell>
          <cell r="E6947">
            <v>43952</v>
          </cell>
          <cell r="F6947" t="str">
            <v>JUUL</v>
          </cell>
          <cell r="G6947" t="str">
            <v>AT</v>
          </cell>
          <cell r="H6947" t="str">
            <v>Austria</v>
          </cell>
          <cell r="I6947" t="str">
            <v>LSP Entity</v>
          </cell>
          <cell r="J6947">
            <v>43556</v>
          </cell>
          <cell r="K6947">
            <v>43207</v>
          </cell>
          <cell r="Q6947">
            <v>2058</v>
          </cell>
          <cell r="R6947" t="str">
            <v>Europe (EU)</v>
          </cell>
          <cell r="S6947" t="str">
            <v>Business Development Manager</v>
          </cell>
        </row>
        <row r="6948">
          <cell r="A6948" t="str">
            <v>100309-AT-105</v>
          </cell>
          <cell r="B6948">
            <v>43556</v>
          </cell>
          <cell r="C6948" t="str">
            <v>Existing MSA</v>
          </cell>
          <cell r="D6948">
            <v>43683</v>
          </cell>
          <cell r="E6948">
            <v>43952</v>
          </cell>
          <cell r="F6948" t="str">
            <v>JUUL</v>
          </cell>
          <cell r="G6948" t="str">
            <v>AT</v>
          </cell>
          <cell r="H6948" t="str">
            <v>Austria</v>
          </cell>
          <cell r="I6948" t="str">
            <v>LSP Entity</v>
          </cell>
          <cell r="J6948">
            <v>43556</v>
          </cell>
          <cell r="K6948">
            <v>43207</v>
          </cell>
          <cell r="Q6948">
            <v>2122</v>
          </cell>
          <cell r="R6948" t="str">
            <v>Europe (EU)</v>
          </cell>
          <cell r="S6948" t="str">
            <v>Business Development Manager</v>
          </cell>
        </row>
        <row r="6949">
          <cell r="A6949" t="str">
            <v>100309-UA-108</v>
          </cell>
          <cell r="B6949">
            <v>43598</v>
          </cell>
          <cell r="C6949" t="str">
            <v>Existing MSA</v>
          </cell>
          <cell r="D6949">
            <v>43230</v>
          </cell>
          <cell r="E6949">
            <v>43952</v>
          </cell>
          <cell r="F6949" t="str">
            <v>JUUL</v>
          </cell>
          <cell r="G6949" t="str">
            <v>UA</v>
          </cell>
          <cell r="H6949" t="str">
            <v>Ukraine</v>
          </cell>
          <cell r="I6949" t="str">
            <v>LSP Entity</v>
          </cell>
          <cell r="J6949">
            <v>43629</v>
          </cell>
          <cell r="K6949">
            <v>43207</v>
          </cell>
          <cell r="Q6949">
            <v>2572</v>
          </cell>
          <cell r="R6949" t="str">
            <v>Europe (EU)</v>
          </cell>
          <cell r="S6949" t="str">
            <v>Product Specialist</v>
          </cell>
        </row>
        <row r="6950">
          <cell r="A6950" t="str">
            <v>100309-UA-112</v>
          </cell>
          <cell r="B6950">
            <v>43709</v>
          </cell>
          <cell r="C6950" t="str">
            <v>Existing MSA</v>
          </cell>
          <cell r="D6950">
            <v>43230</v>
          </cell>
          <cell r="E6950">
            <v>43952</v>
          </cell>
          <cell r="F6950" t="str">
            <v>JUUL</v>
          </cell>
          <cell r="G6950" t="str">
            <v>UA</v>
          </cell>
          <cell r="H6950" t="str">
            <v>Ukraine</v>
          </cell>
          <cell r="I6950" t="str">
            <v>LSP Entity</v>
          </cell>
          <cell r="J6950">
            <v>43709</v>
          </cell>
          <cell r="K6950">
            <v>43207</v>
          </cell>
          <cell r="Q6950">
            <v>3144</v>
          </cell>
          <cell r="R6950" t="str">
            <v>Europe (EU)</v>
          </cell>
          <cell r="S6950" t="str">
            <v>Government Relations Manager Ukraine</v>
          </cell>
        </row>
        <row r="6951">
          <cell r="A6951" t="str">
            <v>100161-CZ-101</v>
          </cell>
          <cell r="B6951">
            <v>43739</v>
          </cell>
          <cell r="C6951" t="str">
            <v>Existing MSA</v>
          </cell>
          <cell r="D6951">
            <v>43705</v>
          </cell>
          <cell r="E6951">
            <v>43952</v>
          </cell>
          <cell r="F6951" t="str">
            <v>Tile</v>
          </cell>
          <cell r="G6951" t="str">
            <v>CZ</v>
          </cell>
          <cell r="H6951" t="str">
            <v>Czech Republic</v>
          </cell>
          <cell r="I6951" t="str">
            <v>LSP Entity</v>
          </cell>
          <cell r="J6951">
            <v>43709</v>
          </cell>
          <cell r="K6951">
            <v>42712</v>
          </cell>
          <cell r="Q6951">
            <v>3178</v>
          </cell>
          <cell r="R6951" t="str">
            <v>Europe (EU)</v>
          </cell>
          <cell r="S6951" t="str">
            <v>Sr. Sales Operations Manager EMEA</v>
          </cell>
        </row>
        <row r="6952">
          <cell r="A6952" t="str">
            <v>100646-HU-101</v>
          </cell>
          <cell r="B6952">
            <v>43709</v>
          </cell>
          <cell r="C6952" t="str">
            <v>Existing MSA</v>
          </cell>
          <cell r="D6952">
            <v>43726</v>
          </cell>
          <cell r="E6952">
            <v>43952</v>
          </cell>
          <cell r="F6952" t="str">
            <v>Pregis International GmbH</v>
          </cell>
          <cell r="G6952" t="str">
            <v>HU</v>
          </cell>
          <cell r="H6952" t="str">
            <v>Hungary</v>
          </cell>
          <cell r="I6952" t="str">
            <v>LSP Entity</v>
          </cell>
          <cell r="K6952">
            <v>43726</v>
          </cell>
          <cell r="Q6952">
            <v>3243</v>
          </cell>
          <cell r="R6952" t="str">
            <v>Europe (EU)</v>
          </cell>
          <cell r="S6952" t="str">
            <v>Export Account Manager</v>
          </cell>
        </row>
        <row r="6953">
          <cell r="A6953" t="str">
            <v>100278-AT-101</v>
          </cell>
          <cell r="B6953">
            <v>43556</v>
          </cell>
          <cell r="C6953" t="str">
            <v>Existing MSA</v>
          </cell>
          <cell r="D6953">
            <v>43451</v>
          </cell>
          <cell r="E6953">
            <v>43952</v>
          </cell>
          <cell r="F6953" t="str">
            <v>Lesker</v>
          </cell>
          <cell r="G6953" t="str">
            <v>AT</v>
          </cell>
          <cell r="H6953" t="str">
            <v>Austria</v>
          </cell>
          <cell r="I6953" t="str">
            <v>LSP Entity</v>
          </cell>
          <cell r="K6953">
            <v>43068</v>
          </cell>
          <cell r="Q6953">
            <v>1927</v>
          </cell>
          <cell r="R6953" t="str">
            <v>Europe (EU)</v>
          </cell>
          <cell r="S6953" t="str">
            <v>Regional Sales Manager</v>
          </cell>
        </row>
        <row r="6954">
          <cell r="A6954" t="str">
            <v>100494-HU-101</v>
          </cell>
          <cell r="B6954">
            <v>43556</v>
          </cell>
          <cell r="C6954" t="str">
            <v>Existing MSA</v>
          </cell>
          <cell r="D6954">
            <v>43522</v>
          </cell>
          <cell r="E6954">
            <v>43952</v>
          </cell>
          <cell r="F6954" t="str">
            <v>Associated Luxury Hotels International, LLC (ALHI)</v>
          </cell>
          <cell r="G6954" t="str">
            <v>HU</v>
          </cell>
          <cell r="H6954" t="str">
            <v>Hungary</v>
          </cell>
          <cell r="I6954" t="str">
            <v>LSP Entity</v>
          </cell>
          <cell r="J6954">
            <v>43556</v>
          </cell>
          <cell r="K6954">
            <v>43522</v>
          </cell>
          <cell r="Q6954">
            <v>2298</v>
          </cell>
          <cell r="R6954" t="str">
            <v>Europe (EU)</v>
          </cell>
          <cell r="S6954" t="str">
            <v>Sales Associate</v>
          </cell>
        </row>
        <row r="6955">
          <cell r="A6955" t="str">
            <v>100441-BE-108</v>
          </cell>
          <cell r="B6955">
            <v>43678</v>
          </cell>
          <cell r="C6955" t="str">
            <v>Existing MSA</v>
          </cell>
          <cell r="D6955">
            <v>42635</v>
          </cell>
          <cell r="E6955">
            <v>43952</v>
          </cell>
          <cell r="F6955" t="str">
            <v>SonicWall</v>
          </cell>
          <cell r="G6955" t="str">
            <v>BE</v>
          </cell>
          <cell r="H6955" t="str">
            <v>Belgium</v>
          </cell>
          <cell r="I6955" t="str">
            <v>LSP Entity</v>
          </cell>
          <cell r="J6955">
            <v>43678</v>
          </cell>
          <cell r="K6955">
            <v>42635</v>
          </cell>
          <cell r="Q6955">
            <v>2946</v>
          </cell>
          <cell r="R6955" t="str">
            <v>Europe (EU)</v>
          </cell>
          <cell r="S6955" t="str">
            <v>Software Development Principal Engineer</v>
          </cell>
        </row>
        <row r="6956">
          <cell r="A6956" t="str">
            <v>100204-GR-101</v>
          </cell>
          <cell r="B6956">
            <v>43731</v>
          </cell>
          <cell r="C6956" t="str">
            <v>Existing MSA</v>
          </cell>
          <cell r="D6956">
            <v>43632</v>
          </cell>
          <cell r="E6956">
            <v>43952</v>
          </cell>
          <cell r="F6956" t="str">
            <v>DataRobot Inc.</v>
          </cell>
          <cell r="G6956" t="str">
            <v>GR</v>
          </cell>
          <cell r="H6956" t="str">
            <v>Greece</v>
          </cell>
          <cell r="I6956" t="str">
            <v>LSP Entity</v>
          </cell>
          <cell r="J6956">
            <v>43731</v>
          </cell>
          <cell r="K6956">
            <v>42908</v>
          </cell>
          <cell r="Q6956">
            <v>3131</v>
          </cell>
          <cell r="R6956" t="str">
            <v>Europe (EU)</v>
          </cell>
          <cell r="S6956" t="str">
            <v>Customer Facing Data Scientist</v>
          </cell>
        </row>
        <row r="6957">
          <cell r="A6957" t="str">
            <v>100127-BE-107</v>
          </cell>
          <cell r="B6957">
            <v>43696</v>
          </cell>
          <cell r="C6957" t="str">
            <v>Existing MSA</v>
          </cell>
          <cell r="D6957">
            <v>42635</v>
          </cell>
          <cell r="E6957">
            <v>43952</v>
          </cell>
          <cell r="F6957" t="str">
            <v>Quest</v>
          </cell>
          <cell r="G6957" t="str">
            <v>BE</v>
          </cell>
          <cell r="H6957" t="str">
            <v>Belgium</v>
          </cell>
          <cell r="I6957" t="str">
            <v>LSP Entity</v>
          </cell>
          <cell r="K6957">
            <v>42635</v>
          </cell>
          <cell r="Q6957">
            <v>2667</v>
          </cell>
          <cell r="R6957" t="str">
            <v>Europe (EU)</v>
          </cell>
          <cell r="S6957" t="str">
            <v>SW Sales Account Manager IV (SMO900) II Grade</v>
          </cell>
        </row>
        <row r="6958">
          <cell r="A6958" t="str">
            <v>100127-SE-108</v>
          </cell>
          <cell r="B6958">
            <v>43709</v>
          </cell>
          <cell r="C6958" t="str">
            <v>Existing MSA</v>
          </cell>
          <cell r="D6958">
            <v>42635</v>
          </cell>
          <cell r="E6958">
            <v>43952</v>
          </cell>
          <cell r="F6958" t="str">
            <v>Quest</v>
          </cell>
          <cell r="G6958" t="str">
            <v>SE</v>
          </cell>
          <cell r="H6958" t="str">
            <v>Sweden</v>
          </cell>
          <cell r="I6958" t="str">
            <v>LSP Entity</v>
          </cell>
          <cell r="J6958">
            <v>43709</v>
          </cell>
          <cell r="K6958">
            <v>42635</v>
          </cell>
          <cell r="Q6958">
            <v>2890</v>
          </cell>
          <cell r="R6958" t="str">
            <v>Europe (EU)</v>
          </cell>
          <cell r="S6958" t="str">
            <v>Job title	SW Sales Account Manager II</v>
          </cell>
        </row>
        <row r="6959">
          <cell r="A6959" t="str">
            <v>100462-AT-102</v>
          </cell>
          <cell r="B6959">
            <v>43647</v>
          </cell>
          <cell r="C6959" t="str">
            <v>Existing MSA</v>
          </cell>
          <cell r="D6959">
            <v>43570</v>
          </cell>
          <cell r="E6959">
            <v>43952</v>
          </cell>
          <cell r="F6959" t="str">
            <v>Vlocity</v>
          </cell>
          <cell r="G6959" t="str">
            <v>AT</v>
          </cell>
          <cell r="H6959" t="str">
            <v>Austria</v>
          </cell>
          <cell r="I6959" t="str">
            <v>LSP Entity</v>
          </cell>
          <cell r="J6959">
            <v>43647</v>
          </cell>
          <cell r="K6959">
            <v>43447</v>
          </cell>
          <cell r="Q6959">
            <v>2562</v>
          </cell>
          <cell r="R6959" t="str">
            <v>Europe (EU)</v>
          </cell>
          <cell r="S6959" t="str">
            <v>Expert Services-Platform Architect</v>
          </cell>
        </row>
        <row r="6960">
          <cell r="A6960" t="str">
            <v>100018-SK-102</v>
          </cell>
          <cell r="B6960">
            <v>43619</v>
          </cell>
          <cell r="C6960" t="str">
            <v>Existing MSA</v>
          </cell>
          <cell r="D6960">
            <v>43452</v>
          </cell>
          <cell r="E6960">
            <v>43952</v>
          </cell>
          <cell r="F6960" t="str">
            <v>Auth0</v>
          </cell>
          <cell r="G6960" t="str">
            <v>SK</v>
          </cell>
          <cell r="H6960" t="str">
            <v>Slovakia</v>
          </cell>
          <cell r="I6960" t="str">
            <v>LSP Entity</v>
          </cell>
          <cell r="J6960">
            <v>43619</v>
          </cell>
          <cell r="K6960">
            <v>42072</v>
          </cell>
          <cell r="Q6960">
            <v>2448</v>
          </cell>
          <cell r="R6960" t="str">
            <v>Europe (EU)</v>
          </cell>
          <cell r="S6960" t="str">
            <v>Engineer</v>
          </cell>
        </row>
        <row r="6961">
          <cell r="A6961" t="str">
            <v>100462-AT-101</v>
          </cell>
          <cell r="B6961">
            <v>43678</v>
          </cell>
          <cell r="C6961" t="str">
            <v>Existing MSA</v>
          </cell>
          <cell r="D6961">
            <v>43570</v>
          </cell>
          <cell r="E6961">
            <v>43952</v>
          </cell>
          <cell r="F6961" t="str">
            <v>Vlocity</v>
          </cell>
          <cell r="G6961" t="str">
            <v>AT</v>
          </cell>
          <cell r="H6961" t="str">
            <v>Austria</v>
          </cell>
          <cell r="I6961" t="str">
            <v>LSP Entity</v>
          </cell>
          <cell r="J6961">
            <v>43647</v>
          </cell>
          <cell r="K6961">
            <v>43447</v>
          </cell>
          <cell r="Q6961">
            <v>2472</v>
          </cell>
          <cell r="R6961" t="str">
            <v>Europe (EU)</v>
          </cell>
          <cell r="S6961" t="str">
            <v>Principal Program Architect</v>
          </cell>
        </row>
        <row r="6962">
          <cell r="A6962" t="str">
            <v>100476-HU-101</v>
          </cell>
          <cell r="B6962">
            <v>43525</v>
          </cell>
          <cell r="C6962" t="str">
            <v>Existing MSA</v>
          </cell>
          <cell r="D6962">
            <v>43494</v>
          </cell>
          <cell r="E6962">
            <v>43952</v>
          </cell>
          <cell r="F6962" t="str">
            <v>Alfresco</v>
          </cell>
          <cell r="G6962" t="str">
            <v>HU</v>
          </cell>
          <cell r="H6962" t="str">
            <v>Hungary</v>
          </cell>
          <cell r="I6962" t="str">
            <v>LSP Entity</v>
          </cell>
          <cell r="K6962">
            <v>43494</v>
          </cell>
          <cell r="Q6962">
            <v>2144</v>
          </cell>
          <cell r="R6962" t="str">
            <v>Europe (EU)</v>
          </cell>
          <cell r="S6962" t="str">
            <v>Full Stack Developer</v>
          </cell>
        </row>
        <row r="6963">
          <cell r="A6963" t="str">
            <v>100127-SE-106</v>
          </cell>
          <cell r="B6963">
            <v>43570</v>
          </cell>
          <cell r="C6963" t="str">
            <v>Existing MSA</v>
          </cell>
          <cell r="D6963">
            <v>42635</v>
          </cell>
          <cell r="E6963">
            <v>43952</v>
          </cell>
          <cell r="F6963" t="str">
            <v>Quest</v>
          </cell>
          <cell r="G6963" t="str">
            <v>SE</v>
          </cell>
          <cell r="H6963" t="str">
            <v>Sweden</v>
          </cell>
          <cell r="I6963" t="str">
            <v>LSP Entity</v>
          </cell>
          <cell r="J6963">
            <v>43570</v>
          </cell>
          <cell r="K6963">
            <v>42635</v>
          </cell>
          <cell r="Q6963">
            <v>2414</v>
          </cell>
          <cell r="R6963" t="str">
            <v>Europe (EU)</v>
          </cell>
          <cell r="S6963" t="str">
            <v>SW Sales Account Manager III</v>
          </cell>
        </row>
        <row r="6964">
          <cell r="A6964" t="str">
            <v>100167-AT-101</v>
          </cell>
          <cell r="B6964">
            <v>43710</v>
          </cell>
          <cell r="C6964" t="str">
            <v>Existing MSA</v>
          </cell>
          <cell r="D6964">
            <v>43668</v>
          </cell>
          <cell r="E6964">
            <v>43983</v>
          </cell>
          <cell r="F6964" t="str">
            <v>Twist Bioscience</v>
          </cell>
          <cell r="G6964" t="str">
            <v>AT</v>
          </cell>
          <cell r="H6964" t="str">
            <v>Austria</v>
          </cell>
          <cell r="I6964" t="str">
            <v>LSP Entity</v>
          </cell>
          <cell r="J6964">
            <v>43710</v>
          </cell>
          <cell r="K6964">
            <v>42145</v>
          </cell>
          <cell r="Q6964">
            <v>2972</v>
          </cell>
          <cell r="R6964" t="str">
            <v>Europe (EU)</v>
          </cell>
          <cell r="S6964" t="str">
            <v>Synthetic Biology, Account Manager - Germany</v>
          </cell>
        </row>
        <row r="6965">
          <cell r="A6965" t="str">
            <v>100309-UA-114</v>
          </cell>
          <cell r="B6965">
            <v>43864</v>
          </cell>
          <cell r="C6965" t="str">
            <v>Existing MSA</v>
          </cell>
          <cell r="D6965">
            <v>43230</v>
          </cell>
          <cell r="E6965">
            <v>43983</v>
          </cell>
          <cell r="F6965" t="str">
            <v>JUUL</v>
          </cell>
          <cell r="G6965" t="str">
            <v>UA</v>
          </cell>
          <cell r="H6965" t="str">
            <v>Ukraine</v>
          </cell>
          <cell r="I6965" t="str">
            <v>LSP Entity</v>
          </cell>
          <cell r="J6965">
            <v>43864</v>
          </cell>
          <cell r="K6965">
            <v>43207</v>
          </cell>
          <cell r="Q6965">
            <v>4044</v>
          </cell>
          <cell r="R6965" t="str">
            <v>Europe (EU)</v>
          </cell>
          <cell r="S6965" t="str">
            <v>Retail Sales Representative</v>
          </cell>
        </row>
        <row r="6966">
          <cell r="A6966" t="str">
            <v>100309-UA-115</v>
          </cell>
          <cell r="B6966">
            <v>43864</v>
          </cell>
          <cell r="C6966" t="str">
            <v>Existing MSA</v>
          </cell>
          <cell r="D6966">
            <v>43230</v>
          </cell>
          <cell r="E6966">
            <v>43983</v>
          </cell>
          <cell r="F6966" t="str">
            <v>JUUL</v>
          </cell>
          <cell r="G6966" t="str">
            <v>UA</v>
          </cell>
          <cell r="H6966" t="str">
            <v>Ukraine</v>
          </cell>
          <cell r="I6966" t="str">
            <v>LSP Entity</v>
          </cell>
          <cell r="J6966">
            <v>43864</v>
          </cell>
          <cell r="K6966">
            <v>43207</v>
          </cell>
          <cell r="Q6966">
            <v>4045</v>
          </cell>
          <cell r="R6966" t="str">
            <v>Europe (EU)</v>
          </cell>
          <cell r="S6966" t="str">
            <v>Retail Sales Representative</v>
          </cell>
        </row>
        <row r="6967">
          <cell r="A6967" t="str">
            <v>100309-AT-109</v>
          </cell>
          <cell r="B6967">
            <v>43631</v>
          </cell>
          <cell r="C6967" t="str">
            <v>Existing MSA</v>
          </cell>
          <cell r="D6967">
            <v>43683</v>
          </cell>
          <cell r="E6967">
            <v>43983</v>
          </cell>
          <cell r="F6967" t="str">
            <v>JUUL</v>
          </cell>
          <cell r="G6967" t="str">
            <v>AT</v>
          </cell>
          <cell r="H6967" t="str">
            <v>Austria</v>
          </cell>
          <cell r="I6967" t="str">
            <v>LSP Entity</v>
          </cell>
          <cell r="J6967">
            <v>43631</v>
          </cell>
          <cell r="K6967">
            <v>43207</v>
          </cell>
          <cell r="Q6967">
            <v>2608</v>
          </cell>
          <cell r="R6967" t="str">
            <v>Europe (EU)</v>
          </cell>
          <cell r="S6967" t="str">
            <v>Business Development Manager - Austria</v>
          </cell>
        </row>
        <row r="6968">
          <cell r="A6968" t="str">
            <v>100309-AT-110</v>
          </cell>
          <cell r="B6968">
            <v>43647</v>
          </cell>
          <cell r="C6968" t="str">
            <v>Existing MSA</v>
          </cell>
          <cell r="D6968">
            <v>43683</v>
          </cell>
          <cell r="E6968">
            <v>43983</v>
          </cell>
          <cell r="F6968" t="str">
            <v>JUUL</v>
          </cell>
          <cell r="G6968" t="str">
            <v>AT</v>
          </cell>
          <cell r="H6968" t="str">
            <v>Austria</v>
          </cell>
          <cell r="I6968" t="str">
            <v>LSP Entity</v>
          </cell>
          <cell r="J6968">
            <v>43647</v>
          </cell>
          <cell r="K6968">
            <v>43207</v>
          </cell>
          <cell r="Q6968">
            <v>2613</v>
          </cell>
          <cell r="R6968" t="str">
            <v>Europe (EU)</v>
          </cell>
          <cell r="S6968" t="str">
            <v>Business Development Manager</v>
          </cell>
        </row>
        <row r="6969">
          <cell r="A6969" t="str">
            <v>100309-AT-114</v>
          </cell>
          <cell r="B6969">
            <v>43678</v>
          </cell>
          <cell r="C6969" t="str">
            <v>Existing MSA</v>
          </cell>
          <cell r="D6969">
            <v>43683</v>
          </cell>
          <cell r="E6969">
            <v>43983</v>
          </cell>
          <cell r="F6969" t="str">
            <v>JUUL</v>
          </cell>
          <cell r="G6969" t="str">
            <v>AT</v>
          </cell>
          <cell r="H6969" t="str">
            <v>Austria</v>
          </cell>
          <cell r="I6969" t="str">
            <v>LSP Entity</v>
          </cell>
          <cell r="J6969">
            <v>43678</v>
          </cell>
          <cell r="K6969">
            <v>43207</v>
          </cell>
          <cell r="Q6969">
            <v>2705</v>
          </cell>
          <cell r="R6969" t="str">
            <v>Europe (EU)</v>
          </cell>
          <cell r="S6969" t="str">
            <v>Business Development Manager</v>
          </cell>
        </row>
        <row r="6970">
          <cell r="A6970" t="str">
            <v>100309-AT-115</v>
          </cell>
          <cell r="B6970">
            <v>43647</v>
          </cell>
          <cell r="C6970" t="str">
            <v>Existing MSA</v>
          </cell>
          <cell r="D6970">
            <v>43683</v>
          </cell>
          <cell r="E6970">
            <v>43983</v>
          </cell>
          <cell r="F6970" t="str">
            <v>JUUL</v>
          </cell>
          <cell r="G6970" t="str">
            <v>AT</v>
          </cell>
          <cell r="H6970" t="str">
            <v>Austria</v>
          </cell>
          <cell r="I6970" t="str">
            <v>LSP Entity</v>
          </cell>
          <cell r="J6970">
            <v>43647</v>
          </cell>
          <cell r="K6970">
            <v>43207</v>
          </cell>
          <cell r="Q6970">
            <v>2735</v>
          </cell>
          <cell r="R6970" t="str">
            <v>Europe (EU)</v>
          </cell>
          <cell r="S6970" t="str">
            <v>Business Development Manager</v>
          </cell>
        </row>
        <row r="6971">
          <cell r="A6971" t="str">
            <v>100309-AT-116</v>
          </cell>
          <cell r="B6971">
            <v>43647</v>
          </cell>
          <cell r="C6971" t="str">
            <v>Existing MSA</v>
          </cell>
          <cell r="D6971">
            <v>43683</v>
          </cell>
          <cell r="E6971">
            <v>43983</v>
          </cell>
          <cell r="F6971" t="str">
            <v>JUUL</v>
          </cell>
          <cell r="G6971" t="str">
            <v>AT</v>
          </cell>
          <cell r="H6971" t="str">
            <v>Austria</v>
          </cell>
          <cell r="I6971" t="str">
            <v>LSP Entity</v>
          </cell>
          <cell r="J6971">
            <v>43647</v>
          </cell>
          <cell r="K6971">
            <v>43207</v>
          </cell>
          <cell r="Q6971">
            <v>2784</v>
          </cell>
          <cell r="R6971" t="str">
            <v>Europe (EU)</v>
          </cell>
          <cell r="S6971" t="str">
            <v>Business Development Manager</v>
          </cell>
        </row>
        <row r="6972">
          <cell r="A6972" t="str">
            <v>100309-AT-118</v>
          </cell>
          <cell r="B6972">
            <v>43709</v>
          </cell>
          <cell r="C6972" t="str">
            <v>Existing MSA</v>
          </cell>
          <cell r="D6972">
            <v>43683</v>
          </cell>
          <cell r="E6972">
            <v>43983</v>
          </cell>
          <cell r="F6972" t="str">
            <v>JUUL</v>
          </cell>
          <cell r="G6972" t="str">
            <v>AT</v>
          </cell>
          <cell r="H6972" t="str">
            <v>Austria</v>
          </cell>
          <cell r="I6972" t="str">
            <v>LSP Entity</v>
          </cell>
          <cell r="J6972">
            <v>43709</v>
          </cell>
          <cell r="K6972">
            <v>43207</v>
          </cell>
          <cell r="Q6972">
            <v>2843</v>
          </cell>
          <cell r="R6972" t="str">
            <v>Europe (EU)</v>
          </cell>
          <cell r="S6972" t="str">
            <v>Field Sales Manager Austria</v>
          </cell>
        </row>
        <row r="6973">
          <cell r="A6973" t="str">
            <v>100309-AT-119</v>
          </cell>
          <cell r="B6973">
            <v>43709</v>
          </cell>
          <cell r="C6973" t="str">
            <v>Existing MSA</v>
          </cell>
          <cell r="D6973">
            <v>43683</v>
          </cell>
          <cell r="E6973">
            <v>43983</v>
          </cell>
          <cell r="F6973" t="str">
            <v>JUUL</v>
          </cell>
          <cell r="G6973" t="str">
            <v>AT</v>
          </cell>
          <cell r="H6973" t="str">
            <v>Austria</v>
          </cell>
          <cell r="I6973" t="str">
            <v>LSP Entity</v>
          </cell>
          <cell r="J6973">
            <v>43709</v>
          </cell>
          <cell r="K6973">
            <v>43207</v>
          </cell>
          <cell r="Q6973">
            <v>2891</v>
          </cell>
          <cell r="R6973" t="str">
            <v>Europe (EU)</v>
          </cell>
          <cell r="S6973" t="str">
            <v>Business Development Manager</v>
          </cell>
        </row>
        <row r="6974">
          <cell r="A6974" t="str">
            <v>100309-AT-121</v>
          </cell>
          <cell r="B6974">
            <v>43739</v>
          </cell>
          <cell r="C6974" t="str">
            <v>Existing MSA</v>
          </cell>
          <cell r="D6974">
            <v>43683</v>
          </cell>
          <cell r="E6974">
            <v>43983</v>
          </cell>
          <cell r="F6974" t="str">
            <v>JUUL</v>
          </cell>
          <cell r="G6974" t="str">
            <v>AT</v>
          </cell>
          <cell r="H6974" t="str">
            <v>Austria</v>
          </cell>
          <cell r="I6974" t="str">
            <v>LSP Entity</v>
          </cell>
          <cell r="J6974">
            <v>43739</v>
          </cell>
          <cell r="K6974">
            <v>43207</v>
          </cell>
          <cell r="Q6974">
            <v>3059</v>
          </cell>
          <cell r="R6974" t="str">
            <v>Europe (EU)</v>
          </cell>
          <cell r="S6974" t="str">
            <v>Trade Marketing Manager</v>
          </cell>
        </row>
        <row r="6975">
          <cell r="A6975" t="str">
            <v>100309-UA-105</v>
          </cell>
          <cell r="B6975">
            <v>43591</v>
          </cell>
          <cell r="C6975" t="str">
            <v>Existing MSA</v>
          </cell>
          <cell r="D6975">
            <v>43230</v>
          </cell>
          <cell r="E6975">
            <v>43983</v>
          </cell>
          <cell r="F6975" t="str">
            <v>JUUL</v>
          </cell>
          <cell r="G6975" t="str">
            <v>UA</v>
          </cell>
          <cell r="H6975" t="str">
            <v>Ukraine</v>
          </cell>
          <cell r="I6975" t="str">
            <v>LSP Entity</v>
          </cell>
          <cell r="J6975">
            <v>43591</v>
          </cell>
          <cell r="K6975">
            <v>43207</v>
          </cell>
          <cell r="Q6975">
            <v>2520</v>
          </cell>
          <cell r="R6975" t="str">
            <v>Europe (EU)</v>
          </cell>
          <cell r="S6975" t="str">
            <v>Ukraine Country Sales Manager</v>
          </cell>
        </row>
        <row r="6976">
          <cell r="A6976" t="str">
            <v>100309-UA-104</v>
          </cell>
          <cell r="B6976">
            <v>43591</v>
          </cell>
          <cell r="C6976" t="str">
            <v>Existing MSA</v>
          </cell>
          <cell r="D6976">
            <v>43230</v>
          </cell>
          <cell r="E6976">
            <v>43983</v>
          </cell>
          <cell r="F6976" t="str">
            <v>JUUL</v>
          </cell>
          <cell r="G6976" t="str">
            <v>UA</v>
          </cell>
          <cell r="H6976" t="str">
            <v>Ukraine</v>
          </cell>
          <cell r="I6976" t="str">
            <v>LSP Entity</v>
          </cell>
          <cell r="J6976">
            <v>43591</v>
          </cell>
          <cell r="K6976">
            <v>43207</v>
          </cell>
          <cell r="Q6976">
            <v>2477</v>
          </cell>
          <cell r="R6976" t="str">
            <v>Europe (EU)</v>
          </cell>
          <cell r="S6976" t="str">
            <v>Product Specialist</v>
          </cell>
        </row>
        <row r="6977">
          <cell r="A6977" t="str">
            <v>100309-AT-122</v>
          </cell>
          <cell r="B6977">
            <v>43739</v>
          </cell>
          <cell r="C6977" t="str">
            <v>Existing MSA</v>
          </cell>
          <cell r="D6977">
            <v>43683</v>
          </cell>
          <cell r="E6977">
            <v>43983</v>
          </cell>
          <cell r="F6977" t="str">
            <v>JUUL</v>
          </cell>
          <cell r="G6977" t="str">
            <v>AT</v>
          </cell>
          <cell r="H6977" t="str">
            <v>Austria</v>
          </cell>
          <cell r="I6977" t="str">
            <v>LSP Entity</v>
          </cell>
          <cell r="J6977">
            <v>43739</v>
          </cell>
          <cell r="K6977">
            <v>43207</v>
          </cell>
          <cell r="Q6977">
            <v>3214</v>
          </cell>
          <cell r="R6977" t="str">
            <v>Europe (EU)</v>
          </cell>
          <cell r="S6977" t="str">
            <v>Team Assistant Austria</v>
          </cell>
        </row>
        <row r="6978">
          <cell r="A6978" t="str">
            <v>100309-AT-104</v>
          </cell>
          <cell r="B6978">
            <v>43556</v>
          </cell>
          <cell r="C6978" t="str">
            <v>Existing MSA</v>
          </cell>
          <cell r="D6978">
            <v>43683</v>
          </cell>
          <cell r="E6978">
            <v>43983</v>
          </cell>
          <cell r="F6978" t="str">
            <v>JUUL</v>
          </cell>
          <cell r="G6978" t="str">
            <v>AT</v>
          </cell>
          <cell r="H6978" t="str">
            <v>Austria</v>
          </cell>
          <cell r="I6978" t="str">
            <v>LSP Entity</v>
          </cell>
          <cell r="J6978">
            <v>43556</v>
          </cell>
          <cell r="K6978">
            <v>43207</v>
          </cell>
          <cell r="Q6978">
            <v>2058</v>
          </cell>
          <cell r="R6978" t="str">
            <v>Europe (EU)</v>
          </cell>
          <cell r="S6978" t="str">
            <v>Business Development Manager</v>
          </cell>
        </row>
        <row r="6979">
          <cell r="A6979" t="str">
            <v>100309-AT-105</v>
          </cell>
          <cell r="B6979">
            <v>43556</v>
          </cell>
          <cell r="C6979" t="str">
            <v>Existing MSA</v>
          </cell>
          <cell r="D6979">
            <v>43683</v>
          </cell>
          <cell r="E6979">
            <v>43983</v>
          </cell>
          <cell r="F6979" t="str">
            <v>JUUL</v>
          </cell>
          <cell r="G6979" t="str">
            <v>AT</v>
          </cell>
          <cell r="H6979" t="str">
            <v>Austria</v>
          </cell>
          <cell r="I6979" t="str">
            <v>LSP Entity</v>
          </cell>
          <cell r="J6979">
            <v>43556</v>
          </cell>
          <cell r="K6979">
            <v>43207</v>
          </cell>
          <cell r="Q6979">
            <v>2122</v>
          </cell>
          <cell r="R6979" t="str">
            <v>Europe (EU)</v>
          </cell>
          <cell r="S6979" t="str">
            <v>Business Development Manager</v>
          </cell>
        </row>
        <row r="6980">
          <cell r="A6980" t="str">
            <v>100309-UA-108</v>
          </cell>
          <cell r="B6980">
            <v>43598</v>
          </cell>
          <cell r="C6980" t="str">
            <v>Existing MSA</v>
          </cell>
          <cell r="D6980">
            <v>43230</v>
          </cell>
          <cell r="E6980">
            <v>43983</v>
          </cell>
          <cell r="F6980" t="str">
            <v>JUUL</v>
          </cell>
          <cell r="G6980" t="str">
            <v>UA</v>
          </cell>
          <cell r="H6980" t="str">
            <v>Ukraine</v>
          </cell>
          <cell r="I6980" t="str">
            <v>LSP Entity</v>
          </cell>
          <cell r="J6980">
            <v>43629</v>
          </cell>
          <cell r="K6980">
            <v>43207</v>
          </cell>
          <cell r="Q6980">
            <v>2572</v>
          </cell>
          <cell r="R6980" t="str">
            <v>Europe (EU)</v>
          </cell>
          <cell r="S6980" t="str">
            <v>Product Specialist</v>
          </cell>
        </row>
        <row r="6981">
          <cell r="A6981" t="str">
            <v>100309-UA-112</v>
          </cell>
          <cell r="B6981">
            <v>43709</v>
          </cell>
          <cell r="C6981" t="str">
            <v>Existing MSA</v>
          </cell>
          <cell r="D6981">
            <v>43230</v>
          </cell>
          <cell r="E6981">
            <v>43983</v>
          </cell>
          <cell r="F6981" t="str">
            <v>JUUL</v>
          </cell>
          <cell r="G6981" t="str">
            <v>UA</v>
          </cell>
          <cell r="H6981" t="str">
            <v>Ukraine</v>
          </cell>
          <cell r="I6981" t="str">
            <v>LSP Entity</v>
          </cell>
          <cell r="J6981">
            <v>43709</v>
          </cell>
          <cell r="K6981">
            <v>43207</v>
          </cell>
          <cell r="Q6981">
            <v>3144</v>
          </cell>
          <cell r="R6981" t="str">
            <v>Europe (EU)</v>
          </cell>
          <cell r="S6981" t="str">
            <v>Government Relations Manager Ukraine</v>
          </cell>
        </row>
        <row r="6982">
          <cell r="A6982" t="str">
            <v>100161-CZ-101</v>
          </cell>
          <cell r="B6982">
            <v>43739</v>
          </cell>
          <cell r="C6982" t="str">
            <v>Existing MSA</v>
          </cell>
          <cell r="D6982">
            <v>43705</v>
          </cell>
          <cell r="E6982">
            <v>43983</v>
          </cell>
          <cell r="F6982" t="str">
            <v>Tile</v>
          </cell>
          <cell r="G6982" t="str">
            <v>CZ</v>
          </cell>
          <cell r="H6982" t="str">
            <v>Czech Republic</v>
          </cell>
          <cell r="I6982" t="str">
            <v>LSP Entity</v>
          </cell>
          <cell r="J6982">
            <v>43709</v>
          </cell>
          <cell r="K6982">
            <v>42712</v>
          </cell>
          <cell r="Q6982">
            <v>3178</v>
          </cell>
          <cell r="R6982" t="str">
            <v>Europe (EU)</v>
          </cell>
          <cell r="S6982" t="str">
            <v>Sr. Sales Operations Manager EMEA</v>
          </cell>
        </row>
        <row r="6983">
          <cell r="A6983" t="str">
            <v>100646-HU-101</v>
          </cell>
          <cell r="B6983">
            <v>43709</v>
          </cell>
          <cell r="C6983" t="str">
            <v>Existing MSA</v>
          </cell>
          <cell r="D6983">
            <v>43726</v>
          </cell>
          <cell r="E6983">
            <v>43983</v>
          </cell>
          <cell r="F6983" t="str">
            <v>Pregis International GmbH</v>
          </cell>
          <cell r="G6983" t="str">
            <v>HU</v>
          </cell>
          <cell r="H6983" t="str">
            <v>Hungary</v>
          </cell>
          <cell r="I6983" t="str">
            <v>LSP Entity</v>
          </cell>
          <cell r="K6983">
            <v>43726</v>
          </cell>
          <cell r="Q6983">
            <v>3243</v>
          </cell>
          <cell r="R6983" t="str">
            <v>Europe (EU)</v>
          </cell>
          <cell r="S6983" t="str">
            <v>Export Account Manager</v>
          </cell>
        </row>
        <row r="6984">
          <cell r="A6984" t="str">
            <v>100278-AT-101</v>
          </cell>
          <cell r="B6984">
            <v>43556</v>
          </cell>
          <cell r="C6984" t="str">
            <v>Existing MSA</v>
          </cell>
          <cell r="D6984">
            <v>43451</v>
          </cell>
          <cell r="E6984">
            <v>43983</v>
          </cell>
          <cell r="F6984" t="str">
            <v>Lesker</v>
          </cell>
          <cell r="G6984" t="str">
            <v>AT</v>
          </cell>
          <cell r="H6984" t="str">
            <v>Austria</v>
          </cell>
          <cell r="I6984" t="str">
            <v>LSP Entity</v>
          </cell>
          <cell r="K6984">
            <v>43068</v>
          </cell>
          <cell r="Q6984">
            <v>1927</v>
          </cell>
          <cell r="R6984" t="str">
            <v>Europe (EU)</v>
          </cell>
          <cell r="S6984" t="str">
            <v>Regional Sales Manager</v>
          </cell>
        </row>
        <row r="6985">
          <cell r="A6985" t="str">
            <v>100494-HU-101</v>
          </cell>
          <cell r="B6985">
            <v>43556</v>
          </cell>
          <cell r="C6985" t="str">
            <v>Existing MSA</v>
          </cell>
          <cell r="D6985">
            <v>43522</v>
          </cell>
          <cell r="E6985">
            <v>43983</v>
          </cell>
          <cell r="F6985" t="str">
            <v>Associated Luxury Hotels International, LLC (ALHI)</v>
          </cell>
          <cell r="G6985" t="str">
            <v>HU</v>
          </cell>
          <cell r="H6985" t="str">
            <v>Hungary</v>
          </cell>
          <cell r="I6985" t="str">
            <v>LSP Entity</v>
          </cell>
          <cell r="J6985">
            <v>43556</v>
          </cell>
          <cell r="K6985">
            <v>43522</v>
          </cell>
          <cell r="Q6985">
            <v>2298</v>
          </cell>
          <cell r="R6985" t="str">
            <v>Europe (EU)</v>
          </cell>
          <cell r="S6985" t="str">
            <v>Sales Associate</v>
          </cell>
        </row>
        <row r="6986">
          <cell r="A6986" t="str">
            <v>100441-BE-108</v>
          </cell>
          <cell r="B6986">
            <v>43678</v>
          </cell>
          <cell r="C6986" t="str">
            <v>Existing MSA</v>
          </cell>
          <cell r="D6986">
            <v>42635</v>
          </cell>
          <cell r="E6986">
            <v>43983</v>
          </cell>
          <cell r="F6986" t="str">
            <v>SonicWall</v>
          </cell>
          <cell r="G6986" t="str">
            <v>BE</v>
          </cell>
          <cell r="H6986" t="str">
            <v>Belgium</v>
          </cell>
          <cell r="I6986" t="str">
            <v>LSP Entity</v>
          </cell>
          <cell r="J6986">
            <v>43678</v>
          </cell>
          <cell r="K6986">
            <v>42635</v>
          </cell>
          <cell r="Q6986">
            <v>2946</v>
          </cell>
          <cell r="R6986" t="str">
            <v>Europe (EU)</v>
          </cell>
          <cell r="S6986" t="str">
            <v>Software Development Principal Engineer</v>
          </cell>
        </row>
        <row r="6987">
          <cell r="A6987" t="str">
            <v>100204-GR-101</v>
          </cell>
          <cell r="B6987">
            <v>43731</v>
          </cell>
          <cell r="C6987" t="str">
            <v>Existing MSA</v>
          </cell>
          <cell r="D6987">
            <v>43632</v>
          </cell>
          <cell r="E6987">
            <v>43983</v>
          </cell>
          <cell r="F6987" t="str">
            <v>DataRobot Inc.</v>
          </cell>
          <cell r="G6987" t="str">
            <v>GR</v>
          </cell>
          <cell r="H6987" t="str">
            <v>Greece</v>
          </cell>
          <cell r="I6987" t="str">
            <v>LSP Entity</v>
          </cell>
          <cell r="J6987">
            <v>43731</v>
          </cell>
          <cell r="K6987">
            <v>42908</v>
          </cell>
          <cell r="Q6987">
            <v>3131</v>
          </cell>
          <cell r="R6987" t="str">
            <v>Europe (EU)</v>
          </cell>
          <cell r="S6987" t="str">
            <v>Customer Facing Data Scientist</v>
          </cell>
        </row>
        <row r="6988">
          <cell r="A6988" t="str">
            <v>100127-BE-107</v>
          </cell>
          <cell r="B6988">
            <v>43696</v>
          </cell>
          <cell r="C6988" t="str">
            <v>Existing MSA</v>
          </cell>
          <cell r="D6988">
            <v>42635</v>
          </cell>
          <cell r="E6988">
            <v>43983</v>
          </cell>
          <cell r="F6988" t="str">
            <v>Quest</v>
          </cell>
          <cell r="G6988" t="str">
            <v>BE</v>
          </cell>
          <cell r="H6988" t="str">
            <v>Belgium</v>
          </cell>
          <cell r="I6988" t="str">
            <v>LSP Entity</v>
          </cell>
          <cell r="K6988">
            <v>42635</v>
          </cell>
          <cell r="Q6988">
            <v>2667</v>
          </cell>
          <cell r="R6988" t="str">
            <v>Europe (EU)</v>
          </cell>
          <cell r="S6988" t="str">
            <v>SW Sales Account Manager IV (SMO900) II Grade</v>
          </cell>
        </row>
        <row r="6989">
          <cell r="A6989" t="str">
            <v>100127-SE-108</v>
          </cell>
          <cell r="B6989">
            <v>43709</v>
          </cell>
          <cell r="C6989" t="str">
            <v>Existing MSA</v>
          </cell>
          <cell r="D6989">
            <v>42635</v>
          </cell>
          <cell r="E6989">
            <v>43983</v>
          </cell>
          <cell r="F6989" t="str">
            <v>Quest</v>
          </cell>
          <cell r="G6989" t="str">
            <v>SE</v>
          </cell>
          <cell r="H6989" t="str">
            <v>Sweden</v>
          </cell>
          <cell r="I6989" t="str">
            <v>LSP Entity</v>
          </cell>
          <cell r="J6989">
            <v>43709</v>
          </cell>
          <cell r="K6989">
            <v>42635</v>
          </cell>
          <cell r="Q6989">
            <v>2890</v>
          </cell>
          <cell r="R6989" t="str">
            <v>Europe (EU)</v>
          </cell>
          <cell r="S6989" t="str">
            <v>Job title	SW Sales Account Manager II</v>
          </cell>
        </row>
        <row r="6990">
          <cell r="A6990" t="str">
            <v>100462-AT-102</v>
          </cell>
          <cell r="B6990">
            <v>43647</v>
          </cell>
          <cell r="C6990" t="str">
            <v>Existing MSA</v>
          </cell>
          <cell r="D6990">
            <v>43570</v>
          </cell>
          <cell r="E6990">
            <v>43983</v>
          </cell>
          <cell r="F6990" t="str">
            <v>Vlocity</v>
          </cell>
          <cell r="G6990" t="str">
            <v>AT</v>
          </cell>
          <cell r="H6990" t="str">
            <v>Austria</v>
          </cell>
          <cell r="I6990" t="str">
            <v>LSP Entity</v>
          </cell>
          <cell r="J6990">
            <v>43647</v>
          </cell>
          <cell r="K6990">
            <v>43447</v>
          </cell>
          <cell r="Q6990">
            <v>2562</v>
          </cell>
          <cell r="R6990" t="str">
            <v>Europe (EU)</v>
          </cell>
          <cell r="S6990" t="str">
            <v>Expert Services-Platform Architect</v>
          </cell>
        </row>
        <row r="6991">
          <cell r="A6991" t="str">
            <v>100018-SK-102</v>
          </cell>
          <cell r="B6991">
            <v>43619</v>
          </cell>
          <cell r="C6991" t="str">
            <v>Existing MSA</v>
          </cell>
          <cell r="D6991">
            <v>43452</v>
          </cell>
          <cell r="E6991">
            <v>43983</v>
          </cell>
          <cell r="F6991" t="str">
            <v>Auth0</v>
          </cell>
          <cell r="G6991" t="str">
            <v>SK</v>
          </cell>
          <cell r="H6991" t="str">
            <v>Slovakia</v>
          </cell>
          <cell r="I6991" t="str">
            <v>LSP Entity</v>
          </cell>
          <cell r="J6991">
            <v>43619</v>
          </cell>
          <cell r="K6991">
            <v>42072</v>
          </cell>
          <cell r="Q6991">
            <v>2448</v>
          </cell>
          <cell r="R6991" t="str">
            <v>Europe (EU)</v>
          </cell>
          <cell r="S6991" t="str">
            <v>Engineer</v>
          </cell>
        </row>
        <row r="6992">
          <cell r="A6992" t="str">
            <v>100462-AT-101</v>
          </cell>
          <cell r="B6992">
            <v>43678</v>
          </cell>
          <cell r="C6992" t="str">
            <v>Existing MSA</v>
          </cell>
          <cell r="D6992">
            <v>43570</v>
          </cell>
          <cell r="E6992">
            <v>43983</v>
          </cell>
          <cell r="F6992" t="str">
            <v>Vlocity</v>
          </cell>
          <cell r="G6992" t="str">
            <v>AT</v>
          </cell>
          <cell r="H6992" t="str">
            <v>Austria</v>
          </cell>
          <cell r="I6992" t="str">
            <v>LSP Entity</v>
          </cell>
          <cell r="J6992">
            <v>43647</v>
          </cell>
          <cell r="K6992">
            <v>43447</v>
          </cell>
          <cell r="Q6992">
            <v>2472</v>
          </cell>
          <cell r="R6992" t="str">
            <v>Europe (EU)</v>
          </cell>
          <cell r="S6992" t="str">
            <v>Principal Program Architect</v>
          </cell>
        </row>
        <row r="6993">
          <cell r="A6993" t="str">
            <v>100476-HU-101</v>
          </cell>
          <cell r="B6993">
            <v>43525</v>
          </cell>
          <cell r="C6993" t="str">
            <v>Existing MSA</v>
          </cell>
          <cell r="D6993">
            <v>43494</v>
          </cell>
          <cell r="E6993">
            <v>43983</v>
          </cell>
          <cell r="F6993" t="str">
            <v>Alfresco</v>
          </cell>
          <cell r="G6993" t="str">
            <v>HU</v>
          </cell>
          <cell r="H6993" t="str">
            <v>Hungary</v>
          </cell>
          <cell r="I6993" t="str">
            <v>LSP Entity</v>
          </cell>
          <cell r="K6993">
            <v>43494</v>
          </cell>
          <cell r="Q6993">
            <v>2144</v>
          </cell>
          <cell r="R6993" t="str">
            <v>Europe (EU)</v>
          </cell>
          <cell r="S6993" t="str">
            <v>Full Stack Developer</v>
          </cell>
        </row>
        <row r="6994">
          <cell r="A6994" t="str">
            <v>100127-SE-106</v>
          </cell>
          <cell r="B6994">
            <v>43570</v>
          </cell>
          <cell r="C6994" t="str">
            <v>Existing MSA</v>
          </cell>
          <cell r="D6994">
            <v>42635</v>
          </cell>
          <cell r="E6994">
            <v>43983</v>
          </cell>
          <cell r="F6994" t="str">
            <v>Quest</v>
          </cell>
          <cell r="G6994" t="str">
            <v>SE</v>
          </cell>
          <cell r="H6994" t="str">
            <v>Sweden</v>
          </cell>
          <cell r="I6994" t="str">
            <v>LSP Entity</v>
          </cell>
          <cell r="J6994">
            <v>43570</v>
          </cell>
          <cell r="K6994">
            <v>42635</v>
          </cell>
          <cell r="Q6994">
            <v>2414</v>
          </cell>
          <cell r="R6994" t="str">
            <v>Europe (EU)</v>
          </cell>
          <cell r="S6994" t="str">
            <v>SW Sales Account Manager III</v>
          </cell>
        </row>
        <row r="6995">
          <cell r="A6995" t="str">
            <v>100461-LV-101</v>
          </cell>
          <cell r="B6995">
            <v>43530</v>
          </cell>
          <cell r="C6995" t="str">
            <v>Existing MSA</v>
          </cell>
          <cell r="D6995">
            <v>43473</v>
          </cell>
          <cell r="E6995">
            <v>43922</v>
          </cell>
          <cell r="F6995" t="str">
            <v>Thycotic Software</v>
          </cell>
          <cell r="G6995" t="str">
            <v>LV</v>
          </cell>
          <cell r="H6995" t="str">
            <v>Latvia</v>
          </cell>
          <cell r="I6995" t="str">
            <v>LSP Entity</v>
          </cell>
          <cell r="K6995">
            <v>43453</v>
          </cell>
          <cell r="Q6995">
            <v>2027</v>
          </cell>
          <cell r="R6995" t="str">
            <v>Europe (EU)</v>
          </cell>
          <cell r="S6995" t="str">
            <v>Software Security Engineer</v>
          </cell>
        </row>
        <row r="6996">
          <cell r="A6996" t="str">
            <v>100461-LV-101</v>
          </cell>
          <cell r="B6996">
            <v>43530</v>
          </cell>
          <cell r="C6996" t="str">
            <v>Existing MSA</v>
          </cell>
          <cell r="D6996">
            <v>43473</v>
          </cell>
          <cell r="E6996">
            <v>43952</v>
          </cell>
          <cell r="F6996" t="str">
            <v>Thycotic Software</v>
          </cell>
          <cell r="G6996" t="str">
            <v>LV</v>
          </cell>
          <cell r="H6996" t="str">
            <v>Latvia</v>
          </cell>
          <cell r="I6996" t="str">
            <v>LSP Entity</v>
          </cell>
          <cell r="K6996">
            <v>43453</v>
          </cell>
          <cell r="Q6996">
            <v>2027</v>
          </cell>
          <cell r="R6996" t="str">
            <v>Europe (EU)</v>
          </cell>
          <cell r="S6996" t="str">
            <v>Software Security Engineer</v>
          </cell>
        </row>
        <row r="6997">
          <cell r="A6997" t="str">
            <v>100461-LV-101</v>
          </cell>
          <cell r="B6997">
            <v>43530</v>
          </cell>
          <cell r="C6997" t="str">
            <v>Existing MSA</v>
          </cell>
          <cell r="D6997">
            <v>43473</v>
          </cell>
          <cell r="E6997">
            <v>43983</v>
          </cell>
          <cell r="F6997" t="str">
            <v>Thycotic Software</v>
          </cell>
          <cell r="G6997" t="str">
            <v>LV</v>
          </cell>
          <cell r="H6997" t="str">
            <v>Latvia</v>
          </cell>
          <cell r="I6997" t="str">
            <v>LSP Entity</v>
          </cell>
          <cell r="K6997">
            <v>43453</v>
          </cell>
          <cell r="Q6997">
            <v>2027</v>
          </cell>
          <cell r="R6997" t="str">
            <v>Europe (EU)</v>
          </cell>
          <cell r="S6997" t="str">
            <v>Software Security Engineer</v>
          </cell>
        </row>
        <row r="6998">
          <cell r="A6998" t="str">
            <v>100001-AT-101</v>
          </cell>
          <cell r="B6998">
            <v>43853</v>
          </cell>
          <cell r="C6998" t="str">
            <v>Existing MSA</v>
          </cell>
          <cell r="D6998">
            <v>43819</v>
          </cell>
          <cell r="E6998">
            <v>43891</v>
          </cell>
          <cell r="F6998" t="str">
            <v>10X Genomics</v>
          </cell>
          <cell r="G6998" t="str">
            <v>AT</v>
          </cell>
          <cell r="H6998" t="str">
            <v>Austria</v>
          </cell>
          <cell r="I6998" t="str">
            <v>LSP Entity</v>
          </cell>
          <cell r="J6998">
            <v>43847</v>
          </cell>
          <cell r="K6998">
            <v>42242</v>
          </cell>
          <cell r="Q6998">
            <v>3842</v>
          </cell>
          <cell r="R6998" t="str">
            <v>Europe (EU)</v>
          </cell>
          <cell r="S6998" t="str">
            <v>Sales Executive</v>
          </cell>
        </row>
        <row r="6999">
          <cell r="A6999" t="str">
            <v>100520-LT-101</v>
          </cell>
          <cell r="B6999">
            <v>43773</v>
          </cell>
          <cell r="C6999" t="str">
            <v>Existing MSA</v>
          </cell>
          <cell r="D6999">
            <v>43453</v>
          </cell>
          <cell r="E6999">
            <v>43891</v>
          </cell>
          <cell r="F6999" t="str">
            <v>Unity Technologies ApS</v>
          </cell>
          <cell r="G6999" t="str">
            <v>LT</v>
          </cell>
          <cell r="H6999" t="str">
            <v>Lithuania</v>
          </cell>
          <cell r="I6999" t="str">
            <v>LSP Entity</v>
          </cell>
          <cell r="J6999">
            <v>43773</v>
          </cell>
          <cell r="K6999">
            <v>43453</v>
          </cell>
          <cell r="Q6999">
            <v>3284</v>
          </cell>
          <cell r="R6999" t="str">
            <v>Europe (EU)</v>
          </cell>
          <cell r="S6999" t="str">
            <v>Technical Recruiter</v>
          </cell>
        </row>
        <row r="7000">
          <cell r="A7000" t="str">
            <v>100001-AT-101</v>
          </cell>
          <cell r="B7000">
            <v>43853</v>
          </cell>
          <cell r="C7000" t="str">
            <v>Existing MSA</v>
          </cell>
          <cell r="D7000">
            <v>43819</v>
          </cell>
          <cell r="E7000">
            <v>43922</v>
          </cell>
          <cell r="F7000" t="str">
            <v>10X Genomics</v>
          </cell>
          <cell r="G7000" t="str">
            <v>AT</v>
          </cell>
          <cell r="H7000" t="str">
            <v>Austria</v>
          </cell>
          <cell r="I7000" t="str">
            <v>LSP Entity</v>
          </cell>
          <cell r="J7000">
            <v>43847</v>
          </cell>
          <cell r="K7000">
            <v>42242</v>
          </cell>
          <cell r="Q7000">
            <v>3842</v>
          </cell>
          <cell r="R7000" t="str">
            <v>Europe (EU)</v>
          </cell>
          <cell r="S7000" t="str">
            <v>Sales Executive</v>
          </cell>
        </row>
        <row r="7001">
          <cell r="A7001" t="str">
            <v>100520-BY-101</v>
          </cell>
          <cell r="B7001">
            <v>43591</v>
          </cell>
          <cell r="C7001" t="str">
            <v>Existing MSA</v>
          </cell>
          <cell r="D7001">
            <v>43453</v>
          </cell>
          <cell r="E7001">
            <v>43922</v>
          </cell>
          <cell r="F7001" t="str">
            <v>Unity Technologies ApS</v>
          </cell>
          <cell r="G7001" t="str">
            <v>BY</v>
          </cell>
          <cell r="H7001" t="str">
            <v>Belarus</v>
          </cell>
          <cell r="I7001" t="str">
            <v>LSP Entity</v>
          </cell>
          <cell r="J7001">
            <v>43591</v>
          </cell>
          <cell r="K7001">
            <v>43453</v>
          </cell>
          <cell r="Q7001">
            <v>2425</v>
          </cell>
          <cell r="R7001" t="str">
            <v>Europe (EU)</v>
          </cell>
          <cell r="S7001" t="str">
            <v>Software developer</v>
          </cell>
        </row>
        <row r="7002">
          <cell r="A7002" t="str">
            <v>100520-LT-101</v>
          </cell>
          <cell r="B7002">
            <v>43773</v>
          </cell>
          <cell r="C7002" t="str">
            <v>Existing MSA</v>
          </cell>
          <cell r="D7002">
            <v>43453</v>
          </cell>
          <cell r="E7002">
            <v>43922</v>
          </cell>
          <cell r="F7002" t="str">
            <v>Unity Technologies ApS</v>
          </cell>
          <cell r="G7002" t="str">
            <v>LT</v>
          </cell>
          <cell r="H7002" t="str">
            <v>Lithuania</v>
          </cell>
          <cell r="I7002" t="str">
            <v>LSP Entity</v>
          </cell>
          <cell r="J7002">
            <v>43773</v>
          </cell>
          <cell r="K7002">
            <v>43453</v>
          </cell>
          <cell r="Q7002">
            <v>3284</v>
          </cell>
          <cell r="R7002" t="str">
            <v>Europe (EU)</v>
          </cell>
          <cell r="S7002" t="str">
            <v>Technical Recruiter</v>
          </cell>
        </row>
        <row r="7003">
          <cell r="A7003" t="str">
            <v>100520-AT-101</v>
          </cell>
          <cell r="B7003">
            <v>43864</v>
          </cell>
          <cell r="C7003" t="str">
            <v>Existing MSA</v>
          </cell>
          <cell r="D7003">
            <v>43708</v>
          </cell>
          <cell r="E7003">
            <v>43922</v>
          </cell>
          <cell r="F7003" t="str">
            <v>Unity Technologies ApS</v>
          </cell>
          <cell r="G7003" t="str">
            <v>AT</v>
          </cell>
          <cell r="H7003" t="str">
            <v>Austria</v>
          </cell>
          <cell r="I7003" t="str">
            <v>LSP Entity</v>
          </cell>
          <cell r="J7003">
            <v>43773</v>
          </cell>
          <cell r="K7003">
            <v>43453</v>
          </cell>
          <cell r="Q7003">
            <v>3250</v>
          </cell>
          <cell r="R7003" t="str">
            <v>Europe (EU)</v>
          </cell>
          <cell r="S7003" t="str">
            <v>Platform Engineer Industry Applications</v>
          </cell>
        </row>
        <row r="7004">
          <cell r="A7004" t="str">
            <v>100001-AT-101</v>
          </cell>
          <cell r="B7004">
            <v>43853</v>
          </cell>
          <cell r="C7004" t="str">
            <v>Existing MSA</v>
          </cell>
          <cell r="D7004">
            <v>43819</v>
          </cell>
          <cell r="E7004">
            <v>43952</v>
          </cell>
          <cell r="F7004" t="str">
            <v>10X Genomics</v>
          </cell>
          <cell r="G7004" t="str">
            <v>AT</v>
          </cell>
          <cell r="H7004" t="str">
            <v>Austria</v>
          </cell>
          <cell r="I7004" t="str">
            <v>LSP Entity</v>
          </cell>
          <cell r="J7004">
            <v>43847</v>
          </cell>
          <cell r="K7004">
            <v>42242</v>
          </cell>
          <cell r="Q7004">
            <v>3842</v>
          </cell>
          <cell r="R7004" t="str">
            <v>Europe (EU)</v>
          </cell>
          <cell r="S7004" t="str">
            <v>Sales Executive</v>
          </cell>
        </row>
        <row r="7005">
          <cell r="A7005" t="str">
            <v>100520-BY-101</v>
          </cell>
          <cell r="B7005">
            <v>43591</v>
          </cell>
          <cell r="C7005" t="str">
            <v>Existing MSA</v>
          </cell>
          <cell r="D7005">
            <v>43453</v>
          </cell>
          <cell r="E7005">
            <v>43952</v>
          </cell>
          <cell r="F7005" t="str">
            <v>Unity Technologies ApS</v>
          </cell>
          <cell r="G7005" t="str">
            <v>BY</v>
          </cell>
          <cell r="H7005" t="str">
            <v>Belarus</v>
          </cell>
          <cell r="I7005" t="str">
            <v>LSP Entity</v>
          </cell>
          <cell r="J7005">
            <v>43591</v>
          </cell>
          <cell r="K7005">
            <v>43453</v>
          </cell>
          <cell r="Q7005">
            <v>2425</v>
          </cell>
          <cell r="R7005" t="str">
            <v>Europe (EU)</v>
          </cell>
          <cell r="S7005" t="str">
            <v>Software developer</v>
          </cell>
        </row>
        <row r="7006">
          <cell r="A7006" t="str">
            <v>100520-LT-101</v>
          </cell>
          <cell r="B7006">
            <v>43773</v>
          </cell>
          <cell r="C7006" t="str">
            <v>Existing MSA</v>
          </cell>
          <cell r="D7006">
            <v>43453</v>
          </cell>
          <cell r="E7006">
            <v>43952</v>
          </cell>
          <cell r="F7006" t="str">
            <v>Unity Technologies ApS</v>
          </cell>
          <cell r="G7006" t="str">
            <v>LT</v>
          </cell>
          <cell r="H7006" t="str">
            <v>Lithuania</v>
          </cell>
          <cell r="I7006" t="str">
            <v>LSP Entity</v>
          </cell>
          <cell r="J7006">
            <v>43773</v>
          </cell>
          <cell r="K7006">
            <v>43453</v>
          </cell>
          <cell r="Q7006">
            <v>3284</v>
          </cell>
          <cell r="R7006" t="str">
            <v>Europe (EU)</v>
          </cell>
          <cell r="S7006" t="str">
            <v>Technical Recruiter</v>
          </cell>
        </row>
        <row r="7007">
          <cell r="A7007" t="str">
            <v>100520-AT-101</v>
          </cell>
          <cell r="B7007">
            <v>43864</v>
          </cell>
          <cell r="C7007" t="str">
            <v>Existing MSA</v>
          </cell>
          <cell r="D7007">
            <v>43708</v>
          </cell>
          <cell r="E7007">
            <v>43952</v>
          </cell>
          <cell r="F7007" t="str">
            <v>Unity Technologies ApS</v>
          </cell>
          <cell r="G7007" t="str">
            <v>AT</v>
          </cell>
          <cell r="H7007" t="str">
            <v>Austria</v>
          </cell>
          <cell r="I7007" t="str">
            <v>LSP Entity</v>
          </cell>
          <cell r="J7007">
            <v>43773</v>
          </cell>
          <cell r="K7007">
            <v>43453</v>
          </cell>
          <cell r="Q7007">
            <v>3250</v>
          </cell>
          <cell r="R7007" t="str">
            <v>Europe (EU)</v>
          </cell>
          <cell r="S7007" t="str">
            <v>Platform Engineer Industry Applications</v>
          </cell>
        </row>
        <row r="7008">
          <cell r="A7008" t="str">
            <v>100001-AT-101</v>
          </cell>
          <cell r="B7008">
            <v>43853</v>
          </cell>
          <cell r="C7008" t="str">
            <v>Existing MSA</v>
          </cell>
          <cell r="D7008">
            <v>43819</v>
          </cell>
          <cell r="E7008">
            <v>43983</v>
          </cell>
          <cell r="F7008" t="str">
            <v>10X Genomics</v>
          </cell>
          <cell r="G7008" t="str">
            <v>AT</v>
          </cell>
          <cell r="H7008" t="str">
            <v>Austria</v>
          </cell>
          <cell r="I7008" t="str">
            <v>LSP Entity</v>
          </cell>
          <cell r="J7008">
            <v>43847</v>
          </cell>
          <cell r="K7008">
            <v>42242</v>
          </cell>
          <cell r="Q7008">
            <v>3842</v>
          </cell>
          <cell r="R7008" t="str">
            <v>Europe (EU)</v>
          </cell>
          <cell r="S7008" t="str">
            <v>Sales Executive</v>
          </cell>
        </row>
        <row r="7009">
          <cell r="A7009" t="str">
            <v>100520-BY-101</v>
          </cell>
          <cell r="B7009">
            <v>43591</v>
          </cell>
          <cell r="C7009" t="str">
            <v>Existing MSA</v>
          </cell>
          <cell r="D7009">
            <v>43453</v>
          </cell>
          <cell r="E7009">
            <v>43983</v>
          </cell>
          <cell r="F7009" t="str">
            <v>Unity Technologies ApS</v>
          </cell>
          <cell r="G7009" t="str">
            <v>BY</v>
          </cell>
          <cell r="H7009" t="str">
            <v>Belarus</v>
          </cell>
          <cell r="I7009" t="str">
            <v>LSP Entity</v>
          </cell>
          <cell r="J7009">
            <v>43591</v>
          </cell>
          <cell r="K7009">
            <v>43453</v>
          </cell>
          <cell r="Q7009">
            <v>2425</v>
          </cell>
          <cell r="R7009" t="str">
            <v>Europe (EU)</v>
          </cell>
          <cell r="S7009" t="str">
            <v>Software developer</v>
          </cell>
        </row>
        <row r="7010">
          <cell r="A7010" t="str">
            <v>100520-LT-101</v>
          </cell>
          <cell r="B7010">
            <v>43773</v>
          </cell>
          <cell r="C7010" t="str">
            <v>Existing MSA</v>
          </cell>
          <cell r="D7010">
            <v>43453</v>
          </cell>
          <cell r="E7010">
            <v>43983</v>
          </cell>
          <cell r="F7010" t="str">
            <v>Unity Technologies ApS</v>
          </cell>
          <cell r="G7010" t="str">
            <v>LT</v>
          </cell>
          <cell r="H7010" t="str">
            <v>Lithuania</v>
          </cell>
          <cell r="I7010" t="str">
            <v>LSP Entity</v>
          </cell>
          <cell r="J7010">
            <v>43773</v>
          </cell>
          <cell r="K7010">
            <v>43453</v>
          </cell>
          <cell r="Q7010">
            <v>3284</v>
          </cell>
          <cell r="R7010" t="str">
            <v>Europe (EU)</v>
          </cell>
          <cell r="S7010" t="str">
            <v>Technical Recruiter</v>
          </cell>
        </row>
        <row r="7011">
          <cell r="A7011" t="str">
            <v>100520-AT-101</v>
          </cell>
          <cell r="B7011">
            <v>43864</v>
          </cell>
          <cell r="C7011" t="str">
            <v>Existing MSA</v>
          </cell>
          <cell r="D7011">
            <v>43708</v>
          </cell>
          <cell r="E7011">
            <v>43983</v>
          </cell>
          <cell r="F7011" t="str">
            <v>Unity Technologies ApS</v>
          </cell>
          <cell r="G7011" t="str">
            <v>AT</v>
          </cell>
          <cell r="H7011" t="str">
            <v>Austria</v>
          </cell>
          <cell r="I7011" t="str">
            <v>LSP Entity</v>
          </cell>
          <cell r="J7011">
            <v>43773</v>
          </cell>
          <cell r="K7011">
            <v>43453</v>
          </cell>
          <cell r="Q7011">
            <v>3250</v>
          </cell>
          <cell r="R7011" t="str">
            <v>Europe (EU)</v>
          </cell>
          <cell r="S7011" t="str">
            <v>Platform Engineer Industry Applications</v>
          </cell>
        </row>
        <row r="7012">
          <cell r="A7012" t="str">
            <v>100455-AT-101</v>
          </cell>
          <cell r="B7012">
            <v>43556</v>
          </cell>
          <cell r="C7012" t="str">
            <v>Existing MSA</v>
          </cell>
          <cell r="D7012">
            <v>43442</v>
          </cell>
          <cell r="E7012">
            <v>43922</v>
          </cell>
          <cell r="F7012" t="str">
            <v>Freenome</v>
          </cell>
          <cell r="G7012" t="str">
            <v>AT</v>
          </cell>
          <cell r="H7012" t="str">
            <v>Austria</v>
          </cell>
          <cell r="I7012" t="str">
            <v>LSP Entity</v>
          </cell>
          <cell r="K7012">
            <v>43442</v>
          </cell>
          <cell r="Q7012">
            <v>1970</v>
          </cell>
          <cell r="R7012" t="str">
            <v>Europe (EU)</v>
          </cell>
          <cell r="S7012" t="str">
            <v>Computational Biologist</v>
          </cell>
        </row>
        <row r="7013">
          <cell r="A7013" t="str">
            <v>100455-AT-101</v>
          </cell>
          <cell r="B7013">
            <v>43556</v>
          </cell>
          <cell r="C7013" t="str">
            <v>Existing MSA</v>
          </cell>
          <cell r="D7013">
            <v>43442</v>
          </cell>
          <cell r="E7013">
            <v>43952</v>
          </cell>
          <cell r="F7013" t="str">
            <v>Freenome</v>
          </cell>
          <cell r="G7013" t="str">
            <v>AT</v>
          </cell>
          <cell r="H7013" t="str">
            <v>Austria</v>
          </cell>
          <cell r="I7013" t="str">
            <v>LSP Entity</v>
          </cell>
          <cell r="K7013">
            <v>43442</v>
          </cell>
          <cell r="Q7013">
            <v>1970</v>
          </cell>
          <cell r="R7013" t="str">
            <v>Europe (EU)</v>
          </cell>
          <cell r="S7013" t="str">
            <v>Computational Biologist</v>
          </cell>
        </row>
        <row r="7014">
          <cell r="A7014" t="str">
            <v>100455-AT-101</v>
          </cell>
          <cell r="B7014">
            <v>43556</v>
          </cell>
          <cell r="C7014" t="str">
            <v>Existing MSA</v>
          </cell>
          <cell r="D7014">
            <v>43442</v>
          </cell>
          <cell r="E7014">
            <v>43983</v>
          </cell>
          <cell r="F7014" t="str">
            <v>Freenome</v>
          </cell>
          <cell r="G7014" t="str">
            <v>AT</v>
          </cell>
          <cell r="H7014" t="str">
            <v>Austria</v>
          </cell>
          <cell r="I7014" t="str">
            <v>LSP Entity</v>
          </cell>
          <cell r="K7014">
            <v>43442</v>
          </cell>
          <cell r="Q7014">
            <v>1970</v>
          </cell>
          <cell r="R7014" t="str">
            <v>Europe (EU)</v>
          </cell>
          <cell r="S7014" t="str">
            <v>Computational Biologist</v>
          </cell>
        </row>
        <row r="7015">
          <cell r="A7015" t="str">
            <v>100389-CH-101</v>
          </cell>
          <cell r="B7015">
            <v>43374</v>
          </cell>
          <cell r="C7015" t="str">
            <v>Existing MSA</v>
          </cell>
          <cell r="D7015">
            <v>43354</v>
          </cell>
          <cell r="E7015">
            <v>43922</v>
          </cell>
          <cell r="F7015" t="str">
            <v>EmpowerID</v>
          </cell>
          <cell r="G7015" t="str">
            <v>CH</v>
          </cell>
          <cell r="H7015" t="str">
            <v>Switzerland</v>
          </cell>
          <cell r="I7015" t="str">
            <v>LSP Entity</v>
          </cell>
          <cell r="K7015">
            <v>43354</v>
          </cell>
          <cell r="Q7015">
            <v>1500</v>
          </cell>
          <cell r="R7015" t="str">
            <v>Europe (EU)</v>
          </cell>
          <cell r="S7015" t="str">
            <v>IAM Solution Architect</v>
          </cell>
          <cell r="T7015">
            <v>43891</v>
          </cell>
        </row>
        <row r="7016">
          <cell r="A7016" t="str">
            <v>100389-CH-103</v>
          </cell>
          <cell r="B7016">
            <v>43405</v>
          </cell>
          <cell r="C7016" t="str">
            <v>Existing MSA</v>
          </cell>
          <cell r="D7016">
            <v>43354</v>
          </cell>
          <cell r="E7016">
            <v>43922</v>
          </cell>
          <cell r="F7016" t="str">
            <v>EmpowerID</v>
          </cell>
          <cell r="G7016" t="str">
            <v>CH</v>
          </cell>
          <cell r="H7016" t="str">
            <v>Switzerland</v>
          </cell>
          <cell r="I7016" t="str">
            <v>LSP Entity</v>
          </cell>
          <cell r="K7016">
            <v>43354</v>
          </cell>
          <cell r="Q7016">
            <v>1562</v>
          </cell>
          <cell r="R7016" t="str">
            <v>Europe (EU)</v>
          </cell>
          <cell r="S7016" t="str">
            <v>Software Engineer</v>
          </cell>
          <cell r="T7016">
            <v>43891</v>
          </cell>
        </row>
        <row r="7017">
          <cell r="A7017" t="str">
            <v>100389-CH-104</v>
          </cell>
          <cell r="B7017">
            <v>43409</v>
          </cell>
          <cell r="C7017" t="str">
            <v>Existing MSA</v>
          </cell>
          <cell r="D7017">
            <v>43354</v>
          </cell>
          <cell r="E7017">
            <v>43922</v>
          </cell>
          <cell r="F7017" t="str">
            <v>EmpowerID</v>
          </cell>
          <cell r="G7017" t="str">
            <v>CH</v>
          </cell>
          <cell r="H7017" t="str">
            <v>Switzerland</v>
          </cell>
          <cell r="I7017" t="str">
            <v>LSP Entity</v>
          </cell>
          <cell r="K7017">
            <v>43354</v>
          </cell>
          <cell r="Q7017">
            <v>1692</v>
          </cell>
          <cell r="R7017" t="str">
            <v>Europe (EU)</v>
          </cell>
          <cell r="S7017" t="str">
            <v>Software Developer</v>
          </cell>
          <cell r="T7017">
            <v>43891</v>
          </cell>
        </row>
        <row r="7018">
          <cell r="A7018" t="str">
            <v>100389-CH-101</v>
          </cell>
          <cell r="B7018">
            <v>43374</v>
          </cell>
          <cell r="C7018" t="str">
            <v>Existing MSA</v>
          </cell>
          <cell r="D7018">
            <v>43354</v>
          </cell>
          <cell r="E7018">
            <v>43952</v>
          </cell>
          <cell r="F7018" t="str">
            <v>EmpowerID</v>
          </cell>
          <cell r="G7018" t="str">
            <v>CH</v>
          </cell>
          <cell r="H7018" t="str">
            <v>Switzerland</v>
          </cell>
          <cell r="I7018" t="str">
            <v>LSP Entity</v>
          </cell>
          <cell r="K7018">
            <v>43354</v>
          </cell>
          <cell r="Q7018">
            <v>1500</v>
          </cell>
          <cell r="R7018" t="str">
            <v>Europe (EU)</v>
          </cell>
          <cell r="S7018" t="str">
            <v>IAM Solution Architect</v>
          </cell>
          <cell r="T7018">
            <v>43891</v>
          </cell>
        </row>
        <row r="7019">
          <cell r="A7019" t="str">
            <v>100389-CH-103</v>
          </cell>
          <cell r="B7019">
            <v>43405</v>
          </cell>
          <cell r="C7019" t="str">
            <v>Existing MSA</v>
          </cell>
          <cell r="D7019">
            <v>43354</v>
          </cell>
          <cell r="E7019">
            <v>43952</v>
          </cell>
          <cell r="F7019" t="str">
            <v>EmpowerID</v>
          </cell>
          <cell r="G7019" t="str">
            <v>CH</v>
          </cell>
          <cell r="H7019" t="str">
            <v>Switzerland</v>
          </cell>
          <cell r="I7019" t="str">
            <v>LSP Entity</v>
          </cell>
          <cell r="K7019">
            <v>43354</v>
          </cell>
          <cell r="Q7019">
            <v>1562</v>
          </cell>
          <cell r="R7019" t="str">
            <v>Europe (EU)</v>
          </cell>
          <cell r="S7019" t="str">
            <v>Software Engineer</v>
          </cell>
          <cell r="T7019">
            <v>43891</v>
          </cell>
        </row>
        <row r="7020">
          <cell r="A7020" t="str">
            <v>100389-CH-104</v>
          </cell>
          <cell r="B7020">
            <v>43409</v>
          </cell>
          <cell r="C7020" t="str">
            <v>Existing MSA</v>
          </cell>
          <cell r="D7020">
            <v>43354</v>
          </cell>
          <cell r="E7020">
            <v>43952</v>
          </cell>
          <cell r="F7020" t="str">
            <v>EmpowerID</v>
          </cell>
          <cell r="G7020" t="str">
            <v>CH</v>
          </cell>
          <cell r="H7020" t="str">
            <v>Switzerland</v>
          </cell>
          <cell r="I7020" t="str">
            <v>LSP Entity</v>
          </cell>
          <cell r="K7020">
            <v>43354</v>
          </cell>
          <cell r="Q7020">
            <v>1692</v>
          </cell>
          <cell r="R7020" t="str">
            <v>Europe (EU)</v>
          </cell>
          <cell r="S7020" t="str">
            <v>Software Developer</v>
          </cell>
          <cell r="T7020">
            <v>43891</v>
          </cell>
        </row>
        <row r="7021">
          <cell r="A7021" t="str">
            <v>100389-CH-101</v>
          </cell>
          <cell r="B7021">
            <v>43374</v>
          </cell>
          <cell r="C7021" t="str">
            <v>Existing MSA</v>
          </cell>
          <cell r="D7021">
            <v>43354</v>
          </cell>
          <cell r="E7021">
            <v>43983</v>
          </cell>
          <cell r="F7021" t="str">
            <v>EmpowerID</v>
          </cell>
          <cell r="G7021" t="str">
            <v>CH</v>
          </cell>
          <cell r="H7021" t="str">
            <v>Switzerland</v>
          </cell>
          <cell r="I7021" t="str">
            <v>LSP Entity</v>
          </cell>
          <cell r="K7021">
            <v>43354</v>
          </cell>
          <cell r="Q7021">
            <v>1500</v>
          </cell>
          <cell r="R7021" t="str">
            <v>Europe (EU)</v>
          </cell>
          <cell r="S7021" t="str">
            <v>IAM Solution Architect</v>
          </cell>
          <cell r="T7021">
            <v>43891</v>
          </cell>
        </row>
        <row r="7022">
          <cell r="A7022" t="str">
            <v>100389-CH-103</v>
          </cell>
          <cell r="B7022">
            <v>43405</v>
          </cell>
          <cell r="C7022" t="str">
            <v>Existing MSA</v>
          </cell>
          <cell r="D7022">
            <v>43354</v>
          </cell>
          <cell r="E7022">
            <v>43983</v>
          </cell>
          <cell r="F7022" t="str">
            <v>EmpowerID</v>
          </cell>
          <cell r="G7022" t="str">
            <v>CH</v>
          </cell>
          <cell r="H7022" t="str">
            <v>Switzerland</v>
          </cell>
          <cell r="I7022" t="str">
            <v>LSP Entity</v>
          </cell>
          <cell r="K7022">
            <v>43354</v>
          </cell>
          <cell r="Q7022">
            <v>1562</v>
          </cell>
          <cell r="R7022" t="str">
            <v>Europe (EU)</v>
          </cell>
          <cell r="S7022" t="str">
            <v>Software Engineer</v>
          </cell>
          <cell r="T7022">
            <v>43891</v>
          </cell>
        </row>
        <row r="7023">
          <cell r="A7023" t="str">
            <v>100389-CH-104</v>
          </cell>
          <cell r="B7023">
            <v>43409</v>
          </cell>
          <cell r="C7023" t="str">
            <v>Existing MSA</v>
          </cell>
          <cell r="D7023">
            <v>43354</v>
          </cell>
          <cell r="E7023">
            <v>43983</v>
          </cell>
          <cell r="F7023" t="str">
            <v>EmpowerID</v>
          </cell>
          <cell r="G7023" t="str">
            <v>CH</v>
          </cell>
          <cell r="H7023" t="str">
            <v>Switzerland</v>
          </cell>
          <cell r="I7023" t="str">
            <v>LSP Entity</v>
          </cell>
          <cell r="K7023">
            <v>43354</v>
          </cell>
          <cell r="Q7023">
            <v>1692</v>
          </cell>
          <cell r="R7023" t="str">
            <v>Europe (EU)</v>
          </cell>
          <cell r="S7023" t="str">
            <v>Software Developer</v>
          </cell>
          <cell r="T7023">
            <v>43891</v>
          </cell>
        </row>
        <row r="7024">
          <cell r="A7024" t="str">
            <v>100395-BG-101</v>
          </cell>
          <cell r="B7024">
            <v>43467</v>
          </cell>
          <cell r="C7024" t="str">
            <v>Existing MSA</v>
          </cell>
          <cell r="D7024">
            <v>43357</v>
          </cell>
          <cell r="E7024">
            <v>43922</v>
          </cell>
          <cell r="F7024" t="str">
            <v>TrueMotion</v>
          </cell>
          <cell r="G7024" t="str">
            <v>BG</v>
          </cell>
          <cell r="H7024" t="str">
            <v>Bulgaria</v>
          </cell>
          <cell r="I7024" t="str">
            <v>LSP Entity</v>
          </cell>
          <cell r="K7024">
            <v>43357</v>
          </cell>
          <cell r="Q7024">
            <v>1527</v>
          </cell>
          <cell r="R7024" t="str">
            <v>Europe (EU)</v>
          </cell>
          <cell r="S7024" t="str">
            <v>Solutions Engineer</v>
          </cell>
        </row>
        <row r="7025">
          <cell r="A7025" t="str">
            <v>100395-BG-101</v>
          </cell>
          <cell r="B7025">
            <v>43467</v>
          </cell>
          <cell r="C7025" t="str">
            <v>Existing MSA</v>
          </cell>
          <cell r="D7025">
            <v>43357</v>
          </cell>
          <cell r="E7025">
            <v>43952</v>
          </cell>
          <cell r="F7025" t="str">
            <v>TrueMotion</v>
          </cell>
          <cell r="G7025" t="str">
            <v>BG</v>
          </cell>
          <cell r="H7025" t="str">
            <v>Bulgaria</v>
          </cell>
          <cell r="I7025" t="str">
            <v>LSP Entity</v>
          </cell>
          <cell r="K7025">
            <v>43357</v>
          </cell>
          <cell r="Q7025">
            <v>1527</v>
          </cell>
          <cell r="R7025" t="str">
            <v>Europe (EU)</v>
          </cell>
          <cell r="S7025" t="str">
            <v>Solutions Engineer</v>
          </cell>
        </row>
        <row r="7026">
          <cell r="A7026" t="str">
            <v>100395-BG-101</v>
          </cell>
          <cell r="B7026">
            <v>43467</v>
          </cell>
          <cell r="C7026" t="str">
            <v>Existing MSA</v>
          </cell>
          <cell r="D7026">
            <v>43357</v>
          </cell>
          <cell r="E7026">
            <v>43983</v>
          </cell>
          <cell r="F7026" t="str">
            <v>TrueMotion</v>
          </cell>
          <cell r="G7026" t="str">
            <v>BG</v>
          </cell>
          <cell r="H7026" t="str">
            <v>Bulgaria</v>
          </cell>
          <cell r="I7026" t="str">
            <v>LSP Entity</v>
          </cell>
          <cell r="K7026">
            <v>43357</v>
          </cell>
          <cell r="Q7026">
            <v>1527</v>
          </cell>
          <cell r="R7026" t="str">
            <v>Europe (EU)</v>
          </cell>
          <cell r="S7026" t="str">
            <v>Solutions Engineer</v>
          </cell>
        </row>
        <row r="7027">
          <cell r="A7027" t="str">
            <v>100290-CZ-101</v>
          </cell>
          <cell r="B7027">
            <v>43836</v>
          </cell>
          <cell r="C7027" t="str">
            <v>Existing MSA</v>
          </cell>
          <cell r="D7027">
            <v>43725</v>
          </cell>
          <cell r="E7027">
            <v>43891</v>
          </cell>
          <cell r="F7027" t="str">
            <v>Acquia</v>
          </cell>
          <cell r="G7027" t="str">
            <v>CZ</v>
          </cell>
          <cell r="H7027" t="str">
            <v>Czech Republic</v>
          </cell>
          <cell r="I7027" t="str">
            <v>LSP Entity</v>
          </cell>
          <cell r="J7027">
            <v>43787</v>
          </cell>
          <cell r="K7027">
            <v>43165</v>
          </cell>
          <cell r="Q7027">
            <v>3226</v>
          </cell>
          <cell r="R7027" t="str">
            <v>Europe (EU)</v>
          </cell>
          <cell r="S7027" t="str">
            <v>Software Engineer</v>
          </cell>
        </row>
        <row r="7028">
          <cell r="A7028" t="str">
            <v>100167-CH-101</v>
          </cell>
          <cell r="B7028">
            <v>42979</v>
          </cell>
          <cell r="C7028" t="str">
            <v>Existing MSA</v>
          </cell>
          <cell r="D7028">
            <v>42145</v>
          </cell>
          <cell r="E7028">
            <v>43922</v>
          </cell>
          <cell r="F7028" t="str">
            <v>Twist Bioscience</v>
          </cell>
          <cell r="G7028" t="str">
            <v>CH</v>
          </cell>
          <cell r="H7028" t="str">
            <v>Switzerland</v>
          </cell>
          <cell r="I7028" t="str">
            <v>LSP Entity</v>
          </cell>
          <cell r="K7028">
            <v>42145</v>
          </cell>
          <cell r="Q7028">
            <v>571</v>
          </cell>
          <cell r="R7028" t="str">
            <v>Europe (EU)</v>
          </cell>
          <cell r="S7028" t="str">
            <v>Field Application Scientist - Europe</v>
          </cell>
          <cell r="T7028">
            <v>43891</v>
          </cell>
        </row>
        <row r="7029">
          <cell r="A7029" t="str">
            <v>100091-GR-101</v>
          </cell>
          <cell r="B7029">
            <v>43185</v>
          </cell>
          <cell r="C7029" t="str">
            <v>Existing MSA</v>
          </cell>
          <cell r="D7029">
            <v>43151</v>
          </cell>
          <cell r="E7029">
            <v>43922</v>
          </cell>
          <cell r="F7029" t="str">
            <v>Kentik</v>
          </cell>
          <cell r="G7029" t="str">
            <v>GR</v>
          </cell>
          <cell r="H7029" t="str">
            <v>Greece</v>
          </cell>
          <cell r="I7029" t="str">
            <v>LSP Entity</v>
          </cell>
          <cell r="K7029">
            <v>42828</v>
          </cell>
          <cell r="Q7029">
            <v>1010</v>
          </cell>
          <cell r="R7029" t="str">
            <v>Europe (EU)</v>
          </cell>
          <cell r="S7029" t="str">
            <v>Site Reliability Engineer</v>
          </cell>
        </row>
        <row r="7030">
          <cell r="A7030" t="str">
            <v>100127-BE-105</v>
          </cell>
          <cell r="B7030">
            <v>42917</v>
          </cell>
          <cell r="C7030" t="str">
            <v>Existing MSA</v>
          </cell>
          <cell r="D7030">
            <v>42635</v>
          </cell>
          <cell r="E7030">
            <v>43922</v>
          </cell>
          <cell r="F7030" t="str">
            <v>Quest</v>
          </cell>
          <cell r="G7030" t="str">
            <v>BE</v>
          </cell>
          <cell r="H7030" t="str">
            <v>Belgium</v>
          </cell>
          <cell r="I7030" t="str">
            <v>LSP Entity</v>
          </cell>
          <cell r="K7030">
            <v>42635</v>
          </cell>
          <cell r="Q7030">
            <v>206</v>
          </cell>
          <cell r="R7030" t="str">
            <v>Europe (EU)</v>
          </cell>
          <cell r="S7030" t="str">
            <v>Software Dev Prin Engineer</v>
          </cell>
        </row>
        <row r="7031">
          <cell r="A7031" t="str">
            <v>100018-SK-101</v>
          </cell>
          <cell r="B7031">
            <v>43500</v>
          </cell>
          <cell r="C7031" t="str">
            <v>Existing MSA</v>
          </cell>
          <cell r="D7031">
            <v>43452</v>
          </cell>
          <cell r="E7031">
            <v>43922</v>
          </cell>
          <cell r="F7031" t="str">
            <v>Auth0</v>
          </cell>
          <cell r="G7031" t="str">
            <v>SK</v>
          </cell>
          <cell r="H7031" t="str">
            <v>Slovakia</v>
          </cell>
          <cell r="I7031" t="str">
            <v>LSP Entity</v>
          </cell>
          <cell r="K7031">
            <v>42072</v>
          </cell>
          <cell r="Q7031">
            <v>1947</v>
          </cell>
          <cell r="R7031" t="str">
            <v>Europe (EU)</v>
          </cell>
          <cell r="S7031" t="str">
            <v>Full Stack Engineer</v>
          </cell>
        </row>
        <row r="7032">
          <cell r="A7032" t="str">
            <v>100018-CZ-101</v>
          </cell>
          <cell r="B7032">
            <v>43556</v>
          </cell>
          <cell r="C7032" t="str">
            <v>Existing MSA</v>
          </cell>
          <cell r="D7032">
            <v>43520</v>
          </cell>
          <cell r="E7032">
            <v>43922</v>
          </cell>
          <cell r="F7032" t="str">
            <v>Auth0</v>
          </cell>
          <cell r="G7032" t="str">
            <v>CZ</v>
          </cell>
          <cell r="H7032" t="str">
            <v>Czech Republic</v>
          </cell>
          <cell r="I7032" t="str">
            <v>LSP Entity</v>
          </cell>
          <cell r="K7032">
            <v>42072</v>
          </cell>
          <cell r="Q7032">
            <v>2233</v>
          </cell>
          <cell r="R7032" t="str">
            <v>Europe (EU)</v>
          </cell>
          <cell r="S7032" t="str">
            <v>Engineer</v>
          </cell>
        </row>
        <row r="7033">
          <cell r="A7033" t="str">
            <v>100290-CZ-101</v>
          </cell>
          <cell r="B7033">
            <v>43836</v>
          </cell>
          <cell r="C7033" t="str">
            <v>Existing MSA</v>
          </cell>
          <cell r="D7033">
            <v>43725</v>
          </cell>
          <cell r="E7033">
            <v>43922</v>
          </cell>
          <cell r="F7033" t="str">
            <v>Acquia</v>
          </cell>
          <cell r="G7033" t="str">
            <v>CZ</v>
          </cell>
          <cell r="H7033" t="str">
            <v>Czech Republic</v>
          </cell>
          <cell r="I7033" t="str">
            <v>LSP Entity</v>
          </cell>
          <cell r="J7033">
            <v>43787</v>
          </cell>
          <cell r="K7033">
            <v>43165</v>
          </cell>
          <cell r="Q7033">
            <v>3226</v>
          </cell>
          <cell r="R7033" t="str">
            <v>Europe (EU)</v>
          </cell>
          <cell r="S7033" t="str">
            <v>Software Engineer</v>
          </cell>
        </row>
        <row r="7034">
          <cell r="A7034" t="str">
            <v>100167-CH-101</v>
          </cell>
          <cell r="B7034">
            <v>42979</v>
          </cell>
          <cell r="C7034" t="str">
            <v>Existing MSA</v>
          </cell>
          <cell r="D7034">
            <v>42145</v>
          </cell>
          <cell r="E7034">
            <v>43952</v>
          </cell>
          <cell r="F7034" t="str">
            <v>Twist Bioscience</v>
          </cell>
          <cell r="G7034" t="str">
            <v>CH</v>
          </cell>
          <cell r="H7034" t="str">
            <v>Switzerland</v>
          </cell>
          <cell r="I7034" t="str">
            <v>LSP Entity</v>
          </cell>
          <cell r="K7034">
            <v>42145</v>
          </cell>
          <cell r="Q7034">
            <v>571</v>
          </cell>
          <cell r="R7034" t="str">
            <v>Europe (EU)</v>
          </cell>
          <cell r="S7034" t="str">
            <v>Field Application Scientist - Europe</v>
          </cell>
          <cell r="T7034">
            <v>43891</v>
          </cell>
        </row>
        <row r="7035">
          <cell r="A7035" t="str">
            <v>100091-GR-101</v>
          </cell>
          <cell r="B7035">
            <v>43185</v>
          </cell>
          <cell r="C7035" t="str">
            <v>Existing MSA</v>
          </cell>
          <cell r="D7035">
            <v>43151</v>
          </cell>
          <cell r="E7035">
            <v>43952</v>
          </cell>
          <cell r="F7035" t="str">
            <v>Kentik</v>
          </cell>
          <cell r="G7035" t="str">
            <v>GR</v>
          </cell>
          <cell r="H7035" t="str">
            <v>Greece</v>
          </cell>
          <cell r="I7035" t="str">
            <v>LSP Entity</v>
          </cell>
          <cell r="K7035">
            <v>42828</v>
          </cell>
          <cell r="Q7035">
            <v>1010</v>
          </cell>
          <cell r="R7035" t="str">
            <v>Europe (EU)</v>
          </cell>
          <cell r="S7035" t="str">
            <v>Site Reliability Engineer</v>
          </cell>
        </row>
        <row r="7036">
          <cell r="A7036" t="str">
            <v>100127-BE-105</v>
          </cell>
          <cell r="B7036">
            <v>42917</v>
          </cell>
          <cell r="C7036" t="str">
            <v>Existing MSA</v>
          </cell>
          <cell r="D7036">
            <v>42635</v>
          </cell>
          <cell r="E7036">
            <v>43952</v>
          </cell>
          <cell r="F7036" t="str">
            <v>Quest</v>
          </cell>
          <cell r="G7036" t="str">
            <v>BE</v>
          </cell>
          <cell r="H7036" t="str">
            <v>Belgium</v>
          </cell>
          <cell r="I7036" t="str">
            <v>LSP Entity</v>
          </cell>
          <cell r="K7036">
            <v>42635</v>
          </cell>
          <cell r="Q7036">
            <v>206</v>
          </cell>
          <cell r="R7036" t="str">
            <v>Europe (EU)</v>
          </cell>
          <cell r="S7036" t="str">
            <v>Software Dev Prin Engineer</v>
          </cell>
        </row>
        <row r="7037">
          <cell r="A7037" t="str">
            <v>100018-SK-101</v>
          </cell>
          <cell r="B7037">
            <v>43500</v>
          </cell>
          <cell r="C7037" t="str">
            <v>Existing MSA</v>
          </cell>
          <cell r="D7037">
            <v>43452</v>
          </cell>
          <cell r="E7037">
            <v>43952</v>
          </cell>
          <cell r="F7037" t="str">
            <v>Auth0</v>
          </cell>
          <cell r="G7037" t="str">
            <v>SK</v>
          </cell>
          <cell r="H7037" t="str">
            <v>Slovakia</v>
          </cell>
          <cell r="I7037" t="str">
            <v>LSP Entity</v>
          </cell>
          <cell r="K7037">
            <v>42072</v>
          </cell>
          <cell r="Q7037">
            <v>1947</v>
          </cell>
          <cell r="R7037" t="str">
            <v>Europe (EU)</v>
          </cell>
          <cell r="S7037" t="str">
            <v>Full Stack Engineer</v>
          </cell>
        </row>
        <row r="7038">
          <cell r="A7038" t="str">
            <v>100018-CZ-101</v>
          </cell>
          <cell r="B7038">
            <v>43556</v>
          </cell>
          <cell r="C7038" t="str">
            <v>Existing MSA</v>
          </cell>
          <cell r="D7038">
            <v>43520</v>
          </cell>
          <cell r="E7038">
            <v>43952</v>
          </cell>
          <cell r="F7038" t="str">
            <v>Auth0</v>
          </cell>
          <cell r="G7038" t="str">
            <v>CZ</v>
          </cell>
          <cell r="H7038" t="str">
            <v>Czech Republic</v>
          </cell>
          <cell r="I7038" t="str">
            <v>LSP Entity</v>
          </cell>
          <cell r="K7038">
            <v>42072</v>
          </cell>
          <cell r="Q7038">
            <v>2233</v>
          </cell>
          <cell r="R7038" t="str">
            <v>Europe (EU)</v>
          </cell>
          <cell r="S7038" t="str">
            <v>Engineer</v>
          </cell>
        </row>
        <row r="7039">
          <cell r="A7039" t="str">
            <v>100290-CZ-101</v>
          </cell>
          <cell r="B7039">
            <v>43836</v>
          </cell>
          <cell r="C7039" t="str">
            <v>Existing MSA</v>
          </cell>
          <cell r="D7039">
            <v>43725</v>
          </cell>
          <cell r="E7039">
            <v>43952</v>
          </cell>
          <cell r="F7039" t="str">
            <v>Acquia</v>
          </cell>
          <cell r="G7039" t="str">
            <v>CZ</v>
          </cell>
          <cell r="H7039" t="str">
            <v>Czech Republic</v>
          </cell>
          <cell r="I7039" t="str">
            <v>LSP Entity</v>
          </cell>
          <cell r="J7039">
            <v>43787</v>
          </cell>
          <cell r="K7039">
            <v>43165</v>
          </cell>
          <cell r="Q7039">
            <v>3226</v>
          </cell>
          <cell r="R7039" t="str">
            <v>Europe (EU)</v>
          </cell>
          <cell r="S7039" t="str">
            <v>Software Engineer</v>
          </cell>
        </row>
        <row r="7040">
          <cell r="A7040" t="str">
            <v>100167-CH-101</v>
          </cell>
          <cell r="B7040">
            <v>42979</v>
          </cell>
          <cell r="C7040" t="str">
            <v>Existing MSA</v>
          </cell>
          <cell r="D7040">
            <v>42145</v>
          </cell>
          <cell r="E7040">
            <v>43983</v>
          </cell>
          <cell r="F7040" t="str">
            <v>Twist Bioscience</v>
          </cell>
          <cell r="G7040" t="str">
            <v>CH</v>
          </cell>
          <cell r="H7040" t="str">
            <v>Switzerland</v>
          </cell>
          <cell r="I7040" t="str">
            <v>LSP Entity</v>
          </cell>
          <cell r="K7040">
            <v>42145</v>
          </cell>
          <cell r="Q7040">
            <v>571</v>
          </cell>
          <cell r="R7040" t="str">
            <v>Europe (EU)</v>
          </cell>
          <cell r="S7040" t="str">
            <v>Field Application Scientist - Europe</v>
          </cell>
          <cell r="T7040">
            <v>43891</v>
          </cell>
        </row>
        <row r="7041">
          <cell r="A7041" t="str">
            <v>100091-GR-101</v>
          </cell>
          <cell r="B7041">
            <v>43185</v>
          </cell>
          <cell r="C7041" t="str">
            <v>Existing MSA</v>
          </cell>
          <cell r="D7041">
            <v>43151</v>
          </cell>
          <cell r="E7041">
            <v>43983</v>
          </cell>
          <cell r="F7041" t="str">
            <v>Kentik</v>
          </cell>
          <cell r="G7041" t="str">
            <v>GR</v>
          </cell>
          <cell r="H7041" t="str">
            <v>Greece</v>
          </cell>
          <cell r="I7041" t="str">
            <v>LSP Entity</v>
          </cell>
          <cell r="K7041">
            <v>42828</v>
          </cell>
          <cell r="Q7041">
            <v>1010</v>
          </cell>
          <cell r="R7041" t="str">
            <v>Europe (EU)</v>
          </cell>
          <cell r="S7041" t="str">
            <v>Site Reliability Engineer</v>
          </cell>
        </row>
        <row r="7042">
          <cell r="A7042" t="str">
            <v>100127-BE-105</v>
          </cell>
          <cell r="B7042">
            <v>42917</v>
          </cell>
          <cell r="C7042" t="str">
            <v>Existing MSA</v>
          </cell>
          <cell r="D7042">
            <v>42635</v>
          </cell>
          <cell r="E7042">
            <v>43983</v>
          </cell>
          <cell r="F7042" t="str">
            <v>Quest</v>
          </cell>
          <cell r="G7042" t="str">
            <v>BE</v>
          </cell>
          <cell r="H7042" t="str">
            <v>Belgium</v>
          </cell>
          <cell r="I7042" t="str">
            <v>LSP Entity</v>
          </cell>
          <cell r="K7042">
            <v>42635</v>
          </cell>
          <cell r="Q7042">
            <v>206</v>
          </cell>
          <cell r="R7042" t="str">
            <v>Europe (EU)</v>
          </cell>
          <cell r="S7042" t="str">
            <v>Software Dev Prin Engineer</v>
          </cell>
        </row>
        <row r="7043">
          <cell r="A7043" t="str">
            <v>100018-SK-101</v>
          </cell>
          <cell r="B7043">
            <v>43500</v>
          </cell>
          <cell r="C7043" t="str">
            <v>Existing MSA</v>
          </cell>
          <cell r="D7043">
            <v>43452</v>
          </cell>
          <cell r="E7043">
            <v>43983</v>
          </cell>
          <cell r="F7043" t="str">
            <v>Auth0</v>
          </cell>
          <cell r="G7043" t="str">
            <v>SK</v>
          </cell>
          <cell r="H7043" t="str">
            <v>Slovakia</v>
          </cell>
          <cell r="I7043" t="str">
            <v>LSP Entity</v>
          </cell>
          <cell r="K7043">
            <v>42072</v>
          </cell>
          <cell r="Q7043">
            <v>1947</v>
          </cell>
          <cell r="R7043" t="str">
            <v>Europe (EU)</v>
          </cell>
          <cell r="S7043" t="str">
            <v>Full Stack Engineer</v>
          </cell>
        </row>
        <row r="7044">
          <cell r="A7044" t="str">
            <v>100018-CZ-101</v>
          </cell>
          <cell r="B7044">
            <v>43556</v>
          </cell>
          <cell r="C7044" t="str">
            <v>Existing MSA</v>
          </cell>
          <cell r="D7044">
            <v>43520</v>
          </cell>
          <cell r="E7044">
            <v>43983</v>
          </cell>
          <cell r="F7044" t="str">
            <v>Auth0</v>
          </cell>
          <cell r="G7044" t="str">
            <v>CZ</v>
          </cell>
          <cell r="H7044" t="str">
            <v>Czech Republic</v>
          </cell>
          <cell r="I7044" t="str">
            <v>LSP Entity</v>
          </cell>
          <cell r="K7044">
            <v>42072</v>
          </cell>
          <cell r="Q7044">
            <v>2233</v>
          </cell>
          <cell r="R7044" t="str">
            <v>Europe (EU)</v>
          </cell>
          <cell r="S7044" t="str">
            <v>Engineer</v>
          </cell>
        </row>
        <row r="7045">
          <cell r="A7045" t="str">
            <v>100290-CZ-101</v>
          </cell>
          <cell r="B7045">
            <v>43836</v>
          </cell>
          <cell r="C7045" t="str">
            <v>Existing MSA</v>
          </cell>
          <cell r="D7045">
            <v>43725</v>
          </cell>
          <cell r="E7045">
            <v>43983</v>
          </cell>
          <cell r="F7045" t="str">
            <v>Acquia</v>
          </cell>
          <cell r="G7045" t="str">
            <v>CZ</v>
          </cell>
          <cell r="H7045" t="str">
            <v>Czech Republic</v>
          </cell>
          <cell r="I7045" t="str">
            <v>LSP Entity</v>
          </cell>
          <cell r="J7045">
            <v>43787</v>
          </cell>
          <cell r="K7045">
            <v>43165</v>
          </cell>
          <cell r="Q7045">
            <v>3226</v>
          </cell>
          <cell r="R7045" t="str">
            <v>Europe (EU)</v>
          </cell>
          <cell r="S7045" t="str">
            <v>Software Engineer</v>
          </cell>
        </row>
        <row r="7046">
          <cell r="A7046" t="str">
            <v>100176-RS-101</v>
          </cell>
          <cell r="B7046">
            <v>42461</v>
          </cell>
          <cell r="C7046" t="str">
            <v>Existing MSA</v>
          </cell>
          <cell r="D7046">
            <v>42405</v>
          </cell>
          <cell r="E7046">
            <v>43922</v>
          </cell>
          <cell r="F7046" t="str">
            <v>Zam Network</v>
          </cell>
          <cell r="G7046" t="str">
            <v>RS</v>
          </cell>
          <cell r="H7046" t="str">
            <v>Serbia</v>
          </cell>
          <cell r="I7046" t="str">
            <v>LSP Entity</v>
          </cell>
          <cell r="K7046">
            <v>42405</v>
          </cell>
          <cell r="Q7046">
            <v>155</v>
          </cell>
          <cell r="R7046" t="str">
            <v>Europe (EU)</v>
          </cell>
          <cell r="S7046" t="str">
            <v>Software Engineer</v>
          </cell>
        </row>
        <row r="7047">
          <cell r="A7047" t="str">
            <v>100176-RS-101</v>
          </cell>
          <cell r="B7047">
            <v>42461</v>
          </cell>
          <cell r="C7047" t="str">
            <v>Existing MSA</v>
          </cell>
          <cell r="D7047">
            <v>42405</v>
          </cell>
          <cell r="E7047">
            <v>43952</v>
          </cell>
          <cell r="F7047" t="str">
            <v>Zam Network</v>
          </cell>
          <cell r="G7047" t="str">
            <v>RS</v>
          </cell>
          <cell r="H7047" t="str">
            <v>Serbia</v>
          </cell>
          <cell r="I7047" t="str">
            <v>LSP Entity</v>
          </cell>
          <cell r="K7047">
            <v>42405</v>
          </cell>
          <cell r="Q7047">
            <v>155</v>
          </cell>
          <cell r="R7047" t="str">
            <v>Europe (EU)</v>
          </cell>
          <cell r="S7047" t="str">
            <v>Software Engineer</v>
          </cell>
        </row>
        <row r="7048">
          <cell r="A7048" t="str">
            <v>100176-RS-101</v>
          </cell>
          <cell r="B7048">
            <v>42461</v>
          </cell>
          <cell r="C7048" t="str">
            <v>Existing MSA</v>
          </cell>
          <cell r="D7048">
            <v>42405</v>
          </cell>
          <cell r="E7048">
            <v>43983</v>
          </cell>
          <cell r="F7048" t="str">
            <v>Zam Network</v>
          </cell>
          <cell r="G7048" t="str">
            <v>RS</v>
          </cell>
          <cell r="H7048" t="str">
            <v>Serbia</v>
          </cell>
          <cell r="I7048" t="str">
            <v>LSP Entity</v>
          </cell>
          <cell r="K7048">
            <v>42405</v>
          </cell>
          <cell r="Q7048">
            <v>155</v>
          </cell>
          <cell r="R7048" t="str">
            <v>Europe (EU)</v>
          </cell>
          <cell r="S7048" t="str">
            <v>Software Engineer</v>
          </cell>
        </row>
        <row r="7049">
          <cell r="A7049" t="str">
            <v>100331-SI-102</v>
          </cell>
          <cell r="B7049">
            <v>43500</v>
          </cell>
          <cell r="C7049" t="str">
            <v>Existing MSA</v>
          </cell>
          <cell r="D7049">
            <v>43403</v>
          </cell>
          <cell r="E7049">
            <v>43922</v>
          </cell>
          <cell r="F7049" t="str">
            <v>Cognex Ireland Limited</v>
          </cell>
          <cell r="G7049" t="str">
            <v>SI</v>
          </cell>
          <cell r="H7049" t="str">
            <v>Slovenia</v>
          </cell>
          <cell r="I7049" t="str">
            <v>LSP Entity</v>
          </cell>
          <cell r="K7049">
            <v>43187</v>
          </cell>
          <cell r="Q7049">
            <v>1778</v>
          </cell>
          <cell r="R7049" t="str">
            <v>Europe (EU)</v>
          </cell>
          <cell r="S7049" t="str">
            <v>Logistics Field Service Engineer</v>
          </cell>
        </row>
        <row r="7050">
          <cell r="A7050" t="str">
            <v>100331-SI-102</v>
          </cell>
          <cell r="B7050">
            <v>43500</v>
          </cell>
          <cell r="C7050" t="str">
            <v>Existing MSA</v>
          </cell>
          <cell r="D7050">
            <v>43403</v>
          </cell>
          <cell r="E7050">
            <v>43952</v>
          </cell>
          <cell r="F7050" t="str">
            <v>Cognex Ireland Limited</v>
          </cell>
          <cell r="G7050" t="str">
            <v>SI</v>
          </cell>
          <cell r="H7050" t="str">
            <v>Slovenia</v>
          </cell>
          <cell r="I7050" t="str">
            <v>LSP Entity</v>
          </cell>
          <cell r="K7050">
            <v>43187</v>
          </cell>
          <cell r="Q7050">
            <v>1778</v>
          </cell>
          <cell r="R7050" t="str">
            <v>Europe (EU)</v>
          </cell>
          <cell r="S7050" t="str">
            <v>Logistics Field Service Engineer</v>
          </cell>
        </row>
        <row r="7051">
          <cell r="A7051" t="str">
            <v>100331-SI-102</v>
          </cell>
          <cell r="B7051">
            <v>43500</v>
          </cell>
          <cell r="C7051" t="str">
            <v>Existing MSA</v>
          </cell>
          <cell r="D7051">
            <v>43403</v>
          </cell>
          <cell r="E7051">
            <v>43983</v>
          </cell>
          <cell r="F7051" t="str">
            <v>Cognex Ireland Limited</v>
          </cell>
          <cell r="G7051" t="str">
            <v>SI</v>
          </cell>
          <cell r="H7051" t="str">
            <v>Slovenia</v>
          </cell>
          <cell r="I7051" t="str">
            <v>LSP Entity</v>
          </cell>
          <cell r="K7051">
            <v>43187</v>
          </cell>
          <cell r="Q7051">
            <v>1778</v>
          </cell>
          <cell r="R7051" t="str">
            <v>Europe (EU)</v>
          </cell>
          <cell r="S7051" t="str">
            <v>Logistics Field Service Engineer</v>
          </cell>
        </row>
        <row r="7052">
          <cell r="A7052" t="str">
            <v>100347-FR-101</v>
          </cell>
          <cell r="B7052">
            <v>43292</v>
          </cell>
          <cell r="C7052" t="str">
            <v>Existing MSA</v>
          </cell>
          <cell r="D7052">
            <v>43262</v>
          </cell>
          <cell r="E7052">
            <v>43922</v>
          </cell>
          <cell r="F7052" t="str">
            <v>Eluvio, Inc</v>
          </cell>
          <cell r="G7052" t="str">
            <v>FR</v>
          </cell>
          <cell r="H7052" t="str">
            <v>France</v>
          </cell>
          <cell r="I7052" t="str">
            <v>LSP Entity</v>
          </cell>
          <cell r="K7052">
            <v>43262</v>
          </cell>
          <cell r="Q7052">
            <v>1297</v>
          </cell>
          <cell r="R7052" t="str">
            <v>Europe (EU)</v>
          </cell>
          <cell r="S7052" t="str">
            <v>Senior Software Engineer</v>
          </cell>
        </row>
        <row r="7053">
          <cell r="A7053" t="str">
            <v>100347-FR-101</v>
          </cell>
          <cell r="B7053">
            <v>43292</v>
          </cell>
          <cell r="C7053" t="str">
            <v>Existing MSA</v>
          </cell>
          <cell r="D7053">
            <v>43262</v>
          </cell>
          <cell r="E7053">
            <v>43952</v>
          </cell>
          <cell r="F7053" t="str">
            <v>Eluvio, Inc</v>
          </cell>
          <cell r="G7053" t="str">
            <v>FR</v>
          </cell>
          <cell r="H7053" t="str">
            <v>France</v>
          </cell>
          <cell r="I7053" t="str">
            <v>LSP Entity</v>
          </cell>
          <cell r="K7053">
            <v>43262</v>
          </cell>
          <cell r="Q7053">
            <v>1297</v>
          </cell>
          <cell r="R7053" t="str">
            <v>Europe (EU)</v>
          </cell>
          <cell r="S7053" t="str">
            <v>Senior Software Engineer</v>
          </cell>
        </row>
        <row r="7054">
          <cell r="A7054" t="str">
            <v>100347-FR-101</v>
          </cell>
          <cell r="B7054">
            <v>43292</v>
          </cell>
          <cell r="C7054" t="str">
            <v>Existing MSA</v>
          </cell>
          <cell r="D7054">
            <v>43262</v>
          </cell>
          <cell r="E7054">
            <v>43983</v>
          </cell>
          <cell r="F7054" t="str">
            <v>Eluvio, Inc</v>
          </cell>
          <cell r="G7054" t="str">
            <v>FR</v>
          </cell>
          <cell r="H7054" t="str">
            <v>France</v>
          </cell>
          <cell r="I7054" t="str">
            <v>LSP Entity</v>
          </cell>
          <cell r="K7054">
            <v>43262</v>
          </cell>
          <cell r="Q7054">
            <v>1297</v>
          </cell>
          <cell r="R7054" t="str">
            <v>Europe (EU)</v>
          </cell>
          <cell r="S7054" t="str">
            <v>Senior Software Engineer</v>
          </cell>
        </row>
        <row r="7055">
          <cell r="A7055" t="str">
            <v>100309-UA-110</v>
          </cell>
          <cell r="B7055">
            <v>43668</v>
          </cell>
          <cell r="C7055" t="str">
            <v>Existing MSA</v>
          </cell>
          <cell r="D7055">
            <v>43230</v>
          </cell>
          <cell r="E7055">
            <v>43891</v>
          </cell>
          <cell r="F7055" t="str">
            <v>JUUL</v>
          </cell>
          <cell r="G7055" t="str">
            <v>UA</v>
          </cell>
          <cell r="H7055" t="str">
            <v>Ukraine</v>
          </cell>
          <cell r="I7055" t="str">
            <v>LSP Entity</v>
          </cell>
          <cell r="J7055">
            <v>43668</v>
          </cell>
          <cell r="K7055">
            <v>43207</v>
          </cell>
          <cell r="Q7055">
            <v>2844</v>
          </cell>
          <cell r="R7055" t="str">
            <v>Europe (EU)</v>
          </cell>
          <cell r="S7055" t="str">
            <v>Finance Manager Ukraine</v>
          </cell>
        </row>
        <row r="7056">
          <cell r="A7056" t="str">
            <v>100309-RS-101</v>
          </cell>
          <cell r="B7056">
            <v>43405</v>
          </cell>
          <cell r="C7056" t="str">
            <v>Existing MSA</v>
          </cell>
          <cell r="D7056">
            <v>43383</v>
          </cell>
          <cell r="E7056">
            <v>43922</v>
          </cell>
          <cell r="F7056" t="str">
            <v>JUUL</v>
          </cell>
          <cell r="G7056" t="str">
            <v>RS</v>
          </cell>
          <cell r="H7056" t="str">
            <v>Serbia</v>
          </cell>
          <cell r="I7056" t="str">
            <v>LSP Entity</v>
          </cell>
          <cell r="J7056">
            <v>43374</v>
          </cell>
          <cell r="K7056">
            <v>43207</v>
          </cell>
          <cell r="Q7056">
            <v>1613</v>
          </cell>
          <cell r="R7056" t="str">
            <v>Europe (EU)</v>
          </cell>
          <cell r="S7056" t="str">
            <v>Reporting Analysis Manager Finance</v>
          </cell>
        </row>
        <row r="7057">
          <cell r="A7057" t="str">
            <v>100309-UA-110</v>
          </cell>
          <cell r="B7057">
            <v>43668</v>
          </cell>
          <cell r="C7057" t="str">
            <v>Existing MSA</v>
          </cell>
          <cell r="D7057">
            <v>43230</v>
          </cell>
          <cell r="E7057">
            <v>43922</v>
          </cell>
          <cell r="F7057" t="str">
            <v>JUUL</v>
          </cell>
          <cell r="G7057" t="str">
            <v>UA</v>
          </cell>
          <cell r="H7057" t="str">
            <v>Ukraine</v>
          </cell>
          <cell r="I7057" t="str">
            <v>LSP Entity</v>
          </cell>
          <cell r="J7057">
            <v>43668</v>
          </cell>
          <cell r="K7057">
            <v>43207</v>
          </cell>
          <cell r="Q7057">
            <v>2844</v>
          </cell>
          <cell r="R7057" t="str">
            <v>Europe (EU)</v>
          </cell>
          <cell r="S7057" t="str">
            <v>Finance Manager Ukraine</v>
          </cell>
        </row>
        <row r="7058">
          <cell r="A7058" t="str">
            <v>100309-RS-101</v>
          </cell>
          <cell r="B7058">
            <v>43405</v>
          </cell>
          <cell r="C7058" t="str">
            <v>Existing MSA</v>
          </cell>
          <cell r="D7058">
            <v>43383</v>
          </cell>
          <cell r="E7058">
            <v>43952</v>
          </cell>
          <cell r="F7058" t="str">
            <v>JUUL</v>
          </cell>
          <cell r="G7058" t="str">
            <v>RS</v>
          </cell>
          <cell r="H7058" t="str">
            <v>Serbia</v>
          </cell>
          <cell r="I7058" t="str">
            <v>LSP Entity</v>
          </cell>
          <cell r="J7058">
            <v>43374</v>
          </cell>
          <cell r="K7058">
            <v>43207</v>
          </cell>
          <cell r="Q7058">
            <v>1613</v>
          </cell>
          <cell r="R7058" t="str">
            <v>Europe (EU)</v>
          </cell>
          <cell r="S7058" t="str">
            <v>Reporting Analysis Manager Finance</v>
          </cell>
        </row>
        <row r="7059">
          <cell r="A7059" t="str">
            <v>100309-UA-110</v>
          </cell>
          <cell r="B7059">
            <v>43668</v>
          </cell>
          <cell r="C7059" t="str">
            <v>Existing MSA</v>
          </cell>
          <cell r="D7059">
            <v>43230</v>
          </cell>
          <cell r="E7059">
            <v>43952</v>
          </cell>
          <cell r="F7059" t="str">
            <v>JUUL</v>
          </cell>
          <cell r="G7059" t="str">
            <v>UA</v>
          </cell>
          <cell r="H7059" t="str">
            <v>Ukraine</v>
          </cell>
          <cell r="I7059" t="str">
            <v>LSP Entity</v>
          </cell>
          <cell r="J7059">
            <v>43668</v>
          </cell>
          <cell r="K7059">
            <v>43207</v>
          </cell>
          <cell r="Q7059">
            <v>2844</v>
          </cell>
          <cell r="R7059" t="str">
            <v>Europe (EU)</v>
          </cell>
          <cell r="S7059" t="str">
            <v>Finance Manager Ukraine</v>
          </cell>
        </row>
        <row r="7060">
          <cell r="A7060" t="str">
            <v>100309-RS-101</v>
          </cell>
          <cell r="B7060">
            <v>43405</v>
          </cell>
          <cell r="C7060" t="str">
            <v>Existing MSA</v>
          </cell>
          <cell r="D7060">
            <v>43383</v>
          </cell>
          <cell r="E7060">
            <v>43983</v>
          </cell>
          <cell r="F7060" t="str">
            <v>JUUL</v>
          </cell>
          <cell r="G7060" t="str">
            <v>RS</v>
          </cell>
          <cell r="H7060" t="str">
            <v>Serbia</v>
          </cell>
          <cell r="I7060" t="str">
            <v>LSP Entity</v>
          </cell>
          <cell r="J7060">
            <v>43374</v>
          </cell>
          <cell r="K7060">
            <v>43207</v>
          </cell>
          <cell r="Q7060">
            <v>1613</v>
          </cell>
          <cell r="R7060" t="str">
            <v>Europe (EU)</v>
          </cell>
          <cell r="S7060" t="str">
            <v>Reporting Analysis Manager Finance</v>
          </cell>
        </row>
        <row r="7061">
          <cell r="A7061" t="str">
            <v>100309-UA-110</v>
          </cell>
          <cell r="B7061">
            <v>43668</v>
          </cell>
          <cell r="C7061" t="str">
            <v>Existing MSA</v>
          </cell>
          <cell r="D7061">
            <v>43230</v>
          </cell>
          <cell r="E7061">
            <v>43983</v>
          </cell>
          <cell r="F7061" t="str">
            <v>JUUL</v>
          </cell>
          <cell r="G7061" t="str">
            <v>UA</v>
          </cell>
          <cell r="H7061" t="str">
            <v>Ukraine</v>
          </cell>
          <cell r="I7061" t="str">
            <v>LSP Entity</v>
          </cell>
          <cell r="J7061">
            <v>43668</v>
          </cell>
          <cell r="K7061">
            <v>43207</v>
          </cell>
          <cell r="Q7061">
            <v>2844</v>
          </cell>
          <cell r="R7061" t="str">
            <v>Europe (EU)</v>
          </cell>
          <cell r="S7061" t="str">
            <v>Finance Manager Ukraine</v>
          </cell>
        </row>
        <row r="7062">
          <cell r="A7062" t="str">
            <v>100309-UA-113</v>
          </cell>
          <cell r="B7062">
            <v>43731</v>
          </cell>
          <cell r="C7062" t="str">
            <v>Existing MSA</v>
          </cell>
          <cell r="D7062">
            <v>43230</v>
          </cell>
          <cell r="E7062">
            <v>43891</v>
          </cell>
          <cell r="F7062" t="str">
            <v>JUUL</v>
          </cell>
          <cell r="G7062" t="str">
            <v>UA</v>
          </cell>
          <cell r="H7062" t="str">
            <v>Ukraine</v>
          </cell>
          <cell r="I7062" t="str">
            <v>LSP Entity</v>
          </cell>
          <cell r="J7062">
            <v>43731</v>
          </cell>
          <cell r="K7062">
            <v>43207</v>
          </cell>
          <cell r="Q7062">
            <v>3175</v>
          </cell>
          <cell r="R7062" t="str">
            <v>Europe (EU)</v>
          </cell>
          <cell r="S7062" t="str">
            <v>Job title	Country Marketing Manager Ukraine</v>
          </cell>
        </row>
        <row r="7063">
          <cell r="A7063" t="str">
            <v>100309-UA-106</v>
          </cell>
          <cell r="B7063">
            <v>43599</v>
          </cell>
          <cell r="C7063" t="str">
            <v>Existing MSA</v>
          </cell>
          <cell r="D7063">
            <v>43230</v>
          </cell>
          <cell r="E7063">
            <v>43922</v>
          </cell>
          <cell r="F7063" t="str">
            <v>JUUL</v>
          </cell>
          <cell r="G7063" t="str">
            <v>UA</v>
          </cell>
          <cell r="H7063" t="str">
            <v>Ukraine</v>
          </cell>
          <cell r="I7063" t="str">
            <v>LSP Entity</v>
          </cell>
          <cell r="J7063">
            <v>43599</v>
          </cell>
          <cell r="K7063">
            <v>43207</v>
          </cell>
          <cell r="Q7063">
            <v>2567</v>
          </cell>
          <cell r="R7063" t="str">
            <v>Europe (EU)</v>
          </cell>
          <cell r="S7063" t="str">
            <v>Trade Marketing Manager</v>
          </cell>
        </row>
        <row r="7064">
          <cell r="A7064" t="str">
            <v>100309-UA-113</v>
          </cell>
          <cell r="B7064">
            <v>43731</v>
          </cell>
          <cell r="C7064" t="str">
            <v>Existing MSA</v>
          </cell>
          <cell r="D7064">
            <v>43230</v>
          </cell>
          <cell r="E7064">
            <v>43922</v>
          </cell>
          <cell r="F7064" t="str">
            <v>JUUL</v>
          </cell>
          <cell r="G7064" t="str">
            <v>UA</v>
          </cell>
          <cell r="H7064" t="str">
            <v>Ukraine</v>
          </cell>
          <cell r="I7064" t="str">
            <v>LSP Entity</v>
          </cell>
          <cell r="J7064">
            <v>43731</v>
          </cell>
          <cell r="K7064">
            <v>43207</v>
          </cell>
          <cell r="Q7064">
            <v>3175</v>
          </cell>
          <cell r="R7064" t="str">
            <v>Europe (EU)</v>
          </cell>
          <cell r="S7064" t="str">
            <v>Job title	Country Marketing Manager Ukraine</v>
          </cell>
        </row>
        <row r="7065">
          <cell r="A7065" t="str">
            <v>100309-UA-106</v>
          </cell>
          <cell r="B7065">
            <v>43599</v>
          </cell>
          <cell r="C7065" t="str">
            <v>Existing MSA</v>
          </cell>
          <cell r="D7065">
            <v>43230</v>
          </cell>
          <cell r="E7065">
            <v>43952</v>
          </cell>
          <cell r="F7065" t="str">
            <v>JUUL</v>
          </cell>
          <cell r="G7065" t="str">
            <v>UA</v>
          </cell>
          <cell r="H7065" t="str">
            <v>Ukraine</v>
          </cell>
          <cell r="I7065" t="str">
            <v>LSP Entity</v>
          </cell>
          <cell r="J7065">
            <v>43599</v>
          </cell>
          <cell r="K7065">
            <v>43207</v>
          </cell>
          <cell r="Q7065">
            <v>2567</v>
          </cell>
          <cell r="R7065" t="str">
            <v>Europe (EU)</v>
          </cell>
          <cell r="S7065" t="str">
            <v>Trade Marketing Manager</v>
          </cell>
        </row>
        <row r="7066">
          <cell r="A7066" t="str">
            <v>100309-UA-113</v>
          </cell>
          <cell r="B7066">
            <v>43731</v>
          </cell>
          <cell r="C7066" t="str">
            <v>Existing MSA</v>
          </cell>
          <cell r="D7066">
            <v>43230</v>
          </cell>
          <cell r="E7066">
            <v>43952</v>
          </cell>
          <cell r="F7066" t="str">
            <v>JUUL</v>
          </cell>
          <cell r="G7066" t="str">
            <v>UA</v>
          </cell>
          <cell r="H7066" t="str">
            <v>Ukraine</v>
          </cell>
          <cell r="I7066" t="str">
            <v>LSP Entity</v>
          </cell>
          <cell r="J7066">
            <v>43731</v>
          </cell>
          <cell r="K7066">
            <v>43207</v>
          </cell>
          <cell r="Q7066">
            <v>3175</v>
          </cell>
          <cell r="R7066" t="str">
            <v>Europe (EU)</v>
          </cell>
          <cell r="S7066" t="str">
            <v>Job title	Country Marketing Manager Ukraine</v>
          </cell>
        </row>
        <row r="7067">
          <cell r="A7067" t="str">
            <v>100309-UA-106</v>
          </cell>
          <cell r="B7067">
            <v>43599</v>
          </cell>
          <cell r="C7067" t="str">
            <v>Existing MSA</v>
          </cell>
          <cell r="D7067">
            <v>43230</v>
          </cell>
          <cell r="E7067">
            <v>43983</v>
          </cell>
          <cell r="F7067" t="str">
            <v>JUUL</v>
          </cell>
          <cell r="G7067" t="str">
            <v>UA</v>
          </cell>
          <cell r="H7067" t="str">
            <v>Ukraine</v>
          </cell>
          <cell r="I7067" t="str">
            <v>LSP Entity</v>
          </cell>
          <cell r="J7067">
            <v>43599</v>
          </cell>
          <cell r="K7067">
            <v>43207</v>
          </cell>
          <cell r="Q7067">
            <v>2567</v>
          </cell>
          <cell r="R7067" t="str">
            <v>Europe (EU)</v>
          </cell>
          <cell r="S7067" t="str">
            <v>Trade Marketing Manager</v>
          </cell>
        </row>
        <row r="7068">
          <cell r="A7068" t="str">
            <v>100309-UA-113</v>
          </cell>
          <cell r="B7068">
            <v>43731</v>
          </cell>
          <cell r="C7068" t="str">
            <v>Existing MSA</v>
          </cell>
          <cell r="D7068">
            <v>43230</v>
          </cell>
          <cell r="E7068">
            <v>43983</v>
          </cell>
          <cell r="F7068" t="str">
            <v>JUUL</v>
          </cell>
          <cell r="G7068" t="str">
            <v>UA</v>
          </cell>
          <cell r="H7068" t="str">
            <v>Ukraine</v>
          </cell>
          <cell r="I7068" t="str">
            <v>LSP Entity</v>
          </cell>
          <cell r="J7068">
            <v>43731</v>
          </cell>
          <cell r="K7068">
            <v>43207</v>
          </cell>
          <cell r="Q7068">
            <v>3175</v>
          </cell>
          <cell r="R7068" t="str">
            <v>Europe (EU)</v>
          </cell>
          <cell r="S7068" t="str">
            <v>Job title	Country Marketing Manager Ukraine</v>
          </cell>
        </row>
        <row r="7069">
          <cell r="A7069" t="str">
            <v>100309-SK-101</v>
          </cell>
          <cell r="B7069">
            <v>43318</v>
          </cell>
          <cell r="C7069" t="str">
            <v>Existing MSA</v>
          </cell>
          <cell r="D7069">
            <v>43236</v>
          </cell>
          <cell r="E7069">
            <v>43922</v>
          </cell>
          <cell r="F7069" t="str">
            <v>JUUL</v>
          </cell>
          <cell r="G7069" t="str">
            <v>SK</v>
          </cell>
          <cell r="H7069" t="str">
            <v>Slovakia</v>
          </cell>
          <cell r="I7069" t="str">
            <v>LSP Entity</v>
          </cell>
          <cell r="K7069">
            <v>43207</v>
          </cell>
          <cell r="Q7069">
            <v>1209</v>
          </cell>
          <cell r="R7069" t="str">
            <v>Europe (EU)</v>
          </cell>
          <cell r="S7069" t="str">
            <v>Regional General Manager Czech, Ukraine and Romania</v>
          </cell>
        </row>
        <row r="7070">
          <cell r="A7070" t="str">
            <v>100309-SK-103</v>
          </cell>
          <cell r="B7070">
            <v>43374</v>
          </cell>
          <cell r="C7070" t="str">
            <v>Existing MSA</v>
          </cell>
          <cell r="D7070">
            <v>43236</v>
          </cell>
          <cell r="E7070">
            <v>43922</v>
          </cell>
          <cell r="F7070" t="str">
            <v>JUUL</v>
          </cell>
          <cell r="G7070" t="str">
            <v>SK</v>
          </cell>
          <cell r="H7070" t="str">
            <v>Slovakia</v>
          </cell>
          <cell r="I7070" t="str">
            <v>LSP Entity</v>
          </cell>
          <cell r="K7070">
            <v>43207</v>
          </cell>
          <cell r="Q7070">
            <v>1524</v>
          </cell>
          <cell r="R7070" t="str">
            <v>Europe (EU)</v>
          </cell>
          <cell r="S7070" t="str">
            <v>Commercial Controller</v>
          </cell>
        </row>
        <row r="7071">
          <cell r="A7071" t="str">
            <v>100309-BG-101</v>
          </cell>
          <cell r="B7071">
            <v>43435</v>
          </cell>
          <cell r="C7071" t="str">
            <v>Existing MSA</v>
          </cell>
          <cell r="D7071">
            <v>43683</v>
          </cell>
          <cell r="E7071">
            <v>43922</v>
          </cell>
          <cell r="F7071" t="str">
            <v>JUUL</v>
          </cell>
          <cell r="G7071" t="str">
            <v>BG</v>
          </cell>
          <cell r="H7071" t="str">
            <v>Bulgaria</v>
          </cell>
          <cell r="I7071" t="str">
            <v>LSP Entity</v>
          </cell>
          <cell r="J7071">
            <v>43423</v>
          </cell>
          <cell r="K7071">
            <v>43207</v>
          </cell>
          <cell r="Q7071">
            <v>1715</v>
          </cell>
          <cell r="R7071" t="str">
            <v>Europe (EU)</v>
          </cell>
          <cell r="S7071" t="str">
            <v>Accounts Receivable Clerk</v>
          </cell>
        </row>
        <row r="7072">
          <cell r="A7072" t="str">
            <v>100309-UA-101</v>
          </cell>
          <cell r="B7072">
            <v>43252</v>
          </cell>
          <cell r="C7072" t="str">
            <v>Existing MSA</v>
          </cell>
          <cell r="D7072">
            <v>43230</v>
          </cell>
          <cell r="E7072">
            <v>43922</v>
          </cell>
          <cell r="F7072" t="str">
            <v>JUUL</v>
          </cell>
          <cell r="G7072" t="str">
            <v>UA</v>
          </cell>
          <cell r="H7072" t="str">
            <v>Ukraine</v>
          </cell>
          <cell r="I7072" t="str">
            <v>LSP Entity</v>
          </cell>
          <cell r="K7072">
            <v>43207</v>
          </cell>
          <cell r="Q7072">
            <v>1179</v>
          </cell>
          <cell r="R7072" t="str">
            <v>Europe (EU)</v>
          </cell>
          <cell r="S7072" t="str">
            <v>General Manager Ukraine, Belarus &amp; CIS</v>
          </cell>
        </row>
        <row r="7073">
          <cell r="A7073" t="str">
            <v>100309-UA-102</v>
          </cell>
          <cell r="B7073">
            <v>43480</v>
          </cell>
          <cell r="C7073" t="str">
            <v>Existing MSA</v>
          </cell>
          <cell r="D7073">
            <v>43230</v>
          </cell>
          <cell r="E7073">
            <v>43922</v>
          </cell>
          <cell r="F7073" t="str">
            <v>JUUL</v>
          </cell>
          <cell r="G7073" t="str">
            <v>UA</v>
          </cell>
          <cell r="H7073" t="str">
            <v>Ukraine</v>
          </cell>
          <cell r="I7073" t="str">
            <v>LSP Entity</v>
          </cell>
          <cell r="J7073">
            <v>43480</v>
          </cell>
          <cell r="K7073">
            <v>43207</v>
          </cell>
          <cell r="Q7073">
            <v>1889</v>
          </cell>
          <cell r="R7073" t="str">
            <v>Europe (EU)</v>
          </cell>
          <cell r="S7073" t="str">
            <v>Regulatory Manager EMEA</v>
          </cell>
        </row>
        <row r="7074">
          <cell r="A7074" t="str">
            <v>100309-HU-101</v>
          </cell>
          <cell r="B7074">
            <v>43556</v>
          </cell>
          <cell r="C7074" t="str">
            <v>Existing MSA</v>
          </cell>
          <cell r="D7074">
            <v>43262</v>
          </cell>
          <cell r="E7074">
            <v>43922</v>
          </cell>
          <cell r="F7074" t="str">
            <v>JUUL</v>
          </cell>
          <cell r="G7074" t="str">
            <v>HU</v>
          </cell>
          <cell r="H7074" t="str">
            <v>Hungary</v>
          </cell>
          <cell r="I7074" t="str">
            <v>LSP Entity</v>
          </cell>
          <cell r="J7074">
            <v>43556</v>
          </cell>
          <cell r="K7074">
            <v>43207</v>
          </cell>
          <cell r="Q7074">
            <v>2184</v>
          </cell>
          <cell r="R7074" t="str">
            <v>Europe (EU)</v>
          </cell>
          <cell r="S7074" t="str">
            <v>Lean Manager Europe</v>
          </cell>
        </row>
        <row r="7075">
          <cell r="A7075" t="str">
            <v>100037-UA-101</v>
          </cell>
          <cell r="B7075">
            <v>43010</v>
          </cell>
          <cell r="C7075" t="str">
            <v>Existing MSA</v>
          </cell>
          <cell r="D7075">
            <v>42823</v>
          </cell>
          <cell r="E7075">
            <v>43922</v>
          </cell>
          <cell r="F7075" t="str">
            <v>Clarivate</v>
          </cell>
          <cell r="G7075" t="str">
            <v>UA</v>
          </cell>
          <cell r="H7075" t="str">
            <v>Ukraine</v>
          </cell>
          <cell r="I7075" t="str">
            <v>LSP Entity</v>
          </cell>
          <cell r="K7075">
            <v>42823</v>
          </cell>
          <cell r="Q7075">
            <v>375</v>
          </cell>
          <cell r="R7075" t="str">
            <v>Europe (EU)</v>
          </cell>
          <cell r="S7075" t="str">
            <v>Customer Education Specialist</v>
          </cell>
        </row>
        <row r="7076">
          <cell r="A7076" t="str">
            <v>100018-GE-101</v>
          </cell>
          <cell r="B7076">
            <v>43191</v>
          </cell>
          <cell r="C7076" t="str">
            <v>Existing MSA</v>
          </cell>
          <cell r="D7076">
            <v>43168</v>
          </cell>
          <cell r="E7076">
            <v>43922</v>
          </cell>
          <cell r="F7076" t="str">
            <v>Auth0</v>
          </cell>
          <cell r="G7076" t="str">
            <v>GE</v>
          </cell>
          <cell r="H7076" t="str">
            <v>Georgia</v>
          </cell>
          <cell r="I7076" t="str">
            <v>LSP Entity</v>
          </cell>
          <cell r="K7076">
            <v>42072</v>
          </cell>
          <cell r="Q7076">
            <v>1036</v>
          </cell>
          <cell r="R7076" t="str">
            <v>Europe (EU)</v>
          </cell>
          <cell r="S7076" t="str">
            <v>Visual Designer</v>
          </cell>
        </row>
        <row r="7077">
          <cell r="A7077" t="str">
            <v>100309-SK-101</v>
          </cell>
          <cell r="B7077">
            <v>43318</v>
          </cell>
          <cell r="C7077" t="str">
            <v>Existing MSA</v>
          </cell>
          <cell r="D7077">
            <v>43236</v>
          </cell>
          <cell r="E7077">
            <v>43952</v>
          </cell>
          <cell r="F7077" t="str">
            <v>JUUL</v>
          </cell>
          <cell r="G7077" t="str">
            <v>SK</v>
          </cell>
          <cell r="H7077" t="str">
            <v>Slovakia</v>
          </cell>
          <cell r="I7077" t="str">
            <v>LSP Entity</v>
          </cell>
          <cell r="K7077">
            <v>43207</v>
          </cell>
          <cell r="Q7077">
            <v>1209</v>
          </cell>
          <cell r="R7077" t="str">
            <v>Europe (EU)</v>
          </cell>
          <cell r="S7077" t="str">
            <v>Regional General Manager Czech, Ukraine and Romania</v>
          </cell>
        </row>
        <row r="7078">
          <cell r="A7078" t="str">
            <v>100309-SK-103</v>
          </cell>
          <cell r="B7078">
            <v>43374</v>
          </cell>
          <cell r="C7078" t="str">
            <v>Existing MSA</v>
          </cell>
          <cell r="D7078">
            <v>43236</v>
          </cell>
          <cell r="E7078">
            <v>43952</v>
          </cell>
          <cell r="F7078" t="str">
            <v>JUUL</v>
          </cell>
          <cell r="G7078" t="str">
            <v>SK</v>
          </cell>
          <cell r="H7078" t="str">
            <v>Slovakia</v>
          </cell>
          <cell r="I7078" t="str">
            <v>LSP Entity</v>
          </cell>
          <cell r="K7078">
            <v>43207</v>
          </cell>
          <cell r="Q7078">
            <v>1524</v>
          </cell>
          <cell r="R7078" t="str">
            <v>Europe (EU)</v>
          </cell>
          <cell r="S7078" t="str">
            <v>Commercial Controller</v>
          </cell>
        </row>
        <row r="7079">
          <cell r="A7079" t="str">
            <v>100309-BG-101</v>
          </cell>
          <cell r="B7079">
            <v>43435</v>
          </cell>
          <cell r="C7079" t="str">
            <v>Existing MSA</v>
          </cell>
          <cell r="D7079">
            <v>43683</v>
          </cell>
          <cell r="E7079">
            <v>43952</v>
          </cell>
          <cell r="F7079" t="str">
            <v>JUUL</v>
          </cell>
          <cell r="G7079" t="str">
            <v>BG</v>
          </cell>
          <cell r="H7079" t="str">
            <v>Bulgaria</v>
          </cell>
          <cell r="I7079" t="str">
            <v>LSP Entity</v>
          </cell>
          <cell r="J7079">
            <v>43423</v>
          </cell>
          <cell r="K7079">
            <v>43207</v>
          </cell>
          <cell r="Q7079">
            <v>1715</v>
          </cell>
          <cell r="R7079" t="str">
            <v>Europe (EU)</v>
          </cell>
          <cell r="S7079" t="str">
            <v>Accounts Receivable Clerk</v>
          </cell>
        </row>
        <row r="7080">
          <cell r="A7080" t="str">
            <v>100309-UA-101</v>
          </cell>
          <cell r="B7080">
            <v>43252</v>
          </cell>
          <cell r="C7080" t="str">
            <v>Existing MSA</v>
          </cell>
          <cell r="D7080">
            <v>43230</v>
          </cell>
          <cell r="E7080">
            <v>43952</v>
          </cell>
          <cell r="F7080" t="str">
            <v>JUUL</v>
          </cell>
          <cell r="G7080" t="str">
            <v>UA</v>
          </cell>
          <cell r="H7080" t="str">
            <v>Ukraine</v>
          </cell>
          <cell r="I7080" t="str">
            <v>LSP Entity</v>
          </cell>
          <cell r="K7080">
            <v>43207</v>
          </cell>
          <cell r="Q7080">
            <v>1179</v>
          </cell>
          <cell r="R7080" t="str">
            <v>Europe (EU)</v>
          </cell>
          <cell r="S7080" t="str">
            <v>General Manager Ukraine, Belarus &amp; CIS</v>
          </cell>
        </row>
        <row r="7081">
          <cell r="A7081" t="str">
            <v>100309-UA-102</v>
          </cell>
          <cell r="B7081">
            <v>43480</v>
          </cell>
          <cell r="C7081" t="str">
            <v>Existing MSA</v>
          </cell>
          <cell r="D7081">
            <v>43230</v>
          </cell>
          <cell r="E7081">
            <v>43952</v>
          </cell>
          <cell r="F7081" t="str">
            <v>JUUL</v>
          </cell>
          <cell r="G7081" t="str">
            <v>UA</v>
          </cell>
          <cell r="H7081" t="str">
            <v>Ukraine</v>
          </cell>
          <cell r="I7081" t="str">
            <v>LSP Entity</v>
          </cell>
          <cell r="J7081">
            <v>43480</v>
          </cell>
          <cell r="K7081">
            <v>43207</v>
          </cell>
          <cell r="Q7081">
            <v>1889</v>
          </cell>
          <cell r="R7081" t="str">
            <v>Europe (EU)</v>
          </cell>
          <cell r="S7081" t="str">
            <v>Regulatory Manager EMEA</v>
          </cell>
        </row>
        <row r="7082">
          <cell r="A7082" t="str">
            <v>100309-HU-101</v>
          </cell>
          <cell r="B7082">
            <v>43556</v>
          </cell>
          <cell r="C7082" t="str">
            <v>Existing MSA</v>
          </cell>
          <cell r="D7082">
            <v>43262</v>
          </cell>
          <cell r="E7082">
            <v>43952</v>
          </cell>
          <cell r="F7082" t="str">
            <v>JUUL</v>
          </cell>
          <cell r="G7082" t="str">
            <v>HU</v>
          </cell>
          <cell r="H7082" t="str">
            <v>Hungary</v>
          </cell>
          <cell r="I7082" t="str">
            <v>LSP Entity</v>
          </cell>
          <cell r="J7082">
            <v>43556</v>
          </cell>
          <cell r="K7082">
            <v>43207</v>
          </cell>
          <cell r="Q7082">
            <v>2184</v>
          </cell>
          <cell r="R7082" t="str">
            <v>Europe (EU)</v>
          </cell>
          <cell r="S7082" t="str">
            <v>Lean Manager Europe</v>
          </cell>
        </row>
        <row r="7083">
          <cell r="A7083" t="str">
            <v>100037-UA-101</v>
          </cell>
          <cell r="B7083">
            <v>43010</v>
          </cell>
          <cell r="C7083" t="str">
            <v>Existing MSA</v>
          </cell>
          <cell r="D7083">
            <v>42823</v>
          </cell>
          <cell r="E7083">
            <v>43952</v>
          </cell>
          <cell r="F7083" t="str">
            <v>Clarivate</v>
          </cell>
          <cell r="G7083" t="str">
            <v>UA</v>
          </cell>
          <cell r="H7083" t="str">
            <v>Ukraine</v>
          </cell>
          <cell r="I7083" t="str">
            <v>LSP Entity</v>
          </cell>
          <cell r="K7083">
            <v>42823</v>
          </cell>
          <cell r="Q7083">
            <v>375</v>
          </cell>
          <cell r="R7083" t="str">
            <v>Europe (EU)</v>
          </cell>
          <cell r="S7083" t="str">
            <v>Customer Education Specialist</v>
          </cell>
        </row>
        <row r="7084">
          <cell r="A7084" t="str">
            <v>100018-GE-101</v>
          </cell>
          <cell r="B7084">
            <v>43191</v>
          </cell>
          <cell r="C7084" t="str">
            <v>Existing MSA</v>
          </cell>
          <cell r="D7084">
            <v>43168</v>
          </cell>
          <cell r="E7084">
            <v>43952</v>
          </cell>
          <cell r="F7084" t="str">
            <v>Auth0</v>
          </cell>
          <cell r="G7084" t="str">
            <v>GE</v>
          </cell>
          <cell r="H7084" t="str">
            <v>Georgia</v>
          </cell>
          <cell r="I7084" t="str">
            <v>LSP Entity</v>
          </cell>
          <cell r="K7084">
            <v>42072</v>
          </cell>
          <cell r="Q7084">
            <v>1036</v>
          </cell>
          <cell r="R7084" t="str">
            <v>Europe (EU)</v>
          </cell>
          <cell r="S7084" t="str">
            <v>Visual Designer</v>
          </cell>
        </row>
        <row r="7085">
          <cell r="A7085" t="str">
            <v>100309-SK-101</v>
          </cell>
          <cell r="B7085">
            <v>43318</v>
          </cell>
          <cell r="C7085" t="str">
            <v>Existing MSA</v>
          </cell>
          <cell r="D7085">
            <v>43236</v>
          </cell>
          <cell r="E7085">
            <v>43983</v>
          </cell>
          <cell r="F7085" t="str">
            <v>JUUL</v>
          </cell>
          <cell r="G7085" t="str">
            <v>SK</v>
          </cell>
          <cell r="H7085" t="str">
            <v>Slovakia</v>
          </cell>
          <cell r="I7085" t="str">
            <v>LSP Entity</v>
          </cell>
          <cell r="K7085">
            <v>43207</v>
          </cell>
          <cell r="Q7085">
            <v>1209</v>
          </cell>
          <cell r="R7085" t="str">
            <v>Europe (EU)</v>
          </cell>
          <cell r="S7085" t="str">
            <v>Regional General Manager Czech, Ukraine and Romania</v>
          </cell>
        </row>
        <row r="7086">
          <cell r="A7086" t="str">
            <v>100309-SK-103</v>
          </cell>
          <cell r="B7086">
            <v>43374</v>
          </cell>
          <cell r="C7086" t="str">
            <v>Existing MSA</v>
          </cell>
          <cell r="D7086">
            <v>43236</v>
          </cell>
          <cell r="E7086">
            <v>43983</v>
          </cell>
          <cell r="F7086" t="str">
            <v>JUUL</v>
          </cell>
          <cell r="G7086" t="str">
            <v>SK</v>
          </cell>
          <cell r="H7086" t="str">
            <v>Slovakia</v>
          </cell>
          <cell r="I7086" t="str">
            <v>LSP Entity</v>
          </cell>
          <cell r="K7086">
            <v>43207</v>
          </cell>
          <cell r="Q7086">
            <v>1524</v>
          </cell>
          <cell r="R7086" t="str">
            <v>Europe (EU)</v>
          </cell>
          <cell r="S7086" t="str">
            <v>Commercial Controller</v>
          </cell>
        </row>
        <row r="7087">
          <cell r="A7087" t="str">
            <v>100309-BG-101</v>
          </cell>
          <cell r="B7087">
            <v>43435</v>
          </cell>
          <cell r="C7087" t="str">
            <v>Existing MSA</v>
          </cell>
          <cell r="D7087">
            <v>43683</v>
          </cell>
          <cell r="E7087">
            <v>43983</v>
          </cell>
          <cell r="F7087" t="str">
            <v>JUUL</v>
          </cell>
          <cell r="G7087" t="str">
            <v>BG</v>
          </cell>
          <cell r="H7087" t="str">
            <v>Bulgaria</v>
          </cell>
          <cell r="I7087" t="str">
            <v>LSP Entity</v>
          </cell>
          <cell r="J7087">
            <v>43423</v>
          </cell>
          <cell r="K7087">
            <v>43207</v>
          </cell>
          <cell r="Q7087">
            <v>1715</v>
          </cell>
          <cell r="R7087" t="str">
            <v>Europe (EU)</v>
          </cell>
          <cell r="S7087" t="str">
            <v>Accounts Receivable Clerk</v>
          </cell>
        </row>
        <row r="7088">
          <cell r="A7088" t="str">
            <v>100309-UA-101</v>
          </cell>
          <cell r="B7088">
            <v>43252</v>
          </cell>
          <cell r="C7088" t="str">
            <v>Existing MSA</v>
          </cell>
          <cell r="D7088">
            <v>43230</v>
          </cell>
          <cell r="E7088">
            <v>43983</v>
          </cell>
          <cell r="F7088" t="str">
            <v>JUUL</v>
          </cell>
          <cell r="G7088" t="str">
            <v>UA</v>
          </cell>
          <cell r="H7088" t="str">
            <v>Ukraine</v>
          </cell>
          <cell r="I7088" t="str">
            <v>LSP Entity</v>
          </cell>
          <cell r="K7088">
            <v>43207</v>
          </cell>
          <cell r="Q7088">
            <v>1179</v>
          </cell>
          <cell r="R7088" t="str">
            <v>Europe (EU)</v>
          </cell>
          <cell r="S7088" t="str">
            <v>General Manager Ukraine, Belarus &amp; CIS</v>
          </cell>
        </row>
        <row r="7089">
          <cell r="A7089" t="str">
            <v>100309-UA-102</v>
          </cell>
          <cell r="B7089">
            <v>43480</v>
          </cell>
          <cell r="C7089" t="str">
            <v>Existing MSA</v>
          </cell>
          <cell r="D7089">
            <v>43230</v>
          </cell>
          <cell r="E7089">
            <v>43983</v>
          </cell>
          <cell r="F7089" t="str">
            <v>JUUL</v>
          </cell>
          <cell r="G7089" t="str">
            <v>UA</v>
          </cell>
          <cell r="H7089" t="str">
            <v>Ukraine</v>
          </cell>
          <cell r="I7089" t="str">
            <v>LSP Entity</v>
          </cell>
          <cell r="J7089">
            <v>43480</v>
          </cell>
          <cell r="K7089">
            <v>43207</v>
          </cell>
          <cell r="Q7089">
            <v>1889</v>
          </cell>
          <cell r="R7089" t="str">
            <v>Europe (EU)</v>
          </cell>
          <cell r="S7089" t="str">
            <v>Regulatory Manager EMEA</v>
          </cell>
        </row>
        <row r="7090">
          <cell r="A7090" t="str">
            <v>100309-HU-101</v>
          </cell>
          <cell r="B7090">
            <v>43556</v>
          </cell>
          <cell r="C7090" t="str">
            <v>Existing MSA</v>
          </cell>
          <cell r="D7090">
            <v>43262</v>
          </cell>
          <cell r="E7090">
            <v>43983</v>
          </cell>
          <cell r="F7090" t="str">
            <v>JUUL</v>
          </cell>
          <cell r="G7090" t="str">
            <v>HU</v>
          </cell>
          <cell r="H7090" t="str">
            <v>Hungary</v>
          </cell>
          <cell r="I7090" t="str">
            <v>LSP Entity</v>
          </cell>
          <cell r="J7090">
            <v>43556</v>
          </cell>
          <cell r="K7090">
            <v>43207</v>
          </cell>
          <cell r="Q7090">
            <v>2184</v>
          </cell>
          <cell r="R7090" t="str">
            <v>Europe (EU)</v>
          </cell>
          <cell r="S7090" t="str">
            <v>Lean Manager Europe</v>
          </cell>
        </row>
        <row r="7091">
          <cell r="A7091" t="str">
            <v>100037-UA-101</v>
          </cell>
          <cell r="B7091">
            <v>43010</v>
          </cell>
          <cell r="C7091" t="str">
            <v>Existing MSA</v>
          </cell>
          <cell r="D7091">
            <v>42823</v>
          </cell>
          <cell r="E7091">
            <v>43983</v>
          </cell>
          <cell r="F7091" t="str">
            <v>Clarivate</v>
          </cell>
          <cell r="G7091" t="str">
            <v>UA</v>
          </cell>
          <cell r="H7091" t="str">
            <v>Ukraine</v>
          </cell>
          <cell r="I7091" t="str">
            <v>LSP Entity</v>
          </cell>
          <cell r="K7091">
            <v>42823</v>
          </cell>
          <cell r="Q7091">
            <v>375</v>
          </cell>
          <cell r="R7091" t="str">
            <v>Europe (EU)</v>
          </cell>
          <cell r="S7091" t="str">
            <v>Customer Education Specialist</v>
          </cell>
        </row>
        <row r="7092">
          <cell r="A7092" t="str">
            <v>100018-GE-101</v>
          </cell>
          <cell r="B7092">
            <v>43191</v>
          </cell>
          <cell r="C7092" t="str">
            <v>Existing MSA</v>
          </cell>
          <cell r="D7092">
            <v>43168</v>
          </cell>
          <cell r="E7092">
            <v>43983</v>
          </cell>
          <cell r="F7092" t="str">
            <v>Auth0</v>
          </cell>
          <cell r="G7092" t="str">
            <v>GE</v>
          </cell>
          <cell r="H7092" t="str">
            <v>Georgia</v>
          </cell>
          <cell r="I7092" t="str">
            <v>LSP Entity</v>
          </cell>
          <cell r="K7092">
            <v>42072</v>
          </cell>
          <cell r="Q7092">
            <v>1036</v>
          </cell>
          <cell r="R7092" t="str">
            <v>Europe (EU)</v>
          </cell>
          <cell r="S7092" t="str">
            <v>Visual Designer</v>
          </cell>
        </row>
        <row r="7093">
          <cell r="A7093" t="str">
            <v>100615-EE-101</v>
          </cell>
          <cell r="B7093">
            <v>43724</v>
          </cell>
          <cell r="C7093" t="str">
            <v>Existing MSA</v>
          </cell>
          <cell r="D7093">
            <v>43668</v>
          </cell>
          <cell r="E7093">
            <v>43891</v>
          </cell>
          <cell r="F7093" t="str">
            <v>Snyk</v>
          </cell>
          <cell r="G7093" t="str">
            <v>EE</v>
          </cell>
          <cell r="H7093" t="str">
            <v>Estonia</v>
          </cell>
          <cell r="I7093" t="str">
            <v>LSP Entity</v>
          </cell>
          <cell r="J7093">
            <v>43724</v>
          </cell>
          <cell r="K7093">
            <v>43668</v>
          </cell>
          <cell r="Q7093">
            <v>3103</v>
          </cell>
          <cell r="R7093" t="str">
            <v>Europe (EU)</v>
          </cell>
          <cell r="S7093" t="str">
            <v>Director, Finance Operations</v>
          </cell>
        </row>
        <row r="7094">
          <cell r="A7094" t="str">
            <v>100221-CH-102</v>
          </cell>
          <cell r="B7094">
            <v>43282</v>
          </cell>
          <cell r="C7094" t="str">
            <v>Existing MSA</v>
          </cell>
          <cell r="D7094">
            <v>43130</v>
          </cell>
          <cell r="E7094">
            <v>43922</v>
          </cell>
          <cell r="F7094" t="str">
            <v>ViewRay</v>
          </cell>
          <cell r="G7094" t="str">
            <v>CH</v>
          </cell>
          <cell r="H7094" t="str">
            <v>Switzerland</v>
          </cell>
          <cell r="I7094" t="str">
            <v>LSP Entity</v>
          </cell>
          <cell r="K7094">
            <v>42961</v>
          </cell>
          <cell r="Q7094">
            <v>1009</v>
          </cell>
          <cell r="R7094" t="str">
            <v>Europe (EU)</v>
          </cell>
          <cell r="S7094" t="str">
            <v>Senior Manager Site Planning</v>
          </cell>
          <cell r="T7094">
            <v>43891</v>
          </cell>
        </row>
        <row r="7095">
          <cell r="A7095" t="str">
            <v>100615-EE-101</v>
          </cell>
          <cell r="B7095">
            <v>43724</v>
          </cell>
          <cell r="C7095" t="str">
            <v>Existing MSA</v>
          </cell>
          <cell r="D7095">
            <v>43668</v>
          </cell>
          <cell r="E7095">
            <v>43922</v>
          </cell>
          <cell r="F7095" t="str">
            <v>Snyk</v>
          </cell>
          <cell r="G7095" t="str">
            <v>EE</v>
          </cell>
          <cell r="H7095" t="str">
            <v>Estonia</v>
          </cell>
          <cell r="I7095" t="str">
            <v>LSP Entity</v>
          </cell>
          <cell r="J7095">
            <v>43724</v>
          </cell>
          <cell r="K7095">
            <v>43668</v>
          </cell>
          <cell r="Q7095">
            <v>3103</v>
          </cell>
          <cell r="R7095" t="str">
            <v>Europe (EU)</v>
          </cell>
          <cell r="S7095" t="str">
            <v>Director, Finance Operations</v>
          </cell>
        </row>
        <row r="7096">
          <cell r="A7096" t="str">
            <v>100221-CH-102</v>
          </cell>
          <cell r="B7096">
            <v>43282</v>
          </cell>
          <cell r="C7096" t="str">
            <v>Existing MSA</v>
          </cell>
          <cell r="D7096">
            <v>43130</v>
          </cell>
          <cell r="E7096">
            <v>43952</v>
          </cell>
          <cell r="F7096" t="str">
            <v>ViewRay</v>
          </cell>
          <cell r="G7096" t="str">
            <v>CH</v>
          </cell>
          <cell r="H7096" t="str">
            <v>Switzerland</v>
          </cell>
          <cell r="I7096" t="str">
            <v>LSP Entity</v>
          </cell>
          <cell r="K7096">
            <v>42961</v>
          </cell>
          <cell r="Q7096">
            <v>1009</v>
          </cell>
          <cell r="R7096" t="str">
            <v>Europe (EU)</v>
          </cell>
          <cell r="S7096" t="str">
            <v>Senior Manager Site Planning</v>
          </cell>
          <cell r="T7096">
            <v>43891</v>
          </cell>
        </row>
        <row r="7097">
          <cell r="A7097" t="str">
            <v>100615-EE-101</v>
          </cell>
          <cell r="B7097">
            <v>43724</v>
          </cell>
          <cell r="C7097" t="str">
            <v>Existing MSA</v>
          </cell>
          <cell r="D7097">
            <v>43668</v>
          </cell>
          <cell r="E7097">
            <v>43952</v>
          </cell>
          <cell r="F7097" t="str">
            <v>Snyk</v>
          </cell>
          <cell r="G7097" t="str">
            <v>EE</v>
          </cell>
          <cell r="H7097" t="str">
            <v>Estonia</v>
          </cell>
          <cell r="I7097" t="str">
            <v>LSP Entity</v>
          </cell>
          <cell r="J7097">
            <v>43724</v>
          </cell>
          <cell r="K7097">
            <v>43668</v>
          </cell>
          <cell r="Q7097">
            <v>3103</v>
          </cell>
          <cell r="R7097" t="str">
            <v>Europe (EU)</v>
          </cell>
          <cell r="S7097" t="str">
            <v>Director, Finance Operations</v>
          </cell>
        </row>
        <row r="7098">
          <cell r="A7098" t="str">
            <v>100221-CH-102</v>
          </cell>
          <cell r="B7098">
            <v>43282</v>
          </cell>
          <cell r="C7098" t="str">
            <v>Existing MSA</v>
          </cell>
          <cell r="D7098">
            <v>43130</v>
          </cell>
          <cell r="E7098">
            <v>43983</v>
          </cell>
          <cell r="F7098" t="str">
            <v>ViewRay</v>
          </cell>
          <cell r="G7098" t="str">
            <v>CH</v>
          </cell>
          <cell r="H7098" t="str">
            <v>Switzerland</v>
          </cell>
          <cell r="I7098" t="str">
            <v>LSP Entity</v>
          </cell>
          <cell r="K7098">
            <v>42961</v>
          </cell>
          <cell r="Q7098">
            <v>1009</v>
          </cell>
          <cell r="R7098" t="str">
            <v>Europe (EU)</v>
          </cell>
          <cell r="S7098" t="str">
            <v>Senior Manager Site Planning</v>
          </cell>
          <cell r="T7098">
            <v>43891</v>
          </cell>
        </row>
        <row r="7099">
          <cell r="A7099" t="str">
            <v>100615-EE-101</v>
          </cell>
          <cell r="B7099">
            <v>43724</v>
          </cell>
          <cell r="C7099" t="str">
            <v>Existing MSA</v>
          </cell>
          <cell r="D7099">
            <v>43668</v>
          </cell>
          <cell r="E7099">
            <v>43983</v>
          </cell>
          <cell r="F7099" t="str">
            <v>Snyk</v>
          </cell>
          <cell r="G7099" t="str">
            <v>EE</v>
          </cell>
          <cell r="H7099" t="str">
            <v>Estonia</v>
          </cell>
          <cell r="I7099" t="str">
            <v>LSP Entity</v>
          </cell>
          <cell r="J7099">
            <v>43724</v>
          </cell>
          <cell r="K7099">
            <v>43668</v>
          </cell>
          <cell r="Q7099">
            <v>3103</v>
          </cell>
          <cell r="R7099" t="str">
            <v>Europe (EU)</v>
          </cell>
          <cell r="S7099" t="str">
            <v>Director, Finance Operations</v>
          </cell>
        </row>
        <row r="7100">
          <cell r="A7100" t="str">
            <v>100520-IS-101</v>
          </cell>
          <cell r="B7100">
            <v>43739</v>
          </cell>
          <cell r="C7100" t="str">
            <v>Existing MSA</v>
          </cell>
          <cell r="D7100">
            <v>43453</v>
          </cell>
          <cell r="E7100">
            <v>43891</v>
          </cell>
          <cell r="F7100" t="str">
            <v>Unity Technologies ApS</v>
          </cell>
          <cell r="G7100" t="str">
            <v>IS</v>
          </cell>
          <cell r="H7100" t="str">
            <v>Iceland</v>
          </cell>
          <cell r="I7100" t="str">
            <v>LSP Entity</v>
          </cell>
          <cell r="J7100">
            <v>43678</v>
          </cell>
          <cell r="K7100">
            <v>43453</v>
          </cell>
          <cell r="Q7100">
            <v>2767</v>
          </cell>
          <cell r="R7100" t="str">
            <v>Europe (EU)</v>
          </cell>
          <cell r="S7100" t="str">
            <v>Network Team Lead</v>
          </cell>
        </row>
        <row r="7101">
          <cell r="A7101" t="str">
            <v>100520-IS-101</v>
          </cell>
          <cell r="B7101">
            <v>43739</v>
          </cell>
          <cell r="C7101" t="str">
            <v>Existing MSA</v>
          </cell>
          <cell r="D7101">
            <v>43453</v>
          </cell>
          <cell r="E7101">
            <v>43922</v>
          </cell>
          <cell r="F7101" t="str">
            <v>Unity Technologies ApS</v>
          </cell>
          <cell r="G7101" t="str">
            <v>IS</v>
          </cell>
          <cell r="H7101" t="str">
            <v>Iceland</v>
          </cell>
          <cell r="I7101" t="str">
            <v>LSP Entity</v>
          </cell>
          <cell r="J7101">
            <v>43678</v>
          </cell>
          <cell r="K7101">
            <v>43453</v>
          </cell>
          <cell r="Q7101">
            <v>2767</v>
          </cell>
          <cell r="R7101" t="str">
            <v>Europe (EU)</v>
          </cell>
          <cell r="S7101" t="str">
            <v>Network Team Lead</v>
          </cell>
        </row>
        <row r="7102">
          <cell r="A7102" t="str">
            <v>100520-IS-101</v>
          </cell>
          <cell r="B7102">
            <v>43739</v>
          </cell>
          <cell r="C7102" t="str">
            <v>Existing MSA</v>
          </cell>
          <cell r="D7102">
            <v>43453</v>
          </cell>
          <cell r="E7102">
            <v>43952</v>
          </cell>
          <cell r="F7102" t="str">
            <v>Unity Technologies ApS</v>
          </cell>
          <cell r="G7102" t="str">
            <v>IS</v>
          </cell>
          <cell r="H7102" t="str">
            <v>Iceland</v>
          </cell>
          <cell r="I7102" t="str">
            <v>LSP Entity</v>
          </cell>
          <cell r="J7102">
            <v>43678</v>
          </cell>
          <cell r="K7102">
            <v>43453</v>
          </cell>
          <cell r="Q7102">
            <v>2767</v>
          </cell>
          <cell r="R7102" t="str">
            <v>Europe (EU)</v>
          </cell>
          <cell r="S7102" t="str">
            <v>Network Team Lead</v>
          </cell>
        </row>
        <row r="7103">
          <cell r="A7103" t="str">
            <v>100520-IS-101</v>
          </cell>
          <cell r="B7103">
            <v>43739</v>
          </cell>
          <cell r="C7103" t="str">
            <v>Existing MSA</v>
          </cell>
          <cell r="D7103">
            <v>43453</v>
          </cell>
          <cell r="E7103">
            <v>43983</v>
          </cell>
          <cell r="F7103" t="str">
            <v>Unity Technologies ApS</v>
          </cell>
          <cell r="G7103" t="str">
            <v>IS</v>
          </cell>
          <cell r="H7103" t="str">
            <v>Iceland</v>
          </cell>
          <cell r="I7103" t="str">
            <v>LSP Entity</v>
          </cell>
          <cell r="J7103">
            <v>43678</v>
          </cell>
          <cell r="K7103">
            <v>43453</v>
          </cell>
          <cell r="Q7103">
            <v>2767</v>
          </cell>
          <cell r="R7103" t="str">
            <v>Europe (EU)</v>
          </cell>
          <cell r="S7103" t="str">
            <v>Network Team Lead</v>
          </cell>
        </row>
        <row r="7104">
          <cell r="A7104" t="str">
            <v>100726-UA-101</v>
          </cell>
          <cell r="B7104">
            <v>43878</v>
          </cell>
          <cell r="C7104" t="str">
            <v>Existing MSA</v>
          </cell>
          <cell r="D7104">
            <v>43836</v>
          </cell>
          <cell r="E7104">
            <v>43922</v>
          </cell>
          <cell r="F7104" t="str">
            <v>Axon</v>
          </cell>
          <cell r="G7104" t="str">
            <v>UA</v>
          </cell>
          <cell r="H7104" t="str">
            <v>Ukraine</v>
          </cell>
          <cell r="I7104" t="str">
            <v>LSP Entity</v>
          </cell>
          <cell r="J7104">
            <v>43878</v>
          </cell>
          <cell r="K7104">
            <v>43816</v>
          </cell>
          <cell r="Q7104">
            <v>3867</v>
          </cell>
          <cell r="R7104" t="str">
            <v>Europe (EU)</v>
          </cell>
          <cell r="S7104" t="str">
            <v>Business Development Executive</v>
          </cell>
        </row>
        <row r="7105">
          <cell r="A7105" t="str">
            <v>100726-UA-101</v>
          </cell>
          <cell r="B7105">
            <v>43878</v>
          </cell>
          <cell r="C7105" t="str">
            <v>Existing MSA</v>
          </cell>
          <cell r="D7105">
            <v>43836</v>
          </cell>
          <cell r="E7105">
            <v>43952</v>
          </cell>
          <cell r="F7105" t="str">
            <v>Axon</v>
          </cell>
          <cell r="G7105" t="str">
            <v>UA</v>
          </cell>
          <cell r="H7105" t="str">
            <v>Ukraine</v>
          </cell>
          <cell r="I7105" t="str">
            <v>LSP Entity</v>
          </cell>
          <cell r="J7105">
            <v>43878</v>
          </cell>
          <cell r="K7105">
            <v>43816</v>
          </cell>
          <cell r="Q7105">
            <v>3867</v>
          </cell>
          <cell r="R7105" t="str">
            <v>Europe (EU)</v>
          </cell>
          <cell r="S7105" t="str">
            <v>Business Development Executive</v>
          </cell>
        </row>
        <row r="7106">
          <cell r="A7106" t="str">
            <v>100726-UA-101</v>
          </cell>
          <cell r="B7106">
            <v>43878</v>
          </cell>
          <cell r="C7106" t="str">
            <v>Existing MSA</v>
          </cell>
          <cell r="D7106">
            <v>43836</v>
          </cell>
          <cell r="E7106">
            <v>43983</v>
          </cell>
          <cell r="F7106" t="str">
            <v>Axon</v>
          </cell>
          <cell r="G7106" t="str">
            <v>UA</v>
          </cell>
          <cell r="H7106" t="str">
            <v>Ukraine</v>
          </cell>
          <cell r="I7106" t="str">
            <v>LSP Entity</v>
          </cell>
          <cell r="J7106">
            <v>43878</v>
          </cell>
          <cell r="K7106">
            <v>43816</v>
          </cell>
          <cell r="Q7106">
            <v>3867</v>
          </cell>
          <cell r="R7106" t="str">
            <v>Europe (EU)</v>
          </cell>
          <cell r="S7106" t="str">
            <v>Business Development Executive</v>
          </cell>
        </row>
        <row r="7107">
          <cell r="A7107" t="str">
            <v>100167-FR-101</v>
          </cell>
          <cell r="B7107">
            <v>42948</v>
          </cell>
          <cell r="C7107" t="str">
            <v>Existing MSA</v>
          </cell>
          <cell r="D7107">
            <v>42145</v>
          </cell>
          <cell r="E7107">
            <v>43922</v>
          </cell>
          <cell r="F7107" t="str">
            <v>Twist Bioscience</v>
          </cell>
          <cell r="G7107" t="str">
            <v>FR</v>
          </cell>
          <cell r="H7107" t="str">
            <v>France</v>
          </cell>
          <cell r="I7107" t="str">
            <v>LSP Entity</v>
          </cell>
          <cell r="K7107">
            <v>42145</v>
          </cell>
          <cell r="Q7107">
            <v>407</v>
          </cell>
          <cell r="R7107" t="str">
            <v>Europe (EU)</v>
          </cell>
          <cell r="S7107" t="str">
            <v>SynbBio Sales - EMEA</v>
          </cell>
          <cell r="T7107">
            <v>43891</v>
          </cell>
        </row>
        <row r="7108">
          <cell r="A7108" t="str">
            <v>100188-FR-101</v>
          </cell>
          <cell r="B7108">
            <v>43221</v>
          </cell>
          <cell r="C7108" t="str">
            <v>Existing MSA</v>
          </cell>
          <cell r="D7108">
            <v>43111</v>
          </cell>
          <cell r="E7108">
            <v>43922</v>
          </cell>
          <cell r="F7108" t="str">
            <v>Horizon Discovery</v>
          </cell>
          <cell r="G7108" t="str">
            <v>FR</v>
          </cell>
          <cell r="H7108" t="str">
            <v>France</v>
          </cell>
          <cell r="I7108" t="str">
            <v>LSP Entity</v>
          </cell>
          <cell r="K7108">
            <v>42886</v>
          </cell>
          <cell r="Q7108">
            <v>950</v>
          </cell>
          <cell r="R7108" t="str">
            <v>Europe (EU)</v>
          </cell>
          <cell r="S7108" t="str">
            <v>Business Development Manager - France</v>
          </cell>
          <cell r="T7108">
            <v>43891</v>
          </cell>
        </row>
        <row r="7109">
          <cell r="A7109" t="str">
            <v>100167-FR-102</v>
          </cell>
          <cell r="B7109">
            <v>43160</v>
          </cell>
          <cell r="C7109" t="str">
            <v>Existing MSA</v>
          </cell>
          <cell r="D7109">
            <v>42145</v>
          </cell>
          <cell r="E7109">
            <v>43922</v>
          </cell>
          <cell r="F7109" t="str">
            <v>Twist Bioscience</v>
          </cell>
          <cell r="G7109" t="str">
            <v>FR</v>
          </cell>
          <cell r="H7109" t="str">
            <v>France</v>
          </cell>
          <cell r="I7109" t="str">
            <v>LSP Entity</v>
          </cell>
          <cell r="K7109">
            <v>42145</v>
          </cell>
          <cell r="Q7109">
            <v>987</v>
          </cell>
          <cell r="R7109" t="str">
            <v>Europe (EU)</v>
          </cell>
          <cell r="S7109" t="str">
            <v>NGS Sales Specialist, Europe</v>
          </cell>
          <cell r="T7109">
            <v>43891</v>
          </cell>
        </row>
        <row r="7110">
          <cell r="A7110" t="str">
            <v>100309-SK-102</v>
          </cell>
          <cell r="B7110">
            <v>43290</v>
          </cell>
          <cell r="C7110" t="str">
            <v>Existing MSA</v>
          </cell>
          <cell r="D7110">
            <v>43236</v>
          </cell>
          <cell r="E7110">
            <v>43922</v>
          </cell>
          <cell r="F7110" t="str">
            <v>JUUL</v>
          </cell>
          <cell r="G7110" t="str">
            <v>SK</v>
          </cell>
          <cell r="H7110" t="str">
            <v>Slovakia</v>
          </cell>
          <cell r="I7110" t="str">
            <v>LSP Entity</v>
          </cell>
          <cell r="K7110">
            <v>43207</v>
          </cell>
          <cell r="Q7110">
            <v>1321</v>
          </cell>
          <cell r="R7110" t="str">
            <v>Europe (EU)</v>
          </cell>
          <cell r="S7110" t="str">
            <v>Sales &amp; Distribution Capabilities Manager EMEA</v>
          </cell>
        </row>
        <row r="7111">
          <cell r="A7111" t="str">
            <v>100309-UA-107</v>
          </cell>
          <cell r="B7111">
            <v>43619</v>
          </cell>
          <cell r="C7111" t="str">
            <v>Existing MSA</v>
          </cell>
          <cell r="D7111">
            <v>43230</v>
          </cell>
          <cell r="E7111">
            <v>43922</v>
          </cell>
          <cell r="F7111" t="str">
            <v>JUUL</v>
          </cell>
          <cell r="G7111" t="str">
            <v>UA</v>
          </cell>
          <cell r="H7111" t="str">
            <v>Ukraine</v>
          </cell>
          <cell r="I7111" t="str">
            <v>LSP Entity</v>
          </cell>
          <cell r="J7111">
            <v>43619</v>
          </cell>
          <cell r="K7111">
            <v>43207</v>
          </cell>
          <cell r="Q7111">
            <v>2568</v>
          </cell>
          <cell r="R7111" t="str">
            <v>Europe (EU)</v>
          </cell>
          <cell r="S7111" t="str">
            <v>Sales Analyst</v>
          </cell>
        </row>
        <row r="7112">
          <cell r="A7112" t="str">
            <v>100127-AT-101</v>
          </cell>
          <cell r="B7112">
            <v>42675</v>
          </cell>
          <cell r="C7112" t="str">
            <v>Existing MSA</v>
          </cell>
          <cell r="D7112">
            <v>42635</v>
          </cell>
          <cell r="E7112">
            <v>43922</v>
          </cell>
          <cell r="F7112" t="str">
            <v>Quest</v>
          </cell>
          <cell r="G7112" t="str">
            <v>AT</v>
          </cell>
          <cell r="H7112" t="str">
            <v>Austria</v>
          </cell>
          <cell r="I7112" t="str">
            <v>LSP Entity</v>
          </cell>
          <cell r="K7112">
            <v>42635</v>
          </cell>
          <cell r="Q7112">
            <v>231</v>
          </cell>
          <cell r="R7112" t="str">
            <v>Europe (EU)</v>
          </cell>
          <cell r="S7112" t="str">
            <v>SW Sales Account Manager IV</v>
          </cell>
        </row>
        <row r="7113">
          <cell r="A7113" t="str">
            <v>100441-BE-101</v>
          </cell>
          <cell r="B7113">
            <v>43009</v>
          </cell>
          <cell r="C7113" t="str">
            <v>Existing MSA</v>
          </cell>
          <cell r="D7113">
            <v>42635</v>
          </cell>
          <cell r="E7113">
            <v>43922</v>
          </cell>
          <cell r="F7113" t="str">
            <v>SonicWall</v>
          </cell>
          <cell r="G7113" t="str">
            <v>BE</v>
          </cell>
          <cell r="H7113" t="str">
            <v>Belgium</v>
          </cell>
          <cell r="I7113" t="str">
            <v>LSP Entity</v>
          </cell>
          <cell r="K7113">
            <v>42635</v>
          </cell>
          <cell r="Q7113">
            <v>202</v>
          </cell>
          <cell r="R7113" t="str">
            <v>Europe (EU)</v>
          </cell>
          <cell r="S7113" t="str">
            <v>Regional Sales Director</v>
          </cell>
        </row>
        <row r="7114">
          <cell r="A7114" t="str">
            <v>100127-SE-103</v>
          </cell>
          <cell r="B7114">
            <v>42917</v>
          </cell>
          <cell r="C7114" t="str">
            <v>Existing MSA</v>
          </cell>
          <cell r="D7114">
            <v>42635</v>
          </cell>
          <cell r="E7114">
            <v>43922</v>
          </cell>
          <cell r="F7114" t="str">
            <v>Quest</v>
          </cell>
          <cell r="G7114" t="str">
            <v>SE</v>
          </cell>
          <cell r="H7114" t="str">
            <v>Sweden</v>
          </cell>
          <cell r="I7114" t="str">
            <v>LSP Entity</v>
          </cell>
          <cell r="K7114">
            <v>42635</v>
          </cell>
          <cell r="Q7114">
            <v>357</v>
          </cell>
          <cell r="R7114" t="str">
            <v>Europe (EU)</v>
          </cell>
          <cell r="S7114" t="str">
            <v>Channel Account Manager</v>
          </cell>
        </row>
        <row r="7115">
          <cell r="A7115" t="str">
            <v>100441-AT-103</v>
          </cell>
          <cell r="B7115">
            <v>43101</v>
          </cell>
          <cell r="C7115" t="str">
            <v>Existing MSA</v>
          </cell>
          <cell r="D7115">
            <v>42635</v>
          </cell>
          <cell r="E7115">
            <v>43922</v>
          </cell>
          <cell r="F7115" t="str">
            <v>SonicWall</v>
          </cell>
          <cell r="G7115" t="str">
            <v>AT</v>
          </cell>
          <cell r="H7115" t="str">
            <v>Austria</v>
          </cell>
          <cell r="I7115" t="str">
            <v>LSP Entity</v>
          </cell>
          <cell r="K7115">
            <v>42635</v>
          </cell>
          <cell r="Q7115">
            <v>799</v>
          </cell>
          <cell r="R7115" t="str">
            <v>Europe (EU)</v>
          </cell>
          <cell r="S7115" t="str">
            <v>Territory Channel Account Manager</v>
          </cell>
        </row>
        <row r="7116">
          <cell r="A7116" t="str">
            <v>100388-HU-101</v>
          </cell>
          <cell r="B7116">
            <v>43556</v>
          </cell>
          <cell r="C7116" t="str">
            <v>Existing MSA</v>
          </cell>
          <cell r="D7116">
            <v>43453</v>
          </cell>
          <cell r="E7116">
            <v>43922</v>
          </cell>
          <cell r="F7116" t="str">
            <v>Planet</v>
          </cell>
          <cell r="G7116" t="str">
            <v>HU</v>
          </cell>
          <cell r="H7116" t="str">
            <v>Hungary</v>
          </cell>
          <cell r="I7116" t="str">
            <v>LSP Entity</v>
          </cell>
          <cell r="K7116">
            <v>43329</v>
          </cell>
          <cell r="Q7116">
            <v>1946</v>
          </cell>
          <cell r="R7116" t="str">
            <v>Europe (EU)</v>
          </cell>
          <cell r="S7116" t="str">
            <v>Regional Sales Lead, Eastern Europe</v>
          </cell>
        </row>
        <row r="7117">
          <cell r="A7117" t="str">
            <v>100012-CH-102</v>
          </cell>
          <cell r="B7117">
            <v>43136</v>
          </cell>
          <cell r="C7117" t="str">
            <v>Existing MSA</v>
          </cell>
          <cell r="D7117">
            <v>43090</v>
          </cell>
          <cell r="E7117">
            <v>43922</v>
          </cell>
          <cell r="F7117" t="str">
            <v>Anaplan</v>
          </cell>
          <cell r="G7117" t="str">
            <v>CH</v>
          </cell>
          <cell r="H7117" t="str">
            <v>Switzerland</v>
          </cell>
          <cell r="I7117" t="str">
            <v>LSP Entity</v>
          </cell>
          <cell r="K7117">
            <v>42579</v>
          </cell>
          <cell r="N7117" t="str">
            <v>Nikolaos</v>
          </cell>
          <cell r="O7117" t="str">
            <v>Davos</v>
          </cell>
          <cell r="P7117">
            <v>43837</v>
          </cell>
          <cell r="Q7117">
            <v>922</v>
          </cell>
          <cell r="R7117" t="str">
            <v>Europe (EU)</v>
          </cell>
          <cell r="S7117" t="str">
            <v>Solution Consultant (Pre-sales)</v>
          </cell>
        </row>
        <row r="7118">
          <cell r="A7118" t="str">
            <v>100028-FR-101</v>
          </cell>
          <cell r="B7118">
            <v>43144</v>
          </cell>
          <cell r="C7118" t="str">
            <v>Existing MSA</v>
          </cell>
          <cell r="D7118">
            <v>43034</v>
          </cell>
          <cell r="E7118">
            <v>43922</v>
          </cell>
          <cell r="F7118" t="str">
            <v>Casa Communications Ltd.</v>
          </cell>
          <cell r="G7118" t="str">
            <v>FR</v>
          </cell>
          <cell r="H7118" t="str">
            <v>France</v>
          </cell>
          <cell r="I7118" t="str">
            <v>LSP Entity</v>
          </cell>
          <cell r="K7118">
            <v>42130</v>
          </cell>
          <cell r="Q7118">
            <v>976</v>
          </cell>
          <cell r="R7118" t="str">
            <v>Europe (EU)</v>
          </cell>
          <cell r="S7118" t="str">
            <v>Sales Account Manager</v>
          </cell>
          <cell r="T7118">
            <v>43891</v>
          </cell>
        </row>
        <row r="7119">
          <cell r="A7119" t="str">
            <v>100167-FR-101</v>
          </cell>
          <cell r="B7119">
            <v>42948</v>
          </cell>
          <cell r="C7119" t="str">
            <v>Existing MSA</v>
          </cell>
          <cell r="D7119">
            <v>42145</v>
          </cell>
          <cell r="E7119">
            <v>43952</v>
          </cell>
          <cell r="F7119" t="str">
            <v>Twist Bioscience</v>
          </cell>
          <cell r="G7119" t="str">
            <v>FR</v>
          </cell>
          <cell r="H7119" t="str">
            <v>France</v>
          </cell>
          <cell r="I7119" t="str">
            <v>LSP Entity</v>
          </cell>
          <cell r="K7119">
            <v>42145</v>
          </cell>
          <cell r="Q7119">
            <v>407</v>
          </cell>
          <cell r="R7119" t="str">
            <v>Europe (EU)</v>
          </cell>
          <cell r="S7119" t="str">
            <v>SynbBio Sales - EMEA</v>
          </cell>
          <cell r="T7119">
            <v>43891</v>
          </cell>
        </row>
        <row r="7120">
          <cell r="A7120" t="str">
            <v>100188-FR-101</v>
          </cell>
          <cell r="B7120">
            <v>43221</v>
          </cell>
          <cell r="C7120" t="str">
            <v>Existing MSA</v>
          </cell>
          <cell r="D7120">
            <v>43111</v>
          </cell>
          <cell r="E7120">
            <v>43952</v>
          </cell>
          <cell r="F7120" t="str">
            <v>Horizon Discovery</v>
          </cell>
          <cell r="G7120" t="str">
            <v>FR</v>
          </cell>
          <cell r="H7120" t="str">
            <v>France</v>
          </cell>
          <cell r="I7120" t="str">
            <v>LSP Entity</v>
          </cell>
          <cell r="K7120">
            <v>42886</v>
          </cell>
          <cell r="Q7120">
            <v>950</v>
          </cell>
          <cell r="R7120" t="str">
            <v>Europe (EU)</v>
          </cell>
          <cell r="S7120" t="str">
            <v>Business Development Manager - France</v>
          </cell>
          <cell r="T7120">
            <v>43891</v>
          </cell>
        </row>
        <row r="7121">
          <cell r="A7121" t="str">
            <v>100167-FR-102</v>
          </cell>
          <cell r="B7121">
            <v>43160</v>
          </cell>
          <cell r="C7121" t="str">
            <v>Existing MSA</v>
          </cell>
          <cell r="D7121">
            <v>42145</v>
          </cell>
          <cell r="E7121">
            <v>43952</v>
          </cell>
          <cell r="F7121" t="str">
            <v>Twist Bioscience</v>
          </cell>
          <cell r="G7121" t="str">
            <v>FR</v>
          </cell>
          <cell r="H7121" t="str">
            <v>France</v>
          </cell>
          <cell r="I7121" t="str">
            <v>LSP Entity</v>
          </cell>
          <cell r="K7121">
            <v>42145</v>
          </cell>
          <cell r="Q7121">
            <v>987</v>
          </cell>
          <cell r="R7121" t="str">
            <v>Europe (EU)</v>
          </cell>
          <cell r="S7121" t="str">
            <v>NGS Sales Specialist, Europe</v>
          </cell>
          <cell r="T7121">
            <v>43891</v>
          </cell>
        </row>
        <row r="7122">
          <cell r="A7122" t="str">
            <v>100309-SK-102</v>
          </cell>
          <cell r="B7122">
            <v>43290</v>
          </cell>
          <cell r="C7122" t="str">
            <v>Existing MSA</v>
          </cell>
          <cell r="D7122">
            <v>43236</v>
          </cell>
          <cell r="E7122">
            <v>43952</v>
          </cell>
          <cell r="F7122" t="str">
            <v>JUUL</v>
          </cell>
          <cell r="G7122" t="str">
            <v>SK</v>
          </cell>
          <cell r="H7122" t="str">
            <v>Slovakia</v>
          </cell>
          <cell r="I7122" t="str">
            <v>LSP Entity</v>
          </cell>
          <cell r="K7122">
            <v>43207</v>
          </cell>
          <cell r="Q7122">
            <v>1321</v>
          </cell>
          <cell r="R7122" t="str">
            <v>Europe (EU)</v>
          </cell>
          <cell r="S7122" t="str">
            <v>Sales &amp; Distribution Capabilities Manager EMEA</v>
          </cell>
        </row>
        <row r="7123">
          <cell r="A7123" t="str">
            <v>100309-UA-107</v>
          </cell>
          <cell r="B7123">
            <v>43619</v>
          </cell>
          <cell r="C7123" t="str">
            <v>Existing MSA</v>
          </cell>
          <cell r="D7123">
            <v>43230</v>
          </cell>
          <cell r="E7123">
            <v>43952</v>
          </cell>
          <cell r="F7123" t="str">
            <v>JUUL</v>
          </cell>
          <cell r="G7123" t="str">
            <v>UA</v>
          </cell>
          <cell r="H7123" t="str">
            <v>Ukraine</v>
          </cell>
          <cell r="I7123" t="str">
            <v>LSP Entity</v>
          </cell>
          <cell r="J7123">
            <v>43619</v>
          </cell>
          <cell r="K7123">
            <v>43207</v>
          </cell>
          <cell r="Q7123">
            <v>2568</v>
          </cell>
          <cell r="R7123" t="str">
            <v>Europe (EU)</v>
          </cell>
          <cell r="S7123" t="str">
            <v>Sales Analyst</v>
          </cell>
        </row>
        <row r="7124">
          <cell r="A7124" t="str">
            <v>100127-AT-101</v>
          </cell>
          <cell r="B7124">
            <v>42675</v>
          </cell>
          <cell r="C7124" t="str">
            <v>Existing MSA</v>
          </cell>
          <cell r="D7124">
            <v>42635</v>
          </cell>
          <cell r="E7124">
            <v>43952</v>
          </cell>
          <cell r="F7124" t="str">
            <v>Quest</v>
          </cell>
          <cell r="G7124" t="str">
            <v>AT</v>
          </cell>
          <cell r="H7124" t="str">
            <v>Austria</v>
          </cell>
          <cell r="I7124" t="str">
            <v>LSP Entity</v>
          </cell>
          <cell r="K7124">
            <v>42635</v>
          </cell>
          <cell r="Q7124">
            <v>231</v>
          </cell>
          <cell r="R7124" t="str">
            <v>Europe (EU)</v>
          </cell>
          <cell r="S7124" t="str">
            <v>SW Sales Account Manager IV</v>
          </cell>
        </row>
        <row r="7125">
          <cell r="A7125" t="str">
            <v>100441-BE-101</v>
          </cell>
          <cell r="B7125">
            <v>43009</v>
          </cell>
          <cell r="C7125" t="str">
            <v>Existing MSA</v>
          </cell>
          <cell r="D7125">
            <v>42635</v>
          </cell>
          <cell r="E7125">
            <v>43952</v>
          </cell>
          <cell r="F7125" t="str">
            <v>SonicWall</v>
          </cell>
          <cell r="G7125" t="str">
            <v>BE</v>
          </cell>
          <cell r="H7125" t="str">
            <v>Belgium</v>
          </cell>
          <cell r="I7125" t="str">
            <v>LSP Entity</v>
          </cell>
          <cell r="K7125">
            <v>42635</v>
          </cell>
          <cell r="Q7125">
            <v>202</v>
          </cell>
          <cell r="R7125" t="str">
            <v>Europe (EU)</v>
          </cell>
          <cell r="S7125" t="str">
            <v>Regional Sales Director</v>
          </cell>
        </row>
        <row r="7126">
          <cell r="A7126" t="str">
            <v>100127-SE-103</v>
          </cell>
          <cell r="B7126">
            <v>42917</v>
          </cell>
          <cell r="C7126" t="str">
            <v>Existing MSA</v>
          </cell>
          <cell r="D7126">
            <v>42635</v>
          </cell>
          <cell r="E7126">
            <v>43952</v>
          </cell>
          <cell r="F7126" t="str">
            <v>Quest</v>
          </cell>
          <cell r="G7126" t="str">
            <v>SE</v>
          </cell>
          <cell r="H7126" t="str">
            <v>Sweden</v>
          </cell>
          <cell r="I7126" t="str">
            <v>LSP Entity</v>
          </cell>
          <cell r="K7126">
            <v>42635</v>
          </cell>
          <cell r="Q7126">
            <v>357</v>
          </cell>
          <cell r="R7126" t="str">
            <v>Europe (EU)</v>
          </cell>
          <cell r="S7126" t="str">
            <v>Channel Account Manager</v>
          </cell>
        </row>
        <row r="7127">
          <cell r="A7127" t="str">
            <v>100441-AT-103</v>
          </cell>
          <cell r="B7127">
            <v>43101</v>
          </cell>
          <cell r="C7127" t="str">
            <v>Existing MSA</v>
          </cell>
          <cell r="D7127">
            <v>42635</v>
          </cell>
          <cell r="E7127">
            <v>43952</v>
          </cell>
          <cell r="F7127" t="str">
            <v>SonicWall</v>
          </cell>
          <cell r="G7127" t="str">
            <v>AT</v>
          </cell>
          <cell r="H7127" t="str">
            <v>Austria</v>
          </cell>
          <cell r="I7127" t="str">
            <v>LSP Entity</v>
          </cell>
          <cell r="K7127">
            <v>42635</v>
          </cell>
          <cell r="Q7127">
            <v>799</v>
          </cell>
          <cell r="R7127" t="str">
            <v>Europe (EU)</v>
          </cell>
          <cell r="S7127" t="str">
            <v>Territory Channel Account Manager</v>
          </cell>
        </row>
        <row r="7128">
          <cell r="A7128" t="str">
            <v>100388-HU-101</v>
          </cell>
          <cell r="B7128">
            <v>43556</v>
          </cell>
          <cell r="C7128" t="str">
            <v>Existing MSA</v>
          </cell>
          <cell r="D7128">
            <v>43453</v>
          </cell>
          <cell r="E7128">
            <v>43952</v>
          </cell>
          <cell r="F7128" t="str">
            <v>Planet</v>
          </cell>
          <cell r="G7128" t="str">
            <v>HU</v>
          </cell>
          <cell r="H7128" t="str">
            <v>Hungary</v>
          </cell>
          <cell r="I7128" t="str">
            <v>LSP Entity</v>
          </cell>
          <cell r="K7128">
            <v>43329</v>
          </cell>
          <cell r="Q7128">
            <v>1946</v>
          </cell>
          <cell r="R7128" t="str">
            <v>Europe (EU)</v>
          </cell>
          <cell r="S7128" t="str">
            <v>Regional Sales Lead, Eastern Europe</v>
          </cell>
        </row>
        <row r="7129">
          <cell r="A7129" t="str">
            <v>100012-CH-102</v>
          </cell>
          <cell r="B7129">
            <v>43136</v>
          </cell>
          <cell r="C7129" t="str">
            <v>Existing MSA</v>
          </cell>
          <cell r="D7129">
            <v>43090</v>
          </cell>
          <cell r="E7129">
            <v>43952</v>
          </cell>
          <cell r="F7129" t="str">
            <v>Anaplan</v>
          </cell>
          <cell r="G7129" t="str">
            <v>CH</v>
          </cell>
          <cell r="H7129" t="str">
            <v>Switzerland</v>
          </cell>
          <cell r="I7129" t="str">
            <v>LSP Entity</v>
          </cell>
          <cell r="K7129">
            <v>42579</v>
          </cell>
          <cell r="N7129" t="str">
            <v>Nikolaos</v>
          </cell>
          <cell r="O7129" t="str">
            <v>Davos</v>
          </cell>
          <cell r="P7129">
            <v>43837</v>
          </cell>
          <cell r="Q7129">
            <v>922</v>
          </cell>
          <cell r="R7129" t="str">
            <v>Europe (EU)</v>
          </cell>
          <cell r="S7129" t="str">
            <v>Solution Consultant (Pre-sales)</v>
          </cell>
        </row>
        <row r="7130">
          <cell r="A7130" t="str">
            <v>100028-FR-101</v>
          </cell>
          <cell r="B7130">
            <v>43144</v>
          </cell>
          <cell r="C7130" t="str">
            <v>Existing MSA</v>
          </cell>
          <cell r="D7130">
            <v>43034</v>
          </cell>
          <cell r="E7130">
            <v>43952</v>
          </cell>
          <cell r="F7130" t="str">
            <v>Casa Communications Ltd.</v>
          </cell>
          <cell r="G7130" t="str">
            <v>FR</v>
          </cell>
          <cell r="H7130" t="str">
            <v>France</v>
          </cell>
          <cell r="I7130" t="str">
            <v>LSP Entity</v>
          </cell>
          <cell r="K7130">
            <v>42130</v>
          </cell>
          <cell r="Q7130">
            <v>976</v>
          </cell>
          <cell r="R7130" t="str">
            <v>Europe (EU)</v>
          </cell>
          <cell r="S7130" t="str">
            <v>Sales Account Manager</v>
          </cell>
          <cell r="T7130">
            <v>43891</v>
          </cell>
        </row>
        <row r="7131">
          <cell r="A7131" t="str">
            <v>100167-FR-101</v>
          </cell>
          <cell r="B7131">
            <v>42948</v>
          </cell>
          <cell r="C7131" t="str">
            <v>Existing MSA</v>
          </cell>
          <cell r="D7131">
            <v>42145</v>
          </cell>
          <cell r="E7131">
            <v>43983</v>
          </cell>
          <cell r="F7131" t="str">
            <v>Twist Bioscience</v>
          </cell>
          <cell r="G7131" t="str">
            <v>FR</v>
          </cell>
          <cell r="H7131" t="str">
            <v>France</v>
          </cell>
          <cell r="I7131" t="str">
            <v>LSP Entity</v>
          </cell>
          <cell r="K7131">
            <v>42145</v>
          </cell>
          <cell r="Q7131">
            <v>407</v>
          </cell>
          <cell r="R7131" t="str">
            <v>Europe (EU)</v>
          </cell>
          <cell r="S7131" t="str">
            <v>SynbBio Sales - EMEA</v>
          </cell>
          <cell r="T7131">
            <v>43891</v>
          </cell>
        </row>
        <row r="7132">
          <cell r="A7132" t="str">
            <v>100188-FR-101</v>
          </cell>
          <cell r="B7132">
            <v>43221</v>
          </cell>
          <cell r="C7132" t="str">
            <v>Existing MSA</v>
          </cell>
          <cell r="D7132">
            <v>43111</v>
          </cell>
          <cell r="E7132">
            <v>43983</v>
          </cell>
          <cell r="F7132" t="str">
            <v>Horizon Discovery</v>
          </cell>
          <cell r="G7132" t="str">
            <v>FR</v>
          </cell>
          <cell r="H7132" t="str">
            <v>France</v>
          </cell>
          <cell r="I7132" t="str">
            <v>LSP Entity</v>
          </cell>
          <cell r="K7132">
            <v>42886</v>
          </cell>
          <cell r="Q7132">
            <v>950</v>
          </cell>
          <cell r="R7132" t="str">
            <v>Europe (EU)</v>
          </cell>
          <cell r="S7132" t="str">
            <v>Business Development Manager - France</v>
          </cell>
          <cell r="T7132">
            <v>43891</v>
          </cell>
        </row>
        <row r="7133">
          <cell r="A7133" t="str">
            <v>100167-FR-102</v>
          </cell>
          <cell r="B7133">
            <v>43160</v>
          </cell>
          <cell r="C7133" t="str">
            <v>Existing MSA</v>
          </cell>
          <cell r="D7133">
            <v>42145</v>
          </cell>
          <cell r="E7133">
            <v>43983</v>
          </cell>
          <cell r="F7133" t="str">
            <v>Twist Bioscience</v>
          </cell>
          <cell r="G7133" t="str">
            <v>FR</v>
          </cell>
          <cell r="H7133" t="str">
            <v>France</v>
          </cell>
          <cell r="I7133" t="str">
            <v>LSP Entity</v>
          </cell>
          <cell r="K7133">
            <v>42145</v>
          </cell>
          <cell r="Q7133">
            <v>987</v>
          </cell>
          <cell r="R7133" t="str">
            <v>Europe (EU)</v>
          </cell>
          <cell r="S7133" t="str">
            <v>NGS Sales Specialist, Europe</v>
          </cell>
          <cell r="T7133">
            <v>43891</v>
          </cell>
        </row>
        <row r="7134">
          <cell r="A7134" t="str">
            <v>100309-SK-102</v>
          </cell>
          <cell r="B7134">
            <v>43290</v>
          </cell>
          <cell r="C7134" t="str">
            <v>Existing MSA</v>
          </cell>
          <cell r="D7134">
            <v>43236</v>
          </cell>
          <cell r="E7134">
            <v>43983</v>
          </cell>
          <cell r="F7134" t="str">
            <v>JUUL</v>
          </cell>
          <cell r="G7134" t="str">
            <v>SK</v>
          </cell>
          <cell r="H7134" t="str">
            <v>Slovakia</v>
          </cell>
          <cell r="I7134" t="str">
            <v>LSP Entity</v>
          </cell>
          <cell r="K7134">
            <v>43207</v>
          </cell>
          <cell r="Q7134">
            <v>1321</v>
          </cell>
          <cell r="R7134" t="str">
            <v>Europe (EU)</v>
          </cell>
          <cell r="S7134" t="str">
            <v>Sales &amp; Distribution Capabilities Manager EMEA</v>
          </cell>
        </row>
        <row r="7135">
          <cell r="A7135" t="str">
            <v>100309-UA-107</v>
          </cell>
          <cell r="B7135">
            <v>43619</v>
          </cell>
          <cell r="C7135" t="str">
            <v>Existing MSA</v>
          </cell>
          <cell r="D7135">
            <v>43230</v>
          </cell>
          <cell r="E7135">
            <v>43983</v>
          </cell>
          <cell r="F7135" t="str">
            <v>JUUL</v>
          </cell>
          <cell r="G7135" t="str">
            <v>UA</v>
          </cell>
          <cell r="H7135" t="str">
            <v>Ukraine</v>
          </cell>
          <cell r="I7135" t="str">
            <v>LSP Entity</v>
          </cell>
          <cell r="J7135">
            <v>43619</v>
          </cell>
          <cell r="K7135">
            <v>43207</v>
          </cell>
          <cell r="Q7135">
            <v>2568</v>
          </cell>
          <cell r="R7135" t="str">
            <v>Europe (EU)</v>
          </cell>
          <cell r="S7135" t="str">
            <v>Sales Analyst</v>
          </cell>
        </row>
        <row r="7136">
          <cell r="A7136" t="str">
            <v>100127-AT-101</v>
          </cell>
          <cell r="B7136">
            <v>42675</v>
          </cell>
          <cell r="C7136" t="str">
            <v>Existing MSA</v>
          </cell>
          <cell r="D7136">
            <v>42635</v>
          </cell>
          <cell r="E7136">
            <v>43983</v>
          </cell>
          <cell r="F7136" t="str">
            <v>Quest</v>
          </cell>
          <cell r="G7136" t="str">
            <v>AT</v>
          </cell>
          <cell r="H7136" t="str">
            <v>Austria</v>
          </cell>
          <cell r="I7136" t="str">
            <v>LSP Entity</v>
          </cell>
          <cell r="K7136">
            <v>42635</v>
          </cell>
          <cell r="Q7136">
            <v>231</v>
          </cell>
          <cell r="R7136" t="str">
            <v>Europe (EU)</v>
          </cell>
          <cell r="S7136" t="str">
            <v>SW Sales Account Manager IV</v>
          </cell>
        </row>
        <row r="7137">
          <cell r="A7137" t="str">
            <v>100441-BE-101</v>
          </cell>
          <cell r="B7137">
            <v>43009</v>
          </cell>
          <cell r="C7137" t="str">
            <v>Existing MSA</v>
          </cell>
          <cell r="D7137">
            <v>42635</v>
          </cell>
          <cell r="E7137">
            <v>43983</v>
          </cell>
          <cell r="F7137" t="str">
            <v>SonicWall</v>
          </cell>
          <cell r="G7137" t="str">
            <v>BE</v>
          </cell>
          <cell r="H7137" t="str">
            <v>Belgium</v>
          </cell>
          <cell r="I7137" t="str">
            <v>LSP Entity</v>
          </cell>
          <cell r="K7137">
            <v>42635</v>
          </cell>
          <cell r="Q7137">
            <v>202</v>
          </cell>
          <cell r="R7137" t="str">
            <v>Europe (EU)</v>
          </cell>
          <cell r="S7137" t="str">
            <v>Regional Sales Director</v>
          </cell>
        </row>
        <row r="7138">
          <cell r="A7138" t="str">
            <v>100127-SE-103</v>
          </cell>
          <cell r="B7138">
            <v>42917</v>
          </cell>
          <cell r="C7138" t="str">
            <v>Existing MSA</v>
          </cell>
          <cell r="D7138">
            <v>42635</v>
          </cell>
          <cell r="E7138">
            <v>43983</v>
          </cell>
          <cell r="F7138" t="str">
            <v>Quest</v>
          </cell>
          <cell r="G7138" t="str">
            <v>SE</v>
          </cell>
          <cell r="H7138" t="str">
            <v>Sweden</v>
          </cell>
          <cell r="I7138" t="str">
            <v>LSP Entity</v>
          </cell>
          <cell r="K7138">
            <v>42635</v>
          </cell>
          <cell r="Q7138">
            <v>357</v>
          </cell>
          <cell r="R7138" t="str">
            <v>Europe (EU)</v>
          </cell>
          <cell r="S7138" t="str">
            <v>Channel Account Manager</v>
          </cell>
        </row>
        <row r="7139">
          <cell r="A7139" t="str">
            <v>100441-AT-103</v>
          </cell>
          <cell r="B7139">
            <v>43101</v>
          </cell>
          <cell r="C7139" t="str">
            <v>Existing MSA</v>
          </cell>
          <cell r="D7139">
            <v>42635</v>
          </cell>
          <cell r="E7139">
            <v>43983</v>
          </cell>
          <cell r="F7139" t="str">
            <v>SonicWall</v>
          </cell>
          <cell r="G7139" t="str">
            <v>AT</v>
          </cell>
          <cell r="H7139" t="str">
            <v>Austria</v>
          </cell>
          <cell r="I7139" t="str">
            <v>LSP Entity</v>
          </cell>
          <cell r="K7139">
            <v>42635</v>
          </cell>
          <cell r="Q7139">
            <v>799</v>
          </cell>
          <cell r="R7139" t="str">
            <v>Europe (EU)</v>
          </cell>
          <cell r="S7139" t="str">
            <v>Territory Channel Account Manager</v>
          </cell>
        </row>
        <row r="7140">
          <cell r="A7140" t="str">
            <v>100388-HU-101</v>
          </cell>
          <cell r="B7140">
            <v>43556</v>
          </cell>
          <cell r="C7140" t="str">
            <v>Existing MSA</v>
          </cell>
          <cell r="D7140">
            <v>43453</v>
          </cell>
          <cell r="E7140">
            <v>43983</v>
          </cell>
          <cell r="F7140" t="str">
            <v>Planet</v>
          </cell>
          <cell r="G7140" t="str">
            <v>HU</v>
          </cell>
          <cell r="H7140" t="str">
            <v>Hungary</v>
          </cell>
          <cell r="I7140" t="str">
            <v>LSP Entity</v>
          </cell>
          <cell r="K7140">
            <v>43329</v>
          </cell>
          <cell r="Q7140">
            <v>1946</v>
          </cell>
          <cell r="R7140" t="str">
            <v>Europe (EU)</v>
          </cell>
          <cell r="S7140" t="str">
            <v>Regional Sales Lead, Eastern Europe</v>
          </cell>
        </row>
        <row r="7141">
          <cell r="A7141" t="str">
            <v>100012-CH-102</v>
          </cell>
          <cell r="B7141">
            <v>43136</v>
          </cell>
          <cell r="C7141" t="str">
            <v>Existing MSA</v>
          </cell>
          <cell r="D7141">
            <v>43090</v>
          </cell>
          <cell r="E7141">
            <v>43983</v>
          </cell>
          <cell r="F7141" t="str">
            <v>Anaplan</v>
          </cell>
          <cell r="G7141" t="str">
            <v>CH</v>
          </cell>
          <cell r="H7141" t="str">
            <v>Switzerland</v>
          </cell>
          <cell r="I7141" t="str">
            <v>LSP Entity</v>
          </cell>
          <cell r="K7141">
            <v>42579</v>
          </cell>
          <cell r="N7141" t="str">
            <v>Nikolaos</v>
          </cell>
          <cell r="O7141" t="str">
            <v>Davos</v>
          </cell>
          <cell r="P7141">
            <v>43837</v>
          </cell>
          <cell r="Q7141">
            <v>922</v>
          </cell>
          <cell r="R7141" t="str">
            <v>Europe (EU)</v>
          </cell>
          <cell r="S7141" t="str">
            <v>Solution Consultant (Pre-sales)</v>
          </cell>
        </row>
        <row r="7142">
          <cell r="A7142" t="str">
            <v>100028-FR-101</v>
          </cell>
          <cell r="B7142">
            <v>43144</v>
          </cell>
          <cell r="C7142" t="str">
            <v>Existing MSA</v>
          </cell>
          <cell r="D7142">
            <v>43034</v>
          </cell>
          <cell r="E7142">
            <v>43983</v>
          </cell>
          <cell r="F7142" t="str">
            <v>Casa Communications Ltd.</v>
          </cell>
          <cell r="G7142" t="str">
            <v>FR</v>
          </cell>
          <cell r="H7142" t="str">
            <v>France</v>
          </cell>
          <cell r="I7142" t="str">
            <v>LSP Entity</v>
          </cell>
          <cell r="K7142">
            <v>42130</v>
          </cell>
          <cell r="Q7142">
            <v>976</v>
          </cell>
          <cell r="R7142" t="str">
            <v>Europe (EU)</v>
          </cell>
          <cell r="S7142" t="str">
            <v>Sales Account Manager</v>
          </cell>
          <cell r="T7142">
            <v>43891</v>
          </cell>
        </row>
        <row r="7143">
          <cell r="A7143" t="str">
            <v>100561-CZ-101</v>
          </cell>
          <cell r="B7143">
            <v>43647</v>
          </cell>
          <cell r="C7143" t="str">
            <v>Existing MSA</v>
          </cell>
          <cell r="D7143">
            <v>43614</v>
          </cell>
          <cell r="E7143">
            <v>43922</v>
          </cell>
          <cell r="F7143" t="str">
            <v>Campari</v>
          </cell>
          <cell r="G7143" t="str">
            <v>CZ</v>
          </cell>
          <cell r="H7143" t="str">
            <v>Czech Republic</v>
          </cell>
          <cell r="I7143" t="str">
            <v>LSP Entity</v>
          </cell>
          <cell r="J7143">
            <v>43647</v>
          </cell>
          <cell r="K7143">
            <v>43614</v>
          </cell>
          <cell r="Q7143">
            <v>2686</v>
          </cell>
          <cell r="R7143" t="str">
            <v>Europe (EU)</v>
          </cell>
          <cell r="S7143" t="str">
            <v>Regional Business Manager Central Europe</v>
          </cell>
        </row>
        <row r="7144">
          <cell r="A7144" t="str">
            <v>100142-IT-101</v>
          </cell>
          <cell r="B7144">
            <v>42443</v>
          </cell>
          <cell r="C7144" t="str">
            <v>Existing MSA</v>
          </cell>
          <cell r="D7144">
            <v>42271</v>
          </cell>
          <cell r="E7144">
            <v>43922</v>
          </cell>
          <cell r="F7144" t="str">
            <v>Rocket Software Italy</v>
          </cell>
          <cell r="G7144" t="str">
            <v>IT</v>
          </cell>
          <cell r="H7144" t="str">
            <v>Italy</v>
          </cell>
          <cell r="I7144" t="str">
            <v>LSP Entity</v>
          </cell>
          <cell r="K7144">
            <v>42271</v>
          </cell>
          <cell r="Q7144">
            <v>27</v>
          </cell>
          <cell r="R7144" t="str">
            <v>Europe (EU)</v>
          </cell>
          <cell r="S7144" t="str">
            <v>Business Development &amp; Partnership</v>
          </cell>
          <cell r="T7144">
            <v>43922</v>
          </cell>
        </row>
        <row r="7145">
          <cell r="A7145" t="str">
            <v>100561-CZ-101</v>
          </cell>
          <cell r="B7145">
            <v>43647</v>
          </cell>
          <cell r="C7145" t="str">
            <v>Existing MSA</v>
          </cell>
          <cell r="D7145">
            <v>43614</v>
          </cell>
          <cell r="E7145">
            <v>43952</v>
          </cell>
          <cell r="F7145" t="str">
            <v>Campari</v>
          </cell>
          <cell r="G7145" t="str">
            <v>CZ</v>
          </cell>
          <cell r="H7145" t="str">
            <v>Czech Republic</v>
          </cell>
          <cell r="I7145" t="str">
            <v>LSP Entity</v>
          </cell>
          <cell r="J7145">
            <v>43647</v>
          </cell>
          <cell r="K7145">
            <v>43614</v>
          </cell>
          <cell r="Q7145">
            <v>2686</v>
          </cell>
          <cell r="R7145" t="str">
            <v>Europe (EU)</v>
          </cell>
          <cell r="S7145" t="str">
            <v>Regional Business Manager Central Europe</v>
          </cell>
        </row>
        <row r="7146">
          <cell r="A7146" t="str">
            <v>100142-IT-101</v>
          </cell>
          <cell r="B7146">
            <v>42443</v>
          </cell>
          <cell r="C7146" t="str">
            <v>Existing MSA</v>
          </cell>
          <cell r="D7146">
            <v>42271</v>
          </cell>
          <cell r="E7146">
            <v>43952</v>
          </cell>
          <cell r="F7146" t="str">
            <v>Rocket Software Italy</v>
          </cell>
          <cell r="G7146" t="str">
            <v>IT</v>
          </cell>
          <cell r="H7146" t="str">
            <v>Italy</v>
          </cell>
          <cell r="I7146" t="str">
            <v>LSP Entity</v>
          </cell>
          <cell r="K7146">
            <v>42271</v>
          </cell>
          <cell r="Q7146">
            <v>27</v>
          </cell>
          <cell r="R7146" t="str">
            <v>Europe (EU)</v>
          </cell>
          <cell r="S7146" t="str">
            <v>Business Development &amp; Partnership</v>
          </cell>
          <cell r="T7146">
            <v>43922</v>
          </cell>
        </row>
        <row r="7147">
          <cell r="A7147" t="str">
            <v>100561-CZ-101</v>
          </cell>
          <cell r="B7147">
            <v>43647</v>
          </cell>
          <cell r="C7147" t="str">
            <v>Existing MSA</v>
          </cell>
          <cell r="D7147">
            <v>43614</v>
          </cell>
          <cell r="E7147">
            <v>43983</v>
          </cell>
          <cell r="F7147" t="str">
            <v>Campari</v>
          </cell>
          <cell r="G7147" t="str">
            <v>CZ</v>
          </cell>
          <cell r="H7147" t="str">
            <v>Czech Republic</v>
          </cell>
          <cell r="I7147" t="str">
            <v>LSP Entity</v>
          </cell>
          <cell r="J7147">
            <v>43647</v>
          </cell>
          <cell r="K7147">
            <v>43614</v>
          </cell>
          <cell r="Q7147">
            <v>2686</v>
          </cell>
          <cell r="R7147" t="str">
            <v>Europe (EU)</v>
          </cell>
          <cell r="S7147" t="str">
            <v>Regional Business Manager Central Europe</v>
          </cell>
        </row>
        <row r="7148">
          <cell r="A7148" t="str">
            <v>100142-IT-101</v>
          </cell>
          <cell r="B7148">
            <v>42443</v>
          </cell>
          <cell r="C7148" t="str">
            <v>Existing MSA</v>
          </cell>
          <cell r="D7148">
            <v>42271</v>
          </cell>
          <cell r="E7148">
            <v>43983</v>
          </cell>
          <cell r="F7148" t="str">
            <v>Rocket Software Italy</v>
          </cell>
          <cell r="G7148" t="str">
            <v>IT</v>
          </cell>
          <cell r="H7148" t="str">
            <v>Italy</v>
          </cell>
          <cell r="I7148" t="str">
            <v>LSP Entity</v>
          </cell>
          <cell r="K7148">
            <v>42271</v>
          </cell>
          <cell r="Q7148">
            <v>27</v>
          </cell>
          <cell r="R7148" t="str">
            <v>Europe (EU)</v>
          </cell>
          <cell r="S7148" t="str">
            <v>Business Development &amp; Partnership</v>
          </cell>
          <cell r="T7148">
            <v>43922</v>
          </cell>
        </row>
        <row r="7149">
          <cell r="A7149" t="str">
            <v>100309-UA-111</v>
          </cell>
          <cell r="B7149">
            <v>43654</v>
          </cell>
          <cell r="C7149" t="str">
            <v>Existing MSA</v>
          </cell>
          <cell r="D7149">
            <v>43230</v>
          </cell>
          <cell r="E7149">
            <v>43891</v>
          </cell>
          <cell r="F7149" t="str">
            <v>JUUL</v>
          </cell>
          <cell r="G7149" t="str">
            <v>UA</v>
          </cell>
          <cell r="H7149" t="str">
            <v>Ukraine</v>
          </cell>
          <cell r="I7149" t="str">
            <v>LSP Entity</v>
          </cell>
          <cell r="J7149">
            <v>43654</v>
          </cell>
          <cell r="K7149">
            <v>43207</v>
          </cell>
          <cell r="Q7149">
            <v>2907</v>
          </cell>
          <cell r="R7149" t="str">
            <v>Europe (EU)</v>
          </cell>
          <cell r="S7149" t="str">
            <v>Product Specialist</v>
          </cell>
        </row>
        <row r="7150">
          <cell r="A7150" t="str">
            <v>100309-UA-111</v>
          </cell>
          <cell r="B7150">
            <v>43654</v>
          </cell>
          <cell r="C7150" t="str">
            <v>Existing MSA</v>
          </cell>
          <cell r="D7150">
            <v>43230</v>
          </cell>
          <cell r="E7150">
            <v>43922</v>
          </cell>
          <cell r="F7150" t="str">
            <v>JUUL</v>
          </cell>
          <cell r="G7150" t="str">
            <v>UA</v>
          </cell>
          <cell r="H7150" t="str">
            <v>Ukraine</v>
          </cell>
          <cell r="I7150" t="str">
            <v>LSP Entity</v>
          </cell>
          <cell r="J7150">
            <v>43654</v>
          </cell>
          <cell r="K7150">
            <v>43207</v>
          </cell>
          <cell r="Q7150">
            <v>2907</v>
          </cell>
          <cell r="R7150" t="str">
            <v>Europe (EU)</v>
          </cell>
          <cell r="S7150" t="str">
            <v>Product Specialist</v>
          </cell>
        </row>
        <row r="7151">
          <cell r="A7151" t="str">
            <v>100441-SE-105</v>
          </cell>
          <cell r="B7151">
            <v>42887</v>
          </cell>
          <cell r="C7151" t="str">
            <v>Existing MSA</v>
          </cell>
          <cell r="D7151">
            <v>43434</v>
          </cell>
          <cell r="E7151">
            <v>43922</v>
          </cell>
          <cell r="F7151" t="str">
            <v>SonicWall</v>
          </cell>
          <cell r="G7151" t="str">
            <v>SE</v>
          </cell>
          <cell r="H7151" t="str">
            <v>Sweden</v>
          </cell>
          <cell r="I7151" t="str">
            <v>LSP Entity</v>
          </cell>
          <cell r="K7151">
            <v>42635</v>
          </cell>
          <cell r="Q7151">
            <v>341</v>
          </cell>
          <cell r="R7151" t="str">
            <v>Europe (EU)</v>
          </cell>
          <cell r="S7151" t="str">
            <v>Unknown</v>
          </cell>
        </row>
        <row r="7152">
          <cell r="A7152" t="str">
            <v>100127-SE-102</v>
          </cell>
          <cell r="B7152">
            <v>42917</v>
          </cell>
          <cell r="C7152" t="str">
            <v>Existing MSA</v>
          </cell>
          <cell r="D7152">
            <v>42635</v>
          </cell>
          <cell r="E7152">
            <v>43922</v>
          </cell>
          <cell r="F7152" t="str">
            <v>Quest</v>
          </cell>
          <cell r="G7152" t="str">
            <v>SE</v>
          </cell>
          <cell r="H7152" t="str">
            <v>Sweden</v>
          </cell>
          <cell r="I7152" t="str">
            <v>LSP Entity</v>
          </cell>
          <cell r="K7152">
            <v>42635</v>
          </cell>
          <cell r="Q7152">
            <v>390</v>
          </cell>
          <cell r="R7152" t="str">
            <v>Europe (EU)</v>
          </cell>
          <cell r="S7152" t="str">
            <v>Software Sales Engineer III</v>
          </cell>
        </row>
        <row r="7153">
          <cell r="A7153" t="str">
            <v>100309-UA-111</v>
          </cell>
          <cell r="B7153">
            <v>43654</v>
          </cell>
          <cell r="C7153" t="str">
            <v>Existing MSA</v>
          </cell>
          <cell r="D7153">
            <v>43230</v>
          </cell>
          <cell r="E7153">
            <v>43952</v>
          </cell>
          <cell r="F7153" t="str">
            <v>JUUL</v>
          </cell>
          <cell r="G7153" t="str">
            <v>UA</v>
          </cell>
          <cell r="H7153" t="str">
            <v>Ukraine</v>
          </cell>
          <cell r="I7153" t="str">
            <v>LSP Entity</v>
          </cell>
          <cell r="J7153">
            <v>43654</v>
          </cell>
          <cell r="K7153">
            <v>43207</v>
          </cell>
          <cell r="Q7153">
            <v>2907</v>
          </cell>
          <cell r="R7153" t="str">
            <v>Europe (EU)</v>
          </cell>
          <cell r="S7153" t="str">
            <v>Product Specialist</v>
          </cell>
        </row>
        <row r="7154">
          <cell r="A7154" t="str">
            <v>100441-SE-105</v>
          </cell>
          <cell r="B7154">
            <v>42887</v>
          </cell>
          <cell r="C7154" t="str">
            <v>Existing MSA</v>
          </cell>
          <cell r="D7154">
            <v>43434</v>
          </cell>
          <cell r="E7154">
            <v>43952</v>
          </cell>
          <cell r="F7154" t="str">
            <v>SonicWall</v>
          </cell>
          <cell r="G7154" t="str">
            <v>SE</v>
          </cell>
          <cell r="H7154" t="str">
            <v>Sweden</v>
          </cell>
          <cell r="I7154" t="str">
            <v>LSP Entity</v>
          </cell>
          <cell r="K7154">
            <v>42635</v>
          </cell>
          <cell r="Q7154">
            <v>341</v>
          </cell>
          <cell r="R7154" t="str">
            <v>Europe (EU)</v>
          </cell>
          <cell r="S7154" t="str">
            <v>Unknown</v>
          </cell>
        </row>
        <row r="7155">
          <cell r="A7155" t="str">
            <v>100127-SE-102</v>
          </cell>
          <cell r="B7155">
            <v>42917</v>
          </cell>
          <cell r="C7155" t="str">
            <v>Existing MSA</v>
          </cell>
          <cell r="D7155">
            <v>42635</v>
          </cell>
          <cell r="E7155">
            <v>43952</v>
          </cell>
          <cell r="F7155" t="str">
            <v>Quest</v>
          </cell>
          <cell r="G7155" t="str">
            <v>SE</v>
          </cell>
          <cell r="H7155" t="str">
            <v>Sweden</v>
          </cell>
          <cell r="I7155" t="str">
            <v>LSP Entity</v>
          </cell>
          <cell r="K7155">
            <v>42635</v>
          </cell>
          <cell r="Q7155">
            <v>390</v>
          </cell>
          <cell r="R7155" t="str">
            <v>Europe (EU)</v>
          </cell>
          <cell r="S7155" t="str">
            <v>Software Sales Engineer III</v>
          </cell>
        </row>
        <row r="7156">
          <cell r="A7156" t="str">
            <v>100309-UA-111</v>
          </cell>
          <cell r="B7156">
            <v>43654</v>
          </cell>
          <cell r="C7156" t="str">
            <v>Existing MSA</v>
          </cell>
          <cell r="D7156">
            <v>43230</v>
          </cell>
          <cell r="E7156">
            <v>43983</v>
          </cell>
          <cell r="F7156" t="str">
            <v>JUUL</v>
          </cell>
          <cell r="G7156" t="str">
            <v>UA</v>
          </cell>
          <cell r="H7156" t="str">
            <v>Ukraine</v>
          </cell>
          <cell r="I7156" t="str">
            <v>LSP Entity</v>
          </cell>
          <cell r="J7156">
            <v>43654</v>
          </cell>
          <cell r="K7156">
            <v>43207</v>
          </cell>
          <cell r="Q7156">
            <v>2907</v>
          </cell>
          <cell r="R7156" t="str">
            <v>Europe (EU)</v>
          </cell>
          <cell r="S7156" t="str">
            <v>Product Specialist</v>
          </cell>
        </row>
        <row r="7157">
          <cell r="A7157" t="str">
            <v>100441-SE-105</v>
          </cell>
          <cell r="B7157">
            <v>42887</v>
          </cell>
          <cell r="C7157" t="str">
            <v>Existing MSA</v>
          </cell>
          <cell r="D7157">
            <v>43434</v>
          </cell>
          <cell r="E7157">
            <v>43983</v>
          </cell>
          <cell r="F7157" t="str">
            <v>SonicWall</v>
          </cell>
          <cell r="G7157" t="str">
            <v>SE</v>
          </cell>
          <cell r="H7157" t="str">
            <v>Sweden</v>
          </cell>
          <cell r="I7157" t="str">
            <v>LSP Entity</v>
          </cell>
          <cell r="K7157">
            <v>42635</v>
          </cell>
          <cell r="Q7157">
            <v>341</v>
          </cell>
          <cell r="R7157" t="str">
            <v>Europe (EU)</v>
          </cell>
          <cell r="S7157" t="str">
            <v>Unknown</v>
          </cell>
        </row>
        <row r="7158">
          <cell r="A7158" t="str">
            <v>100127-SE-102</v>
          </cell>
          <cell r="B7158">
            <v>42917</v>
          </cell>
          <cell r="C7158" t="str">
            <v>Existing MSA</v>
          </cell>
          <cell r="D7158">
            <v>42635</v>
          </cell>
          <cell r="E7158">
            <v>43983</v>
          </cell>
          <cell r="F7158" t="str">
            <v>Quest</v>
          </cell>
          <cell r="G7158" t="str">
            <v>SE</v>
          </cell>
          <cell r="H7158" t="str">
            <v>Sweden</v>
          </cell>
          <cell r="I7158" t="str">
            <v>LSP Entity</v>
          </cell>
          <cell r="K7158">
            <v>42635</v>
          </cell>
          <cell r="Q7158">
            <v>390</v>
          </cell>
          <cell r="R7158" t="str">
            <v>Europe (EU)</v>
          </cell>
          <cell r="S7158" t="str">
            <v>Software Sales Engineer III</v>
          </cell>
        </row>
        <row r="7159">
          <cell r="A7159" t="str">
            <v>100331-SI-101</v>
          </cell>
          <cell r="B7159">
            <v>43497</v>
          </cell>
          <cell r="C7159" t="str">
            <v>Existing MSA</v>
          </cell>
          <cell r="D7159">
            <v>43403</v>
          </cell>
          <cell r="E7159">
            <v>43922</v>
          </cell>
          <cell r="F7159" t="str">
            <v>Cognex Ireland Limited</v>
          </cell>
          <cell r="G7159" t="str">
            <v>SI</v>
          </cell>
          <cell r="H7159" t="str">
            <v>Slovenia</v>
          </cell>
          <cell r="I7159" t="str">
            <v>LSP Entity</v>
          </cell>
          <cell r="K7159">
            <v>43187</v>
          </cell>
          <cell r="Q7159">
            <v>1724</v>
          </cell>
          <cell r="R7159" t="str">
            <v>Europe (EU)</v>
          </cell>
          <cell r="S7159" t="str">
            <v>Account Sales Engineer</v>
          </cell>
        </row>
        <row r="7160">
          <cell r="A7160" t="str">
            <v>100331-SI-101</v>
          </cell>
          <cell r="B7160">
            <v>43497</v>
          </cell>
          <cell r="C7160" t="str">
            <v>Existing MSA</v>
          </cell>
          <cell r="D7160">
            <v>43403</v>
          </cell>
          <cell r="E7160">
            <v>43952</v>
          </cell>
          <cell r="F7160" t="str">
            <v>Cognex Ireland Limited</v>
          </cell>
          <cell r="G7160" t="str">
            <v>SI</v>
          </cell>
          <cell r="H7160" t="str">
            <v>Slovenia</v>
          </cell>
          <cell r="I7160" t="str">
            <v>LSP Entity</v>
          </cell>
          <cell r="K7160">
            <v>43187</v>
          </cell>
          <cell r="Q7160">
            <v>1724</v>
          </cell>
          <cell r="R7160" t="str">
            <v>Europe (EU)</v>
          </cell>
          <cell r="S7160" t="str">
            <v>Account Sales Engineer</v>
          </cell>
        </row>
        <row r="7161">
          <cell r="A7161" t="str">
            <v>100331-SI-101</v>
          </cell>
          <cell r="B7161">
            <v>43497</v>
          </cell>
          <cell r="C7161" t="str">
            <v>Existing MSA</v>
          </cell>
          <cell r="D7161">
            <v>43403</v>
          </cell>
          <cell r="E7161">
            <v>43983</v>
          </cell>
          <cell r="F7161" t="str">
            <v>Cognex Ireland Limited</v>
          </cell>
          <cell r="G7161" t="str">
            <v>SI</v>
          </cell>
          <cell r="H7161" t="str">
            <v>Slovenia</v>
          </cell>
          <cell r="I7161" t="str">
            <v>LSP Entity</v>
          </cell>
          <cell r="K7161">
            <v>43187</v>
          </cell>
          <cell r="Q7161">
            <v>1724</v>
          </cell>
          <cell r="R7161" t="str">
            <v>Europe (EU)</v>
          </cell>
          <cell r="S7161" t="str">
            <v>Account Sales Engineer</v>
          </cell>
        </row>
        <row r="7162">
          <cell r="A7162" t="str">
            <v>100289-LV-101</v>
          </cell>
          <cell r="B7162">
            <v>43770</v>
          </cell>
          <cell r="C7162" t="str">
            <v>Existing MSA</v>
          </cell>
          <cell r="D7162">
            <v>43733</v>
          </cell>
          <cell r="E7162">
            <v>43891</v>
          </cell>
          <cell r="F7162" t="str">
            <v>Medi-Globe GmbH</v>
          </cell>
          <cell r="G7162" t="str">
            <v>LV</v>
          </cell>
          <cell r="H7162" t="str">
            <v>Latvia</v>
          </cell>
          <cell r="I7162" t="str">
            <v>LSP Entity</v>
          </cell>
          <cell r="K7162">
            <v>43160</v>
          </cell>
          <cell r="Q7162">
            <v>3294</v>
          </cell>
          <cell r="R7162" t="str">
            <v>Europe (EU)</v>
          </cell>
          <cell r="S7162" t="str">
            <v>Job title	Area Sales Manager European Eastern</v>
          </cell>
        </row>
        <row r="7163">
          <cell r="A7163" t="str">
            <v>100289-LV-101</v>
          </cell>
          <cell r="B7163">
            <v>43770</v>
          </cell>
          <cell r="C7163" t="str">
            <v>Existing MSA</v>
          </cell>
          <cell r="D7163">
            <v>43733</v>
          </cell>
          <cell r="E7163">
            <v>43922</v>
          </cell>
          <cell r="F7163" t="str">
            <v>Medi-Globe GmbH</v>
          </cell>
          <cell r="G7163" t="str">
            <v>LV</v>
          </cell>
          <cell r="H7163" t="str">
            <v>Latvia</v>
          </cell>
          <cell r="I7163" t="str">
            <v>LSP Entity</v>
          </cell>
          <cell r="K7163">
            <v>43160</v>
          </cell>
          <cell r="Q7163">
            <v>3294</v>
          </cell>
          <cell r="R7163" t="str">
            <v>Europe (EU)</v>
          </cell>
          <cell r="S7163" t="str">
            <v>Job title	Area Sales Manager European Eastern</v>
          </cell>
        </row>
        <row r="7164">
          <cell r="A7164" t="str">
            <v>100289-LV-101</v>
          </cell>
          <cell r="B7164">
            <v>43770</v>
          </cell>
          <cell r="C7164" t="str">
            <v>Existing MSA</v>
          </cell>
          <cell r="D7164">
            <v>43733</v>
          </cell>
          <cell r="E7164">
            <v>43952</v>
          </cell>
          <cell r="F7164" t="str">
            <v>Medi-Globe GmbH</v>
          </cell>
          <cell r="G7164" t="str">
            <v>LV</v>
          </cell>
          <cell r="H7164" t="str">
            <v>Latvia</v>
          </cell>
          <cell r="I7164" t="str">
            <v>LSP Entity</v>
          </cell>
          <cell r="K7164">
            <v>43160</v>
          </cell>
          <cell r="Q7164">
            <v>3294</v>
          </cell>
          <cell r="R7164" t="str">
            <v>Europe (EU)</v>
          </cell>
          <cell r="S7164" t="str">
            <v>Job title	Area Sales Manager European Eastern</v>
          </cell>
        </row>
        <row r="7165">
          <cell r="A7165" t="str">
            <v>100289-LV-101</v>
          </cell>
          <cell r="B7165">
            <v>43770</v>
          </cell>
          <cell r="C7165" t="str">
            <v>Existing MSA</v>
          </cell>
          <cell r="D7165">
            <v>43733</v>
          </cell>
          <cell r="E7165">
            <v>43983</v>
          </cell>
          <cell r="F7165" t="str">
            <v>Medi-Globe GmbH</v>
          </cell>
          <cell r="G7165" t="str">
            <v>LV</v>
          </cell>
          <cell r="H7165" t="str">
            <v>Latvia</v>
          </cell>
          <cell r="I7165" t="str">
            <v>LSP Entity</v>
          </cell>
          <cell r="K7165">
            <v>43160</v>
          </cell>
          <cell r="Q7165">
            <v>3294</v>
          </cell>
          <cell r="R7165" t="str">
            <v>Europe (EU)</v>
          </cell>
          <cell r="S7165" t="str">
            <v>Job title	Area Sales Manager European Eastern</v>
          </cell>
        </row>
        <row r="7166">
          <cell r="A7166" t="str">
            <v>100309-UA-109</v>
          </cell>
          <cell r="B7166">
            <v>43619</v>
          </cell>
          <cell r="C7166" t="str">
            <v>Existing MSA</v>
          </cell>
          <cell r="D7166">
            <v>43230</v>
          </cell>
          <cell r="E7166">
            <v>43922</v>
          </cell>
          <cell r="F7166" t="str">
            <v>JUUL</v>
          </cell>
          <cell r="G7166" t="str">
            <v>UA</v>
          </cell>
          <cell r="H7166" t="str">
            <v>Ukraine</v>
          </cell>
          <cell r="I7166" t="str">
            <v>LSP Entity</v>
          </cell>
          <cell r="J7166">
            <v>43619</v>
          </cell>
          <cell r="K7166">
            <v>43207</v>
          </cell>
          <cell r="Q7166">
            <v>2627</v>
          </cell>
          <cell r="R7166" t="str">
            <v>Europe (EU)</v>
          </cell>
          <cell r="S7166" t="str">
            <v>Product Specialists</v>
          </cell>
        </row>
        <row r="7167">
          <cell r="A7167" t="str">
            <v>100127-SE-104</v>
          </cell>
          <cell r="B7167">
            <v>42917</v>
          </cell>
          <cell r="C7167" t="str">
            <v>Existing MSA</v>
          </cell>
          <cell r="D7167">
            <v>42635</v>
          </cell>
          <cell r="E7167">
            <v>43922</v>
          </cell>
          <cell r="F7167" t="str">
            <v>Quest</v>
          </cell>
          <cell r="G7167" t="str">
            <v>SE</v>
          </cell>
          <cell r="H7167" t="str">
            <v>Sweden</v>
          </cell>
          <cell r="I7167" t="str">
            <v>LSP Entity</v>
          </cell>
          <cell r="K7167">
            <v>42635</v>
          </cell>
          <cell r="Q7167">
            <v>342</v>
          </cell>
          <cell r="R7167" t="str">
            <v>Europe (EU)</v>
          </cell>
          <cell r="S7167" t="str">
            <v>Regional Sales Director</v>
          </cell>
        </row>
        <row r="7168">
          <cell r="A7168" t="str">
            <v>100441-SE-106</v>
          </cell>
          <cell r="B7168">
            <v>42948</v>
          </cell>
          <cell r="C7168" t="str">
            <v>Existing MSA</v>
          </cell>
          <cell r="D7168">
            <v>43434</v>
          </cell>
          <cell r="E7168">
            <v>43922</v>
          </cell>
          <cell r="F7168" t="str">
            <v>SonicWall</v>
          </cell>
          <cell r="G7168" t="str">
            <v>SE</v>
          </cell>
          <cell r="H7168" t="str">
            <v>Sweden</v>
          </cell>
          <cell r="I7168" t="str">
            <v>LSP Entity</v>
          </cell>
          <cell r="K7168">
            <v>42635</v>
          </cell>
          <cell r="Q7168">
            <v>665</v>
          </cell>
          <cell r="R7168" t="str">
            <v>Europe (EU)</v>
          </cell>
          <cell r="S7168" t="str">
            <v>X</v>
          </cell>
        </row>
        <row r="7169">
          <cell r="A7169" t="str">
            <v>100309-UA-109</v>
          </cell>
          <cell r="B7169">
            <v>43619</v>
          </cell>
          <cell r="C7169" t="str">
            <v>Existing MSA</v>
          </cell>
          <cell r="D7169">
            <v>43230</v>
          </cell>
          <cell r="E7169">
            <v>43952</v>
          </cell>
          <cell r="F7169" t="str">
            <v>JUUL</v>
          </cell>
          <cell r="G7169" t="str">
            <v>UA</v>
          </cell>
          <cell r="H7169" t="str">
            <v>Ukraine</v>
          </cell>
          <cell r="I7169" t="str">
            <v>LSP Entity</v>
          </cell>
          <cell r="J7169">
            <v>43619</v>
          </cell>
          <cell r="K7169">
            <v>43207</v>
          </cell>
          <cell r="Q7169">
            <v>2627</v>
          </cell>
          <cell r="R7169" t="str">
            <v>Europe (EU)</v>
          </cell>
          <cell r="S7169" t="str">
            <v>Product Specialists</v>
          </cell>
        </row>
        <row r="7170">
          <cell r="A7170" t="str">
            <v>100127-SE-104</v>
          </cell>
          <cell r="B7170">
            <v>42917</v>
          </cell>
          <cell r="C7170" t="str">
            <v>Existing MSA</v>
          </cell>
          <cell r="D7170">
            <v>42635</v>
          </cell>
          <cell r="E7170">
            <v>43952</v>
          </cell>
          <cell r="F7170" t="str">
            <v>Quest</v>
          </cell>
          <cell r="G7170" t="str">
            <v>SE</v>
          </cell>
          <cell r="H7170" t="str">
            <v>Sweden</v>
          </cell>
          <cell r="I7170" t="str">
            <v>LSP Entity</v>
          </cell>
          <cell r="K7170">
            <v>42635</v>
          </cell>
          <cell r="Q7170">
            <v>342</v>
          </cell>
          <cell r="R7170" t="str">
            <v>Europe (EU)</v>
          </cell>
          <cell r="S7170" t="str">
            <v>Regional Sales Director</v>
          </cell>
        </row>
        <row r="7171">
          <cell r="A7171" t="str">
            <v>100441-SE-106</v>
          </cell>
          <cell r="B7171">
            <v>42948</v>
          </cell>
          <cell r="C7171" t="str">
            <v>Existing MSA</v>
          </cell>
          <cell r="D7171">
            <v>43434</v>
          </cell>
          <cell r="E7171">
            <v>43952</v>
          </cell>
          <cell r="F7171" t="str">
            <v>SonicWall</v>
          </cell>
          <cell r="G7171" t="str">
            <v>SE</v>
          </cell>
          <cell r="H7171" t="str">
            <v>Sweden</v>
          </cell>
          <cell r="I7171" t="str">
            <v>LSP Entity</v>
          </cell>
          <cell r="K7171">
            <v>42635</v>
          </cell>
          <cell r="Q7171">
            <v>665</v>
          </cell>
          <cell r="R7171" t="str">
            <v>Europe (EU)</v>
          </cell>
          <cell r="S7171" t="str">
            <v>X</v>
          </cell>
        </row>
        <row r="7172">
          <cell r="A7172" t="str">
            <v>100309-UA-109</v>
          </cell>
          <cell r="B7172">
            <v>43619</v>
          </cell>
          <cell r="C7172" t="str">
            <v>Existing MSA</v>
          </cell>
          <cell r="D7172">
            <v>43230</v>
          </cell>
          <cell r="E7172">
            <v>43983</v>
          </cell>
          <cell r="F7172" t="str">
            <v>JUUL</v>
          </cell>
          <cell r="G7172" t="str">
            <v>UA</v>
          </cell>
          <cell r="H7172" t="str">
            <v>Ukraine</v>
          </cell>
          <cell r="I7172" t="str">
            <v>LSP Entity</v>
          </cell>
          <cell r="J7172">
            <v>43619</v>
          </cell>
          <cell r="K7172">
            <v>43207</v>
          </cell>
          <cell r="Q7172">
            <v>2627</v>
          </cell>
          <cell r="R7172" t="str">
            <v>Europe (EU)</v>
          </cell>
          <cell r="S7172" t="str">
            <v>Product Specialists</v>
          </cell>
        </row>
        <row r="7173">
          <cell r="A7173" t="str">
            <v>100127-SE-104</v>
          </cell>
          <cell r="B7173">
            <v>42917</v>
          </cell>
          <cell r="C7173" t="str">
            <v>Existing MSA</v>
          </cell>
          <cell r="D7173">
            <v>42635</v>
          </cell>
          <cell r="E7173">
            <v>43983</v>
          </cell>
          <cell r="F7173" t="str">
            <v>Quest</v>
          </cell>
          <cell r="G7173" t="str">
            <v>SE</v>
          </cell>
          <cell r="H7173" t="str">
            <v>Sweden</v>
          </cell>
          <cell r="I7173" t="str">
            <v>LSP Entity</v>
          </cell>
          <cell r="K7173">
            <v>42635</v>
          </cell>
          <cell r="Q7173">
            <v>342</v>
          </cell>
          <cell r="R7173" t="str">
            <v>Europe (EU)</v>
          </cell>
          <cell r="S7173" t="str">
            <v>Regional Sales Director</v>
          </cell>
        </row>
        <row r="7174">
          <cell r="A7174" t="str">
            <v>100441-SE-106</v>
          </cell>
          <cell r="B7174">
            <v>42948</v>
          </cell>
          <cell r="C7174" t="str">
            <v>Existing MSA</v>
          </cell>
          <cell r="D7174">
            <v>43434</v>
          </cell>
          <cell r="E7174">
            <v>43983</v>
          </cell>
          <cell r="F7174" t="str">
            <v>SonicWall</v>
          </cell>
          <cell r="G7174" t="str">
            <v>SE</v>
          </cell>
          <cell r="H7174" t="str">
            <v>Sweden</v>
          </cell>
          <cell r="I7174" t="str">
            <v>LSP Entity</v>
          </cell>
          <cell r="K7174">
            <v>42635</v>
          </cell>
          <cell r="Q7174">
            <v>665</v>
          </cell>
          <cell r="R7174" t="str">
            <v>Europe (EU)</v>
          </cell>
          <cell r="S7174" t="str">
            <v>X</v>
          </cell>
        </row>
        <row r="7175">
          <cell r="A7175" t="str">
            <v>100649-CR-101</v>
          </cell>
          <cell r="B7175">
            <v>43831</v>
          </cell>
          <cell r="C7175" t="str">
            <v>Existing MSA</v>
          </cell>
          <cell r="D7175">
            <v>43740</v>
          </cell>
          <cell r="E7175">
            <v>43891</v>
          </cell>
          <cell r="F7175" t="str">
            <v>The Internet Society</v>
          </cell>
          <cell r="G7175" t="str">
            <v>CR</v>
          </cell>
          <cell r="H7175" t="str">
            <v>Costa Rica</v>
          </cell>
          <cell r="I7175" t="str">
            <v>LSP Entity</v>
          </cell>
          <cell r="K7175">
            <v>43727</v>
          </cell>
          <cell r="Q7175">
            <v>3368</v>
          </cell>
          <cell r="R7175" t="str">
            <v>Latin America (LATAM)</v>
          </cell>
          <cell r="S7175" t="str">
            <v>Sr. Advisor</v>
          </cell>
        </row>
        <row r="7176">
          <cell r="A7176" t="str">
            <v>100649-UY-102</v>
          </cell>
          <cell r="B7176">
            <v>43832</v>
          </cell>
          <cell r="C7176" t="str">
            <v>Existing MSA</v>
          </cell>
          <cell r="D7176">
            <v>43740</v>
          </cell>
          <cell r="E7176">
            <v>43891</v>
          </cell>
          <cell r="F7176" t="str">
            <v>The Internet Society</v>
          </cell>
          <cell r="G7176" t="str">
            <v>UY</v>
          </cell>
          <cell r="H7176" t="str">
            <v>Uruguay</v>
          </cell>
          <cell r="I7176" t="str">
            <v>LSP Entity</v>
          </cell>
          <cell r="J7176">
            <v>43832</v>
          </cell>
          <cell r="K7176">
            <v>43727</v>
          </cell>
          <cell r="Q7176">
            <v>3408</v>
          </cell>
          <cell r="R7176" t="str">
            <v>Latin America (LATAM)</v>
          </cell>
          <cell r="S7176" t="str">
            <v>Executive Assistant</v>
          </cell>
        </row>
        <row r="7177">
          <cell r="A7177" t="str">
            <v>100649-UY-103</v>
          </cell>
          <cell r="B7177">
            <v>43832</v>
          </cell>
          <cell r="C7177" t="str">
            <v>Existing MSA</v>
          </cell>
          <cell r="D7177">
            <v>43740</v>
          </cell>
          <cell r="E7177">
            <v>43891</v>
          </cell>
          <cell r="F7177" t="str">
            <v>The Internet Society</v>
          </cell>
          <cell r="G7177" t="str">
            <v>UY</v>
          </cell>
          <cell r="H7177" t="str">
            <v>Uruguay</v>
          </cell>
          <cell r="I7177" t="str">
            <v>LSP Entity</v>
          </cell>
          <cell r="J7177">
            <v>43832</v>
          </cell>
          <cell r="K7177">
            <v>43727</v>
          </cell>
          <cell r="Q7177">
            <v>3627</v>
          </cell>
          <cell r="R7177" t="str">
            <v>Latin America (LATAM)</v>
          </cell>
          <cell r="S7177" t="str">
            <v>Vice President, Regional Engagement</v>
          </cell>
        </row>
        <row r="7178">
          <cell r="A7178" t="str">
            <v>100649-CR-101</v>
          </cell>
          <cell r="B7178">
            <v>43831</v>
          </cell>
          <cell r="C7178" t="str">
            <v>Existing MSA</v>
          </cell>
          <cell r="D7178">
            <v>43740</v>
          </cell>
          <cell r="E7178">
            <v>43922</v>
          </cell>
          <cell r="F7178" t="str">
            <v>The Internet Society</v>
          </cell>
          <cell r="G7178" t="str">
            <v>CR</v>
          </cell>
          <cell r="H7178" t="str">
            <v>Costa Rica</v>
          </cell>
          <cell r="I7178" t="str">
            <v>LSP Entity</v>
          </cell>
          <cell r="K7178">
            <v>43727</v>
          </cell>
          <cell r="Q7178">
            <v>3368</v>
          </cell>
          <cell r="R7178" t="str">
            <v>Latin America (LATAM)</v>
          </cell>
          <cell r="S7178" t="str">
            <v>Sr. Advisor</v>
          </cell>
        </row>
        <row r="7179">
          <cell r="A7179" t="str">
            <v>100649-UY-102</v>
          </cell>
          <cell r="B7179">
            <v>43832</v>
          </cell>
          <cell r="C7179" t="str">
            <v>Existing MSA</v>
          </cell>
          <cell r="D7179">
            <v>43740</v>
          </cell>
          <cell r="E7179">
            <v>43922</v>
          </cell>
          <cell r="F7179" t="str">
            <v>The Internet Society</v>
          </cell>
          <cell r="G7179" t="str">
            <v>UY</v>
          </cell>
          <cell r="H7179" t="str">
            <v>Uruguay</v>
          </cell>
          <cell r="I7179" t="str">
            <v>LSP Entity</v>
          </cell>
          <cell r="J7179">
            <v>43832</v>
          </cell>
          <cell r="K7179">
            <v>43727</v>
          </cell>
          <cell r="Q7179">
            <v>3408</v>
          </cell>
          <cell r="R7179" t="str">
            <v>Latin America (LATAM)</v>
          </cell>
          <cell r="S7179" t="str">
            <v>Executive Assistant</v>
          </cell>
        </row>
        <row r="7180">
          <cell r="A7180" t="str">
            <v>100649-UY-103</v>
          </cell>
          <cell r="B7180">
            <v>43832</v>
          </cell>
          <cell r="C7180" t="str">
            <v>Existing MSA</v>
          </cell>
          <cell r="D7180">
            <v>43740</v>
          </cell>
          <cell r="E7180">
            <v>43922</v>
          </cell>
          <cell r="F7180" t="str">
            <v>The Internet Society</v>
          </cell>
          <cell r="G7180" t="str">
            <v>UY</v>
          </cell>
          <cell r="H7180" t="str">
            <v>Uruguay</v>
          </cell>
          <cell r="I7180" t="str">
            <v>LSP Entity</v>
          </cell>
          <cell r="J7180">
            <v>43832</v>
          </cell>
          <cell r="K7180">
            <v>43727</v>
          </cell>
          <cell r="Q7180">
            <v>3627</v>
          </cell>
          <cell r="R7180" t="str">
            <v>Latin America (LATAM)</v>
          </cell>
          <cell r="S7180" t="str">
            <v>Vice President, Regional Engagement</v>
          </cell>
        </row>
        <row r="7181">
          <cell r="A7181" t="str">
            <v>100649-CR-101</v>
          </cell>
          <cell r="B7181">
            <v>43831</v>
          </cell>
          <cell r="C7181" t="str">
            <v>Existing MSA</v>
          </cell>
          <cell r="D7181">
            <v>43740</v>
          </cell>
          <cell r="E7181">
            <v>43952</v>
          </cell>
          <cell r="F7181" t="str">
            <v>The Internet Society</v>
          </cell>
          <cell r="G7181" t="str">
            <v>CR</v>
          </cell>
          <cell r="H7181" t="str">
            <v>Costa Rica</v>
          </cell>
          <cell r="I7181" t="str">
            <v>LSP Entity</v>
          </cell>
          <cell r="K7181">
            <v>43727</v>
          </cell>
          <cell r="Q7181">
            <v>3368</v>
          </cell>
          <cell r="R7181" t="str">
            <v>Latin America (LATAM)</v>
          </cell>
          <cell r="S7181" t="str">
            <v>Sr. Advisor</v>
          </cell>
        </row>
        <row r="7182">
          <cell r="A7182" t="str">
            <v>100649-UY-102</v>
          </cell>
          <cell r="B7182">
            <v>43832</v>
          </cell>
          <cell r="C7182" t="str">
            <v>Existing MSA</v>
          </cell>
          <cell r="D7182">
            <v>43740</v>
          </cell>
          <cell r="E7182">
            <v>43952</v>
          </cell>
          <cell r="F7182" t="str">
            <v>The Internet Society</v>
          </cell>
          <cell r="G7182" t="str">
            <v>UY</v>
          </cell>
          <cell r="H7182" t="str">
            <v>Uruguay</v>
          </cell>
          <cell r="I7182" t="str">
            <v>LSP Entity</v>
          </cell>
          <cell r="J7182">
            <v>43832</v>
          </cell>
          <cell r="K7182">
            <v>43727</v>
          </cell>
          <cell r="Q7182">
            <v>3408</v>
          </cell>
          <cell r="R7182" t="str">
            <v>Latin America (LATAM)</v>
          </cell>
          <cell r="S7182" t="str">
            <v>Executive Assistant</v>
          </cell>
        </row>
        <row r="7183">
          <cell r="A7183" t="str">
            <v>100649-UY-103</v>
          </cell>
          <cell r="B7183">
            <v>43832</v>
          </cell>
          <cell r="C7183" t="str">
            <v>Existing MSA</v>
          </cell>
          <cell r="D7183">
            <v>43740</v>
          </cell>
          <cell r="E7183">
            <v>43952</v>
          </cell>
          <cell r="F7183" t="str">
            <v>The Internet Society</v>
          </cell>
          <cell r="G7183" t="str">
            <v>UY</v>
          </cell>
          <cell r="H7183" t="str">
            <v>Uruguay</v>
          </cell>
          <cell r="I7183" t="str">
            <v>LSP Entity</v>
          </cell>
          <cell r="J7183">
            <v>43832</v>
          </cell>
          <cell r="K7183">
            <v>43727</v>
          </cell>
          <cell r="Q7183">
            <v>3627</v>
          </cell>
          <cell r="R7183" t="str">
            <v>Latin America (LATAM)</v>
          </cell>
          <cell r="S7183" t="str">
            <v>Vice President, Regional Engagement</v>
          </cell>
        </row>
        <row r="7184">
          <cell r="A7184" t="str">
            <v>100649-CR-101</v>
          </cell>
          <cell r="B7184">
            <v>43831</v>
          </cell>
          <cell r="C7184" t="str">
            <v>Existing MSA</v>
          </cell>
          <cell r="D7184">
            <v>43740</v>
          </cell>
          <cell r="E7184">
            <v>43983</v>
          </cell>
          <cell r="F7184" t="str">
            <v>The Internet Society</v>
          </cell>
          <cell r="G7184" t="str">
            <v>CR</v>
          </cell>
          <cell r="H7184" t="str">
            <v>Costa Rica</v>
          </cell>
          <cell r="I7184" t="str">
            <v>LSP Entity</v>
          </cell>
          <cell r="K7184">
            <v>43727</v>
          </cell>
          <cell r="Q7184">
            <v>3368</v>
          </cell>
          <cell r="R7184" t="str">
            <v>Latin America (LATAM)</v>
          </cell>
          <cell r="S7184" t="str">
            <v>Sr. Advisor</v>
          </cell>
        </row>
        <row r="7185">
          <cell r="A7185" t="str">
            <v>100649-UY-102</v>
          </cell>
          <cell r="B7185">
            <v>43832</v>
          </cell>
          <cell r="C7185" t="str">
            <v>Existing MSA</v>
          </cell>
          <cell r="D7185">
            <v>43740</v>
          </cell>
          <cell r="E7185">
            <v>43983</v>
          </cell>
          <cell r="F7185" t="str">
            <v>The Internet Society</v>
          </cell>
          <cell r="G7185" t="str">
            <v>UY</v>
          </cell>
          <cell r="H7185" t="str">
            <v>Uruguay</v>
          </cell>
          <cell r="I7185" t="str">
            <v>LSP Entity</v>
          </cell>
          <cell r="J7185">
            <v>43832</v>
          </cell>
          <cell r="K7185">
            <v>43727</v>
          </cell>
          <cell r="Q7185">
            <v>3408</v>
          </cell>
          <cell r="R7185" t="str">
            <v>Latin America (LATAM)</v>
          </cell>
          <cell r="S7185" t="str">
            <v>Executive Assistant</v>
          </cell>
        </row>
        <row r="7186">
          <cell r="A7186" t="str">
            <v>100649-UY-103</v>
          </cell>
          <cell r="B7186">
            <v>43832</v>
          </cell>
          <cell r="C7186" t="str">
            <v>Existing MSA</v>
          </cell>
          <cell r="D7186">
            <v>43740</v>
          </cell>
          <cell r="E7186">
            <v>43983</v>
          </cell>
          <cell r="F7186" t="str">
            <v>The Internet Society</v>
          </cell>
          <cell r="G7186" t="str">
            <v>UY</v>
          </cell>
          <cell r="H7186" t="str">
            <v>Uruguay</v>
          </cell>
          <cell r="I7186" t="str">
            <v>LSP Entity</v>
          </cell>
          <cell r="J7186">
            <v>43832</v>
          </cell>
          <cell r="K7186">
            <v>43727</v>
          </cell>
          <cell r="Q7186">
            <v>3627</v>
          </cell>
          <cell r="R7186" t="str">
            <v>Latin America (LATAM)</v>
          </cell>
          <cell r="S7186" t="str">
            <v>Vice President, Regional Engagement</v>
          </cell>
        </row>
        <row r="7187">
          <cell r="A7187" t="str">
            <v>100324-PY-101</v>
          </cell>
          <cell r="B7187">
            <v>43832</v>
          </cell>
          <cell r="C7187" t="str">
            <v>Existing MSA</v>
          </cell>
          <cell r="D7187">
            <v>43739</v>
          </cell>
          <cell r="E7187">
            <v>43891</v>
          </cell>
          <cell r="F7187" t="str">
            <v>The Seed Company</v>
          </cell>
          <cell r="G7187" t="str">
            <v>PY</v>
          </cell>
          <cell r="H7187" t="str">
            <v>Paraguay</v>
          </cell>
          <cell r="I7187" t="str">
            <v>LSP Entity</v>
          </cell>
          <cell r="J7187">
            <v>43832</v>
          </cell>
          <cell r="K7187">
            <v>43198</v>
          </cell>
          <cell r="Q7187">
            <v>3442</v>
          </cell>
          <cell r="R7187" t="str">
            <v>Latin America (LATAM)</v>
          </cell>
          <cell r="S7187" t="str">
            <v>Manager, Translation Consulting</v>
          </cell>
        </row>
        <row r="7188">
          <cell r="A7188" t="str">
            <v>100631-EC-101</v>
          </cell>
          <cell r="B7188">
            <v>43739</v>
          </cell>
          <cell r="C7188" t="str">
            <v>Existing MSA</v>
          </cell>
          <cell r="D7188">
            <v>43712</v>
          </cell>
          <cell r="E7188">
            <v>43891</v>
          </cell>
          <cell r="F7188" t="str">
            <v>Idealist</v>
          </cell>
          <cell r="G7188" t="str">
            <v>EC</v>
          </cell>
          <cell r="H7188" t="str">
            <v>Ecuador</v>
          </cell>
          <cell r="I7188" t="str">
            <v>LSP Entity</v>
          </cell>
          <cell r="J7188">
            <v>43739</v>
          </cell>
          <cell r="K7188">
            <v>43712</v>
          </cell>
          <cell r="Q7188">
            <v>3195</v>
          </cell>
          <cell r="R7188" t="str">
            <v>Latin America (LATAM)</v>
          </cell>
          <cell r="S7188" t="str">
            <v>Program Specialist</v>
          </cell>
        </row>
        <row r="7189">
          <cell r="A7189" t="str">
            <v>100324-PY-101</v>
          </cell>
          <cell r="B7189">
            <v>43832</v>
          </cell>
          <cell r="C7189" t="str">
            <v>Existing MSA</v>
          </cell>
          <cell r="D7189">
            <v>43739</v>
          </cell>
          <cell r="E7189">
            <v>43922</v>
          </cell>
          <cell r="F7189" t="str">
            <v>The Seed Company</v>
          </cell>
          <cell r="G7189" t="str">
            <v>PY</v>
          </cell>
          <cell r="H7189" t="str">
            <v>Paraguay</v>
          </cell>
          <cell r="I7189" t="str">
            <v>LSP Entity</v>
          </cell>
          <cell r="J7189">
            <v>43832</v>
          </cell>
          <cell r="K7189">
            <v>43198</v>
          </cell>
          <cell r="Q7189">
            <v>3442</v>
          </cell>
          <cell r="R7189" t="str">
            <v>Latin America (LATAM)</v>
          </cell>
          <cell r="S7189" t="str">
            <v>Manager, Translation Consulting</v>
          </cell>
        </row>
        <row r="7190">
          <cell r="A7190" t="str">
            <v>100631-EC-101</v>
          </cell>
          <cell r="B7190">
            <v>43739</v>
          </cell>
          <cell r="C7190" t="str">
            <v>Existing MSA</v>
          </cell>
          <cell r="D7190">
            <v>43712</v>
          </cell>
          <cell r="E7190">
            <v>43922</v>
          </cell>
          <cell r="F7190" t="str">
            <v>Idealist</v>
          </cell>
          <cell r="G7190" t="str">
            <v>EC</v>
          </cell>
          <cell r="H7190" t="str">
            <v>Ecuador</v>
          </cell>
          <cell r="I7190" t="str">
            <v>LSP Entity</v>
          </cell>
          <cell r="J7190">
            <v>43739</v>
          </cell>
          <cell r="K7190">
            <v>43712</v>
          </cell>
          <cell r="Q7190">
            <v>3195</v>
          </cell>
          <cell r="R7190" t="str">
            <v>Latin America (LATAM)</v>
          </cell>
          <cell r="S7190" t="str">
            <v>Program Specialist</v>
          </cell>
        </row>
        <row r="7191">
          <cell r="A7191" t="str">
            <v>100324-PY-101</v>
          </cell>
          <cell r="B7191">
            <v>43832</v>
          </cell>
          <cell r="C7191" t="str">
            <v>Existing MSA</v>
          </cell>
          <cell r="D7191">
            <v>43739</v>
          </cell>
          <cell r="E7191">
            <v>43952</v>
          </cell>
          <cell r="F7191" t="str">
            <v>The Seed Company</v>
          </cell>
          <cell r="G7191" t="str">
            <v>PY</v>
          </cell>
          <cell r="H7191" t="str">
            <v>Paraguay</v>
          </cell>
          <cell r="I7191" t="str">
            <v>LSP Entity</v>
          </cell>
          <cell r="J7191">
            <v>43832</v>
          </cell>
          <cell r="K7191">
            <v>43198</v>
          </cell>
          <cell r="Q7191">
            <v>3442</v>
          </cell>
          <cell r="R7191" t="str">
            <v>Latin America (LATAM)</v>
          </cell>
          <cell r="S7191" t="str">
            <v>Manager, Translation Consulting</v>
          </cell>
        </row>
        <row r="7192">
          <cell r="A7192" t="str">
            <v>100631-EC-101</v>
          </cell>
          <cell r="B7192">
            <v>43739</v>
          </cell>
          <cell r="C7192" t="str">
            <v>Existing MSA</v>
          </cell>
          <cell r="D7192">
            <v>43712</v>
          </cell>
          <cell r="E7192">
            <v>43952</v>
          </cell>
          <cell r="F7192" t="str">
            <v>Idealist</v>
          </cell>
          <cell r="G7192" t="str">
            <v>EC</v>
          </cell>
          <cell r="H7192" t="str">
            <v>Ecuador</v>
          </cell>
          <cell r="I7192" t="str">
            <v>LSP Entity</v>
          </cell>
          <cell r="J7192">
            <v>43739</v>
          </cell>
          <cell r="K7192">
            <v>43712</v>
          </cell>
          <cell r="Q7192">
            <v>3195</v>
          </cell>
          <cell r="R7192" t="str">
            <v>Latin America (LATAM)</v>
          </cell>
          <cell r="S7192" t="str">
            <v>Program Specialist</v>
          </cell>
        </row>
        <row r="7193">
          <cell r="A7193" t="str">
            <v>100324-PY-101</v>
          </cell>
          <cell r="B7193">
            <v>43832</v>
          </cell>
          <cell r="C7193" t="str">
            <v>Existing MSA</v>
          </cell>
          <cell r="D7193">
            <v>43739</v>
          </cell>
          <cell r="E7193">
            <v>43983</v>
          </cell>
          <cell r="F7193" t="str">
            <v>The Seed Company</v>
          </cell>
          <cell r="G7193" t="str">
            <v>PY</v>
          </cell>
          <cell r="H7193" t="str">
            <v>Paraguay</v>
          </cell>
          <cell r="I7193" t="str">
            <v>LSP Entity</v>
          </cell>
          <cell r="J7193">
            <v>43832</v>
          </cell>
          <cell r="K7193">
            <v>43198</v>
          </cell>
          <cell r="Q7193">
            <v>3442</v>
          </cell>
          <cell r="R7193" t="str">
            <v>Latin America (LATAM)</v>
          </cell>
          <cell r="S7193" t="str">
            <v>Manager, Translation Consulting</v>
          </cell>
        </row>
        <row r="7194">
          <cell r="A7194" t="str">
            <v>100631-EC-101</v>
          </cell>
          <cell r="B7194">
            <v>43739</v>
          </cell>
          <cell r="C7194" t="str">
            <v>Existing MSA</v>
          </cell>
          <cell r="D7194">
            <v>43712</v>
          </cell>
          <cell r="E7194">
            <v>43983</v>
          </cell>
          <cell r="F7194" t="str">
            <v>Idealist</v>
          </cell>
          <cell r="G7194" t="str">
            <v>EC</v>
          </cell>
          <cell r="H7194" t="str">
            <v>Ecuador</v>
          </cell>
          <cell r="I7194" t="str">
            <v>LSP Entity</v>
          </cell>
          <cell r="J7194">
            <v>43739</v>
          </cell>
          <cell r="K7194">
            <v>43712</v>
          </cell>
          <cell r="Q7194">
            <v>3195</v>
          </cell>
          <cell r="R7194" t="str">
            <v>Latin America (LATAM)</v>
          </cell>
          <cell r="S7194" t="str">
            <v>Program Specialist</v>
          </cell>
        </row>
        <row r="7195">
          <cell r="A7195" t="str">
            <v>100508-CR-101</v>
          </cell>
          <cell r="B7195">
            <v>43556</v>
          </cell>
          <cell r="C7195" t="str">
            <v>Existing MSA</v>
          </cell>
          <cell r="D7195">
            <v>43544</v>
          </cell>
          <cell r="E7195">
            <v>43922</v>
          </cell>
          <cell r="F7195" t="str">
            <v>TCG Consulting</v>
          </cell>
          <cell r="G7195" t="str">
            <v>CR</v>
          </cell>
          <cell r="H7195" t="str">
            <v>Costa Rica</v>
          </cell>
          <cell r="I7195" t="str">
            <v>LSP Entity</v>
          </cell>
          <cell r="J7195">
            <v>43556</v>
          </cell>
          <cell r="K7195">
            <v>43544</v>
          </cell>
          <cell r="Q7195">
            <v>2345</v>
          </cell>
          <cell r="R7195" t="str">
            <v>Latin America (LATAM)</v>
          </cell>
          <cell r="S7195" t="str">
            <v>Consultant - Central &amp; South America Travel Management</v>
          </cell>
        </row>
        <row r="7196">
          <cell r="A7196" t="str">
            <v>100508-CR-101</v>
          </cell>
          <cell r="B7196">
            <v>43556</v>
          </cell>
          <cell r="C7196" t="str">
            <v>Existing MSA</v>
          </cell>
          <cell r="D7196">
            <v>43544</v>
          </cell>
          <cell r="E7196">
            <v>43952</v>
          </cell>
          <cell r="F7196" t="str">
            <v>TCG Consulting</v>
          </cell>
          <cell r="G7196" t="str">
            <v>CR</v>
          </cell>
          <cell r="H7196" t="str">
            <v>Costa Rica</v>
          </cell>
          <cell r="I7196" t="str">
            <v>LSP Entity</v>
          </cell>
          <cell r="J7196">
            <v>43556</v>
          </cell>
          <cell r="K7196">
            <v>43544</v>
          </cell>
          <cell r="Q7196">
            <v>2345</v>
          </cell>
          <cell r="R7196" t="str">
            <v>Latin America (LATAM)</v>
          </cell>
          <cell r="S7196" t="str">
            <v>Consultant - Central &amp; South America Travel Management</v>
          </cell>
        </row>
        <row r="7197">
          <cell r="A7197" t="str">
            <v>100508-CR-101</v>
          </cell>
          <cell r="B7197">
            <v>43556</v>
          </cell>
          <cell r="C7197" t="str">
            <v>Existing MSA</v>
          </cell>
          <cell r="D7197">
            <v>43544</v>
          </cell>
          <cell r="E7197">
            <v>43983</v>
          </cell>
          <cell r="F7197" t="str">
            <v>TCG Consulting</v>
          </cell>
          <cell r="G7197" t="str">
            <v>CR</v>
          </cell>
          <cell r="H7197" t="str">
            <v>Costa Rica</v>
          </cell>
          <cell r="I7197" t="str">
            <v>LSP Entity</v>
          </cell>
          <cell r="J7197">
            <v>43556</v>
          </cell>
          <cell r="K7197">
            <v>43544</v>
          </cell>
          <cell r="Q7197">
            <v>2345</v>
          </cell>
          <cell r="R7197" t="str">
            <v>Latin America (LATAM)</v>
          </cell>
          <cell r="S7197" t="str">
            <v>Consultant - Central &amp; South America Travel Management</v>
          </cell>
        </row>
        <row r="7198">
          <cell r="A7198" t="str">
            <v>100041-CR-102</v>
          </cell>
          <cell r="B7198">
            <v>43808</v>
          </cell>
          <cell r="C7198" t="str">
            <v>Existing MSA</v>
          </cell>
          <cell r="D7198">
            <v>41963</v>
          </cell>
          <cell r="E7198">
            <v>43891</v>
          </cell>
          <cell r="F7198" t="str">
            <v>Control4</v>
          </cell>
          <cell r="G7198" t="str">
            <v>CR</v>
          </cell>
          <cell r="H7198" t="str">
            <v>Costa Rica</v>
          </cell>
          <cell r="I7198" t="str">
            <v>LSP Entity</v>
          </cell>
          <cell r="J7198">
            <v>43808</v>
          </cell>
          <cell r="K7198">
            <v>41963</v>
          </cell>
          <cell r="Q7198">
            <v>3655</v>
          </cell>
          <cell r="R7198" t="str">
            <v>Latin America (LATAM)</v>
          </cell>
          <cell r="S7198" t="str">
            <v>Senior Cloud System Engineer</v>
          </cell>
        </row>
        <row r="7199">
          <cell r="A7199" t="str">
            <v>100041-CR-102</v>
          </cell>
          <cell r="B7199">
            <v>43808</v>
          </cell>
          <cell r="C7199" t="str">
            <v>Existing MSA</v>
          </cell>
          <cell r="D7199">
            <v>41963</v>
          </cell>
          <cell r="E7199">
            <v>43922</v>
          </cell>
          <cell r="F7199" t="str">
            <v>Control4</v>
          </cell>
          <cell r="G7199" t="str">
            <v>CR</v>
          </cell>
          <cell r="H7199" t="str">
            <v>Costa Rica</v>
          </cell>
          <cell r="I7199" t="str">
            <v>LSP Entity</v>
          </cell>
          <cell r="J7199">
            <v>43808</v>
          </cell>
          <cell r="K7199">
            <v>41963</v>
          </cell>
          <cell r="Q7199">
            <v>3655</v>
          </cell>
          <cell r="R7199" t="str">
            <v>Latin America (LATAM)</v>
          </cell>
          <cell r="S7199" t="str">
            <v>Senior Cloud System Engineer</v>
          </cell>
        </row>
        <row r="7200">
          <cell r="A7200" t="str">
            <v>100041-CR-102</v>
          </cell>
          <cell r="B7200">
            <v>43808</v>
          </cell>
          <cell r="C7200" t="str">
            <v>Existing MSA</v>
          </cell>
          <cell r="D7200">
            <v>41963</v>
          </cell>
          <cell r="E7200">
            <v>43952</v>
          </cell>
          <cell r="F7200" t="str">
            <v>Control4</v>
          </cell>
          <cell r="G7200" t="str">
            <v>CR</v>
          </cell>
          <cell r="H7200" t="str">
            <v>Costa Rica</v>
          </cell>
          <cell r="I7200" t="str">
            <v>LSP Entity</v>
          </cell>
          <cell r="J7200">
            <v>43808</v>
          </cell>
          <cell r="K7200">
            <v>41963</v>
          </cell>
          <cell r="Q7200">
            <v>3655</v>
          </cell>
          <cell r="R7200" t="str">
            <v>Latin America (LATAM)</v>
          </cell>
          <cell r="S7200" t="str">
            <v>Senior Cloud System Engineer</v>
          </cell>
        </row>
        <row r="7201">
          <cell r="A7201" t="str">
            <v>100041-CR-102</v>
          </cell>
          <cell r="B7201">
            <v>43808</v>
          </cell>
          <cell r="C7201" t="str">
            <v>Existing MSA</v>
          </cell>
          <cell r="D7201">
            <v>41963</v>
          </cell>
          <cell r="E7201">
            <v>43983</v>
          </cell>
          <cell r="F7201" t="str">
            <v>Control4</v>
          </cell>
          <cell r="G7201" t="str">
            <v>CR</v>
          </cell>
          <cell r="H7201" t="str">
            <v>Costa Rica</v>
          </cell>
          <cell r="I7201" t="str">
            <v>LSP Entity</v>
          </cell>
          <cell r="J7201">
            <v>43808</v>
          </cell>
          <cell r="K7201">
            <v>41963</v>
          </cell>
          <cell r="Q7201">
            <v>3655</v>
          </cell>
          <cell r="R7201" t="str">
            <v>Latin America (LATAM)</v>
          </cell>
          <cell r="S7201" t="str">
            <v>Senior Cloud System Engineer</v>
          </cell>
        </row>
        <row r="7202">
          <cell r="A7202" t="str">
            <v>100125-CL-102</v>
          </cell>
          <cell r="B7202">
            <v>42149</v>
          </cell>
          <cell r="C7202" t="str">
            <v>Existing MSA</v>
          </cell>
          <cell r="D7202">
            <v>42118</v>
          </cell>
          <cell r="E7202">
            <v>43922</v>
          </cell>
          <cell r="F7202" t="str">
            <v>Pure Storage</v>
          </cell>
          <cell r="G7202" t="str">
            <v>CL</v>
          </cell>
          <cell r="H7202" t="str">
            <v>Chile</v>
          </cell>
          <cell r="I7202" t="str">
            <v>LSP Entity</v>
          </cell>
          <cell r="K7202">
            <v>42118</v>
          </cell>
          <cell r="Q7202">
            <v>78</v>
          </cell>
          <cell r="R7202" t="str">
            <v>Latin America (LATAM)</v>
          </cell>
          <cell r="S7202" t="str">
            <v>Senior Systems Engineer</v>
          </cell>
          <cell r="T7202">
            <v>43891</v>
          </cell>
        </row>
        <row r="7203">
          <cell r="A7203" t="str">
            <v>100028-BR-101</v>
          </cell>
          <cell r="B7203">
            <v>42583</v>
          </cell>
          <cell r="C7203" t="str">
            <v>Existing MSA</v>
          </cell>
          <cell r="D7203">
            <v>42130</v>
          </cell>
          <cell r="E7203">
            <v>43922</v>
          </cell>
          <cell r="F7203" t="str">
            <v>Casa Communications Ltd.</v>
          </cell>
          <cell r="G7203" t="str">
            <v>BR</v>
          </cell>
          <cell r="H7203" t="str">
            <v>Brazil</v>
          </cell>
          <cell r="I7203" t="str">
            <v>LSP Entity</v>
          </cell>
          <cell r="K7203">
            <v>42130</v>
          </cell>
          <cell r="Q7203">
            <v>181</v>
          </cell>
          <cell r="R7203" t="str">
            <v>Latin America (LATAM)</v>
          </cell>
          <cell r="S7203" t="str">
            <v>Network Consultant, Mobility (Brazil)</v>
          </cell>
          <cell r="T7203">
            <v>43891</v>
          </cell>
        </row>
        <row r="7204">
          <cell r="A7204" t="str">
            <v>100007-PA-101</v>
          </cell>
          <cell r="B7204">
            <v>43252</v>
          </cell>
          <cell r="C7204" t="str">
            <v>Existing MSA</v>
          </cell>
          <cell r="D7204">
            <v>43235</v>
          </cell>
          <cell r="E7204">
            <v>43922</v>
          </cell>
          <cell r="F7204" t="str">
            <v>Affirmed Networks</v>
          </cell>
          <cell r="G7204" t="str">
            <v>PA</v>
          </cell>
          <cell r="H7204" t="str">
            <v>Panama</v>
          </cell>
          <cell r="I7204" t="str">
            <v>LSP Entity</v>
          </cell>
          <cell r="K7204">
            <v>42826</v>
          </cell>
          <cell r="Q7204">
            <v>1183</v>
          </cell>
          <cell r="R7204" t="str">
            <v>Latin America (LATAM)</v>
          </cell>
          <cell r="S7204" t="str">
            <v>Systems Engineer, CALA</v>
          </cell>
        </row>
        <row r="7205">
          <cell r="A7205" t="str">
            <v>100125-CL-102</v>
          </cell>
          <cell r="B7205">
            <v>42149</v>
          </cell>
          <cell r="C7205" t="str">
            <v>Existing MSA</v>
          </cell>
          <cell r="D7205">
            <v>42118</v>
          </cell>
          <cell r="E7205">
            <v>43952</v>
          </cell>
          <cell r="F7205" t="str">
            <v>Pure Storage</v>
          </cell>
          <cell r="G7205" t="str">
            <v>CL</v>
          </cell>
          <cell r="H7205" t="str">
            <v>Chile</v>
          </cell>
          <cell r="I7205" t="str">
            <v>LSP Entity</v>
          </cell>
          <cell r="K7205">
            <v>42118</v>
          </cell>
          <cell r="Q7205">
            <v>78</v>
          </cell>
          <cell r="R7205" t="str">
            <v>Latin America (LATAM)</v>
          </cell>
          <cell r="S7205" t="str">
            <v>Senior Systems Engineer</v>
          </cell>
          <cell r="T7205">
            <v>43891</v>
          </cell>
        </row>
        <row r="7206">
          <cell r="A7206" t="str">
            <v>100028-BR-101</v>
          </cell>
          <cell r="B7206">
            <v>42583</v>
          </cell>
          <cell r="C7206" t="str">
            <v>Existing MSA</v>
          </cell>
          <cell r="D7206">
            <v>42130</v>
          </cell>
          <cell r="E7206">
            <v>43952</v>
          </cell>
          <cell r="F7206" t="str">
            <v>Casa Communications Ltd.</v>
          </cell>
          <cell r="G7206" t="str">
            <v>BR</v>
          </cell>
          <cell r="H7206" t="str">
            <v>Brazil</v>
          </cell>
          <cell r="I7206" t="str">
            <v>LSP Entity</v>
          </cell>
          <cell r="K7206">
            <v>42130</v>
          </cell>
          <cell r="Q7206">
            <v>181</v>
          </cell>
          <cell r="R7206" t="str">
            <v>Latin America (LATAM)</v>
          </cell>
          <cell r="S7206" t="str">
            <v>Network Consultant, Mobility (Brazil)</v>
          </cell>
          <cell r="T7206">
            <v>43891</v>
          </cell>
        </row>
        <row r="7207">
          <cell r="A7207" t="str">
            <v>100007-PA-101</v>
          </cell>
          <cell r="B7207">
            <v>43252</v>
          </cell>
          <cell r="C7207" t="str">
            <v>Existing MSA</v>
          </cell>
          <cell r="D7207">
            <v>43235</v>
          </cell>
          <cell r="E7207">
            <v>43952</v>
          </cell>
          <cell r="F7207" t="str">
            <v>Affirmed Networks</v>
          </cell>
          <cell r="G7207" t="str">
            <v>PA</v>
          </cell>
          <cell r="H7207" t="str">
            <v>Panama</v>
          </cell>
          <cell r="I7207" t="str">
            <v>LSP Entity</v>
          </cell>
          <cell r="K7207">
            <v>42826</v>
          </cell>
          <cell r="Q7207">
            <v>1183</v>
          </cell>
          <cell r="R7207" t="str">
            <v>Latin America (LATAM)</v>
          </cell>
          <cell r="S7207" t="str">
            <v>Systems Engineer, CALA</v>
          </cell>
        </row>
        <row r="7208">
          <cell r="A7208" t="str">
            <v>100125-CL-102</v>
          </cell>
          <cell r="B7208">
            <v>42149</v>
          </cell>
          <cell r="C7208" t="str">
            <v>Existing MSA</v>
          </cell>
          <cell r="D7208">
            <v>42118</v>
          </cell>
          <cell r="E7208">
            <v>43983</v>
          </cell>
          <cell r="F7208" t="str">
            <v>Pure Storage</v>
          </cell>
          <cell r="G7208" t="str">
            <v>CL</v>
          </cell>
          <cell r="H7208" t="str">
            <v>Chile</v>
          </cell>
          <cell r="I7208" t="str">
            <v>LSP Entity</v>
          </cell>
          <cell r="K7208">
            <v>42118</v>
          </cell>
          <cell r="Q7208">
            <v>78</v>
          </cell>
          <cell r="R7208" t="str">
            <v>Latin America (LATAM)</v>
          </cell>
          <cell r="S7208" t="str">
            <v>Senior Systems Engineer</v>
          </cell>
          <cell r="T7208">
            <v>43891</v>
          </cell>
        </row>
        <row r="7209">
          <cell r="A7209" t="str">
            <v>100028-BR-101</v>
          </cell>
          <cell r="B7209">
            <v>42583</v>
          </cell>
          <cell r="C7209" t="str">
            <v>Existing MSA</v>
          </cell>
          <cell r="D7209">
            <v>42130</v>
          </cell>
          <cell r="E7209">
            <v>43983</v>
          </cell>
          <cell r="F7209" t="str">
            <v>Casa Communications Ltd.</v>
          </cell>
          <cell r="G7209" t="str">
            <v>BR</v>
          </cell>
          <cell r="H7209" t="str">
            <v>Brazil</v>
          </cell>
          <cell r="I7209" t="str">
            <v>LSP Entity</v>
          </cell>
          <cell r="K7209">
            <v>42130</v>
          </cell>
          <cell r="Q7209">
            <v>181</v>
          </cell>
          <cell r="R7209" t="str">
            <v>Latin America (LATAM)</v>
          </cell>
          <cell r="S7209" t="str">
            <v>Network Consultant, Mobility (Brazil)</v>
          </cell>
          <cell r="T7209">
            <v>43891</v>
          </cell>
        </row>
        <row r="7210">
          <cell r="A7210" t="str">
            <v>100007-PA-101</v>
          </cell>
          <cell r="B7210">
            <v>43252</v>
          </cell>
          <cell r="C7210" t="str">
            <v>Existing MSA</v>
          </cell>
          <cell r="D7210">
            <v>43235</v>
          </cell>
          <cell r="E7210">
            <v>43983</v>
          </cell>
          <cell r="F7210" t="str">
            <v>Affirmed Networks</v>
          </cell>
          <cell r="G7210" t="str">
            <v>PA</v>
          </cell>
          <cell r="H7210" t="str">
            <v>Panama</v>
          </cell>
          <cell r="I7210" t="str">
            <v>LSP Entity</v>
          </cell>
          <cell r="K7210">
            <v>42826</v>
          </cell>
          <cell r="Q7210">
            <v>1183</v>
          </cell>
          <cell r="R7210" t="str">
            <v>Latin America (LATAM)</v>
          </cell>
          <cell r="S7210" t="str">
            <v>Systems Engineer, CALA</v>
          </cell>
        </row>
        <row r="7211">
          <cell r="A7211" t="str">
            <v>100156-CL-101</v>
          </cell>
          <cell r="B7211">
            <v>43466</v>
          </cell>
          <cell r="C7211" t="str">
            <v>Existing MSA</v>
          </cell>
          <cell r="D7211">
            <v>42795</v>
          </cell>
          <cell r="E7211">
            <v>43922</v>
          </cell>
          <cell r="F7211" t="str">
            <v>Sustainable Fisheries Partnership (SFP)</v>
          </cell>
          <cell r="G7211" t="str">
            <v>CL</v>
          </cell>
          <cell r="H7211" t="str">
            <v>Chile</v>
          </cell>
          <cell r="I7211" t="str">
            <v>LSP Entity</v>
          </cell>
          <cell r="J7211">
            <v>43466</v>
          </cell>
          <cell r="K7211">
            <v>42795</v>
          </cell>
          <cell r="Q7211">
            <v>1845</v>
          </cell>
          <cell r="R7211" t="str">
            <v>Latin America (LATAM)</v>
          </cell>
          <cell r="S7211" t="str">
            <v>Latin America Fisheries Director</v>
          </cell>
          <cell r="T7211">
            <v>43891</v>
          </cell>
        </row>
        <row r="7212">
          <cell r="A7212" t="str">
            <v>100156-CL-101</v>
          </cell>
          <cell r="B7212">
            <v>43466</v>
          </cell>
          <cell r="C7212" t="str">
            <v>Existing MSA</v>
          </cell>
          <cell r="D7212">
            <v>42795</v>
          </cell>
          <cell r="E7212">
            <v>43952</v>
          </cell>
          <cell r="F7212" t="str">
            <v>Sustainable Fisheries Partnership (SFP)</v>
          </cell>
          <cell r="G7212" t="str">
            <v>CL</v>
          </cell>
          <cell r="H7212" t="str">
            <v>Chile</v>
          </cell>
          <cell r="I7212" t="str">
            <v>LSP Entity</v>
          </cell>
          <cell r="J7212">
            <v>43466</v>
          </cell>
          <cell r="K7212">
            <v>42795</v>
          </cell>
          <cell r="Q7212">
            <v>1845</v>
          </cell>
          <cell r="R7212" t="str">
            <v>Latin America (LATAM)</v>
          </cell>
          <cell r="S7212" t="str">
            <v>Latin America Fisheries Director</v>
          </cell>
          <cell r="T7212">
            <v>43891</v>
          </cell>
        </row>
        <row r="7213">
          <cell r="A7213" t="str">
            <v>100156-CL-101</v>
          </cell>
          <cell r="B7213">
            <v>43466</v>
          </cell>
          <cell r="C7213" t="str">
            <v>Existing MSA</v>
          </cell>
          <cell r="D7213">
            <v>42795</v>
          </cell>
          <cell r="E7213">
            <v>43983</v>
          </cell>
          <cell r="F7213" t="str">
            <v>Sustainable Fisheries Partnership (SFP)</v>
          </cell>
          <cell r="G7213" t="str">
            <v>CL</v>
          </cell>
          <cell r="H7213" t="str">
            <v>Chile</v>
          </cell>
          <cell r="I7213" t="str">
            <v>LSP Entity</v>
          </cell>
          <cell r="J7213">
            <v>43466</v>
          </cell>
          <cell r="K7213">
            <v>42795</v>
          </cell>
          <cell r="Q7213">
            <v>1845</v>
          </cell>
          <cell r="R7213" t="str">
            <v>Latin America (LATAM)</v>
          </cell>
          <cell r="S7213" t="str">
            <v>Latin America Fisheries Director</v>
          </cell>
          <cell r="T7213">
            <v>43891</v>
          </cell>
        </row>
        <row r="7214">
          <cell r="A7214" t="str">
            <v>100283-UY-101</v>
          </cell>
          <cell r="B7214">
            <v>43256</v>
          </cell>
          <cell r="C7214" t="str">
            <v>Existing MSA</v>
          </cell>
          <cell r="D7214">
            <v>43216</v>
          </cell>
          <cell r="E7214">
            <v>43922</v>
          </cell>
          <cell r="F7214" t="str">
            <v>Group Nine Media</v>
          </cell>
          <cell r="G7214" t="str">
            <v>UY</v>
          </cell>
          <cell r="H7214" t="str">
            <v>Uruguay</v>
          </cell>
          <cell r="I7214" t="str">
            <v>LSP Entity</v>
          </cell>
          <cell r="K7214">
            <v>43096</v>
          </cell>
          <cell r="Q7214">
            <v>1238</v>
          </cell>
          <cell r="R7214" t="str">
            <v>Latin America (LATAM)</v>
          </cell>
          <cell r="S7214" t="str">
            <v>Video Translator</v>
          </cell>
        </row>
        <row r="7215">
          <cell r="A7215" t="str">
            <v>100283-UY-101</v>
          </cell>
          <cell r="B7215">
            <v>43256</v>
          </cell>
          <cell r="C7215" t="str">
            <v>Existing MSA</v>
          </cell>
          <cell r="D7215">
            <v>43216</v>
          </cell>
          <cell r="E7215">
            <v>43952</v>
          </cell>
          <cell r="F7215" t="str">
            <v>Group Nine Media</v>
          </cell>
          <cell r="G7215" t="str">
            <v>UY</v>
          </cell>
          <cell r="H7215" t="str">
            <v>Uruguay</v>
          </cell>
          <cell r="I7215" t="str">
            <v>LSP Entity</v>
          </cell>
          <cell r="K7215">
            <v>43096</v>
          </cell>
          <cell r="Q7215">
            <v>1238</v>
          </cell>
          <cell r="R7215" t="str">
            <v>Latin America (LATAM)</v>
          </cell>
          <cell r="S7215" t="str">
            <v>Video Translator</v>
          </cell>
        </row>
        <row r="7216">
          <cell r="A7216" t="str">
            <v>100283-UY-101</v>
          </cell>
          <cell r="B7216">
            <v>43256</v>
          </cell>
          <cell r="C7216" t="str">
            <v>Existing MSA</v>
          </cell>
          <cell r="D7216">
            <v>43216</v>
          </cell>
          <cell r="E7216">
            <v>43983</v>
          </cell>
          <cell r="F7216" t="str">
            <v>Group Nine Media</v>
          </cell>
          <cell r="G7216" t="str">
            <v>UY</v>
          </cell>
          <cell r="H7216" t="str">
            <v>Uruguay</v>
          </cell>
          <cell r="I7216" t="str">
            <v>LSP Entity</v>
          </cell>
          <cell r="K7216">
            <v>43096</v>
          </cell>
          <cell r="Q7216">
            <v>1238</v>
          </cell>
          <cell r="R7216" t="str">
            <v>Latin America (LATAM)</v>
          </cell>
          <cell r="S7216" t="str">
            <v>Video Translator</v>
          </cell>
        </row>
        <row r="7217">
          <cell r="A7217" t="str">
            <v>100082-BR-104</v>
          </cell>
          <cell r="B7217">
            <v>42614</v>
          </cell>
          <cell r="C7217" t="str">
            <v>Existing MSA</v>
          </cell>
          <cell r="D7217">
            <v>42586</v>
          </cell>
          <cell r="E7217">
            <v>43922</v>
          </cell>
          <cell r="F7217" t="str">
            <v>Innovative Seed Solutions (ISS)</v>
          </cell>
          <cell r="G7217" t="str">
            <v>BR</v>
          </cell>
          <cell r="H7217" t="str">
            <v>Brazil</v>
          </cell>
          <cell r="I7217" t="str">
            <v>LSP Entity</v>
          </cell>
          <cell r="K7217">
            <v>42586</v>
          </cell>
          <cell r="Q7217">
            <v>195</v>
          </cell>
          <cell r="R7217" t="str">
            <v>Latin America (LATAM)</v>
          </cell>
          <cell r="S7217" t="str">
            <v>Field Research Assistant Jr</v>
          </cell>
          <cell r="T7217">
            <v>43955</v>
          </cell>
        </row>
        <row r="7218">
          <cell r="A7218" t="str">
            <v>100082-BR-102</v>
          </cell>
          <cell r="B7218">
            <v>42614</v>
          </cell>
          <cell r="C7218" t="str">
            <v>Existing MSA</v>
          </cell>
          <cell r="D7218">
            <v>42586</v>
          </cell>
          <cell r="E7218">
            <v>43922</v>
          </cell>
          <cell r="F7218" t="str">
            <v>Innovative Seed Solutions (ISS)</v>
          </cell>
          <cell r="G7218" t="str">
            <v>BR</v>
          </cell>
          <cell r="H7218" t="str">
            <v>Brazil</v>
          </cell>
          <cell r="I7218" t="str">
            <v>LSP Entity</v>
          </cell>
          <cell r="K7218">
            <v>42586</v>
          </cell>
          <cell r="Q7218">
            <v>197</v>
          </cell>
          <cell r="R7218" t="str">
            <v>Latin America (LATAM)</v>
          </cell>
          <cell r="S7218" t="str">
            <v>Field Research Associate I</v>
          </cell>
          <cell r="T7218">
            <v>43955</v>
          </cell>
        </row>
        <row r="7219">
          <cell r="A7219" t="str">
            <v>100082-BR-104</v>
          </cell>
          <cell r="B7219">
            <v>42614</v>
          </cell>
          <cell r="C7219" t="str">
            <v>Existing MSA</v>
          </cell>
          <cell r="D7219">
            <v>42586</v>
          </cell>
          <cell r="E7219">
            <v>43952</v>
          </cell>
          <cell r="F7219" t="str">
            <v>Innovative Seed Solutions (ISS)</v>
          </cell>
          <cell r="G7219" t="str">
            <v>BR</v>
          </cell>
          <cell r="H7219" t="str">
            <v>Brazil</v>
          </cell>
          <cell r="I7219" t="str">
            <v>LSP Entity</v>
          </cell>
          <cell r="K7219">
            <v>42586</v>
          </cell>
          <cell r="Q7219">
            <v>195</v>
          </cell>
          <cell r="R7219" t="str">
            <v>Latin America (LATAM)</v>
          </cell>
          <cell r="S7219" t="str">
            <v>Field Research Assistant Jr</v>
          </cell>
          <cell r="T7219">
            <v>43955</v>
          </cell>
        </row>
        <row r="7220">
          <cell r="A7220" t="str">
            <v>100082-BR-102</v>
          </cell>
          <cell r="B7220">
            <v>42614</v>
          </cell>
          <cell r="C7220" t="str">
            <v>Existing MSA</v>
          </cell>
          <cell r="D7220">
            <v>42586</v>
          </cell>
          <cell r="E7220">
            <v>43952</v>
          </cell>
          <cell r="F7220" t="str">
            <v>Innovative Seed Solutions (ISS)</v>
          </cell>
          <cell r="G7220" t="str">
            <v>BR</v>
          </cell>
          <cell r="H7220" t="str">
            <v>Brazil</v>
          </cell>
          <cell r="I7220" t="str">
            <v>LSP Entity</v>
          </cell>
          <cell r="K7220">
            <v>42586</v>
          </cell>
          <cell r="Q7220">
            <v>197</v>
          </cell>
          <cell r="R7220" t="str">
            <v>Latin America (LATAM)</v>
          </cell>
          <cell r="S7220" t="str">
            <v>Field Research Associate I</v>
          </cell>
          <cell r="T7220">
            <v>43955</v>
          </cell>
        </row>
        <row r="7221">
          <cell r="A7221" t="str">
            <v>100082-BR-104</v>
          </cell>
          <cell r="B7221">
            <v>42614</v>
          </cell>
          <cell r="C7221" t="str">
            <v>Existing MSA</v>
          </cell>
          <cell r="D7221">
            <v>42586</v>
          </cell>
          <cell r="E7221">
            <v>43983</v>
          </cell>
          <cell r="F7221" t="str">
            <v>Innovative Seed Solutions (ISS)</v>
          </cell>
          <cell r="G7221" t="str">
            <v>BR</v>
          </cell>
          <cell r="H7221" t="str">
            <v>Brazil</v>
          </cell>
          <cell r="I7221" t="str">
            <v>LSP Entity</v>
          </cell>
          <cell r="K7221">
            <v>42586</v>
          </cell>
          <cell r="Q7221">
            <v>195</v>
          </cell>
          <cell r="R7221" t="str">
            <v>Latin America (LATAM)</v>
          </cell>
          <cell r="S7221" t="str">
            <v>Field Research Assistant Jr</v>
          </cell>
          <cell r="T7221">
            <v>43955</v>
          </cell>
        </row>
        <row r="7222">
          <cell r="A7222" t="str">
            <v>100082-BR-102</v>
          </cell>
          <cell r="B7222">
            <v>42614</v>
          </cell>
          <cell r="C7222" t="str">
            <v>Existing MSA</v>
          </cell>
          <cell r="D7222">
            <v>42586</v>
          </cell>
          <cell r="E7222">
            <v>43983</v>
          </cell>
          <cell r="F7222" t="str">
            <v>Innovative Seed Solutions (ISS)</v>
          </cell>
          <cell r="G7222" t="str">
            <v>BR</v>
          </cell>
          <cell r="H7222" t="str">
            <v>Brazil</v>
          </cell>
          <cell r="I7222" t="str">
            <v>LSP Entity</v>
          </cell>
          <cell r="K7222">
            <v>42586</v>
          </cell>
          <cell r="Q7222">
            <v>197</v>
          </cell>
          <cell r="R7222" t="str">
            <v>Latin America (LATAM)</v>
          </cell>
          <cell r="S7222" t="str">
            <v>Field Research Associate I</v>
          </cell>
          <cell r="T7222">
            <v>43955</v>
          </cell>
        </row>
        <row r="7223">
          <cell r="A7223" t="str">
            <v>100074-CR-101</v>
          </cell>
          <cell r="B7223">
            <v>42522</v>
          </cell>
          <cell r="C7223" t="str">
            <v>Existing MSA</v>
          </cell>
          <cell r="D7223">
            <v>42444</v>
          </cell>
          <cell r="E7223">
            <v>43922</v>
          </cell>
          <cell r="F7223" t="str">
            <v>HWI (HarbisonWalker International)</v>
          </cell>
          <cell r="G7223" t="str">
            <v>CR</v>
          </cell>
          <cell r="H7223" t="str">
            <v>Costa Rica</v>
          </cell>
          <cell r="I7223" t="str">
            <v>LSP Entity</v>
          </cell>
          <cell r="K7223">
            <v>42444</v>
          </cell>
          <cell r="Q7223">
            <v>96</v>
          </cell>
          <cell r="R7223" t="str">
            <v>Latin America (LATAM)</v>
          </cell>
          <cell r="S7223" t="str">
            <v>International Sales Representative</v>
          </cell>
        </row>
        <row r="7224">
          <cell r="A7224" t="str">
            <v>100074-CR-101</v>
          </cell>
          <cell r="B7224">
            <v>42522</v>
          </cell>
          <cell r="C7224" t="str">
            <v>Existing MSA</v>
          </cell>
          <cell r="D7224">
            <v>42444</v>
          </cell>
          <cell r="E7224">
            <v>43952</v>
          </cell>
          <cell r="F7224" t="str">
            <v>HWI (HarbisonWalker International)</v>
          </cell>
          <cell r="G7224" t="str">
            <v>CR</v>
          </cell>
          <cell r="H7224" t="str">
            <v>Costa Rica</v>
          </cell>
          <cell r="I7224" t="str">
            <v>LSP Entity</v>
          </cell>
          <cell r="K7224">
            <v>42444</v>
          </cell>
          <cell r="Q7224">
            <v>96</v>
          </cell>
          <cell r="R7224" t="str">
            <v>Latin America (LATAM)</v>
          </cell>
          <cell r="S7224" t="str">
            <v>International Sales Representative</v>
          </cell>
        </row>
        <row r="7225">
          <cell r="A7225" t="str">
            <v>100074-CR-101</v>
          </cell>
          <cell r="B7225">
            <v>42522</v>
          </cell>
          <cell r="C7225" t="str">
            <v>Existing MSA</v>
          </cell>
          <cell r="D7225">
            <v>42444</v>
          </cell>
          <cell r="E7225">
            <v>43983</v>
          </cell>
          <cell r="F7225" t="str">
            <v>HWI (HarbisonWalker International)</v>
          </cell>
          <cell r="G7225" t="str">
            <v>CR</v>
          </cell>
          <cell r="H7225" t="str">
            <v>Costa Rica</v>
          </cell>
          <cell r="I7225" t="str">
            <v>LSP Entity</v>
          </cell>
          <cell r="K7225">
            <v>42444</v>
          </cell>
          <cell r="Q7225">
            <v>96</v>
          </cell>
          <cell r="R7225" t="str">
            <v>Latin America (LATAM)</v>
          </cell>
          <cell r="S7225" t="str">
            <v>International Sales Representative</v>
          </cell>
        </row>
        <row r="7226">
          <cell r="A7226" t="str">
            <v>100125-CL-101</v>
          </cell>
          <cell r="B7226">
            <v>42129</v>
          </cell>
          <cell r="C7226" t="str">
            <v>Existing MSA</v>
          </cell>
          <cell r="D7226">
            <v>42118</v>
          </cell>
          <cell r="E7226">
            <v>43922</v>
          </cell>
          <cell r="F7226" t="str">
            <v>Pure Storage</v>
          </cell>
          <cell r="G7226" t="str">
            <v>CL</v>
          </cell>
          <cell r="H7226" t="str">
            <v>Chile</v>
          </cell>
          <cell r="I7226" t="str">
            <v>LSP Entity</v>
          </cell>
          <cell r="K7226">
            <v>42118</v>
          </cell>
          <cell r="Q7226">
            <v>77</v>
          </cell>
          <cell r="R7226" t="str">
            <v>Latin America (LATAM)</v>
          </cell>
          <cell r="S7226" t="str">
            <v>Account Executive</v>
          </cell>
          <cell r="T7226">
            <v>43891</v>
          </cell>
        </row>
        <row r="7227">
          <cell r="A7227" t="str">
            <v>100125-CL-101</v>
          </cell>
          <cell r="B7227">
            <v>42129</v>
          </cell>
          <cell r="C7227" t="str">
            <v>Existing MSA</v>
          </cell>
          <cell r="D7227">
            <v>42118</v>
          </cell>
          <cell r="E7227">
            <v>43952</v>
          </cell>
          <cell r="F7227" t="str">
            <v>Pure Storage</v>
          </cell>
          <cell r="G7227" t="str">
            <v>CL</v>
          </cell>
          <cell r="H7227" t="str">
            <v>Chile</v>
          </cell>
          <cell r="I7227" t="str">
            <v>LSP Entity</v>
          </cell>
          <cell r="K7227">
            <v>42118</v>
          </cell>
          <cell r="Q7227">
            <v>77</v>
          </cell>
          <cell r="R7227" t="str">
            <v>Latin America (LATAM)</v>
          </cell>
          <cell r="S7227" t="str">
            <v>Account Executive</v>
          </cell>
          <cell r="T7227">
            <v>43891</v>
          </cell>
        </row>
        <row r="7228">
          <cell r="A7228" t="str">
            <v>100125-CL-101</v>
          </cell>
          <cell r="B7228">
            <v>42129</v>
          </cell>
          <cell r="C7228" t="str">
            <v>Existing MSA</v>
          </cell>
          <cell r="D7228">
            <v>42118</v>
          </cell>
          <cell r="E7228">
            <v>43983</v>
          </cell>
          <cell r="F7228" t="str">
            <v>Pure Storage</v>
          </cell>
          <cell r="G7228" t="str">
            <v>CL</v>
          </cell>
          <cell r="H7228" t="str">
            <v>Chile</v>
          </cell>
          <cell r="I7228" t="str">
            <v>LSP Entity</v>
          </cell>
          <cell r="K7228">
            <v>42118</v>
          </cell>
          <cell r="Q7228">
            <v>77</v>
          </cell>
          <cell r="R7228" t="str">
            <v>Latin America (LATAM)</v>
          </cell>
          <cell r="S7228" t="str">
            <v>Account Executive</v>
          </cell>
          <cell r="T7228">
            <v>43891</v>
          </cell>
        </row>
        <row r="7229">
          <cell r="A7229" t="str">
            <v>100404-EC-101</v>
          </cell>
          <cell r="B7229">
            <v>43405</v>
          </cell>
          <cell r="C7229" t="str">
            <v>Existing MSA</v>
          </cell>
          <cell r="D7229">
            <v>43382</v>
          </cell>
          <cell r="E7229">
            <v>43922</v>
          </cell>
          <cell r="F7229" t="str">
            <v>IPS Corporation</v>
          </cell>
          <cell r="G7229" t="str">
            <v>EC</v>
          </cell>
          <cell r="H7229" t="str">
            <v>Ecuador</v>
          </cell>
          <cell r="I7229" t="str">
            <v>LSP Entity</v>
          </cell>
          <cell r="J7229">
            <v>43405</v>
          </cell>
          <cell r="K7229">
            <v>43382</v>
          </cell>
          <cell r="Q7229">
            <v>1612</v>
          </cell>
          <cell r="R7229" t="str">
            <v>Latin America (LATAM)</v>
          </cell>
          <cell r="S7229" t="str">
            <v>Latin America Sales Manager</v>
          </cell>
        </row>
        <row r="7230">
          <cell r="A7230" t="str">
            <v>100269-BR-101</v>
          </cell>
          <cell r="B7230">
            <v>43154</v>
          </cell>
          <cell r="C7230" t="str">
            <v>Existing MSA</v>
          </cell>
          <cell r="D7230">
            <v>43088</v>
          </cell>
          <cell r="E7230">
            <v>43922</v>
          </cell>
          <cell r="F7230" t="str">
            <v>Magnetic Analysis Corporation (MAC)</v>
          </cell>
          <cell r="G7230" t="str">
            <v>BR</v>
          </cell>
          <cell r="H7230" t="str">
            <v>Brazil</v>
          </cell>
          <cell r="I7230" t="str">
            <v>LSP Entity</v>
          </cell>
          <cell r="K7230">
            <v>43088</v>
          </cell>
          <cell r="Q7230">
            <v>914</v>
          </cell>
          <cell r="R7230" t="str">
            <v>Latin America (LATAM)</v>
          </cell>
          <cell r="S7230" t="str">
            <v>Business Development Representative - SA &amp; Mexico</v>
          </cell>
          <cell r="T7230">
            <v>43892</v>
          </cell>
        </row>
        <row r="7231">
          <cell r="A7231" t="str">
            <v>100105-CL-101</v>
          </cell>
          <cell r="B7231">
            <v>42814</v>
          </cell>
          <cell r="C7231" t="str">
            <v>Existing MSA</v>
          </cell>
          <cell r="D7231">
            <v>42417</v>
          </cell>
          <cell r="E7231">
            <v>43922</v>
          </cell>
          <cell r="F7231" t="str">
            <v>Metaswitch</v>
          </cell>
          <cell r="G7231" t="str">
            <v>CL</v>
          </cell>
          <cell r="H7231" t="str">
            <v>Chile</v>
          </cell>
          <cell r="I7231" t="str">
            <v>LSP Entity</v>
          </cell>
          <cell r="K7231">
            <v>42417</v>
          </cell>
          <cell r="Q7231">
            <v>336</v>
          </cell>
          <cell r="R7231" t="str">
            <v>Latin America (LATAM)</v>
          </cell>
          <cell r="S7231" t="str">
            <v>Technical Consulting and Advisory Services</v>
          </cell>
          <cell r="T7231">
            <v>43891</v>
          </cell>
        </row>
        <row r="7232">
          <cell r="A7232" t="str">
            <v>100404-EC-101</v>
          </cell>
          <cell r="B7232">
            <v>43405</v>
          </cell>
          <cell r="C7232" t="str">
            <v>Existing MSA</v>
          </cell>
          <cell r="D7232">
            <v>43382</v>
          </cell>
          <cell r="E7232">
            <v>43952</v>
          </cell>
          <cell r="F7232" t="str">
            <v>IPS Corporation</v>
          </cell>
          <cell r="G7232" t="str">
            <v>EC</v>
          </cell>
          <cell r="H7232" t="str">
            <v>Ecuador</v>
          </cell>
          <cell r="I7232" t="str">
            <v>LSP Entity</v>
          </cell>
          <cell r="J7232">
            <v>43405</v>
          </cell>
          <cell r="K7232">
            <v>43382</v>
          </cell>
          <cell r="Q7232">
            <v>1612</v>
          </cell>
          <cell r="R7232" t="str">
            <v>Latin America (LATAM)</v>
          </cell>
          <cell r="S7232" t="str">
            <v>Latin America Sales Manager</v>
          </cell>
        </row>
        <row r="7233">
          <cell r="A7233" t="str">
            <v>100269-BR-101</v>
          </cell>
          <cell r="B7233">
            <v>43154</v>
          </cell>
          <cell r="C7233" t="str">
            <v>Existing MSA</v>
          </cell>
          <cell r="D7233">
            <v>43088</v>
          </cell>
          <cell r="E7233">
            <v>43952</v>
          </cell>
          <cell r="F7233" t="str">
            <v>Magnetic Analysis Corporation (MAC)</v>
          </cell>
          <cell r="G7233" t="str">
            <v>BR</v>
          </cell>
          <cell r="H7233" t="str">
            <v>Brazil</v>
          </cell>
          <cell r="I7233" t="str">
            <v>LSP Entity</v>
          </cell>
          <cell r="K7233">
            <v>43088</v>
          </cell>
          <cell r="Q7233">
            <v>914</v>
          </cell>
          <cell r="R7233" t="str">
            <v>Latin America (LATAM)</v>
          </cell>
          <cell r="S7233" t="str">
            <v>Business Development Representative - SA &amp; Mexico</v>
          </cell>
          <cell r="T7233">
            <v>43892</v>
          </cell>
        </row>
        <row r="7234">
          <cell r="A7234" t="str">
            <v>100105-CL-101</v>
          </cell>
          <cell r="B7234">
            <v>42814</v>
          </cell>
          <cell r="C7234" t="str">
            <v>Existing MSA</v>
          </cell>
          <cell r="D7234">
            <v>42417</v>
          </cell>
          <cell r="E7234">
            <v>43952</v>
          </cell>
          <cell r="F7234" t="str">
            <v>Metaswitch</v>
          </cell>
          <cell r="G7234" t="str">
            <v>CL</v>
          </cell>
          <cell r="H7234" t="str">
            <v>Chile</v>
          </cell>
          <cell r="I7234" t="str">
            <v>LSP Entity</v>
          </cell>
          <cell r="K7234">
            <v>42417</v>
          </cell>
          <cell r="Q7234">
            <v>336</v>
          </cell>
          <cell r="R7234" t="str">
            <v>Latin America (LATAM)</v>
          </cell>
          <cell r="S7234" t="str">
            <v>Technical Consulting and Advisory Services</v>
          </cell>
          <cell r="T7234">
            <v>43891</v>
          </cell>
        </row>
        <row r="7235">
          <cell r="A7235" t="str">
            <v>100404-EC-101</v>
          </cell>
          <cell r="B7235">
            <v>43405</v>
          </cell>
          <cell r="C7235" t="str">
            <v>Existing MSA</v>
          </cell>
          <cell r="D7235">
            <v>43382</v>
          </cell>
          <cell r="E7235">
            <v>43983</v>
          </cell>
          <cell r="F7235" t="str">
            <v>IPS Corporation</v>
          </cell>
          <cell r="G7235" t="str">
            <v>EC</v>
          </cell>
          <cell r="H7235" t="str">
            <v>Ecuador</v>
          </cell>
          <cell r="I7235" t="str">
            <v>LSP Entity</v>
          </cell>
          <cell r="J7235">
            <v>43405</v>
          </cell>
          <cell r="K7235">
            <v>43382</v>
          </cell>
          <cell r="Q7235">
            <v>1612</v>
          </cell>
          <cell r="R7235" t="str">
            <v>Latin America (LATAM)</v>
          </cell>
          <cell r="S7235" t="str">
            <v>Latin America Sales Manager</v>
          </cell>
        </row>
        <row r="7236">
          <cell r="A7236" t="str">
            <v>100269-BR-101</v>
          </cell>
          <cell r="B7236">
            <v>43154</v>
          </cell>
          <cell r="C7236" t="str">
            <v>Existing MSA</v>
          </cell>
          <cell r="D7236">
            <v>43088</v>
          </cell>
          <cell r="E7236">
            <v>43983</v>
          </cell>
          <cell r="F7236" t="str">
            <v>Magnetic Analysis Corporation (MAC)</v>
          </cell>
          <cell r="G7236" t="str">
            <v>BR</v>
          </cell>
          <cell r="H7236" t="str">
            <v>Brazil</v>
          </cell>
          <cell r="I7236" t="str">
            <v>LSP Entity</v>
          </cell>
          <cell r="K7236">
            <v>43088</v>
          </cell>
          <cell r="Q7236">
            <v>914</v>
          </cell>
          <cell r="R7236" t="str">
            <v>Latin America (LATAM)</v>
          </cell>
          <cell r="S7236" t="str">
            <v>Business Development Representative - SA &amp; Mexico</v>
          </cell>
          <cell r="T7236">
            <v>43892</v>
          </cell>
        </row>
        <row r="7237">
          <cell r="A7237" t="str">
            <v>100105-CL-101</v>
          </cell>
          <cell r="B7237">
            <v>42814</v>
          </cell>
          <cell r="C7237" t="str">
            <v>Existing MSA</v>
          </cell>
          <cell r="D7237">
            <v>42417</v>
          </cell>
          <cell r="E7237">
            <v>43983</v>
          </cell>
          <cell r="F7237" t="str">
            <v>Metaswitch</v>
          </cell>
          <cell r="G7237" t="str">
            <v>CL</v>
          </cell>
          <cell r="H7237" t="str">
            <v>Chile</v>
          </cell>
          <cell r="I7237" t="str">
            <v>LSP Entity</v>
          </cell>
          <cell r="K7237">
            <v>42417</v>
          </cell>
          <cell r="Q7237">
            <v>336</v>
          </cell>
          <cell r="R7237" t="str">
            <v>Latin America (LATAM)</v>
          </cell>
          <cell r="S7237" t="str">
            <v>Technical Consulting and Advisory Services</v>
          </cell>
          <cell r="T7237">
            <v>43891</v>
          </cell>
        </row>
        <row r="7238">
          <cell r="A7238" t="str">
            <v>100246-PE-101</v>
          </cell>
          <cell r="B7238">
            <v>43101</v>
          </cell>
          <cell r="C7238" t="str">
            <v>Existing MSA</v>
          </cell>
          <cell r="D7238">
            <v>43042</v>
          </cell>
          <cell r="E7238">
            <v>43922</v>
          </cell>
          <cell r="F7238" t="str">
            <v>Osterman</v>
          </cell>
          <cell r="G7238" t="str">
            <v>PE</v>
          </cell>
          <cell r="H7238" t="str">
            <v>Peru</v>
          </cell>
          <cell r="I7238" t="str">
            <v>LSP Entity</v>
          </cell>
          <cell r="K7238">
            <v>43042</v>
          </cell>
          <cell r="Q7238">
            <v>834</v>
          </cell>
          <cell r="R7238" t="str">
            <v>Latin America (LATAM)</v>
          </cell>
          <cell r="S7238" t="str">
            <v>Sales Representative (Latin American Polymers)</v>
          </cell>
          <cell r="T7238">
            <v>43891</v>
          </cell>
        </row>
        <row r="7239">
          <cell r="A7239" t="str">
            <v>100246-CL-101</v>
          </cell>
          <cell r="B7239">
            <v>43073</v>
          </cell>
          <cell r="C7239" t="str">
            <v>Existing MSA</v>
          </cell>
          <cell r="D7239">
            <v>43042</v>
          </cell>
          <cell r="E7239">
            <v>43922</v>
          </cell>
          <cell r="F7239" t="str">
            <v>Osterman</v>
          </cell>
          <cell r="G7239" t="str">
            <v>CL</v>
          </cell>
          <cell r="H7239" t="str">
            <v>Chile</v>
          </cell>
          <cell r="I7239" t="str">
            <v>LSP Entity</v>
          </cell>
          <cell r="K7239">
            <v>43042</v>
          </cell>
          <cell r="Q7239">
            <v>869</v>
          </cell>
          <cell r="R7239" t="str">
            <v>Latin America (LATAM)</v>
          </cell>
          <cell r="S7239" t="str">
            <v>Sales Representative</v>
          </cell>
          <cell r="T7239">
            <v>43891</v>
          </cell>
        </row>
        <row r="7240">
          <cell r="A7240" t="str">
            <v>100041-CR-101</v>
          </cell>
          <cell r="B7240">
            <v>41981</v>
          </cell>
          <cell r="C7240" t="str">
            <v>Existing MSA</v>
          </cell>
          <cell r="D7240">
            <v>41963</v>
          </cell>
          <cell r="E7240">
            <v>43922</v>
          </cell>
          <cell r="F7240" t="str">
            <v>Control4</v>
          </cell>
          <cell r="G7240" t="str">
            <v>CR</v>
          </cell>
          <cell r="H7240" t="str">
            <v>Costa Rica</v>
          </cell>
          <cell r="I7240" t="str">
            <v>LSP Entity</v>
          </cell>
          <cell r="K7240">
            <v>41963</v>
          </cell>
          <cell r="Q7240">
            <v>61</v>
          </cell>
          <cell r="R7240" t="str">
            <v>Latin America (LATAM)</v>
          </cell>
          <cell r="S7240" t="str">
            <v>Territory Sales Manager</v>
          </cell>
        </row>
        <row r="7241">
          <cell r="A7241" t="str">
            <v>100246-PE-101</v>
          </cell>
          <cell r="B7241">
            <v>43101</v>
          </cell>
          <cell r="C7241" t="str">
            <v>Existing MSA</v>
          </cell>
          <cell r="D7241">
            <v>43042</v>
          </cell>
          <cell r="E7241">
            <v>43952</v>
          </cell>
          <cell r="F7241" t="str">
            <v>Osterman</v>
          </cell>
          <cell r="G7241" t="str">
            <v>PE</v>
          </cell>
          <cell r="H7241" t="str">
            <v>Peru</v>
          </cell>
          <cell r="I7241" t="str">
            <v>LSP Entity</v>
          </cell>
          <cell r="K7241">
            <v>43042</v>
          </cell>
          <cell r="Q7241">
            <v>834</v>
          </cell>
          <cell r="R7241" t="str">
            <v>Latin America (LATAM)</v>
          </cell>
          <cell r="S7241" t="str">
            <v>Sales Representative (Latin American Polymers)</v>
          </cell>
          <cell r="T7241">
            <v>43891</v>
          </cell>
        </row>
        <row r="7242">
          <cell r="A7242" t="str">
            <v>100246-CL-101</v>
          </cell>
          <cell r="B7242">
            <v>43073</v>
          </cell>
          <cell r="C7242" t="str">
            <v>Existing MSA</v>
          </cell>
          <cell r="D7242">
            <v>43042</v>
          </cell>
          <cell r="E7242">
            <v>43952</v>
          </cell>
          <cell r="F7242" t="str">
            <v>Osterman</v>
          </cell>
          <cell r="G7242" t="str">
            <v>CL</v>
          </cell>
          <cell r="H7242" t="str">
            <v>Chile</v>
          </cell>
          <cell r="I7242" t="str">
            <v>LSP Entity</v>
          </cell>
          <cell r="K7242">
            <v>43042</v>
          </cell>
          <cell r="Q7242">
            <v>869</v>
          </cell>
          <cell r="R7242" t="str">
            <v>Latin America (LATAM)</v>
          </cell>
          <cell r="S7242" t="str">
            <v>Sales Representative</v>
          </cell>
          <cell r="T7242">
            <v>43891</v>
          </cell>
        </row>
        <row r="7243">
          <cell r="A7243" t="str">
            <v>100041-CR-101</v>
          </cell>
          <cell r="B7243">
            <v>41981</v>
          </cell>
          <cell r="C7243" t="str">
            <v>Existing MSA</v>
          </cell>
          <cell r="D7243">
            <v>41963</v>
          </cell>
          <cell r="E7243">
            <v>43952</v>
          </cell>
          <cell r="F7243" t="str">
            <v>Control4</v>
          </cell>
          <cell r="G7243" t="str">
            <v>CR</v>
          </cell>
          <cell r="H7243" t="str">
            <v>Costa Rica</v>
          </cell>
          <cell r="I7243" t="str">
            <v>LSP Entity</v>
          </cell>
          <cell r="K7243">
            <v>41963</v>
          </cell>
          <cell r="Q7243">
            <v>61</v>
          </cell>
          <cell r="R7243" t="str">
            <v>Latin America (LATAM)</v>
          </cell>
          <cell r="S7243" t="str">
            <v>Territory Sales Manager</v>
          </cell>
        </row>
        <row r="7244">
          <cell r="A7244" t="str">
            <v>100246-PE-101</v>
          </cell>
          <cell r="B7244">
            <v>43101</v>
          </cell>
          <cell r="C7244" t="str">
            <v>Existing MSA</v>
          </cell>
          <cell r="D7244">
            <v>43042</v>
          </cell>
          <cell r="E7244">
            <v>43983</v>
          </cell>
          <cell r="F7244" t="str">
            <v>Osterman</v>
          </cell>
          <cell r="G7244" t="str">
            <v>PE</v>
          </cell>
          <cell r="H7244" t="str">
            <v>Peru</v>
          </cell>
          <cell r="I7244" t="str">
            <v>LSP Entity</v>
          </cell>
          <cell r="K7244">
            <v>43042</v>
          </cell>
          <cell r="Q7244">
            <v>834</v>
          </cell>
          <cell r="R7244" t="str">
            <v>Latin America (LATAM)</v>
          </cell>
          <cell r="S7244" t="str">
            <v>Sales Representative (Latin American Polymers)</v>
          </cell>
          <cell r="T7244">
            <v>43891</v>
          </cell>
        </row>
        <row r="7245">
          <cell r="A7245" t="str">
            <v>100246-CL-101</v>
          </cell>
          <cell r="B7245">
            <v>43073</v>
          </cell>
          <cell r="C7245" t="str">
            <v>Existing MSA</v>
          </cell>
          <cell r="D7245">
            <v>43042</v>
          </cell>
          <cell r="E7245">
            <v>43983</v>
          </cell>
          <cell r="F7245" t="str">
            <v>Osterman</v>
          </cell>
          <cell r="G7245" t="str">
            <v>CL</v>
          </cell>
          <cell r="H7245" t="str">
            <v>Chile</v>
          </cell>
          <cell r="I7245" t="str">
            <v>LSP Entity</v>
          </cell>
          <cell r="K7245">
            <v>43042</v>
          </cell>
          <cell r="Q7245">
            <v>869</v>
          </cell>
          <cell r="R7245" t="str">
            <v>Latin America (LATAM)</v>
          </cell>
          <cell r="S7245" t="str">
            <v>Sales Representative</v>
          </cell>
          <cell r="T7245">
            <v>43891</v>
          </cell>
        </row>
        <row r="7246">
          <cell r="A7246" t="str">
            <v>100041-CR-101</v>
          </cell>
          <cell r="B7246">
            <v>41981</v>
          </cell>
          <cell r="C7246" t="str">
            <v>Existing MSA</v>
          </cell>
          <cell r="D7246">
            <v>41963</v>
          </cell>
          <cell r="E7246">
            <v>43983</v>
          </cell>
          <cell r="F7246" t="str">
            <v>Control4</v>
          </cell>
          <cell r="G7246" t="str">
            <v>CR</v>
          </cell>
          <cell r="H7246" t="str">
            <v>Costa Rica</v>
          </cell>
          <cell r="I7246" t="str">
            <v>LSP Entity</v>
          </cell>
          <cell r="K7246">
            <v>41963</v>
          </cell>
          <cell r="Q7246">
            <v>61</v>
          </cell>
          <cell r="R7246" t="str">
            <v>Latin America (LATAM)</v>
          </cell>
          <cell r="S7246" t="str">
            <v>Territory Sales Manager</v>
          </cell>
        </row>
        <row r="7247">
          <cell r="A7247" t="str">
            <v>100028-CO-102</v>
          </cell>
          <cell r="B7247">
            <v>42226</v>
          </cell>
          <cell r="C7247" t="str">
            <v>Existing MSA</v>
          </cell>
          <cell r="D7247">
            <v>42130</v>
          </cell>
          <cell r="E7247">
            <v>43922</v>
          </cell>
          <cell r="F7247" t="str">
            <v>Casa Communications Ltd.</v>
          </cell>
          <cell r="G7247" t="str">
            <v>CO</v>
          </cell>
          <cell r="H7247" t="str">
            <v>Colombia</v>
          </cell>
          <cell r="I7247" t="str">
            <v>LSP Entity</v>
          </cell>
          <cell r="K7247">
            <v>42130</v>
          </cell>
          <cell r="Q7247">
            <v>10</v>
          </cell>
          <cell r="R7247" t="str">
            <v>Latin America (LATAM)</v>
          </cell>
          <cell r="S7247" t="str">
            <v>Field Support Engineer</v>
          </cell>
          <cell r="T7247">
            <v>43891</v>
          </cell>
        </row>
        <row r="7248">
          <cell r="A7248" t="str">
            <v>100028-CO-101</v>
          </cell>
          <cell r="B7248">
            <v>42219</v>
          </cell>
          <cell r="C7248" t="str">
            <v>Existing MSA</v>
          </cell>
          <cell r="D7248">
            <v>42130</v>
          </cell>
          <cell r="E7248">
            <v>43922</v>
          </cell>
          <cell r="F7248" t="str">
            <v>Casa Communications Ltd.</v>
          </cell>
          <cell r="G7248" t="str">
            <v>CO</v>
          </cell>
          <cell r="H7248" t="str">
            <v>Colombia</v>
          </cell>
          <cell r="I7248" t="str">
            <v>LSP Entity</v>
          </cell>
          <cell r="K7248">
            <v>42130</v>
          </cell>
          <cell r="Q7248">
            <v>11</v>
          </cell>
          <cell r="R7248" t="str">
            <v>Latin America (LATAM)</v>
          </cell>
          <cell r="S7248" t="str">
            <v>Systems Manager</v>
          </cell>
          <cell r="T7248">
            <v>43891</v>
          </cell>
        </row>
        <row r="7249">
          <cell r="A7249" t="str">
            <v>100018-CL-101</v>
          </cell>
          <cell r="B7249">
            <v>42527</v>
          </cell>
          <cell r="C7249" t="str">
            <v>Existing MSA</v>
          </cell>
          <cell r="D7249">
            <v>42072</v>
          </cell>
          <cell r="E7249">
            <v>43922</v>
          </cell>
          <cell r="F7249" t="str">
            <v>Auth0</v>
          </cell>
          <cell r="G7249" t="str">
            <v>CL</v>
          </cell>
          <cell r="H7249" t="str">
            <v>Chile</v>
          </cell>
          <cell r="I7249" t="str">
            <v>LSP Entity</v>
          </cell>
          <cell r="K7249">
            <v>42072</v>
          </cell>
          <cell r="Q7249">
            <v>167</v>
          </cell>
          <cell r="R7249" t="str">
            <v>Latin America (LATAM)</v>
          </cell>
          <cell r="S7249" t="str">
            <v>CS Solutions Architect</v>
          </cell>
          <cell r="T7249">
            <v>43891</v>
          </cell>
        </row>
        <row r="7250">
          <cell r="A7250" t="str">
            <v>100028-CO-102</v>
          </cell>
          <cell r="B7250">
            <v>42226</v>
          </cell>
          <cell r="C7250" t="str">
            <v>Existing MSA</v>
          </cell>
          <cell r="D7250">
            <v>42130</v>
          </cell>
          <cell r="E7250">
            <v>43952</v>
          </cell>
          <cell r="F7250" t="str">
            <v>Casa Communications Ltd.</v>
          </cell>
          <cell r="G7250" t="str">
            <v>CO</v>
          </cell>
          <cell r="H7250" t="str">
            <v>Colombia</v>
          </cell>
          <cell r="I7250" t="str">
            <v>LSP Entity</v>
          </cell>
          <cell r="K7250">
            <v>42130</v>
          </cell>
          <cell r="Q7250">
            <v>10</v>
          </cell>
          <cell r="R7250" t="str">
            <v>Latin America (LATAM)</v>
          </cell>
          <cell r="S7250" t="str">
            <v>Field Support Engineer</v>
          </cell>
          <cell r="T7250">
            <v>43891</v>
          </cell>
        </row>
        <row r="7251">
          <cell r="A7251" t="str">
            <v>100028-CO-101</v>
          </cell>
          <cell r="B7251">
            <v>42219</v>
          </cell>
          <cell r="C7251" t="str">
            <v>Existing MSA</v>
          </cell>
          <cell r="D7251">
            <v>42130</v>
          </cell>
          <cell r="E7251">
            <v>43952</v>
          </cell>
          <cell r="F7251" t="str">
            <v>Casa Communications Ltd.</v>
          </cell>
          <cell r="G7251" t="str">
            <v>CO</v>
          </cell>
          <cell r="H7251" t="str">
            <v>Colombia</v>
          </cell>
          <cell r="I7251" t="str">
            <v>LSP Entity</v>
          </cell>
          <cell r="K7251">
            <v>42130</v>
          </cell>
          <cell r="Q7251">
            <v>11</v>
          </cell>
          <cell r="R7251" t="str">
            <v>Latin America (LATAM)</v>
          </cell>
          <cell r="S7251" t="str">
            <v>Systems Manager</v>
          </cell>
          <cell r="T7251">
            <v>43891</v>
          </cell>
        </row>
        <row r="7252">
          <cell r="A7252" t="str">
            <v>100018-CL-101</v>
          </cell>
          <cell r="B7252">
            <v>42527</v>
          </cell>
          <cell r="C7252" t="str">
            <v>Existing MSA</v>
          </cell>
          <cell r="D7252">
            <v>42072</v>
          </cell>
          <cell r="E7252">
            <v>43952</v>
          </cell>
          <cell r="F7252" t="str">
            <v>Auth0</v>
          </cell>
          <cell r="G7252" t="str">
            <v>CL</v>
          </cell>
          <cell r="H7252" t="str">
            <v>Chile</v>
          </cell>
          <cell r="I7252" t="str">
            <v>LSP Entity</v>
          </cell>
          <cell r="K7252">
            <v>42072</v>
          </cell>
          <cell r="Q7252">
            <v>167</v>
          </cell>
          <cell r="R7252" t="str">
            <v>Latin America (LATAM)</v>
          </cell>
          <cell r="S7252" t="str">
            <v>CS Solutions Architect</v>
          </cell>
          <cell r="T7252">
            <v>43891</v>
          </cell>
        </row>
        <row r="7253">
          <cell r="A7253" t="str">
            <v>100028-CO-102</v>
          </cell>
          <cell r="B7253">
            <v>42226</v>
          </cell>
          <cell r="C7253" t="str">
            <v>Existing MSA</v>
          </cell>
          <cell r="D7253">
            <v>42130</v>
          </cell>
          <cell r="E7253">
            <v>43983</v>
          </cell>
          <cell r="F7253" t="str">
            <v>Casa Communications Ltd.</v>
          </cell>
          <cell r="G7253" t="str">
            <v>CO</v>
          </cell>
          <cell r="H7253" t="str">
            <v>Colombia</v>
          </cell>
          <cell r="I7253" t="str">
            <v>LSP Entity</v>
          </cell>
          <cell r="K7253">
            <v>42130</v>
          </cell>
          <cell r="Q7253">
            <v>10</v>
          </cell>
          <cell r="R7253" t="str">
            <v>Latin America (LATAM)</v>
          </cell>
          <cell r="S7253" t="str">
            <v>Field Support Engineer</v>
          </cell>
          <cell r="T7253">
            <v>43891</v>
          </cell>
        </row>
        <row r="7254">
          <cell r="A7254" t="str">
            <v>100028-CO-101</v>
          </cell>
          <cell r="B7254">
            <v>42219</v>
          </cell>
          <cell r="C7254" t="str">
            <v>Existing MSA</v>
          </cell>
          <cell r="D7254">
            <v>42130</v>
          </cell>
          <cell r="E7254">
            <v>43983</v>
          </cell>
          <cell r="F7254" t="str">
            <v>Casa Communications Ltd.</v>
          </cell>
          <cell r="G7254" t="str">
            <v>CO</v>
          </cell>
          <cell r="H7254" t="str">
            <v>Colombia</v>
          </cell>
          <cell r="I7254" t="str">
            <v>LSP Entity</v>
          </cell>
          <cell r="K7254">
            <v>42130</v>
          </cell>
          <cell r="Q7254">
            <v>11</v>
          </cell>
          <cell r="R7254" t="str">
            <v>Latin America (LATAM)</v>
          </cell>
          <cell r="S7254" t="str">
            <v>Systems Manager</v>
          </cell>
          <cell r="T7254">
            <v>43891</v>
          </cell>
        </row>
        <row r="7255">
          <cell r="A7255" t="str">
            <v>100018-CL-101</v>
          </cell>
          <cell r="B7255">
            <v>42527</v>
          </cell>
          <cell r="C7255" t="str">
            <v>Existing MSA</v>
          </cell>
          <cell r="D7255">
            <v>42072</v>
          </cell>
          <cell r="E7255">
            <v>43983</v>
          </cell>
          <cell r="F7255" t="str">
            <v>Auth0</v>
          </cell>
          <cell r="G7255" t="str">
            <v>CL</v>
          </cell>
          <cell r="H7255" t="str">
            <v>Chile</v>
          </cell>
          <cell r="I7255" t="str">
            <v>LSP Entity</v>
          </cell>
          <cell r="K7255">
            <v>42072</v>
          </cell>
          <cell r="Q7255">
            <v>167</v>
          </cell>
          <cell r="R7255" t="str">
            <v>Latin America (LATAM)</v>
          </cell>
          <cell r="S7255" t="str">
            <v>CS Solutions Architect</v>
          </cell>
          <cell r="T7255">
            <v>43891</v>
          </cell>
        </row>
        <row r="7256">
          <cell r="A7256" t="str">
            <v>100649-UY-101</v>
          </cell>
          <cell r="B7256">
            <v>43832</v>
          </cell>
          <cell r="C7256" t="str">
            <v>Existing MSA</v>
          </cell>
          <cell r="D7256">
            <v>43740</v>
          </cell>
          <cell r="E7256">
            <v>43891</v>
          </cell>
          <cell r="F7256" t="str">
            <v>The Internet Society</v>
          </cell>
          <cell r="G7256" t="str">
            <v>UY</v>
          </cell>
          <cell r="H7256" t="str">
            <v>Uruguay</v>
          </cell>
          <cell r="I7256" t="str">
            <v>LSP Entity</v>
          </cell>
          <cell r="J7256">
            <v>43832</v>
          </cell>
          <cell r="K7256">
            <v>43727</v>
          </cell>
          <cell r="Q7256">
            <v>3407</v>
          </cell>
          <cell r="R7256" t="str">
            <v>Latin America (LATAM)</v>
          </cell>
          <cell r="S7256" t="str">
            <v>Regional VP, LAC</v>
          </cell>
        </row>
        <row r="7257">
          <cell r="A7257" t="str">
            <v>100649-UY-101</v>
          </cell>
          <cell r="B7257">
            <v>43832</v>
          </cell>
          <cell r="C7257" t="str">
            <v>Existing MSA</v>
          </cell>
          <cell r="D7257">
            <v>43740</v>
          </cell>
          <cell r="E7257">
            <v>43922</v>
          </cell>
          <cell r="F7257" t="str">
            <v>The Internet Society</v>
          </cell>
          <cell r="G7257" t="str">
            <v>UY</v>
          </cell>
          <cell r="H7257" t="str">
            <v>Uruguay</v>
          </cell>
          <cell r="I7257" t="str">
            <v>LSP Entity</v>
          </cell>
          <cell r="J7257">
            <v>43832</v>
          </cell>
          <cell r="K7257">
            <v>43727</v>
          </cell>
          <cell r="Q7257">
            <v>3407</v>
          </cell>
          <cell r="R7257" t="str">
            <v>Latin America (LATAM)</v>
          </cell>
          <cell r="S7257" t="str">
            <v>Regional VP, LAC</v>
          </cell>
        </row>
        <row r="7258">
          <cell r="A7258" t="str">
            <v>100649-UY-101</v>
          </cell>
          <cell r="B7258">
            <v>43832</v>
          </cell>
          <cell r="C7258" t="str">
            <v>Existing MSA</v>
          </cell>
          <cell r="D7258">
            <v>43740</v>
          </cell>
          <cell r="E7258">
            <v>43952</v>
          </cell>
          <cell r="F7258" t="str">
            <v>The Internet Society</v>
          </cell>
          <cell r="G7258" t="str">
            <v>UY</v>
          </cell>
          <cell r="H7258" t="str">
            <v>Uruguay</v>
          </cell>
          <cell r="I7258" t="str">
            <v>LSP Entity</v>
          </cell>
          <cell r="J7258">
            <v>43832</v>
          </cell>
          <cell r="K7258">
            <v>43727</v>
          </cell>
          <cell r="Q7258">
            <v>3407</v>
          </cell>
          <cell r="R7258" t="str">
            <v>Latin America (LATAM)</v>
          </cell>
          <cell r="S7258" t="str">
            <v>Regional VP, LAC</v>
          </cell>
        </row>
        <row r="7259">
          <cell r="A7259" t="str">
            <v>100649-UY-101</v>
          </cell>
          <cell r="B7259">
            <v>43832</v>
          </cell>
          <cell r="C7259" t="str">
            <v>Existing MSA</v>
          </cell>
          <cell r="D7259">
            <v>43740</v>
          </cell>
          <cell r="E7259">
            <v>43983</v>
          </cell>
          <cell r="F7259" t="str">
            <v>The Internet Society</v>
          </cell>
          <cell r="G7259" t="str">
            <v>UY</v>
          </cell>
          <cell r="H7259" t="str">
            <v>Uruguay</v>
          </cell>
          <cell r="I7259" t="str">
            <v>LSP Entity</v>
          </cell>
          <cell r="J7259">
            <v>43832</v>
          </cell>
          <cell r="K7259">
            <v>43727</v>
          </cell>
          <cell r="Q7259">
            <v>3407</v>
          </cell>
          <cell r="R7259" t="str">
            <v>Latin America (LATAM)</v>
          </cell>
          <cell r="S7259" t="str">
            <v>Regional VP, LAC</v>
          </cell>
        </row>
        <row r="7260">
          <cell r="A7260" t="str">
            <v>100082-BR-101</v>
          </cell>
          <cell r="B7260">
            <v>42614</v>
          </cell>
          <cell r="C7260" t="str">
            <v>Existing MSA</v>
          </cell>
          <cell r="D7260">
            <v>42586</v>
          </cell>
          <cell r="E7260">
            <v>43922</v>
          </cell>
          <cell r="F7260" t="str">
            <v>Innovative Seed Solutions (ISS)</v>
          </cell>
          <cell r="G7260" t="str">
            <v>BR</v>
          </cell>
          <cell r="H7260" t="str">
            <v>Brazil</v>
          </cell>
          <cell r="I7260" t="str">
            <v>LSP Entity</v>
          </cell>
          <cell r="K7260">
            <v>42586</v>
          </cell>
          <cell r="Q7260">
            <v>196</v>
          </cell>
          <cell r="R7260" t="str">
            <v>Latin America (LATAM)</v>
          </cell>
          <cell r="S7260" t="str">
            <v>Breeder 1</v>
          </cell>
          <cell r="T7260">
            <v>43955</v>
          </cell>
        </row>
        <row r="7261">
          <cell r="A7261" t="str">
            <v>100082-BR-103</v>
          </cell>
          <cell r="B7261">
            <v>42614</v>
          </cell>
          <cell r="C7261" t="str">
            <v>Existing MSA</v>
          </cell>
          <cell r="D7261">
            <v>42586</v>
          </cell>
          <cell r="E7261">
            <v>43922</v>
          </cell>
          <cell r="F7261" t="str">
            <v>Innovative Seed Solutions (ISS)</v>
          </cell>
          <cell r="G7261" t="str">
            <v>BR</v>
          </cell>
          <cell r="H7261" t="str">
            <v>Brazil</v>
          </cell>
          <cell r="I7261" t="str">
            <v>LSP Entity</v>
          </cell>
          <cell r="K7261">
            <v>42586</v>
          </cell>
          <cell r="Q7261">
            <v>198</v>
          </cell>
          <cell r="R7261" t="str">
            <v>Latin America (LATAM)</v>
          </cell>
          <cell r="S7261" t="str">
            <v>Breeder 1</v>
          </cell>
          <cell r="T7261">
            <v>43955</v>
          </cell>
        </row>
        <row r="7262">
          <cell r="A7262" t="str">
            <v>100082-BR-101</v>
          </cell>
          <cell r="B7262">
            <v>42614</v>
          </cell>
          <cell r="C7262" t="str">
            <v>Existing MSA</v>
          </cell>
          <cell r="D7262">
            <v>42586</v>
          </cell>
          <cell r="E7262">
            <v>43952</v>
          </cell>
          <cell r="F7262" t="str">
            <v>Innovative Seed Solutions (ISS)</v>
          </cell>
          <cell r="G7262" t="str">
            <v>BR</v>
          </cell>
          <cell r="H7262" t="str">
            <v>Brazil</v>
          </cell>
          <cell r="I7262" t="str">
            <v>LSP Entity</v>
          </cell>
          <cell r="K7262">
            <v>42586</v>
          </cell>
          <cell r="Q7262">
            <v>196</v>
          </cell>
          <cell r="R7262" t="str">
            <v>Latin America (LATAM)</v>
          </cell>
          <cell r="S7262" t="str">
            <v>Breeder 1</v>
          </cell>
          <cell r="T7262">
            <v>43955</v>
          </cell>
        </row>
        <row r="7263">
          <cell r="A7263" t="str">
            <v>100082-BR-103</v>
          </cell>
          <cell r="B7263">
            <v>42614</v>
          </cell>
          <cell r="C7263" t="str">
            <v>Existing MSA</v>
          </cell>
          <cell r="D7263">
            <v>42586</v>
          </cell>
          <cell r="E7263">
            <v>43952</v>
          </cell>
          <cell r="F7263" t="str">
            <v>Innovative Seed Solutions (ISS)</v>
          </cell>
          <cell r="G7263" t="str">
            <v>BR</v>
          </cell>
          <cell r="H7263" t="str">
            <v>Brazil</v>
          </cell>
          <cell r="I7263" t="str">
            <v>LSP Entity</v>
          </cell>
          <cell r="K7263">
            <v>42586</v>
          </cell>
          <cell r="Q7263">
            <v>198</v>
          </cell>
          <cell r="R7263" t="str">
            <v>Latin America (LATAM)</v>
          </cell>
          <cell r="S7263" t="str">
            <v>Breeder 1</v>
          </cell>
          <cell r="T7263">
            <v>43955</v>
          </cell>
        </row>
        <row r="7264">
          <cell r="A7264" t="str">
            <v>100082-BR-101</v>
          </cell>
          <cell r="B7264">
            <v>42614</v>
          </cell>
          <cell r="C7264" t="str">
            <v>Existing MSA</v>
          </cell>
          <cell r="D7264">
            <v>42586</v>
          </cell>
          <cell r="E7264">
            <v>43983</v>
          </cell>
          <cell r="F7264" t="str">
            <v>Innovative Seed Solutions (ISS)</v>
          </cell>
          <cell r="G7264" t="str">
            <v>BR</v>
          </cell>
          <cell r="H7264" t="str">
            <v>Brazil</v>
          </cell>
          <cell r="I7264" t="str">
            <v>LSP Entity</v>
          </cell>
          <cell r="K7264">
            <v>42586</v>
          </cell>
          <cell r="Q7264">
            <v>196</v>
          </cell>
          <cell r="R7264" t="str">
            <v>Latin America (LATAM)</v>
          </cell>
          <cell r="S7264" t="str">
            <v>Breeder 1</v>
          </cell>
          <cell r="T7264">
            <v>43955</v>
          </cell>
        </row>
        <row r="7265">
          <cell r="A7265" t="str">
            <v>100082-BR-103</v>
          </cell>
          <cell r="B7265">
            <v>42614</v>
          </cell>
          <cell r="C7265" t="str">
            <v>Existing MSA</v>
          </cell>
          <cell r="D7265">
            <v>42586</v>
          </cell>
          <cell r="E7265">
            <v>43983</v>
          </cell>
          <cell r="F7265" t="str">
            <v>Innovative Seed Solutions (ISS)</v>
          </cell>
          <cell r="G7265" t="str">
            <v>BR</v>
          </cell>
          <cell r="H7265" t="str">
            <v>Brazil</v>
          </cell>
          <cell r="I7265" t="str">
            <v>LSP Entity</v>
          </cell>
          <cell r="K7265">
            <v>42586</v>
          </cell>
          <cell r="Q7265">
            <v>198</v>
          </cell>
          <cell r="R7265" t="str">
            <v>Latin America (LATAM)</v>
          </cell>
          <cell r="S7265" t="str">
            <v>Breeder 1</v>
          </cell>
          <cell r="T7265">
            <v>43955</v>
          </cell>
        </row>
        <row r="7266">
          <cell r="A7266" t="str">
            <v>100692-IL-101</v>
          </cell>
          <cell r="B7266">
            <v>43839</v>
          </cell>
          <cell r="C7266" t="str">
            <v>Existing MSA</v>
          </cell>
          <cell r="D7266">
            <v>43777</v>
          </cell>
          <cell r="E7266">
            <v>43891</v>
          </cell>
          <cell r="F7266" t="str">
            <v>Veracyte</v>
          </cell>
          <cell r="G7266" t="str">
            <v>IL</v>
          </cell>
          <cell r="H7266" t="str">
            <v>Israel</v>
          </cell>
          <cell r="I7266" t="str">
            <v>LSP Entity</v>
          </cell>
          <cell r="J7266">
            <v>43801</v>
          </cell>
          <cell r="K7266">
            <v>43777</v>
          </cell>
          <cell r="Q7266">
            <v>3567</v>
          </cell>
          <cell r="R7266" t="str">
            <v>Middle East / Africa (MEA)</v>
          </cell>
          <cell r="S7266" t="str">
            <v>Country Manager, Israel</v>
          </cell>
        </row>
        <row r="7267">
          <cell r="A7267" t="str">
            <v>100665-TR-101</v>
          </cell>
          <cell r="B7267">
            <v>43800</v>
          </cell>
          <cell r="C7267" t="str">
            <v>Existing MSA</v>
          </cell>
          <cell r="D7267">
            <v>43735</v>
          </cell>
          <cell r="E7267">
            <v>43891</v>
          </cell>
          <cell r="F7267" t="str">
            <v>Centric Software</v>
          </cell>
          <cell r="G7267" t="str">
            <v>TR</v>
          </cell>
          <cell r="H7267" t="str">
            <v>Turkey</v>
          </cell>
          <cell r="I7267" t="str">
            <v>LSP Entity</v>
          </cell>
          <cell r="J7267">
            <v>43800</v>
          </cell>
          <cell r="K7267">
            <v>43735</v>
          </cell>
          <cell r="Q7267">
            <v>3510</v>
          </cell>
          <cell r="R7267" t="str">
            <v>Middle East / Africa (MEA)</v>
          </cell>
          <cell r="S7267" t="str">
            <v>Pre-Sales Consultant</v>
          </cell>
        </row>
        <row r="7268">
          <cell r="A7268" t="str">
            <v>100665-TR-102</v>
          </cell>
          <cell r="B7268">
            <v>43800</v>
          </cell>
          <cell r="C7268" t="str">
            <v>Existing MSA</v>
          </cell>
          <cell r="D7268">
            <v>43735</v>
          </cell>
          <cell r="E7268">
            <v>43891</v>
          </cell>
          <cell r="F7268" t="str">
            <v>Centric Software</v>
          </cell>
          <cell r="G7268" t="str">
            <v>TR</v>
          </cell>
          <cell r="H7268" t="str">
            <v>Turkey</v>
          </cell>
          <cell r="I7268" t="str">
            <v>LSP Entity</v>
          </cell>
          <cell r="J7268">
            <v>43800</v>
          </cell>
          <cell r="K7268">
            <v>43735</v>
          </cell>
          <cell r="Q7268">
            <v>3511</v>
          </cell>
          <cell r="R7268" t="str">
            <v>Middle East / Africa (MEA)</v>
          </cell>
          <cell r="S7268" t="str">
            <v>Pre-Sales Business Consultant</v>
          </cell>
        </row>
        <row r="7269">
          <cell r="A7269" t="str">
            <v>100665-TR-103</v>
          </cell>
          <cell r="B7269">
            <v>43800</v>
          </cell>
          <cell r="C7269" t="str">
            <v>Existing MSA</v>
          </cell>
          <cell r="D7269">
            <v>43735</v>
          </cell>
          <cell r="E7269">
            <v>43891</v>
          </cell>
          <cell r="F7269" t="str">
            <v>Centric Software</v>
          </cell>
          <cell r="G7269" t="str">
            <v>TR</v>
          </cell>
          <cell r="H7269" t="str">
            <v>Turkey</v>
          </cell>
          <cell r="I7269" t="str">
            <v>LSP Entity</v>
          </cell>
          <cell r="J7269">
            <v>43800</v>
          </cell>
          <cell r="K7269">
            <v>43735</v>
          </cell>
          <cell r="Q7269">
            <v>3512</v>
          </cell>
          <cell r="R7269" t="str">
            <v>Middle East / Africa (MEA)</v>
          </cell>
          <cell r="S7269" t="str">
            <v>Regional Sales Director</v>
          </cell>
        </row>
        <row r="7270">
          <cell r="A7270" t="str">
            <v>100649-ZW-101</v>
          </cell>
          <cell r="B7270">
            <v>43831</v>
          </cell>
          <cell r="C7270" t="str">
            <v>Existing MSA</v>
          </cell>
          <cell r="D7270">
            <v>43740</v>
          </cell>
          <cell r="E7270">
            <v>43891</v>
          </cell>
          <cell r="F7270" t="str">
            <v>The Internet Society</v>
          </cell>
          <cell r="G7270" t="str">
            <v>ZW</v>
          </cell>
          <cell r="H7270" t="str">
            <v>Zimbabwe</v>
          </cell>
          <cell r="I7270" t="str">
            <v>LSP Entity</v>
          </cell>
          <cell r="J7270">
            <v>43831</v>
          </cell>
          <cell r="K7270">
            <v>43727</v>
          </cell>
          <cell r="Q7270">
            <v>3518</v>
          </cell>
          <cell r="R7270" t="str">
            <v>Middle East / Africa (MEA)</v>
          </cell>
          <cell r="S7270" t="str">
            <v>Senior Policy Advisor</v>
          </cell>
        </row>
        <row r="7271">
          <cell r="A7271" t="str">
            <v>100649-ET-101</v>
          </cell>
          <cell r="B7271">
            <v>43832</v>
          </cell>
          <cell r="C7271" t="str">
            <v>Existing MSA</v>
          </cell>
          <cell r="D7271">
            <v>43740</v>
          </cell>
          <cell r="E7271">
            <v>43891</v>
          </cell>
          <cell r="F7271" t="str">
            <v>The Internet Society</v>
          </cell>
          <cell r="G7271" t="str">
            <v>ET</v>
          </cell>
          <cell r="H7271" t="str">
            <v>Ethiopia</v>
          </cell>
          <cell r="I7271" t="str">
            <v>LSP Entity</v>
          </cell>
          <cell r="J7271">
            <v>43770</v>
          </cell>
          <cell r="K7271">
            <v>43727</v>
          </cell>
          <cell r="Q7271">
            <v>3413</v>
          </cell>
          <cell r="R7271" t="str">
            <v>Middle East / Africa (MEA)</v>
          </cell>
          <cell r="S7271" t="str">
            <v>Logistics and Events Manager</v>
          </cell>
        </row>
        <row r="7272">
          <cell r="A7272" t="str">
            <v>100649-ET-102</v>
          </cell>
          <cell r="B7272">
            <v>43832</v>
          </cell>
          <cell r="C7272" t="str">
            <v>Existing MSA</v>
          </cell>
          <cell r="D7272">
            <v>43740</v>
          </cell>
          <cell r="E7272">
            <v>43891</v>
          </cell>
          <cell r="F7272" t="str">
            <v>The Internet Society</v>
          </cell>
          <cell r="G7272" t="str">
            <v>ET</v>
          </cell>
          <cell r="H7272" t="str">
            <v>Ethiopia</v>
          </cell>
          <cell r="I7272" t="str">
            <v>LSP Entity</v>
          </cell>
          <cell r="J7272">
            <v>43770</v>
          </cell>
          <cell r="K7272">
            <v>43727</v>
          </cell>
          <cell r="Q7272">
            <v>3414</v>
          </cell>
          <cell r="R7272" t="str">
            <v>Middle East / Africa (MEA)</v>
          </cell>
          <cell r="S7272" t="str">
            <v>Communications Coordinator</v>
          </cell>
        </row>
        <row r="7273">
          <cell r="A7273" t="str">
            <v>100649-ET-103</v>
          </cell>
          <cell r="B7273">
            <v>43832</v>
          </cell>
          <cell r="C7273" t="str">
            <v>Existing MSA</v>
          </cell>
          <cell r="D7273">
            <v>43740</v>
          </cell>
          <cell r="E7273">
            <v>43891</v>
          </cell>
          <cell r="F7273" t="str">
            <v>The Internet Society</v>
          </cell>
          <cell r="G7273" t="str">
            <v>ET</v>
          </cell>
          <cell r="H7273" t="str">
            <v>Ethiopia</v>
          </cell>
          <cell r="I7273" t="str">
            <v>LSP Entity</v>
          </cell>
          <cell r="J7273">
            <v>43766</v>
          </cell>
          <cell r="K7273">
            <v>43727</v>
          </cell>
          <cell r="Q7273">
            <v>3448</v>
          </cell>
          <cell r="R7273" t="str">
            <v>Middle East / Africa (MEA)</v>
          </cell>
          <cell r="S7273" t="str">
            <v>Regional vice president</v>
          </cell>
        </row>
        <row r="7274">
          <cell r="A7274" t="str">
            <v>100649-PK-101</v>
          </cell>
          <cell r="B7274">
            <v>43832</v>
          </cell>
          <cell r="C7274" t="str">
            <v>Existing MSA</v>
          </cell>
          <cell r="D7274">
            <v>43740</v>
          </cell>
          <cell r="E7274">
            <v>43891</v>
          </cell>
          <cell r="F7274" t="str">
            <v>The Internet Society</v>
          </cell>
          <cell r="G7274" t="str">
            <v>PK</v>
          </cell>
          <cell r="H7274" t="str">
            <v>Pakistan</v>
          </cell>
          <cell r="I7274" t="str">
            <v>LSP Entity</v>
          </cell>
          <cell r="J7274">
            <v>43832</v>
          </cell>
          <cell r="K7274">
            <v>43727</v>
          </cell>
          <cell r="Q7274">
            <v>3436</v>
          </cell>
          <cell r="R7274" t="str">
            <v>Middle East / Africa (MEA)</v>
          </cell>
          <cell r="S7274" t="str">
            <v>Regional Development Manager</v>
          </cell>
        </row>
        <row r="7275">
          <cell r="A7275" t="str">
            <v>100649-UG-101</v>
          </cell>
          <cell r="B7275">
            <v>43832</v>
          </cell>
          <cell r="C7275" t="str">
            <v>Existing MSA</v>
          </cell>
          <cell r="D7275">
            <v>43740</v>
          </cell>
          <cell r="E7275">
            <v>43891</v>
          </cell>
          <cell r="F7275" t="str">
            <v>The Internet Society</v>
          </cell>
          <cell r="G7275" t="str">
            <v>UG</v>
          </cell>
          <cell r="H7275" t="str">
            <v>Uganda</v>
          </cell>
          <cell r="I7275" t="str">
            <v>LSP Entity</v>
          </cell>
          <cell r="J7275">
            <v>43832</v>
          </cell>
          <cell r="K7275">
            <v>43727</v>
          </cell>
          <cell r="Q7275">
            <v>3375</v>
          </cell>
          <cell r="R7275" t="str">
            <v>Middle East / Africa (MEA)</v>
          </cell>
          <cell r="S7275" t="str">
            <v>Manager, Global SIG and Community Engagement</v>
          </cell>
        </row>
        <row r="7276">
          <cell r="A7276" t="str">
            <v>100523-KE-101</v>
          </cell>
          <cell r="B7276">
            <v>43647</v>
          </cell>
          <cell r="C7276" t="str">
            <v>Existing MSA</v>
          </cell>
          <cell r="D7276">
            <v>43539</v>
          </cell>
          <cell r="E7276">
            <v>43922</v>
          </cell>
          <cell r="F7276" t="str">
            <v>University Support Services, LLC</v>
          </cell>
          <cell r="G7276" t="str">
            <v>KE</v>
          </cell>
          <cell r="H7276" t="str">
            <v>Kenya</v>
          </cell>
          <cell r="I7276" t="str">
            <v>LSP Entity</v>
          </cell>
          <cell r="J7276">
            <v>43647</v>
          </cell>
          <cell r="K7276">
            <v>43539</v>
          </cell>
          <cell r="Q7276">
            <v>2526</v>
          </cell>
          <cell r="R7276" t="str">
            <v>Middle East / Africa (MEA)</v>
          </cell>
          <cell r="S7276" t="str">
            <v>Regional Representative</v>
          </cell>
        </row>
        <row r="7277">
          <cell r="A7277" t="str">
            <v>100523-NG-101</v>
          </cell>
          <cell r="B7277">
            <v>43647</v>
          </cell>
          <cell r="C7277" t="str">
            <v>Existing MSA</v>
          </cell>
          <cell r="D7277">
            <v>43539</v>
          </cell>
          <cell r="E7277">
            <v>43922</v>
          </cell>
          <cell r="F7277" t="str">
            <v>University Support Services, LLC</v>
          </cell>
          <cell r="G7277" t="str">
            <v>NG</v>
          </cell>
          <cell r="H7277" t="str">
            <v>Nigeria</v>
          </cell>
          <cell r="I7277" t="str">
            <v>LSP Entity</v>
          </cell>
          <cell r="J7277">
            <v>43647</v>
          </cell>
          <cell r="K7277">
            <v>43539</v>
          </cell>
          <cell r="Q7277">
            <v>2525</v>
          </cell>
          <cell r="R7277" t="str">
            <v>Middle East / Africa (MEA)</v>
          </cell>
          <cell r="S7277" t="str">
            <v>Regional Representative West Africa</v>
          </cell>
        </row>
        <row r="7278">
          <cell r="A7278" t="str">
            <v>100692-IL-101</v>
          </cell>
          <cell r="B7278">
            <v>43839</v>
          </cell>
          <cell r="C7278" t="str">
            <v>Existing MSA</v>
          </cell>
          <cell r="D7278">
            <v>43777</v>
          </cell>
          <cell r="E7278">
            <v>43922</v>
          </cell>
          <cell r="F7278" t="str">
            <v>Veracyte</v>
          </cell>
          <cell r="G7278" t="str">
            <v>IL</v>
          </cell>
          <cell r="H7278" t="str">
            <v>Israel</v>
          </cell>
          <cell r="I7278" t="str">
            <v>LSP Entity</v>
          </cell>
          <cell r="J7278">
            <v>43801</v>
          </cell>
          <cell r="K7278">
            <v>43777</v>
          </cell>
          <cell r="Q7278">
            <v>3567</v>
          </cell>
          <cell r="R7278" t="str">
            <v>Middle East / Africa (MEA)</v>
          </cell>
          <cell r="S7278" t="str">
            <v>Country Manager, Israel</v>
          </cell>
        </row>
        <row r="7279">
          <cell r="A7279" t="str">
            <v>100248-SN-101</v>
          </cell>
          <cell r="B7279">
            <v>43647</v>
          </cell>
          <cell r="C7279" t="str">
            <v>Existing MSA</v>
          </cell>
          <cell r="D7279">
            <v>43609</v>
          </cell>
          <cell r="E7279">
            <v>43922</v>
          </cell>
          <cell r="F7279" t="str">
            <v>Open Government Partnership</v>
          </cell>
          <cell r="G7279" t="str">
            <v>SN</v>
          </cell>
          <cell r="H7279" t="str">
            <v>Senegal</v>
          </cell>
          <cell r="I7279" t="str">
            <v>LSP Entity</v>
          </cell>
          <cell r="J7279">
            <v>43631</v>
          </cell>
          <cell r="K7279">
            <v>43006</v>
          </cell>
          <cell r="Q7279">
            <v>2697</v>
          </cell>
          <cell r="R7279" t="str">
            <v>Middle East / Africa (MEA)</v>
          </cell>
          <cell r="S7279" t="str">
            <v>Senior Program Officer, Africa and the Middle East</v>
          </cell>
        </row>
        <row r="7280">
          <cell r="A7280" t="str">
            <v>100125-SA-102</v>
          </cell>
          <cell r="B7280">
            <v>43647</v>
          </cell>
          <cell r="C7280" t="str">
            <v>Existing MSA</v>
          </cell>
          <cell r="D7280">
            <v>43495</v>
          </cell>
          <cell r="E7280">
            <v>43922</v>
          </cell>
          <cell r="F7280" t="str">
            <v>Pure Storage</v>
          </cell>
          <cell r="G7280" t="str">
            <v>SA</v>
          </cell>
          <cell r="H7280" t="str">
            <v>Saudi Arabia</v>
          </cell>
          <cell r="I7280" t="str">
            <v>LSP Entity</v>
          </cell>
          <cell r="J7280">
            <v>43647</v>
          </cell>
          <cell r="K7280">
            <v>42118</v>
          </cell>
          <cell r="Q7280">
            <v>2383</v>
          </cell>
          <cell r="R7280" t="str">
            <v>Middle East / Africa (MEA)</v>
          </cell>
          <cell r="S7280" t="str">
            <v>Systems Engineer</v>
          </cell>
        </row>
        <row r="7281">
          <cell r="A7281" t="str">
            <v>100125-SA-103</v>
          </cell>
          <cell r="B7281">
            <v>43678</v>
          </cell>
          <cell r="C7281" t="str">
            <v>Existing MSA</v>
          </cell>
          <cell r="D7281">
            <v>43495</v>
          </cell>
          <cell r="E7281">
            <v>43922</v>
          </cell>
          <cell r="F7281" t="str">
            <v>Pure Storage</v>
          </cell>
          <cell r="G7281" t="str">
            <v>SA</v>
          </cell>
          <cell r="H7281" t="str">
            <v>Saudi Arabia</v>
          </cell>
          <cell r="I7281" t="str">
            <v>LSP Entity</v>
          </cell>
          <cell r="J7281">
            <v>43626</v>
          </cell>
          <cell r="K7281">
            <v>42118</v>
          </cell>
          <cell r="Q7281">
            <v>2621</v>
          </cell>
          <cell r="R7281" t="str">
            <v>Middle East / Africa (MEA)</v>
          </cell>
          <cell r="S7281" t="str">
            <v>Channel Account Manager</v>
          </cell>
        </row>
        <row r="7282">
          <cell r="A7282" t="str">
            <v>100259-TR-101</v>
          </cell>
          <cell r="B7282">
            <v>43528</v>
          </cell>
          <cell r="C7282" t="str">
            <v>Existing MSA</v>
          </cell>
          <cell r="D7282">
            <v>43440</v>
          </cell>
          <cell r="E7282">
            <v>43922</v>
          </cell>
          <cell r="F7282" t="str">
            <v>Fanatics (Hong Kong) Limited</v>
          </cell>
          <cell r="G7282" t="str">
            <v>TR</v>
          </cell>
          <cell r="H7282" t="str">
            <v>Turkey</v>
          </cell>
          <cell r="I7282" t="str">
            <v>LSP Entity</v>
          </cell>
          <cell r="K7282">
            <v>43040</v>
          </cell>
          <cell r="Q7282">
            <v>1932</v>
          </cell>
          <cell r="R7282" t="str">
            <v>Middle East / Africa (MEA)</v>
          </cell>
          <cell r="S7282" t="str">
            <v>Social Compliance Manager</v>
          </cell>
        </row>
        <row r="7283">
          <cell r="A7283" t="str">
            <v>100665-TR-101</v>
          </cell>
          <cell r="B7283">
            <v>43800</v>
          </cell>
          <cell r="C7283" t="str">
            <v>Existing MSA</v>
          </cell>
          <cell r="D7283">
            <v>43735</v>
          </cell>
          <cell r="E7283">
            <v>43922</v>
          </cell>
          <cell r="F7283" t="str">
            <v>Centric Software</v>
          </cell>
          <cell r="G7283" t="str">
            <v>TR</v>
          </cell>
          <cell r="H7283" t="str">
            <v>Turkey</v>
          </cell>
          <cell r="I7283" t="str">
            <v>LSP Entity</v>
          </cell>
          <cell r="J7283">
            <v>43800</v>
          </cell>
          <cell r="K7283">
            <v>43735</v>
          </cell>
          <cell r="Q7283">
            <v>3510</v>
          </cell>
          <cell r="R7283" t="str">
            <v>Middle East / Africa (MEA)</v>
          </cell>
          <cell r="S7283" t="str">
            <v>Pre-Sales Consultant</v>
          </cell>
        </row>
        <row r="7284">
          <cell r="A7284" t="str">
            <v>100665-TR-102</v>
          </cell>
          <cell r="B7284">
            <v>43800</v>
          </cell>
          <cell r="C7284" t="str">
            <v>Existing MSA</v>
          </cell>
          <cell r="D7284">
            <v>43735</v>
          </cell>
          <cell r="E7284">
            <v>43922</v>
          </cell>
          <cell r="F7284" t="str">
            <v>Centric Software</v>
          </cell>
          <cell r="G7284" t="str">
            <v>TR</v>
          </cell>
          <cell r="H7284" t="str">
            <v>Turkey</v>
          </cell>
          <cell r="I7284" t="str">
            <v>LSP Entity</v>
          </cell>
          <cell r="J7284">
            <v>43800</v>
          </cell>
          <cell r="K7284">
            <v>43735</v>
          </cell>
          <cell r="Q7284">
            <v>3511</v>
          </cell>
          <cell r="R7284" t="str">
            <v>Middle East / Africa (MEA)</v>
          </cell>
          <cell r="S7284" t="str">
            <v>Pre-Sales Business Consultant</v>
          </cell>
        </row>
        <row r="7285">
          <cell r="A7285" t="str">
            <v>100665-TR-103</v>
          </cell>
          <cell r="B7285">
            <v>43800</v>
          </cell>
          <cell r="C7285" t="str">
            <v>Existing MSA</v>
          </cell>
          <cell r="D7285">
            <v>43735</v>
          </cell>
          <cell r="E7285">
            <v>43922</v>
          </cell>
          <cell r="F7285" t="str">
            <v>Centric Software</v>
          </cell>
          <cell r="G7285" t="str">
            <v>TR</v>
          </cell>
          <cell r="H7285" t="str">
            <v>Turkey</v>
          </cell>
          <cell r="I7285" t="str">
            <v>LSP Entity</v>
          </cell>
          <cell r="J7285">
            <v>43800</v>
          </cell>
          <cell r="K7285">
            <v>43735</v>
          </cell>
          <cell r="Q7285">
            <v>3512</v>
          </cell>
          <cell r="R7285" t="str">
            <v>Middle East / Africa (MEA)</v>
          </cell>
          <cell r="S7285" t="str">
            <v>Regional Sales Director</v>
          </cell>
        </row>
        <row r="7286">
          <cell r="A7286" t="str">
            <v>100665-TR-104</v>
          </cell>
          <cell r="B7286">
            <v>43878</v>
          </cell>
          <cell r="C7286" t="str">
            <v>Existing MSA</v>
          </cell>
          <cell r="D7286">
            <v>43735</v>
          </cell>
          <cell r="E7286">
            <v>43922</v>
          </cell>
          <cell r="F7286" t="str">
            <v>Centric Software</v>
          </cell>
          <cell r="G7286" t="str">
            <v>TR</v>
          </cell>
          <cell r="H7286" t="str">
            <v>Turkey</v>
          </cell>
          <cell r="I7286" t="str">
            <v>LSP Entity</v>
          </cell>
          <cell r="J7286">
            <v>43878</v>
          </cell>
          <cell r="K7286">
            <v>43735</v>
          </cell>
          <cell r="Q7286">
            <v>3710</v>
          </cell>
          <cell r="R7286" t="str">
            <v>Middle East / Africa (MEA)</v>
          </cell>
          <cell r="S7286" t="str">
            <v>Technical Consultant</v>
          </cell>
        </row>
        <row r="7287">
          <cell r="A7287" t="str">
            <v>100649-ZW-101</v>
          </cell>
          <cell r="B7287">
            <v>43831</v>
          </cell>
          <cell r="C7287" t="str">
            <v>Existing MSA</v>
          </cell>
          <cell r="D7287">
            <v>43740</v>
          </cell>
          <cell r="E7287">
            <v>43922</v>
          </cell>
          <cell r="F7287" t="str">
            <v>The Internet Society</v>
          </cell>
          <cell r="G7287" t="str">
            <v>ZW</v>
          </cell>
          <cell r="H7287" t="str">
            <v>Zimbabwe</v>
          </cell>
          <cell r="I7287" t="str">
            <v>LSP Entity</v>
          </cell>
          <cell r="J7287">
            <v>43831</v>
          </cell>
          <cell r="K7287">
            <v>43727</v>
          </cell>
          <cell r="Q7287">
            <v>3518</v>
          </cell>
          <cell r="R7287" t="str">
            <v>Middle East / Africa (MEA)</v>
          </cell>
          <cell r="S7287" t="str">
            <v>Senior Policy Advisor</v>
          </cell>
        </row>
        <row r="7288">
          <cell r="A7288" t="str">
            <v>100649-ET-101</v>
          </cell>
          <cell r="B7288">
            <v>43832</v>
          </cell>
          <cell r="C7288" t="str">
            <v>Existing MSA</v>
          </cell>
          <cell r="D7288">
            <v>43740</v>
          </cell>
          <cell r="E7288">
            <v>43922</v>
          </cell>
          <cell r="F7288" t="str">
            <v>The Internet Society</v>
          </cell>
          <cell r="G7288" t="str">
            <v>ET</v>
          </cell>
          <cell r="H7288" t="str">
            <v>Ethiopia</v>
          </cell>
          <cell r="I7288" t="str">
            <v>LSP Entity</v>
          </cell>
          <cell r="J7288">
            <v>43770</v>
          </cell>
          <cell r="K7288">
            <v>43727</v>
          </cell>
          <cell r="Q7288">
            <v>3413</v>
          </cell>
          <cell r="R7288" t="str">
            <v>Middle East / Africa (MEA)</v>
          </cell>
          <cell r="S7288" t="str">
            <v>Logistics and Events Manager</v>
          </cell>
        </row>
        <row r="7289">
          <cell r="A7289" t="str">
            <v>100649-ET-102</v>
          </cell>
          <cell r="B7289">
            <v>43832</v>
          </cell>
          <cell r="C7289" t="str">
            <v>Existing MSA</v>
          </cell>
          <cell r="D7289">
            <v>43740</v>
          </cell>
          <cell r="E7289">
            <v>43922</v>
          </cell>
          <cell r="F7289" t="str">
            <v>The Internet Society</v>
          </cell>
          <cell r="G7289" t="str">
            <v>ET</v>
          </cell>
          <cell r="H7289" t="str">
            <v>Ethiopia</v>
          </cell>
          <cell r="I7289" t="str">
            <v>LSP Entity</v>
          </cell>
          <cell r="J7289">
            <v>43770</v>
          </cell>
          <cell r="K7289">
            <v>43727</v>
          </cell>
          <cell r="Q7289">
            <v>3414</v>
          </cell>
          <cell r="R7289" t="str">
            <v>Middle East / Africa (MEA)</v>
          </cell>
          <cell r="S7289" t="str">
            <v>Communications Coordinator</v>
          </cell>
        </row>
        <row r="7290">
          <cell r="A7290" t="str">
            <v>100649-ET-103</v>
          </cell>
          <cell r="B7290">
            <v>43832</v>
          </cell>
          <cell r="C7290" t="str">
            <v>Existing MSA</v>
          </cell>
          <cell r="D7290">
            <v>43740</v>
          </cell>
          <cell r="E7290">
            <v>43922</v>
          </cell>
          <cell r="F7290" t="str">
            <v>The Internet Society</v>
          </cell>
          <cell r="G7290" t="str">
            <v>ET</v>
          </cell>
          <cell r="H7290" t="str">
            <v>Ethiopia</v>
          </cell>
          <cell r="I7290" t="str">
            <v>LSP Entity</v>
          </cell>
          <cell r="J7290">
            <v>43766</v>
          </cell>
          <cell r="K7290">
            <v>43727</v>
          </cell>
          <cell r="Q7290">
            <v>3448</v>
          </cell>
          <cell r="R7290" t="str">
            <v>Middle East / Africa (MEA)</v>
          </cell>
          <cell r="S7290" t="str">
            <v>Regional vice president</v>
          </cell>
        </row>
        <row r="7291">
          <cell r="A7291" t="str">
            <v>100084-CD-101</v>
          </cell>
          <cell r="B7291">
            <v>43539</v>
          </cell>
          <cell r="C7291" t="str">
            <v>Existing MSA</v>
          </cell>
          <cell r="D7291">
            <v>43391</v>
          </cell>
          <cell r="E7291">
            <v>43922</v>
          </cell>
          <cell r="F7291" t="str">
            <v>Intelsat</v>
          </cell>
          <cell r="G7291" t="str">
            <v>CD</v>
          </cell>
          <cell r="H7291" t="str">
            <v>Congo, Democratic Republic of the</v>
          </cell>
          <cell r="I7291" t="str">
            <v>LSP Entity</v>
          </cell>
          <cell r="K7291">
            <v>42772</v>
          </cell>
          <cell r="Q7291">
            <v>1828</v>
          </cell>
          <cell r="R7291" t="str">
            <v>Middle East / Africa (MEA)</v>
          </cell>
          <cell r="S7291" t="str">
            <v>Country Manager, Congo</v>
          </cell>
        </row>
        <row r="7292">
          <cell r="A7292" t="str">
            <v>100649-ZW-102</v>
          </cell>
          <cell r="B7292">
            <v>43878</v>
          </cell>
          <cell r="C7292" t="str">
            <v>Existing MSA</v>
          </cell>
          <cell r="D7292">
            <v>43740</v>
          </cell>
          <cell r="E7292">
            <v>43922</v>
          </cell>
          <cell r="F7292" t="str">
            <v>The Internet Society</v>
          </cell>
          <cell r="G7292" t="str">
            <v>ZW</v>
          </cell>
          <cell r="H7292" t="str">
            <v>Zimbabwe</v>
          </cell>
          <cell r="I7292" t="str">
            <v>LSP Entity</v>
          </cell>
          <cell r="J7292">
            <v>43878</v>
          </cell>
          <cell r="K7292">
            <v>43727</v>
          </cell>
          <cell r="Q7292">
            <v>3811</v>
          </cell>
          <cell r="R7292" t="str">
            <v>Middle East / Africa (MEA)</v>
          </cell>
          <cell r="S7292" t="str">
            <v>Communications Manager</v>
          </cell>
        </row>
        <row r="7293">
          <cell r="A7293" t="str">
            <v>100649-PK-101</v>
          </cell>
          <cell r="B7293">
            <v>43832</v>
          </cell>
          <cell r="C7293" t="str">
            <v>Existing MSA</v>
          </cell>
          <cell r="D7293">
            <v>43740</v>
          </cell>
          <cell r="E7293">
            <v>43922</v>
          </cell>
          <cell r="F7293" t="str">
            <v>The Internet Society</v>
          </cell>
          <cell r="G7293" t="str">
            <v>PK</v>
          </cell>
          <cell r="H7293" t="str">
            <v>Pakistan</v>
          </cell>
          <cell r="I7293" t="str">
            <v>LSP Entity</v>
          </cell>
          <cell r="J7293">
            <v>43832</v>
          </cell>
          <cell r="K7293">
            <v>43727</v>
          </cell>
          <cell r="Q7293">
            <v>3436</v>
          </cell>
          <cell r="R7293" t="str">
            <v>Middle East / Africa (MEA)</v>
          </cell>
          <cell r="S7293" t="str">
            <v>Regional Development Manager</v>
          </cell>
        </row>
        <row r="7294">
          <cell r="A7294" t="str">
            <v>100649-UG-101</v>
          </cell>
          <cell r="B7294">
            <v>43832</v>
          </cell>
          <cell r="C7294" t="str">
            <v>Existing MSA</v>
          </cell>
          <cell r="D7294">
            <v>43740</v>
          </cell>
          <cell r="E7294">
            <v>43922</v>
          </cell>
          <cell r="F7294" t="str">
            <v>The Internet Society</v>
          </cell>
          <cell r="G7294" t="str">
            <v>UG</v>
          </cell>
          <cell r="H7294" t="str">
            <v>Uganda</v>
          </cell>
          <cell r="I7294" t="str">
            <v>LSP Entity</v>
          </cell>
          <cell r="J7294">
            <v>43832</v>
          </cell>
          <cell r="K7294">
            <v>43727</v>
          </cell>
          <cell r="Q7294">
            <v>3375</v>
          </cell>
          <cell r="R7294" t="str">
            <v>Middle East / Africa (MEA)</v>
          </cell>
          <cell r="S7294" t="str">
            <v>Manager, Global SIG and Community Engagement</v>
          </cell>
        </row>
        <row r="7295">
          <cell r="A7295" t="str">
            <v>100523-KE-101</v>
          </cell>
          <cell r="B7295">
            <v>43647</v>
          </cell>
          <cell r="C7295" t="str">
            <v>Existing MSA</v>
          </cell>
          <cell r="D7295">
            <v>43539</v>
          </cell>
          <cell r="E7295">
            <v>43952</v>
          </cell>
          <cell r="F7295" t="str">
            <v>University Support Services, LLC</v>
          </cell>
          <cell r="G7295" t="str">
            <v>KE</v>
          </cell>
          <cell r="H7295" t="str">
            <v>Kenya</v>
          </cell>
          <cell r="I7295" t="str">
            <v>LSP Entity</v>
          </cell>
          <cell r="J7295">
            <v>43647</v>
          </cell>
          <cell r="K7295">
            <v>43539</v>
          </cell>
          <cell r="Q7295">
            <v>2526</v>
          </cell>
          <cell r="R7295" t="str">
            <v>Middle East / Africa (MEA)</v>
          </cell>
          <cell r="S7295" t="str">
            <v>Regional Representative</v>
          </cell>
        </row>
        <row r="7296">
          <cell r="A7296" t="str">
            <v>100523-NG-101</v>
          </cell>
          <cell r="B7296">
            <v>43647</v>
          </cell>
          <cell r="C7296" t="str">
            <v>Existing MSA</v>
          </cell>
          <cell r="D7296">
            <v>43539</v>
          </cell>
          <cell r="E7296">
            <v>43952</v>
          </cell>
          <cell r="F7296" t="str">
            <v>University Support Services, LLC</v>
          </cell>
          <cell r="G7296" t="str">
            <v>NG</v>
          </cell>
          <cell r="H7296" t="str">
            <v>Nigeria</v>
          </cell>
          <cell r="I7296" t="str">
            <v>LSP Entity</v>
          </cell>
          <cell r="J7296">
            <v>43647</v>
          </cell>
          <cell r="K7296">
            <v>43539</v>
          </cell>
          <cell r="Q7296">
            <v>2525</v>
          </cell>
          <cell r="R7296" t="str">
            <v>Middle East / Africa (MEA)</v>
          </cell>
          <cell r="S7296" t="str">
            <v>Regional Representative West Africa</v>
          </cell>
        </row>
        <row r="7297">
          <cell r="A7297" t="str">
            <v>100692-IL-101</v>
          </cell>
          <cell r="B7297">
            <v>43839</v>
          </cell>
          <cell r="C7297" t="str">
            <v>Existing MSA</v>
          </cell>
          <cell r="D7297">
            <v>43777</v>
          </cell>
          <cell r="E7297">
            <v>43952</v>
          </cell>
          <cell r="F7297" t="str">
            <v>Veracyte</v>
          </cell>
          <cell r="G7297" t="str">
            <v>IL</v>
          </cell>
          <cell r="H7297" t="str">
            <v>Israel</v>
          </cell>
          <cell r="I7297" t="str">
            <v>LSP Entity</v>
          </cell>
          <cell r="J7297">
            <v>43801</v>
          </cell>
          <cell r="K7297">
            <v>43777</v>
          </cell>
          <cell r="Q7297">
            <v>3567</v>
          </cell>
          <cell r="R7297" t="str">
            <v>Middle East / Africa (MEA)</v>
          </cell>
          <cell r="S7297" t="str">
            <v>Country Manager, Israel</v>
          </cell>
        </row>
        <row r="7298">
          <cell r="A7298" t="str">
            <v>100248-SN-101</v>
          </cell>
          <cell r="B7298">
            <v>43647</v>
          </cell>
          <cell r="C7298" t="str">
            <v>Existing MSA</v>
          </cell>
          <cell r="D7298">
            <v>43609</v>
          </cell>
          <cell r="E7298">
            <v>43952</v>
          </cell>
          <cell r="F7298" t="str">
            <v>Open Government Partnership</v>
          </cell>
          <cell r="G7298" t="str">
            <v>SN</v>
          </cell>
          <cell r="H7298" t="str">
            <v>Senegal</v>
          </cell>
          <cell r="I7298" t="str">
            <v>LSP Entity</v>
          </cell>
          <cell r="J7298">
            <v>43631</v>
          </cell>
          <cell r="K7298">
            <v>43006</v>
          </cell>
          <cell r="Q7298">
            <v>2697</v>
          </cell>
          <cell r="R7298" t="str">
            <v>Middle East / Africa (MEA)</v>
          </cell>
          <cell r="S7298" t="str">
            <v>Senior Program Officer, Africa and the Middle East</v>
          </cell>
        </row>
        <row r="7299">
          <cell r="A7299" t="str">
            <v>100125-SA-102</v>
          </cell>
          <cell r="B7299">
            <v>43647</v>
          </cell>
          <cell r="C7299" t="str">
            <v>Existing MSA</v>
          </cell>
          <cell r="D7299">
            <v>43495</v>
          </cell>
          <cell r="E7299">
            <v>43952</v>
          </cell>
          <cell r="F7299" t="str">
            <v>Pure Storage</v>
          </cell>
          <cell r="G7299" t="str">
            <v>SA</v>
          </cell>
          <cell r="H7299" t="str">
            <v>Saudi Arabia</v>
          </cell>
          <cell r="I7299" t="str">
            <v>LSP Entity</v>
          </cell>
          <cell r="J7299">
            <v>43647</v>
          </cell>
          <cell r="K7299">
            <v>42118</v>
          </cell>
          <cell r="Q7299">
            <v>2383</v>
          </cell>
          <cell r="R7299" t="str">
            <v>Middle East / Africa (MEA)</v>
          </cell>
          <cell r="S7299" t="str">
            <v>Systems Engineer</v>
          </cell>
        </row>
        <row r="7300">
          <cell r="A7300" t="str">
            <v>100125-SA-103</v>
          </cell>
          <cell r="B7300">
            <v>43678</v>
          </cell>
          <cell r="C7300" t="str">
            <v>Existing MSA</v>
          </cell>
          <cell r="D7300">
            <v>43495</v>
          </cell>
          <cell r="E7300">
            <v>43952</v>
          </cell>
          <cell r="F7300" t="str">
            <v>Pure Storage</v>
          </cell>
          <cell r="G7300" t="str">
            <v>SA</v>
          </cell>
          <cell r="H7300" t="str">
            <v>Saudi Arabia</v>
          </cell>
          <cell r="I7300" t="str">
            <v>LSP Entity</v>
          </cell>
          <cell r="J7300">
            <v>43626</v>
          </cell>
          <cell r="K7300">
            <v>42118</v>
          </cell>
          <cell r="Q7300">
            <v>2621</v>
          </cell>
          <cell r="R7300" t="str">
            <v>Middle East / Africa (MEA)</v>
          </cell>
          <cell r="S7300" t="str">
            <v>Channel Account Manager</v>
          </cell>
        </row>
        <row r="7301">
          <cell r="A7301" t="str">
            <v>100259-TR-101</v>
          </cell>
          <cell r="B7301">
            <v>43528</v>
          </cell>
          <cell r="C7301" t="str">
            <v>Existing MSA</v>
          </cell>
          <cell r="D7301">
            <v>43440</v>
          </cell>
          <cell r="E7301">
            <v>43952</v>
          </cell>
          <cell r="F7301" t="str">
            <v>Fanatics (Hong Kong) Limited</v>
          </cell>
          <cell r="G7301" t="str">
            <v>TR</v>
          </cell>
          <cell r="H7301" t="str">
            <v>Turkey</v>
          </cell>
          <cell r="I7301" t="str">
            <v>LSP Entity</v>
          </cell>
          <cell r="K7301">
            <v>43040</v>
          </cell>
          <cell r="Q7301">
            <v>1932</v>
          </cell>
          <cell r="R7301" t="str">
            <v>Middle East / Africa (MEA)</v>
          </cell>
          <cell r="S7301" t="str">
            <v>Social Compliance Manager</v>
          </cell>
        </row>
        <row r="7302">
          <cell r="A7302" t="str">
            <v>100665-TR-101</v>
          </cell>
          <cell r="B7302">
            <v>43800</v>
          </cell>
          <cell r="C7302" t="str">
            <v>Existing MSA</v>
          </cell>
          <cell r="D7302">
            <v>43735</v>
          </cell>
          <cell r="E7302">
            <v>43952</v>
          </cell>
          <cell r="F7302" t="str">
            <v>Centric Software</v>
          </cell>
          <cell r="G7302" t="str">
            <v>TR</v>
          </cell>
          <cell r="H7302" t="str">
            <v>Turkey</v>
          </cell>
          <cell r="I7302" t="str">
            <v>LSP Entity</v>
          </cell>
          <cell r="J7302">
            <v>43800</v>
          </cell>
          <cell r="K7302">
            <v>43735</v>
          </cell>
          <cell r="Q7302">
            <v>3510</v>
          </cell>
          <cell r="R7302" t="str">
            <v>Middle East / Africa (MEA)</v>
          </cell>
          <cell r="S7302" t="str">
            <v>Pre-Sales Consultant</v>
          </cell>
        </row>
        <row r="7303">
          <cell r="A7303" t="str">
            <v>100665-TR-102</v>
          </cell>
          <cell r="B7303">
            <v>43800</v>
          </cell>
          <cell r="C7303" t="str">
            <v>Existing MSA</v>
          </cell>
          <cell r="D7303">
            <v>43735</v>
          </cell>
          <cell r="E7303">
            <v>43952</v>
          </cell>
          <cell r="F7303" t="str">
            <v>Centric Software</v>
          </cell>
          <cell r="G7303" t="str">
            <v>TR</v>
          </cell>
          <cell r="H7303" t="str">
            <v>Turkey</v>
          </cell>
          <cell r="I7303" t="str">
            <v>LSP Entity</v>
          </cell>
          <cell r="J7303">
            <v>43800</v>
          </cell>
          <cell r="K7303">
            <v>43735</v>
          </cell>
          <cell r="Q7303">
            <v>3511</v>
          </cell>
          <cell r="R7303" t="str">
            <v>Middle East / Africa (MEA)</v>
          </cell>
          <cell r="S7303" t="str">
            <v>Pre-Sales Business Consultant</v>
          </cell>
        </row>
        <row r="7304">
          <cell r="A7304" t="str">
            <v>100665-TR-103</v>
          </cell>
          <cell r="B7304">
            <v>43800</v>
          </cell>
          <cell r="C7304" t="str">
            <v>Existing MSA</v>
          </cell>
          <cell r="D7304">
            <v>43735</v>
          </cell>
          <cell r="E7304">
            <v>43952</v>
          </cell>
          <cell r="F7304" t="str">
            <v>Centric Software</v>
          </cell>
          <cell r="G7304" t="str">
            <v>TR</v>
          </cell>
          <cell r="H7304" t="str">
            <v>Turkey</v>
          </cell>
          <cell r="I7304" t="str">
            <v>LSP Entity</v>
          </cell>
          <cell r="J7304">
            <v>43800</v>
          </cell>
          <cell r="K7304">
            <v>43735</v>
          </cell>
          <cell r="Q7304">
            <v>3512</v>
          </cell>
          <cell r="R7304" t="str">
            <v>Middle East / Africa (MEA)</v>
          </cell>
          <cell r="S7304" t="str">
            <v>Regional Sales Director</v>
          </cell>
        </row>
        <row r="7305">
          <cell r="A7305" t="str">
            <v>100665-TR-104</v>
          </cell>
          <cell r="B7305">
            <v>43878</v>
          </cell>
          <cell r="C7305" t="str">
            <v>Existing MSA</v>
          </cell>
          <cell r="D7305">
            <v>43735</v>
          </cell>
          <cell r="E7305">
            <v>43952</v>
          </cell>
          <cell r="F7305" t="str">
            <v>Centric Software</v>
          </cell>
          <cell r="G7305" t="str">
            <v>TR</v>
          </cell>
          <cell r="H7305" t="str">
            <v>Turkey</v>
          </cell>
          <cell r="I7305" t="str">
            <v>LSP Entity</v>
          </cell>
          <cell r="J7305">
            <v>43878</v>
          </cell>
          <cell r="K7305">
            <v>43735</v>
          </cell>
          <cell r="Q7305">
            <v>3710</v>
          </cell>
          <cell r="R7305" t="str">
            <v>Middle East / Africa (MEA)</v>
          </cell>
          <cell r="S7305" t="str">
            <v>Technical Consultant</v>
          </cell>
        </row>
        <row r="7306">
          <cell r="A7306" t="str">
            <v>100649-ZW-101</v>
          </cell>
          <cell r="B7306">
            <v>43831</v>
          </cell>
          <cell r="C7306" t="str">
            <v>Existing MSA</v>
          </cell>
          <cell r="D7306">
            <v>43740</v>
          </cell>
          <cell r="E7306">
            <v>43952</v>
          </cell>
          <cell r="F7306" t="str">
            <v>The Internet Society</v>
          </cell>
          <cell r="G7306" t="str">
            <v>ZW</v>
          </cell>
          <cell r="H7306" t="str">
            <v>Zimbabwe</v>
          </cell>
          <cell r="I7306" t="str">
            <v>LSP Entity</v>
          </cell>
          <cell r="J7306">
            <v>43831</v>
          </cell>
          <cell r="K7306">
            <v>43727</v>
          </cell>
          <cell r="Q7306">
            <v>3518</v>
          </cell>
          <cell r="R7306" t="str">
            <v>Middle East / Africa (MEA)</v>
          </cell>
          <cell r="S7306" t="str">
            <v>Senior Policy Advisor</v>
          </cell>
        </row>
        <row r="7307">
          <cell r="A7307" t="str">
            <v>100649-ET-101</v>
          </cell>
          <cell r="B7307">
            <v>43832</v>
          </cell>
          <cell r="C7307" t="str">
            <v>Existing MSA</v>
          </cell>
          <cell r="D7307">
            <v>43740</v>
          </cell>
          <cell r="E7307">
            <v>43952</v>
          </cell>
          <cell r="F7307" t="str">
            <v>The Internet Society</v>
          </cell>
          <cell r="G7307" t="str">
            <v>ET</v>
          </cell>
          <cell r="H7307" t="str">
            <v>Ethiopia</v>
          </cell>
          <cell r="I7307" t="str">
            <v>LSP Entity</v>
          </cell>
          <cell r="J7307">
            <v>43770</v>
          </cell>
          <cell r="K7307">
            <v>43727</v>
          </cell>
          <cell r="Q7307">
            <v>3413</v>
          </cell>
          <cell r="R7307" t="str">
            <v>Middle East / Africa (MEA)</v>
          </cell>
          <cell r="S7307" t="str">
            <v>Logistics and Events Manager</v>
          </cell>
        </row>
        <row r="7308">
          <cell r="A7308" t="str">
            <v>100649-ET-102</v>
          </cell>
          <cell r="B7308">
            <v>43832</v>
          </cell>
          <cell r="C7308" t="str">
            <v>Existing MSA</v>
          </cell>
          <cell r="D7308">
            <v>43740</v>
          </cell>
          <cell r="E7308">
            <v>43952</v>
          </cell>
          <cell r="F7308" t="str">
            <v>The Internet Society</v>
          </cell>
          <cell r="G7308" t="str">
            <v>ET</v>
          </cell>
          <cell r="H7308" t="str">
            <v>Ethiopia</v>
          </cell>
          <cell r="I7308" t="str">
            <v>LSP Entity</v>
          </cell>
          <cell r="J7308">
            <v>43770</v>
          </cell>
          <cell r="K7308">
            <v>43727</v>
          </cell>
          <cell r="Q7308">
            <v>3414</v>
          </cell>
          <cell r="R7308" t="str">
            <v>Middle East / Africa (MEA)</v>
          </cell>
          <cell r="S7308" t="str">
            <v>Communications Coordinator</v>
          </cell>
        </row>
        <row r="7309">
          <cell r="A7309" t="str">
            <v>100649-ET-103</v>
          </cell>
          <cell r="B7309">
            <v>43832</v>
          </cell>
          <cell r="C7309" t="str">
            <v>Existing MSA</v>
          </cell>
          <cell r="D7309">
            <v>43740</v>
          </cell>
          <cell r="E7309">
            <v>43952</v>
          </cell>
          <cell r="F7309" t="str">
            <v>The Internet Society</v>
          </cell>
          <cell r="G7309" t="str">
            <v>ET</v>
          </cell>
          <cell r="H7309" t="str">
            <v>Ethiopia</v>
          </cell>
          <cell r="I7309" t="str">
            <v>LSP Entity</v>
          </cell>
          <cell r="J7309">
            <v>43766</v>
          </cell>
          <cell r="K7309">
            <v>43727</v>
          </cell>
          <cell r="Q7309">
            <v>3448</v>
          </cell>
          <cell r="R7309" t="str">
            <v>Middle East / Africa (MEA)</v>
          </cell>
          <cell r="S7309" t="str">
            <v>Regional vice president</v>
          </cell>
        </row>
        <row r="7310">
          <cell r="A7310" t="str">
            <v>100084-CD-101</v>
          </cell>
          <cell r="B7310">
            <v>43539</v>
          </cell>
          <cell r="C7310" t="str">
            <v>Existing MSA</v>
          </cell>
          <cell r="D7310">
            <v>43391</v>
          </cell>
          <cell r="E7310">
            <v>43952</v>
          </cell>
          <cell r="F7310" t="str">
            <v>Intelsat</v>
          </cell>
          <cell r="G7310" t="str">
            <v>CD</v>
          </cell>
          <cell r="H7310" t="str">
            <v>Congo, Democratic Republic of the</v>
          </cell>
          <cell r="I7310" t="str">
            <v>LSP Entity</v>
          </cell>
          <cell r="K7310">
            <v>42772</v>
          </cell>
          <cell r="Q7310">
            <v>1828</v>
          </cell>
          <cell r="R7310" t="str">
            <v>Middle East / Africa (MEA)</v>
          </cell>
          <cell r="S7310" t="str">
            <v>Country Manager, Congo</v>
          </cell>
        </row>
        <row r="7311">
          <cell r="A7311" t="str">
            <v>100649-ZW-102</v>
          </cell>
          <cell r="B7311">
            <v>43878</v>
          </cell>
          <cell r="C7311" t="str">
            <v>Existing MSA</v>
          </cell>
          <cell r="D7311">
            <v>43740</v>
          </cell>
          <cell r="E7311">
            <v>43952</v>
          </cell>
          <cell r="F7311" t="str">
            <v>The Internet Society</v>
          </cell>
          <cell r="G7311" t="str">
            <v>ZW</v>
          </cell>
          <cell r="H7311" t="str">
            <v>Zimbabwe</v>
          </cell>
          <cell r="I7311" t="str">
            <v>LSP Entity</v>
          </cell>
          <cell r="J7311">
            <v>43878</v>
          </cell>
          <cell r="K7311">
            <v>43727</v>
          </cell>
          <cell r="Q7311">
            <v>3811</v>
          </cell>
          <cell r="R7311" t="str">
            <v>Middle East / Africa (MEA)</v>
          </cell>
          <cell r="S7311" t="str">
            <v>Communications Manager</v>
          </cell>
        </row>
        <row r="7312">
          <cell r="A7312" t="str">
            <v>100649-PK-101</v>
          </cell>
          <cell r="B7312">
            <v>43832</v>
          </cell>
          <cell r="C7312" t="str">
            <v>Existing MSA</v>
          </cell>
          <cell r="D7312">
            <v>43740</v>
          </cell>
          <cell r="E7312">
            <v>43952</v>
          </cell>
          <cell r="F7312" t="str">
            <v>The Internet Society</v>
          </cell>
          <cell r="G7312" t="str">
            <v>PK</v>
          </cell>
          <cell r="H7312" t="str">
            <v>Pakistan</v>
          </cell>
          <cell r="I7312" t="str">
            <v>LSP Entity</v>
          </cell>
          <cell r="J7312">
            <v>43832</v>
          </cell>
          <cell r="K7312">
            <v>43727</v>
          </cell>
          <cell r="Q7312">
            <v>3436</v>
          </cell>
          <cell r="R7312" t="str">
            <v>Middle East / Africa (MEA)</v>
          </cell>
          <cell r="S7312" t="str">
            <v>Regional Development Manager</v>
          </cell>
        </row>
        <row r="7313">
          <cell r="A7313" t="str">
            <v>100649-UG-101</v>
          </cell>
          <cell r="B7313">
            <v>43832</v>
          </cell>
          <cell r="C7313" t="str">
            <v>Existing MSA</v>
          </cell>
          <cell r="D7313">
            <v>43740</v>
          </cell>
          <cell r="E7313">
            <v>43952</v>
          </cell>
          <cell r="F7313" t="str">
            <v>The Internet Society</v>
          </cell>
          <cell r="G7313" t="str">
            <v>UG</v>
          </cell>
          <cell r="H7313" t="str">
            <v>Uganda</v>
          </cell>
          <cell r="I7313" t="str">
            <v>LSP Entity</v>
          </cell>
          <cell r="J7313">
            <v>43832</v>
          </cell>
          <cell r="K7313">
            <v>43727</v>
          </cell>
          <cell r="Q7313">
            <v>3375</v>
          </cell>
          <cell r="R7313" t="str">
            <v>Middle East / Africa (MEA)</v>
          </cell>
          <cell r="S7313" t="str">
            <v>Manager, Global SIG and Community Engagement</v>
          </cell>
        </row>
        <row r="7314">
          <cell r="A7314" t="str">
            <v>100523-KE-101</v>
          </cell>
          <cell r="B7314">
            <v>43647</v>
          </cell>
          <cell r="C7314" t="str">
            <v>Existing MSA</v>
          </cell>
          <cell r="D7314">
            <v>43539</v>
          </cell>
          <cell r="E7314">
            <v>43983</v>
          </cell>
          <cell r="F7314" t="str">
            <v>University Support Services, LLC</v>
          </cell>
          <cell r="G7314" t="str">
            <v>KE</v>
          </cell>
          <cell r="H7314" t="str">
            <v>Kenya</v>
          </cell>
          <cell r="I7314" t="str">
            <v>LSP Entity</v>
          </cell>
          <cell r="J7314">
            <v>43647</v>
          </cell>
          <cell r="K7314">
            <v>43539</v>
          </cell>
          <cell r="Q7314">
            <v>2526</v>
          </cell>
          <cell r="R7314" t="str">
            <v>Middle East / Africa (MEA)</v>
          </cell>
          <cell r="S7314" t="str">
            <v>Regional Representative</v>
          </cell>
        </row>
        <row r="7315">
          <cell r="A7315" t="str">
            <v>100523-NG-101</v>
          </cell>
          <cell r="B7315">
            <v>43647</v>
          </cell>
          <cell r="C7315" t="str">
            <v>Existing MSA</v>
          </cell>
          <cell r="D7315">
            <v>43539</v>
          </cell>
          <cell r="E7315">
            <v>43983</v>
          </cell>
          <cell r="F7315" t="str">
            <v>University Support Services, LLC</v>
          </cell>
          <cell r="G7315" t="str">
            <v>NG</v>
          </cell>
          <cell r="H7315" t="str">
            <v>Nigeria</v>
          </cell>
          <cell r="I7315" t="str">
            <v>LSP Entity</v>
          </cell>
          <cell r="J7315">
            <v>43647</v>
          </cell>
          <cell r="K7315">
            <v>43539</v>
          </cell>
          <cell r="Q7315">
            <v>2525</v>
          </cell>
          <cell r="R7315" t="str">
            <v>Middle East / Africa (MEA)</v>
          </cell>
          <cell r="S7315" t="str">
            <v>Regional Representative West Africa</v>
          </cell>
        </row>
        <row r="7316">
          <cell r="A7316" t="str">
            <v>100692-IL-101</v>
          </cell>
          <cell r="B7316">
            <v>43839</v>
          </cell>
          <cell r="C7316" t="str">
            <v>Existing MSA</v>
          </cell>
          <cell r="D7316">
            <v>43777</v>
          </cell>
          <cell r="E7316">
            <v>43983</v>
          </cell>
          <cell r="F7316" t="str">
            <v>Veracyte</v>
          </cell>
          <cell r="G7316" t="str">
            <v>IL</v>
          </cell>
          <cell r="H7316" t="str">
            <v>Israel</v>
          </cell>
          <cell r="I7316" t="str">
            <v>LSP Entity</v>
          </cell>
          <cell r="J7316">
            <v>43801</v>
          </cell>
          <cell r="K7316">
            <v>43777</v>
          </cell>
          <cell r="Q7316">
            <v>3567</v>
          </cell>
          <cell r="R7316" t="str">
            <v>Middle East / Africa (MEA)</v>
          </cell>
          <cell r="S7316" t="str">
            <v>Country Manager, Israel</v>
          </cell>
        </row>
        <row r="7317">
          <cell r="A7317" t="str">
            <v>100248-SN-101</v>
          </cell>
          <cell r="B7317">
            <v>43647</v>
          </cell>
          <cell r="C7317" t="str">
            <v>Existing MSA</v>
          </cell>
          <cell r="D7317">
            <v>43609</v>
          </cell>
          <cell r="E7317">
            <v>43983</v>
          </cell>
          <cell r="F7317" t="str">
            <v>Open Government Partnership</v>
          </cell>
          <cell r="G7317" t="str">
            <v>SN</v>
          </cell>
          <cell r="H7317" t="str">
            <v>Senegal</v>
          </cell>
          <cell r="I7317" t="str">
            <v>LSP Entity</v>
          </cell>
          <cell r="J7317">
            <v>43631</v>
          </cell>
          <cell r="K7317">
            <v>43006</v>
          </cell>
          <cell r="Q7317">
            <v>2697</v>
          </cell>
          <cell r="R7317" t="str">
            <v>Middle East / Africa (MEA)</v>
          </cell>
          <cell r="S7317" t="str">
            <v>Senior Program Officer, Africa and the Middle East</v>
          </cell>
        </row>
        <row r="7318">
          <cell r="A7318" t="str">
            <v>100125-SA-102</v>
          </cell>
          <cell r="B7318">
            <v>43647</v>
          </cell>
          <cell r="C7318" t="str">
            <v>Existing MSA</v>
          </cell>
          <cell r="D7318">
            <v>43495</v>
          </cell>
          <cell r="E7318">
            <v>43983</v>
          </cell>
          <cell r="F7318" t="str">
            <v>Pure Storage</v>
          </cell>
          <cell r="G7318" t="str">
            <v>SA</v>
          </cell>
          <cell r="H7318" t="str">
            <v>Saudi Arabia</v>
          </cell>
          <cell r="I7318" t="str">
            <v>LSP Entity</v>
          </cell>
          <cell r="J7318">
            <v>43647</v>
          </cell>
          <cell r="K7318">
            <v>42118</v>
          </cell>
          <cell r="Q7318">
            <v>2383</v>
          </cell>
          <cell r="R7318" t="str">
            <v>Middle East / Africa (MEA)</v>
          </cell>
          <cell r="S7318" t="str">
            <v>Systems Engineer</v>
          </cell>
        </row>
        <row r="7319">
          <cell r="A7319" t="str">
            <v>100125-SA-103</v>
          </cell>
          <cell r="B7319">
            <v>43678</v>
          </cell>
          <cell r="C7319" t="str">
            <v>Existing MSA</v>
          </cell>
          <cell r="D7319">
            <v>43495</v>
          </cell>
          <cell r="E7319">
            <v>43983</v>
          </cell>
          <cell r="F7319" t="str">
            <v>Pure Storage</v>
          </cell>
          <cell r="G7319" t="str">
            <v>SA</v>
          </cell>
          <cell r="H7319" t="str">
            <v>Saudi Arabia</v>
          </cell>
          <cell r="I7319" t="str">
            <v>LSP Entity</v>
          </cell>
          <cell r="J7319">
            <v>43626</v>
          </cell>
          <cell r="K7319">
            <v>42118</v>
          </cell>
          <cell r="Q7319">
            <v>2621</v>
          </cell>
          <cell r="R7319" t="str">
            <v>Middle East / Africa (MEA)</v>
          </cell>
          <cell r="S7319" t="str">
            <v>Channel Account Manager</v>
          </cell>
        </row>
        <row r="7320">
          <cell r="A7320" t="str">
            <v>100259-TR-101</v>
          </cell>
          <cell r="B7320">
            <v>43528</v>
          </cell>
          <cell r="C7320" t="str">
            <v>Existing MSA</v>
          </cell>
          <cell r="D7320">
            <v>43440</v>
          </cell>
          <cell r="E7320">
            <v>43983</v>
          </cell>
          <cell r="F7320" t="str">
            <v>Fanatics (Hong Kong) Limited</v>
          </cell>
          <cell r="G7320" t="str">
            <v>TR</v>
          </cell>
          <cell r="H7320" t="str">
            <v>Turkey</v>
          </cell>
          <cell r="I7320" t="str">
            <v>LSP Entity</v>
          </cell>
          <cell r="K7320">
            <v>43040</v>
          </cell>
          <cell r="Q7320">
            <v>1932</v>
          </cell>
          <cell r="R7320" t="str">
            <v>Middle East / Africa (MEA)</v>
          </cell>
          <cell r="S7320" t="str">
            <v>Social Compliance Manager</v>
          </cell>
        </row>
        <row r="7321">
          <cell r="A7321" t="str">
            <v>100665-TR-101</v>
          </cell>
          <cell r="B7321">
            <v>43800</v>
          </cell>
          <cell r="C7321" t="str">
            <v>Existing MSA</v>
          </cell>
          <cell r="D7321">
            <v>43735</v>
          </cell>
          <cell r="E7321">
            <v>43983</v>
          </cell>
          <cell r="F7321" t="str">
            <v>Centric Software</v>
          </cell>
          <cell r="G7321" t="str">
            <v>TR</v>
          </cell>
          <cell r="H7321" t="str">
            <v>Turkey</v>
          </cell>
          <cell r="I7321" t="str">
            <v>LSP Entity</v>
          </cell>
          <cell r="J7321">
            <v>43800</v>
          </cell>
          <cell r="K7321">
            <v>43735</v>
          </cell>
          <cell r="Q7321">
            <v>3510</v>
          </cell>
          <cell r="R7321" t="str">
            <v>Middle East / Africa (MEA)</v>
          </cell>
          <cell r="S7321" t="str">
            <v>Pre-Sales Consultant</v>
          </cell>
        </row>
        <row r="7322">
          <cell r="A7322" t="str">
            <v>100665-TR-102</v>
          </cell>
          <cell r="B7322">
            <v>43800</v>
          </cell>
          <cell r="C7322" t="str">
            <v>Existing MSA</v>
          </cell>
          <cell r="D7322">
            <v>43735</v>
          </cell>
          <cell r="E7322">
            <v>43983</v>
          </cell>
          <cell r="F7322" t="str">
            <v>Centric Software</v>
          </cell>
          <cell r="G7322" t="str">
            <v>TR</v>
          </cell>
          <cell r="H7322" t="str">
            <v>Turkey</v>
          </cell>
          <cell r="I7322" t="str">
            <v>LSP Entity</v>
          </cell>
          <cell r="J7322">
            <v>43800</v>
          </cell>
          <cell r="K7322">
            <v>43735</v>
          </cell>
          <cell r="Q7322">
            <v>3511</v>
          </cell>
          <cell r="R7322" t="str">
            <v>Middle East / Africa (MEA)</v>
          </cell>
          <cell r="S7322" t="str">
            <v>Pre-Sales Business Consultant</v>
          </cell>
        </row>
        <row r="7323">
          <cell r="A7323" t="str">
            <v>100665-TR-103</v>
          </cell>
          <cell r="B7323">
            <v>43800</v>
          </cell>
          <cell r="C7323" t="str">
            <v>Existing MSA</v>
          </cell>
          <cell r="D7323">
            <v>43735</v>
          </cell>
          <cell r="E7323">
            <v>43983</v>
          </cell>
          <cell r="F7323" t="str">
            <v>Centric Software</v>
          </cell>
          <cell r="G7323" t="str">
            <v>TR</v>
          </cell>
          <cell r="H7323" t="str">
            <v>Turkey</v>
          </cell>
          <cell r="I7323" t="str">
            <v>LSP Entity</v>
          </cell>
          <cell r="J7323">
            <v>43800</v>
          </cell>
          <cell r="K7323">
            <v>43735</v>
          </cell>
          <cell r="Q7323">
            <v>3512</v>
          </cell>
          <cell r="R7323" t="str">
            <v>Middle East / Africa (MEA)</v>
          </cell>
          <cell r="S7323" t="str">
            <v>Regional Sales Director</v>
          </cell>
        </row>
        <row r="7324">
          <cell r="A7324" t="str">
            <v>100665-TR-104</v>
          </cell>
          <cell r="B7324">
            <v>43878</v>
          </cell>
          <cell r="C7324" t="str">
            <v>Existing MSA</v>
          </cell>
          <cell r="D7324">
            <v>43735</v>
          </cell>
          <cell r="E7324">
            <v>43983</v>
          </cell>
          <cell r="F7324" t="str">
            <v>Centric Software</v>
          </cell>
          <cell r="G7324" t="str">
            <v>TR</v>
          </cell>
          <cell r="H7324" t="str">
            <v>Turkey</v>
          </cell>
          <cell r="I7324" t="str">
            <v>LSP Entity</v>
          </cell>
          <cell r="J7324">
            <v>43878</v>
          </cell>
          <cell r="K7324">
            <v>43735</v>
          </cell>
          <cell r="Q7324">
            <v>3710</v>
          </cell>
          <cell r="R7324" t="str">
            <v>Middle East / Africa (MEA)</v>
          </cell>
          <cell r="S7324" t="str">
            <v>Technical Consultant</v>
          </cell>
        </row>
        <row r="7325">
          <cell r="A7325" t="str">
            <v>100649-ZW-101</v>
          </cell>
          <cell r="B7325">
            <v>43831</v>
          </cell>
          <cell r="C7325" t="str">
            <v>Existing MSA</v>
          </cell>
          <cell r="D7325">
            <v>43740</v>
          </cell>
          <cell r="E7325">
            <v>43983</v>
          </cell>
          <cell r="F7325" t="str">
            <v>The Internet Society</v>
          </cell>
          <cell r="G7325" t="str">
            <v>ZW</v>
          </cell>
          <cell r="H7325" t="str">
            <v>Zimbabwe</v>
          </cell>
          <cell r="I7325" t="str">
            <v>LSP Entity</v>
          </cell>
          <cell r="J7325">
            <v>43831</v>
          </cell>
          <cell r="K7325">
            <v>43727</v>
          </cell>
          <cell r="Q7325">
            <v>3518</v>
          </cell>
          <cell r="R7325" t="str">
            <v>Middle East / Africa (MEA)</v>
          </cell>
          <cell r="S7325" t="str">
            <v>Senior Policy Advisor</v>
          </cell>
        </row>
        <row r="7326">
          <cell r="A7326" t="str">
            <v>100649-ET-101</v>
          </cell>
          <cell r="B7326">
            <v>43832</v>
          </cell>
          <cell r="C7326" t="str">
            <v>Existing MSA</v>
          </cell>
          <cell r="D7326">
            <v>43740</v>
          </cell>
          <cell r="E7326">
            <v>43983</v>
          </cell>
          <cell r="F7326" t="str">
            <v>The Internet Society</v>
          </cell>
          <cell r="G7326" t="str">
            <v>ET</v>
          </cell>
          <cell r="H7326" t="str">
            <v>Ethiopia</v>
          </cell>
          <cell r="I7326" t="str">
            <v>LSP Entity</v>
          </cell>
          <cell r="J7326">
            <v>43770</v>
          </cell>
          <cell r="K7326">
            <v>43727</v>
          </cell>
          <cell r="Q7326">
            <v>3413</v>
          </cell>
          <cell r="R7326" t="str">
            <v>Middle East / Africa (MEA)</v>
          </cell>
          <cell r="S7326" t="str">
            <v>Logistics and Events Manager</v>
          </cell>
        </row>
        <row r="7327">
          <cell r="A7327" t="str">
            <v>100649-ET-102</v>
          </cell>
          <cell r="B7327">
            <v>43832</v>
          </cell>
          <cell r="C7327" t="str">
            <v>Existing MSA</v>
          </cell>
          <cell r="D7327">
            <v>43740</v>
          </cell>
          <cell r="E7327">
            <v>43983</v>
          </cell>
          <cell r="F7327" t="str">
            <v>The Internet Society</v>
          </cell>
          <cell r="G7327" t="str">
            <v>ET</v>
          </cell>
          <cell r="H7327" t="str">
            <v>Ethiopia</v>
          </cell>
          <cell r="I7327" t="str">
            <v>LSP Entity</v>
          </cell>
          <cell r="J7327">
            <v>43770</v>
          </cell>
          <cell r="K7327">
            <v>43727</v>
          </cell>
          <cell r="Q7327">
            <v>3414</v>
          </cell>
          <cell r="R7327" t="str">
            <v>Middle East / Africa (MEA)</v>
          </cell>
          <cell r="S7327" t="str">
            <v>Communications Coordinator</v>
          </cell>
        </row>
        <row r="7328">
          <cell r="A7328" t="str">
            <v>100649-ET-103</v>
          </cell>
          <cell r="B7328">
            <v>43832</v>
          </cell>
          <cell r="C7328" t="str">
            <v>Existing MSA</v>
          </cell>
          <cell r="D7328">
            <v>43740</v>
          </cell>
          <cell r="E7328">
            <v>43983</v>
          </cell>
          <cell r="F7328" t="str">
            <v>The Internet Society</v>
          </cell>
          <cell r="G7328" t="str">
            <v>ET</v>
          </cell>
          <cell r="H7328" t="str">
            <v>Ethiopia</v>
          </cell>
          <cell r="I7328" t="str">
            <v>LSP Entity</v>
          </cell>
          <cell r="J7328">
            <v>43766</v>
          </cell>
          <cell r="K7328">
            <v>43727</v>
          </cell>
          <cell r="Q7328">
            <v>3448</v>
          </cell>
          <cell r="R7328" t="str">
            <v>Middle East / Africa (MEA)</v>
          </cell>
          <cell r="S7328" t="str">
            <v>Regional vice president</v>
          </cell>
        </row>
        <row r="7329">
          <cell r="A7329" t="str">
            <v>100084-CD-101</v>
          </cell>
          <cell r="B7329">
            <v>43539</v>
          </cell>
          <cell r="C7329" t="str">
            <v>Existing MSA</v>
          </cell>
          <cell r="D7329">
            <v>43391</v>
          </cell>
          <cell r="E7329">
            <v>43983</v>
          </cell>
          <cell r="F7329" t="str">
            <v>Intelsat</v>
          </cell>
          <cell r="G7329" t="str">
            <v>CD</v>
          </cell>
          <cell r="H7329" t="str">
            <v>Congo, Democratic Republic of the</v>
          </cell>
          <cell r="I7329" t="str">
            <v>LSP Entity</v>
          </cell>
          <cell r="K7329">
            <v>42772</v>
          </cell>
          <cell r="Q7329">
            <v>1828</v>
          </cell>
          <cell r="R7329" t="str">
            <v>Middle East / Africa (MEA)</v>
          </cell>
          <cell r="S7329" t="str">
            <v>Country Manager, Congo</v>
          </cell>
        </row>
        <row r="7330">
          <cell r="A7330" t="str">
            <v>100649-ZW-102</v>
          </cell>
          <cell r="B7330">
            <v>43878</v>
          </cell>
          <cell r="C7330" t="str">
            <v>Existing MSA</v>
          </cell>
          <cell r="D7330">
            <v>43740</v>
          </cell>
          <cell r="E7330">
            <v>43983</v>
          </cell>
          <cell r="F7330" t="str">
            <v>The Internet Society</v>
          </cell>
          <cell r="G7330" t="str">
            <v>ZW</v>
          </cell>
          <cell r="H7330" t="str">
            <v>Zimbabwe</v>
          </cell>
          <cell r="I7330" t="str">
            <v>LSP Entity</v>
          </cell>
          <cell r="J7330">
            <v>43878</v>
          </cell>
          <cell r="K7330">
            <v>43727</v>
          </cell>
          <cell r="Q7330">
            <v>3811</v>
          </cell>
          <cell r="R7330" t="str">
            <v>Middle East / Africa (MEA)</v>
          </cell>
          <cell r="S7330" t="str">
            <v>Communications Manager</v>
          </cell>
        </row>
        <row r="7331">
          <cell r="A7331" t="str">
            <v>100649-PK-101</v>
          </cell>
          <cell r="B7331">
            <v>43832</v>
          </cell>
          <cell r="C7331" t="str">
            <v>Existing MSA</v>
          </cell>
          <cell r="D7331">
            <v>43740</v>
          </cell>
          <cell r="E7331">
            <v>43983</v>
          </cell>
          <cell r="F7331" t="str">
            <v>The Internet Society</v>
          </cell>
          <cell r="G7331" t="str">
            <v>PK</v>
          </cell>
          <cell r="H7331" t="str">
            <v>Pakistan</v>
          </cell>
          <cell r="I7331" t="str">
            <v>LSP Entity</v>
          </cell>
          <cell r="J7331">
            <v>43832</v>
          </cell>
          <cell r="K7331">
            <v>43727</v>
          </cell>
          <cell r="Q7331">
            <v>3436</v>
          </cell>
          <cell r="R7331" t="str">
            <v>Middle East / Africa (MEA)</v>
          </cell>
          <cell r="S7331" t="str">
            <v>Regional Development Manager</v>
          </cell>
        </row>
        <row r="7332">
          <cell r="A7332" t="str">
            <v>100649-UG-101</v>
          </cell>
          <cell r="B7332">
            <v>43832</v>
          </cell>
          <cell r="C7332" t="str">
            <v>Existing MSA</v>
          </cell>
          <cell r="D7332">
            <v>43740</v>
          </cell>
          <cell r="E7332">
            <v>43983</v>
          </cell>
          <cell r="F7332" t="str">
            <v>The Internet Society</v>
          </cell>
          <cell r="G7332" t="str">
            <v>UG</v>
          </cell>
          <cell r="H7332" t="str">
            <v>Uganda</v>
          </cell>
          <cell r="I7332" t="str">
            <v>LSP Entity</v>
          </cell>
          <cell r="J7332">
            <v>43832</v>
          </cell>
          <cell r="K7332">
            <v>43727</v>
          </cell>
          <cell r="Q7332">
            <v>3375</v>
          </cell>
          <cell r="R7332" t="str">
            <v>Middle East / Africa (MEA)</v>
          </cell>
          <cell r="S7332" t="str">
            <v>Manager, Global SIG and Community Engagement</v>
          </cell>
        </row>
        <row r="7333">
          <cell r="A7333" t="str">
            <v>100517-EG-101</v>
          </cell>
          <cell r="B7333">
            <v>43862</v>
          </cell>
          <cell r="C7333" t="str">
            <v>Existing MSA</v>
          </cell>
          <cell r="D7333">
            <v>43802</v>
          </cell>
          <cell r="E7333">
            <v>43891</v>
          </cell>
          <cell r="F7333" t="str">
            <v>AuCom Electronics</v>
          </cell>
          <cell r="G7333" t="str">
            <v>EG</v>
          </cell>
          <cell r="H7333" t="str">
            <v>Egypt</v>
          </cell>
          <cell r="I7333" t="str">
            <v>LSP Entity</v>
          </cell>
          <cell r="J7333">
            <v>43831</v>
          </cell>
          <cell r="K7333">
            <v>43552</v>
          </cell>
          <cell r="Q7333">
            <v>3712</v>
          </cell>
          <cell r="R7333" t="str">
            <v>Middle East / Africa (MEA)</v>
          </cell>
          <cell r="S7333" t="str">
            <v>Senior Service Engineer</v>
          </cell>
        </row>
        <row r="7334">
          <cell r="A7334" t="str">
            <v>100517-EG-101</v>
          </cell>
          <cell r="B7334">
            <v>43862</v>
          </cell>
          <cell r="C7334" t="str">
            <v>Existing MSA</v>
          </cell>
          <cell r="D7334">
            <v>43802</v>
          </cell>
          <cell r="E7334">
            <v>43922</v>
          </cell>
          <cell r="F7334" t="str">
            <v>AuCom Electronics</v>
          </cell>
          <cell r="G7334" t="str">
            <v>EG</v>
          </cell>
          <cell r="H7334" t="str">
            <v>Egypt</v>
          </cell>
          <cell r="I7334" t="str">
            <v>LSP Entity</v>
          </cell>
          <cell r="J7334">
            <v>43831</v>
          </cell>
          <cell r="K7334">
            <v>43552</v>
          </cell>
          <cell r="Q7334">
            <v>3712</v>
          </cell>
          <cell r="R7334" t="str">
            <v>Middle East / Africa (MEA)</v>
          </cell>
          <cell r="S7334" t="str">
            <v>Senior Service Engineer</v>
          </cell>
        </row>
        <row r="7335">
          <cell r="A7335" t="str">
            <v>100019-SA-108</v>
          </cell>
          <cell r="B7335">
            <v>43647</v>
          </cell>
          <cell r="C7335" t="str">
            <v>Existing MSA</v>
          </cell>
          <cell r="D7335">
            <v>42325</v>
          </cell>
          <cell r="E7335">
            <v>43922</v>
          </cell>
          <cell r="F7335" t="str">
            <v>Avigilon</v>
          </cell>
          <cell r="G7335" t="str">
            <v>SA</v>
          </cell>
          <cell r="H7335" t="str">
            <v>Saudi Arabia</v>
          </cell>
          <cell r="I7335" t="str">
            <v>LSP Entity</v>
          </cell>
          <cell r="J7335">
            <v>43626</v>
          </cell>
          <cell r="K7335">
            <v>42325</v>
          </cell>
          <cell r="Q7335">
            <v>2386</v>
          </cell>
          <cell r="R7335" t="str">
            <v>Middle East / Africa (MEA)</v>
          </cell>
          <cell r="S7335" t="str">
            <v>Sales Engineer</v>
          </cell>
        </row>
        <row r="7336">
          <cell r="A7336" t="str">
            <v>100517-EG-101</v>
          </cell>
          <cell r="B7336">
            <v>43862</v>
          </cell>
          <cell r="C7336" t="str">
            <v>Existing MSA</v>
          </cell>
          <cell r="D7336">
            <v>43802</v>
          </cell>
          <cell r="E7336">
            <v>43952</v>
          </cell>
          <cell r="F7336" t="str">
            <v>AuCom Electronics</v>
          </cell>
          <cell r="G7336" t="str">
            <v>EG</v>
          </cell>
          <cell r="H7336" t="str">
            <v>Egypt</v>
          </cell>
          <cell r="I7336" t="str">
            <v>LSP Entity</v>
          </cell>
          <cell r="J7336">
            <v>43831</v>
          </cell>
          <cell r="K7336">
            <v>43552</v>
          </cell>
          <cell r="Q7336">
            <v>3712</v>
          </cell>
          <cell r="R7336" t="str">
            <v>Middle East / Africa (MEA)</v>
          </cell>
          <cell r="S7336" t="str">
            <v>Senior Service Engineer</v>
          </cell>
        </row>
        <row r="7337">
          <cell r="A7337" t="str">
            <v>100019-SA-108</v>
          </cell>
          <cell r="B7337">
            <v>43647</v>
          </cell>
          <cell r="C7337" t="str">
            <v>Existing MSA</v>
          </cell>
          <cell r="D7337">
            <v>42325</v>
          </cell>
          <cell r="E7337">
            <v>43952</v>
          </cell>
          <cell r="F7337" t="str">
            <v>Avigilon</v>
          </cell>
          <cell r="G7337" t="str">
            <v>SA</v>
          </cell>
          <cell r="H7337" t="str">
            <v>Saudi Arabia</v>
          </cell>
          <cell r="I7337" t="str">
            <v>LSP Entity</v>
          </cell>
          <cell r="J7337">
            <v>43626</v>
          </cell>
          <cell r="K7337">
            <v>42325</v>
          </cell>
          <cell r="Q7337">
            <v>2386</v>
          </cell>
          <cell r="R7337" t="str">
            <v>Middle East / Africa (MEA)</v>
          </cell>
          <cell r="S7337" t="str">
            <v>Sales Engineer</v>
          </cell>
        </row>
        <row r="7338">
          <cell r="A7338" t="str">
            <v>100517-EG-101</v>
          </cell>
          <cell r="B7338">
            <v>43862</v>
          </cell>
          <cell r="C7338" t="str">
            <v>Existing MSA</v>
          </cell>
          <cell r="D7338">
            <v>43802</v>
          </cell>
          <cell r="E7338">
            <v>43983</v>
          </cell>
          <cell r="F7338" t="str">
            <v>AuCom Electronics</v>
          </cell>
          <cell r="G7338" t="str">
            <v>EG</v>
          </cell>
          <cell r="H7338" t="str">
            <v>Egypt</v>
          </cell>
          <cell r="I7338" t="str">
            <v>LSP Entity</v>
          </cell>
          <cell r="J7338">
            <v>43831</v>
          </cell>
          <cell r="K7338">
            <v>43552</v>
          </cell>
          <cell r="Q7338">
            <v>3712</v>
          </cell>
          <cell r="R7338" t="str">
            <v>Middle East / Africa (MEA)</v>
          </cell>
          <cell r="S7338" t="str">
            <v>Senior Service Engineer</v>
          </cell>
        </row>
        <row r="7339">
          <cell r="A7339" t="str">
            <v>100019-SA-108</v>
          </cell>
          <cell r="B7339">
            <v>43647</v>
          </cell>
          <cell r="C7339" t="str">
            <v>Existing MSA</v>
          </cell>
          <cell r="D7339">
            <v>42325</v>
          </cell>
          <cell r="E7339">
            <v>43983</v>
          </cell>
          <cell r="F7339" t="str">
            <v>Avigilon</v>
          </cell>
          <cell r="G7339" t="str">
            <v>SA</v>
          </cell>
          <cell r="H7339" t="str">
            <v>Saudi Arabia</v>
          </cell>
          <cell r="I7339" t="str">
            <v>LSP Entity</v>
          </cell>
          <cell r="J7339">
            <v>43626</v>
          </cell>
          <cell r="K7339">
            <v>42325</v>
          </cell>
          <cell r="Q7339">
            <v>2386</v>
          </cell>
          <cell r="R7339" t="str">
            <v>Middle East / Africa (MEA)</v>
          </cell>
          <cell r="S7339" t="str">
            <v>Sales Engineer</v>
          </cell>
        </row>
        <row r="7340">
          <cell r="A7340" t="str">
            <v>100697-EG-101</v>
          </cell>
          <cell r="B7340">
            <v>43831</v>
          </cell>
          <cell r="C7340" t="str">
            <v>Existing MSA</v>
          </cell>
          <cell r="D7340">
            <v>43789</v>
          </cell>
          <cell r="E7340">
            <v>43891</v>
          </cell>
          <cell r="F7340" t="str">
            <v>OneSpan North America Inc.</v>
          </cell>
          <cell r="G7340" t="str">
            <v>EG</v>
          </cell>
          <cell r="H7340" t="str">
            <v>Egypt</v>
          </cell>
          <cell r="I7340" t="str">
            <v>LSP Entity</v>
          </cell>
          <cell r="J7340">
            <v>43814</v>
          </cell>
          <cell r="K7340">
            <v>43789</v>
          </cell>
          <cell r="Q7340">
            <v>3616</v>
          </cell>
          <cell r="R7340" t="str">
            <v>Middle East / Africa (MEA)</v>
          </cell>
          <cell r="S7340" t="str">
            <v>Regional Sales Manager</v>
          </cell>
        </row>
        <row r="7341">
          <cell r="A7341" t="str">
            <v>100703-TN-101</v>
          </cell>
          <cell r="B7341">
            <v>43864</v>
          </cell>
          <cell r="C7341" t="str">
            <v>Existing MSA</v>
          </cell>
          <cell r="D7341">
            <v>43789</v>
          </cell>
          <cell r="E7341">
            <v>43922</v>
          </cell>
          <cell r="F7341" t="str">
            <v>NTE</v>
          </cell>
          <cell r="G7341" t="str">
            <v>TN</v>
          </cell>
          <cell r="H7341" t="str">
            <v>Tunisia</v>
          </cell>
          <cell r="I7341" t="str">
            <v>LSP Entity</v>
          </cell>
          <cell r="J7341">
            <v>43864</v>
          </cell>
          <cell r="K7341">
            <v>43789</v>
          </cell>
          <cell r="Q7341">
            <v>3629</v>
          </cell>
          <cell r="R7341" t="str">
            <v>Middle East / Africa (MEA)</v>
          </cell>
          <cell r="S7341" t="str">
            <v>Account Manager</v>
          </cell>
        </row>
        <row r="7342">
          <cell r="A7342" t="str">
            <v>100697-EG-101</v>
          </cell>
          <cell r="B7342">
            <v>43831</v>
          </cell>
          <cell r="C7342" t="str">
            <v>Existing MSA</v>
          </cell>
          <cell r="D7342">
            <v>43789</v>
          </cell>
          <cell r="E7342">
            <v>43922</v>
          </cell>
          <cell r="F7342" t="str">
            <v>OneSpan North America Inc.</v>
          </cell>
          <cell r="G7342" t="str">
            <v>EG</v>
          </cell>
          <cell r="H7342" t="str">
            <v>Egypt</v>
          </cell>
          <cell r="I7342" t="str">
            <v>LSP Entity</v>
          </cell>
          <cell r="J7342">
            <v>43814</v>
          </cell>
          <cell r="K7342">
            <v>43789</v>
          </cell>
          <cell r="Q7342">
            <v>3616</v>
          </cell>
          <cell r="R7342" t="str">
            <v>Middle East / Africa (MEA)</v>
          </cell>
          <cell r="S7342" t="str">
            <v>Regional Sales Manager</v>
          </cell>
        </row>
        <row r="7343">
          <cell r="A7343" t="str">
            <v>100703-TN-101</v>
          </cell>
          <cell r="B7343">
            <v>43864</v>
          </cell>
          <cell r="C7343" t="str">
            <v>Existing MSA</v>
          </cell>
          <cell r="D7343">
            <v>43789</v>
          </cell>
          <cell r="E7343">
            <v>43952</v>
          </cell>
          <cell r="F7343" t="str">
            <v>NTE</v>
          </cell>
          <cell r="G7343" t="str">
            <v>TN</v>
          </cell>
          <cell r="H7343" t="str">
            <v>Tunisia</v>
          </cell>
          <cell r="I7343" t="str">
            <v>LSP Entity</v>
          </cell>
          <cell r="J7343">
            <v>43864</v>
          </cell>
          <cell r="K7343">
            <v>43789</v>
          </cell>
          <cell r="Q7343">
            <v>3629</v>
          </cell>
          <cell r="R7343" t="str">
            <v>Middle East / Africa (MEA)</v>
          </cell>
          <cell r="S7343" t="str">
            <v>Account Manager</v>
          </cell>
        </row>
        <row r="7344">
          <cell r="A7344" t="str">
            <v>100697-EG-101</v>
          </cell>
          <cell r="B7344">
            <v>43831</v>
          </cell>
          <cell r="C7344" t="str">
            <v>Existing MSA</v>
          </cell>
          <cell r="D7344">
            <v>43789</v>
          </cell>
          <cell r="E7344">
            <v>43952</v>
          </cell>
          <cell r="F7344" t="str">
            <v>OneSpan North America Inc.</v>
          </cell>
          <cell r="G7344" t="str">
            <v>EG</v>
          </cell>
          <cell r="H7344" t="str">
            <v>Egypt</v>
          </cell>
          <cell r="I7344" t="str">
            <v>LSP Entity</v>
          </cell>
          <cell r="J7344">
            <v>43814</v>
          </cell>
          <cell r="K7344">
            <v>43789</v>
          </cell>
          <cell r="Q7344">
            <v>3616</v>
          </cell>
          <cell r="R7344" t="str">
            <v>Middle East / Africa (MEA)</v>
          </cell>
          <cell r="S7344" t="str">
            <v>Regional Sales Manager</v>
          </cell>
        </row>
        <row r="7345">
          <cell r="A7345" t="str">
            <v>100703-TN-101</v>
          </cell>
          <cell r="B7345">
            <v>43864</v>
          </cell>
          <cell r="C7345" t="str">
            <v>Existing MSA</v>
          </cell>
          <cell r="D7345">
            <v>43789</v>
          </cell>
          <cell r="E7345">
            <v>43983</v>
          </cell>
          <cell r="F7345" t="str">
            <v>NTE</v>
          </cell>
          <cell r="G7345" t="str">
            <v>TN</v>
          </cell>
          <cell r="H7345" t="str">
            <v>Tunisia</v>
          </cell>
          <cell r="I7345" t="str">
            <v>LSP Entity</v>
          </cell>
          <cell r="J7345">
            <v>43864</v>
          </cell>
          <cell r="K7345">
            <v>43789</v>
          </cell>
          <cell r="Q7345">
            <v>3629</v>
          </cell>
          <cell r="R7345" t="str">
            <v>Middle East / Africa (MEA)</v>
          </cell>
          <cell r="S7345" t="str">
            <v>Account Manager</v>
          </cell>
        </row>
        <row r="7346">
          <cell r="A7346" t="str">
            <v>100697-EG-101</v>
          </cell>
          <cell r="B7346">
            <v>43831</v>
          </cell>
          <cell r="C7346" t="str">
            <v>Existing MSA</v>
          </cell>
          <cell r="D7346">
            <v>43789</v>
          </cell>
          <cell r="E7346">
            <v>43983</v>
          </cell>
          <cell r="F7346" t="str">
            <v>OneSpan North America Inc.</v>
          </cell>
          <cell r="G7346" t="str">
            <v>EG</v>
          </cell>
          <cell r="H7346" t="str">
            <v>Egypt</v>
          </cell>
          <cell r="I7346" t="str">
            <v>LSP Entity</v>
          </cell>
          <cell r="J7346">
            <v>43814</v>
          </cell>
          <cell r="K7346">
            <v>43789</v>
          </cell>
          <cell r="Q7346">
            <v>3616</v>
          </cell>
          <cell r="R7346" t="str">
            <v>Middle East / Africa (MEA)</v>
          </cell>
          <cell r="S7346" t="str">
            <v>Regional Sales Manager</v>
          </cell>
        </row>
        <row r="7347">
          <cell r="A7347" t="str">
            <v>100010-SA-101</v>
          </cell>
          <cell r="B7347">
            <v>42948</v>
          </cell>
          <cell r="C7347" t="str">
            <v>Existing MSA</v>
          </cell>
          <cell r="D7347">
            <v>42894</v>
          </cell>
          <cell r="E7347">
            <v>43922</v>
          </cell>
          <cell r="F7347" t="str">
            <v>AlienVault</v>
          </cell>
          <cell r="G7347" t="str">
            <v>SA</v>
          </cell>
          <cell r="H7347" t="str">
            <v>Saudi Arabia</v>
          </cell>
          <cell r="I7347" t="str">
            <v>LSP Entity</v>
          </cell>
          <cell r="K7347">
            <v>42542</v>
          </cell>
          <cell r="Q7347">
            <v>599</v>
          </cell>
          <cell r="R7347" t="str">
            <v>Middle East / Africa (MEA)</v>
          </cell>
          <cell r="S7347" t="str">
            <v>Senior Solutions Architect</v>
          </cell>
        </row>
        <row r="7348">
          <cell r="A7348" t="str">
            <v>100010-SA-101</v>
          </cell>
          <cell r="B7348">
            <v>42948</v>
          </cell>
          <cell r="C7348" t="str">
            <v>Existing MSA</v>
          </cell>
          <cell r="D7348">
            <v>42894</v>
          </cell>
          <cell r="E7348">
            <v>43952</v>
          </cell>
          <cell r="F7348" t="str">
            <v>AlienVault</v>
          </cell>
          <cell r="G7348" t="str">
            <v>SA</v>
          </cell>
          <cell r="H7348" t="str">
            <v>Saudi Arabia</v>
          </cell>
          <cell r="I7348" t="str">
            <v>LSP Entity</v>
          </cell>
          <cell r="K7348">
            <v>42542</v>
          </cell>
          <cell r="Q7348">
            <v>599</v>
          </cell>
          <cell r="R7348" t="str">
            <v>Middle East / Africa (MEA)</v>
          </cell>
          <cell r="S7348" t="str">
            <v>Senior Solutions Architect</v>
          </cell>
        </row>
        <row r="7349">
          <cell r="A7349" t="str">
            <v>100010-SA-101</v>
          </cell>
          <cell r="B7349">
            <v>42948</v>
          </cell>
          <cell r="C7349" t="str">
            <v>Existing MSA</v>
          </cell>
          <cell r="D7349">
            <v>42894</v>
          </cell>
          <cell r="E7349">
            <v>43983</v>
          </cell>
          <cell r="F7349" t="str">
            <v>AlienVault</v>
          </cell>
          <cell r="G7349" t="str">
            <v>SA</v>
          </cell>
          <cell r="H7349" t="str">
            <v>Saudi Arabia</v>
          </cell>
          <cell r="I7349" t="str">
            <v>LSP Entity</v>
          </cell>
          <cell r="K7349">
            <v>42542</v>
          </cell>
          <cell r="Q7349">
            <v>599</v>
          </cell>
          <cell r="R7349" t="str">
            <v>Middle East / Africa (MEA)</v>
          </cell>
          <cell r="S7349" t="str">
            <v>Senior Solutions Architect</v>
          </cell>
        </row>
        <row r="7350">
          <cell r="A7350" t="str">
            <v>100007-BH-101</v>
          </cell>
          <cell r="B7350">
            <v>42979</v>
          </cell>
          <cell r="C7350" t="str">
            <v>Existing MSA</v>
          </cell>
          <cell r="D7350">
            <v>42921</v>
          </cell>
          <cell r="E7350">
            <v>43922</v>
          </cell>
          <cell r="F7350" t="str">
            <v>Affirmed Networks</v>
          </cell>
          <cell r="G7350" t="str">
            <v>BH</v>
          </cell>
          <cell r="H7350" t="str">
            <v>Bahrain</v>
          </cell>
          <cell r="I7350" t="str">
            <v>LSP Entity</v>
          </cell>
          <cell r="K7350">
            <v>42826</v>
          </cell>
          <cell r="Q7350">
            <v>638</v>
          </cell>
          <cell r="R7350" t="str">
            <v>Middle East / Africa (MEA)</v>
          </cell>
          <cell r="S7350" t="str">
            <v>Resident Engineer</v>
          </cell>
        </row>
        <row r="7351">
          <cell r="A7351" t="str">
            <v>100007-BH-101</v>
          </cell>
          <cell r="B7351">
            <v>42979</v>
          </cell>
          <cell r="C7351" t="str">
            <v>Existing MSA</v>
          </cell>
          <cell r="D7351">
            <v>42921</v>
          </cell>
          <cell r="E7351">
            <v>43952</v>
          </cell>
          <cell r="F7351" t="str">
            <v>Affirmed Networks</v>
          </cell>
          <cell r="G7351" t="str">
            <v>BH</v>
          </cell>
          <cell r="H7351" t="str">
            <v>Bahrain</v>
          </cell>
          <cell r="I7351" t="str">
            <v>LSP Entity</v>
          </cell>
          <cell r="K7351">
            <v>42826</v>
          </cell>
          <cell r="Q7351">
            <v>638</v>
          </cell>
          <cell r="R7351" t="str">
            <v>Middle East / Africa (MEA)</v>
          </cell>
          <cell r="S7351" t="str">
            <v>Resident Engineer</v>
          </cell>
        </row>
        <row r="7352">
          <cell r="A7352" t="str">
            <v>100007-BH-101</v>
          </cell>
          <cell r="B7352">
            <v>42979</v>
          </cell>
          <cell r="C7352" t="str">
            <v>Existing MSA</v>
          </cell>
          <cell r="D7352">
            <v>42921</v>
          </cell>
          <cell r="E7352">
            <v>43983</v>
          </cell>
          <cell r="F7352" t="str">
            <v>Affirmed Networks</v>
          </cell>
          <cell r="G7352" t="str">
            <v>BH</v>
          </cell>
          <cell r="H7352" t="str">
            <v>Bahrain</v>
          </cell>
          <cell r="I7352" t="str">
            <v>LSP Entity</v>
          </cell>
          <cell r="K7352">
            <v>42826</v>
          </cell>
          <cell r="Q7352">
            <v>638</v>
          </cell>
          <cell r="R7352" t="str">
            <v>Middle East / Africa (MEA)</v>
          </cell>
          <cell r="S7352" t="str">
            <v>Resident Engineer</v>
          </cell>
        </row>
        <row r="7353">
          <cell r="A7353" t="str">
            <v>100221-AE-102</v>
          </cell>
          <cell r="B7353">
            <v>43412</v>
          </cell>
          <cell r="C7353" t="str">
            <v>Existing MSA</v>
          </cell>
          <cell r="D7353">
            <v>43046</v>
          </cell>
          <cell r="E7353">
            <v>43922</v>
          </cell>
          <cell r="F7353" t="str">
            <v>ViewRay</v>
          </cell>
          <cell r="G7353" t="str">
            <v>AE</v>
          </cell>
          <cell r="H7353" t="str">
            <v>United Arab Emirates</v>
          </cell>
          <cell r="I7353" t="str">
            <v>LSP Entity</v>
          </cell>
          <cell r="K7353">
            <v>42961</v>
          </cell>
          <cell r="Q7353">
            <v>1586</v>
          </cell>
          <cell r="R7353" t="str">
            <v>Middle East / Africa (MEA)</v>
          </cell>
          <cell r="S7353" t="str">
            <v>Field Service Engineer</v>
          </cell>
          <cell r="T7353">
            <v>44183</v>
          </cell>
        </row>
        <row r="7354">
          <cell r="A7354" t="str">
            <v>100019-SA-103</v>
          </cell>
          <cell r="B7354">
            <v>42401</v>
          </cell>
          <cell r="C7354" t="str">
            <v>Existing MSA</v>
          </cell>
          <cell r="D7354">
            <v>42325</v>
          </cell>
          <cell r="E7354">
            <v>43922</v>
          </cell>
          <cell r="F7354" t="str">
            <v>Avigilon</v>
          </cell>
          <cell r="G7354" t="str">
            <v>SA</v>
          </cell>
          <cell r="H7354" t="str">
            <v>Saudi Arabia</v>
          </cell>
          <cell r="I7354" t="str">
            <v>LSP Entity</v>
          </cell>
          <cell r="K7354">
            <v>42325</v>
          </cell>
          <cell r="Q7354">
            <v>32</v>
          </cell>
          <cell r="R7354" t="str">
            <v>Middle East / Africa (MEA)</v>
          </cell>
          <cell r="S7354" t="str">
            <v>Electrical Engineer</v>
          </cell>
        </row>
        <row r="7355">
          <cell r="A7355" t="str">
            <v>100221-AE-102</v>
          </cell>
          <cell r="B7355">
            <v>43412</v>
          </cell>
          <cell r="C7355" t="str">
            <v>Existing MSA</v>
          </cell>
          <cell r="D7355">
            <v>43046</v>
          </cell>
          <cell r="E7355">
            <v>43952</v>
          </cell>
          <cell r="F7355" t="str">
            <v>ViewRay</v>
          </cell>
          <cell r="G7355" t="str">
            <v>AE</v>
          </cell>
          <cell r="H7355" t="str">
            <v>United Arab Emirates</v>
          </cell>
          <cell r="I7355" t="str">
            <v>LSP Entity</v>
          </cell>
          <cell r="K7355">
            <v>42961</v>
          </cell>
          <cell r="Q7355">
            <v>1586</v>
          </cell>
          <cell r="R7355" t="str">
            <v>Middle East / Africa (MEA)</v>
          </cell>
          <cell r="S7355" t="str">
            <v>Field Service Engineer</v>
          </cell>
          <cell r="T7355">
            <v>44183</v>
          </cell>
        </row>
        <row r="7356">
          <cell r="A7356" t="str">
            <v>100019-SA-103</v>
          </cell>
          <cell r="B7356">
            <v>42401</v>
          </cell>
          <cell r="C7356" t="str">
            <v>Existing MSA</v>
          </cell>
          <cell r="D7356">
            <v>42325</v>
          </cell>
          <cell r="E7356">
            <v>43952</v>
          </cell>
          <cell r="F7356" t="str">
            <v>Avigilon</v>
          </cell>
          <cell r="G7356" t="str">
            <v>SA</v>
          </cell>
          <cell r="H7356" t="str">
            <v>Saudi Arabia</v>
          </cell>
          <cell r="I7356" t="str">
            <v>LSP Entity</v>
          </cell>
          <cell r="K7356">
            <v>42325</v>
          </cell>
          <cell r="Q7356">
            <v>32</v>
          </cell>
          <cell r="R7356" t="str">
            <v>Middle East / Africa (MEA)</v>
          </cell>
          <cell r="S7356" t="str">
            <v>Electrical Engineer</v>
          </cell>
        </row>
        <row r="7357">
          <cell r="A7357" t="str">
            <v>100221-AE-102</v>
          </cell>
          <cell r="B7357">
            <v>43412</v>
          </cell>
          <cell r="C7357" t="str">
            <v>Existing MSA</v>
          </cell>
          <cell r="D7357">
            <v>43046</v>
          </cell>
          <cell r="E7357">
            <v>43983</v>
          </cell>
          <cell r="F7357" t="str">
            <v>ViewRay</v>
          </cell>
          <cell r="G7357" t="str">
            <v>AE</v>
          </cell>
          <cell r="H7357" t="str">
            <v>United Arab Emirates</v>
          </cell>
          <cell r="I7357" t="str">
            <v>LSP Entity</v>
          </cell>
          <cell r="K7357">
            <v>42961</v>
          </cell>
          <cell r="Q7357">
            <v>1586</v>
          </cell>
          <cell r="R7357" t="str">
            <v>Middle East / Africa (MEA)</v>
          </cell>
          <cell r="S7357" t="str">
            <v>Field Service Engineer</v>
          </cell>
          <cell r="T7357">
            <v>44183</v>
          </cell>
        </row>
        <row r="7358">
          <cell r="A7358" t="str">
            <v>100019-SA-103</v>
          </cell>
          <cell r="B7358">
            <v>42401</v>
          </cell>
          <cell r="C7358" t="str">
            <v>Existing MSA</v>
          </cell>
          <cell r="D7358">
            <v>42325</v>
          </cell>
          <cell r="E7358">
            <v>43983</v>
          </cell>
          <cell r="F7358" t="str">
            <v>Avigilon</v>
          </cell>
          <cell r="G7358" t="str">
            <v>SA</v>
          </cell>
          <cell r="H7358" t="str">
            <v>Saudi Arabia</v>
          </cell>
          <cell r="I7358" t="str">
            <v>LSP Entity</v>
          </cell>
          <cell r="K7358">
            <v>42325</v>
          </cell>
          <cell r="Q7358">
            <v>32</v>
          </cell>
          <cell r="R7358" t="str">
            <v>Middle East / Africa (MEA)</v>
          </cell>
          <cell r="S7358" t="str">
            <v>Electrical Engineer</v>
          </cell>
        </row>
        <row r="7359">
          <cell r="A7359" t="str">
            <v>100062-AE-105</v>
          </cell>
          <cell r="B7359">
            <v>43405</v>
          </cell>
          <cell r="C7359" t="str">
            <v>Existing MSA</v>
          </cell>
          <cell r="D7359">
            <v>41661</v>
          </cell>
          <cell r="E7359">
            <v>43922</v>
          </cell>
          <cell r="F7359" t="str">
            <v>Fidelis</v>
          </cell>
          <cell r="G7359" t="str">
            <v>AE</v>
          </cell>
          <cell r="H7359" t="str">
            <v>United Arab Emirates</v>
          </cell>
          <cell r="I7359" t="str">
            <v>LSP Entity</v>
          </cell>
          <cell r="J7359">
            <v>43366</v>
          </cell>
          <cell r="K7359">
            <v>41661</v>
          </cell>
          <cell r="Q7359">
            <v>1531</v>
          </cell>
          <cell r="R7359" t="str">
            <v>Middle East / Africa (MEA)</v>
          </cell>
          <cell r="S7359" t="str">
            <v>Sr. Systems Engineer - Middle East</v>
          </cell>
          <cell r="T7359">
            <v>44166</v>
          </cell>
        </row>
        <row r="7360">
          <cell r="A7360" t="str">
            <v>100062-AE-105</v>
          </cell>
          <cell r="B7360">
            <v>43405</v>
          </cell>
          <cell r="C7360" t="str">
            <v>Existing MSA</v>
          </cell>
          <cell r="D7360">
            <v>41661</v>
          </cell>
          <cell r="E7360">
            <v>43952</v>
          </cell>
          <cell r="F7360" t="str">
            <v>Fidelis</v>
          </cell>
          <cell r="G7360" t="str">
            <v>AE</v>
          </cell>
          <cell r="H7360" t="str">
            <v>United Arab Emirates</v>
          </cell>
          <cell r="I7360" t="str">
            <v>LSP Entity</v>
          </cell>
          <cell r="J7360">
            <v>43366</v>
          </cell>
          <cell r="K7360">
            <v>41661</v>
          </cell>
          <cell r="Q7360">
            <v>1531</v>
          </cell>
          <cell r="R7360" t="str">
            <v>Middle East / Africa (MEA)</v>
          </cell>
          <cell r="S7360" t="str">
            <v>Sr. Systems Engineer - Middle East</v>
          </cell>
          <cell r="T7360">
            <v>44166</v>
          </cell>
        </row>
        <row r="7361">
          <cell r="A7361" t="str">
            <v>100062-AE-105</v>
          </cell>
          <cell r="B7361">
            <v>43405</v>
          </cell>
          <cell r="C7361" t="str">
            <v>Existing MSA</v>
          </cell>
          <cell r="D7361">
            <v>41661</v>
          </cell>
          <cell r="E7361">
            <v>43983</v>
          </cell>
          <cell r="F7361" t="str">
            <v>Fidelis</v>
          </cell>
          <cell r="G7361" t="str">
            <v>AE</v>
          </cell>
          <cell r="H7361" t="str">
            <v>United Arab Emirates</v>
          </cell>
          <cell r="I7361" t="str">
            <v>LSP Entity</v>
          </cell>
          <cell r="J7361">
            <v>43366</v>
          </cell>
          <cell r="K7361">
            <v>41661</v>
          </cell>
          <cell r="Q7361">
            <v>1531</v>
          </cell>
          <cell r="R7361" t="str">
            <v>Middle East / Africa (MEA)</v>
          </cell>
          <cell r="S7361" t="str">
            <v>Sr. Systems Engineer - Middle East</v>
          </cell>
          <cell r="T7361">
            <v>44166</v>
          </cell>
        </row>
        <row r="7362">
          <cell r="A7362" t="str">
            <v>100019-SA-101</v>
          </cell>
          <cell r="B7362">
            <v>42430</v>
          </cell>
          <cell r="C7362" t="str">
            <v>Existing MSA</v>
          </cell>
          <cell r="D7362">
            <v>42325</v>
          </cell>
          <cell r="E7362">
            <v>43922</v>
          </cell>
          <cell r="F7362" t="str">
            <v>Avigilon</v>
          </cell>
          <cell r="G7362" t="str">
            <v>SA</v>
          </cell>
          <cell r="H7362" t="str">
            <v>Saudi Arabia</v>
          </cell>
          <cell r="I7362" t="str">
            <v>LSP Entity</v>
          </cell>
          <cell r="K7362">
            <v>42325</v>
          </cell>
          <cell r="Q7362">
            <v>33</v>
          </cell>
          <cell r="R7362" t="str">
            <v>Middle East / Africa (MEA)</v>
          </cell>
          <cell r="S7362" t="str">
            <v>Marketing Specialist</v>
          </cell>
        </row>
        <row r="7363">
          <cell r="A7363" t="str">
            <v>100019-SA-101</v>
          </cell>
          <cell r="B7363">
            <v>42430</v>
          </cell>
          <cell r="C7363" t="str">
            <v>Existing MSA</v>
          </cell>
          <cell r="D7363">
            <v>42325</v>
          </cell>
          <cell r="E7363">
            <v>43952</v>
          </cell>
          <cell r="F7363" t="str">
            <v>Avigilon</v>
          </cell>
          <cell r="G7363" t="str">
            <v>SA</v>
          </cell>
          <cell r="H7363" t="str">
            <v>Saudi Arabia</v>
          </cell>
          <cell r="I7363" t="str">
            <v>LSP Entity</v>
          </cell>
          <cell r="K7363">
            <v>42325</v>
          </cell>
          <cell r="Q7363">
            <v>33</v>
          </cell>
          <cell r="R7363" t="str">
            <v>Middle East / Africa (MEA)</v>
          </cell>
          <cell r="S7363" t="str">
            <v>Marketing Specialist</v>
          </cell>
        </row>
        <row r="7364">
          <cell r="A7364" t="str">
            <v>100019-SA-101</v>
          </cell>
          <cell r="B7364">
            <v>42430</v>
          </cell>
          <cell r="C7364" t="str">
            <v>Existing MSA</v>
          </cell>
          <cell r="D7364">
            <v>42325</v>
          </cell>
          <cell r="E7364">
            <v>43983</v>
          </cell>
          <cell r="F7364" t="str">
            <v>Avigilon</v>
          </cell>
          <cell r="G7364" t="str">
            <v>SA</v>
          </cell>
          <cell r="H7364" t="str">
            <v>Saudi Arabia</v>
          </cell>
          <cell r="I7364" t="str">
            <v>LSP Entity</v>
          </cell>
          <cell r="K7364">
            <v>42325</v>
          </cell>
          <cell r="Q7364">
            <v>33</v>
          </cell>
          <cell r="R7364" t="str">
            <v>Middle East / Africa (MEA)</v>
          </cell>
          <cell r="S7364" t="str">
            <v>Marketing Specialist</v>
          </cell>
        </row>
        <row r="7365">
          <cell r="A7365" t="str">
            <v>100248-KE-101</v>
          </cell>
          <cell r="B7365">
            <v>43192</v>
          </cell>
          <cell r="C7365" t="str">
            <v>Existing MSA</v>
          </cell>
          <cell r="D7365">
            <v>43091</v>
          </cell>
          <cell r="E7365">
            <v>43922</v>
          </cell>
          <cell r="F7365" t="str">
            <v>Open Government Partnership</v>
          </cell>
          <cell r="G7365" t="str">
            <v>KE</v>
          </cell>
          <cell r="H7365" t="str">
            <v>Kenya</v>
          </cell>
          <cell r="I7365" t="str">
            <v>LSP Entity</v>
          </cell>
          <cell r="K7365">
            <v>43006</v>
          </cell>
          <cell r="Q7365">
            <v>1061</v>
          </cell>
          <cell r="R7365" t="str">
            <v>Middle East / Africa (MEA)</v>
          </cell>
          <cell r="S7365" t="str">
            <v>Senior Program Officer</v>
          </cell>
        </row>
        <row r="7366">
          <cell r="A7366" t="str">
            <v>100037-TR-101</v>
          </cell>
          <cell r="B7366">
            <v>43206</v>
          </cell>
          <cell r="C7366" t="str">
            <v>Existing MSA</v>
          </cell>
          <cell r="D7366">
            <v>43171</v>
          </cell>
          <cell r="E7366">
            <v>43922</v>
          </cell>
          <cell r="F7366" t="str">
            <v>Clarivate</v>
          </cell>
          <cell r="G7366" t="str">
            <v>TR</v>
          </cell>
          <cell r="H7366" t="str">
            <v>Turkey</v>
          </cell>
          <cell r="I7366" t="str">
            <v>LSP Entity</v>
          </cell>
          <cell r="K7366">
            <v>42823</v>
          </cell>
          <cell r="Q7366">
            <v>1109</v>
          </cell>
          <cell r="R7366" t="str">
            <v>Middle East / Africa (MEA)</v>
          </cell>
          <cell r="S7366" t="str">
            <v>Trainer / Customer Education Specialist</v>
          </cell>
        </row>
        <row r="7367">
          <cell r="A7367" t="str">
            <v>100037-EG-101</v>
          </cell>
          <cell r="B7367">
            <v>43221</v>
          </cell>
          <cell r="C7367" t="str">
            <v>Existing MSA</v>
          </cell>
          <cell r="D7367">
            <v>43171</v>
          </cell>
          <cell r="E7367">
            <v>43922</v>
          </cell>
          <cell r="F7367" t="str">
            <v>Clarivate</v>
          </cell>
          <cell r="G7367" t="str">
            <v>EG</v>
          </cell>
          <cell r="H7367" t="str">
            <v>Egypt</v>
          </cell>
          <cell r="I7367" t="str">
            <v>LSP Entity</v>
          </cell>
          <cell r="K7367">
            <v>42823</v>
          </cell>
          <cell r="Q7367">
            <v>1077</v>
          </cell>
          <cell r="R7367" t="str">
            <v>Middle East / Africa (MEA)</v>
          </cell>
          <cell r="S7367" t="str">
            <v>Customer Education Specialist</v>
          </cell>
        </row>
        <row r="7368">
          <cell r="A7368" t="str">
            <v>100037-KZ-102</v>
          </cell>
          <cell r="B7368">
            <v>43010</v>
          </cell>
          <cell r="C7368" t="str">
            <v>Existing MSA</v>
          </cell>
          <cell r="D7368">
            <v>42823</v>
          </cell>
          <cell r="E7368">
            <v>43922</v>
          </cell>
          <cell r="F7368" t="str">
            <v>Clarivate</v>
          </cell>
          <cell r="G7368" t="str">
            <v>KZ</v>
          </cell>
          <cell r="H7368" t="str">
            <v>Kazakhstan</v>
          </cell>
          <cell r="I7368" t="str">
            <v>LSP Entity</v>
          </cell>
          <cell r="K7368">
            <v>42823</v>
          </cell>
          <cell r="Q7368">
            <v>377</v>
          </cell>
          <cell r="R7368" t="str">
            <v>Middle East / Africa (MEA)</v>
          </cell>
          <cell r="S7368" t="str">
            <v>Customer Education Specialist</v>
          </cell>
        </row>
        <row r="7369">
          <cell r="A7369" t="str">
            <v>100037-KZ-103</v>
          </cell>
          <cell r="B7369">
            <v>43235</v>
          </cell>
          <cell r="C7369" t="str">
            <v>Existing MSA</v>
          </cell>
          <cell r="D7369">
            <v>42823</v>
          </cell>
          <cell r="E7369">
            <v>43922</v>
          </cell>
          <cell r="F7369" t="str">
            <v>Clarivate</v>
          </cell>
          <cell r="G7369" t="str">
            <v>KZ</v>
          </cell>
          <cell r="H7369" t="str">
            <v>Kazakhstan</v>
          </cell>
          <cell r="I7369" t="str">
            <v>LSP Entity</v>
          </cell>
          <cell r="K7369">
            <v>42823</v>
          </cell>
          <cell r="Q7369">
            <v>1135</v>
          </cell>
          <cell r="R7369" t="str">
            <v>Middle East / Africa (MEA)</v>
          </cell>
          <cell r="S7369" t="str">
            <v>Customer Education Specialist</v>
          </cell>
        </row>
        <row r="7370">
          <cell r="A7370" t="str">
            <v>100248-KE-101</v>
          </cell>
          <cell r="B7370">
            <v>43192</v>
          </cell>
          <cell r="C7370" t="str">
            <v>Existing MSA</v>
          </cell>
          <cell r="D7370">
            <v>43091</v>
          </cell>
          <cell r="E7370">
            <v>43952</v>
          </cell>
          <cell r="F7370" t="str">
            <v>Open Government Partnership</v>
          </cell>
          <cell r="G7370" t="str">
            <v>KE</v>
          </cell>
          <cell r="H7370" t="str">
            <v>Kenya</v>
          </cell>
          <cell r="I7370" t="str">
            <v>LSP Entity</v>
          </cell>
          <cell r="K7370">
            <v>43006</v>
          </cell>
          <cell r="Q7370">
            <v>1061</v>
          </cell>
          <cell r="R7370" t="str">
            <v>Middle East / Africa (MEA)</v>
          </cell>
          <cell r="S7370" t="str">
            <v>Senior Program Officer</v>
          </cell>
        </row>
        <row r="7371">
          <cell r="A7371" t="str">
            <v>100037-TR-101</v>
          </cell>
          <cell r="B7371">
            <v>43206</v>
          </cell>
          <cell r="C7371" t="str">
            <v>Existing MSA</v>
          </cell>
          <cell r="D7371">
            <v>43171</v>
          </cell>
          <cell r="E7371">
            <v>43952</v>
          </cell>
          <cell r="F7371" t="str">
            <v>Clarivate</v>
          </cell>
          <cell r="G7371" t="str">
            <v>TR</v>
          </cell>
          <cell r="H7371" t="str">
            <v>Turkey</v>
          </cell>
          <cell r="I7371" t="str">
            <v>LSP Entity</v>
          </cell>
          <cell r="K7371">
            <v>42823</v>
          </cell>
          <cell r="Q7371">
            <v>1109</v>
          </cell>
          <cell r="R7371" t="str">
            <v>Middle East / Africa (MEA)</v>
          </cell>
          <cell r="S7371" t="str">
            <v>Trainer / Customer Education Specialist</v>
          </cell>
        </row>
        <row r="7372">
          <cell r="A7372" t="str">
            <v>100037-EG-101</v>
          </cell>
          <cell r="B7372">
            <v>43221</v>
          </cell>
          <cell r="C7372" t="str">
            <v>Existing MSA</v>
          </cell>
          <cell r="D7372">
            <v>43171</v>
          </cell>
          <cell r="E7372">
            <v>43952</v>
          </cell>
          <cell r="F7372" t="str">
            <v>Clarivate</v>
          </cell>
          <cell r="G7372" t="str">
            <v>EG</v>
          </cell>
          <cell r="H7372" t="str">
            <v>Egypt</v>
          </cell>
          <cell r="I7372" t="str">
            <v>LSP Entity</v>
          </cell>
          <cell r="K7372">
            <v>42823</v>
          </cell>
          <cell r="Q7372">
            <v>1077</v>
          </cell>
          <cell r="R7372" t="str">
            <v>Middle East / Africa (MEA)</v>
          </cell>
          <cell r="S7372" t="str">
            <v>Customer Education Specialist</v>
          </cell>
        </row>
        <row r="7373">
          <cell r="A7373" t="str">
            <v>100037-KZ-102</v>
          </cell>
          <cell r="B7373">
            <v>43010</v>
          </cell>
          <cell r="C7373" t="str">
            <v>Existing MSA</v>
          </cell>
          <cell r="D7373">
            <v>42823</v>
          </cell>
          <cell r="E7373">
            <v>43952</v>
          </cell>
          <cell r="F7373" t="str">
            <v>Clarivate</v>
          </cell>
          <cell r="G7373" t="str">
            <v>KZ</v>
          </cell>
          <cell r="H7373" t="str">
            <v>Kazakhstan</v>
          </cell>
          <cell r="I7373" t="str">
            <v>LSP Entity</v>
          </cell>
          <cell r="K7373">
            <v>42823</v>
          </cell>
          <cell r="Q7373">
            <v>377</v>
          </cell>
          <cell r="R7373" t="str">
            <v>Middle East / Africa (MEA)</v>
          </cell>
          <cell r="S7373" t="str">
            <v>Customer Education Specialist</v>
          </cell>
        </row>
        <row r="7374">
          <cell r="A7374" t="str">
            <v>100037-KZ-103</v>
          </cell>
          <cell r="B7374">
            <v>43235</v>
          </cell>
          <cell r="C7374" t="str">
            <v>Existing MSA</v>
          </cell>
          <cell r="D7374">
            <v>42823</v>
          </cell>
          <cell r="E7374">
            <v>43952</v>
          </cell>
          <cell r="F7374" t="str">
            <v>Clarivate</v>
          </cell>
          <cell r="G7374" t="str">
            <v>KZ</v>
          </cell>
          <cell r="H7374" t="str">
            <v>Kazakhstan</v>
          </cell>
          <cell r="I7374" t="str">
            <v>LSP Entity</v>
          </cell>
          <cell r="K7374">
            <v>42823</v>
          </cell>
          <cell r="Q7374">
            <v>1135</v>
          </cell>
          <cell r="R7374" t="str">
            <v>Middle East / Africa (MEA)</v>
          </cell>
          <cell r="S7374" t="str">
            <v>Customer Education Specialist</v>
          </cell>
        </row>
        <row r="7375">
          <cell r="A7375" t="str">
            <v>100248-KE-101</v>
          </cell>
          <cell r="B7375">
            <v>43192</v>
          </cell>
          <cell r="C7375" t="str">
            <v>Existing MSA</v>
          </cell>
          <cell r="D7375">
            <v>43091</v>
          </cell>
          <cell r="E7375">
            <v>43983</v>
          </cell>
          <cell r="F7375" t="str">
            <v>Open Government Partnership</v>
          </cell>
          <cell r="G7375" t="str">
            <v>KE</v>
          </cell>
          <cell r="H7375" t="str">
            <v>Kenya</v>
          </cell>
          <cell r="I7375" t="str">
            <v>LSP Entity</v>
          </cell>
          <cell r="K7375">
            <v>43006</v>
          </cell>
          <cell r="Q7375">
            <v>1061</v>
          </cell>
          <cell r="R7375" t="str">
            <v>Middle East / Africa (MEA)</v>
          </cell>
          <cell r="S7375" t="str">
            <v>Senior Program Officer</v>
          </cell>
        </row>
        <row r="7376">
          <cell r="A7376" t="str">
            <v>100037-TR-101</v>
          </cell>
          <cell r="B7376">
            <v>43206</v>
          </cell>
          <cell r="C7376" t="str">
            <v>Existing MSA</v>
          </cell>
          <cell r="D7376">
            <v>43171</v>
          </cell>
          <cell r="E7376">
            <v>43983</v>
          </cell>
          <cell r="F7376" t="str">
            <v>Clarivate</v>
          </cell>
          <cell r="G7376" t="str">
            <v>TR</v>
          </cell>
          <cell r="H7376" t="str">
            <v>Turkey</v>
          </cell>
          <cell r="I7376" t="str">
            <v>LSP Entity</v>
          </cell>
          <cell r="K7376">
            <v>42823</v>
          </cell>
          <cell r="Q7376">
            <v>1109</v>
          </cell>
          <cell r="R7376" t="str">
            <v>Middle East / Africa (MEA)</v>
          </cell>
          <cell r="S7376" t="str">
            <v>Trainer / Customer Education Specialist</v>
          </cell>
        </row>
        <row r="7377">
          <cell r="A7377" t="str">
            <v>100037-EG-101</v>
          </cell>
          <cell r="B7377">
            <v>43221</v>
          </cell>
          <cell r="C7377" t="str">
            <v>Existing MSA</v>
          </cell>
          <cell r="D7377">
            <v>43171</v>
          </cell>
          <cell r="E7377">
            <v>43983</v>
          </cell>
          <cell r="F7377" t="str">
            <v>Clarivate</v>
          </cell>
          <cell r="G7377" t="str">
            <v>EG</v>
          </cell>
          <cell r="H7377" t="str">
            <v>Egypt</v>
          </cell>
          <cell r="I7377" t="str">
            <v>LSP Entity</v>
          </cell>
          <cell r="K7377">
            <v>42823</v>
          </cell>
          <cell r="Q7377">
            <v>1077</v>
          </cell>
          <cell r="R7377" t="str">
            <v>Middle East / Africa (MEA)</v>
          </cell>
          <cell r="S7377" t="str">
            <v>Customer Education Specialist</v>
          </cell>
        </row>
        <row r="7378">
          <cell r="A7378" t="str">
            <v>100037-KZ-102</v>
          </cell>
          <cell r="B7378">
            <v>43010</v>
          </cell>
          <cell r="C7378" t="str">
            <v>Existing MSA</v>
          </cell>
          <cell r="D7378">
            <v>42823</v>
          </cell>
          <cell r="E7378">
            <v>43983</v>
          </cell>
          <cell r="F7378" t="str">
            <v>Clarivate</v>
          </cell>
          <cell r="G7378" t="str">
            <v>KZ</v>
          </cell>
          <cell r="H7378" t="str">
            <v>Kazakhstan</v>
          </cell>
          <cell r="I7378" t="str">
            <v>LSP Entity</v>
          </cell>
          <cell r="K7378">
            <v>42823</v>
          </cell>
          <cell r="Q7378">
            <v>377</v>
          </cell>
          <cell r="R7378" t="str">
            <v>Middle East / Africa (MEA)</v>
          </cell>
          <cell r="S7378" t="str">
            <v>Customer Education Specialist</v>
          </cell>
        </row>
        <row r="7379">
          <cell r="A7379" t="str">
            <v>100037-KZ-103</v>
          </cell>
          <cell r="B7379">
            <v>43235</v>
          </cell>
          <cell r="C7379" t="str">
            <v>Existing MSA</v>
          </cell>
          <cell r="D7379">
            <v>42823</v>
          </cell>
          <cell r="E7379">
            <v>43983</v>
          </cell>
          <cell r="F7379" t="str">
            <v>Clarivate</v>
          </cell>
          <cell r="G7379" t="str">
            <v>KZ</v>
          </cell>
          <cell r="H7379" t="str">
            <v>Kazakhstan</v>
          </cell>
          <cell r="I7379" t="str">
            <v>LSP Entity</v>
          </cell>
          <cell r="K7379">
            <v>42823</v>
          </cell>
          <cell r="Q7379">
            <v>1135</v>
          </cell>
          <cell r="R7379" t="str">
            <v>Middle East / Africa (MEA)</v>
          </cell>
          <cell r="S7379" t="str">
            <v>Customer Education Specialist</v>
          </cell>
        </row>
        <row r="7380">
          <cell r="A7380" t="str">
            <v>100171-AE-101</v>
          </cell>
          <cell r="B7380">
            <v>43374</v>
          </cell>
          <cell r="C7380" t="str">
            <v>Existing MSA</v>
          </cell>
          <cell r="D7380">
            <v>43607</v>
          </cell>
          <cell r="E7380">
            <v>43922</v>
          </cell>
          <cell r="F7380" t="str">
            <v>WeWork</v>
          </cell>
          <cell r="G7380" t="str">
            <v>AE</v>
          </cell>
          <cell r="H7380" t="str">
            <v>United Arab Emirates</v>
          </cell>
          <cell r="I7380" t="str">
            <v>LSP Entity</v>
          </cell>
          <cell r="K7380">
            <v>42327</v>
          </cell>
          <cell r="N7380" t="str">
            <v>Patricia</v>
          </cell>
          <cell r="O7380" t="str">
            <v>Tan</v>
          </cell>
          <cell r="Q7380">
            <v>1414</v>
          </cell>
          <cell r="R7380" t="str">
            <v>Middle East / Africa (MEA)</v>
          </cell>
          <cell r="S7380" t="str">
            <v>Deal Manager</v>
          </cell>
          <cell r="T7380">
            <v>44201</v>
          </cell>
        </row>
        <row r="7381">
          <cell r="A7381" t="str">
            <v>100171-AE-101</v>
          </cell>
          <cell r="B7381">
            <v>43374</v>
          </cell>
          <cell r="C7381" t="str">
            <v>Existing MSA</v>
          </cell>
          <cell r="D7381">
            <v>43607</v>
          </cell>
          <cell r="E7381">
            <v>43952</v>
          </cell>
          <cell r="F7381" t="str">
            <v>WeWork</v>
          </cell>
          <cell r="G7381" t="str">
            <v>AE</v>
          </cell>
          <cell r="H7381" t="str">
            <v>United Arab Emirates</v>
          </cell>
          <cell r="I7381" t="str">
            <v>LSP Entity</v>
          </cell>
          <cell r="K7381">
            <v>42327</v>
          </cell>
          <cell r="N7381" t="str">
            <v>Patricia</v>
          </cell>
          <cell r="O7381" t="str">
            <v>Tan</v>
          </cell>
          <cell r="Q7381">
            <v>1414</v>
          </cell>
          <cell r="R7381" t="str">
            <v>Middle East / Africa (MEA)</v>
          </cell>
          <cell r="S7381" t="str">
            <v>Deal Manager</v>
          </cell>
          <cell r="T7381">
            <v>44201</v>
          </cell>
        </row>
        <row r="7382">
          <cell r="A7382" t="str">
            <v>100171-AE-101</v>
          </cell>
          <cell r="B7382">
            <v>43374</v>
          </cell>
          <cell r="C7382" t="str">
            <v>Existing MSA</v>
          </cell>
          <cell r="D7382">
            <v>43607</v>
          </cell>
          <cell r="E7382">
            <v>43983</v>
          </cell>
          <cell r="F7382" t="str">
            <v>WeWork</v>
          </cell>
          <cell r="G7382" t="str">
            <v>AE</v>
          </cell>
          <cell r="H7382" t="str">
            <v>United Arab Emirates</v>
          </cell>
          <cell r="I7382" t="str">
            <v>LSP Entity</v>
          </cell>
          <cell r="K7382">
            <v>42327</v>
          </cell>
          <cell r="N7382" t="str">
            <v>Patricia</v>
          </cell>
          <cell r="O7382" t="str">
            <v>Tan</v>
          </cell>
          <cell r="Q7382">
            <v>1414</v>
          </cell>
          <cell r="R7382" t="str">
            <v>Middle East / Africa (MEA)</v>
          </cell>
          <cell r="S7382" t="str">
            <v>Deal Manager</v>
          </cell>
          <cell r="T7382">
            <v>44201</v>
          </cell>
        </row>
        <row r="7383">
          <cell r="A7383" t="str">
            <v>100324-GH-101</v>
          </cell>
          <cell r="B7383">
            <v>43221</v>
          </cell>
          <cell r="C7383" t="str">
            <v>Existing MSA</v>
          </cell>
          <cell r="D7383">
            <v>43198</v>
          </cell>
          <cell r="E7383">
            <v>43922</v>
          </cell>
          <cell r="F7383" t="str">
            <v>The Seed Company</v>
          </cell>
          <cell r="G7383" t="str">
            <v>GH</v>
          </cell>
          <cell r="H7383" t="str">
            <v>Ghana</v>
          </cell>
          <cell r="I7383" t="str">
            <v>LSP Entity</v>
          </cell>
          <cell r="K7383">
            <v>43198</v>
          </cell>
          <cell r="Q7383">
            <v>1117</v>
          </cell>
          <cell r="R7383" t="str">
            <v>Middle East / Africa (MEA)</v>
          </cell>
          <cell r="S7383" t="str">
            <v>Translation Consultant</v>
          </cell>
        </row>
        <row r="7384">
          <cell r="A7384" t="str">
            <v>100324-GH-101</v>
          </cell>
          <cell r="B7384">
            <v>43221</v>
          </cell>
          <cell r="C7384" t="str">
            <v>Existing MSA</v>
          </cell>
          <cell r="D7384">
            <v>43198</v>
          </cell>
          <cell r="E7384">
            <v>43952</v>
          </cell>
          <cell r="F7384" t="str">
            <v>The Seed Company</v>
          </cell>
          <cell r="G7384" t="str">
            <v>GH</v>
          </cell>
          <cell r="H7384" t="str">
            <v>Ghana</v>
          </cell>
          <cell r="I7384" t="str">
            <v>LSP Entity</v>
          </cell>
          <cell r="K7384">
            <v>43198</v>
          </cell>
          <cell r="Q7384">
            <v>1117</v>
          </cell>
          <cell r="R7384" t="str">
            <v>Middle East / Africa (MEA)</v>
          </cell>
          <cell r="S7384" t="str">
            <v>Translation Consultant</v>
          </cell>
        </row>
        <row r="7385">
          <cell r="A7385" t="str">
            <v>100324-GH-101</v>
          </cell>
          <cell r="B7385">
            <v>43221</v>
          </cell>
          <cell r="C7385" t="str">
            <v>Existing MSA</v>
          </cell>
          <cell r="D7385">
            <v>43198</v>
          </cell>
          <cell r="E7385">
            <v>43983</v>
          </cell>
          <cell r="F7385" t="str">
            <v>The Seed Company</v>
          </cell>
          <cell r="G7385" t="str">
            <v>GH</v>
          </cell>
          <cell r="H7385" t="str">
            <v>Ghana</v>
          </cell>
          <cell r="I7385" t="str">
            <v>LSP Entity</v>
          </cell>
          <cell r="K7385">
            <v>43198</v>
          </cell>
          <cell r="Q7385">
            <v>1117</v>
          </cell>
          <cell r="R7385" t="str">
            <v>Middle East / Africa (MEA)</v>
          </cell>
          <cell r="S7385" t="str">
            <v>Translation Consultant</v>
          </cell>
        </row>
        <row r="7386">
          <cell r="A7386" t="str">
            <v>100062-AE-106</v>
          </cell>
          <cell r="B7386">
            <v>43429</v>
          </cell>
          <cell r="C7386" t="str">
            <v>Existing MSA</v>
          </cell>
          <cell r="D7386">
            <v>41661</v>
          </cell>
          <cell r="E7386">
            <v>43922</v>
          </cell>
          <cell r="F7386" t="str">
            <v>Fidelis</v>
          </cell>
          <cell r="G7386" t="str">
            <v>AE</v>
          </cell>
          <cell r="H7386" t="str">
            <v>United Arab Emirates</v>
          </cell>
          <cell r="I7386" t="str">
            <v>LSP Entity</v>
          </cell>
          <cell r="J7386">
            <v>43405</v>
          </cell>
          <cell r="K7386">
            <v>41661</v>
          </cell>
          <cell r="Q7386">
            <v>1614</v>
          </cell>
          <cell r="R7386" t="str">
            <v>Middle East / Africa (MEA)</v>
          </cell>
          <cell r="S7386" t="str">
            <v>Sr. Security Consultant - Middle East</v>
          </cell>
          <cell r="T7386">
            <v>44197</v>
          </cell>
        </row>
        <row r="7387">
          <cell r="A7387" t="str">
            <v>100062-AE-106</v>
          </cell>
          <cell r="B7387">
            <v>43429</v>
          </cell>
          <cell r="C7387" t="str">
            <v>Existing MSA</v>
          </cell>
          <cell r="D7387">
            <v>41661</v>
          </cell>
          <cell r="E7387">
            <v>43952</v>
          </cell>
          <cell r="F7387" t="str">
            <v>Fidelis</v>
          </cell>
          <cell r="G7387" t="str">
            <v>AE</v>
          </cell>
          <cell r="H7387" t="str">
            <v>United Arab Emirates</v>
          </cell>
          <cell r="I7387" t="str">
            <v>LSP Entity</v>
          </cell>
          <cell r="J7387">
            <v>43405</v>
          </cell>
          <cell r="K7387">
            <v>41661</v>
          </cell>
          <cell r="Q7387">
            <v>1614</v>
          </cell>
          <cell r="R7387" t="str">
            <v>Middle East / Africa (MEA)</v>
          </cell>
          <cell r="S7387" t="str">
            <v>Sr. Security Consultant - Middle East</v>
          </cell>
          <cell r="T7387">
            <v>44197</v>
          </cell>
        </row>
        <row r="7388">
          <cell r="A7388" t="str">
            <v>100062-AE-106</v>
          </cell>
          <cell r="B7388">
            <v>43429</v>
          </cell>
          <cell r="C7388" t="str">
            <v>Existing MSA</v>
          </cell>
          <cell r="D7388">
            <v>41661</v>
          </cell>
          <cell r="E7388">
            <v>43983</v>
          </cell>
          <cell r="F7388" t="str">
            <v>Fidelis</v>
          </cell>
          <cell r="G7388" t="str">
            <v>AE</v>
          </cell>
          <cell r="H7388" t="str">
            <v>United Arab Emirates</v>
          </cell>
          <cell r="I7388" t="str">
            <v>LSP Entity</v>
          </cell>
          <cell r="J7388">
            <v>43405</v>
          </cell>
          <cell r="K7388">
            <v>41661</v>
          </cell>
          <cell r="Q7388">
            <v>1614</v>
          </cell>
          <cell r="R7388" t="str">
            <v>Middle East / Africa (MEA)</v>
          </cell>
          <cell r="S7388" t="str">
            <v>Sr. Security Consultant - Middle East</v>
          </cell>
          <cell r="T7388">
            <v>44197</v>
          </cell>
        </row>
        <row r="7389">
          <cell r="A7389" t="str">
            <v>100403-SA-101</v>
          </cell>
          <cell r="B7389">
            <v>43466</v>
          </cell>
          <cell r="C7389" t="str">
            <v>Existing MSA</v>
          </cell>
          <cell r="D7389">
            <v>43383</v>
          </cell>
          <cell r="E7389">
            <v>43922</v>
          </cell>
          <cell r="F7389" t="str">
            <v>EMS</v>
          </cell>
          <cell r="G7389" t="str">
            <v>SA</v>
          </cell>
          <cell r="H7389" t="str">
            <v>Saudi Arabia</v>
          </cell>
          <cell r="I7389" t="str">
            <v>LSP Entity</v>
          </cell>
          <cell r="J7389">
            <v>43451</v>
          </cell>
          <cell r="K7389">
            <v>43383</v>
          </cell>
          <cell r="Q7389">
            <v>1615</v>
          </cell>
          <cell r="R7389" t="str">
            <v>Middle East / Africa (MEA)</v>
          </cell>
          <cell r="S7389" t="str">
            <v>Regional Sales Manager</v>
          </cell>
        </row>
        <row r="7390">
          <cell r="A7390" t="str">
            <v>100403-SA-101</v>
          </cell>
          <cell r="B7390">
            <v>43466</v>
          </cell>
          <cell r="C7390" t="str">
            <v>Existing MSA</v>
          </cell>
          <cell r="D7390">
            <v>43383</v>
          </cell>
          <cell r="E7390">
            <v>43952</v>
          </cell>
          <cell r="F7390" t="str">
            <v>EMS</v>
          </cell>
          <cell r="G7390" t="str">
            <v>SA</v>
          </cell>
          <cell r="H7390" t="str">
            <v>Saudi Arabia</v>
          </cell>
          <cell r="I7390" t="str">
            <v>LSP Entity</v>
          </cell>
          <cell r="J7390">
            <v>43451</v>
          </cell>
          <cell r="K7390">
            <v>43383</v>
          </cell>
          <cell r="Q7390">
            <v>1615</v>
          </cell>
          <cell r="R7390" t="str">
            <v>Middle East / Africa (MEA)</v>
          </cell>
          <cell r="S7390" t="str">
            <v>Regional Sales Manager</v>
          </cell>
        </row>
        <row r="7391">
          <cell r="A7391" t="str">
            <v>100403-SA-101</v>
          </cell>
          <cell r="B7391">
            <v>43466</v>
          </cell>
          <cell r="C7391" t="str">
            <v>Existing MSA</v>
          </cell>
          <cell r="D7391">
            <v>43383</v>
          </cell>
          <cell r="E7391">
            <v>43983</v>
          </cell>
          <cell r="F7391" t="str">
            <v>EMS</v>
          </cell>
          <cell r="G7391" t="str">
            <v>SA</v>
          </cell>
          <cell r="H7391" t="str">
            <v>Saudi Arabia</v>
          </cell>
          <cell r="I7391" t="str">
            <v>LSP Entity</v>
          </cell>
          <cell r="J7391">
            <v>43451</v>
          </cell>
          <cell r="K7391">
            <v>43383</v>
          </cell>
          <cell r="Q7391">
            <v>1615</v>
          </cell>
          <cell r="R7391" t="str">
            <v>Middle East / Africa (MEA)</v>
          </cell>
          <cell r="S7391" t="str">
            <v>Regional Sales Manager</v>
          </cell>
        </row>
        <row r="7392">
          <cell r="A7392" t="str">
            <v>100037-AZ-101</v>
          </cell>
          <cell r="B7392">
            <v>43678</v>
          </cell>
          <cell r="C7392" t="str">
            <v>Existing MSA</v>
          </cell>
          <cell r="D7392">
            <v>43598</v>
          </cell>
          <cell r="E7392">
            <v>43922</v>
          </cell>
          <cell r="F7392" t="str">
            <v>Clarivate</v>
          </cell>
          <cell r="G7392" t="str">
            <v>AZ</v>
          </cell>
          <cell r="H7392" t="str">
            <v>Azerbaijan</v>
          </cell>
          <cell r="I7392" t="str">
            <v>LSP Entity</v>
          </cell>
          <cell r="J7392">
            <v>43617</v>
          </cell>
          <cell r="K7392">
            <v>42823</v>
          </cell>
          <cell r="Q7392">
            <v>2630</v>
          </cell>
          <cell r="R7392" t="str">
            <v>Middle East / Africa (MEA)</v>
          </cell>
          <cell r="S7392" t="str">
            <v>Account Manager</v>
          </cell>
        </row>
        <row r="7393">
          <cell r="A7393" t="str">
            <v>100352-AE-102</v>
          </cell>
          <cell r="B7393">
            <v>43435</v>
          </cell>
          <cell r="C7393" t="str">
            <v>Existing MSA</v>
          </cell>
          <cell r="D7393">
            <v>43277</v>
          </cell>
          <cell r="E7393">
            <v>43922</v>
          </cell>
          <cell r="F7393" t="str">
            <v>Synamedia Limited</v>
          </cell>
          <cell r="G7393" t="str">
            <v>AE</v>
          </cell>
          <cell r="H7393" t="str">
            <v>United Arab Emirates</v>
          </cell>
          <cell r="I7393" t="str">
            <v>LSP Entity</v>
          </cell>
          <cell r="K7393">
            <v>43277</v>
          </cell>
          <cell r="Q7393">
            <v>1317</v>
          </cell>
          <cell r="R7393" t="str">
            <v>Middle East / Africa (MEA)</v>
          </cell>
          <cell r="S7393" t="str">
            <v>Business Development Manager</v>
          </cell>
          <cell r="T7393">
            <v>43922</v>
          </cell>
        </row>
        <row r="7394">
          <cell r="A7394" t="str">
            <v>100037-AZ-101</v>
          </cell>
          <cell r="B7394">
            <v>43678</v>
          </cell>
          <cell r="C7394" t="str">
            <v>Existing MSA</v>
          </cell>
          <cell r="D7394">
            <v>43598</v>
          </cell>
          <cell r="E7394">
            <v>43952</v>
          </cell>
          <cell r="F7394" t="str">
            <v>Clarivate</v>
          </cell>
          <cell r="G7394" t="str">
            <v>AZ</v>
          </cell>
          <cell r="H7394" t="str">
            <v>Azerbaijan</v>
          </cell>
          <cell r="I7394" t="str">
            <v>LSP Entity</v>
          </cell>
          <cell r="J7394">
            <v>43617</v>
          </cell>
          <cell r="K7394">
            <v>42823</v>
          </cell>
          <cell r="Q7394">
            <v>2630</v>
          </cell>
          <cell r="R7394" t="str">
            <v>Middle East / Africa (MEA)</v>
          </cell>
          <cell r="S7394" t="str">
            <v>Account Manager</v>
          </cell>
        </row>
        <row r="7395">
          <cell r="A7395" t="str">
            <v>100352-AE-102</v>
          </cell>
          <cell r="B7395">
            <v>43435</v>
          </cell>
          <cell r="C7395" t="str">
            <v>Existing MSA</v>
          </cell>
          <cell r="D7395">
            <v>43277</v>
          </cell>
          <cell r="E7395">
            <v>43952</v>
          </cell>
          <cell r="F7395" t="str">
            <v>Synamedia Limited</v>
          </cell>
          <cell r="G7395" t="str">
            <v>AE</v>
          </cell>
          <cell r="H7395" t="str">
            <v>United Arab Emirates</v>
          </cell>
          <cell r="I7395" t="str">
            <v>LSP Entity</v>
          </cell>
          <cell r="K7395">
            <v>43277</v>
          </cell>
          <cell r="Q7395">
            <v>1317</v>
          </cell>
          <cell r="R7395" t="str">
            <v>Middle East / Africa (MEA)</v>
          </cell>
          <cell r="S7395" t="str">
            <v>Business Development Manager</v>
          </cell>
          <cell r="T7395">
            <v>43922</v>
          </cell>
        </row>
        <row r="7396">
          <cell r="A7396" t="str">
            <v>100037-AZ-101</v>
          </cell>
          <cell r="B7396">
            <v>43678</v>
          </cell>
          <cell r="C7396" t="str">
            <v>Existing MSA</v>
          </cell>
          <cell r="D7396">
            <v>43598</v>
          </cell>
          <cell r="E7396">
            <v>43983</v>
          </cell>
          <cell r="F7396" t="str">
            <v>Clarivate</v>
          </cell>
          <cell r="G7396" t="str">
            <v>AZ</v>
          </cell>
          <cell r="H7396" t="str">
            <v>Azerbaijan</v>
          </cell>
          <cell r="I7396" t="str">
            <v>LSP Entity</v>
          </cell>
          <cell r="J7396">
            <v>43617</v>
          </cell>
          <cell r="K7396">
            <v>42823</v>
          </cell>
          <cell r="Q7396">
            <v>2630</v>
          </cell>
          <cell r="R7396" t="str">
            <v>Middle East / Africa (MEA)</v>
          </cell>
          <cell r="S7396" t="str">
            <v>Account Manager</v>
          </cell>
        </row>
        <row r="7397">
          <cell r="A7397" t="str">
            <v>100352-AE-102</v>
          </cell>
          <cell r="B7397">
            <v>43435</v>
          </cell>
          <cell r="C7397" t="str">
            <v>Existing MSA</v>
          </cell>
          <cell r="D7397">
            <v>43277</v>
          </cell>
          <cell r="E7397">
            <v>43983</v>
          </cell>
          <cell r="F7397" t="str">
            <v>Synamedia Limited</v>
          </cell>
          <cell r="G7397" t="str">
            <v>AE</v>
          </cell>
          <cell r="H7397" t="str">
            <v>United Arab Emirates</v>
          </cell>
          <cell r="I7397" t="str">
            <v>LSP Entity</v>
          </cell>
          <cell r="K7397">
            <v>43277</v>
          </cell>
          <cell r="Q7397">
            <v>1317</v>
          </cell>
          <cell r="R7397" t="str">
            <v>Middle East / Africa (MEA)</v>
          </cell>
          <cell r="S7397" t="str">
            <v>Business Development Manager</v>
          </cell>
          <cell r="T7397">
            <v>43922</v>
          </cell>
        </row>
        <row r="7398">
          <cell r="A7398" t="str">
            <v>100019-SA-110</v>
          </cell>
          <cell r="B7398">
            <v>43655</v>
          </cell>
          <cell r="C7398" t="str">
            <v>Existing MSA</v>
          </cell>
          <cell r="D7398">
            <v>42325</v>
          </cell>
          <cell r="E7398">
            <v>43891</v>
          </cell>
          <cell r="F7398" t="str">
            <v>Avigilon</v>
          </cell>
          <cell r="G7398" t="str">
            <v>SA</v>
          </cell>
          <cell r="H7398" t="str">
            <v>Saudi Arabia</v>
          </cell>
          <cell r="I7398" t="str">
            <v>LSP Entity</v>
          </cell>
          <cell r="J7398">
            <v>43647</v>
          </cell>
          <cell r="K7398">
            <v>42325</v>
          </cell>
          <cell r="Q7398">
            <v>2731</v>
          </cell>
          <cell r="R7398" t="str">
            <v>Middle East / Africa (MEA)</v>
          </cell>
          <cell r="S7398" t="str">
            <v>Regional Sales Manager, Central Saudi Arabia</v>
          </cell>
        </row>
        <row r="7399">
          <cell r="A7399" t="str">
            <v>100019-SA-106</v>
          </cell>
          <cell r="B7399">
            <v>43282</v>
          </cell>
          <cell r="C7399" t="str">
            <v>Existing MSA</v>
          </cell>
          <cell r="D7399">
            <v>42325</v>
          </cell>
          <cell r="E7399">
            <v>43922</v>
          </cell>
          <cell r="F7399" t="str">
            <v>Avigilon</v>
          </cell>
          <cell r="G7399" t="str">
            <v>SA</v>
          </cell>
          <cell r="H7399" t="str">
            <v>Saudi Arabia</v>
          </cell>
          <cell r="I7399" t="str">
            <v>LSP Entity</v>
          </cell>
          <cell r="K7399">
            <v>42325</v>
          </cell>
          <cell r="Q7399">
            <v>1157</v>
          </cell>
          <cell r="R7399" t="str">
            <v>Middle East / Africa (MEA)</v>
          </cell>
          <cell r="S7399" t="str">
            <v>Regional Sales Manager, Video, East Saudi Arabia</v>
          </cell>
        </row>
        <row r="7400">
          <cell r="A7400" t="str">
            <v>100019-SA-110</v>
          </cell>
          <cell r="B7400">
            <v>43655</v>
          </cell>
          <cell r="C7400" t="str">
            <v>Existing MSA</v>
          </cell>
          <cell r="D7400">
            <v>42325</v>
          </cell>
          <cell r="E7400">
            <v>43922</v>
          </cell>
          <cell r="F7400" t="str">
            <v>Avigilon</v>
          </cell>
          <cell r="G7400" t="str">
            <v>SA</v>
          </cell>
          <cell r="H7400" t="str">
            <v>Saudi Arabia</v>
          </cell>
          <cell r="I7400" t="str">
            <v>LSP Entity</v>
          </cell>
          <cell r="J7400">
            <v>43647</v>
          </cell>
          <cell r="K7400">
            <v>42325</v>
          </cell>
          <cell r="Q7400">
            <v>2731</v>
          </cell>
          <cell r="R7400" t="str">
            <v>Middle East / Africa (MEA)</v>
          </cell>
          <cell r="S7400" t="str">
            <v>Regional Sales Manager, Central Saudi Arabia</v>
          </cell>
        </row>
        <row r="7401">
          <cell r="A7401" t="str">
            <v>100019-SA-105</v>
          </cell>
          <cell r="B7401">
            <v>43040</v>
          </cell>
          <cell r="C7401" t="str">
            <v>Existing MSA</v>
          </cell>
          <cell r="D7401">
            <v>42325</v>
          </cell>
          <cell r="E7401">
            <v>43922</v>
          </cell>
          <cell r="F7401" t="str">
            <v>Avigilon</v>
          </cell>
          <cell r="G7401" t="str">
            <v>SA</v>
          </cell>
          <cell r="H7401" t="str">
            <v>Saudi Arabia</v>
          </cell>
          <cell r="I7401" t="str">
            <v>LSP Entity</v>
          </cell>
          <cell r="K7401">
            <v>42325</v>
          </cell>
          <cell r="Q7401">
            <v>706</v>
          </cell>
          <cell r="R7401" t="str">
            <v>Middle East / Africa (MEA)</v>
          </cell>
          <cell r="S7401" t="str">
            <v>Regional Sales Manager</v>
          </cell>
        </row>
        <row r="7402">
          <cell r="A7402" t="str">
            <v>100019-SA-107</v>
          </cell>
          <cell r="B7402">
            <v>43516</v>
          </cell>
          <cell r="C7402" t="str">
            <v>Existing MSA</v>
          </cell>
          <cell r="D7402">
            <v>42325</v>
          </cell>
          <cell r="E7402">
            <v>43922</v>
          </cell>
          <cell r="F7402" t="str">
            <v>Avigilon</v>
          </cell>
          <cell r="G7402" t="str">
            <v>SA</v>
          </cell>
          <cell r="H7402" t="str">
            <v>Saudi Arabia</v>
          </cell>
          <cell r="I7402" t="str">
            <v>LSP Entity</v>
          </cell>
          <cell r="J7402">
            <v>43516</v>
          </cell>
          <cell r="K7402">
            <v>42325</v>
          </cell>
          <cell r="Q7402">
            <v>2032</v>
          </cell>
          <cell r="R7402" t="str">
            <v>Middle East / Africa (MEA)</v>
          </cell>
          <cell r="S7402" t="str">
            <v>Regional Sales Director</v>
          </cell>
        </row>
        <row r="7403">
          <cell r="A7403" t="str">
            <v>100019-SA-106</v>
          </cell>
          <cell r="B7403">
            <v>43282</v>
          </cell>
          <cell r="C7403" t="str">
            <v>Existing MSA</v>
          </cell>
          <cell r="D7403">
            <v>42325</v>
          </cell>
          <cell r="E7403">
            <v>43952</v>
          </cell>
          <cell r="F7403" t="str">
            <v>Avigilon</v>
          </cell>
          <cell r="G7403" t="str">
            <v>SA</v>
          </cell>
          <cell r="H7403" t="str">
            <v>Saudi Arabia</v>
          </cell>
          <cell r="I7403" t="str">
            <v>LSP Entity</v>
          </cell>
          <cell r="K7403">
            <v>42325</v>
          </cell>
          <cell r="Q7403">
            <v>1157</v>
          </cell>
          <cell r="R7403" t="str">
            <v>Middle East / Africa (MEA)</v>
          </cell>
          <cell r="S7403" t="str">
            <v>Regional Sales Manager, Video, East Saudi Arabia</v>
          </cell>
        </row>
        <row r="7404">
          <cell r="A7404" t="str">
            <v>100019-SA-110</v>
          </cell>
          <cell r="B7404">
            <v>43655</v>
          </cell>
          <cell r="C7404" t="str">
            <v>Existing MSA</v>
          </cell>
          <cell r="D7404">
            <v>42325</v>
          </cell>
          <cell r="E7404">
            <v>43952</v>
          </cell>
          <cell r="F7404" t="str">
            <v>Avigilon</v>
          </cell>
          <cell r="G7404" t="str">
            <v>SA</v>
          </cell>
          <cell r="H7404" t="str">
            <v>Saudi Arabia</v>
          </cell>
          <cell r="I7404" t="str">
            <v>LSP Entity</v>
          </cell>
          <cell r="J7404">
            <v>43647</v>
          </cell>
          <cell r="K7404">
            <v>42325</v>
          </cell>
          <cell r="Q7404">
            <v>2731</v>
          </cell>
          <cell r="R7404" t="str">
            <v>Middle East / Africa (MEA)</v>
          </cell>
          <cell r="S7404" t="str">
            <v>Regional Sales Manager, Central Saudi Arabia</v>
          </cell>
        </row>
        <row r="7405">
          <cell r="A7405" t="str">
            <v>100019-SA-105</v>
          </cell>
          <cell r="B7405">
            <v>43040</v>
          </cell>
          <cell r="C7405" t="str">
            <v>Existing MSA</v>
          </cell>
          <cell r="D7405">
            <v>42325</v>
          </cell>
          <cell r="E7405">
            <v>43952</v>
          </cell>
          <cell r="F7405" t="str">
            <v>Avigilon</v>
          </cell>
          <cell r="G7405" t="str">
            <v>SA</v>
          </cell>
          <cell r="H7405" t="str">
            <v>Saudi Arabia</v>
          </cell>
          <cell r="I7405" t="str">
            <v>LSP Entity</v>
          </cell>
          <cell r="K7405">
            <v>42325</v>
          </cell>
          <cell r="Q7405">
            <v>706</v>
          </cell>
          <cell r="R7405" t="str">
            <v>Middle East / Africa (MEA)</v>
          </cell>
          <cell r="S7405" t="str">
            <v>Regional Sales Manager</v>
          </cell>
        </row>
        <row r="7406">
          <cell r="A7406" t="str">
            <v>100019-SA-107</v>
          </cell>
          <cell r="B7406">
            <v>43516</v>
          </cell>
          <cell r="C7406" t="str">
            <v>Existing MSA</v>
          </cell>
          <cell r="D7406">
            <v>42325</v>
          </cell>
          <cell r="E7406">
            <v>43952</v>
          </cell>
          <cell r="F7406" t="str">
            <v>Avigilon</v>
          </cell>
          <cell r="G7406" t="str">
            <v>SA</v>
          </cell>
          <cell r="H7406" t="str">
            <v>Saudi Arabia</v>
          </cell>
          <cell r="I7406" t="str">
            <v>LSP Entity</v>
          </cell>
          <cell r="J7406">
            <v>43516</v>
          </cell>
          <cell r="K7406">
            <v>42325</v>
          </cell>
          <cell r="Q7406">
            <v>2032</v>
          </cell>
          <cell r="R7406" t="str">
            <v>Middle East / Africa (MEA)</v>
          </cell>
          <cell r="S7406" t="str">
            <v>Regional Sales Director</v>
          </cell>
        </row>
        <row r="7407">
          <cell r="A7407" t="str">
            <v>100019-SA-106</v>
          </cell>
          <cell r="B7407">
            <v>43282</v>
          </cell>
          <cell r="C7407" t="str">
            <v>Existing MSA</v>
          </cell>
          <cell r="D7407">
            <v>42325</v>
          </cell>
          <cell r="E7407">
            <v>43983</v>
          </cell>
          <cell r="F7407" t="str">
            <v>Avigilon</v>
          </cell>
          <cell r="G7407" t="str">
            <v>SA</v>
          </cell>
          <cell r="H7407" t="str">
            <v>Saudi Arabia</v>
          </cell>
          <cell r="I7407" t="str">
            <v>LSP Entity</v>
          </cell>
          <cell r="K7407">
            <v>42325</v>
          </cell>
          <cell r="Q7407">
            <v>1157</v>
          </cell>
          <cell r="R7407" t="str">
            <v>Middle East / Africa (MEA)</v>
          </cell>
          <cell r="S7407" t="str">
            <v>Regional Sales Manager, Video, East Saudi Arabia</v>
          </cell>
        </row>
        <row r="7408">
          <cell r="A7408" t="str">
            <v>100019-SA-110</v>
          </cell>
          <cell r="B7408">
            <v>43655</v>
          </cell>
          <cell r="C7408" t="str">
            <v>Existing MSA</v>
          </cell>
          <cell r="D7408">
            <v>42325</v>
          </cell>
          <cell r="E7408">
            <v>43983</v>
          </cell>
          <cell r="F7408" t="str">
            <v>Avigilon</v>
          </cell>
          <cell r="G7408" t="str">
            <v>SA</v>
          </cell>
          <cell r="H7408" t="str">
            <v>Saudi Arabia</v>
          </cell>
          <cell r="I7408" t="str">
            <v>LSP Entity</v>
          </cell>
          <cell r="J7408">
            <v>43647</v>
          </cell>
          <cell r="K7408">
            <v>42325</v>
          </cell>
          <cell r="Q7408">
            <v>2731</v>
          </cell>
          <cell r="R7408" t="str">
            <v>Middle East / Africa (MEA)</v>
          </cell>
          <cell r="S7408" t="str">
            <v>Regional Sales Manager, Central Saudi Arabia</v>
          </cell>
        </row>
        <row r="7409">
          <cell r="A7409" t="str">
            <v>100019-SA-105</v>
          </cell>
          <cell r="B7409">
            <v>43040</v>
          </cell>
          <cell r="C7409" t="str">
            <v>Existing MSA</v>
          </cell>
          <cell r="D7409">
            <v>42325</v>
          </cell>
          <cell r="E7409">
            <v>43983</v>
          </cell>
          <cell r="F7409" t="str">
            <v>Avigilon</v>
          </cell>
          <cell r="G7409" t="str">
            <v>SA</v>
          </cell>
          <cell r="H7409" t="str">
            <v>Saudi Arabia</v>
          </cell>
          <cell r="I7409" t="str">
            <v>LSP Entity</v>
          </cell>
          <cell r="K7409">
            <v>42325</v>
          </cell>
          <cell r="Q7409">
            <v>706</v>
          </cell>
          <cell r="R7409" t="str">
            <v>Middle East / Africa (MEA)</v>
          </cell>
          <cell r="S7409" t="str">
            <v>Regional Sales Manager</v>
          </cell>
        </row>
        <row r="7410">
          <cell r="A7410" t="str">
            <v>100019-SA-107</v>
          </cell>
          <cell r="B7410">
            <v>43516</v>
          </cell>
          <cell r="C7410" t="str">
            <v>Existing MSA</v>
          </cell>
          <cell r="D7410">
            <v>42325</v>
          </cell>
          <cell r="E7410">
            <v>43983</v>
          </cell>
          <cell r="F7410" t="str">
            <v>Avigilon</v>
          </cell>
          <cell r="G7410" t="str">
            <v>SA</v>
          </cell>
          <cell r="H7410" t="str">
            <v>Saudi Arabia</v>
          </cell>
          <cell r="I7410" t="str">
            <v>LSP Entity</v>
          </cell>
          <cell r="J7410">
            <v>43516</v>
          </cell>
          <cell r="K7410">
            <v>42325</v>
          </cell>
          <cell r="Q7410">
            <v>2032</v>
          </cell>
          <cell r="R7410" t="str">
            <v>Middle East / Africa (MEA)</v>
          </cell>
          <cell r="S7410" t="str">
            <v>Regional Sales Director</v>
          </cell>
        </row>
        <row r="7411">
          <cell r="A7411" t="str">
            <v>100121-IL-101</v>
          </cell>
          <cell r="B7411">
            <v>42186</v>
          </cell>
          <cell r="C7411" t="str">
            <v>Existing MSA</v>
          </cell>
          <cell r="D7411">
            <v>42146</v>
          </cell>
          <cell r="E7411">
            <v>43922</v>
          </cell>
          <cell r="F7411" t="str">
            <v>Phoseon International</v>
          </cell>
          <cell r="G7411" t="str">
            <v>IL</v>
          </cell>
          <cell r="H7411" t="str">
            <v>Israel</v>
          </cell>
          <cell r="I7411" t="str">
            <v>LSP Entity</v>
          </cell>
          <cell r="K7411">
            <v>42146</v>
          </cell>
          <cell r="Q7411">
            <v>75</v>
          </cell>
          <cell r="R7411" t="str">
            <v>Middle East / Africa (MEA)</v>
          </cell>
          <cell r="S7411" t="str">
            <v>Regional Sales Manager</v>
          </cell>
        </row>
        <row r="7412">
          <cell r="A7412" t="str">
            <v>100062-AE-101</v>
          </cell>
          <cell r="B7412">
            <v>42436</v>
          </cell>
          <cell r="C7412" t="str">
            <v>Existing MSA</v>
          </cell>
          <cell r="D7412">
            <v>41661</v>
          </cell>
          <cell r="E7412">
            <v>43922</v>
          </cell>
          <cell r="F7412" t="str">
            <v>Fidelis</v>
          </cell>
          <cell r="G7412" t="str">
            <v>AE</v>
          </cell>
          <cell r="H7412" t="str">
            <v>United Arab Emirates</v>
          </cell>
          <cell r="I7412" t="str">
            <v>LSP Entity</v>
          </cell>
          <cell r="K7412">
            <v>41661</v>
          </cell>
          <cell r="Q7412">
            <v>90</v>
          </cell>
          <cell r="R7412" t="str">
            <v>Middle East / Africa (MEA)</v>
          </cell>
          <cell r="S7412" t="str">
            <v>Regional Sales Manager</v>
          </cell>
          <cell r="T7412">
            <v>44529</v>
          </cell>
        </row>
        <row r="7413">
          <cell r="A7413" t="str">
            <v>100121-IL-101</v>
          </cell>
          <cell r="B7413">
            <v>42186</v>
          </cell>
          <cell r="C7413" t="str">
            <v>Existing MSA</v>
          </cell>
          <cell r="D7413">
            <v>42146</v>
          </cell>
          <cell r="E7413">
            <v>43952</v>
          </cell>
          <cell r="F7413" t="str">
            <v>Phoseon International</v>
          </cell>
          <cell r="G7413" t="str">
            <v>IL</v>
          </cell>
          <cell r="H7413" t="str">
            <v>Israel</v>
          </cell>
          <cell r="I7413" t="str">
            <v>LSP Entity</v>
          </cell>
          <cell r="K7413">
            <v>42146</v>
          </cell>
          <cell r="Q7413">
            <v>75</v>
          </cell>
          <cell r="R7413" t="str">
            <v>Middle East / Africa (MEA)</v>
          </cell>
          <cell r="S7413" t="str">
            <v>Regional Sales Manager</v>
          </cell>
        </row>
        <row r="7414">
          <cell r="A7414" t="str">
            <v>100062-AE-101</v>
          </cell>
          <cell r="B7414">
            <v>42436</v>
          </cell>
          <cell r="C7414" t="str">
            <v>Existing MSA</v>
          </cell>
          <cell r="D7414">
            <v>41661</v>
          </cell>
          <cell r="E7414">
            <v>43952</v>
          </cell>
          <cell r="F7414" t="str">
            <v>Fidelis</v>
          </cell>
          <cell r="G7414" t="str">
            <v>AE</v>
          </cell>
          <cell r="H7414" t="str">
            <v>United Arab Emirates</v>
          </cell>
          <cell r="I7414" t="str">
            <v>LSP Entity</v>
          </cell>
          <cell r="K7414">
            <v>41661</v>
          </cell>
          <cell r="Q7414">
            <v>90</v>
          </cell>
          <cell r="R7414" t="str">
            <v>Middle East / Africa (MEA)</v>
          </cell>
          <cell r="S7414" t="str">
            <v>Regional Sales Manager</v>
          </cell>
          <cell r="T7414">
            <v>44529</v>
          </cell>
        </row>
        <row r="7415">
          <cell r="A7415" t="str">
            <v>100121-IL-101</v>
          </cell>
          <cell r="B7415">
            <v>42186</v>
          </cell>
          <cell r="C7415" t="str">
            <v>Existing MSA</v>
          </cell>
          <cell r="D7415">
            <v>42146</v>
          </cell>
          <cell r="E7415">
            <v>43983</v>
          </cell>
          <cell r="F7415" t="str">
            <v>Phoseon International</v>
          </cell>
          <cell r="G7415" t="str">
            <v>IL</v>
          </cell>
          <cell r="H7415" t="str">
            <v>Israel</v>
          </cell>
          <cell r="I7415" t="str">
            <v>LSP Entity</v>
          </cell>
          <cell r="K7415">
            <v>42146</v>
          </cell>
          <cell r="Q7415">
            <v>75</v>
          </cell>
          <cell r="R7415" t="str">
            <v>Middle East / Africa (MEA)</v>
          </cell>
          <cell r="S7415" t="str">
            <v>Regional Sales Manager</v>
          </cell>
        </row>
        <row r="7416">
          <cell r="A7416" t="str">
            <v>100062-AE-101</v>
          </cell>
          <cell r="B7416">
            <v>42436</v>
          </cell>
          <cell r="C7416" t="str">
            <v>Existing MSA</v>
          </cell>
          <cell r="D7416">
            <v>41661</v>
          </cell>
          <cell r="E7416">
            <v>43983</v>
          </cell>
          <cell r="F7416" t="str">
            <v>Fidelis</v>
          </cell>
          <cell r="G7416" t="str">
            <v>AE</v>
          </cell>
          <cell r="H7416" t="str">
            <v>United Arab Emirates</v>
          </cell>
          <cell r="I7416" t="str">
            <v>LSP Entity</v>
          </cell>
          <cell r="K7416">
            <v>41661</v>
          </cell>
          <cell r="Q7416">
            <v>90</v>
          </cell>
          <cell r="R7416" t="str">
            <v>Middle East / Africa (MEA)</v>
          </cell>
          <cell r="S7416" t="str">
            <v>Regional Sales Manager</v>
          </cell>
          <cell r="T7416">
            <v>44529</v>
          </cell>
        </row>
        <row r="7417">
          <cell r="A7417" t="str">
            <v>100062-SA-101</v>
          </cell>
          <cell r="B7417">
            <v>43849</v>
          </cell>
          <cell r="C7417" t="str">
            <v>Existing MSA</v>
          </cell>
          <cell r="D7417">
            <v>41661</v>
          </cell>
          <cell r="E7417">
            <v>43922</v>
          </cell>
          <cell r="F7417" t="str">
            <v>Fidelis</v>
          </cell>
          <cell r="G7417" t="str">
            <v>SA</v>
          </cell>
          <cell r="H7417" t="str">
            <v>Saudi Arabia</v>
          </cell>
          <cell r="I7417" t="str">
            <v>LSP Entity</v>
          </cell>
          <cell r="K7417">
            <v>41661</v>
          </cell>
          <cell r="Q7417">
            <v>87</v>
          </cell>
          <cell r="R7417" t="str">
            <v>Middle East / Africa (MEA)</v>
          </cell>
          <cell r="S7417" t="str">
            <v>Regional Sales Director, Egypt Bahrain</v>
          </cell>
        </row>
        <row r="7418">
          <cell r="A7418" t="str">
            <v>100107-AE-101</v>
          </cell>
          <cell r="B7418">
            <v>43215</v>
          </cell>
          <cell r="C7418" t="str">
            <v>Existing MSA</v>
          </cell>
          <cell r="D7418">
            <v>43185</v>
          </cell>
          <cell r="E7418">
            <v>43922</v>
          </cell>
          <cell r="F7418" t="str">
            <v>Mimosa Networks</v>
          </cell>
          <cell r="G7418" t="str">
            <v>AE</v>
          </cell>
          <cell r="H7418" t="str">
            <v>United Arab Emirates</v>
          </cell>
          <cell r="I7418" t="str">
            <v>LSP Entity</v>
          </cell>
          <cell r="K7418">
            <v>42198</v>
          </cell>
          <cell r="Q7418">
            <v>1064</v>
          </cell>
          <cell r="R7418" t="str">
            <v>Middle East / Africa (MEA)</v>
          </cell>
          <cell r="S7418" t="str">
            <v>Sales Engineer, EMEA</v>
          </cell>
          <cell r="T7418">
            <v>43952</v>
          </cell>
        </row>
        <row r="7419">
          <cell r="A7419" t="str">
            <v>100062-SA-101</v>
          </cell>
          <cell r="B7419">
            <v>43849</v>
          </cell>
          <cell r="C7419" t="str">
            <v>Existing MSA</v>
          </cell>
          <cell r="D7419">
            <v>41661</v>
          </cell>
          <cell r="E7419">
            <v>43952</v>
          </cell>
          <cell r="F7419" t="str">
            <v>Fidelis</v>
          </cell>
          <cell r="G7419" t="str">
            <v>SA</v>
          </cell>
          <cell r="H7419" t="str">
            <v>Saudi Arabia</v>
          </cell>
          <cell r="I7419" t="str">
            <v>LSP Entity</v>
          </cell>
          <cell r="K7419">
            <v>41661</v>
          </cell>
          <cell r="Q7419">
            <v>87</v>
          </cell>
          <cell r="R7419" t="str">
            <v>Middle East / Africa (MEA)</v>
          </cell>
          <cell r="S7419" t="str">
            <v>Regional Sales Director, Egypt Bahrain</v>
          </cell>
        </row>
        <row r="7420">
          <cell r="A7420" t="str">
            <v>100107-AE-101</v>
          </cell>
          <cell r="B7420">
            <v>43215</v>
          </cell>
          <cell r="C7420" t="str">
            <v>Existing MSA</v>
          </cell>
          <cell r="D7420">
            <v>43185</v>
          </cell>
          <cell r="E7420">
            <v>43952</v>
          </cell>
          <cell r="F7420" t="str">
            <v>Mimosa Networks</v>
          </cell>
          <cell r="G7420" t="str">
            <v>AE</v>
          </cell>
          <cell r="H7420" t="str">
            <v>United Arab Emirates</v>
          </cell>
          <cell r="I7420" t="str">
            <v>LSP Entity</v>
          </cell>
          <cell r="K7420">
            <v>42198</v>
          </cell>
          <cell r="Q7420">
            <v>1064</v>
          </cell>
          <cell r="R7420" t="str">
            <v>Middle East / Africa (MEA)</v>
          </cell>
          <cell r="S7420" t="str">
            <v>Sales Engineer, EMEA</v>
          </cell>
          <cell r="T7420">
            <v>43952</v>
          </cell>
        </row>
        <row r="7421">
          <cell r="A7421" t="str">
            <v>100062-SA-101</v>
          </cell>
          <cell r="B7421">
            <v>43849</v>
          </cell>
          <cell r="C7421" t="str">
            <v>Existing MSA</v>
          </cell>
          <cell r="D7421">
            <v>41661</v>
          </cell>
          <cell r="E7421">
            <v>43983</v>
          </cell>
          <cell r="F7421" t="str">
            <v>Fidelis</v>
          </cell>
          <cell r="G7421" t="str">
            <v>SA</v>
          </cell>
          <cell r="H7421" t="str">
            <v>Saudi Arabia</v>
          </cell>
          <cell r="I7421" t="str">
            <v>LSP Entity</v>
          </cell>
          <cell r="K7421">
            <v>41661</v>
          </cell>
          <cell r="Q7421">
            <v>87</v>
          </cell>
          <cell r="R7421" t="str">
            <v>Middle East / Africa (MEA)</v>
          </cell>
          <cell r="S7421" t="str">
            <v>Regional Sales Director, Egypt Bahrain</v>
          </cell>
        </row>
        <row r="7422">
          <cell r="A7422" t="str">
            <v>100107-AE-101</v>
          </cell>
          <cell r="B7422">
            <v>43215</v>
          </cell>
          <cell r="C7422" t="str">
            <v>Existing MSA</v>
          </cell>
          <cell r="D7422">
            <v>43185</v>
          </cell>
          <cell r="E7422">
            <v>43983</v>
          </cell>
          <cell r="F7422" t="str">
            <v>Mimosa Networks</v>
          </cell>
          <cell r="G7422" t="str">
            <v>AE</v>
          </cell>
          <cell r="H7422" t="str">
            <v>United Arab Emirates</v>
          </cell>
          <cell r="I7422" t="str">
            <v>LSP Entity</v>
          </cell>
          <cell r="K7422">
            <v>42198</v>
          </cell>
          <cell r="Q7422">
            <v>1064</v>
          </cell>
          <cell r="R7422" t="str">
            <v>Middle East / Africa (MEA)</v>
          </cell>
          <cell r="S7422" t="str">
            <v>Sales Engineer, EMEA</v>
          </cell>
          <cell r="T7422">
            <v>43952</v>
          </cell>
        </row>
        <row r="7423">
          <cell r="A7423" t="str">
            <v>100717-TR-101</v>
          </cell>
          <cell r="B7423">
            <v>43847</v>
          </cell>
          <cell r="C7423" t="str">
            <v>Existing MSA</v>
          </cell>
          <cell r="D7423">
            <v>43804</v>
          </cell>
          <cell r="E7423">
            <v>43891</v>
          </cell>
          <cell r="F7423" t="str">
            <v>RSC</v>
          </cell>
          <cell r="G7423" t="str">
            <v>TR</v>
          </cell>
          <cell r="H7423" t="str">
            <v>Turkey</v>
          </cell>
          <cell r="I7423" t="str">
            <v>LSP Entity</v>
          </cell>
          <cell r="J7423">
            <v>43832</v>
          </cell>
          <cell r="K7423">
            <v>43804</v>
          </cell>
          <cell r="Q7423">
            <v>3747</v>
          </cell>
          <cell r="R7423" t="str">
            <v>Middle East / Africa (MEA)</v>
          </cell>
          <cell r="S7423" t="str">
            <v>Marketing Data Analyst</v>
          </cell>
        </row>
        <row r="7424">
          <cell r="A7424" t="str">
            <v>100717-TR-101</v>
          </cell>
          <cell r="B7424">
            <v>43847</v>
          </cell>
          <cell r="C7424" t="str">
            <v>Existing MSA</v>
          </cell>
          <cell r="D7424">
            <v>43804</v>
          </cell>
          <cell r="E7424">
            <v>43922</v>
          </cell>
          <cell r="F7424" t="str">
            <v>RSC</v>
          </cell>
          <cell r="G7424" t="str">
            <v>TR</v>
          </cell>
          <cell r="H7424" t="str">
            <v>Turkey</v>
          </cell>
          <cell r="I7424" t="str">
            <v>LSP Entity</v>
          </cell>
          <cell r="J7424">
            <v>43832</v>
          </cell>
          <cell r="K7424">
            <v>43804</v>
          </cell>
          <cell r="Q7424">
            <v>3747</v>
          </cell>
          <cell r="R7424" t="str">
            <v>Middle East / Africa (MEA)</v>
          </cell>
          <cell r="S7424" t="str">
            <v>Marketing Data Analyst</v>
          </cell>
        </row>
        <row r="7425">
          <cell r="A7425" t="str">
            <v>100717-TR-101</v>
          </cell>
          <cell r="B7425">
            <v>43847</v>
          </cell>
          <cell r="C7425" t="str">
            <v>Existing MSA</v>
          </cell>
          <cell r="D7425">
            <v>43804</v>
          </cell>
          <cell r="E7425">
            <v>43952</v>
          </cell>
          <cell r="F7425" t="str">
            <v>RSC</v>
          </cell>
          <cell r="G7425" t="str">
            <v>TR</v>
          </cell>
          <cell r="H7425" t="str">
            <v>Turkey</v>
          </cell>
          <cell r="I7425" t="str">
            <v>LSP Entity</v>
          </cell>
          <cell r="J7425">
            <v>43832</v>
          </cell>
          <cell r="K7425">
            <v>43804</v>
          </cell>
          <cell r="Q7425">
            <v>3747</v>
          </cell>
          <cell r="R7425" t="str">
            <v>Middle East / Africa (MEA)</v>
          </cell>
          <cell r="S7425" t="str">
            <v>Marketing Data Analyst</v>
          </cell>
        </row>
        <row r="7426">
          <cell r="A7426" t="str">
            <v>100717-TR-101</v>
          </cell>
          <cell r="B7426">
            <v>43847</v>
          </cell>
          <cell r="C7426" t="str">
            <v>Existing MSA</v>
          </cell>
          <cell r="D7426">
            <v>43804</v>
          </cell>
          <cell r="E7426">
            <v>43983</v>
          </cell>
          <cell r="F7426" t="str">
            <v>RSC</v>
          </cell>
          <cell r="G7426" t="str">
            <v>TR</v>
          </cell>
          <cell r="H7426" t="str">
            <v>Turkey</v>
          </cell>
          <cell r="I7426" t="str">
            <v>LSP Entity</v>
          </cell>
          <cell r="J7426">
            <v>43832</v>
          </cell>
          <cell r="K7426">
            <v>43804</v>
          </cell>
          <cell r="Q7426">
            <v>3747</v>
          </cell>
          <cell r="R7426" t="str">
            <v>Middle East / Africa (MEA)</v>
          </cell>
          <cell r="S7426" t="str">
            <v>Marketing Data Analyst</v>
          </cell>
        </row>
        <row r="7427">
          <cell r="A7427" t="str">
            <v>100649-TR-103</v>
          </cell>
          <cell r="B7427">
            <v>43831</v>
          </cell>
          <cell r="C7427" t="str">
            <v>Existing MSA</v>
          </cell>
          <cell r="D7427">
            <v>43740</v>
          </cell>
          <cell r="E7427">
            <v>43891</v>
          </cell>
          <cell r="F7427" t="str">
            <v>The Internet Society</v>
          </cell>
          <cell r="G7427" t="str">
            <v>TR</v>
          </cell>
          <cell r="H7427" t="str">
            <v>Turkey</v>
          </cell>
          <cell r="I7427" t="str">
            <v>LSP Entity</v>
          </cell>
          <cell r="J7427">
            <v>43770</v>
          </cell>
          <cell r="K7427">
            <v>43727</v>
          </cell>
          <cell r="Q7427">
            <v>3374</v>
          </cell>
          <cell r="R7427" t="str">
            <v>Middle East / Africa (MEA)</v>
          </cell>
          <cell r="S7427" t="str">
            <v>Regional Policy Manager</v>
          </cell>
        </row>
        <row r="7428">
          <cell r="A7428" t="str">
            <v>100649-TR-103</v>
          </cell>
          <cell r="B7428">
            <v>43831</v>
          </cell>
          <cell r="C7428" t="str">
            <v>Existing MSA</v>
          </cell>
          <cell r="D7428">
            <v>43740</v>
          </cell>
          <cell r="E7428">
            <v>43922</v>
          </cell>
          <cell r="F7428" t="str">
            <v>The Internet Society</v>
          </cell>
          <cell r="G7428" t="str">
            <v>TR</v>
          </cell>
          <cell r="H7428" t="str">
            <v>Turkey</v>
          </cell>
          <cell r="I7428" t="str">
            <v>LSP Entity</v>
          </cell>
          <cell r="J7428">
            <v>43770</v>
          </cell>
          <cell r="K7428">
            <v>43727</v>
          </cell>
          <cell r="Q7428">
            <v>3374</v>
          </cell>
          <cell r="R7428" t="str">
            <v>Middle East / Africa (MEA)</v>
          </cell>
          <cell r="S7428" t="str">
            <v>Regional Policy Manager</v>
          </cell>
        </row>
        <row r="7429">
          <cell r="A7429" t="str">
            <v>100649-TR-103</v>
          </cell>
          <cell r="B7429">
            <v>43831</v>
          </cell>
          <cell r="C7429" t="str">
            <v>Existing MSA</v>
          </cell>
          <cell r="D7429">
            <v>43740</v>
          </cell>
          <cell r="E7429">
            <v>43952</v>
          </cell>
          <cell r="F7429" t="str">
            <v>The Internet Society</v>
          </cell>
          <cell r="G7429" t="str">
            <v>TR</v>
          </cell>
          <cell r="H7429" t="str">
            <v>Turkey</v>
          </cell>
          <cell r="I7429" t="str">
            <v>LSP Entity</v>
          </cell>
          <cell r="J7429">
            <v>43770</v>
          </cell>
          <cell r="K7429">
            <v>43727</v>
          </cell>
          <cell r="Q7429">
            <v>3374</v>
          </cell>
          <cell r="R7429" t="str">
            <v>Middle East / Africa (MEA)</v>
          </cell>
          <cell r="S7429" t="str">
            <v>Regional Policy Manager</v>
          </cell>
        </row>
        <row r="7430">
          <cell r="A7430" t="str">
            <v>100649-TR-103</v>
          </cell>
          <cell r="B7430">
            <v>43831</v>
          </cell>
          <cell r="C7430" t="str">
            <v>Existing MSA</v>
          </cell>
          <cell r="D7430">
            <v>43740</v>
          </cell>
          <cell r="E7430">
            <v>43983</v>
          </cell>
          <cell r="F7430" t="str">
            <v>The Internet Society</v>
          </cell>
          <cell r="G7430" t="str">
            <v>TR</v>
          </cell>
          <cell r="H7430" t="str">
            <v>Turkey</v>
          </cell>
          <cell r="I7430" t="str">
            <v>LSP Entity</v>
          </cell>
          <cell r="J7430">
            <v>43770</v>
          </cell>
          <cell r="K7430">
            <v>43727</v>
          </cell>
          <cell r="Q7430">
            <v>3374</v>
          </cell>
          <cell r="R7430" t="str">
            <v>Middle East / Africa (MEA)</v>
          </cell>
          <cell r="S7430" t="str">
            <v>Regional Policy Manager</v>
          </cell>
        </row>
        <row r="7431">
          <cell r="A7431" t="str">
            <v>100353-JM-101</v>
          </cell>
          <cell r="B7431">
            <v>43647</v>
          </cell>
          <cell r="C7431" t="str">
            <v>Existing MSA</v>
          </cell>
          <cell r="D7431">
            <v>43389</v>
          </cell>
          <cell r="E7431">
            <v>43922</v>
          </cell>
          <cell r="F7431" t="str">
            <v>SquareTrade</v>
          </cell>
          <cell r="G7431" t="str">
            <v>JM</v>
          </cell>
          <cell r="H7431" t="str">
            <v>Jamaica</v>
          </cell>
          <cell r="I7431" t="str">
            <v>LSP Entity</v>
          </cell>
          <cell r="K7431">
            <v>43280</v>
          </cell>
          <cell r="Q7431">
            <v>1716</v>
          </cell>
          <cell r="R7431" t="str">
            <v>North America (NA)</v>
          </cell>
          <cell r="S7431" t="str">
            <v>Manager - Customer Experience</v>
          </cell>
        </row>
        <row r="7432">
          <cell r="A7432" t="str">
            <v>100353-JM-101</v>
          </cell>
          <cell r="B7432">
            <v>43647</v>
          </cell>
          <cell r="C7432" t="str">
            <v>Existing MSA</v>
          </cell>
          <cell r="D7432">
            <v>43389</v>
          </cell>
          <cell r="E7432">
            <v>43952</v>
          </cell>
          <cell r="F7432" t="str">
            <v>SquareTrade</v>
          </cell>
          <cell r="G7432" t="str">
            <v>JM</v>
          </cell>
          <cell r="H7432" t="str">
            <v>Jamaica</v>
          </cell>
          <cell r="I7432" t="str">
            <v>LSP Entity</v>
          </cell>
          <cell r="K7432">
            <v>43280</v>
          </cell>
          <cell r="Q7432">
            <v>1716</v>
          </cell>
          <cell r="R7432" t="str">
            <v>North America (NA)</v>
          </cell>
          <cell r="S7432" t="str">
            <v>Manager - Customer Experience</v>
          </cell>
        </row>
        <row r="7433">
          <cell r="A7433" t="str">
            <v>100353-JM-101</v>
          </cell>
          <cell r="B7433">
            <v>43647</v>
          </cell>
          <cell r="C7433" t="str">
            <v>Existing MSA</v>
          </cell>
          <cell r="D7433">
            <v>43389</v>
          </cell>
          <cell r="E7433">
            <v>43983</v>
          </cell>
          <cell r="F7433" t="str">
            <v>SquareTrade</v>
          </cell>
          <cell r="G7433" t="str">
            <v>JM</v>
          </cell>
          <cell r="H7433" t="str">
            <v>Jamaica</v>
          </cell>
          <cell r="I7433" t="str">
            <v>LSP Entity</v>
          </cell>
          <cell r="K7433">
            <v>43280</v>
          </cell>
          <cell r="Q7433">
            <v>1716</v>
          </cell>
          <cell r="R7433" t="str">
            <v>North America (NA)</v>
          </cell>
          <cell r="S7433" t="str">
            <v>Manager - Customer Experience</v>
          </cell>
        </row>
        <row r="7434">
          <cell r="A7434" t="str">
            <v>100072-CA-101</v>
          </cell>
          <cell r="B7434">
            <v>42856</v>
          </cell>
          <cell r="C7434" t="str">
            <v>Existing MSA</v>
          </cell>
          <cell r="D7434">
            <v>42762</v>
          </cell>
          <cell r="E7434">
            <v>43922</v>
          </cell>
          <cell r="F7434" t="str">
            <v>HeartFlow</v>
          </cell>
          <cell r="G7434" t="str">
            <v>CA</v>
          </cell>
          <cell r="H7434" t="str">
            <v>Canada</v>
          </cell>
          <cell r="I7434" t="str">
            <v>LSP Entity</v>
          </cell>
          <cell r="K7434">
            <v>42762</v>
          </cell>
          <cell r="Q7434">
            <v>366</v>
          </cell>
          <cell r="R7434" t="str">
            <v>North America (NA)</v>
          </cell>
          <cell r="S7434" t="str">
            <v>Senior Advisor on Clinical Science</v>
          </cell>
        </row>
        <row r="7435">
          <cell r="A7435" t="str">
            <v>100072-CA-101</v>
          </cell>
          <cell r="B7435">
            <v>42856</v>
          </cell>
          <cell r="C7435" t="str">
            <v>Existing MSA</v>
          </cell>
          <cell r="D7435">
            <v>42762</v>
          </cell>
          <cell r="E7435">
            <v>43952</v>
          </cell>
          <cell r="F7435" t="str">
            <v>HeartFlow</v>
          </cell>
          <cell r="G7435" t="str">
            <v>CA</v>
          </cell>
          <cell r="H7435" t="str">
            <v>Canada</v>
          </cell>
          <cell r="I7435" t="str">
            <v>LSP Entity</v>
          </cell>
          <cell r="K7435">
            <v>42762</v>
          </cell>
          <cell r="Q7435">
            <v>366</v>
          </cell>
          <cell r="R7435" t="str">
            <v>North America (NA)</v>
          </cell>
          <cell r="S7435" t="str">
            <v>Senior Advisor on Clinical Science</v>
          </cell>
        </row>
        <row r="7436">
          <cell r="A7436" t="str">
            <v>100072-CA-101</v>
          </cell>
          <cell r="B7436">
            <v>42856</v>
          </cell>
          <cell r="C7436" t="str">
            <v>Existing MSA</v>
          </cell>
          <cell r="D7436">
            <v>42762</v>
          </cell>
          <cell r="E7436">
            <v>43983</v>
          </cell>
          <cell r="F7436" t="str">
            <v>HeartFlow</v>
          </cell>
          <cell r="G7436" t="str">
            <v>CA</v>
          </cell>
          <cell r="H7436" t="str">
            <v>Canada</v>
          </cell>
          <cell r="I7436" t="str">
            <v>LSP Entity</v>
          </cell>
          <cell r="K7436">
            <v>42762</v>
          </cell>
          <cell r="Q7436">
            <v>366</v>
          </cell>
          <cell r="R7436" t="str">
            <v>North America (NA)</v>
          </cell>
          <cell r="S7436" t="str">
            <v>Senior Advisor on Clinical Science</v>
          </cell>
        </row>
        <row r="7437">
          <cell r="A7437" t="str">
            <v>100035-CA-101</v>
          </cell>
          <cell r="B7437">
            <v>42401</v>
          </cell>
          <cell r="C7437" t="str">
            <v>Existing MSA</v>
          </cell>
          <cell r="D7437">
            <v>42326</v>
          </cell>
          <cell r="E7437">
            <v>43922</v>
          </cell>
          <cell r="F7437" t="str">
            <v>Charles Smith Wines</v>
          </cell>
          <cell r="G7437" t="str">
            <v>CA</v>
          </cell>
          <cell r="H7437" t="str">
            <v>Canada</v>
          </cell>
          <cell r="I7437" t="str">
            <v>LSP Entity</v>
          </cell>
          <cell r="K7437">
            <v>42326</v>
          </cell>
          <cell r="N7437" t="str">
            <v>Brittany</v>
          </cell>
          <cell r="O7437" t="str">
            <v>Lum</v>
          </cell>
          <cell r="P7437">
            <v>43780</v>
          </cell>
          <cell r="Q7437">
            <v>60</v>
          </cell>
          <cell r="R7437" t="str">
            <v>North America (NA)</v>
          </cell>
          <cell r="S7437" t="str">
            <v>Director of International Sales</v>
          </cell>
        </row>
        <row r="7438">
          <cell r="A7438" t="str">
            <v>100035-CA-101</v>
          </cell>
          <cell r="B7438">
            <v>42401</v>
          </cell>
          <cell r="C7438" t="str">
            <v>Existing MSA</v>
          </cell>
          <cell r="D7438">
            <v>42326</v>
          </cell>
          <cell r="E7438">
            <v>43952</v>
          </cell>
          <cell r="F7438" t="str">
            <v>Charles Smith Wines</v>
          </cell>
          <cell r="G7438" t="str">
            <v>CA</v>
          </cell>
          <cell r="H7438" t="str">
            <v>Canada</v>
          </cell>
          <cell r="I7438" t="str">
            <v>LSP Entity</v>
          </cell>
          <cell r="K7438">
            <v>42326</v>
          </cell>
          <cell r="N7438" t="str">
            <v>Brittany</v>
          </cell>
          <cell r="O7438" t="str">
            <v>Lum</v>
          </cell>
          <cell r="P7438">
            <v>43780</v>
          </cell>
          <cell r="Q7438">
            <v>60</v>
          </cell>
          <cell r="R7438" t="str">
            <v>North America (NA)</v>
          </cell>
          <cell r="S7438" t="str">
            <v>Director of International Sales</v>
          </cell>
        </row>
        <row r="7439">
          <cell r="A7439" t="str">
            <v>100035-CA-101</v>
          </cell>
          <cell r="B7439">
            <v>42401</v>
          </cell>
          <cell r="C7439" t="str">
            <v>Existing MSA</v>
          </cell>
          <cell r="D7439">
            <v>42326</v>
          </cell>
          <cell r="E7439">
            <v>43983</v>
          </cell>
          <cell r="F7439" t="str">
            <v>Charles Smith Wines</v>
          </cell>
          <cell r="G7439" t="str">
            <v>CA</v>
          </cell>
          <cell r="H7439" t="str">
            <v>Canada</v>
          </cell>
          <cell r="I7439" t="str">
            <v>LSP Entity</v>
          </cell>
          <cell r="K7439">
            <v>42326</v>
          </cell>
          <cell r="N7439" t="str">
            <v>Brittany</v>
          </cell>
          <cell r="O7439" t="str">
            <v>Lum</v>
          </cell>
          <cell r="P7439">
            <v>43780</v>
          </cell>
          <cell r="Q7439">
            <v>60</v>
          </cell>
          <cell r="R7439" t="str">
            <v>North America (NA)</v>
          </cell>
          <cell r="S7439" t="str">
            <v>Director of International Sales</v>
          </cell>
        </row>
        <row r="7440">
          <cell r="A7440" t="str">
            <v>100034-CA-101</v>
          </cell>
          <cell r="B7440">
            <v>42422</v>
          </cell>
          <cell r="C7440" t="str">
            <v>Existing MSA</v>
          </cell>
          <cell r="D7440">
            <v>41991</v>
          </cell>
          <cell r="E7440">
            <v>43922</v>
          </cell>
          <cell r="F7440" t="str">
            <v>ChargePoint</v>
          </cell>
          <cell r="G7440" t="str">
            <v>CA</v>
          </cell>
          <cell r="H7440" t="str">
            <v>Canada</v>
          </cell>
          <cell r="I7440" t="str">
            <v>LSP Entity</v>
          </cell>
          <cell r="K7440">
            <v>41991</v>
          </cell>
          <cell r="Q7440">
            <v>59</v>
          </cell>
          <cell r="R7440" t="str">
            <v>North America (NA)</v>
          </cell>
          <cell r="S7440" t="str">
            <v>Account Executive</v>
          </cell>
        </row>
        <row r="7441">
          <cell r="A7441" t="str">
            <v>100034-CA-101</v>
          </cell>
          <cell r="B7441">
            <v>42422</v>
          </cell>
          <cell r="C7441" t="str">
            <v>Existing MSA</v>
          </cell>
          <cell r="D7441">
            <v>41991</v>
          </cell>
          <cell r="E7441">
            <v>43952</v>
          </cell>
          <cell r="F7441" t="str">
            <v>ChargePoint</v>
          </cell>
          <cell r="G7441" t="str">
            <v>CA</v>
          </cell>
          <cell r="H7441" t="str">
            <v>Canada</v>
          </cell>
          <cell r="I7441" t="str">
            <v>LSP Entity</v>
          </cell>
          <cell r="K7441">
            <v>41991</v>
          </cell>
          <cell r="Q7441">
            <v>59</v>
          </cell>
          <cell r="R7441" t="str">
            <v>North America (NA)</v>
          </cell>
          <cell r="S7441" t="str">
            <v>Account Executive</v>
          </cell>
        </row>
        <row r="7442">
          <cell r="A7442" t="str">
            <v>100034-CA-101</v>
          </cell>
          <cell r="B7442">
            <v>42422</v>
          </cell>
          <cell r="C7442" t="str">
            <v>Existing MSA</v>
          </cell>
          <cell r="D7442">
            <v>41991</v>
          </cell>
          <cell r="E7442">
            <v>43983</v>
          </cell>
          <cell r="F7442" t="str">
            <v>ChargePoint</v>
          </cell>
          <cell r="G7442" t="str">
            <v>CA</v>
          </cell>
          <cell r="H7442" t="str">
            <v>Canada</v>
          </cell>
          <cell r="I7442" t="str">
            <v>LSP Entity</v>
          </cell>
          <cell r="K7442">
            <v>41991</v>
          </cell>
          <cell r="Q7442">
            <v>59</v>
          </cell>
          <cell r="R7442" t="str">
            <v>North America (NA)</v>
          </cell>
          <cell r="S7442" t="str">
            <v>Account Executive</v>
          </cell>
        </row>
        <row r="7443">
          <cell r="A7443" t="str">
            <v>100309-VN-101</v>
          </cell>
          <cell r="B7443">
            <v>43740</v>
          </cell>
          <cell r="C7443" t="str">
            <v>Existing MSA</v>
          </cell>
          <cell r="D7443">
            <v>43684</v>
          </cell>
          <cell r="E7443">
            <v>43891</v>
          </cell>
          <cell r="F7443" t="str">
            <v>JUUL</v>
          </cell>
          <cell r="G7443" t="str">
            <v>VN</v>
          </cell>
          <cell r="H7443" t="str">
            <v>Vietnam</v>
          </cell>
          <cell r="I7443" t="str">
            <v>LSP Entity</v>
          </cell>
          <cell r="J7443">
            <v>43740</v>
          </cell>
          <cell r="K7443">
            <v>43207</v>
          </cell>
          <cell r="N7443" t="str">
            <v>Claire</v>
          </cell>
          <cell r="O7443" t="str">
            <v>Lee</v>
          </cell>
          <cell r="P7443">
            <v>43865</v>
          </cell>
          <cell r="Q7443">
            <v>3122</v>
          </cell>
          <cell r="R7443" t="str">
            <v>Asia-Pacific (APAC)</v>
          </cell>
          <cell r="S7443" t="str">
            <v>General Manager</v>
          </cell>
          <cell r="T7443">
            <v>43891</v>
          </cell>
        </row>
        <row r="7444">
          <cell r="A7444" t="str">
            <v>100309-VN-101</v>
          </cell>
          <cell r="B7444">
            <v>43740</v>
          </cell>
          <cell r="C7444" t="str">
            <v>Existing MSA</v>
          </cell>
          <cell r="D7444">
            <v>43684</v>
          </cell>
          <cell r="E7444">
            <v>43922</v>
          </cell>
          <cell r="F7444" t="str">
            <v>JUUL</v>
          </cell>
          <cell r="G7444" t="str">
            <v>VN</v>
          </cell>
          <cell r="H7444" t="str">
            <v>Vietnam</v>
          </cell>
          <cell r="I7444" t="str">
            <v>LSP Entity</v>
          </cell>
          <cell r="J7444">
            <v>43740</v>
          </cell>
          <cell r="K7444">
            <v>43207</v>
          </cell>
          <cell r="N7444" t="str">
            <v>Claire</v>
          </cell>
          <cell r="O7444" t="str">
            <v>Lee</v>
          </cell>
          <cell r="P7444">
            <v>43865</v>
          </cell>
          <cell r="Q7444">
            <v>3122</v>
          </cell>
          <cell r="R7444" t="str">
            <v>Asia-Pacific (APAC)</v>
          </cell>
          <cell r="S7444" t="str">
            <v>General Manager</v>
          </cell>
          <cell r="T7444">
            <v>43891</v>
          </cell>
        </row>
        <row r="7445">
          <cell r="A7445" t="str">
            <v>100309-VN-101</v>
          </cell>
          <cell r="B7445">
            <v>43740</v>
          </cell>
          <cell r="C7445" t="str">
            <v>Existing MSA</v>
          </cell>
          <cell r="D7445">
            <v>43684</v>
          </cell>
          <cell r="E7445">
            <v>43952</v>
          </cell>
          <cell r="F7445" t="str">
            <v>JUUL</v>
          </cell>
          <cell r="G7445" t="str">
            <v>VN</v>
          </cell>
          <cell r="H7445" t="str">
            <v>Vietnam</v>
          </cell>
          <cell r="I7445" t="str">
            <v>LSP Entity</v>
          </cell>
          <cell r="J7445">
            <v>43740</v>
          </cell>
          <cell r="K7445">
            <v>43207</v>
          </cell>
          <cell r="N7445" t="str">
            <v>Claire</v>
          </cell>
          <cell r="O7445" t="str">
            <v>Lee</v>
          </cell>
          <cell r="P7445">
            <v>43865</v>
          </cell>
          <cell r="Q7445">
            <v>3122</v>
          </cell>
          <cell r="R7445" t="str">
            <v>Asia-Pacific (APAC)</v>
          </cell>
          <cell r="S7445" t="str">
            <v>General Manager</v>
          </cell>
          <cell r="T7445">
            <v>43891</v>
          </cell>
        </row>
        <row r="7446">
          <cell r="A7446" t="str">
            <v>100309-VN-101</v>
          </cell>
          <cell r="B7446">
            <v>43740</v>
          </cell>
          <cell r="C7446" t="str">
            <v>Existing MSA</v>
          </cell>
          <cell r="D7446">
            <v>43684</v>
          </cell>
          <cell r="E7446">
            <v>43983</v>
          </cell>
          <cell r="F7446" t="str">
            <v>JUUL</v>
          </cell>
          <cell r="G7446" t="str">
            <v>VN</v>
          </cell>
          <cell r="H7446" t="str">
            <v>Vietnam</v>
          </cell>
          <cell r="I7446" t="str">
            <v>LSP Entity</v>
          </cell>
          <cell r="J7446">
            <v>43740</v>
          </cell>
          <cell r="K7446">
            <v>43207</v>
          </cell>
          <cell r="N7446" t="str">
            <v>Claire</v>
          </cell>
          <cell r="O7446" t="str">
            <v>Lee</v>
          </cell>
          <cell r="P7446">
            <v>43865</v>
          </cell>
          <cell r="Q7446">
            <v>3122</v>
          </cell>
          <cell r="R7446" t="str">
            <v>Asia-Pacific (APAC)</v>
          </cell>
          <cell r="S7446" t="str">
            <v>General Manager</v>
          </cell>
          <cell r="T7446">
            <v>43891</v>
          </cell>
        </row>
        <row r="7447">
          <cell r="A7447" t="str">
            <v>100034-FR-102</v>
          </cell>
          <cell r="B7447">
            <v>43070</v>
          </cell>
          <cell r="C7447" t="str">
            <v>Existing MSA</v>
          </cell>
          <cell r="D7447">
            <v>42940</v>
          </cell>
          <cell r="E7447">
            <v>43922</v>
          </cell>
          <cell r="F7447" t="str">
            <v>ChargePoint</v>
          </cell>
          <cell r="G7447" t="str">
            <v>FR</v>
          </cell>
          <cell r="H7447" t="str">
            <v>France</v>
          </cell>
          <cell r="I7447" t="str">
            <v>LSP Entity</v>
          </cell>
          <cell r="K7447">
            <v>41991</v>
          </cell>
          <cell r="N7447" t="str">
            <v>Janna</v>
          </cell>
          <cell r="O7447" t="str">
            <v>Vidal</v>
          </cell>
          <cell r="P7447">
            <v>43833</v>
          </cell>
          <cell r="Q7447">
            <v>841</v>
          </cell>
          <cell r="R7447" t="str">
            <v>Europe (EU)</v>
          </cell>
          <cell r="S7447" t="str">
            <v>Solutions Engineer</v>
          </cell>
        </row>
        <row r="7448">
          <cell r="A7448" t="str">
            <v>100034-FR-102</v>
          </cell>
          <cell r="B7448">
            <v>43070</v>
          </cell>
          <cell r="C7448" t="str">
            <v>Existing MSA</v>
          </cell>
          <cell r="D7448">
            <v>42940</v>
          </cell>
          <cell r="E7448">
            <v>43952</v>
          </cell>
          <cell r="F7448" t="str">
            <v>ChargePoint</v>
          </cell>
          <cell r="G7448" t="str">
            <v>FR</v>
          </cell>
          <cell r="H7448" t="str">
            <v>France</v>
          </cell>
          <cell r="I7448" t="str">
            <v>LSP Entity</v>
          </cell>
          <cell r="K7448">
            <v>41991</v>
          </cell>
          <cell r="N7448" t="str">
            <v>Janna</v>
          </cell>
          <cell r="O7448" t="str">
            <v>Vidal</v>
          </cell>
          <cell r="P7448">
            <v>43833</v>
          </cell>
          <cell r="Q7448">
            <v>841</v>
          </cell>
          <cell r="R7448" t="str">
            <v>Europe (EU)</v>
          </cell>
          <cell r="S7448" t="str">
            <v>Solutions Engineer</v>
          </cell>
        </row>
        <row r="7449">
          <cell r="A7449" t="str">
            <v>100034-FR-102</v>
          </cell>
          <cell r="B7449">
            <v>43070</v>
          </cell>
          <cell r="C7449" t="str">
            <v>Existing MSA</v>
          </cell>
          <cell r="D7449">
            <v>42940</v>
          </cell>
          <cell r="E7449">
            <v>43983</v>
          </cell>
          <cell r="F7449" t="str">
            <v>ChargePoint</v>
          </cell>
          <cell r="G7449" t="str">
            <v>FR</v>
          </cell>
          <cell r="H7449" t="str">
            <v>France</v>
          </cell>
          <cell r="I7449" t="str">
            <v>LSP Entity</v>
          </cell>
          <cell r="K7449">
            <v>41991</v>
          </cell>
          <cell r="N7449" t="str">
            <v>Janna</v>
          </cell>
          <cell r="O7449" t="str">
            <v>Vidal</v>
          </cell>
          <cell r="P7449">
            <v>43833</v>
          </cell>
          <cell r="Q7449">
            <v>841</v>
          </cell>
          <cell r="R7449" t="str">
            <v>Europe (EU)</v>
          </cell>
          <cell r="S7449" t="str">
            <v>Solutions Engineer</v>
          </cell>
        </row>
        <row r="7450">
          <cell r="A7450" t="str">
            <v>100058-FR-101</v>
          </cell>
          <cell r="B7450">
            <v>42742</v>
          </cell>
          <cell r="C7450" t="str">
            <v>Existing MSA</v>
          </cell>
          <cell r="D7450">
            <v>42649</v>
          </cell>
          <cell r="E7450">
            <v>43922</v>
          </cell>
          <cell r="F7450" t="str">
            <v>Everbridge</v>
          </cell>
          <cell r="G7450" t="str">
            <v>FR</v>
          </cell>
          <cell r="H7450" t="str">
            <v>France</v>
          </cell>
          <cell r="I7450" t="str">
            <v>LSP Entity</v>
          </cell>
          <cell r="K7450">
            <v>42649</v>
          </cell>
          <cell r="N7450" t="str">
            <v>Janna</v>
          </cell>
          <cell r="O7450" t="str">
            <v>Vidal</v>
          </cell>
          <cell r="P7450">
            <v>43845</v>
          </cell>
          <cell r="Q7450">
            <v>253</v>
          </cell>
          <cell r="R7450" t="str">
            <v>Europe (EU)</v>
          </cell>
          <cell r="S7450" t="str">
            <v>Technical Channel Manager</v>
          </cell>
        </row>
        <row r="7451">
          <cell r="A7451" t="str">
            <v>100058-FR-101</v>
          </cell>
          <cell r="B7451">
            <v>42742</v>
          </cell>
          <cell r="C7451" t="str">
            <v>Existing MSA</v>
          </cell>
          <cell r="D7451">
            <v>42649</v>
          </cell>
          <cell r="E7451">
            <v>43952</v>
          </cell>
          <cell r="F7451" t="str">
            <v>Everbridge</v>
          </cell>
          <cell r="G7451" t="str">
            <v>FR</v>
          </cell>
          <cell r="H7451" t="str">
            <v>France</v>
          </cell>
          <cell r="I7451" t="str">
            <v>LSP Entity</v>
          </cell>
          <cell r="K7451">
            <v>42649</v>
          </cell>
          <cell r="N7451" t="str">
            <v>Janna</v>
          </cell>
          <cell r="O7451" t="str">
            <v>Vidal</v>
          </cell>
          <cell r="P7451">
            <v>43845</v>
          </cell>
          <cell r="Q7451">
            <v>253</v>
          </cell>
          <cell r="R7451" t="str">
            <v>Europe (EU)</v>
          </cell>
          <cell r="S7451" t="str">
            <v>Technical Channel Manager</v>
          </cell>
        </row>
        <row r="7452">
          <cell r="A7452" t="str">
            <v>100058-FR-101</v>
          </cell>
          <cell r="B7452">
            <v>42742</v>
          </cell>
          <cell r="C7452" t="str">
            <v>Existing MSA</v>
          </cell>
          <cell r="D7452">
            <v>42649</v>
          </cell>
          <cell r="E7452">
            <v>43983</v>
          </cell>
          <cell r="F7452" t="str">
            <v>Everbridge</v>
          </cell>
          <cell r="G7452" t="str">
            <v>FR</v>
          </cell>
          <cell r="H7452" t="str">
            <v>France</v>
          </cell>
          <cell r="I7452" t="str">
            <v>LSP Entity</v>
          </cell>
          <cell r="K7452">
            <v>42649</v>
          </cell>
          <cell r="N7452" t="str">
            <v>Janna</v>
          </cell>
          <cell r="O7452" t="str">
            <v>Vidal</v>
          </cell>
          <cell r="P7452">
            <v>43845</v>
          </cell>
          <cell r="Q7452">
            <v>253</v>
          </cell>
          <cell r="R7452" t="str">
            <v>Europe (EU)</v>
          </cell>
          <cell r="S7452" t="str">
            <v>Technical Channel Manager</v>
          </cell>
        </row>
        <row r="7453">
          <cell r="A7453" t="str">
            <v>100225-FR-101</v>
          </cell>
          <cell r="B7453">
            <v>43171</v>
          </cell>
          <cell r="C7453" t="str">
            <v>Existing MSA</v>
          </cell>
          <cell r="D7453">
            <v>42969</v>
          </cell>
          <cell r="E7453">
            <v>43922</v>
          </cell>
          <cell r="F7453" t="str">
            <v>Blackboard</v>
          </cell>
          <cell r="G7453" t="str">
            <v>FR</v>
          </cell>
          <cell r="H7453" t="str">
            <v>France</v>
          </cell>
          <cell r="I7453" t="str">
            <v>LSP Entity</v>
          </cell>
          <cell r="K7453">
            <v>42969</v>
          </cell>
          <cell r="N7453" t="str">
            <v>Janna</v>
          </cell>
          <cell r="O7453" t="str">
            <v>Vidal</v>
          </cell>
          <cell r="P7453">
            <v>43822</v>
          </cell>
          <cell r="Q7453">
            <v>876</v>
          </cell>
          <cell r="R7453" t="str">
            <v>Europe (EU)</v>
          </cell>
          <cell r="S7453" t="str">
            <v>Account Executive</v>
          </cell>
        </row>
        <row r="7454">
          <cell r="A7454" t="str">
            <v>100034-FR-101</v>
          </cell>
          <cell r="B7454">
            <v>43009</v>
          </cell>
          <cell r="C7454" t="str">
            <v>Existing MSA</v>
          </cell>
          <cell r="D7454">
            <v>42940</v>
          </cell>
          <cell r="E7454">
            <v>43922</v>
          </cell>
          <cell r="F7454" t="str">
            <v>ChargePoint</v>
          </cell>
          <cell r="G7454" t="str">
            <v>FR</v>
          </cell>
          <cell r="H7454" t="str">
            <v>France</v>
          </cell>
          <cell r="I7454" t="str">
            <v>LSP Entity</v>
          </cell>
          <cell r="K7454">
            <v>41991</v>
          </cell>
          <cell r="N7454" t="str">
            <v>Janna</v>
          </cell>
          <cell r="O7454" t="str">
            <v>Vidal</v>
          </cell>
          <cell r="P7454">
            <v>43833</v>
          </cell>
          <cell r="Q7454">
            <v>670</v>
          </cell>
          <cell r="R7454" t="str">
            <v>Europe (EU)</v>
          </cell>
          <cell r="S7454" t="str">
            <v>Auto Account Executive - France</v>
          </cell>
        </row>
        <row r="7455">
          <cell r="A7455" t="str">
            <v>100225-FR-101</v>
          </cell>
          <cell r="B7455">
            <v>43171</v>
          </cell>
          <cell r="C7455" t="str">
            <v>Existing MSA</v>
          </cell>
          <cell r="D7455">
            <v>42969</v>
          </cell>
          <cell r="E7455">
            <v>43952</v>
          </cell>
          <cell r="F7455" t="str">
            <v>Blackboard</v>
          </cell>
          <cell r="G7455" t="str">
            <v>FR</v>
          </cell>
          <cell r="H7455" t="str">
            <v>France</v>
          </cell>
          <cell r="I7455" t="str">
            <v>LSP Entity</v>
          </cell>
          <cell r="K7455">
            <v>42969</v>
          </cell>
          <cell r="N7455" t="str">
            <v>Janna</v>
          </cell>
          <cell r="O7455" t="str">
            <v>Vidal</v>
          </cell>
          <cell r="P7455">
            <v>43822</v>
          </cell>
          <cell r="Q7455">
            <v>876</v>
          </cell>
          <cell r="R7455" t="str">
            <v>Europe (EU)</v>
          </cell>
          <cell r="S7455" t="str">
            <v>Account Executive</v>
          </cell>
        </row>
        <row r="7456">
          <cell r="A7456" t="str">
            <v>100034-FR-101</v>
          </cell>
          <cell r="B7456">
            <v>43009</v>
          </cell>
          <cell r="C7456" t="str">
            <v>Existing MSA</v>
          </cell>
          <cell r="D7456">
            <v>42940</v>
          </cell>
          <cell r="E7456">
            <v>43952</v>
          </cell>
          <cell r="F7456" t="str">
            <v>ChargePoint</v>
          </cell>
          <cell r="G7456" t="str">
            <v>FR</v>
          </cell>
          <cell r="H7456" t="str">
            <v>France</v>
          </cell>
          <cell r="I7456" t="str">
            <v>LSP Entity</v>
          </cell>
          <cell r="K7456">
            <v>41991</v>
          </cell>
          <cell r="N7456" t="str">
            <v>Janna</v>
          </cell>
          <cell r="O7456" t="str">
            <v>Vidal</v>
          </cell>
          <cell r="P7456">
            <v>43833</v>
          </cell>
          <cell r="Q7456">
            <v>670</v>
          </cell>
          <cell r="R7456" t="str">
            <v>Europe (EU)</v>
          </cell>
          <cell r="S7456" t="str">
            <v>Auto Account Executive - France</v>
          </cell>
        </row>
        <row r="7457">
          <cell r="A7457" t="str">
            <v>100225-FR-101</v>
          </cell>
          <cell r="B7457">
            <v>43171</v>
          </cell>
          <cell r="C7457" t="str">
            <v>Existing MSA</v>
          </cell>
          <cell r="D7457">
            <v>42969</v>
          </cell>
          <cell r="E7457">
            <v>43983</v>
          </cell>
          <cell r="F7457" t="str">
            <v>Blackboard</v>
          </cell>
          <cell r="G7457" t="str">
            <v>FR</v>
          </cell>
          <cell r="H7457" t="str">
            <v>France</v>
          </cell>
          <cell r="I7457" t="str">
            <v>LSP Entity</v>
          </cell>
          <cell r="K7457">
            <v>42969</v>
          </cell>
          <cell r="N7457" t="str">
            <v>Janna</v>
          </cell>
          <cell r="O7457" t="str">
            <v>Vidal</v>
          </cell>
          <cell r="P7457">
            <v>43822</v>
          </cell>
          <cell r="Q7457">
            <v>876</v>
          </cell>
          <cell r="R7457" t="str">
            <v>Europe (EU)</v>
          </cell>
          <cell r="S7457" t="str">
            <v>Account Executive</v>
          </cell>
        </row>
        <row r="7458">
          <cell r="A7458" t="str">
            <v>100034-FR-101</v>
          </cell>
          <cell r="B7458">
            <v>43009</v>
          </cell>
          <cell r="C7458" t="str">
            <v>Existing MSA</v>
          </cell>
          <cell r="D7458">
            <v>42940</v>
          </cell>
          <cell r="E7458">
            <v>43983</v>
          </cell>
          <cell r="F7458" t="str">
            <v>ChargePoint</v>
          </cell>
          <cell r="G7458" t="str">
            <v>FR</v>
          </cell>
          <cell r="H7458" t="str">
            <v>France</v>
          </cell>
          <cell r="I7458" t="str">
            <v>LSP Entity</v>
          </cell>
          <cell r="K7458">
            <v>41991</v>
          </cell>
          <cell r="N7458" t="str">
            <v>Janna</v>
          </cell>
          <cell r="O7458" t="str">
            <v>Vidal</v>
          </cell>
          <cell r="P7458">
            <v>43833</v>
          </cell>
          <cell r="Q7458">
            <v>670</v>
          </cell>
          <cell r="R7458" t="str">
            <v>Europe (EU)</v>
          </cell>
          <cell r="S7458" t="str">
            <v>Auto Account Executive - France</v>
          </cell>
        </row>
        <row r="7459">
          <cell r="A7459" t="str">
            <v>100225-SA-101</v>
          </cell>
          <cell r="B7459">
            <v>43647</v>
          </cell>
          <cell r="C7459" t="str">
            <v>Existing MSA</v>
          </cell>
          <cell r="D7459">
            <v>43500</v>
          </cell>
          <cell r="E7459">
            <v>43922</v>
          </cell>
          <cell r="F7459" t="str">
            <v>Blackboard</v>
          </cell>
          <cell r="G7459" t="str">
            <v>SA</v>
          </cell>
          <cell r="H7459" t="str">
            <v>Saudi Arabia</v>
          </cell>
          <cell r="I7459" t="str">
            <v>LSP Entity</v>
          </cell>
          <cell r="J7459">
            <v>43625</v>
          </cell>
          <cell r="K7459">
            <v>42969</v>
          </cell>
          <cell r="N7459" t="str">
            <v>Patricia</v>
          </cell>
          <cell r="O7459" t="str">
            <v>Tan</v>
          </cell>
          <cell r="P7459">
            <v>43822</v>
          </cell>
          <cell r="Q7459">
            <v>2442</v>
          </cell>
          <cell r="R7459" t="str">
            <v>Middle East / Africa (MEA)</v>
          </cell>
          <cell r="S7459" t="str">
            <v>Account Executive</v>
          </cell>
        </row>
        <row r="7460">
          <cell r="A7460" t="str">
            <v>100225-SA-101</v>
          </cell>
          <cell r="B7460">
            <v>43647</v>
          </cell>
          <cell r="C7460" t="str">
            <v>Existing MSA</v>
          </cell>
          <cell r="D7460">
            <v>43500</v>
          </cell>
          <cell r="E7460">
            <v>43952</v>
          </cell>
          <cell r="F7460" t="str">
            <v>Blackboard</v>
          </cell>
          <cell r="G7460" t="str">
            <v>SA</v>
          </cell>
          <cell r="H7460" t="str">
            <v>Saudi Arabia</v>
          </cell>
          <cell r="I7460" t="str">
            <v>LSP Entity</v>
          </cell>
          <cell r="J7460">
            <v>43625</v>
          </cell>
          <cell r="K7460">
            <v>42969</v>
          </cell>
          <cell r="N7460" t="str">
            <v>Patricia</v>
          </cell>
          <cell r="O7460" t="str">
            <v>Tan</v>
          </cell>
          <cell r="P7460">
            <v>43822</v>
          </cell>
          <cell r="Q7460">
            <v>2442</v>
          </cell>
          <cell r="R7460" t="str">
            <v>Middle East / Africa (MEA)</v>
          </cell>
          <cell r="S7460" t="str">
            <v>Account Executive</v>
          </cell>
        </row>
        <row r="7461">
          <cell r="A7461" t="str">
            <v>100225-SA-101</v>
          </cell>
          <cell r="B7461">
            <v>43647</v>
          </cell>
          <cell r="C7461" t="str">
            <v>Existing MSA</v>
          </cell>
          <cell r="D7461">
            <v>43500</v>
          </cell>
          <cell r="E7461">
            <v>43983</v>
          </cell>
          <cell r="F7461" t="str">
            <v>Blackboard</v>
          </cell>
          <cell r="G7461" t="str">
            <v>SA</v>
          </cell>
          <cell r="H7461" t="str">
            <v>Saudi Arabia</v>
          </cell>
          <cell r="I7461" t="str">
            <v>LSP Entity</v>
          </cell>
          <cell r="J7461">
            <v>43625</v>
          </cell>
          <cell r="K7461">
            <v>42969</v>
          </cell>
          <cell r="N7461" t="str">
            <v>Patricia</v>
          </cell>
          <cell r="O7461" t="str">
            <v>Tan</v>
          </cell>
          <cell r="P7461">
            <v>43822</v>
          </cell>
          <cell r="Q7461">
            <v>2442</v>
          </cell>
          <cell r="R7461" t="str">
            <v>Middle East / Africa (MEA)</v>
          </cell>
          <cell r="S7461" t="str">
            <v>Account Executive</v>
          </cell>
        </row>
        <row r="7462">
          <cell r="A7462" t="str">
            <v>100380-DE-101</v>
          </cell>
          <cell r="B7462">
            <v>43346</v>
          </cell>
          <cell r="C7462" t="str">
            <v>Existing MSA</v>
          </cell>
          <cell r="D7462">
            <v>43340</v>
          </cell>
          <cell r="E7462">
            <v>43922</v>
          </cell>
          <cell r="F7462" t="str">
            <v>Mojio Inc.</v>
          </cell>
          <cell r="G7462" t="str">
            <v>DE</v>
          </cell>
          <cell r="H7462" t="str">
            <v>Germany</v>
          </cell>
          <cell r="I7462" t="str">
            <v>LSP Entity</v>
          </cell>
          <cell r="K7462">
            <v>43340</v>
          </cell>
          <cell r="Q7462">
            <v>1475</v>
          </cell>
          <cell r="R7462" t="str">
            <v>Europe (EU)</v>
          </cell>
          <cell r="S7462" t="str">
            <v>Director of Customer Success - Europe</v>
          </cell>
        </row>
        <row r="7463">
          <cell r="A7463" t="str">
            <v>100380-DE-101</v>
          </cell>
          <cell r="B7463">
            <v>43346</v>
          </cell>
          <cell r="C7463" t="str">
            <v>Existing MSA</v>
          </cell>
          <cell r="D7463">
            <v>43340</v>
          </cell>
          <cell r="E7463">
            <v>43952</v>
          </cell>
          <cell r="F7463" t="str">
            <v>Mojio Inc.</v>
          </cell>
          <cell r="G7463" t="str">
            <v>DE</v>
          </cell>
          <cell r="H7463" t="str">
            <v>Germany</v>
          </cell>
          <cell r="I7463" t="str">
            <v>LSP Entity</v>
          </cell>
          <cell r="K7463">
            <v>43340</v>
          </cell>
          <cell r="Q7463">
            <v>1475</v>
          </cell>
          <cell r="R7463" t="str">
            <v>Europe (EU)</v>
          </cell>
          <cell r="S7463" t="str">
            <v>Director of Customer Success - Europe</v>
          </cell>
        </row>
        <row r="7464">
          <cell r="A7464" t="str">
            <v>100380-DE-101</v>
          </cell>
          <cell r="B7464">
            <v>43346</v>
          </cell>
          <cell r="C7464" t="str">
            <v>Existing MSA</v>
          </cell>
          <cell r="D7464">
            <v>43340</v>
          </cell>
          <cell r="E7464">
            <v>43983</v>
          </cell>
          <cell r="F7464" t="str">
            <v>Mojio Inc.</v>
          </cell>
          <cell r="G7464" t="str">
            <v>DE</v>
          </cell>
          <cell r="H7464" t="str">
            <v>Germany</v>
          </cell>
          <cell r="I7464" t="str">
            <v>LSP Entity</v>
          </cell>
          <cell r="K7464">
            <v>43340</v>
          </cell>
          <cell r="Q7464">
            <v>1475</v>
          </cell>
          <cell r="R7464" t="str">
            <v>Europe (EU)</v>
          </cell>
          <cell r="S7464" t="str">
            <v>Director of Customer Success - Europe</v>
          </cell>
        </row>
        <row r="7465">
          <cell r="A7465" t="str">
            <v>100516-GB-101</v>
          </cell>
          <cell r="B7465">
            <v>43626</v>
          </cell>
          <cell r="C7465" t="str">
            <v>Existing MSA</v>
          </cell>
          <cell r="D7465">
            <v>43538</v>
          </cell>
          <cell r="E7465">
            <v>43922</v>
          </cell>
          <cell r="F7465" t="str">
            <v>Willow Inc</v>
          </cell>
          <cell r="G7465" t="str">
            <v>GB</v>
          </cell>
          <cell r="H7465" t="str">
            <v>United Kingdom</v>
          </cell>
          <cell r="I7465" t="str">
            <v>LSP Entity</v>
          </cell>
          <cell r="J7465">
            <v>43626</v>
          </cell>
          <cell r="Q7465">
            <v>2382</v>
          </cell>
          <cell r="R7465" t="str">
            <v>Europe (EU)</v>
          </cell>
          <cell r="S7465" t="str">
            <v>Digital Project Director</v>
          </cell>
        </row>
        <row r="7466">
          <cell r="A7466" t="str">
            <v>100516-GB-101</v>
          </cell>
          <cell r="B7466">
            <v>43626</v>
          </cell>
          <cell r="C7466" t="str">
            <v>Existing MSA</v>
          </cell>
          <cell r="D7466">
            <v>43538</v>
          </cell>
          <cell r="E7466">
            <v>43952</v>
          </cell>
          <cell r="F7466" t="str">
            <v>Willow Inc</v>
          </cell>
          <cell r="G7466" t="str">
            <v>GB</v>
          </cell>
          <cell r="H7466" t="str">
            <v>United Kingdom</v>
          </cell>
          <cell r="I7466" t="str">
            <v>LSP Entity</v>
          </cell>
          <cell r="J7466">
            <v>43626</v>
          </cell>
          <cell r="Q7466">
            <v>2382</v>
          </cell>
          <cell r="R7466" t="str">
            <v>Europe (EU)</v>
          </cell>
          <cell r="S7466" t="str">
            <v>Digital Project Director</v>
          </cell>
        </row>
        <row r="7467">
          <cell r="A7467" t="str">
            <v>100516-GB-101</v>
          </cell>
          <cell r="B7467">
            <v>43626</v>
          </cell>
          <cell r="C7467" t="str">
            <v>Existing MSA</v>
          </cell>
          <cell r="D7467">
            <v>43538</v>
          </cell>
          <cell r="E7467">
            <v>43983</v>
          </cell>
          <cell r="F7467" t="str">
            <v>Willow Inc</v>
          </cell>
          <cell r="G7467" t="str">
            <v>GB</v>
          </cell>
          <cell r="H7467" t="str">
            <v>United Kingdom</v>
          </cell>
          <cell r="I7467" t="str">
            <v>LSP Entity</v>
          </cell>
          <cell r="J7467">
            <v>43626</v>
          </cell>
          <cell r="Q7467">
            <v>2382</v>
          </cell>
          <cell r="R7467" t="str">
            <v>Europe (EU)</v>
          </cell>
          <cell r="S7467" t="str">
            <v>Digital Project Director</v>
          </cell>
        </row>
        <row r="7468">
          <cell r="A7468" t="str">
            <v>100599-IN-102</v>
          </cell>
          <cell r="B7468">
            <v>43710</v>
          </cell>
          <cell r="C7468" t="str">
            <v>Existing MSA</v>
          </cell>
          <cell r="D7468">
            <v>43671</v>
          </cell>
          <cell r="E7468">
            <v>43891</v>
          </cell>
          <cell r="F7468" t="str">
            <v>AnitaB.org</v>
          </cell>
          <cell r="G7468" t="str">
            <v>IN</v>
          </cell>
          <cell r="H7468" t="str">
            <v>India</v>
          </cell>
          <cell r="I7468" t="str">
            <v>GP Entity</v>
          </cell>
          <cell r="J7468">
            <v>43710</v>
          </cell>
          <cell r="K7468">
            <v>43671</v>
          </cell>
          <cell r="Q7468">
            <v>3130</v>
          </cell>
          <cell r="R7468" t="str">
            <v>Asia-Pacific (APAC)</v>
          </cell>
          <cell r="S7468" t="str">
            <v>Director, Corporate Engagement</v>
          </cell>
        </row>
        <row r="7469">
          <cell r="A7469" t="str">
            <v>100665-AU-102</v>
          </cell>
          <cell r="B7469">
            <v>43770</v>
          </cell>
          <cell r="C7469" t="str">
            <v>Existing MSA</v>
          </cell>
          <cell r="D7469">
            <v>43735</v>
          </cell>
          <cell r="E7469">
            <v>43952</v>
          </cell>
          <cell r="F7469" t="str">
            <v>Centric Software</v>
          </cell>
          <cell r="G7469" t="str">
            <v>AU</v>
          </cell>
          <cell r="H7469" t="str">
            <v>Australia</v>
          </cell>
          <cell r="I7469" t="str">
            <v>GP Entity</v>
          </cell>
          <cell r="J7469">
            <v>43739</v>
          </cell>
          <cell r="K7469">
            <v>43735</v>
          </cell>
          <cell r="Q7469">
            <v>3348</v>
          </cell>
          <cell r="R7469" t="str">
            <v>Asia-Pacific (APAC)</v>
          </cell>
          <cell r="S7469" t="str">
            <v>Inside Sales Coordinator</v>
          </cell>
        </row>
        <row r="7470">
          <cell r="A7470" t="str">
            <v>100505-CN-106</v>
          </cell>
          <cell r="B7470">
            <v>43800</v>
          </cell>
          <cell r="C7470" t="str">
            <v>Existing MSA</v>
          </cell>
          <cell r="D7470">
            <v>43531</v>
          </cell>
          <cell r="E7470">
            <v>43952</v>
          </cell>
          <cell r="F7470" t="str">
            <v>Solaria Corporation</v>
          </cell>
          <cell r="G7470" t="str">
            <v>CN</v>
          </cell>
          <cell r="H7470" t="str">
            <v>China</v>
          </cell>
          <cell r="I7470" t="str">
            <v>GP Entity</v>
          </cell>
          <cell r="J7470">
            <v>43800</v>
          </cell>
          <cell r="K7470">
            <v>43531</v>
          </cell>
          <cell r="Q7470">
            <v>3549</v>
          </cell>
          <cell r="R7470" t="str">
            <v>Asia-Pacific (APAC)</v>
          </cell>
          <cell r="S7470" t="str">
            <v>Supply Chain Analyst</v>
          </cell>
        </row>
        <row r="7471">
          <cell r="A7471" t="str">
            <v>100553-IT-101</v>
          </cell>
          <cell r="B7471">
            <v>43647</v>
          </cell>
          <cell r="C7471" t="str">
            <v>Existing MSA</v>
          </cell>
          <cell r="D7471">
            <v>43600</v>
          </cell>
          <cell r="E7471">
            <v>43983</v>
          </cell>
          <cell r="F7471" t="str">
            <v>RVBA</v>
          </cell>
          <cell r="G7471" t="str">
            <v>IT</v>
          </cell>
          <cell r="H7471" t="str">
            <v>Italy</v>
          </cell>
          <cell r="I7471" t="str">
            <v>GP Entity</v>
          </cell>
          <cell r="J7471">
            <v>43647</v>
          </cell>
          <cell r="K7471">
            <v>43600</v>
          </cell>
          <cell r="Q7471">
            <v>2618</v>
          </cell>
          <cell r="R7471" t="str">
            <v>Europe (EU)</v>
          </cell>
          <cell r="S7471" t="str">
            <v>Welding Inspector</v>
          </cell>
        </row>
        <row r="7472">
          <cell r="A7472" t="str">
            <v>100389-DE-101</v>
          </cell>
          <cell r="B7472">
            <v>43435</v>
          </cell>
          <cell r="C7472" t="str">
            <v>Existing MSA</v>
          </cell>
          <cell r="D7472">
            <v>43367</v>
          </cell>
          <cell r="E7472">
            <v>43983</v>
          </cell>
          <cell r="F7472" t="str">
            <v>EmpowerID</v>
          </cell>
          <cell r="G7472" t="str">
            <v>DE</v>
          </cell>
          <cell r="H7472" t="str">
            <v>Germany</v>
          </cell>
          <cell r="I7472" t="str">
            <v>GP Entity</v>
          </cell>
          <cell r="K7472">
            <v>43354</v>
          </cell>
          <cell r="Q7472">
            <v>1560</v>
          </cell>
          <cell r="R7472" t="str">
            <v>Europe (EU)</v>
          </cell>
          <cell r="S7472" t="str">
            <v>Software Engineer</v>
          </cell>
        </row>
        <row r="7473">
          <cell r="A7473" t="str">
            <v>100345-DE-101</v>
          </cell>
          <cell r="B7473">
            <v>43467</v>
          </cell>
          <cell r="C7473" t="str">
            <v>Existing MSA</v>
          </cell>
          <cell r="D7473">
            <v>43397</v>
          </cell>
          <cell r="E7473">
            <v>43983</v>
          </cell>
          <cell r="F7473" t="str">
            <v>PopSockets</v>
          </cell>
          <cell r="G7473" t="str">
            <v>DE</v>
          </cell>
          <cell r="H7473" t="str">
            <v>Germany</v>
          </cell>
          <cell r="I7473" t="str">
            <v>GP Entity</v>
          </cell>
          <cell r="K7473">
            <v>43259</v>
          </cell>
          <cell r="Q7473">
            <v>1706</v>
          </cell>
          <cell r="R7473" t="str">
            <v>Europe (EU)</v>
          </cell>
          <cell r="S7473" t="str">
            <v>Director, Promotional Channel EMEA</v>
          </cell>
        </row>
        <row r="7474">
          <cell r="A7474" t="str">
            <v>100206-CH-101</v>
          </cell>
          <cell r="B7474">
            <v>43745</v>
          </cell>
          <cell r="C7474" t="str">
            <v>Existing MSA</v>
          </cell>
          <cell r="D7474">
            <v>43726</v>
          </cell>
          <cell r="E7474">
            <v>43922</v>
          </cell>
          <cell r="F7474" t="str">
            <v>Pregis International BV (FKA FP International)</v>
          </cell>
          <cell r="G7474" t="str">
            <v>CH</v>
          </cell>
          <cell r="H7474" t="str">
            <v>Switzerland</v>
          </cell>
          <cell r="I7474" t="str">
            <v>GP Entity</v>
          </cell>
          <cell r="J7474">
            <v>43745</v>
          </cell>
          <cell r="K7474">
            <v>42923</v>
          </cell>
          <cell r="N7474" t="str">
            <v>Janna</v>
          </cell>
          <cell r="O7474" t="str">
            <v>Vidal</v>
          </cell>
          <cell r="Q7474">
            <v>3245</v>
          </cell>
          <cell r="R7474" t="str">
            <v>Europe (EU)</v>
          </cell>
          <cell r="S7474" t="str">
            <v>Customer Service Representative</v>
          </cell>
        </row>
        <row r="7475">
          <cell r="A7475" t="str">
            <v>100345-GB-103</v>
          </cell>
          <cell r="B7475">
            <v>43586</v>
          </cell>
          <cell r="C7475" t="str">
            <v>Existing MSA</v>
          </cell>
          <cell r="D7475">
            <v>43259</v>
          </cell>
          <cell r="E7475">
            <v>43983</v>
          </cell>
          <cell r="F7475" t="str">
            <v>PopSockets</v>
          </cell>
          <cell r="G7475" t="str">
            <v>GB</v>
          </cell>
          <cell r="H7475" t="str">
            <v>United Kingdom</v>
          </cell>
          <cell r="I7475" t="str">
            <v>GP Entity</v>
          </cell>
          <cell r="J7475">
            <v>43563</v>
          </cell>
          <cell r="K7475">
            <v>43259</v>
          </cell>
          <cell r="Q7475">
            <v>2424</v>
          </cell>
          <cell r="R7475" t="str">
            <v>Europe (EU)</v>
          </cell>
          <cell r="S7475" t="str">
            <v>Brand Protection Assistant</v>
          </cell>
        </row>
        <row r="7476">
          <cell r="A7476" t="str">
            <v>100352-NZ-104</v>
          </cell>
          <cell r="B7476">
            <v>43441</v>
          </cell>
          <cell r="C7476" t="str">
            <v>Existing MSA</v>
          </cell>
          <cell r="D7476">
            <v>43277</v>
          </cell>
          <cell r="E7476">
            <v>43922</v>
          </cell>
          <cell r="F7476" t="str">
            <v>Synamedia Limited</v>
          </cell>
          <cell r="G7476" t="str">
            <v>NZ</v>
          </cell>
          <cell r="H7476" t="str">
            <v>New Zealand</v>
          </cell>
          <cell r="I7476" t="str">
            <v>GP Entity</v>
          </cell>
          <cell r="K7476">
            <v>43277</v>
          </cell>
          <cell r="N7476" t="str">
            <v>Patricia</v>
          </cell>
          <cell r="O7476" t="str">
            <v>Tan</v>
          </cell>
          <cell r="P7476">
            <v>43819</v>
          </cell>
          <cell r="Q7476">
            <v>1313</v>
          </cell>
          <cell r="R7476" t="str">
            <v>Asia-Pacific (APAC)</v>
          </cell>
          <cell r="S7476" t="str">
            <v>Engineer, Software Engineer</v>
          </cell>
          <cell r="T7476">
            <v>43623</v>
          </cell>
        </row>
        <row r="7477">
          <cell r="A7477" t="str">
            <v>100418-JP-101</v>
          </cell>
          <cell r="B7477">
            <v>43437</v>
          </cell>
          <cell r="C7477" t="str">
            <v>Existing MSA</v>
          </cell>
          <cell r="D7477">
            <v>43404</v>
          </cell>
          <cell r="E7477">
            <v>43922</v>
          </cell>
          <cell r="F7477" t="str">
            <v>Luminoso</v>
          </cell>
          <cell r="G7477" t="str">
            <v>JP</v>
          </cell>
          <cell r="H7477" t="str">
            <v>Japan</v>
          </cell>
          <cell r="I7477" t="str">
            <v>GP Entity</v>
          </cell>
          <cell r="K7477">
            <v>43404</v>
          </cell>
          <cell r="M7477">
            <v>43865</v>
          </cell>
          <cell r="N7477" t="str">
            <v>Faisal</v>
          </cell>
          <cell r="O7477" t="str">
            <v>Amin</v>
          </cell>
          <cell r="P7477">
            <v>43860</v>
          </cell>
          <cell r="Q7477">
            <v>1710</v>
          </cell>
          <cell r="R7477" t="str">
            <v>Asia-Pacific (APAC)</v>
          </cell>
          <cell r="S7477" t="str">
            <v>Sales Engineer</v>
          </cell>
        </row>
        <row r="7478">
          <cell r="A7478" t="str">
            <v>100161-PH-102</v>
          </cell>
          <cell r="B7478">
            <v>43739</v>
          </cell>
          <cell r="C7478" t="str">
            <v>Existing MSA</v>
          </cell>
          <cell r="D7478">
            <v>43567</v>
          </cell>
          <cell r="E7478">
            <v>43891</v>
          </cell>
          <cell r="F7478" t="str">
            <v>Tile</v>
          </cell>
          <cell r="G7478" t="str">
            <v>PH</v>
          </cell>
          <cell r="H7478" t="str">
            <v>Philippines</v>
          </cell>
          <cell r="I7478" t="str">
            <v>LSP Entity</v>
          </cell>
          <cell r="J7478">
            <v>43731</v>
          </cell>
          <cell r="K7478">
            <v>42712</v>
          </cell>
          <cell r="Q7478">
            <v>3169</v>
          </cell>
          <cell r="R7478" t="str">
            <v>Asia-Pacific (APAC)</v>
          </cell>
          <cell r="S7478" t="str">
            <v>Customer Operation Project manager</v>
          </cell>
        </row>
        <row r="7479">
          <cell r="A7479" t="str">
            <v>100452-CN-103</v>
          </cell>
          <cell r="B7479">
            <v>43780</v>
          </cell>
          <cell r="C7479" t="str">
            <v>Existing MSA</v>
          </cell>
          <cell r="D7479">
            <v>43690</v>
          </cell>
          <cell r="E7479">
            <v>43952</v>
          </cell>
          <cell r="F7479" t="str">
            <v>Taconic Biosciences</v>
          </cell>
          <cell r="G7479" t="str">
            <v>CN</v>
          </cell>
          <cell r="H7479" t="str">
            <v>China</v>
          </cell>
          <cell r="I7479" t="str">
            <v>LSP Entity</v>
          </cell>
          <cell r="J7479">
            <v>43780</v>
          </cell>
          <cell r="K7479">
            <v>43460</v>
          </cell>
          <cell r="Q7479">
            <v>3484</v>
          </cell>
          <cell r="R7479" t="str">
            <v>Asia-Pacific (APAC)</v>
          </cell>
          <cell r="S7479" t="str">
            <v>Bsuniess Opeerations / Inside Sales Representative</v>
          </cell>
        </row>
        <row r="7480">
          <cell r="A7480" t="str">
            <v>100221-HK-101</v>
          </cell>
          <cell r="B7480">
            <v>43040</v>
          </cell>
          <cell r="C7480" t="str">
            <v>Existing MSA</v>
          </cell>
          <cell r="D7480">
            <v>42961</v>
          </cell>
          <cell r="E7480">
            <v>43862</v>
          </cell>
          <cell r="F7480" t="str">
            <v>ViewRay</v>
          </cell>
          <cell r="G7480" t="str">
            <v>HK</v>
          </cell>
          <cell r="H7480" t="str">
            <v>Hong Kong (China)</v>
          </cell>
          <cell r="I7480" t="str">
            <v>GP Entity</v>
          </cell>
          <cell r="K7480">
            <v>42961</v>
          </cell>
          <cell r="Q7480">
            <v>709</v>
          </cell>
          <cell r="R7480" t="str">
            <v>Asia-Pacific (APAC)</v>
          </cell>
          <cell r="S7480" t="str">
            <v>Senior Technical Support Engineer</v>
          </cell>
        </row>
        <row r="7481">
          <cell r="A7481" t="str">
            <v>100464-TW-101</v>
          </cell>
          <cell r="B7481">
            <v>43497</v>
          </cell>
          <cell r="C7481" t="str">
            <v>Existing MSA</v>
          </cell>
          <cell r="D7481">
            <v>43481</v>
          </cell>
          <cell r="E7481">
            <v>43862</v>
          </cell>
          <cell r="F7481" t="str">
            <v>ZAP Surgical Systems</v>
          </cell>
          <cell r="G7481" t="str">
            <v>TW</v>
          </cell>
          <cell r="H7481" t="str">
            <v>Taiwan</v>
          </cell>
          <cell r="I7481" t="str">
            <v>GP Entity</v>
          </cell>
          <cell r="K7481">
            <v>43481</v>
          </cell>
          <cell r="Q7481">
            <v>2087</v>
          </cell>
          <cell r="R7481" t="str">
            <v>Asia-Pacific (APAC)</v>
          </cell>
          <cell r="S7481" t="str">
            <v>Technical Services Manager, Asia</v>
          </cell>
        </row>
        <row r="7482">
          <cell r="A7482" t="str">
            <v>100221-IN-101</v>
          </cell>
          <cell r="B7482">
            <v>43282</v>
          </cell>
          <cell r="C7482" t="str">
            <v>Existing MSA</v>
          </cell>
          <cell r="D7482">
            <v>43256</v>
          </cell>
          <cell r="E7482">
            <v>43862</v>
          </cell>
          <cell r="F7482" t="str">
            <v>ViewRay</v>
          </cell>
          <cell r="G7482" t="str">
            <v>IN</v>
          </cell>
          <cell r="H7482" t="str">
            <v>India</v>
          </cell>
          <cell r="I7482" t="str">
            <v>GP Entity</v>
          </cell>
          <cell r="K7482">
            <v>42961</v>
          </cell>
          <cell r="Q7482">
            <v>1275</v>
          </cell>
          <cell r="R7482" t="str">
            <v>Asia-Pacific (APAC)</v>
          </cell>
          <cell r="S7482" t="str">
            <v>Senior Technical Support Engineer</v>
          </cell>
        </row>
        <row r="7483">
          <cell r="A7483" t="str">
            <v>100221-HK-101</v>
          </cell>
          <cell r="B7483">
            <v>43040</v>
          </cell>
          <cell r="C7483" t="str">
            <v>Existing MSA</v>
          </cell>
          <cell r="D7483">
            <v>42961</v>
          </cell>
          <cell r="E7483">
            <v>43891</v>
          </cell>
          <cell r="F7483" t="str">
            <v>ViewRay</v>
          </cell>
          <cell r="G7483" t="str">
            <v>HK</v>
          </cell>
          <cell r="H7483" t="str">
            <v>Hong Kong (China)</v>
          </cell>
          <cell r="I7483" t="str">
            <v>GP Entity</v>
          </cell>
          <cell r="K7483">
            <v>42961</v>
          </cell>
          <cell r="Q7483">
            <v>709</v>
          </cell>
          <cell r="R7483" t="str">
            <v>Asia-Pacific (APAC)</v>
          </cell>
          <cell r="S7483" t="str">
            <v>Senior Technical Support Engineer</v>
          </cell>
        </row>
        <row r="7484">
          <cell r="A7484" t="str">
            <v>100464-TW-101</v>
          </cell>
          <cell r="B7484">
            <v>43497</v>
          </cell>
          <cell r="C7484" t="str">
            <v>Existing MSA</v>
          </cell>
          <cell r="D7484">
            <v>43481</v>
          </cell>
          <cell r="E7484">
            <v>43891</v>
          </cell>
          <cell r="F7484" t="str">
            <v>ZAP Surgical Systems</v>
          </cell>
          <cell r="G7484" t="str">
            <v>TW</v>
          </cell>
          <cell r="H7484" t="str">
            <v>Taiwan</v>
          </cell>
          <cell r="I7484" t="str">
            <v>GP Entity</v>
          </cell>
          <cell r="K7484">
            <v>43481</v>
          </cell>
          <cell r="Q7484">
            <v>2087</v>
          </cell>
          <cell r="R7484" t="str">
            <v>Asia-Pacific (APAC)</v>
          </cell>
          <cell r="S7484" t="str">
            <v>Technical Services Manager, Asia</v>
          </cell>
        </row>
        <row r="7485">
          <cell r="A7485" t="str">
            <v>100221-IN-101</v>
          </cell>
          <cell r="B7485">
            <v>43282</v>
          </cell>
          <cell r="C7485" t="str">
            <v>Existing MSA</v>
          </cell>
          <cell r="D7485">
            <v>43256</v>
          </cell>
          <cell r="E7485">
            <v>43891</v>
          </cell>
          <cell r="F7485" t="str">
            <v>ViewRay</v>
          </cell>
          <cell r="G7485" t="str">
            <v>IN</v>
          </cell>
          <cell r="H7485" t="str">
            <v>India</v>
          </cell>
          <cell r="I7485" t="str">
            <v>GP Entity</v>
          </cell>
          <cell r="K7485">
            <v>42961</v>
          </cell>
          <cell r="Q7485">
            <v>1275</v>
          </cell>
          <cell r="R7485" t="str">
            <v>Asia-Pacific (APAC)</v>
          </cell>
          <cell r="S7485" t="str">
            <v>Senior Technical Support Engineer</v>
          </cell>
        </row>
        <row r="7486">
          <cell r="A7486" t="str">
            <v>100409-KR-101</v>
          </cell>
          <cell r="B7486">
            <v>43405</v>
          </cell>
          <cell r="C7486" t="str">
            <v>Existing MSA</v>
          </cell>
          <cell r="D7486">
            <v>43395</v>
          </cell>
          <cell r="E7486">
            <v>43862</v>
          </cell>
          <cell r="F7486" t="str">
            <v>Altia, Inc</v>
          </cell>
          <cell r="G7486" t="str">
            <v>KR</v>
          </cell>
          <cell r="H7486" t="str">
            <v>South Korea</v>
          </cell>
          <cell r="I7486" t="str">
            <v>GP Entity</v>
          </cell>
          <cell r="K7486">
            <v>43395</v>
          </cell>
          <cell r="Q7486">
            <v>1657</v>
          </cell>
          <cell r="R7486" t="str">
            <v>Asia-Pacific (APAC)</v>
          </cell>
          <cell r="S7486" t="str">
            <v>Senior Solutions Architect</v>
          </cell>
        </row>
        <row r="7487">
          <cell r="A7487" t="str">
            <v>100409-KR-101</v>
          </cell>
          <cell r="B7487">
            <v>43405</v>
          </cell>
          <cell r="C7487" t="str">
            <v>Existing MSA</v>
          </cell>
          <cell r="D7487">
            <v>43395</v>
          </cell>
          <cell r="E7487">
            <v>43891</v>
          </cell>
          <cell r="F7487" t="str">
            <v>Altia, Inc</v>
          </cell>
          <cell r="G7487" t="str">
            <v>KR</v>
          </cell>
          <cell r="H7487" t="str">
            <v>South Korea</v>
          </cell>
          <cell r="I7487" t="str">
            <v>GP Entity</v>
          </cell>
          <cell r="K7487">
            <v>43395</v>
          </cell>
          <cell r="Q7487">
            <v>1657</v>
          </cell>
          <cell r="R7487" t="str">
            <v>Asia-Pacific (APAC)</v>
          </cell>
          <cell r="S7487" t="str">
            <v>Senior Solutions Architect</v>
          </cell>
        </row>
        <row r="7488">
          <cell r="A7488" t="str">
            <v>100001-CN-106</v>
          </cell>
          <cell r="B7488">
            <v>43516</v>
          </cell>
          <cell r="C7488" t="str">
            <v>Existing MSA</v>
          </cell>
          <cell r="D7488">
            <v>42242</v>
          </cell>
          <cell r="E7488">
            <v>43862</v>
          </cell>
          <cell r="F7488" t="str">
            <v>10X Genomics</v>
          </cell>
          <cell r="G7488" t="str">
            <v>CN</v>
          </cell>
          <cell r="H7488" t="str">
            <v>China</v>
          </cell>
          <cell r="I7488" t="str">
            <v>GP Entity</v>
          </cell>
          <cell r="J7488">
            <v>43516</v>
          </cell>
          <cell r="K7488">
            <v>42242</v>
          </cell>
          <cell r="Q7488">
            <v>2052</v>
          </cell>
          <cell r="R7488" t="str">
            <v>Asia-Pacific (APAC)</v>
          </cell>
          <cell r="S7488" t="str">
            <v>Senior Field Application Scientist</v>
          </cell>
        </row>
        <row r="7489">
          <cell r="A7489" t="str">
            <v>100001-CN-106</v>
          </cell>
          <cell r="B7489">
            <v>43516</v>
          </cell>
          <cell r="C7489" t="str">
            <v>Existing MSA</v>
          </cell>
          <cell r="D7489">
            <v>42242</v>
          </cell>
          <cell r="E7489">
            <v>43891</v>
          </cell>
          <cell r="F7489" t="str">
            <v>10X Genomics</v>
          </cell>
          <cell r="G7489" t="str">
            <v>CN</v>
          </cell>
          <cell r="H7489" t="str">
            <v>China</v>
          </cell>
          <cell r="I7489" t="str">
            <v>GP Entity</v>
          </cell>
          <cell r="J7489">
            <v>43516</v>
          </cell>
          <cell r="K7489">
            <v>42242</v>
          </cell>
          <cell r="Q7489">
            <v>2052</v>
          </cell>
          <cell r="R7489" t="str">
            <v>Asia-Pacific (APAC)</v>
          </cell>
          <cell r="S7489" t="str">
            <v>Senior Field Application Scientist</v>
          </cell>
        </row>
        <row r="7490">
          <cell r="A7490" t="str">
            <v>100391-CN-101</v>
          </cell>
          <cell r="B7490">
            <v>43525</v>
          </cell>
          <cell r="C7490" t="str">
            <v>Existing MSA</v>
          </cell>
          <cell r="D7490">
            <v>43496</v>
          </cell>
          <cell r="E7490">
            <v>43862</v>
          </cell>
          <cell r="F7490" t="str">
            <v>Syntiant Corp</v>
          </cell>
          <cell r="G7490" t="str">
            <v>CN</v>
          </cell>
          <cell r="H7490" t="str">
            <v>China</v>
          </cell>
          <cell r="I7490" t="str">
            <v>GP Entity</v>
          </cell>
          <cell r="J7490">
            <v>43525</v>
          </cell>
          <cell r="K7490">
            <v>43360</v>
          </cell>
          <cell r="Q7490">
            <v>2172</v>
          </cell>
          <cell r="R7490" t="str">
            <v>Asia-Pacific (APAC)</v>
          </cell>
          <cell r="S7490" t="str">
            <v>Member of Technical Staff (Field)</v>
          </cell>
        </row>
        <row r="7491">
          <cell r="A7491" t="str">
            <v>100391-CN-101</v>
          </cell>
          <cell r="B7491">
            <v>43525</v>
          </cell>
          <cell r="C7491" t="str">
            <v>Existing MSA</v>
          </cell>
          <cell r="D7491">
            <v>43496</v>
          </cell>
          <cell r="E7491">
            <v>43891</v>
          </cell>
          <cell r="F7491" t="str">
            <v>Syntiant Corp</v>
          </cell>
          <cell r="G7491" t="str">
            <v>CN</v>
          </cell>
          <cell r="H7491" t="str">
            <v>China</v>
          </cell>
          <cell r="I7491" t="str">
            <v>GP Entity</v>
          </cell>
          <cell r="J7491">
            <v>43525</v>
          </cell>
          <cell r="K7491">
            <v>43360</v>
          </cell>
          <cell r="Q7491">
            <v>2172</v>
          </cell>
          <cell r="R7491" t="str">
            <v>Asia-Pacific (APAC)</v>
          </cell>
          <cell r="S7491" t="str">
            <v>Member of Technical Staff (Field)</v>
          </cell>
        </row>
        <row r="7492">
          <cell r="A7492" t="str">
            <v>100110-AU-101</v>
          </cell>
          <cell r="B7492">
            <v>42597</v>
          </cell>
          <cell r="C7492" t="str">
            <v>Existing MSA</v>
          </cell>
          <cell r="D7492">
            <v>42174</v>
          </cell>
          <cell r="E7492">
            <v>43862</v>
          </cell>
          <cell r="F7492" t="str">
            <v>Moz</v>
          </cell>
          <cell r="G7492" t="str">
            <v>AU</v>
          </cell>
          <cell r="H7492" t="str">
            <v>Australia</v>
          </cell>
          <cell r="I7492" t="str">
            <v>GP Entity</v>
          </cell>
          <cell r="K7492">
            <v>42174</v>
          </cell>
          <cell r="Q7492">
            <v>191</v>
          </cell>
          <cell r="R7492" t="str">
            <v>Asia-Pacific (APAC)</v>
          </cell>
          <cell r="S7492" t="str">
            <v>Customer Support Engineer</v>
          </cell>
        </row>
        <row r="7493">
          <cell r="A7493" t="str">
            <v>100110-AU-101</v>
          </cell>
          <cell r="B7493">
            <v>42597</v>
          </cell>
          <cell r="C7493" t="str">
            <v>Existing MSA</v>
          </cell>
          <cell r="D7493">
            <v>42174</v>
          </cell>
          <cell r="E7493">
            <v>43891</v>
          </cell>
          <cell r="F7493" t="str">
            <v>Moz</v>
          </cell>
          <cell r="G7493" t="str">
            <v>AU</v>
          </cell>
          <cell r="H7493" t="str">
            <v>Australia</v>
          </cell>
          <cell r="I7493" t="str">
            <v>GP Entity</v>
          </cell>
          <cell r="K7493">
            <v>42174</v>
          </cell>
          <cell r="Q7493">
            <v>191</v>
          </cell>
          <cell r="R7493" t="str">
            <v>Asia-Pacific (APAC)</v>
          </cell>
          <cell r="S7493" t="str">
            <v>Customer Support Engineer</v>
          </cell>
        </row>
        <row r="7494">
          <cell r="A7494" t="str">
            <v>100175-CN-102</v>
          </cell>
          <cell r="B7494">
            <v>43325</v>
          </cell>
          <cell r="C7494" t="str">
            <v>Existing MSA</v>
          </cell>
          <cell r="D7494">
            <v>43293</v>
          </cell>
          <cell r="E7494">
            <v>43862</v>
          </cell>
          <cell r="F7494" t="str">
            <v>YipitData</v>
          </cell>
          <cell r="G7494" t="str">
            <v>CN</v>
          </cell>
          <cell r="H7494" t="str">
            <v>China</v>
          </cell>
          <cell r="I7494" t="str">
            <v>GP Entity</v>
          </cell>
          <cell r="J7494">
            <v>43325</v>
          </cell>
          <cell r="K7494">
            <v>42823</v>
          </cell>
          <cell r="Q7494">
            <v>1413</v>
          </cell>
          <cell r="R7494" t="str">
            <v>Asia-Pacific (APAC)</v>
          </cell>
          <cell r="S7494" t="str">
            <v>Data Product Associate</v>
          </cell>
          <cell r="T7494">
            <v>43709</v>
          </cell>
        </row>
        <row r="7495">
          <cell r="A7495" t="str">
            <v>100175-CN-102</v>
          </cell>
          <cell r="B7495">
            <v>43325</v>
          </cell>
          <cell r="C7495" t="str">
            <v>Existing MSA</v>
          </cell>
          <cell r="D7495">
            <v>43293</v>
          </cell>
          <cell r="E7495">
            <v>43891</v>
          </cell>
          <cell r="F7495" t="str">
            <v>YipitData</v>
          </cell>
          <cell r="G7495" t="str">
            <v>CN</v>
          </cell>
          <cell r="H7495" t="str">
            <v>China</v>
          </cell>
          <cell r="I7495" t="str">
            <v>GP Entity</v>
          </cell>
          <cell r="J7495">
            <v>43325</v>
          </cell>
          <cell r="K7495">
            <v>42823</v>
          </cell>
          <cell r="Q7495">
            <v>1413</v>
          </cell>
          <cell r="R7495" t="str">
            <v>Asia-Pacific (APAC)</v>
          </cell>
          <cell r="S7495" t="str">
            <v>Data Product Associate</v>
          </cell>
          <cell r="T7495">
            <v>43709</v>
          </cell>
        </row>
        <row r="7496">
          <cell r="A7496" t="str">
            <v>100358-IN-101</v>
          </cell>
          <cell r="B7496">
            <v>43497</v>
          </cell>
          <cell r="C7496" t="str">
            <v>Existing MSA</v>
          </cell>
          <cell r="D7496">
            <v>43461</v>
          </cell>
          <cell r="E7496">
            <v>43862</v>
          </cell>
          <cell r="F7496" t="str">
            <v>Vyopta Incorporated</v>
          </cell>
          <cell r="G7496" t="str">
            <v>IN</v>
          </cell>
          <cell r="H7496" t="str">
            <v>India</v>
          </cell>
          <cell r="I7496" t="str">
            <v>GP Entity</v>
          </cell>
          <cell r="J7496">
            <v>43481</v>
          </cell>
          <cell r="K7496">
            <v>43264</v>
          </cell>
          <cell r="Q7496">
            <v>1977</v>
          </cell>
          <cell r="R7496" t="str">
            <v>Asia-Pacific (APAC)</v>
          </cell>
          <cell r="S7496" t="str">
            <v>Product Support Engineer</v>
          </cell>
        </row>
        <row r="7497">
          <cell r="A7497" t="str">
            <v>100477-AU-101</v>
          </cell>
          <cell r="B7497">
            <v>43511</v>
          </cell>
          <cell r="C7497" t="str">
            <v>Existing MSA</v>
          </cell>
          <cell r="D7497">
            <v>43500</v>
          </cell>
          <cell r="E7497">
            <v>43862</v>
          </cell>
          <cell r="F7497" t="str">
            <v>KONUX</v>
          </cell>
          <cell r="G7497" t="str">
            <v>AU</v>
          </cell>
          <cell r="H7497" t="str">
            <v>Australia</v>
          </cell>
          <cell r="I7497" t="str">
            <v>GP Entity</v>
          </cell>
          <cell r="K7497">
            <v>43500</v>
          </cell>
          <cell r="Q7497">
            <v>2155</v>
          </cell>
          <cell r="R7497" t="str">
            <v>Asia-Pacific (APAC)</v>
          </cell>
          <cell r="S7497" t="str">
            <v>Senior Data Scientist</v>
          </cell>
        </row>
        <row r="7498">
          <cell r="A7498" t="str">
            <v>100358-IN-101</v>
          </cell>
          <cell r="B7498">
            <v>43497</v>
          </cell>
          <cell r="C7498" t="str">
            <v>Existing MSA</v>
          </cell>
          <cell r="D7498">
            <v>43461</v>
          </cell>
          <cell r="E7498">
            <v>43891</v>
          </cell>
          <cell r="F7498" t="str">
            <v>Vyopta Incorporated</v>
          </cell>
          <cell r="G7498" t="str">
            <v>IN</v>
          </cell>
          <cell r="H7498" t="str">
            <v>India</v>
          </cell>
          <cell r="I7498" t="str">
            <v>GP Entity</v>
          </cell>
          <cell r="J7498">
            <v>43481</v>
          </cell>
          <cell r="K7498">
            <v>43264</v>
          </cell>
          <cell r="Q7498">
            <v>1977</v>
          </cell>
          <cell r="R7498" t="str">
            <v>Asia-Pacific (APAC)</v>
          </cell>
          <cell r="S7498" t="str">
            <v>Product Support Engineer</v>
          </cell>
        </row>
        <row r="7499">
          <cell r="A7499" t="str">
            <v>100477-AU-101</v>
          </cell>
          <cell r="B7499">
            <v>43511</v>
          </cell>
          <cell r="C7499" t="str">
            <v>Existing MSA</v>
          </cell>
          <cell r="D7499">
            <v>43500</v>
          </cell>
          <cell r="E7499">
            <v>43891</v>
          </cell>
          <cell r="F7499" t="str">
            <v>KONUX</v>
          </cell>
          <cell r="G7499" t="str">
            <v>AU</v>
          </cell>
          <cell r="H7499" t="str">
            <v>Australia</v>
          </cell>
          <cell r="I7499" t="str">
            <v>GP Entity</v>
          </cell>
          <cell r="K7499">
            <v>43500</v>
          </cell>
          <cell r="Q7499">
            <v>2155</v>
          </cell>
          <cell r="R7499" t="str">
            <v>Asia-Pacific (APAC)</v>
          </cell>
          <cell r="S7499" t="str">
            <v>Senior Data Scientist</v>
          </cell>
        </row>
        <row r="7500">
          <cell r="A7500" t="str">
            <v>100150-CN-102</v>
          </cell>
          <cell r="B7500">
            <v>42262</v>
          </cell>
          <cell r="C7500" t="str">
            <v>Existing MSA</v>
          </cell>
          <cell r="D7500">
            <v>42251</v>
          </cell>
          <cell r="E7500">
            <v>43862</v>
          </cell>
          <cell r="F7500" t="str">
            <v>Soraa</v>
          </cell>
          <cell r="G7500" t="str">
            <v>CN</v>
          </cell>
          <cell r="H7500" t="str">
            <v>China</v>
          </cell>
          <cell r="I7500" t="str">
            <v>GP Entity</v>
          </cell>
          <cell r="K7500">
            <v>42251</v>
          </cell>
          <cell r="Q7500">
            <v>136</v>
          </cell>
          <cell r="R7500" t="str">
            <v>Asia-Pacific (APAC)</v>
          </cell>
          <cell r="S7500" t="str">
            <v>Manager, Test Engineering</v>
          </cell>
          <cell r="T7500">
            <v>43723</v>
          </cell>
        </row>
        <row r="7501">
          <cell r="A7501" t="str">
            <v>100150-CN-102</v>
          </cell>
          <cell r="B7501">
            <v>42262</v>
          </cell>
          <cell r="C7501" t="str">
            <v>Existing MSA</v>
          </cell>
          <cell r="D7501">
            <v>42251</v>
          </cell>
          <cell r="E7501">
            <v>43891</v>
          </cell>
          <cell r="F7501" t="str">
            <v>Soraa</v>
          </cell>
          <cell r="G7501" t="str">
            <v>CN</v>
          </cell>
          <cell r="H7501" t="str">
            <v>China</v>
          </cell>
          <cell r="I7501" t="str">
            <v>GP Entity</v>
          </cell>
          <cell r="K7501">
            <v>42251</v>
          </cell>
          <cell r="Q7501">
            <v>136</v>
          </cell>
          <cell r="R7501" t="str">
            <v>Asia-Pacific (APAC)</v>
          </cell>
          <cell r="S7501" t="str">
            <v>Manager, Test Engineering</v>
          </cell>
          <cell r="T7501">
            <v>43723</v>
          </cell>
        </row>
        <row r="7502">
          <cell r="A7502" t="str">
            <v>100150-CN-105</v>
          </cell>
          <cell r="B7502">
            <v>43282</v>
          </cell>
          <cell r="C7502" t="str">
            <v>Existing MSA</v>
          </cell>
          <cell r="D7502">
            <v>42251</v>
          </cell>
          <cell r="E7502">
            <v>43862</v>
          </cell>
          <cell r="F7502" t="str">
            <v>Soraa</v>
          </cell>
          <cell r="G7502" t="str">
            <v>CN</v>
          </cell>
          <cell r="H7502" t="str">
            <v>China</v>
          </cell>
          <cell r="I7502" t="str">
            <v>GP Entity</v>
          </cell>
          <cell r="K7502">
            <v>42251</v>
          </cell>
          <cell r="Q7502">
            <v>1277</v>
          </cell>
          <cell r="R7502" t="str">
            <v>Asia-Pacific (APAC)</v>
          </cell>
          <cell r="S7502" t="str">
            <v>Sr. Sustaining Engineer</v>
          </cell>
          <cell r="T7502">
            <v>43800</v>
          </cell>
        </row>
        <row r="7503">
          <cell r="A7503" t="str">
            <v>100150-CN-105</v>
          </cell>
          <cell r="B7503">
            <v>43282</v>
          </cell>
          <cell r="C7503" t="str">
            <v>Existing MSA</v>
          </cell>
          <cell r="D7503">
            <v>42251</v>
          </cell>
          <cell r="E7503">
            <v>43891</v>
          </cell>
          <cell r="F7503" t="str">
            <v>Soraa</v>
          </cell>
          <cell r="G7503" t="str">
            <v>CN</v>
          </cell>
          <cell r="H7503" t="str">
            <v>China</v>
          </cell>
          <cell r="I7503" t="str">
            <v>GP Entity</v>
          </cell>
          <cell r="K7503">
            <v>42251</v>
          </cell>
          <cell r="Q7503">
            <v>1277</v>
          </cell>
          <cell r="R7503" t="str">
            <v>Asia-Pacific (APAC)</v>
          </cell>
          <cell r="S7503" t="str">
            <v>Sr. Sustaining Engineer</v>
          </cell>
          <cell r="T7503">
            <v>43800</v>
          </cell>
        </row>
        <row r="7504">
          <cell r="A7504" t="str">
            <v>100104-NZ-102</v>
          </cell>
          <cell r="B7504">
            <v>43070</v>
          </cell>
          <cell r="C7504" t="str">
            <v>Existing MSA</v>
          </cell>
          <cell r="D7504">
            <v>43041</v>
          </cell>
          <cell r="E7504">
            <v>43862</v>
          </cell>
          <cell r="F7504" t="str">
            <v>MeetUp</v>
          </cell>
          <cell r="G7504" t="str">
            <v>NZ</v>
          </cell>
          <cell r="H7504" t="str">
            <v>New Zealand</v>
          </cell>
          <cell r="I7504" t="str">
            <v>GP Entity</v>
          </cell>
          <cell r="K7504">
            <v>42230</v>
          </cell>
          <cell r="Q7504">
            <v>826</v>
          </cell>
          <cell r="R7504" t="str">
            <v>Asia-Pacific (APAC)</v>
          </cell>
          <cell r="S7504" t="str">
            <v>Principal Web Engineer</v>
          </cell>
          <cell r="T7504">
            <v>43525</v>
          </cell>
        </row>
        <row r="7505">
          <cell r="A7505" t="str">
            <v>100104-NZ-102</v>
          </cell>
          <cell r="B7505">
            <v>43070</v>
          </cell>
          <cell r="C7505" t="str">
            <v>Existing MSA</v>
          </cell>
          <cell r="D7505">
            <v>43041</v>
          </cell>
          <cell r="E7505">
            <v>43891</v>
          </cell>
          <cell r="F7505" t="str">
            <v>MeetUp</v>
          </cell>
          <cell r="G7505" t="str">
            <v>NZ</v>
          </cell>
          <cell r="H7505" t="str">
            <v>New Zealand</v>
          </cell>
          <cell r="I7505" t="str">
            <v>GP Entity</v>
          </cell>
          <cell r="K7505">
            <v>42230</v>
          </cell>
          <cell r="Q7505">
            <v>826</v>
          </cell>
          <cell r="R7505" t="str">
            <v>Asia-Pacific (APAC)</v>
          </cell>
          <cell r="S7505" t="str">
            <v>Principal Web Engineer</v>
          </cell>
          <cell r="T7505">
            <v>43525</v>
          </cell>
        </row>
        <row r="7506">
          <cell r="A7506" t="str">
            <v>100708-IN-101</v>
          </cell>
          <cell r="B7506">
            <v>43770</v>
          </cell>
          <cell r="C7506" t="str">
            <v>Existing MSA</v>
          </cell>
          <cell r="D7506">
            <v>43801</v>
          </cell>
          <cell r="E7506">
            <v>43862</v>
          </cell>
          <cell r="F7506" t="str">
            <v>Singpost eCommerce</v>
          </cell>
          <cell r="G7506" t="str">
            <v>IN</v>
          </cell>
          <cell r="H7506" t="str">
            <v>India</v>
          </cell>
          <cell r="I7506" t="str">
            <v>GP Entity</v>
          </cell>
          <cell r="J7506">
            <v>43770</v>
          </cell>
          <cell r="K7506">
            <v>43801</v>
          </cell>
          <cell r="Q7506">
            <v>3690</v>
          </cell>
          <cell r="R7506" t="str">
            <v>Asia-Pacific (APAC)</v>
          </cell>
          <cell r="S7506" t="str">
            <v>Integrations Architect</v>
          </cell>
        </row>
        <row r="7507">
          <cell r="A7507" t="str">
            <v>100369-IN-101</v>
          </cell>
          <cell r="B7507">
            <v>43313</v>
          </cell>
          <cell r="C7507" t="str">
            <v>Existing MSA</v>
          </cell>
          <cell r="D7507">
            <v>43301</v>
          </cell>
          <cell r="E7507">
            <v>43862</v>
          </cell>
          <cell r="F7507" t="str">
            <v>Black Dragon Capital</v>
          </cell>
          <cell r="G7507" t="str">
            <v>IN</v>
          </cell>
          <cell r="H7507" t="str">
            <v>India</v>
          </cell>
          <cell r="I7507" t="str">
            <v>GP Entity</v>
          </cell>
          <cell r="K7507">
            <v>43301</v>
          </cell>
          <cell r="Q7507">
            <v>1420</v>
          </cell>
          <cell r="R7507" t="str">
            <v>Asia-Pacific (APAC)</v>
          </cell>
          <cell r="S7507" t="str">
            <v>Finance Analyst</v>
          </cell>
        </row>
        <row r="7508">
          <cell r="A7508" t="str">
            <v>100369-IN-101</v>
          </cell>
          <cell r="B7508">
            <v>43313</v>
          </cell>
          <cell r="C7508" t="str">
            <v>Existing MSA</v>
          </cell>
          <cell r="D7508">
            <v>43301</v>
          </cell>
          <cell r="E7508">
            <v>43891</v>
          </cell>
          <cell r="F7508" t="str">
            <v>Black Dragon Capital</v>
          </cell>
          <cell r="G7508" t="str">
            <v>IN</v>
          </cell>
          <cell r="H7508" t="str">
            <v>India</v>
          </cell>
          <cell r="I7508" t="str">
            <v>GP Entity</v>
          </cell>
          <cell r="K7508">
            <v>43301</v>
          </cell>
          <cell r="Q7508">
            <v>1420</v>
          </cell>
          <cell r="R7508" t="str">
            <v>Asia-Pacific (APAC)</v>
          </cell>
          <cell r="S7508" t="str">
            <v>Finance Analyst</v>
          </cell>
        </row>
        <row r="7509">
          <cell r="A7509" t="str">
            <v>100092-JP-102</v>
          </cell>
          <cell r="B7509">
            <v>42856</v>
          </cell>
          <cell r="C7509" t="str">
            <v>Existing MSA</v>
          </cell>
          <cell r="D7509">
            <v>42793</v>
          </cell>
          <cell r="E7509">
            <v>43862</v>
          </cell>
          <cell r="F7509" t="str">
            <v>Kickstarter</v>
          </cell>
          <cell r="G7509" t="str">
            <v>JP</v>
          </cell>
          <cell r="H7509" t="str">
            <v>Japan</v>
          </cell>
          <cell r="I7509" t="str">
            <v>GP Entity</v>
          </cell>
          <cell r="K7509">
            <v>42793</v>
          </cell>
          <cell r="Q7509">
            <v>358</v>
          </cell>
          <cell r="R7509" t="str">
            <v>Asia-Pacific (APAC)</v>
          </cell>
          <cell r="S7509" t="str">
            <v>Country Manager, Japan</v>
          </cell>
          <cell r="T7509">
            <v>43160</v>
          </cell>
        </row>
        <row r="7510">
          <cell r="A7510" t="str">
            <v>100092-JP-102</v>
          </cell>
          <cell r="B7510">
            <v>42856</v>
          </cell>
          <cell r="C7510" t="str">
            <v>Existing MSA</v>
          </cell>
          <cell r="D7510">
            <v>42793</v>
          </cell>
          <cell r="E7510">
            <v>43891</v>
          </cell>
          <cell r="F7510" t="str">
            <v>Kickstarter</v>
          </cell>
          <cell r="G7510" t="str">
            <v>JP</v>
          </cell>
          <cell r="H7510" t="str">
            <v>Japan</v>
          </cell>
          <cell r="I7510" t="str">
            <v>GP Entity</v>
          </cell>
          <cell r="K7510">
            <v>42793</v>
          </cell>
          <cell r="Q7510">
            <v>358</v>
          </cell>
          <cell r="R7510" t="str">
            <v>Asia-Pacific (APAC)</v>
          </cell>
          <cell r="S7510" t="str">
            <v>Country Manager, Japan</v>
          </cell>
          <cell r="T7510">
            <v>43160</v>
          </cell>
        </row>
        <row r="7511">
          <cell r="A7511" t="str">
            <v>100360-TH-105</v>
          </cell>
          <cell r="B7511">
            <v>43374</v>
          </cell>
          <cell r="C7511" t="str">
            <v>Existing MSA</v>
          </cell>
          <cell r="D7511">
            <v>43277</v>
          </cell>
          <cell r="E7511">
            <v>43862</v>
          </cell>
          <cell r="F7511" t="str">
            <v>TaylorMade Golf</v>
          </cell>
          <cell r="G7511" t="str">
            <v>TH</v>
          </cell>
          <cell r="H7511" t="str">
            <v>Thailand</v>
          </cell>
          <cell r="I7511" t="str">
            <v>GP Entity</v>
          </cell>
          <cell r="K7511">
            <v>43276</v>
          </cell>
          <cell r="Q7511">
            <v>1360</v>
          </cell>
          <cell r="R7511" t="str">
            <v>Asia-Pacific (APAC)</v>
          </cell>
          <cell r="S7511" t="str">
            <v>Manager, Products and Marketing</v>
          </cell>
        </row>
        <row r="7512">
          <cell r="A7512" t="str">
            <v>100360-TH-105</v>
          </cell>
          <cell r="B7512">
            <v>43374</v>
          </cell>
          <cell r="C7512" t="str">
            <v>Existing MSA</v>
          </cell>
          <cell r="D7512">
            <v>43277</v>
          </cell>
          <cell r="E7512">
            <v>43891</v>
          </cell>
          <cell r="F7512" t="str">
            <v>TaylorMade Golf</v>
          </cell>
          <cell r="G7512" t="str">
            <v>TH</v>
          </cell>
          <cell r="H7512" t="str">
            <v>Thailand</v>
          </cell>
          <cell r="I7512" t="str">
            <v>GP Entity</v>
          </cell>
          <cell r="K7512">
            <v>43276</v>
          </cell>
          <cell r="Q7512">
            <v>1360</v>
          </cell>
          <cell r="R7512" t="str">
            <v>Asia-Pacific (APAC)</v>
          </cell>
          <cell r="S7512" t="str">
            <v>Manager, Products and Marketing</v>
          </cell>
        </row>
        <row r="7513">
          <cell r="A7513" t="str">
            <v>100360-SG-102</v>
          </cell>
          <cell r="B7513">
            <v>43374</v>
          </cell>
          <cell r="C7513" t="str">
            <v>Existing MSA</v>
          </cell>
          <cell r="D7513">
            <v>43307</v>
          </cell>
          <cell r="E7513">
            <v>43862</v>
          </cell>
          <cell r="F7513" t="str">
            <v>TaylorMade Golf</v>
          </cell>
          <cell r="G7513" t="str">
            <v>SG</v>
          </cell>
          <cell r="H7513" t="str">
            <v>Singapore</v>
          </cell>
          <cell r="I7513" t="str">
            <v>GP Entity</v>
          </cell>
          <cell r="J7513">
            <v>43374</v>
          </cell>
          <cell r="K7513">
            <v>43276</v>
          </cell>
          <cell r="N7513" t="str">
            <v>Karen</v>
          </cell>
          <cell r="O7513" t="str">
            <v>Tan</v>
          </cell>
          <cell r="Q7513">
            <v>1355</v>
          </cell>
          <cell r="R7513" t="str">
            <v>Asia-Pacific (APAC)</v>
          </cell>
          <cell r="S7513" t="str">
            <v>Manager, Sports Marketing Asia - M4</v>
          </cell>
        </row>
        <row r="7514">
          <cell r="A7514" t="str">
            <v>100360-SG-102</v>
          </cell>
          <cell r="B7514">
            <v>43374</v>
          </cell>
          <cell r="C7514" t="str">
            <v>Existing MSA</v>
          </cell>
          <cell r="D7514">
            <v>43307</v>
          </cell>
          <cell r="E7514">
            <v>43891</v>
          </cell>
          <cell r="F7514" t="str">
            <v>TaylorMade Golf</v>
          </cell>
          <cell r="G7514" t="str">
            <v>SG</v>
          </cell>
          <cell r="H7514" t="str">
            <v>Singapore</v>
          </cell>
          <cell r="I7514" t="str">
            <v>GP Entity</v>
          </cell>
          <cell r="J7514">
            <v>43374</v>
          </cell>
          <cell r="K7514">
            <v>43276</v>
          </cell>
          <cell r="N7514" t="str">
            <v>Karen</v>
          </cell>
          <cell r="O7514" t="str">
            <v>Tan</v>
          </cell>
          <cell r="Q7514">
            <v>1355</v>
          </cell>
          <cell r="R7514" t="str">
            <v>Asia-Pacific (APAC)</v>
          </cell>
          <cell r="S7514" t="str">
            <v>Manager, Sports Marketing Asia - M4</v>
          </cell>
        </row>
        <row r="7515">
          <cell r="A7515" t="str">
            <v>100001-JP-103</v>
          </cell>
          <cell r="B7515">
            <v>43297</v>
          </cell>
          <cell r="C7515" t="str">
            <v>Existing MSA</v>
          </cell>
          <cell r="D7515">
            <v>42242</v>
          </cell>
          <cell r="E7515">
            <v>43862</v>
          </cell>
          <cell r="F7515" t="str">
            <v>10X Genomics</v>
          </cell>
          <cell r="G7515" t="str">
            <v>JP</v>
          </cell>
          <cell r="H7515" t="str">
            <v>Japan</v>
          </cell>
          <cell r="I7515" t="str">
            <v>GP Entity</v>
          </cell>
          <cell r="K7515">
            <v>42242</v>
          </cell>
          <cell r="Q7515">
            <v>1272</v>
          </cell>
          <cell r="R7515" t="str">
            <v>Asia-Pacific (APAC)</v>
          </cell>
          <cell r="S7515" t="str">
            <v>Technical Marketing Executive</v>
          </cell>
        </row>
        <row r="7516">
          <cell r="A7516" t="str">
            <v>100001-JP-104</v>
          </cell>
          <cell r="B7516">
            <v>43332</v>
          </cell>
          <cell r="C7516" t="str">
            <v>Existing MSA</v>
          </cell>
          <cell r="D7516">
            <v>42242</v>
          </cell>
          <cell r="E7516">
            <v>43862</v>
          </cell>
          <cell r="F7516" t="str">
            <v>10X Genomics</v>
          </cell>
          <cell r="G7516" t="str">
            <v>JP</v>
          </cell>
          <cell r="H7516" t="str">
            <v>Japan</v>
          </cell>
          <cell r="I7516" t="str">
            <v>GP Entity</v>
          </cell>
          <cell r="K7516">
            <v>42242</v>
          </cell>
          <cell r="Q7516">
            <v>1329</v>
          </cell>
          <cell r="R7516" t="str">
            <v>Asia-Pacific (APAC)</v>
          </cell>
          <cell r="S7516" t="str">
            <v>APAC Marketing</v>
          </cell>
        </row>
        <row r="7517">
          <cell r="A7517" t="str">
            <v>100001-JP-103</v>
          </cell>
          <cell r="B7517">
            <v>43297</v>
          </cell>
          <cell r="C7517" t="str">
            <v>Existing MSA</v>
          </cell>
          <cell r="D7517">
            <v>42242</v>
          </cell>
          <cell r="E7517">
            <v>43891</v>
          </cell>
          <cell r="F7517" t="str">
            <v>10X Genomics</v>
          </cell>
          <cell r="G7517" t="str">
            <v>JP</v>
          </cell>
          <cell r="H7517" t="str">
            <v>Japan</v>
          </cell>
          <cell r="I7517" t="str">
            <v>GP Entity</v>
          </cell>
          <cell r="K7517">
            <v>42242</v>
          </cell>
          <cell r="Q7517">
            <v>1272</v>
          </cell>
          <cell r="R7517" t="str">
            <v>Asia-Pacific (APAC)</v>
          </cell>
          <cell r="S7517" t="str">
            <v>Technical Marketing Executive</v>
          </cell>
        </row>
        <row r="7518">
          <cell r="A7518" t="str">
            <v>100001-JP-104</v>
          </cell>
          <cell r="B7518">
            <v>43332</v>
          </cell>
          <cell r="C7518" t="str">
            <v>Existing MSA</v>
          </cell>
          <cell r="D7518">
            <v>42242</v>
          </cell>
          <cell r="E7518">
            <v>43891</v>
          </cell>
          <cell r="F7518" t="str">
            <v>10X Genomics</v>
          </cell>
          <cell r="G7518" t="str">
            <v>JP</v>
          </cell>
          <cell r="H7518" t="str">
            <v>Japan</v>
          </cell>
          <cell r="I7518" t="str">
            <v>GP Entity</v>
          </cell>
          <cell r="K7518">
            <v>42242</v>
          </cell>
          <cell r="Q7518">
            <v>1329</v>
          </cell>
          <cell r="R7518" t="str">
            <v>Asia-Pacific (APAC)</v>
          </cell>
          <cell r="S7518" t="str">
            <v>APAC Marketing</v>
          </cell>
        </row>
        <row r="7519">
          <cell r="A7519" t="str">
            <v>100001-CN-108</v>
          </cell>
          <cell r="B7519">
            <v>43344</v>
          </cell>
          <cell r="C7519" t="str">
            <v>Existing MSA</v>
          </cell>
          <cell r="D7519">
            <v>42242</v>
          </cell>
          <cell r="E7519">
            <v>43862</v>
          </cell>
          <cell r="F7519" t="str">
            <v>10X Genomics</v>
          </cell>
          <cell r="G7519" t="str">
            <v>CN</v>
          </cell>
          <cell r="H7519" t="str">
            <v>China</v>
          </cell>
          <cell r="I7519" t="str">
            <v>GP Entity</v>
          </cell>
          <cell r="K7519">
            <v>42242</v>
          </cell>
          <cell r="Q7519">
            <v>1330</v>
          </cell>
          <cell r="R7519" t="str">
            <v>Asia-Pacific (APAC)</v>
          </cell>
          <cell r="S7519" t="str">
            <v>Marketing Manager, China</v>
          </cell>
          <cell r="T7519">
            <v>43709</v>
          </cell>
        </row>
        <row r="7520">
          <cell r="A7520" t="str">
            <v>100001-CN-108</v>
          </cell>
          <cell r="B7520">
            <v>43344</v>
          </cell>
          <cell r="C7520" t="str">
            <v>Existing MSA</v>
          </cell>
          <cell r="D7520">
            <v>42242</v>
          </cell>
          <cell r="E7520">
            <v>43891</v>
          </cell>
          <cell r="F7520" t="str">
            <v>10X Genomics</v>
          </cell>
          <cell r="G7520" t="str">
            <v>CN</v>
          </cell>
          <cell r="H7520" t="str">
            <v>China</v>
          </cell>
          <cell r="I7520" t="str">
            <v>GP Entity</v>
          </cell>
          <cell r="K7520">
            <v>42242</v>
          </cell>
          <cell r="Q7520">
            <v>1330</v>
          </cell>
          <cell r="R7520" t="str">
            <v>Asia-Pacific (APAC)</v>
          </cell>
          <cell r="S7520" t="str">
            <v>Marketing Manager, China</v>
          </cell>
          <cell r="T7520">
            <v>43709</v>
          </cell>
        </row>
        <row r="7521">
          <cell r="A7521" t="str">
            <v>100426-IN-101</v>
          </cell>
          <cell r="B7521">
            <v>43500</v>
          </cell>
          <cell r="C7521" t="str">
            <v>Existing MSA</v>
          </cell>
          <cell r="D7521">
            <v>43417</v>
          </cell>
          <cell r="E7521">
            <v>43862</v>
          </cell>
          <cell r="F7521" t="str">
            <v>D &amp; E Consulting Solutions, Inc</v>
          </cell>
          <cell r="G7521" t="str">
            <v>IN</v>
          </cell>
          <cell r="H7521" t="str">
            <v>India</v>
          </cell>
          <cell r="I7521" t="str">
            <v>GP Entity</v>
          </cell>
          <cell r="J7521">
            <v>43500</v>
          </cell>
          <cell r="K7521">
            <v>43417</v>
          </cell>
          <cell r="Q7521">
            <v>1757</v>
          </cell>
          <cell r="R7521" t="str">
            <v>Asia-Pacific (APAC)</v>
          </cell>
          <cell r="S7521" t="str">
            <v>Director - Program Management</v>
          </cell>
        </row>
        <row r="7522">
          <cell r="A7522" t="str">
            <v>100426-IN-101</v>
          </cell>
          <cell r="B7522">
            <v>43500</v>
          </cell>
          <cell r="C7522" t="str">
            <v>Existing MSA</v>
          </cell>
          <cell r="D7522">
            <v>43417</v>
          </cell>
          <cell r="E7522">
            <v>43891</v>
          </cell>
          <cell r="F7522" t="str">
            <v>D &amp; E Consulting Solutions, Inc</v>
          </cell>
          <cell r="G7522" t="str">
            <v>IN</v>
          </cell>
          <cell r="H7522" t="str">
            <v>India</v>
          </cell>
          <cell r="I7522" t="str">
            <v>GP Entity</v>
          </cell>
          <cell r="J7522">
            <v>43500</v>
          </cell>
          <cell r="K7522">
            <v>43417</v>
          </cell>
          <cell r="Q7522">
            <v>1757</v>
          </cell>
          <cell r="R7522" t="str">
            <v>Asia-Pacific (APAC)</v>
          </cell>
          <cell r="S7522" t="str">
            <v>Director - Program Management</v>
          </cell>
        </row>
        <row r="7523">
          <cell r="A7523" t="str">
            <v>100240-KR-101</v>
          </cell>
          <cell r="B7523">
            <v>43040</v>
          </cell>
          <cell r="C7523" t="str">
            <v>Existing MSA</v>
          </cell>
          <cell r="D7523">
            <v>43020</v>
          </cell>
          <cell r="E7523">
            <v>43862</v>
          </cell>
          <cell r="F7523" t="str">
            <v>Qnovo</v>
          </cell>
          <cell r="G7523" t="str">
            <v>KR</v>
          </cell>
          <cell r="H7523" t="str">
            <v>South Korea</v>
          </cell>
          <cell r="I7523" t="str">
            <v>GP Entity</v>
          </cell>
          <cell r="K7523">
            <v>43020</v>
          </cell>
          <cell r="Q7523">
            <v>807</v>
          </cell>
          <cell r="R7523" t="str">
            <v>Asia-Pacific (APAC)</v>
          </cell>
          <cell r="S7523" t="str">
            <v>Korea Country Manager</v>
          </cell>
        </row>
        <row r="7524">
          <cell r="A7524" t="str">
            <v>100240-KR-101</v>
          </cell>
          <cell r="B7524">
            <v>43040</v>
          </cell>
          <cell r="C7524" t="str">
            <v>Existing MSA</v>
          </cell>
          <cell r="D7524">
            <v>43020</v>
          </cell>
          <cell r="E7524">
            <v>43891</v>
          </cell>
          <cell r="F7524" t="str">
            <v>Qnovo</v>
          </cell>
          <cell r="G7524" t="str">
            <v>KR</v>
          </cell>
          <cell r="H7524" t="str">
            <v>South Korea</v>
          </cell>
          <cell r="I7524" t="str">
            <v>GP Entity</v>
          </cell>
          <cell r="K7524">
            <v>43020</v>
          </cell>
          <cell r="Q7524">
            <v>807</v>
          </cell>
          <cell r="R7524" t="str">
            <v>Asia-Pacific (APAC)</v>
          </cell>
          <cell r="S7524" t="str">
            <v>Korea Country Manager</v>
          </cell>
        </row>
        <row r="7525">
          <cell r="A7525" t="str">
            <v>100002-CN-105</v>
          </cell>
          <cell r="B7525">
            <v>42767</v>
          </cell>
          <cell r="C7525" t="str">
            <v>Existing MSA</v>
          </cell>
          <cell r="D7525">
            <v>42748</v>
          </cell>
          <cell r="E7525">
            <v>43862</v>
          </cell>
          <cell r="F7525" t="str">
            <v>'47 Brand</v>
          </cell>
          <cell r="G7525" t="str">
            <v>CN</v>
          </cell>
          <cell r="H7525" t="str">
            <v>China</v>
          </cell>
          <cell r="I7525" t="str">
            <v>GP Entity</v>
          </cell>
          <cell r="K7525">
            <v>42748</v>
          </cell>
          <cell r="Q7525">
            <v>313</v>
          </cell>
          <cell r="R7525" t="str">
            <v>Asia-Pacific (APAC)</v>
          </cell>
          <cell r="S7525" t="str">
            <v>Quality Assurance Manager</v>
          </cell>
          <cell r="T7525">
            <v>43678</v>
          </cell>
        </row>
        <row r="7526">
          <cell r="A7526" t="str">
            <v>100002-CN-106</v>
          </cell>
          <cell r="B7526">
            <v>43313</v>
          </cell>
          <cell r="C7526" t="str">
            <v>Existing MSA</v>
          </cell>
          <cell r="D7526">
            <v>42748</v>
          </cell>
          <cell r="E7526">
            <v>43862</v>
          </cell>
          <cell r="F7526" t="str">
            <v>'47 Brand</v>
          </cell>
          <cell r="G7526" t="str">
            <v>CN</v>
          </cell>
          <cell r="H7526" t="str">
            <v>China</v>
          </cell>
          <cell r="I7526" t="str">
            <v>GP Entity</v>
          </cell>
          <cell r="K7526">
            <v>42748</v>
          </cell>
          <cell r="Q7526">
            <v>1341</v>
          </cell>
          <cell r="R7526" t="str">
            <v>Asia-Pacific (APAC)</v>
          </cell>
          <cell r="S7526" t="str">
            <v>Quality Controller</v>
          </cell>
          <cell r="T7526">
            <v>43678</v>
          </cell>
        </row>
        <row r="7527">
          <cell r="A7527" t="str">
            <v>100002-CN-105</v>
          </cell>
          <cell r="B7527">
            <v>42767</v>
          </cell>
          <cell r="C7527" t="str">
            <v>Existing MSA</v>
          </cell>
          <cell r="D7527">
            <v>42748</v>
          </cell>
          <cell r="E7527">
            <v>43891</v>
          </cell>
          <cell r="F7527" t="str">
            <v>'47 Brand</v>
          </cell>
          <cell r="G7527" t="str">
            <v>CN</v>
          </cell>
          <cell r="H7527" t="str">
            <v>China</v>
          </cell>
          <cell r="I7527" t="str">
            <v>GP Entity</v>
          </cell>
          <cell r="K7527">
            <v>42748</v>
          </cell>
          <cell r="Q7527">
            <v>313</v>
          </cell>
          <cell r="R7527" t="str">
            <v>Asia-Pacific (APAC)</v>
          </cell>
          <cell r="S7527" t="str">
            <v>Quality Assurance Manager</v>
          </cell>
          <cell r="T7527">
            <v>43678</v>
          </cell>
        </row>
        <row r="7528">
          <cell r="A7528" t="str">
            <v>100002-CN-106</v>
          </cell>
          <cell r="B7528">
            <v>43313</v>
          </cell>
          <cell r="C7528" t="str">
            <v>Existing MSA</v>
          </cell>
          <cell r="D7528">
            <v>42748</v>
          </cell>
          <cell r="E7528">
            <v>43891</v>
          </cell>
          <cell r="F7528" t="str">
            <v>'47 Brand</v>
          </cell>
          <cell r="G7528" t="str">
            <v>CN</v>
          </cell>
          <cell r="H7528" t="str">
            <v>China</v>
          </cell>
          <cell r="I7528" t="str">
            <v>GP Entity</v>
          </cell>
          <cell r="K7528">
            <v>42748</v>
          </cell>
          <cell r="Q7528">
            <v>1341</v>
          </cell>
          <cell r="R7528" t="str">
            <v>Asia-Pacific (APAC)</v>
          </cell>
          <cell r="S7528" t="str">
            <v>Quality Controller</v>
          </cell>
          <cell r="T7528">
            <v>43678</v>
          </cell>
        </row>
        <row r="7529">
          <cell r="A7529" t="str">
            <v>100599-IN-101</v>
          </cell>
          <cell r="B7529">
            <v>43678</v>
          </cell>
          <cell r="C7529" t="str">
            <v>Existing MSA</v>
          </cell>
          <cell r="D7529">
            <v>43671</v>
          </cell>
          <cell r="E7529">
            <v>43862</v>
          </cell>
          <cell r="F7529" t="str">
            <v>AnitaB.org</v>
          </cell>
          <cell r="G7529" t="str">
            <v>IN</v>
          </cell>
          <cell r="H7529" t="str">
            <v>India</v>
          </cell>
          <cell r="I7529" t="str">
            <v>GP Entity</v>
          </cell>
          <cell r="J7529">
            <v>43678</v>
          </cell>
          <cell r="K7529">
            <v>43671</v>
          </cell>
          <cell r="Q7529">
            <v>3001</v>
          </cell>
          <cell r="R7529" t="str">
            <v>Asia-Pacific (APAC)</v>
          </cell>
          <cell r="S7529" t="str">
            <v>Managing Director</v>
          </cell>
        </row>
        <row r="7530">
          <cell r="A7530" t="str">
            <v>100149-JP-103</v>
          </cell>
          <cell r="B7530">
            <v>42278</v>
          </cell>
          <cell r="C7530" t="str">
            <v>Existing MSA</v>
          </cell>
          <cell r="D7530">
            <v>42242</v>
          </cell>
          <cell r="E7530">
            <v>43862</v>
          </cell>
          <cell r="F7530" t="str">
            <v>SnapFish</v>
          </cell>
          <cell r="G7530" t="str">
            <v>JP</v>
          </cell>
          <cell r="H7530" t="str">
            <v>Japan</v>
          </cell>
          <cell r="I7530" t="str">
            <v>GP Entity</v>
          </cell>
          <cell r="K7530">
            <v>42242</v>
          </cell>
          <cell r="Q7530">
            <v>135</v>
          </cell>
          <cell r="R7530" t="str">
            <v>Asia-Pacific (APAC)</v>
          </cell>
          <cell r="S7530" t="str">
            <v>Business Operations Manager</v>
          </cell>
          <cell r="T7530">
            <v>43191</v>
          </cell>
        </row>
        <row r="7531">
          <cell r="A7531" t="str">
            <v>100149-JP-103</v>
          </cell>
          <cell r="B7531">
            <v>42278</v>
          </cell>
          <cell r="C7531" t="str">
            <v>Existing MSA</v>
          </cell>
          <cell r="D7531">
            <v>42242</v>
          </cell>
          <cell r="E7531">
            <v>43891</v>
          </cell>
          <cell r="F7531" t="str">
            <v>SnapFish</v>
          </cell>
          <cell r="G7531" t="str">
            <v>JP</v>
          </cell>
          <cell r="H7531" t="str">
            <v>Japan</v>
          </cell>
          <cell r="I7531" t="str">
            <v>GP Entity</v>
          </cell>
          <cell r="K7531">
            <v>42242</v>
          </cell>
          <cell r="Q7531">
            <v>135</v>
          </cell>
          <cell r="R7531" t="str">
            <v>Asia-Pacific (APAC)</v>
          </cell>
          <cell r="S7531" t="str">
            <v>Business Operations Manager</v>
          </cell>
          <cell r="T7531">
            <v>43191</v>
          </cell>
        </row>
        <row r="7532">
          <cell r="A7532" t="str">
            <v>100149-JP-104</v>
          </cell>
          <cell r="B7532">
            <v>42278</v>
          </cell>
          <cell r="C7532" t="str">
            <v>Existing MSA</v>
          </cell>
          <cell r="D7532">
            <v>42242</v>
          </cell>
          <cell r="E7532">
            <v>43862</v>
          </cell>
          <cell r="F7532" t="str">
            <v>SnapFish</v>
          </cell>
          <cell r="G7532" t="str">
            <v>JP</v>
          </cell>
          <cell r="H7532" t="str">
            <v>Japan</v>
          </cell>
          <cell r="I7532" t="str">
            <v>GP Entity</v>
          </cell>
          <cell r="K7532">
            <v>42242</v>
          </cell>
          <cell r="Q7532">
            <v>134</v>
          </cell>
          <cell r="R7532" t="str">
            <v>Asia-Pacific (APAC)</v>
          </cell>
          <cell r="S7532" t="str">
            <v>Customer Service Representative</v>
          </cell>
          <cell r="T7532">
            <v>43252</v>
          </cell>
        </row>
        <row r="7533">
          <cell r="A7533" t="str">
            <v>100149-JP-104</v>
          </cell>
          <cell r="B7533">
            <v>42278</v>
          </cell>
          <cell r="C7533" t="str">
            <v>Existing MSA</v>
          </cell>
          <cell r="D7533">
            <v>42242</v>
          </cell>
          <cell r="E7533">
            <v>43891</v>
          </cell>
          <cell r="F7533" t="str">
            <v>SnapFish</v>
          </cell>
          <cell r="G7533" t="str">
            <v>JP</v>
          </cell>
          <cell r="H7533" t="str">
            <v>Japan</v>
          </cell>
          <cell r="I7533" t="str">
            <v>GP Entity</v>
          </cell>
          <cell r="K7533">
            <v>42242</v>
          </cell>
          <cell r="Q7533">
            <v>134</v>
          </cell>
          <cell r="R7533" t="str">
            <v>Asia-Pacific (APAC)</v>
          </cell>
          <cell r="S7533" t="str">
            <v>Customer Service Representative</v>
          </cell>
          <cell r="T7533">
            <v>43252</v>
          </cell>
        </row>
        <row r="7534">
          <cell r="A7534" t="str">
            <v>100236-AU-101</v>
          </cell>
          <cell r="B7534">
            <v>43045</v>
          </cell>
          <cell r="C7534" t="str">
            <v>Existing MSA</v>
          </cell>
          <cell r="D7534">
            <v>43007</v>
          </cell>
          <cell r="E7534">
            <v>43862</v>
          </cell>
          <cell r="F7534" t="str">
            <v>Resy Network, Inc.</v>
          </cell>
          <cell r="G7534" t="str">
            <v>AU</v>
          </cell>
          <cell r="H7534" t="str">
            <v>Australia</v>
          </cell>
          <cell r="I7534" t="str">
            <v>GP Entity</v>
          </cell>
          <cell r="K7534">
            <v>43007</v>
          </cell>
          <cell r="Q7534">
            <v>778</v>
          </cell>
          <cell r="R7534" t="str">
            <v>Asia-Pacific (APAC)</v>
          </cell>
          <cell r="S7534" t="str">
            <v>General Manager, Australia</v>
          </cell>
        </row>
        <row r="7535">
          <cell r="A7535" t="str">
            <v>100236-AU-101</v>
          </cell>
          <cell r="B7535">
            <v>43045</v>
          </cell>
          <cell r="C7535" t="str">
            <v>Existing MSA</v>
          </cell>
          <cell r="D7535">
            <v>43007</v>
          </cell>
          <cell r="E7535">
            <v>43891</v>
          </cell>
          <cell r="F7535" t="str">
            <v>Resy Network, Inc.</v>
          </cell>
          <cell r="G7535" t="str">
            <v>AU</v>
          </cell>
          <cell r="H7535" t="str">
            <v>Australia</v>
          </cell>
          <cell r="I7535" t="str">
            <v>GP Entity</v>
          </cell>
          <cell r="K7535">
            <v>43007</v>
          </cell>
          <cell r="Q7535">
            <v>778</v>
          </cell>
          <cell r="R7535" t="str">
            <v>Asia-Pacific (APAC)</v>
          </cell>
          <cell r="S7535" t="str">
            <v>General Manager, Australia</v>
          </cell>
        </row>
        <row r="7536">
          <cell r="A7536" t="str">
            <v>100006-JP-102</v>
          </cell>
          <cell r="B7536">
            <v>43466</v>
          </cell>
          <cell r="C7536" t="str">
            <v>Existing MSA</v>
          </cell>
          <cell r="D7536">
            <v>43332</v>
          </cell>
          <cell r="E7536">
            <v>43862</v>
          </cell>
          <cell r="F7536" t="str">
            <v>Aerie Pharmaceuticals Ireland</v>
          </cell>
          <cell r="G7536" t="str">
            <v>JP</v>
          </cell>
          <cell r="H7536" t="str">
            <v>Japan</v>
          </cell>
          <cell r="I7536" t="str">
            <v>GP Entity</v>
          </cell>
          <cell r="J7536">
            <v>43466</v>
          </cell>
          <cell r="K7536">
            <v>42583</v>
          </cell>
          <cell r="Q7536">
            <v>1646</v>
          </cell>
          <cell r="R7536" t="str">
            <v>Asia-Pacific (APAC)</v>
          </cell>
          <cell r="S7536" t="str">
            <v>Head of Clinical, Japan</v>
          </cell>
        </row>
        <row r="7537">
          <cell r="A7537" t="str">
            <v>100006-JP-103</v>
          </cell>
          <cell r="B7537">
            <v>43466</v>
          </cell>
          <cell r="C7537" t="str">
            <v>Existing MSA</v>
          </cell>
          <cell r="D7537">
            <v>43332</v>
          </cell>
          <cell r="E7537">
            <v>43862</v>
          </cell>
          <cell r="F7537" t="str">
            <v>Aerie Pharmaceuticals Ireland</v>
          </cell>
          <cell r="G7537" t="str">
            <v>JP</v>
          </cell>
          <cell r="H7537" t="str">
            <v>Japan</v>
          </cell>
          <cell r="I7537" t="str">
            <v>GP Entity</v>
          </cell>
          <cell r="J7537">
            <v>43466</v>
          </cell>
          <cell r="K7537">
            <v>42583</v>
          </cell>
          <cell r="Q7537">
            <v>1647</v>
          </cell>
          <cell r="R7537" t="str">
            <v>Asia-Pacific (APAC)</v>
          </cell>
          <cell r="S7537" t="str">
            <v>Head of Strategy and Professional Affairs, Japan</v>
          </cell>
        </row>
        <row r="7538">
          <cell r="A7538" t="str">
            <v>100188-SG-101</v>
          </cell>
          <cell r="B7538">
            <v>42930</v>
          </cell>
          <cell r="C7538" t="str">
            <v>Existing MSA</v>
          </cell>
          <cell r="D7538">
            <v>42886</v>
          </cell>
          <cell r="E7538">
            <v>43862</v>
          </cell>
          <cell r="F7538" t="str">
            <v>Horizon Discovery</v>
          </cell>
          <cell r="G7538" t="str">
            <v>SG</v>
          </cell>
          <cell r="H7538" t="str">
            <v>Singapore</v>
          </cell>
          <cell r="I7538" t="str">
            <v>GP Entity</v>
          </cell>
          <cell r="K7538">
            <v>42886</v>
          </cell>
          <cell r="Q7538">
            <v>592</v>
          </cell>
          <cell r="R7538" t="str">
            <v>Asia-Pacific (APAC)</v>
          </cell>
          <cell r="S7538" t="str">
            <v>Director, Asia Pacific &amp; Global Distribution</v>
          </cell>
        </row>
        <row r="7539">
          <cell r="A7539" t="str">
            <v>100048-SG-101</v>
          </cell>
          <cell r="B7539">
            <v>43178</v>
          </cell>
          <cell r="C7539" t="str">
            <v>Existing MSA</v>
          </cell>
          <cell r="D7539">
            <v>43084</v>
          </cell>
          <cell r="E7539">
            <v>43862</v>
          </cell>
          <cell r="F7539" t="str">
            <v>Dovetail Genomics</v>
          </cell>
          <cell r="G7539" t="str">
            <v>SG</v>
          </cell>
          <cell r="H7539" t="str">
            <v>Singapore</v>
          </cell>
          <cell r="I7539" t="str">
            <v>GP Entity</v>
          </cell>
          <cell r="K7539">
            <v>42794</v>
          </cell>
          <cell r="Q7539">
            <v>932</v>
          </cell>
          <cell r="R7539" t="str">
            <v>Asia-Pacific (APAC)</v>
          </cell>
          <cell r="S7539" t="str">
            <v>Head of Commercial Operations - APAC</v>
          </cell>
        </row>
        <row r="7540">
          <cell r="A7540" t="str">
            <v>100006-JP-102</v>
          </cell>
          <cell r="B7540">
            <v>43466</v>
          </cell>
          <cell r="C7540" t="str">
            <v>Existing MSA</v>
          </cell>
          <cell r="D7540">
            <v>43332</v>
          </cell>
          <cell r="E7540">
            <v>43891</v>
          </cell>
          <cell r="F7540" t="str">
            <v>Aerie Pharmaceuticals Ireland</v>
          </cell>
          <cell r="G7540" t="str">
            <v>JP</v>
          </cell>
          <cell r="H7540" t="str">
            <v>Japan</v>
          </cell>
          <cell r="I7540" t="str">
            <v>GP Entity</v>
          </cell>
          <cell r="J7540">
            <v>43466</v>
          </cell>
          <cell r="K7540">
            <v>42583</v>
          </cell>
          <cell r="Q7540">
            <v>1646</v>
          </cell>
          <cell r="R7540" t="str">
            <v>Asia-Pacific (APAC)</v>
          </cell>
          <cell r="S7540" t="str">
            <v>Head of Clinical, Japan</v>
          </cell>
        </row>
        <row r="7541">
          <cell r="A7541" t="str">
            <v>100006-JP-103</v>
          </cell>
          <cell r="B7541">
            <v>43466</v>
          </cell>
          <cell r="C7541" t="str">
            <v>Existing MSA</v>
          </cell>
          <cell r="D7541">
            <v>43332</v>
          </cell>
          <cell r="E7541">
            <v>43891</v>
          </cell>
          <cell r="F7541" t="str">
            <v>Aerie Pharmaceuticals Ireland</v>
          </cell>
          <cell r="G7541" t="str">
            <v>JP</v>
          </cell>
          <cell r="H7541" t="str">
            <v>Japan</v>
          </cell>
          <cell r="I7541" t="str">
            <v>GP Entity</v>
          </cell>
          <cell r="J7541">
            <v>43466</v>
          </cell>
          <cell r="K7541">
            <v>42583</v>
          </cell>
          <cell r="Q7541">
            <v>1647</v>
          </cell>
          <cell r="R7541" t="str">
            <v>Asia-Pacific (APAC)</v>
          </cell>
          <cell r="S7541" t="str">
            <v>Head of Strategy and Professional Affairs, Japan</v>
          </cell>
        </row>
        <row r="7542">
          <cell r="A7542" t="str">
            <v>100188-SG-101</v>
          </cell>
          <cell r="B7542">
            <v>42930</v>
          </cell>
          <cell r="C7542" t="str">
            <v>Existing MSA</v>
          </cell>
          <cell r="D7542">
            <v>42886</v>
          </cell>
          <cell r="E7542">
            <v>43891</v>
          </cell>
          <cell r="F7542" t="str">
            <v>Horizon Discovery</v>
          </cell>
          <cell r="G7542" t="str">
            <v>SG</v>
          </cell>
          <cell r="H7542" t="str">
            <v>Singapore</v>
          </cell>
          <cell r="I7542" t="str">
            <v>GP Entity</v>
          </cell>
          <cell r="K7542">
            <v>42886</v>
          </cell>
          <cell r="Q7542">
            <v>592</v>
          </cell>
          <cell r="R7542" t="str">
            <v>Asia-Pacific (APAC)</v>
          </cell>
          <cell r="S7542" t="str">
            <v>Director, Asia Pacific &amp; Global Distribution</v>
          </cell>
        </row>
        <row r="7543">
          <cell r="A7543" t="str">
            <v>100048-SG-101</v>
          </cell>
          <cell r="B7543">
            <v>43178</v>
          </cell>
          <cell r="C7543" t="str">
            <v>Existing MSA</v>
          </cell>
          <cell r="D7543">
            <v>43084</v>
          </cell>
          <cell r="E7543">
            <v>43891</v>
          </cell>
          <cell r="F7543" t="str">
            <v>Dovetail Genomics</v>
          </cell>
          <cell r="G7543" t="str">
            <v>SG</v>
          </cell>
          <cell r="H7543" t="str">
            <v>Singapore</v>
          </cell>
          <cell r="I7543" t="str">
            <v>GP Entity</v>
          </cell>
          <cell r="K7543">
            <v>42794</v>
          </cell>
          <cell r="Q7543">
            <v>932</v>
          </cell>
          <cell r="R7543" t="str">
            <v>Asia-Pacific (APAC)</v>
          </cell>
          <cell r="S7543" t="str">
            <v>Head of Commercial Operations - APAC</v>
          </cell>
        </row>
        <row r="7544">
          <cell r="A7544" t="str">
            <v>100371-SG-102</v>
          </cell>
          <cell r="B7544">
            <v>43689</v>
          </cell>
          <cell r="C7544" t="str">
            <v>Existing MSA</v>
          </cell>
          <cell r="D7544">
            <v>43286</v>
          </cell>
          <cell r="E7544">
            <v>43862</v>
          </cell>
          <cell r="F7544" t="str">
            <v>Udemy</v>
          </cell>
          <cell r="G7544" t="str">
            <v>SG</v>
          </cell>
          <cell r="H7544" t="str">
            <v>Singapore</v>
          </cell>
          <cell r="I7544" t="str">
            <v>GP Entity</v>
          </cell>
          <cell r="J7544">
            <v>43689</v>
          </cell>
          <cell r="K7544">
            <v>43286</v>
          </cell>
          <cell r="Q7544">
            <v>2920</v>
          </cell>
          <cell r="R7544" t="str">
            <v>Asia-Pacific (APAC)</v>
          </cell>
          <cell r="S7544" t="str">
            <v>Customer Success Manager</v>
          </cell>
        </row>
        <row r="7545">
          <cell r="A7545" t="str">
            <v>100523-KR-105</v>
          </cell>
          <cell r="B7545">
            <v>43717</v>
          </cell>
          <cell r="C7545" t="str">
            <v>Existing MSA</v>
          </cell>
          <cell r="D7545">
            <v>43539</v>
          </cell>
          <cell r="E7545">
            <v>43862</v>
          </cell>
          <cell r="F7545" t="str">
            <v>University Support Services, LLC</v>
          </cell>
          <cell r="G7545" t="str">
            <v>KR</v>
          </cell>
          <cell r="H7545" t="str">
            <v>South Korea</v>
          </cell>
          <cell r="I7545" t="str">
            <v>GP Entity</v>
          </cell>
          <cell r="J7545">
            <v>43717</v>
          </cell>
          <cell r="K7545">
            <v>43539</v>
          </cell>
          <cell r="Q7545">
            <v>3158</v>
          </cell>
          <cell r="R7545" t="str">
            <v>Asia-Pacific (APAC)</v>
          </cell>
          <cell r="S7545" t="str">
            <v>Senior Recruitment Manager- Korea</v>
          </cell>
        </row>
        <row r="7546">
          <cell r="A7546" t="str">
            <v>100034-CN-101</v>
          </cell>
          <cell r="B7546">
            <v>43556</v>
          </cell>
          <cell r="C7546" t="str">
            <v>Existing MSA</v>
          </cell>
          <cell r="D7546">
            <v>43517</v>
          </cell>
          <cell r="E7546">
            <v>43862</v>
          </cell>
          <cell r="F7546" t="str">
            <v>ChargePoint</v>
          </cell>
          <cell r="G7546" t="str">
            <v>CN</v>
          </cell>
          <cell r="H7546" t="str">
            <v>China</v>
          </cell>
          <cell r="I7546" t="str">
            <v>GP Entity</v>
          </cell>
          <cell r="J7546">
            <v>43542</v>
          </cell>
          <cell r="K7546">
            <v>41991</v>
          </cell>
          <cell r="Q7546">
            <v>2227</v>
          </cell>
          <cell r="R7546" t="str">
            <v>Asia-Pacific (APAC)</v>
          </cell>
          <cell r="S7546" t="str">
            <v>Site Lead - China</v>
          </cell>
        </row>
        <row r="7547">
          <cell r="A7547" t="str">
            <v>100034-CN-103</v>
          </cell>
          <cell r="B7547">
            <v>43647</v>
          </cell>
          <cell r="C7547" t="str">
            <v>Existing MSA</v>
          </cell>
          <cell r="D7547">
            <v>43517</v>
          </cell>
          <cell r="E7547">
            <v>43862</v>
          </cell>
          <cell r="F7547" t="str">
            <v>ChargePoint</v>
          </cell>
          <cell r="G7547" t="str">
            <v>CN</v>
          </cell>
          <cell r="H7547" t="str">
            <v>China</v>
          </cell>
          <cell r="I7547" t="str">
            <v>GP Entity</v>
          </cell>
          <cell r="J7547">
            <v>43646</v>
          </cell>
          <cell r="K7547">
            <v>41991</v>
          </cell>
          <cell r="Q7547">
            <v>2856</v>
          </cell>
          <cell r="R7547" t="str">
            <v>Asia-Pacific (APAC)</v>
          </cell>
          <cell r="S7547" t="str">
            <v>Operations Program Manager NPI</v>
          </cell>
        </row>
        <row r="7548">
          <cell r="A7548" t="str">
            <v>100034-CN-104</v>
          </cell>
          <cell r="B7548">
            <v>43668</v>
          </cell>
          <cell r="C7548" t="str">
            <v>Existing MSA</v>
          </cell>
          <cell r="D7548">
            <v>43517</v>
          </cell>
          <cell r="E7548">
            <v>43862</v>
          </cell>
          <cell r="F7548" t="str">
            <v>ChargePoint</v>
          </cell>
          <cell r="G7548" t="str">
            <v>CN</v>
          </cell>
          <cell r="H7548" t="str">
            <v>China</v>
          </cell>
          <cell r="I7548" t="str">
            <v>GP Entity</v>
          </cell>
          <cell r="J7548">
            <v>43667</v>
          </cell>
          <cell r="K7548">
            <v>41991</v>
          </cell>
          <cell r="Q7548">
            <v>2857</v>
          </cell>
          <cell r="R7548" t="str">
            <v>Asia-Pacific (APAC)</v>
          </cell>
          <cell r="S7548" t="str">
            <v>Materials Program Manager, NPI</v>
          </cell>
        </row>
        <row r="7549">
          <cell r="A7549" t="str">
            <v>100034-CN-101</v>
          </cell>
          <cell r="B7549">
            <v>43556</v>
          </cell>
          <cell r="C7549" t="str">
            <v>Existing MSA</v>
          </cell>
          <cell r="D7549">
            <v>43517</v>
          </cell>
          <cell r="E7549">
            <v>43891</v>
          </cell>
          <cell r="F7549" t="str">
            <v>ChargePoint</v>
          </cell>
          <cell r="G7549" t="str">
            <v>CN</v>
          </cell>
          <cell r="H7549" t="str">
            <v>China</v>
          </cell>
          <cell r="I7549" t="str">
            <v>GP Entity</v>
          </cell>
          <cell r="J7549">
            <v>43542</v>
          </cell>
          <cell r="K7549">
            <v>41991</v>
          </cell>
          <cell r="Q7549">
            <v>2227</v>
          </cell>
          <cell r="R7549" t="str">
            <v>Asia-Pacific (APAC)</v>
          </cell>
          <cell r="S7549" t="str">
            <v>Site Lead - China</v>
          </cell>
        </row>
        <row r="7550">
          <cell r="A7550" t="str">
            <v>100242-SG-102</v>
          </cell>
          <cell r="B7550">
            <v>43640</v>
          </cell>
          <cell r="C7550" t="str">
            <v>Existing MSA</v>
          </cell>
          <cell r="D7550">
            <v>43453</v>
          </cell>
          <cell r="E7550">
            <v>43862</v>
          </cell>
          <cell r="F7550" t="str">
            <v>Reorg Research</v>
          </cell>
          <cell r="G7550" t="str">
            <v>SG</v>
          </cell>
          <cell r="H7550" t="str">
            <v>Singapore</v>
          </cell>
          <cell r="I7550" t="str">
            <v>GP Entity</v>
          </cell>
          <cell r="K7550">
            <v>43033</v>
          </cell>
          <cell r="Q7550">
            <v>2173</v>
          </cell>
          <cell r="R7550" t="str">
            <v>Asia-Pacific (APAC)</v>
          </cell>
          <cell r="S7550" t="str">
            <v>Reporter</v>
          </cell>
        </row>
        <row r="7551">
          <cell r="A7551" t="str">
            <v>100242-IN-101</v>
          </cell>
          <cell r="B7551">
            <v>43416</v>
          </cell>
          <cell r="C7551" t="str">
            <v>Existing MSA</v>
          </cell>
          <cell r="D7551">
            <v>43355</v>
          </cell>
          <cell r="E7551">
            <v>43862</v>
          </cell>
          <cell r="F7551" t="str">
            <v>Reorg Research</v>
          </cell>
          <cell r="G7551" t="str">
            <v>IN</v>
          </cell>
          <cell r="H7551" t="str">
            <v>India</v>
          </cell>
          <cell r="I7551" t="str">
            <v>GP Entity</v>
          </cell>
          <cell r="K7551">
            <v>43033</v>
          </cell>
          <cell r="Q7551">
            <v>1632</v>
          </cell>
          <cell r="R7551" t="str">
            <v>Asia-Pacific (APAC)</v>
          </cell>
          <cell r="S7551" t="str">
            <v>Senior Reporter</v>
          </cell>
        </row>
        <row r="7552">
          <cell r="A7552" t="str">
            <v>100242-SG-102</v>
          </cell>
          <cell r="B7552">
            <v>43640</v>
          </cell>
          <cell r="C7552" t="str">
            <v>Existing MSA</v>
          </cell>
          <cell r="D7552">
            <v>43453</v>
          </cell>
          <cell r="E7552">
            <v>43891</v>
          </cell>
          <cell r="F7552" t="str">
            <v>Reorg Research</v>
          </cell>
          <cell r="G7552" t="str">
            <v>SG</v>
          </cell>
          <cell r="H7552" t="str">
            <v>Singapore</v>
          </cell>
          <cell r="I7552" t="str">
            <v>GP Entity</v>
          </cell>
          <cell r="K7552">
            <v>43033</v>
          </cell>
          <cell r="Q7552">
            <v>2173</v>
          </cell>
          <cell r="R7552" t="str">
            <v>Asia-Pacific (APAC)</v>
          </cell>
          <cell r="S7552" t="str">
            <v>Reporter</v>
          </cell>
        </row>
        <row r="7553">
          <cell r="A7553" t="str">
            <v>100242-IN-101</v>
          </cell>
          <cell r="B7553">
            <v>43416</v>
          </cell>
          <cell r="C7553" t="str">
            <v>Existing MSA</v>
          </cell>
          <cell r="D7553">
            <v>43355</v>
          </cell>
          <cell r="E7553">
            <v>43891</v>
          </cell>
          <cell r="F7553" t="str">
            <v>Reorg Research</v>
          </cell>
          <cell r="G7553" t="str">
            <v>IN</v>
          </cell>
          <cell r="H7553" t="str">
            <v>India</v>
          </cell>
          <cell r="I7553" t="str">
            <v>GP Entity</v>
          </cell>
          <cell r="K7553">
            <v>43033</v>
          </cell>
          <cell r="Q7553">
            <v>1632</v>
          </cell>
          <cell r="R7553" t="str">
            <v>Asia-Pacific (APAC)</v>
          </cell>
          <cell r="S7553" t="str">
            <v>Senior Reporter</v>
          </cell>
        </row>
        <row r="7554">
          <cell r="A7554" t="str">
            <v>100161-CN-101</v>
          </cell>
          <cell r="B7554">
            <v>42807</v>
          </cell>
          <cell r="C7554" t="str">
            <v>Existing MSA</v>
          </cell>
          <cell r="D7554">
            <v>42712</v>
          </cell>
          <cell r="E7554">
            <v>43862</v>
          </cell>
          <cell r="F7554" t="str">
            <v>Tile</v>
          </cell>
          <cell r="G7554" t="str">
            <v>CN</v>
          </cell>
          <cell r="H7554" t="str">
            <v>China</v>
          </cell>
          <cell r="I7554" t="str">
            <v>GP Entity</v>
          </cell>
          <cell r="K7554">
            <v>42712</v>
          </cell>
          <cell r="Q7554">
            <v>338</v>
          </cell>
          <cell r="R7554" t="str">
            <v>Asia-Pacific (APAC)</v>
          </cell>
          <cell r="S7554" t="str">
            <v>Sr. Operations Manager, Asia</v>
          </cell>
        </row>
        <row r="7555">
          <cell r="A7555" t="str">
            <v>100161-CN-101</v>
          </cell>
          <cell r="B7555">
            <v>42807</v>
          </cell>
          <cell r="C7555" t="str">
            <v>Existing MSA</v>
          </cell>
          <cell r="D7555">
            <v>42712</v>
          </cell>
          <cell r="E7555">
            <v>43891</v>
          </cell>
          <cell r="F7555" t="str">
            <v>Tile</v>
          </cell>
          <cell r="G7555" t="str">
            <v>CN</v>
          </cell>
          <cell r="H7555" t="str">
            <v>China</v>
          </cell>
          <cell r="I7555" t="str">
            <v>GP Entity</v>
          </cell>
          <cell r="K7555">
            <v>42712</v>
          </cell>
          <cell r="Q7555">
            <v>338</v>
          </cell>
          <cell r="R7555" t="str">
            <v>Asia-Pacific (APAC)</v>
          </cell>
          <cell r="S7555" t="str">
            <v>Sr. Operations Manager, Asia</v>
          </cell>
        </row>
        <row r="7556">
          <cell r="A7556" t="str">
            <v>100136-TW-101</v>
          </cell>
          <cell r="B7556">
            <v>42675</v>
          </cell>
          <cell r="C7556" t="str">
            <v>Existing MSA</v>
          </cell>
          <cell r="D7556">
            <v>42082</v>
          </cell>
          <cell r="E7556">
            <v>43862</v>
          </cell>
          <cell r="F7556" t="str">
            <v>Restoration Robotics</v>
          </cell>
          <cell r="G7556" t="str">
            <v>TW</v>
          </cell>
          <cell r="H7556" t="str">
            <v>Taiwan</v>
          </cell>
          <cell r="I7556" t="str">
            <v>GP Entity</v>
          </cell>
          <cell r="K7556">
            <v>42082</v>
          </cell>
          <cell r="Q7556">
            <v>257</v>
          </cell>
          <cell r="R7556" t="str">
            <v>Asia-Pacific (APAC)</v>
          </cell>
          <cell r="S7556" t="str">
            <v>Clinical Specialist</v>
          </cell>
        </row>
        <row r="7557">
          <cell r="A7557" t="str">
            <v>100136-TW-101</v>
          </cell>
          <cell r="B7557">
            <v>42675</v>
          </cell>
          <cell r="C7557" t="str">
            <v>Existing MSA</v>
          </cell>
          <cell r="D7557">
            <v>42082</v>
          </cell>
          <cell r="E7557">
            <v>43891</v>
          </cell>
          <cell r="F7557" t="str">
            <v>Restoration Robotics</v>
          </cell>
          <cell r="G7557" t="str">
            <v>TW</v>
          </cell>
          <cell r="H7557" t="str">
            <v>Taiwan</v>
          </cell>
          <cell r="I7557" t="str">
            <v>GP Entity</v>
          </cell>
          <cell r="K7557">
            <v>42082</v>
          </cell>
          <cell r="Q7557">
            <v>257</v>
          </cell>
          <cell r="R7557" t="str">
            <v>Asia-Pacific (APAC)</v>
          </cell>
          <cell r="S7557" t="str">
            <v>Clinical Specialist</v>
          </cell>
        </row>
        <row r="7558">
          <cell r="A7558" t="str">
            <v>100136-SG-106</v>
          </cell>
          <cell r="B7558">
            <v>42675</v>
          </cell>
          <cell r="C7558" t="str">
            <v>Existing MSA</v>
          </cell>
          <cell r="D7558">
            <v>42082</v>
          </cell>
          <cell r="E7558">
            <v>43862</v>
          </cell>
          <cell r="F7558" t="str">
            <v>Restoration Robotics</v>
          </cell>
          <cell r="G7558" t="str">
            <v>SG</v>
          </cell>
          <cell r="H7558" t="str">
            <v>Singapore</v>
          </cell>
          <cell r="I7558" t="str">
            <v>GP Entity</v>
          </cell>
          <cell r="K7558">
            <v>42082</v>
          </cell>
          <cell r="Q7558">
            <v>217</v>
          </cell>
          <cell r="R7558" t="str">
            <v>Asia-Pacific (APAC)</v>
          </cell>
          <cell r="S7558" t="str">
            <v>Service Manager South Asia</v>
          </cell>
          <cell r="T7558">
            <v>43497</v>
          </cell>
        </row>
        <row r="7559">
          <cell r="A7559" t="str">
            <v>100136-SG-106</v>
          </cell>
          <cell r="B7559">
            <v>42675</v>
          </cell>
          <cell r="C7559" t="str">
            <v>Existing MSA</v>
          </cell>
          <cell r="D7559">
            <v>42082</v>
          </cell>
          <cell r="E7559">
            <v>43891</v>
          </cell>
          <cell r="F7559" t="str">
            <v>Restoration Robotics</v>
          </cell>
          <cell r="G7559" t="str">
            <v>SG</v>
          </cell>
          <cell r="H7559" t="str">
            <v>Singapore</v>
          </cell>
          <cell r="I7559" t="str">
            <v>GP Entity</v>
          </cell>
          <cell r="K7559">
            <v>42082</v>
          </cell>
          <cell r="Q7559">
            <v>217</v>
          </cell>
          <cell r="R7559" t="str">
            <v>Asia-Pacific (APAC)</v>
          </cell>
          <cell r="S7559" t="str">
            <v>Service Manager South Asia</v>
          </cell>
          <cell r="T7559">
            <v>43497</v>
          </cell>
        </row>
        <row r="7560">
          <cell r="A7560" t="str">
            <v>100248-SG-101</v>
          </cell>
          <cell r="B7560">
            <v>43160</v>
          </cell>
          <cell r="C7560" t="str">
            <v>Existing MSA</v>
          </cell>
          <cell r="D7560">
            <v>43006</v>
          </cell>
          <cell r="E7560">
            <v>43862</v>
          </cell>
          <cell r="F7560" t="str">
            <v>Open Government Partnership</v>
          </cell>
          <cell r="G7560" t="str">
            <v>SG</v>
          </cell>
          <cell r="H7560" t="str">
            <v>Singapore</v>
          </cell>
          <cell r="I7560" t="str">
            <v>GP Entity</v>
          </cell>
          <cell r="K7560">
            <v>43006</v>
          </cell>
          <cell r="Q7560">
            <v>839</v>
          </cell>
          <cell r="R7560" t="str">
            <v>Asia-Pacific (APAC)</v>
          </cell>
          <cell r="S7560" t="str">
            <v>Deputy Director, Country Support</v>
          </cell>
        </row>
        <row r="7561">
          <cell r="A7561" t="str">
            <v>100248-SG-102</v>
          </cell>
          <cell r="B7561">
            <v>43344</v>
          </cell>
          <cell r="C7561" t="str">
            <v>Existing MSA</v>
          </cell>
          <cell r="D7561">
            <v>43006</v>
          </cell>
          <cell r="E7561">
            <v>43862</v>
          </cell>
          <cell r="F7561" t="str">
            <v>Open Government Partnership</v>
          </cell>
          <cell r="G7561" t="str">
            <v>SG</v>
          </cell>
          <cell r="H7561" t="str">
            <v>Singapore</v>
          </cell>
          <cell r="I7561" t="str">
            <v>GP Entity</v>
          </cell>
          <cell r="K7561">
            <v>43006</v>
          </cell>
          <cell r="Q7561">
            <v>1249</v>
          </cell>
          <cell r="R7561" t="str">
            <v>Asia-Pacific (APAC)</v>
          </cell>
          <cell r="S7561" t="str">
            <v>Senior Program Officer</v>
          </cell>
        </row>
        <row r="7562">
          <cell r="A7562" t="str">
            <v>100248-SG-101</v>
          </cell>
          <cell r="B7562">
            <v>43160</v>
          </cell>
          <cell r="C7562" t="str">
            <v>Existing MSA</v>
          </cell>
          <cell r="D7562">
            <v>43006</v>
          </cell>
          <cell r="E7562">
            <v>43891</v>
          </cell>
          <cell r="F7562" t="str">
            <v>Open Government Partnership</v>
          </cell>
          <cell r="G7562" t="str">
            <v>SG</v>
          </cell>
          <cell r="H7562" t="str">
            <v>Singapore</v>
          </cell>
          <cell r="I7562" t="str">
            <v>GP Entity</v>
          </cell>
          <cell r="K7562">
            <v>43006</v>
          </cell>
          <cell r="Q7562">
            <v>839</v>
          </cell>
          <cell r="R7562" t="str">
            <v>Asia-Pacific (APAC)</v>
          </cell>
          <cell r="S7562" t="str">
            <v>Deputy Director, Country Support</v>
          </cell>
        </row>
        <row r="7563">
          <cell r="A7563" t="str">
            <v>100248-SG-102</v>
          </cell>
          <cell r="B7563">
            <v>43344</v>
          </cell>
          <cell r="C7563" t="str">
            <v>Existing MSA</v>
          </cell>
          <cell r="D7563">
            <v>43006</v>
          </cell>
          <cell r="E7563">
            <v>43891</v>
          </cell>
          <cell r="F7563" t="str">
            <v>Open Government Partnership</v>
          </cell>
          <cell r="G7563" t="str">
            <v>SG</v>
          </cell>
          <cell r="H7563" t="str">
            <v>Singapore</v>
          </cell>
          <cell r="I7563" t="str">
            <v>GP Entity</v>
          </cell>
          <cell r="K7563">
            <v>43006</v>
          </cell>
          <cell r="Q7563">
            <v>1249</v>
          </cell>
          <cell r="R7563" t="str">
            <v>Asia-Pacific (APAC)</v>
          </cell>
          <cell r="S7563" t="str">
            <v>Senior Program Officer</v>
          </cell>
        </row>
        <row r="7564">
          <cell r="A7564" t="str">
            <v>100265-SG-101</v>
          </cell>
          <cell r="B7564">
            <v>43199</v>
          </cell>
          <cell r="C7564" t="str">
            <v>Existing MSA</v>
          </cell>
          <cell r="D7564">
            <v>43070</v>
          </cell>
          <cell r="E7564">
            <v>43862</v>
          </cell>
          <cell r="F7564" t="str">
            <v>Bullhorn</v>
          </cell>
          <cell r="G7564" t="str">
            <v>SG</v>
          </cell>
          <cell r="H7564" t="str">
            <v>Singapore</v>
          </cell>
          <cell r="I7564" t="str">
            <v>GP Entity</v>
          </cell>
          <cell r="K7564">
            <v>43070</v>
          </cell>
          <cell r="Q7564">
            <v>893</v>
          </cell>
          <cell r="R7564" t="str">
            <v>Asia-Pacific (APAC)</v>
          </cell>
          <cell r="S7564" t="str">
            <v>Managing Director - Enterprise Solutions</v>
          </cell>
        </row>
        <row r="7565">
          <cell r="A7565" t="str">
            <v>100482-SG-101</v>
          </cell>
          <cell r="B7565">
            <v>43559</v>
          </cell>
          <cell r="C7565" t="str">
            <v>Existing MSA</v>
          </cell>
          <cell r="D7565">
            <v>43507</v>
          </cell>
          <cell r="E7565">
            <v>43862</v>
          </cell>
          <cell r="F7565" t="str">
            <v>Maya HTT</v>
          </cell>
          <cell r="G7565" t="str">
            <v>SG</v>
          </cell>
          <cell r="H7565" t="str">
            <v>Singapore</v>
          </cell>
          <cell r="I7565" t="str">
            <v>GP Entity</v>
          </cell>
          <cell r="K7565">
            <v>43507</v>
          </cell>
          <cell r="Q7565">
            <v>2203</v>
          </cell>
          <cell r="R7565" t="str">
            <v>Asia-Pacific (APAC)</v>
          </cell>
          <cell r="S7565" t="str">
            <v>DCIM and Thermal Flow Application Engineer</v>
          </cell>
        </row>
        <row r="7566">
          <cell r="A7566" t="str">
            <v>100272-JP-101</v>
          </cell>
          <cell r="B7566">
            <v>43160</v>
          </cell>
          <cell r="C7566" t="str">
            <v>Existing MSA</v>
          </cell>
          <cell r="D7566">
            <v>43098</v>
          </cell>
          <cell r="E7566">
            <v>43862</v>
          </cell>
          <cell r="F7566" t="str">
            <v>FIDO Alliance</v>
          </cell>
          <cell r="G7566" t="str">
            <v>JP</v>
          </cell>
          <cell r="H7566" t="str">
            <v>Japan</v>
          </cell>
          <cell r="I7566" t="str">
            <v>GP Entity</v>
          </cell>
          <cell r="K7566">
            <v>43098</v>
          </cell>
          <cell r="Q7566">
            <v>935</v>
          </cell>
          <cell r="R7566" t="str">
            <v>Asia-Pacific (APAC)</v>
          </cell>
          <cell r="S7566" t="str">
            <v>FIDO Japan Program Manager</v>
          </cell>
        </row>
        <row r="7567">
          <cell r="A7567" t="str">
            <v>100272-KR-101</v>
          </cell>
          <cell r="B7567">
            <v>43132</v>
          </cell>
          <cell r="C7567" t="str">
            <v>Existing MSA</v>
          </cell>
          <cell r="D7567">
            <v>43098</v>
          </cell>
          <cell r="E7567">
            <v>43862</v>
          </cell>
          <cell r="F7567" t="str">
            <v>FIDO Alliance</v>
          </cell>
          <cell r="G7567" t="str">
            <v>KR</v>
          </cell>
          <cell r="H7567" t="str">
            <v>South Korea</v>
          </cell>
          <cell r="I7567" t="str">
            <v>GP Entity</v>
          </cell>
          <cell r="K7567">
            <v>43098</v>
          </cell>
          <cell r="Q7567">
            <v>939</v>
          </cell>
          <cell r="R7567" t="str">
            <v>Asia-Pacific (APAC)</v>
          </cell>
          <cell r="S7567" t="str">
            <v>FIDO Korea Program Manager</v>
          </cell>
        </row>
        <row r="7568">
          <cell r="A7568" t="str">
            <v>100204-KR-108</v>
          </cell>
          <cell r="B7568">
            <v>43801</v>
          </cell>
          <cell r="C7568" t="str">
            <v>Existing MSA</v>
          </cell>
          <cell r="D7568">
            <v>43003</v>
          </cell>
          <cell r="E7568">
            <v>43862</v>
          </cell>
          <cell r="F7568" t="str">
            <v>DataRobot Inc.</v>
          </cell>
          <cell r="G7568" t="str">
            <v>KR</v>
          </cell>
          <cell r="H7568" t="str">
            <v>South Korea</v>
          </cell>
          <cell r="I7568" t="str">
            <v>GP Entity</v>
          </cell>
          <cell r="J7568">
            <v>43801</v>
          </cell>
          <cell r="K7568">
            <v>42908</v>
          </cell>
          <cell r="Q7568">
            <v>3441</v>
          </cell>
          <cell r="R7568" t="str">
            <v>Asia-Pacific (APAC)</v>
          </cell>
          <cell r="S7568" t="str">
            <v>Account Executive</v>
          </cell>
        </row>
        <row r="7569">
          <cell r="A7569" t="str">
            <v>100388-MY-101</v>
          </cell>
          <cell r="B7569">
            <v>43647</v>
          </cell>
          <cell r="C7569" t="str">
            <v>Existing MSA</v>
          </cell>
          <cell r="D7569">
            <v>43559</v>
          </cell>
          <cell r="E7569">
            <v>43862</v>
          </cell>
          <cell r="F7569" t="str">
            <v>Planet</v>
          </cell>
          <cell r="G7569" t="str">
            <v>MY</v>
          </cell>
          <cell r="H7569" t="str">
            <v>Malaysia</v>
          </cell>
          <cell r="I7569" t="str">
            <v>GP Entity</v>
          </cell>
          <cell r="J7569">
            <v>43633</v>
          </cell>
          <cell r="K7569">
            <v>43329</v>
          </cell>
          <cell r="Q7569">
            <v>2467</v>
          </cell>
          <cell r="R7569" t="str">
            <v>Asia-Pacific (APAC)</v>
          </cell>
          <cell r="S7569" t="str">
            <v>Customer Success Manager, APAC</v>
          </cell>
        </row>
        <row r="7570">
          <cell r="A7570" t="str">
            <v>100265-SG-101</v>
          </cell>
          <cell r="B7570">
            <v>43199</v>
          </cell>
          <cell r="C7570" t="str">
            <v>Existing MSA</v>
          </cell>
          <cell r="D7570">
            <v>43070</v>
          </cell>
          <cell r="E7570">
            <v>43891</v>
          </cell>
          <cell r="F7570" t="str">
            <v>Bullhorn</v>
          </cell>
          <cell r="G7570" t="str">
            <v>SG</v>
          </cell>
          <cell r="H7570" t="str">
            <v>Singapore</v>
          </cell>
          <cell r="I7570" t="str">
            <v>GP Entity</v>
          </cell>
          <cell r="K7570">
            <v>43070</v>
          </cell>
          <cell r="Q7570">
            <v>893</v>
          </cell>
          <cell r="R7570" t="str">
            <v>Asia-Pacific (APAC)</v>
          </cell>
          <cell r="S7570" t="str">
            <v>Managing Director - Enterprise Solutions</v>
          </cell>
        </row>
        <row r="7571">
          <cell r="A7571" t="str">
            <v>100482-SG-101</v>
          </cell>
          <cell r="B7571">
            <v>43559</v>
          </cell>
          <cell r="C7571" t="str">
            <v>Existing MSA</v>
          </cell>
          <cell r="D7571">
            <v>43507</v>
          </cell>
          <cell r="E7571">
            <v>43891</v>
          </cell>
          <cell r="F7571" t="str">
            <v>Maya HTT</v>
          </cell>
          <cell r="G7571" t="str">
            <v>SG</v>
          </cell>
          <cell r="H7571" t="str">
            <v>Singapore</v>
          </cell>
          <cell r="I7571" t="str">
            <v>GP Entity</v>
          </cell>
          <cell r="K7571">
            <v>43507</v>
          </cell>
          <cell r="Q7571">
            <v>2203</v>
          </cell>
          <cell r="R7571" t="str">
            <v>Asia-Pacific (APAC)</v>
          </cell>
          <cell r="S7571" t="str">
            <v>DCIM and Thermal Flow Application Engineer</v>
          </cell>
        </row>
        <row r="7572">
          <cell r="A7572" t="str">
            <v>100272-JP-101</v>
          </cell>
          <cell r="B7572">
            <v>43160</v>
          </cell>
          <cell r="C7572" t="str">
            <v>Existing MSA</v>
          </cell>
          <cell r="D7572">
            <v>43098</v>
          </cell>
          <cell r="E7572">
            <v>43891</v>
          </cell>
          <cell r="F7572" t="str">
            <v>FIDO Alliance</v>
          </cell>
          <cell r="G7572" t="str">
            <v>JP</v>
          </cell>
          <cell r="H7572" t="str">
            <v>Japan</v>
          </cell>
          <cell r="I7572" t="str">
            <v>GP Entity</v>
          </cell>
          <cell r="K7572">
            <v>43098</v>
          </cell>
          <cell r="Q7572">
            <v>935</v>
          </cell>
          <cell r="R7572" t="str">
            <v>Asia-Pacific (APAC)</v>
          </cell>
          <cell r="S7572" t="str">
            <v>FIDO Japan Program Manager</v>
          </cell>
        </row>
        <row r="7573">
          <cell r="A7573" t="str">
            <v>100272-KR-101</v>
          </cell>
          <cell r="B7573">
            <v>43132</v>
          </cell>
          <cell r="C7573" t="str">
            <v>Existing MSA</v>
          </cell>
          <cell r="D7573">
            <v>43098</v>
          </cell>
          <cell r="E7573">
            <v>43891</v>
          </cell>
          <cell r="F7573" t="str">
            <v>FIDO Alliance</v>
          </cell>
          <cell r="G7573" t="str">
            <v>KR</v>
          </cell>
          <cell r="H7573" t="str">
            <v>South Korea</v>
          </cell>
          <cell r="I7573" t="str">
            <v>GP Entity</v>
          </cell>
          <cell r="K7573">
            <v>43098</v>
          </cell>
          <cell r="Q7573">
            <v>939</v>
          </cell>
          <cell r="R7573" t="str">
            <v>Asia-Pacific (APAC)</v>
          </cell>
          <cell r="S7573" t="str">
            <v>FIDO Korea Program Manager</v>
          </cell>
        </row>
        <row r="7574">
          <cell r="A7574" t="str">
            <v>100388-MY-101</v>
          </cell>
          <cell r="B7574">
            <v>43647</v>
          </cell>
          <cell r="C7574" t="str">
            <v>Existing MSA</v>
          </cell>
          <cell r="D7574">
            <v>43559</v>
          </cell>
          <cell r="E7574">
            <v>43891</v>
          </cell>
          <cell r="F7574" t="str">
            <v>Planet</v>
          </cell>
          <cell r="G7574" t="str">
            <v>MY</v>
          </cell>
          <cell r="H7574" t="str">
            <v>Malaysia</v>
          </cell>
          <cell r="I7574" t="str">
            <v>GP Entity</v>
          </cell>
          <cell r="J7574">
            <v>43633</v>
          </cell>
          <cell r="K7574">
            <v>43329</v>
          </cell>
          <cell r="Q7574">
            <v>2467</v>
          </cell>
          <cell r="R7574" t="str">
            <v>Asia-Pacific (APAC)</v>
          </cell>
          <cell r="S7574" t="str">
            <v>Customer Success Manager, APAC</v>
          </cell>
        </row>
        <row r="7575">
          <cell r="A7575" t="str">
            <v>100306-SG-102</v>
          </cell>
          <cell r="B7575">
            <v>43325</v>
          </cell>
          <cell r="C7575" t="str">
            <v>Existing MSA</v>
          </cell>
          <cell r="D7575">
            <v>43196</v>
          </cell>
          <cell r="E7575">
            <v>43862</v>
          </cell>
          <cell r="F7575" t="str">
            <v>NuCompass Mobility</v>
          </cell>
          <cell r="G7575" t="str">
            <v>SG</v>
          </cell>
          <cell r="H7575" t="str">
            <v>Singapore</v>
          </cell>
          <cell r="I7575" t="str">
            <v>GP Entity</v>
          </cell>
          <cell r="K7575">
            <v>43196</v>
          </cell>
          <cell r="Q7575">
            <v>1240</v>
          </cell>
          <cell r="R7575" t="str">
            <v>Asia-Pacific (APAC)</v>
          </cell>
          <cell r="S7575" t="str">
            <v>Relocation Manager</v>
          </cell>
        </row>
        <row r="7576">
          <cell r="A7576" t="str">
            <v>100306-SG-102</v>
          </cell>
          <cell r="B7576">
            <v>43325</v>
          </cell>
          <cell r="C7576" t="str">
            <v>Existing MSA</v>
          </cell>
          <cell r="D7576">
            <v>43196</v>
          </cell>
          <cell r="E7576">
            <v>43891</v>
          </cell>
          <cell r="F7576" t="str">
            <v>NuCompass Mobility</v>
          </cell>
          <cell r="G7576" t="str">
            <v>SG</v>
          </cell>
          <cell r="H7576" t="str">
            <v>Singapore</v>
          </cell>
          <cell r="I7576" t="str">
            <v>GP Entity</v>
          </cell>
          <cell r="K7576">
            <v>43196</v>
          </cell>
          <cell r="Q7576">
            <v>1240</v>
          </cell>
          <cell r="R7576" t="str">
            <v>Asia-Pacific (APAC)</v>
          </cell>
          <cell r="S7576" t="str">
            <v>Relocation Manager</v>
          </cell>
        </row>
        <row r="7577">
          <cell r="A7577" t="str">
            <v>100337-HK-101</v>
          </cell>
          <cell r="B7577">
            <v>43500</v>
          </cell>
          <cell r="C7577" t="str">
            <v>Existing MSA</v>
          </cell>
          <cell r="D7577">
            <v>43249</v>
          </cell>
          <cell r="E7577">
            <v>43862</v>
          </cell>
          <cell r="F7577" t="str">
            <v>Markforged</v>
          </cell>
          <cell r="G7577" t="str">
            <v>HK</v>
          </cell>
          <cell r="H7577" t="str">
            <v>Hong Kong (China)</v>
          </cell>
          <cell r="I7577" t="str">
            <v>GP Entity</v>
          </cell>
          <cell r="J7577">
            <v>43500</v>
          </cell>
          <cell r="K7577">
            <v>43249</v>
          </cell>
          <cell r="Q7577">
            <v>1925</v>
          </cell>
          <cell r="R7577" t="str">
            <v>Asia-Pacific (APAC)</v>
          </cell>
          <cell r="S7577" t="str">
            <v>Field Technical Trainer</v>
          </cell>
        </row>
        <row r="7578">
          <cell r="A7578" t="str">
            <v>100337-HK-101</v>
          </cell>
          <cell r="B7578">
            <v>43500</v>
          </cell>
          <cell r="C7578" t="str">
            <v>Existing MSA</v>
          </cell>
          <cell r="D7578">
            <v>43249</v>
          </cell>
          <cell r="E7578">
            <v>43891</v>
          </cell>
          <cell r="F7578" t="str">
            <v>Markforged</v>
          </cell>
          <cell r="G7578" t="str">
            <v>HK</v>
          </cell>
          <cell r="H7578" t="str">
            <v>Hong Kong (China)</v>
          </cell>
          <cell r="I7578" t="str">
            <v>GP Entity</v>
          </cell>
          <cell r="J7578">
            <v>43500</v>
          </cell>
          <cell r="K7578">
            <v>43249</v>
          </cell>
          <cell r="Q7578">
            <v>1925</v>
          </cell>
          <cell r="R7578" t="str">
            <v>Asia-Pacific (APAC)</v>
          </cell>
          <cell r="S7578" t="str">
            <v>Field Technical Trainer</v>
          </cell>
        </row>
        <row r="7579">
          <cell r="A7579" t="str">
            <v>100321-SG-101</v>
          </cell>
          <cell r="B7579">
            <v>43344</v>
          </cell>
          <cell r="C7579" t="str">
            <v>Existing MSA</v>
          </cell>
          <cell r="D7579">
            <v>43199</v>
          </cell>
          <cell r="E7579">
            <v>43862</v>
          </cell>
          <cell r="F7579" t="str">
            <v>MTG</v>
          </cell>
          <cell r="G7579" t="str">
            <v>SG</v>
          </cell>
          <cell r="H7579" t="str">
            <v>Singapore</v>
          </cell>
          <cell r="I7579" t="str">
            <v>GP Entity</v>
          </cell>
          <cell r="K7579">
            <v>43199</v>
          </cell>
          <cell r="Q7579">
            <v>1114</v>
          </cell>
          <cell r="R7579" t="str">
            <v>Asia-Pacific (APAC)</v>
          </cell>
          <cell r="S7579" t="str">
            <v>Dealers Asia-Pacific Business Unit Manager</v>
          </cell>
        </row>
        <row r="7580">
          <cell r="A7580" t="str">
            <v>100321-SG-101</v>
          </cell>
          <cell r="B7580">
            <v>43344</v>
          </cell>
          <cell r="C7580" t="str">
            <v>Existing MSA</v>
          </cell>
          <cell r="D7580">
            <v>43199</v>
          </cell>
          <cell r="E7580">
            <v>43891</v>
          </cell>
          <cell r="F7580" t="str">
            <v>MTG</v>
          </cell>
          <cell r="G7580" t="str">
            <v>SG</v>
          </cell>
          <cell r="H7580" t="str">
            <v>Singapore</v>
          </cell>
          <cell r="I7580" t="str">
            <v>GP Entity</v>
          </cell>
          <cell r="K7580">
            <v>43199</v>
          </cell>
          <cell r="Q7580">
            <v>1114</v>
          </cell>
          <cell r="R7580" t="str">
            <v>Asia-Pacific (APAC)</v>
          </cell>
          <cell r="S7580" t="str">
            <v>Dealers Asia-Pacific Business Unit Manager</v>
          </cell>
        </row>
        <row r="7581">
          <cell r="A7581" t="str">
            <v>100378-AU-102</v>
          </cell>
          <cell r="B7581">
            <v>43682</v>
          </cell>
          <cell r="C7581" t="str">
            <v>Existing MSA</v>
          </cell>
          <cell r="D7581">
            <v>43325</v>
          </cell>
          <cell r="E7581">
            <v>43862</v>
          </cell>
          <cell r="F7581" t="str">
            <v>The Medical Affairs Company (TMAC)</v>
          </cell>
          <cell r="G7581" t="str">
            <v>AU</v>
          </cell>
          <cell r="H7581" t="str">
            <v>Australia</v>
          </cell>
          <cell r="I7581" t="str">
            <v>GP Entity</v>
          </cell>
          <cell r="J7581">
            <v>43682</v>
          </cell>
          <cell r="K7581">
            <v>43325</v>
          </cell>
          <cell r="Q7581">
            <v>2989</v>
          </cell>
          <cell r="R7581" t="str">
            <v>Asia-Pacific (APAC)</v>
          </cell>
          <cell r="S7581" t="str">
            <v>Medical Science Liaison</v>
          </cell>
        </row>
        <row r="7582">
          <cell r="A7582" t="str">
            <v>100221-SG-101</v>
          </cell>
          <cell r="B7582">
            <v>43661</v>
          </cell>
          <cell r="C7582" t="str">
            <v>Existing MSA</v>
          </cell>
          <cell r="D7582">
            <v>43601</v>
          </cell>
          <cell r="E7582">
            <v>43862</v>
          </cell>
          <cell r="F7582" t="str">
            <v>ViewRay</v>
          </cell>
          <cell r="G7582" t="str">
            <v>SG</v>
          </cell>
          <cell r="H7582" t="str">
            <v>Singapore</v>
          </cell>
          <cell r="I7582" t="str">
            <v>GP Entity</v>
          </cell>
          <cell r="J7582">
            <v>43660</v>
          </cell>
          <cell r="K7582">
            <v>42961</v>
          </cell>
          <cell r="Q7582">
            <v>2668</v>
          </cell>
          <cell r="R7582" t="str">
            <v>Asia-Pacific (APAC)</v>
          </cell>
          <cell r="S7582" t="str">
            <v>Senior Project Manager, Customer Readiness &amp; Site Planning APAC</v>
          </cell>
        </row>
        <row r="7583">
          <cell r="A7583" t="str">
            <v>100209-HK-101</v>
          </cell>
          <cell r="B7583">
            <v>43467</v>
          </cell>
          <cell r="C7583" t="str">
            <v>Existing MSA</v>
          </cell>
          <cell r="D7583">
            <v>43404</v>
          </cell>
          <cell r="E7583">
            <v>43862</v>
          </cell>
          <cell r="F7583" t="str">
            <v>Centinel Spine</v>
          </cell>
          <cell r="G7583" t="str">
            <v>HK</v>
          </cell>
          <cell r="H7583" t="str">
            <v>Hong Kong (China)</v>
          </cell>
          <cell r="I7583" t="str">
            <v>GP Entity</v>
          </cell>
          <cell r="K7583">
            <v>42942</v>
          </cell>
          <cell r="Q7583">
            <v>1741</v>
          </cell>
          <cell r="R7583" t="str">
            <v>Asia-Pacific (APAC)</v>
          </cell>
          <cell r="S7583" t="str">
            <v>Regional Manager - APAC</v>
          </cell>
        </row>
        <row r="7584">
          <cell r="A7584" t="str">
            <v>100221-SG-101</v>
          </cell>
          <cell r="B7584">
            <v>43661</v>
          </cell>
          <cell r="C7584" t="str">
            <v>Existing MSA</v>
          </cell>
          <cell r="D7584">
            <v>43601</v>
          </cell>
          <cell r="E7584">
            <v>43891</v>
          </cell>
          <cell r="F7584" t="str">
            <v>ViewRay</v>
          </cell>
          <cell r="G7584" t="str">
            <v>SG</v>
          </cell>
          <cell r="H7584" t="str">
            <v>Singapore</v>
          </cell>
          <cell r="I7584" t="str">
            <v>GP Entity</v>
          </cell>
          <cell r="J7584">
            <v>43660</v>
          </cell>
          <cell r="K7584">
            <v>42961</v>
          </cell>
          <cell r="Q7584">
            <v>2668</v>
          </cell>
          <cell r="R7584" t="str">
            <v>Asia-Pacific (APAC)</v>
          </cell>
          <cell r="S7584" t="str">
            <v>Senior Project Manager, Customer Readiness &amp; Site Planning APAC</v>
          </cell>
        </row>
        <row r="7585">
          <cell r="A7585" t="str">
            <v>100209-HK-101</v>
          </cell>
          <cell r="B7585">
            <v>43467</v>
          </cell>
          <cell r="C7585" t="str">
            <v>Existing MSA</v>
          </cell>
          <cell r="D7585">
            <v>43404</v>
          </cell>
          <cell r="E7585">
            <v>43891</v>
          </cell>
          <cell r="F7585" t="str">
            <v>Centinel Spine</v>
          </cell>
          <cell r="G7585" t="str">
            <v>HK</v>
          </cell>
          <cell r="H7585" t="str">
            <v>Hong Kong (China)</v>
          </cell>
          <cell r="I7585" t="str">
            <v>GP Entity</v>
          </cell>
          <cell r="K7585">
            <v>42942</v>
          </cell>
          <cell r="Q7585">
            <v>1741</v>
          </cell>
          <cell r="R7585" t="str">
            <v>Asia-Pacific (APAC)</v>
          </cell>
          <cell r="S7585" t="str">
            <v>Regional Manager - APAC</v>
          </cell>
        </row>
        <row r="7586">
          <cell r="A7586" t="str">
            <v>100221-NZ-102</v>
          </cell>
          <cell r="B7586">
            <v>43313</v>
          </cell>
          <cell r="C7586" t="str">
            <v>Existing MSA</v>
          </cell>
          <cell r="D7586">
            <v>43224</v>
          </cell>
          <cell r="E7586">
            <v>43862</v>
          </cell>
          <cell r="F7586" t="str">
            <v>ViewRay</v>
          </cell>
          <cell r="G7586" t="str">
            <v>NZ</v>
          </cell>
          <cell r="H7586" t="str">
            <v>New Zealand</v>
          </cell>
          <cell r="I7586" t="str">
            <v>GP Entity</v>
          </cell>
          <cell r="K7586">
            <v>42961</v>
          </cell>
          <cell r="Q7586">
            <v>1363</v>
          </cell>
          <cell r="R7586" t="str">
            <v>Asia-Pacific (APAC)</v>
          </cell>
          <cell r="S7586" t="str">
            <v>Senior Technical Support Engineer</v>
          </cell>
          <cell r="T7586">
            <v>43525</v>
          </cell>
        </row>
        <row r="7587">
          <cell r="A7587" t="str">
            <v>100221-NZ-102</v>
          </cell>
          <cell r="B7587">
            <v>43313</v>
          </cell>
          <cell r="C7587" t="str">
            <v>Existing MSA</v>
          </cell>
          <cell r="D7587">
            <v>43224</v>
          </cell>
          <cell r="E7587">
            <v>43891</v>
          </cell>
          <cell r="F7587" t="str">
            <v>ViewRay</v>
          </cell>
          <cell r="G7587" t="str">
            <v>NZ</v>
          </cell>
          <cell r="H7587" t="str">
            <v>New Zealand</v>
          </cell>
          <cell r="I7587" t="str">
            <v>GP Entity</v>
          </cell>
          <cell r="K7587">
            <v>42961</v>
          </cell>
          <cell r="Q7587">
            <v>1363</v>
          </cell>
          <cell r="R7587" t="str">
            <v>Asia-Pacific (APAC)</v>
          </cell>
          <cell r="S7587" t="str">
            <v>Senior Technical Support Engineer</v>
          </cell>
          <cell r="T7587">
            <v>43525</v>
          </cell>
        </row>
        <row r="7588">
          <cell r="A7588" t="str">
            <v>100324-ID-101</v>
          </cell>
          <cell r="B7588">
            <v>43313</v>
          </cell>
          <cell r="C7588" t="str">
            <v>Existing MSA</v>
          </cell>
          <cell r="D7588">
            <v>43740</v>
          </cell>
          <cell r="E7588">
            <v>43862</v>
          </cell>
          <cell r="F7588" t="str">
            <v>The Seed Company</v>
          </cell>
          <cell r="G7588" t="str">
            <v>ID</v>
          </cell>
          <cell r="H7588" t="str">
            <v>Indonesia</v>
          </cell>
          <cell r="I7588" t="str">
            <v>GP Entity</v>
          </cell>
          <cell r="K7588">
            <v>43198</v>
          </cell>
          <cell r="Q7588">
            <v>1116</v>
          </cell>
          <cell r="R7588" t="str">
            <v>Asia-Pacific (APAC)</v>
          </cell>
          <cell r="S7588" t="str">
            <v>Field Project Manager</v>
          </cell>
          <cell r="T7588">
            <v>43770</v>
          </cell>
        </row>
        <row r="7589">
          <cell r="A7589" t="str">
            <v>100324-ID-101</v>
          </cell>
          <cell r="B7589">
            <v>43313</v>
          </cell>
          <cell r="C7589" t="str">
            <v>Existing MSA</v>
          </cell>
          <cell r="D7589">
            <v>43740</v>
          </cell>
          <cell r="E7589">
            <v>43891</v>
          </cell>
          <cell r="F7589" t="str">
            <v>The Seed Company</v>
          </cell>
          <cell r="G7589" t="str">
            <v>ID</v>
          </cell>
          <cell r="H7589" t="str">
            <v>Indonesia</v>
          </cell>
          <cell r="I7589" t="str">
            <v>GP Entity</v>
          </cell>
          <cell r="K7589">
            <v>43198</v>
          </cell>
          <cell r="Q7589">
            <v>1116</v>
          </cell>
          <cell r="R7589" t="str">
            <v>Asia-Pacific (APAC)</v>
          </cell>
          <cell r="S7589" t="str">
            <v>Field Project Manager</v>
          </cell>
          <cell r="T7589">
            <v>43770</v>
          </cell>
        </row>
        <row r="7590">
          <cell r="A7590" t="str">
            <v>100360-TH-101</v>
          </cell>
          <cell r="B7590">
            <v>43374</v>
          </cell>
          <cell r="C7590" t="str">
            <v>Existing MSA</v>
          </cell>
          <cell r="D7590">
            <v>43277</v>
          </cell>
          <cell r="E7590">
            <v>43862</v>
          </cell>
          <cell r="F7590" t="str">
            <v>TaylorMade Golf</v>
          </cell>
          <cell r="G7590" t="str">
            <v>TH</v>
          </cell>
          <cell r="H7590" t="str">
            <v>Thailand</v>
          </cell>
          <cell r="I7590" t="str">
            <v>GP Entity</v>
          </cell>
          <cell r="K7590">
            <v>43276</v>
          </cell>
          <cell r="Q7590">
            <v>1356</v>
          </cell>
          <cell r="R7590" t="str">
            <v>Asia-Pacific (APAC)</v>
          </cell>
          <cell r="S7590" t="str">
            <v>General Manager, SEA</v>
          </cell>
        </row>
        <row r="7591">
          <cell r="A7591" t="str">
            <v>100360-TH-101</v>
          </cell>
          <cell r="B7591">
            <v>43374</v>
          </cell>
          <cell r="C7591" t="str">
            <v>Existing MSA</v>
          </cell>
          <cell r="D7591">
            <v>43277</v>
          </cell>
          <cell r="E7591">
            <v>43891</v>
          </cell>
          <cell r="F7591" t="str">
            <v>TaylorMade Golf</v>
          </cell>
          <cell r="G7591" t="str">
            <v>TH</v>
          </cell>
          <cell r="H7591" t="str">
            <v>Thailand</v>
          </cell>
          <cell r="I7591" t="str">
            <v>GP Entity</v>
          </cell>
          <cell r="K7591">
            <v>43276</v>
          </cell>
          <cell r="Q7591">
            <v>1356</v>
          </cell>
          <cell r="R7591" t="str">
            <v>Asia-Pacific (APAC)</v>
          </cell>
          <cell r="S7591" t="str">
            <v>General Manager, SEA</v>
          </cell>
        </row>
        <row r="7592">
          <cell r="A7592" t="str">
            <v>100419-SG-101</v>
          </cell>
          <cell r="B7592">
            <v>43446</v>
          </cell>
          <cell r="C7592" t="str">
            <v>Existing MSA</v>
          </cell>
          <cell r="D7592">
            <v>43397</v>
          </cell>
          <cell r="E7592">
            <v>43862</v>
          </cell>
          <cell r="F7592" t="str">
            <v>Sysdig</v>
          </cell>
          <cell r="G7592" t="str">
            <v>SG</v>
          </cell>
          <cell r="H7592" t="str">
            <v>Singapore</v>
          </cell>
          <cell r="I7592" t="str">
            <v>GP Entity</v>
          </cell>
          <cell r="J7592">
            <v>43446</v>
          </cell>
          <cell r="K7592">
            <v>43397</v>
          </cell>
          <cell r="Q7592">
            <v>1705</v>
          </cell>
          <cell r="R7592" t="str">
            <v>Asia-Pacific (APAC)</v>
          </cell>
          <cell r="S7592" t="str">
            <v>Director, Technical Support APAC</v>
          </cell>
        </row>
        <row r="7593">
          <cell r="A7593" t="str">
            <v>100450-SG-101</v>
          </cell>
          <cell r="B7593">
            <v>43556</v>
          </cell>
          <cell r="C7593" t="str">
            <v>Existing MSA</v>
          </cell>
          <cell r="D7593">
            <v>43454</v>
          </cell>
          <cell r="E7593">
            <v>43862</v>
          </cell>
          <cell r="F7593" t="str">
            <v>Risk Management Solutions, Inc</v>
          </cell>
          <cell r="G7593" t="str">
            <v>SG</v>
          </cell>
          <cell r="H7593" t="str">
            <v>Singapore</v>
          </cell>
          <cell r="I7593" t="str">
            <v>GP Entity</v>
          </cell>
          <cell r="K7593">
            <v>43454</v>
          </cell>
          <cell r="Q7593">
            <v>1942</v>
          </cell>
          <cell r="R7593" t="str">
            <v>Asia-Pacific (APAC)</v>
          </cell>
          <cell r="S7593" t="str">
            <v>Client Director</v>
          </cell>
        </row>
        <row r="7594">
          <cell r="A7594" t="str">
            <v>100600-SG-103</v>
          </cell>
          <cell r="B7594">
            <v>43709</v>
          </cell>
          <cell r="C7594" t="str">
            <v>Existing MSA</v>
          </cell>
          <cell r="D7594">
            <v>43636</v>
          </cell>
          <cell r="E7594">
            <v>43862</v>
          </cell>
          <cell r="F7594" t="str">
            <v>AtScale</v>
          </cell>
          <cell r="G7594" t="str">
            <v>SG</v>
          </cell>
          <cell r="H7594" t="str">
            <v>Singapore</v>
          </cell>
          <cell r="I7594" t="str">
            <v>GP Entity</v>
          </cell>
          <cell r="J7594">
            <v>43709</v>
          </cell>
          <cell r="K7594">
            <v>43636</v>
          </cell>
          <cell r="Q7594">
            <v>3007</v>
          </cell>
          <cell r="R7594" t="str">
            <v>Asia-Pacific (APAC)</v>
          </cell>
          <cell r="S7594" t="str">
            <v>General Manager APAC</v>
          </cell>
        </row>
        <row r="7595">
          <cell r="A7595" t="str">
            <v>100499-KR-101</v>
          </cell>
          <cell r="B7595">
            <v>43648</v>
          </cell>
          <cell r="C7595" t="str">
            <v>Existing MSA</v>
          </cell>
          <cell r="D7595">
            <v>43599</v>
          </cell>
          <cell r="E7595">
            <v>43862</v>
          </cell>
          <cell r="F7595" t="str">
            <v>Dataiku</v>
          </cell>
          <cell r="G7595" t="str">
            <v>KR</v>
          </cell>
          <cell r="H7595" t="str">
            <v>South Korea</v>
          </cell>
          <cell r="I7595" t="str">
            <v>GP Entity</v>
          </cell>
          <cell r="J7595">
            <v>43648</v>
          </cell>
          <cell r="K7595">
            <v>43535</v>
          </cell>
          <cell r="Q7595">
            <v>2649</v>
          </cell>
          <cell r="R7595" t="str">
            <v>Asia-Pacific (APAC)</v>
          </cell>
          <cell r="S7595" t="str">
            <v>Technical Support Engineer</v>
          </cell>
        </row>
        <row r="7596">
          <cell r="A7596" t="str">
            <v>100419-SG-101</v>
          </cell>
          <cell r="B7596">
            <v>43446</v>
          </cell>
          <cell r="C7596" t="str">
            <v>Existing MSA</v>
          </cell>
          <cell r="D7596">
            <v>43397</v>
          </cell>
          <cell r="E7596">
            <v>43891</v>
          </cell>
          <cell r="F7596" t="str">
            <v>Sysdig</v>
          </cell>
          <cell r="G7596" t="str">
            <v>SG</v>
          </cell>
          <cell r="H7596" t="str">
            <v>Singapore</v>
          </cell>
          <cell r="I7596" t="str">
            <v>GP Entity</v>
          </cell>
          <cell r="J7596">
            <v>43446</v>
          </cell>
          <cell r="K7596">
            <v>43397</v>
          </cell>
          <cell r="Q7596">
            <v>1705</v>
          </cell>
          <cell r="R7596" t="str">
            <v>Asia-Pacific (APAC)</v>
          </cell>
          <cell r="S7596" t="str">
            <v>Director, Technical Support APAC</v>
          </cell>
        </row>
        <row r="7597">
          <cell r="A7597" t="str">
            <v>100450-SG-101</v>
          </cell>
          <cell r="B7597">
            <v>43556</v>
          </cell>
          <cell r="C7597" t="str">
            <v>Existing MSA</v>
          </cell>
          <cell r="D7597">
            <v>43454</v>
          </cell>
          <cell r="E7597">
            <v>43891</v>
          </cell>
          <cell r="F7597" t="str">
            <v>Risk Management Solutions, Inc</v>
          </cell>
          <cell r="G7597" t="str">
            <v>SG</v>
          </cell>
          <cell r="H7597" t="str">
            <v>Singapore</v>
          </cell>
          <cell r="I7597" t="str">
            <v>GP Entity</v>
          </cell>
          <cell r="K7597">
            <v>43454</v>
          </cell>
          <cell r="Q7597">
            <v>1942</v>
          </cell>
          <cell r="R7597" t="str">
            <v>Asia-Pacific (APAC)</v>
          </cell>
          <cell r="S7597" t="str">
            <v>Client Director</v>
          </cell>
        </row>
        <row r="7598">
          <cell r="A7598" t="str">
            <v>100499-KR-101</v>
          </cell>
          <cell r="B7598">
            <v>43648</v>
          </cell>
          <cell r="C7598" t="str">
            <v>Existing MSA</v>
          </cell>
          <cell r="D7598">
            <v>43599</v>
          </cell>
          <cell r="E7598">
            <v>43891</v>
          </cell>
          <cell r="F7598" t="str">
            <v>Dataiku</v>
          </cell>
          <cell r="G7598" t="str">
            <v>KR</v>
          </cell>
          <cell r="H7598" t="str">
            <v>South Korea</v>
          </cell>
          <cell r="I7598" t="str">
            <v>GP Entity</v>
          </cell>
          <cell r="J7598">
            <v>43648</v>
          </cell>
          <cell r="K7598">
            <v>43535</v>
          </cell>
          <cell r="Q7598">
            <v>2649</v>
          </cell>
          <cell r="R7598" t="str">
            <v>Asia-Pacific (APAC)</v>
          </cell>
          <cell r="S7598" t="str">
            <v>Technical Support Engineer</v>
          </cell>
        </row>
        <row r="7599">
          <cell r="A7599" t="str">
            <v>100001-CN-107</v>
          </cell>
          <cell r="B7599">
            <v>43535</v>
          </cell>
          <cell r="C7599" t="str">
            <v>Existing MSA</v>
          </cell>
          <cell r="D7599">
            <v>42242</v>
          </cell>
          <cell r="E7599">
            <v>43862</v>
          </cell>
          <cell r="F7599" t="str">
            <v>10X Genomics</v>
          </cell>
          <cell r="G7599" t="str">
            <v>CN</v>
          </cell>
          <cell r="H7599" t="str">
            <v>China</v>
          </cell>
          <cell r="I7599" t="str">
            <v>GP Entity</v>
          </cell>
          <cell r="J7599">
            <v>43507</v>
          </cell>
          <cell r="K7599">
            <v>42242</v>
          </cell>
          <cell r="Q7599">
            <v>2169</v>
          </cell>
          <cell r="R7599" t="str">
            <v>Asia-Pacific (APAC)</v>
          </cell>
          <cell r="S7599" t="str">
            <v>Marketing Communications Specialist</v>
          </cell>
        </row>
        <row r="7600">
          <cell r="A7600" t="str">
            <v>100001-CN-107</v>
          </cell>
          <cell r="B7600">
            <v>43535</v>
          </cell>
          <cell r="C7600" t="str">
            <v>Existing MSA</v>
          </cell>
          <cell r="D7600">
            <v>42242</v>
          </cell>
          <cell r="E7600">
            <v>43891</v>
          </cell>
          <cell r="F7600" t="str">
            <v>10X Genomics</v>
          </cell>
          <cell r="G7600" t="str">
            <v>CN</v>
          </cell>
          <cell r="H7600" t="str">
            <v>China</v>
          </cell>
          <cell r="I7600" t="str">
            <v>GP Entity</v>
          </cell>
          <cell r="J7600">
            <v>43507</v>
          </cell>
          <cell r="K7600">
            <v>42242</v>
          </cell>
          <cell r="Q7600">
            <v>2169</v>
          </cell>
          <cell r="R7600" t="str">
            <v>Asia-Pacific (APAC)</v>
          </cell>
          <cell r="S7600" t="str">
            <v>Marketing Communications Specialist</v>
          </cell>
        </row>
        <row r="7601">
          <cell r="A7601" t="str">
            <v>100391-SG-101</v>
          </cell>
          <cell r="B7601">
            <v>43525</v>
          </cell>
          <cell r="C7601" t="str">
            <v>Existing MSA</v>
          </cell>
          <cell r="D7601">
            <v>43509</v>
          </cell>
          <cell r="E7601">
            <v>43862</v>
          </cell>
          <cell r="F7601" t="str">
            <v>Syntiant Corp</v>
          </cell>
          <cell r="G7601" t="str">
            <v>SG</v>
          </cell>
          <cell r="H7601" t="str">
            <v>Singapore</v>
          </cell>
          <cell r="I7601" t="str">
            <v>GP Entity</v>
          </cell>
          <cell r="K7601">
            <v>43360</v>
          </cell>
          <cell r="Q7601">
            <v>2194</v>
          </cell>
          <cell r="R7601" t="str">
            <v>Asia-Pacific (APAC)</v>
          </cell>
          <cell r="S7601" t="str">
            <v>Director of Global Operations</v>
          </cell>
        </row>
        <row r="7602">
          <cell r="A7602" t="str">
            <v>100391-SG-101</v>
          </cell>
          <cell r="B7602">
            <v>43525</v>
          </cell>
          <cell r="C7602" t="str">
            <v>Existing MSA</v>
          </cell>
          <cell r="D7602">
            <v>43509</v>
          </cell>
          <cell r="E7602">
            <v>43891</v>
          </cell>
          <cell r="F7602" t="str">
            <v>Syntiant Corp</v>
          </cell>
          <cell r="G7602" t="str">
            <v>SG</v>
          </cell>
          <cell r="H7602" t="str">
            <v>Singapore</v>
          </cell>
          <cell r="I7602" t="str">
            <v>GP Entity</v>
          </cell>
          <cell r="K7602">
            <v>43360</v>
          </cell>
          <cell r="Q7602">
            <v>2194</v>
          </cell>
          <cell r="R7602" t="str">
            <v>Asia-Pacific (APAC)</v>
          </cell>
          <cell r="S7602" t="str">
            <v>Director of Global Operations</v>
          </cell>
        </row>
        <row r="7603">
          <cell r="A7603" t="str">
            <v>100690-SG-101</v>
          </cell>
          <cell r="B7603">
            <v>43831</v>
          </cell>
          <cell r="C7603" t="str">
            <v>Existing MSA</v>
          </cell>
          <cell r="D7603">
            <v>43770</v>
          </cell>
          <cell r="E7603">
            <v>43862</v>
          </cell>
          <cell r="F7603" t="str">
            <v>Channel Factory</v>
          </cell>
          <cell r="G7603" t="str">
            <v>SG</v>
          </cell>
          <cell r="H7603" t="str">
            <v>Singapore</v>
          </cell>
          <cell r="I7603" t="str">
            <v>GP Entity</v>
          </cell>
          <cell r="J7603">
            <v>43808</v>
          </cell>
          <cell r="K7603">
            <v>43777</v>
          </cell>
          <cell r="Q7603">
            <v>3537</v>
          </cell>
          <cell r="R7603" t="str">
            <v>Asia-Pacific (APAC)</v>
          </cell>
          <cell r="S7603" t="str">
            <v>Account Client Services Manager</v>
          </cell>
        </row>
        <row r="7604">
          <cell r="A7604" t="str">
            <v>100344-IN-101</v>
          </cell>
          <cell r="B7604">
            <v>43344</v>
          </cell>
          <cell r="C7604" t="str">
            <v>Existing MSA</v>
          </cell>
          <cell r="D7604">
            <v>43259</v>
          </cell>
          <cell r="E7604">
            <v>43862</v>
          </cell>
          <cell r="F7604" t="str">
            <v>Nova Biomedical Corporation</v>
          </cell>
          <cell r="G7604" t="str">
            <v>IN</v>
          </cell>
          <cell r="H7604" t="str">
            <v>India</v>
          </cell>
          <cell r="I7604" t="str">
            <v>GP Entity</v>
          </cell>
          <cell r="K7604">
            <v>43259</v>
          </cell>
          <cell r="Q7604">
            <v>1278</v>
          </cell>
          <cell r="R7604" t="str">
            <v>Asia-Pacific (APAC)</v>
          </cell>
          <cell r="S7604" t="str">
            <v>International Technical Support Specialist</v>
          </cell>
        </row>
        <row r="7605">
          <cell r="A7605" t="str">
            <v>100344-IN-101</v>
          </cell>
          <cell r="B7605">
            <v>43344</v>
          </cell>
          <cell r="C7605" t="str">
            <v>Existing MSA</v>
          </cell>
          <cell r="D7605">
            <v>43259</v>
          </cell>
          <cell r="E7605">
            <v>43891</v>
          </cell>
          <cell r="F7605" t="str">
            <v>Nova Biomedical Corporation</v>
          </cell>
          <cell r="G7605" t="str">
            <v>IN</v>
          </cell>
          <cell r="H7605" t="str">
            <v>India</v>
          </cell>
          <cell r="I7605" t="str">
            <v>GP Entity</v>
          </cell>
          <cell r="K7605">
            <v>43259</v>
          </cell>
          <cell r="Q7605">
            <v>1278</v>
          </cell>
          <cell r="R7605" t="str">
            <v>Asia-Pacific (APAC)</v>
          </cell>
          <cell r="S7605" t="str">
            <v>International Technical Support Specialist</v>
          </cell>
        </row>
        <row r="7606">
          <cell r="A7606" t="str">
            <v>100185-HK-103</v>
          </cell>
          <cell r="B7606">
            <v>43430</v>
          </cell>
          <cell r="C7606" t="str">
            <v>Existing MSA</v>
          </cell>
          <cell r="D7606">
            <v>42874</v>
          </cell>
          <cell r="E7606">
            <v>43862</v>
          </cell>
          <cell r="F7606" t="str">
            <v>Vista Equity</v>
          </cell>
          <cell r="G7606" t="str">
            <v>HK</v>
          </cell>
          <cell r="H7606" t="str">
            <v>Hong Kong (China)</v>
          </cell>
          <cell r="I7606" t="str">
            <v>GP Entity</v>
          </cell>
          <cell r="K7606">
            <v>42874</v>
          </cell>
          <cell r="Q7606">
            <v>1510</v>
          </cell>
          <cell r="R7606" t="str">
            <v>Asia-Pacific (APAC)</v>
          </cell>
          <cell r="S7606" t="str">
            <v>Executive Assistant</v>
          </cell>
        </row>
        <row r="7607">
          <cell r="A7607" t="str">
            <v>100185-HK-103</v>
          </cell>
          <cell r="B7607">
            <v>43430</v>
          </cell>
          <cell r="C7607" t="str">
            <v>Existing MSA</v>
          </cell>
          <cell r="D7607">
            <v>42874</v>
          </cell>
          <cell r="E7607">
            <v>43891</v>
          </cell>
          <cell r="F7607" t="str">
            <v>Vista Equity</v>
          </cell>
          <cell r="G7607" t="str">
            <v>HK</v>
          </cell>
          <cell r="H7607" t="str">
            <v>Hong Kong (China)</v>
          </cell>
          <cell r="I7607" t="str">
            <v>GP Entity</v>
          </cell>
          <cell r="K7607">
            <v>42874</v>
          </cell>
          <cell r="Q7607">
            <v>1510</v>
          </cell>
          <cell r="R7607" t="str">
            <v>Asia-Pacific (APAC)</v>
          </cell>
          <cell r="S7607" t="str">
            <v>Executive Assistant</v>
          </cell>
        </row>
        <row r="7608">
          <cell r="A7608" t="str">
            <v>100110-AU-102</v>
          </cell>
          <cell r="B7608">
            <v>43102</v>
          </cell>
          <cell r="C7608" t="str">
            <v>Existing MSA</v>
          </cell>
          <cell r="D7608">
            <v>42174</v>
          </cell>
          <cell r="E7608">
            <v>43862</v>
          </cell>
          <cell r="F7608" t="str">
            <v>Moz</v>
          </cell>
          <cell r="G7608" t="str">
            <v>AU</v>
          </cell>
          <cell r="H7608" t="str">
            <v>Australia</v>
          </cell>
          <cell r="I7608" t="str">
            <v>GP Entity</v>
          </cell>
          <cell r="K7608">
            <v>42174</v>
          </cell>
          <cell r="Q7608">
            <v>892</v>
          </cell>
          <cell r="R7608" t="str">
            <v>Asia-Pacific (APAC)</v>
          </cell>
          <cell r="S7608" t="str">
            <v>Onboarding Specialist</v>
          </cell>
        </row>
        <row r="7609">
          <cell r="A7609" t="str">
            <v>100110-AU-102</v>
          </cell>
          <cell r="B7609">
            <v>43102</v>
          </cell>
          <cell r="C7609" t="str">
            <v>Existing MSA</v>
          </cell>
          <cell r="D7609">
            <v>42174</v>
          </cell>
          <cell r="E7609">
            <v>43891</v>
          </cell>
          <cell r="F7609" t="str">
            <v>Moz</v>
          </cell>
          <cell r="G7609" t="str">
            <v>AU</v>
          </cell>
          <cell r="H7609" t="str">
            <v>Australia</v>
          </cell>
          <cell r="I7609" t="str">
            <v>GP Entity</v>
          </cell>
          <cell r="K7609">
            <v>42174</v>
          </cell>
          <cell r="Q7609">
            <v>892</v>
          </cell>
          <cell r="R7609" t="str">
            <v>Asia-Pacific (APAC)</v>
          </cell>
          <cell r="S7609" t="str">
            <v>Onboarding Specialist</v>
          </cell>
        </row>
        <row r="7610">
          <cell r="A7610" t="str">
            <v>100141-SG-101</v>
          </cell>
          <cell r="B7610">
            <v>43318</v>
          </cell>
          <cell r="C7610" t="str">
            <v>Existing MSA</v>
          </cell>
          <cell r="D7610">
            <v>43301</v>
          </cell>
          <cell r="E7610">
            <v>43862</v>
          </cell>
          <cell r="F7610" t="str">
            <v>Rocket Software</v>
          </cell>
          <cell r="G7610" t="str">
            <v>SG</v>
          </cell>
          <cell r="H7610" t="str">
            <v>Singapore</v>
          </cell>
          <cell r="I7610" t="str">
            <v>GP Entity</v>
          </cell>
          <cell r="K7610">
            <v>42271</v>
          </cell>
          <cell r="Q7610">
            <v>1406</v>
          </cell>
          <cell r="R7610" t="str">
            <v>Asia-Pacific (APAC)</v>
          </cell>
          <cell r="S7610" t="str">
            <v>Senior, Channel Manager</v>
          </cell>
        </row>
        <row r="7611">
          <cell r="A7611" t="str">
            <v>100062-SG-103</v>
          </cell>
          <cell r="B7611">
            <v>43692</v>
          </cell>
          <cell r="C7611" t="str">
            <v>Existing MSA</v>
          </cell>
          <cell r="D7611">
            <v>41661</v>
          </cell>
          <cell r="E7611">
            <v>43862</v>
          </cell>
          <cell r="F7611" t="str">
            <v>Fidelis</v>
          </cell>
          <cell r="G7611" t="str">
            <v>SG</v>
          </cell>
          <cell r="H7611" t="str">
            <v>Singapore</v>
          </cell>
          <cell r="I7611" t="str">
            <v>GP Entity</v>
          </cell>
          <cell r="J7611">
            <v>43692</v>
          </cell>
          <cell r="K7611">
            <v>41661</v>
          </cell>
          <cell r="Q7611">
            <v>2769</v>
          </cell>
          <cell r="R7611" t="str">
            <v>Asia-Pacific (APAC)</v>
          </cell>
          <cell r="S7611" t="str">
            <v>Technical Account Manager</v>
          </cell>
        </row>
        <row r="7612">
          <cell r="A7612" t="str">
            <v>100141-SG-101</v>
          </cell>
          <cell r="B7612">
            <v>43318</v>
          </cell>
          <cell r="C7612" t="str">
            <v>Existing MSA</v>
          </cell>
          <cell r="D7612">
            <v>43301</v>
          </cell>
          <cell r="E7612">
            <v>43891</v>
          </cell>
          <cell r="F7612" t="str">
            <v>Rocket Software</v>
          </cell>
          <cell r="G7612" t="str">
            <v>SG</v>
          </cell>
          <cell r="H7612" t="str">
            <v>Singapore</v>
          </cell>
          <cell r="I7612" t="str">
            <v>GP Entity</v>
          </cell>
          <cell r="K7612">
            <v>42271</v>
          </cell>
          <cell r="Q7612">
            <v>1406</v>
          </cell>
          <cell r="R7612" t="str">
            <v>Asia-Pacific (APAC)</v>
          </cell>
          <cell r="S7612" t="str">
            <v>Senior, Channel Manager</v>
          </cell>
        </row>
        <row r="7613">
          <cell r="A7613" t="str">
            <v>100046-SG-101</v>
          </cell>
          <cell r="B7613">
            <v>42752</v>
          </cell>
          <cell r="C7613" t="str">
            <v>Existing MSA</v>
          </cell>
          <cell r="D7613">
            <v>42716</v>
          </cell>
          <cell r="E7613">
            <v>43862</v>
          </cell>
          <cell r="F7613" t="str">
            <v>Decision Sciences</v>
          </cell>
          <cell r="G7613" t="str">
            <v>SG</v>
          </cell>
          <cell r="H7613" t="str">
            <v>Singapore</v>
          </cell>
          <cell r="I7613" t="str">
            <v>GP Entity</v>
          </cell>
          <cell r="K7613">
            <v>42716</v>
          </cell>
          <cell r="Q7613">
            <v>287</v>
          </cell>
          <cell r="R7613" t="str">
            <v>Asia-Pacific (APAC)</v>
          </cell>
          <cell r="S7613" t="str">
            <v>Sr. Project Manager</v>
          </cell>
        </row>
        <row r="7614">
          <cell r="A7614" t="str">
            <v>100046-SG-101</v>
          </cell>
          <cell r="B7614">
            <v>42752</v>
          </cell>
          <cell r="C7614" t="str">
            <v>Existing MSA</v>
          </cell>
          <cell r="D7614">
            <v>42716</v>
          </cell>
          <cell r="E7614">
            <v>43891</v>
          </cell>
          <cell r="F7614" t="str">
            <v>Decision Sciences</v>
          </cell>
          <cell r="G7614" t="str">
            <v>SG</v>
          </cell>
          <cell r="H7614" t="str">
            <v>Singapore</v>
          </cell>
          <cell r="I7614" t="str">
            <v>GP Entity</v>
          </cell>
          <cell r="K7614">
            <v>42716</v>
          </cell>
          <cell r="Q7614">
            <v>287</v>
          </cell>
          <cell r="R7614" t="str">
            <v>Asia-Pacific (APAC)</v>
          </cell>
          <cell r="S7614" t="str">
            <v>Sr. Project Manager</v>
          </cell>
        </row>
        <row r="7615">
          <cell r="A7615" t="str">
            <v>100087-SG-101</v>
          </cell>
          <cell r="B7615">
            <v>42644</v>
          </cell>
          <cell r="C7615" t="str">
            <v>Existing MSA</v>
          </cell>
          <cell r="D7615">
            <v>42619</v>
          </cell>
          <cell r="E7615">
            <v>43862</v>
          </cell>
          <cell r="F7615" t="str">
            <v>J.R. Simplot</v>
          </cell>
          <cell r="G7615" t="str">
            <v>SG</v>
          </cell>
          <cell r="H7615" t="str">
            <v>Singapore</v>
          </cell>
          <cell r="I7615" t="str">
            <v>GP Entity</v>
          </cell>
          <cell r="K7615">
            <v>42619</v>
          </cell>
          <cell r="Q7615">
            <v>222</v>
          </cell>
          <cell r="R7615" t="str">
            <v>Asia-Pacific (APAC)</v>
          </cell>
          <cell r="S7615" t="str">
            <v>Director Quality Assurance APMEA</v>
          </cell>
        </row>
        <row r="7616">
          <cell r="A7616" t="str">
            <v>100087-SG-101</v>
          </cell>
          <cell r="B7616">
            <v>42644</v>
          </cell>
          <cell r="C7616" t="str">
            <v>Existing MSA</v>
          </cell>
          <cell r="D7616">
            <v>42619</v>
          </cell>
          <cell r="E7616">
            <v>43891</v>
          </cell>
          <cell r="F7616" t="str">
            <v>J.R. Simplot</v>
          </cell>
          <cell r="G7616" t="str">
            <v>SG</v>
          </cell>
          <cell r="H7616" t="str">
            <v>Singapore</v>
          </cell>
          <cell r="I7616" t="str">
            <v>GP Entity</v>
          </cell>
          <cell r="K7616">
            <v>42619</v>
          </cell>
          <cell r="Q7616">
            <v>222</v>
          </cell>
          <cell r="R7616" t="str">
            <v>Asia-Pacific (APAC)</v>
          </cell>
          <cell r="S7616" t="str">
            <v>Director Quality Assurance APMEA</v>
          </cell>
        </row>
        <row r="7617">
          <cell r="A7617" t="str">
            <v>100131-TW-102</v>
          </cell>
          <cell r="B7617">
            <v>43202</v>
          </cell>
          <cell r="C7617" t="str">
            <v>Existing MSA</v>
          </cell>
          <cell r="D7617">
            <v>42871</v>
          </cell>
          <cell r="E7617">
            <v>43862</v>
          </cell>
          <cell r="F7617" t="str">
            <v>Radisys</v>
          </cell>
          <cell r="G7617" t="str">
            <v>TW</v>
          </cell>
          <cell r="H7617" t="str">
            <v>Taiwan</v>
          </cell>
          <cell r="I7617" t="str">
            <v>GP Entity</v>
          </cell>
          <cell r="K7617">
            <v>42845</v>
          </cell>
          <cell r="Q7617">
            <v>1032</v>
          </cell>
          <cell r="R7617" t="str">
            <v>Asia-Pacific (APAC)</v>
          </cell>
          <cell r="S7617" t="str">
            <v>Mobility Engine PLM, Sr. Manager</v>
          </cell>
        </row>
        <row r="7618">
          <cell r="A7618" t="str">
            <v>100131-TW-102</v>
          </cell>
          <cell r="B7618">
            <v>43202</v>
          </cell>
          <cell r="C7618" t="str">
            <v>Existing MSA</v>
          </cell>
          <cell r="D7618">
            <v>42871</v>
          </cell>
          <cell r="E7618">
            <v>43891</v>
          </cell>
          <cell r="F7618" t="str">
            <v>Radisys</v>
          </cell>
          <cell r="G7618" t="str">
            <v>TW</v>
          </cell>
          <cell r="H7618" t="str">
            <v>Taiwan</v>
          </cell>
          <cell r="I7618" t="str">
            <v>GP Entity</v>
          </cell>
          <cell r="K7618">
            <v>42845</v>
          </cell>
          <cell r="Q7618">
            <v>1032</v>
          </cell>
          <cell r="R7618" t="str">
            <v>Asia-Pacific (APAC)</v>
          </cell>
          <cell r="S7618" t="str">
            <v>Mobility Engine PLM, Sr. Manager</v>
          </cell>
        </row>
        <row r="7619">
          <cell r="A7619" t="str">
            <v>100061-SG-101</v>
          </cell>
          <cell r="B7619">
            <v>42475</v>
          </cell>
          <cell r="C7619" t="str">
            <v>Existing MSA</v>
          </cell>
          <cell r="D7619">
            <v>42444</v>
          </cell>
          <cell r="E7619">
            <v>43862</v>
          </cell>
          <cell r="F7619" t="str">
            <v>Ferro</v>
          </cell>
          <cell r="G7619" t="str">
            <v>SG</v>
          </cell>
          <cell r="H7619" t="str">
            <v>Singapore</v>
          </cell>
          <cell r="I7619" t="str">
            <v>GP Entity</v>
          </cell>
          <cell r="K7619">
            <v>42444</v>
          </cell>
          <cell r="Q7619">
            <v>66</v>
          </cell>
          <cell r="R7619" t="str">
            <v>Asia-Pacific (APAC)</v>
          </cell>
          <cell r="S7619" t="str">
            <v>Product Manager</v>
          </cell>
        </row>
        <row r="7620">
          <cell r="A7620" t="str">
            <v>100061-SG-101</v>
          </cell>
          <cell r="B7620">
            <v>42475</v>
          </cell>
          <cell r="C7620" t="str">
            <v>Existing MSA</v>
          </cell>
          <cell r="D7620">
            <v>42444</v>
          </cell>
          <cell r="E7620">
            <v>43891</v>
          </cell>
          <cell r="F7620" t="str">
            <v>Ferro</v>
          </cell>
          <cell r="G7620" t="str">
            <v>SG</v>
          </cell>
          <cell r="H7620" t="str">
            <v>Singapore</v>
          </cell>
          <cell r="I7620" t="str">
            <v>GP Entity</v>
          </cell>
          <cell r="K7620">
            <v>42444</v>
          </cell>
          <cell r="Q7620">
            <v>66</v>
          </cell>
          <cell r="R7620" t="str">
            <v>Asia-Pacific (APAC)</v>
          </cell>
          <cell r="S7620" t="str">
            <v>Product Manager</v>
          </cell>
        </row>
        <row r="7621">
          <cell r="A7621" t="str">
            <v>100150-CN-101</v>
          </cell>
          <cell r="B7621">
            <v>42485</v>
          </cell>
          <cell r="C7621" t="str">
            <v>Existing MSA</v>
          </cell>
          <cell r="D7621">
            <v>42251</v>
          </cell>
          <cell r="E7621">
            <v>43862</v>
          </cell>
          <cell r="F7621" t="str">
            <v>Soraa</v>
          </cell>
          <cell r="G7621" t="str">
            <v>CN</v>
          </cell>
          <cell r="H7621" t="str">
            <v>China</v>
          </cell>
          <cell r="I7621" t="str">
            <v>GP Entity</v>
          </cell>
          <cell r="K7621">
            <v>42251</v>
          </cell>
          <cell r="Q7621">
            <v>138</v>
          </cell>
          <cell r="R7621" t="str">
            <v>Asia-Pacific (APAC)</v>
          </cell>
          <cell r="S7621" t="str">
            <v>Senior Manufacturing and Materials Planner</v>
          </cell>
          <cell r="T7621">
            <v>43770</v>
          </cell>
        </row>
        <row r="7622">
          <cell r="A7622" t="str">
            <v>100150-CN-101</v>
          </cell>
          <cell r="B7622">
            <v>42485</v>
          </cell>
          <cell r="C7622" t="str">
            <v>Existing MSA</v>
          </cell>
          <cell r="D7622">
            <v>42251</v>
          </cell>
          <cell r="E7622">
            <v>43891</v>
          </cell>
          <cell r="F7622" t="str">
            <v>Soraa</v>
          </cell>
          <cell r="G7622" t="str">
            <v>CN</v>
          </cell>
          <cell r="H7622" t="str">
            <v>China</v>
          </cell>
          <cell r="I7622" t="str">
            <v>GP Entity</v>
          </cell>
          <cell r="K7622">
            <v>42251</v>
          </cell>
          <cell r="Q7622">
            <v>138</v>
          </cell>
          <cell r="R7622" t="str">
            <v>Asia-Pacific (APAC)</v>
          </cell>
          <cell r="S7622" t="str">
            <v>Senior Manufacturing and Materials Planner</v>
          </cell>
          <cell r="T7622">
            <v>43770</v>
          </cell>
        </row>
        <row r="7623">
          <cell r="A7623" t="str">
            <v>100446-AU-101</v>
          </cell>
          <cell r="B7623">
            <v>43467</v>
          </cell>
          <cell r="C7623" t="str">
            <v>Existing MSA</v>
          </cell>
          <cell r="D7623">
            <v>43441</v>
          </cell>
          <cell r="E7623">
            <v>43862</v>
          </cell>
          <cell r="F7623" t="str">
            <v>Garland Technology</v>
          </cell>
          <cell r="G7623" t="str">
            <v>AU</v>
          </cell>
          <cell r="H7623" t="str">
            <v>Australia</v>
          </cell>
          <cell r="I7623" t="str">
            <v>GP Entity</v>
          </cell>
          <cell r="K7623">
            <v>43441</v>
          </cell>
          <cell r="Q7623">
            <v>1913</v>
          </cell>
          <cell r="R7623" t="str">
            <v>Asia-Pacific (APAC)</v>
          </cell>
          <cell r="S7623" t="str">
            <v>Regional Director Asia Pacific</v>
          </cell>
        </row>
        <row r="7624">
          <cell r="A7624" t="str">
            <v>100446-AU-101</v>
          </cell>
          <cell r="B7624">
            <v>43467</v>
          </cell>
          <cell r="C7624" t="str">
            <v>Existing MSA</v>
          </cell>
          <cell r="D7624">
            <v>43441</v>
          </cell>
          <cell r="E7624">
            <v>43891</v>
          </cell>
          <cell r="F7624" t="str">
            <v>Garland Technology</v>
          </cell>
          <cell r="G7624" t="str">
            <v>AU</v>
          </cell>
          <cell r="H7624" t="str">
            <v>Australia</v>
          </cell>
          <cell r="I7624" t="str">
            <v>GP Entity</v>
          </cell>
          <cell r="K7624">
            <v>43441</v>
          </cell>
          <cell r="Q7624">
            <v>1913</v>
          </cell>
          <cell r="R7624" t="str">
            <v>Asia-Pacific (APAC)</v>
          </cell>
          <cell r="S7624" t="str">
            <v>Regional Director Asia Pacific</v>
          </cell>
        </row>
        <row r="7625">
          <cell r="A7625" t="str">
            <v>100090-KR-103</v>
          </cell>
          <cell r="B7625">
            <v>43647</v>
          </cell>
          <cell r="C7625" t="str">
            <v>Existing MSA</v>
          </cell>
          <cell r="D7625">
            <v>42968</v>
          </cell>
          <cell r="E7625">
            <v>43862</v>
          </cell>
          <cell r="F7625" t="str">
            <v>Joyent</v>
          </cell>
          <cell r="G7625" t="str">
            <v>KR</v>
          </cell>
          <cell r="H7625" t="str">
            <v>South Korea</v>
          </cell>
          <cell r="I7625" t="str">
            <v>GP Entity</v>
          </cell>
          <cell r="J7625">
            <v>43617</v>
          </cell>
          <cell r="K7625">
            <v>42815</v>
          </cell>
          <cell r="Q7625">
            <v>2699</v>
          </cell>
          <cell r="R7625" t="str">
            <v>Asia-Pacific (APAC)</v>
          </cell>
          <cell r="S7625" t="str">
            <v>Product Manager</v>
          </cell>
        </row>
        <row r="7626">
          <cell r="A7626" t="str">
            <v>100090-KR-108</v>
          </cell>
          <cell r="B7626">
            <v>43787</v>
          </cell>
          <cell r="C7626" t="str">
            <v>Existing MSA</v>
          </cell>
          <cell r="D7626">
            <v>42968</v>
          </cell>
          <cell r="E7626">
            <v>43862</v>
          </cell>
          <cell r="F7626" t="str">
            <v>Joyent</v>
          </cell>
          <cell r="G7626" t="str">
            <v>KR</v>
          </cell>
          <cell r="H7626" t="str">
            <v>South Korea</v>
          </cell>
          <cell r="I7626" t="str">
            <v>GP Entity</v>
          </cell>
          <cell r="K7626">
            <v>42815</v>
          </cell>
          <cell r="Q7626">
            <v>3263</v>
          </cell>
          <cell r="R7626" t="str">
            <v>Asia-Pacific (APAC)</v>
          </cell>
          <cell r="S7626" t="str">
            <v>Customer Support Engineer</v>
          </cell>
        </row>
        <row r="7627">
          <cell r="A7627" t="str">
            <v>100329-AU-101</v>
          </cell>
          <cell r="B7627">
            <v>43252</v>
          </cell>
          <cell r="C7627" t="str">
            <v>Existing MSA</v>
          </cell>
          <cell r="D7627">
            <v>43238</v>
          </cell>
          <cell r="E7627">
            <v>43862</v>
          </cell>
          <cell r="F7627" t="str">
            <v>Archive360</v>
          </cell>
          <cell r="G7627" t="str">
            <v>AU</v>
          </cell>
          <cell r="H7627" t="str">
            <v>Australia</v>
          </cell>
          <cell r="I7627" t="str">
            <v>GP Entity</v>
          </cell>
          <cell r="K7627">
            <v>43238</v>
          </cell>
          <cell r="Q7627">
            <v>1199</v>
          </cell>
          <cell r="R7627" t="str">
            <v>Asia-Pacific (APAC)</v>
          </cell>
          <cell r="S7627" t="str">
            <v>Services Manager</v>
          </cell>
        </row>
        <row r="7628">
          <cell r="A7628" t="str">
            <v>100090-KR-103</v>
          </cell>
          <cell r="B7628">
            <v>43647</v>
          </cell>
          <cell r="C7628" t="str">
            <v>Existing MSA</v>
          </cell>
          <cell r="D7628">
            <v>42968</v>
          </cell>
          <cell r="E7628">
            <v>43891</v>
          </cell>
          <cell r="F7628" t="str">
            <v>Joyent</v>
          </cell>
          <cell r="G7628" t="str">
            <v>KR</v>
          </cell>
          <cell r="H7628" t="str">
            <v>South Korea</v>
          </cell>
          <cell r="I7628" t="str">
            <v>GP Entity</v>
          </cell>
          <cell r="J7628">
            <v>43617</v>
          </cell>
          <cell r="K7628">
            <v>42815</v>
          </cell>
          <cell r="Q7628">
            <v>2699</v>
          </cell>
          <cell r="R7628" t="str">
            <v>Asia-Pacific (APAC)</v>
          </cell>
          <cell r="S7628" t="str">
            <v>Product Manager</v>
          </cell>
        </row>
        <row r="7629">
          <cell r="A7629" t="str">
            <v>100329-AU-101</v>
          </cell>
          <cell r="B7629">
            <v>43252</v>
          </cell>
          <cell r="C7629" t="str">
            <v>Existing MSA</v>
          </cell>
          <cell r="D7629">
            <v>43238</v>
          </cell>
          <cell r="E7629">
            <v>43891</v>
          </cell>
          <cell r="F7629" t="str">
            <v>Archive360</v>
          </cell>
          <cell r="G7629" t="str">
            <v>AU</v>
          </cell>
          <cell r="H7629" t="str">
            <v>Australia</v>
          </cell>
          <cell r="I7629" t="str">
            <v>GP Entity</v>
          </cell>
          <cell r="K7629">
            <v>43238</v>
          </cell>
          <cell r="Q7629">
            <v>1199</v>
          </cell>
          <cell r="R7629" t="str">
            <v>Asia-Pacific (APAC)</v>
          </cell>
          <cell r="S7629" t="str">
            <v>Services Manager</v>
          </cell>
        </row>
        <row r="7630">
          <cell r="A7630" t="str">
            <v>100264-KR-101</v>
          </cell>
          <cell r="B7630">
            <v>43101</v>
          </cell>
          <cell r="C7630" t="str">
            <v>Existing MSA</v>
          </cell>
          <cell r="D7630">
            <v>43077</v>
          </cell>
          <cell r="E7630">
            <v>43862</v>
          </cell>
          <cell r="F7630" t="str">
            <v>PDC Machines</v>
          </cell>
          <cell r="G7630" t="str">
            <v>KR</v>
          </cell>
          <cell r="H7630" t="str">
            <v>South Korea</v>
          </cell>
          <cell r="I7630" t="str">
            <v>GP Entity</v>
          </cell>
          <cell r="K7630">
            <v>43077</v>
          </cell>
          <cell r="Q7630">
            <v>904</v>
          </cell>
          <cell r="R7630" t="str">
            <v>Asia-Pacific (APAC)</v>
          </cell>
          <cell r="S7630" t="str">
            <v>Sales Manager, South Korea</v>
          </cell>
        </row>
        <row r="7631">
          <cell r="A7631" t="str">
            <v>100264-KR-101</v>
          </cell>
          <cell r="B7631">
            <v>43101</v>
          </cell>
          <cell r="C7631" t="str">
            <v>Existing MSA</v>
          </cell>
          <cell r="D7631">
            <v>43077</v>
          </cell>
          <cell r="E7631">
            <v>43891</v>
          </cell>
          <cell r="F7631" t="str">
            <v>PDC Machines</v>
          </cell>
          <cell r="G7631" t="str">
            <v>KR</v>
          </cell>
          <cell r="H7631" t="str">
            <v>South Korea</v>
          </cell>
          <cell r="I7631" t="str">
            <v>GP Entity</v>
          </cell>
          <cell r="K7631">
            <v>43077</v>
          </cell>
          <cell r="Q7631">
            <v>904</v>
          </cell>
          <cell r="R7631" t="str">
            <v>Asia-Pacific (APAC)</v>
          </cell>
          <cell r="S7631" t="str">
            <v>Sales Manager, South Korea</v>
          </cell>
        </row>
        <row r="7632">
          <cell r="A7632" t="str">
            <v>100026-JP-102</v>
          </cell>
          <cell r="B7632">
            <v>42583</v>
          </cell>
          <cell r="C7632" t="str">
            <v>Existing MSA</v>
          </cell>
          <cell r="D7632">
            <v>42583</v>
          </cell>
          <cell r="E7632">
            <v>43862</v>
          </cell>
          <cell r="F7632" t="str">
            <v>Capstone</v>
          </cell>
          <cell r="G7632" t="str">
            <v>JP</v>
          </cell>
          <cell r="H7632" t="str">
            <v>Japan</v>
          </cell>
          <cell r="I7632" t="str">
            <v>GP Entity</v>
          </cell>
          <cell r="K7632">
            <v>42583</v>
          </cell>
          <cell r="Q7632">
            <v>212</v>
          </cell>
          <cell r="R7632" t="str">
            <v>Asia-Pacific (APAC)</v>
          </cell>
          <cell r="S7632" t="str">
            <v>Director of Sales - Asia/Australia</v>
          </cell>
          <cell r="T7632">
            <v>43160</v>
          </cell>
        </row>
        <row r="7633">
          <cell r="A7633" t="str">
            <v>100026-JP-102</v>
          </cell>
          <cell r="B7633">
            <v>42583</v>
          </cell>
          <cell r="C7633" t="str">
            <v>Existing MSA</v>
          </cell>
          <cell r="D7633">
            <v>42583</v>
          </cell>
          <cell r="E7633">
            <v>43891</v>
          </cell>
          <cell r="F7633" t="str">
            <v>Capstone</v>
          </cell>
          <cell r="G7633" t="str">
            <v>JP</v>
          </cell>
          <cell r="H7633" t="str">
            <v>Japan</v>
          </cell>
          <cell r="I7633" t="str">
            <v>GP Entity</v>
          </cell>
          <cell r="K7633">
            <v>42583</v>
          </cell>
          <cell r="Q7633">
            <v>212</v>
          </cell>
          <cell r="R7633" t="str">
            <v>Asia-Pacific (APAC)</v>
          </cell>
          <cell r="S7633" t="str">
            <v>Director of Sales - Asia/Australia</v>
          </cell>
          <cell r="T7633">
            <v>43160</v>
          </cell>
        </row>
        <row r="7634">
          <cell r="A7634" t="str">
            <v>100543-MY-101</v>
          </cell>
          <cell r="B7634">
            <v>43682</v>
          </cell>
          <cell r="C7634" t="str">
            <v>Existing MSA</v>
          </cell>
          <cell r="D7634">
            <v>43669</v>
          </cell>
          <cell r="E7634">
            <v>43862</v>
          </cell>
          <cell r="F7634" t="str">
            <v>QSC</v>
          </cell>
          <cell r="G7634" t="str">
            <v>MY</v>
          </cell>
          <cell r="H7634" t="str">
            <v>Malaysia</v>
          </cell>
          <cell r="I7634" t="str">
            <v>GP Entity</v>
          </cell>
          <cell r="J7634">
            <v>43678</v>
          </cell>
          <cell r="K7634">
            <v>43537</v>
          </cell>
          <cell r="Q7634">
            <v>2978</v>
          </cell>
          <cell r="R7634" t="str">
            <v>Asia-Pacific (APAC)</v>
          </cell>
          <cell r="S7634" t="str">
            <v>Sales Manager - Systems</v>
          </cell>
        </row>
        <row r="7635">
          <cell r="A7635" t="str">
            <v>100002-AU-102</v>
          </cell>
          <cell r="B7635">
            <v>43282</v>
          </cell>
          <cell r="C7635" t="str">
            <v>Existing MSA</v>
          </cell>
          <cell r="D7635">
            <v>42881</v>
          </cell>
          <cell r="E7635">
            <v>43862</v>
          </cell>
          <cell r="F7635" t="str">
            <v>'47 Brand</v>
          </cell>
          <cell r="G7635" t="str">
            <v>AU</v>
          </cell>
          <cell r="H7635" t="str">
            <v>Australia</v>
          </cell>
          <cell r="I7635" t="str">
            <v>GP Entity</v>
          </cell>
          <cell r="K7635">
            <v>42748</v>
          </cell>
          <cell r="Q7635">
            <v>1198</v>
          </cell>
          <cell r="R7635" t="str">
            <v>Asia-Pacific (APAC)</v>
          </cell>
          <cell r="S7635" t="str">
            <v>Sales Representative - Australia/New Zealand</v>
          </cell>
        </row>
        <row r="7636">
          <cell r="A7636" t="str">
            <v>100002-AU-102</v>
          </cell>
          <cell r="B7636">
            <v>43282</v>
          </cell>
          <cell r="C7636" t="str">
            <v>Existing MSA</v>
          </cell>
          <cell r="D7636">
            <v>42881</v>
          </cell>
          <cell r="E7636">
            <v>43891</v>
          </cell>
          <cell r="F7636" t="str">
            <v>'47 Brand</v>
          </cell>
          <cell r="G7636" t="str">
            <v>AU</v>
          </cell>
          <cell r="H7636" t="str">
            <v>Australia</v>
          </cell>
          <cell r="I7636" t="str">
            <v>GP Entity</v>
          </cell>
          <cell r="K7636">
            <v>42748</v>
          </cell>
          <cell r="Q7636">
            <v>1198</v>
          </cell>
          <cell r="R7636" t="str">
            <v>Asia-Pacific (APAC)</v>
          </cell>
          <cell r="S7636" t="str">
            <v>Sales Representative - Australia/New Zealand</v>
          </cell>
        </row>
        <row r="7637">
          <cell r="A7637" t="str">
            <v>100223-MY-102</v>
          </cell>
          <cell r="B7637">
            <v>43009</v>
          </cell>
          <cell r="C7637" t="str">
            <v>Existing MSA</v>
          </cell>
          <cell r="D7637">
            <v>42965</v>
          </cell>
          <cell r="E7637">
            <v>43862</v>
          </cell>
          <cell r="F7637" t="str">
            <v>Duramax Marine</v>
          </cell>
          <cell r="G7637" t="str">
            <v>MY</v>
          </cell>
          <cell r="H7637" t="str">
            <v>Malaysia</v>
          </cell>
          <cell r="I7637" t="str">
            <v>GP Entity</v>
          </cell>
          <cell r="K7637">
            <v>42965</v>
          </cell>
          <cell r="Q7637">
            <v>712</v>
          </cell>
          <cell r="R7637" t="str">
            <v>Asia-Pacific (APAC)</v>
          </cell>
          <cell r="S7637" t="str">
            <v>Sales Manager SE Asia</v>
          </cell>
          <cell r="T7637">
            <v>43405</v>
          </cell>
        </row>
        <row r="7638">
          <cell r="A7638" t="str">
            <v>100223-MY-102</v>
          </cell>
          <cell r="B7638">
            <v>43009</v>
          </cell>
          <cell r="C7638" t="str">
            <v>Existing MSA</v>
          </cell>
          <cell r="D7638">
            <v>42965</v>
          </cell>
          <cell r="E7638">
            <v>43891</v>
          </cell>
          <cell r="F7638" t="str">
            <v>Duramax Marine</v>
          </cell>
          <cell r="G7638" t="str">
            <v>MY</v>
          </cell>
          <cell r="H7638" t="str">
            <v>Malaysia</v>
          </cell>
          <cell r="I7638" t="str">
            <v>GP Entity</v>
          </cell>
          <cell r="K7638">
            <v>42965</v>
          </cell>
          <cell r="Q7638">
            <v>712</v>
          </cell>
          <cell r="R7638" t="str">
            <v>Asia-Pacific (APAC)</v>
          </cell>
          <cell r="S7638" t="str">
            <v>Sales Manager SE Asia</v>
          </cell>
          <cell r="T7638">
            <v>43405</v>
          </cell>
        </row>
        <row r="7639">
          <cell r="A7639" t="str">
            <v>100138-AU-101</v>
          </cell>
          <cell r="B7639">
            <v>42828</v>
          </cell>
          <cell r="C7639" t="str">
            <v>Existing MSA</v>
          </cell>
          <cell r="D7639">
            <v>42723</v>
          </cell>
          <cell r="E7639">
            <v>43862</v>
          </cell>
          <cell r="F7639" t="str">
            <v>Rexa</v>
          </cell>
          <cell r="G7639" t="str">
            <v>AU</v>
          </cell>
          <cell r="H7639" t="str">
            <v>Australia</v>
          </cell>
          <cell r="I7639" t="str">
            <v>GP Entity</v>
          </cell>
          <cell r="K7639">
            <v>42723</v>
          </cell>
          <cell r="Q7639">
            <v>297</v>
          </cell>
          <cell r="R7639" t="str">
            <v>Asia-Pacific (APAC)</v>
          </cell>
          <cell r="S7639" t="str">
            <v>Sales &amp; Service Manager - Oceania</v>
          </cell>
        </row>
        <row r="7640">
          <cell r="A7640" t="str">
            <v>100236-AU-102</v>
          </cell>
          <cell r="B7640">
            <v>43264</v>
          </cell>
          <cell r="C7640" t="str">
            <v>Existing MSA</v>
          </cell>
          <cell r="D7640">
            <v>43007</v>
          </cell>
          <cell r="E7640">
            <v>43862</v>
          </cell>
          <cell r="F7640" t="str">
            <v>Resy Network, Inc.</v>
          </cell>
          <cell r="G7640" t="str">
            <v>AU</v>
          </cell>
          <cell r="H7640" t="str">
            <v>Australia</v>
          </cell>
          <cell r="I7640" t="str">
            <v>GP Entity</v>
          </cell>
          <cell r="K7640">
            <v>43007</v>
          </cell>
          <cell r="Q7640">
            <v>1241</v>
          </cell>
          <cell r="R7640" t="str">
            <v>Asia-Pacific (APAC)</v>
          </cell>
          <cell r="S7640" t="str">
            <v>Account Manager, Australia</v>
          </cell>
        </row>
        <row r="7641">
          <cell r="A7641" t="str">
            <v>100203-TH-102</v>
          </cell>
          <cell r="B7641">
            <v>43344</v>
          </cell>
          <cell r="C7641" t="str">
            <v>Existing MSA</v>
          </cell>
          <cell r="D7641">
            <v>42915</v>
          </cell>
          <cell r="E7641">
            <v>43862</v>
          </cell>
          <cell r="F7641" t="str">
            <v>TIBCO</v>
          </cell>
          <cell r="G7641" t="str">
            <v>TH</v>
          </cell>
          <cell r="H7641" t="str">
            <v>Thailand</v>
          </cell>
          <cell r="I7641" t="str">
            <v>GP Entity</v>
          </cell>
          <cell r="K7641">
            <v>42915</v>
          </cell>
          <cell r="Q7641">
            <v>1304</v>
          </cell>
          <cell r="R7641" t="str">
            <v>Asia-Pacific (APAC)</v>
          </cell>
          <cell r="S7641" t="str">
            <v>Enterprise Account Executive</v>
          </cell>
        </row>
        <row r="7642">
          <cell r="A7642" t="str">
            <v>100325-AU-101</v>
          </cell>
          <cell r="B7642">
            <v>43252</v>
          </cell>
          <cell r="C7642" t="str">
            <v>Existing MSA</v>
          </cell>
          <cell r="D7642">
            <v>43227</v>
          </cell>
          <cell r="E7642">
            <v>43862</v>
          </cell>
          <cell r="F7642" t="str">
            <v>NewsCred</v>
          </cell>
          <cell r="G7642" t="str">
            <v>AU</v>
          </cell>
          <cell r="H7642" t="str">
            <v>Australia</v>
          </cell>
          <cell r="I7642" t="str">
            <v>GP Entity</v>
          </cell>
          <cell r="K7642">
            <v>43158</v>
          </cell>
          <cell r="Q7642">
            <v>1172</v>
          </cell>
          <cell r="R7642" t="str">
            <v>Asia-Pacific (APAC)</v>
          </cell>
          <cell r="S7642" t="str">
            <v>Country Manager, Australia</v>
          </cell>
        </row>
        <row r="7643">
          <cell r="A7643" t="str">
            <v>100138-AU-101</v>
          </cell>
          <cell r="B7643">
            <v>42828</v>
          </cell>
          <cell r="C7643" t="str">
            <v>Existing MSA</v>
          </cell>
          <cell r="D7643">
            <v>42723</v>
          </cell>
          <cell r="E7643">
            <v>43891</v>
          </cell>
          <cell r="F7643" t="str">
            <v>Rexa</v>
          </cell>
          <cell r="G7643" t="str">
            <v>AU</v>
          </cell>
          <cell r="H7643" t="str">
            <v>Australia</v>
          </cell>
          <cell r="I7643" t="str">
            <v>GP Entity</v>
          </cell>
          <cell r="K7643">
            <v>42723</v>
          </cell>
          <cell r="Q7643">
            <v>297</v>
          </cell>
          <cell r="R7643" t="str">
            <v>Asia-Pacific (APAC)</v>
          </cell>
          <cell r="S7643" t="str">
            <v>Sales &amp; Service Manager - Oceania</v>
          </cell>
        </row>
        <row r="7644">
          <cell r="A7644" t="str">
            <v>100236-AU-102</v>
          </cell>
          <cell r="B7644">
            <v>43264</v>
          </cell>
          <cell r="C7644" t="str">
            <v>Existing MSA</v>
          </cell>
          <cell r="D7644">
            <v>43007</v>
          </cell>
          <cell r="E7644">
            <v>43891</v>
          </cell>
          <cell r="F7644" t="str">
            <v>Resy Network, Inc.</v>
          </cell>
          <cell r="G7644" t="str">
            <v>AU</v>
          </cell>
          <cell r="H7644" t="str">
            <v>Australia</v>
          </cell>
          <cell r="I7644" t="str">
            <v>GP Entity</v>
          </cell>
          <cell r="K7644">
            <v>43007</v>
          </cell>
          <cell r="Q7644">
            <v>1241</v>
          </cell>
          <cell r="R7644" t="str">
            <v>Asia-Pacific (APAC)</v>
          </cell>
          <cell r="S7644" t="str">
            <v>Account Manager, Australia</v>
          </cell>
        </row>
        <row r="7645">
          <cell r="A7645" t="str">
            <v>100203-TH-102</v>
          </cell>
          <cell r="B7645">
            <v>43344</v>
          </cell>
          <cell r="C7645" t="str">
            <v>Existing MSA</v>
          </cell>
          <cell r="D7645">
            <v>42915</v>
          </cell>
          <cell r="E7645">
            <v>43891</v>
          </cell>
          <cell r="F7645" t="str">
            <v>TIBCO</v>
          </cell>
          <cell r="G7645" t="str">
            <v>TH</v>
          </cell>
          <cell r="H7645" t="str">
            <v>Thailand</v>
          </cell>
          <cell r="I7645" t="str">
            <v>GP Entity</v>
          </cell>
          <cell r="K7645">
            <v>42915</v>
          </cell>
          <cell r="Q7645">
            <v>1304</v>
          </cell>
          <cell r="R7645" t="str">
            <v>Asia-Pacific (APAC)</v>
          </cell>
          <cell r="S7645" t="str">
            <v>Enterprise Account Executive</v>
          </cell>
        </row>
        <row r="7646">
          <cell r="A7646" t="str">
            <v>100325-AU-101</v>
          </cell>
          <cell r="B7646">
            <v>43252</v>
          </cell>
          <cell r="C7646" t="str">
            <v>Existing MSA</v>
          </cell>
          <cell r="D7646">
            <v>43227</v>
          </cell>
          <cell r="E7646">
            <v>43891</v>
          </cell>
          <cell r="F7646" t="str">
            <v>NewsCred</v>
          </cell>
          <cell r="G7646" t="str">
            <v>AU</v>
          </cell>
          <cell r="H7646" t="str">
            <v>Australia</v>
          </cell>
          <cell r="I7646" t="str">
            <v>GP Entity</v>
          </cell>
          <cell r="K7646">
            <v>43158</v>
          </cell>
          <cell r="Q7646">
            <v>1172</v>
          </cell>
          <cell r="R7646" t="str">
            <v>Asia-Pacific (APAC)</v>
          </cell>
          <cell r="S7646" t="str">
            <v>Country Manager, Australia</v>
          </cell>
        </row>
        <row r="7647">
          <cell r="A7647" t="str">
            <v>100676-TH-101</v>
          </cell>
          <cell r="B7647">
            <v>43770</v>
          </cell>
          <cell r="C7647" t="str">
            <v>Existing MSA</v>
          </cell>
          <cell r="D7647">
            <v>43755</v>
          </cell>
          <cell r="E7647">
            <v>43862</v>
          </cell>
          <cell r="F7647" t="str">
            <v>Hygiena</v>
          </cell>
          <cell r="G7647" t="str">
            <v>TH</v>
          </cell>
          <cell r="H7647" t="str">
            <v>Thailand</v>
          </cell>
          <cell r="I7647" t="str">
            <v>GP Entity</v>
          </cell>
          <cell r="J7647">
            <v>43770</v>
          </cell>
          <cell r="K7647">
            <v>43755</v>
          </cell>
          <cell r="Q7647">
            <v>3411</v>
          </cell>
          <cell r="R7647" t="str">
            <v>Asia-Pacific (APAC)</v>
          </cell>
          <cell r="S7647" t="str">
            <v>Territory Sales Manager</v>
          </cell>
        </row>
        <row r="7648">
          <cell r="A7648" t="str">
            <v>100188-CN-102</v>
          </cell>
          <cell r="B7648">
            <v>43160</v>
          </cell>
          <cell r="C7648" t="str">
            <v>Existing MSA</v>
          </cell>
          <cell r="D7648">
            <v>43056</v>
          </cell>
          <cell r="E7648">
            <v>43862</v>
          </cell>
          <cell r="F7648" t="str">
            <v>Horizon Discovery</v>
          </cell>
          <cell r="G7648" t="str">
            <v>CN</v>
          </cell>
          <cell r="H7648" t="str">
            <v>China</v>
          </cell>
          <cell r="I7648" t="str">
            <v>GP Entity</v>
          </cell>
          <cell r="K7648">
            <v>42886</v>
          </cell>
          <cell r="Q7648">
            <v>890</v>
          </cell>
          <cell r="R7648" t="str">
            <v>Asia-Pacific (APAC)</v>
          </cell>
          <cell r="S7648" t="str">
            <v>Business Development Manager</v>
          </cell>
          <cell r="T7648">
            <v>43739</v>
          </cell>
        </row>
        <row r="7649">
          <cell r="A7649" t="str">
            <v>100188-CN-102</v>
          </cell>
          <cell r="B7649">
            <v>43160</v>
          </cell>
          <cell r="C7649" t="str">
            <v>Existing MSA</v>
          </cell>
          <cell r="D7649">
            <v>43056</v>
          </cell>
          <cell r="E7649">
            <v>43891</v>
          </cell>
          <cell r="F7649" t="str">
            <v>Horizon Discovery</v>
          </cell>
          <cell r="G7649" t="str">
            <v>CN</v>
          </cell>
          <cell r="H7649" t="str">
            <v>China</v>
          </cell>
          <cell r="I7649" t="str">
            <v>GP Entity</v>
          </cell>
          <cell r="K7649">
            <v>42886</v>
          </cell>
          <cell r="Q7649">
            <v>890</v>
          </cell>
          <cell r="R7649" t="str">
            <v>Asia-Pacific (APAC)</v>
          </cell>
          <cell r="S7649" t="str">
            <v>Business Development Manager</v>
          </cell>
          <cell r="T7649">
            <v>43739</v>
          </cell>
        </row>
        <row r="7650">
          <cell r="A7650" t="str">
            <v>100186-MY-101</v>
          </cell>
          <cell r="B7650">
            <v>43435</v>
          </cell>
          <cell r="C7650" t="str">
            <v>Existing MSA</v>
          </cell>
          <cell r="D7650">
            <v>43410</v>
          </cell>
          <cell r="E7650">
            <v>43862</v>
          </cell>
          <cell r="F7650" t="str">
            <v>FocusVision Worldwide</v>
          </cell>
          <cell r="G7650" t="str">
            <v>MY</v>
          </cell>
          <cell r="H7650" t="str">
            <v>Malaysia</v>
          </cell>
          <cell r="I7650" t="str">
            <v>GP Entity</v>
          </cell>
          <cell r="K7650">
            <v>42857</v>
          </cell>
          <cell r="Q7650">
            <v>1709</v>
          </cell>
          <cell r="R7650" t="str">
            <v>Asia-Pacific (APAC)</v>
          </cell>
          <cell r="S7650" t="str">
            <v>Client Manager</v>
          </cell>
        </row>
        <row r="7651">
          <cell r="A7651" t="str">
            <v>100186-MY-101</v>
          </cell>
          <cell r="B7651">
            <v>43435</v>
          </cell>
          <cell r="C7651" t="str">
            <v>Existing MSA</v>
          </cell>
          <cell r="D7651">
            <v>43410</v>
          </cell>
          <cell r="E7651">
            <v>43891</v>
          </cell>
          <cell r="F7651" t="str">
            <v>FocusVision Worldwide</v>
          </cell>
          <cell r="G7651" t="str">
            <v>MY</v>
          </cell>
          <cell r="H7651" t="str">
            <v>Malaysia</v>
          </cell>
          <cell r="I7651" t="str">
            <v>GP Entity</v>
          </cell>
          <cell r="K7651">
            <v>42857</v>
          </cell>
          <cell r="Q7651">
            <v>1709</v>
          </cell>
          <cell r="R7651" t="str">
            <v>Asia-Pacific (APAC)</v>
          </cell>
          <cell r="S7651" t="str">
            <v>Client Manager</v>
          </cell>
        </row>
        <row r="7652">
          <cell r="A7652" t="str">
            <v>100371-SG-101</v>
          </cell>
          <cell r="B7652">
            <v>43486</v>
          </cell>
          <cell r="C7652" t="str">
            <v>Existing MSA</v>
          </cell>
          <cell r="D7652">
            <v>43286</v>
          </cell>
          <cell r="E7652">
            <v>43862</v>
          </cell>
          <cell r="F7652" t="str">
            <v>Udemy</v>
          </cell>
          <cell r="G7652" t="str">
            <v>SG</v>
          </cell>
          <cell r="H7652" t="str">
            <v>Singapore</v>
          </cell>
          <cell r="I7652" t="str">
            <v>GP Entity</v>
          </cell>
          <cell r="J7652">
            <v>43486</v>
          </cell>
          <cell r="K7652">
            <v>43286</v>
          </cell>
          <cell r="Q7652">
            <v>1933</v>
          </cell>
          <cell r="R7652" t="str">
            <v>Asia-Pacific (APAC)</v>
          </cell>
          <cell r="S7652" t="str">
            <v>Enterprise Customer Success Manager</v>
          </cell>
        </row>
        <row r="7653">
          <cell r="A7653" t="str">
            <v>100371-AU-101</v>
          </cell>
          <cell r="B7653">
            <v>43539</v>
          </cell>
          <cell r="C7653" t="str">
            <v>Existing MSA</v>
          </cell>
          <cell r="D7653">
            <v>43332</v>
          </cell>
          <cell r="E7653">
            <v>43862</v>
          </cell>
          <cell r="F7653" t="str">
            <v>Udemy</v>
          </cell>
          <cell r="G7653" t="str">
            <v>AU</v>
          </cell>
          <cell r="H7653" t="str">
            <v>Australia</v>
          </cell>
          <cell r="I7653" t="str">
            <v>GP Entity</v>
          </cell>
          <cell r="K7653">
            <v>43286</v>
          </cell>
          <cell r="Q7653">
            <v>1490</v>
          </cell>
          <cell r="R7653" t="str">
            <v>Asia-Pacific (APAC)</v>
          </cell>
          <cell r="S7653" t="str">
            <v>Director, Asia Pacific Enterprise Sales</v>
          </cell>
        </row>
        <row r="7654">
          <cell r="A7654" t="str">
            <v>100371-SG-101</v>
          </cell>
          <cell r="B7654">
            <v>43486</v>
          </cell>
          <cell r="C7654" t="str">
            <v>Existing MSA</v>
          </cell>
          <cell r="D7654">
            <v>43286</v>
          </cell>
          <cell r="E7654">
            <v>43891</v>
          </cell>
          <cell r="F7654" t="str">
            <v>Udemy</v>
          </cell>
          <cell r="G7654" t="str">
            <v>SG</v>
          </cell>
          <cell r="H7654" t="str">
            <v>Singapore</v>
          </cell>
          <cell r="I7654" t="str">
            <v>GP Entity</v>
          </cell>
          <cell r="J7654">
            <v>43486</v>
          </cell>
          <cell r="K7654">
            <v>43286</v>
          </cell>
          <cell r="Q7654">
            <v>1933</v>
          </cell>
          <cell r="R7654" t="str">
            <v>Asia-Pacific (APAC)</v>
          </cell>
          <cell r="S7654" t="str">
            <v>Enterprise Customer Success Manager</v>
          </cell>
        </row>
        <row r="7655">
          <cell r="A7655" t="str">
            <v>100371-AU-101</v>
          </cell>
          <cell r="B7655">
            <v>43539</v>
          </cell>
          <cell r="C7655" t="str">
            <v>Existing MSA</v>
          </cell>
          <cell r="D7655">
            <v>43332</v>
          </cell>
          <cell r="E7655">
            <v>43891</v>
          </cell>
          <cell r="F7655" t="str">
            <v>Udemy</v>
          </cell>
          <cell r="G7655" t="str">
            <v>AU</v>
          </cell>
          <cell r="H7655" t="str">
            <v>Australia</v>
          </cell>
          <cell r="I7655" t="str">
            <v>GP Entity</v>
          </cell>
          <cell r="K7655">
            <v>43286</v>
          </cell>
          <cell r="Q7655">
            <v>1490</v>
          </cell>
          <cell r="R7655" t="str">
            <v>Asia-Pacific (APAC)</v>
          </cell>
          <cell r="S7655" t="str">
            <v>Director, Asia Pacific Enterprise Sales</v>
          </cell>
        </row>
        <row r="7656">
          <cell r="A7656" t="str">
            <v>100483-SG-101</v>
          </cell>
          <cell r="B7656">
            <v>43831</v>
          </cell>
          <cell r="C7656" t="str">
            <v>Existing MSA</v>
          </cell>
          <cell r="D7656">
            <v>43776</v>
          </cell>
          <cell r="E7656">
            <v>43862</v>
          </cell>
          <cell r="F7656" t="str">
            <v>Joimax GmbH</v>
          </cell>
          <cell r="G7656" t="str">
            <v>SG</v>
          </cell>
          <cell r="H7656" t="str">
            <v>Singapore</v>
          </cell>
          <cell r="I7656" t="str">
            <v>GP Entity</v>
          </cell>
          <cell r="J7656">
            <v>43831</v>
          </cell>
          <cell r="K7656">
            <v>43510</v>
          </cell>
          <cell r="Q7656">
            <v>3648</v>
          </cell>
          <cell r="R7656" t="str">
            <v>Asia-Pacific (APAC)</v>
          </cell>
          <cell r="S7656" t="str">
            <v>Senior Director Sales &amp; Marketing APAC</v>
          </cell>
        </row>
        <row r="7657">
          <cell r="A7657" t="str">
            <v>100483-HK-101</v>
          </cell>
          <cell r="B7657">
            <v>43556</v>
          </cell>
          <cell r="C7657" t="str">
            <v>Existing MSA</v>
          </cell>
          <cell r="D7657">
            <v>43510</v>
          </cell>
          <cell r="E7657">
            <v>43862</v>
          </cell>
          <cell r="F7657" t="str">
            <v>Joimax GmbH</v>
          </cell>
          <cell r="G7657" t="str">
            <v>HK</v>
          </cell>
          <cell r="H7657" t="str">
            <v>Hong Kong (China)</v>
          </cell>
          <cell r="I7657" t="str">
            <v>GP Entity</v>
          </cell>
          <cell r="J7657">
            <v>43525</v>
          </cell>
          <cell r="K7657">
            <v>43510</v>
          </cell>
          <cell r="Q7657">
            <v>2190</v>
          </cell>
          <cell r="R7657" t="str">
            <v>Asia-Pacific (APAC)</v>
          </cell>
          <cell r="S7657" t="str">
            <v>Sales Manager APAC</v>
          </cell>
        </row>
        <row r="7658">
          <cell r="A7658" t="str">
            <v>100483-HK-101</v>
          </cell>
          <cell r="B7658">
            <v>43556</v>
          </cell>
          <cell r="C7658" t="str">
            <v>Existing MSA</v>
          </cell>
          <cell r="D7658">
            <v>43510</v>
          </cell>
          <cell r="E7658">
            <v>43891</v>
          </cell>
          <cell r="F7658" t="str">
            <v>Joimax GmbH</v>
          </cell>
          <cell r="G7658" t="str">
            <v>HK</v>
          </cell>
          <cell r="H7658" t="str">
            <v>Hong Kong (China)</v>
          </cell>
          <cell r="I7658" t="str">
            <v>GP Entity</v>
          </cell>
          <cell r="J7658">
            <v>43525</v>
          </cell>
          <cell r="K7658">
            <v>43510</v>
          </cell>
          <cell r="Q7658">
            <v>2190</v>
          </cell>
          <cell r="R7658" t="str">
            <v>Asia-Pacific (APAC)</v>
          </cell>
          <cell r="S7658" t="str">
            <v>Sales Manager APAC</v>
          </cell>
        </row>
        <row r="7659">
          <cell r="A7659" t="str">
            <v>100603-CN-102</v>
          </cell>
          <cell r="B7659">
            <v>43586</v>
          </cell>
          <cell r="C7659" t="str">
            <v>Existing MSA</v>
          </cell>
          <cell r="D7659">
            <v>43621</v>
          </cell>
          <cell r="E7659">
            <v>43862</v>
          </cell>
          <cell r="F7659" t="str">
            <v>Perform Content</v>
          </cell>
          <cell r="G7659" t="str">
            <v>CN</v>
          </cell>
          <cell r="H7659" t="str">
            <v>China</v>
          </cell>
          <cell r="I7659" t="str">
            <v>GP Entity</v>
          </cell>
          <cell r="K7659">
            <v>43633</v>
          </cell>
          <cell r="Q7659">
            <v>3045</v>
          </cell>
          <cell r="R7659" t="str">
            <v>Asia-Pacific (APAC)</v>
          </cell>
          <cell r="S7659" t="str">
            <v>Business Development Manager</v>
          </cell>
        </row>
        <row r="7660">
          <cell r="A7660" t="str">
            <v>100037-TH-104</v>
          </cell>
          <cell r="B7660">
            <v>43466</v>
          </cell>
          <cell r="C7660" t="str">
            <v>Existing MSA</v>
          </cell>
          <cell r="D7660">
            <v>42823</v>
          </cell>
          <cell r="E7660">
            <v>43862</v>
          </cell>
          <cell r="F7660" t="str">
            <v>Clarivate</v>
          </cell>
          <cell r="G7660" t="str">
            <v>TH</v>
          </cell>
          <cell r="H7660" t="str">
            <v>Thailand</v>
          </cell>
          <cell r="I7660" t="str">
            <v>GP Entity</v>
          </cell>
          <cell r="K7660">
            <v>42823</v>
          </cell>
          <cell r="Q7660">
            <v>1849</v>
          </cell>
          <cell r="R7660" t="str">
            <v>Asia-Pacific (APAC)</v>
          </cell>
          <cell r="S7660" t="str">
            <v>Account Manager, Academic</v>
          </cell>
        </row>
        <row r="7661">
          <cell r="A7661" t="str">
            <v>100037-TH-104</v>
          </cell>
          <cell r="B7661">
            <v>43466</v>
          </cell>
          <cell r="C7661" t="str">
            <v>Existing MSA</v>
          </cell>
          <cell r="D7661">
            <v>42823</v>
          </cell>
          <cell r="E7661">
            <v>43891</v>
          </cell>
          <cell r="F7661" t="str">
            <v>Clarivate</v>
          </cell>
          <cell r="G7661" t="str">
            <v>TH</v>
          </cell>
          <cell r="H7661" t="str">
            <v>Thailand</v>
          </cell>
          <cell r="I7661" t="str">
            <v>GP Entity</v>
          </cell>
          <cell r="K7661">
            <v>42823</v>
          </cell>
          <cell r="Q7661">
            <v>1849</v>
          </cell>
          <cell r="R7661" t="str">
            <v>Asia-Pacific (APAC)</v>
          </cell>
          <cell r="S7661" t="str">
            <v>Account Manager, Academic</v>
          </cell>
        </row>
        <row r="7662">
          <cell r="A7662" t="str">
            <v>100124-AU-101</v>
          </cell>
          <cell r="B7662">
            <v>43040</v>
          </cell>
          <cell r="C7662" t="str">
            <v>Existing MSA</v>
          </cell>
          <cell r="D7662">
            <v>43026</v>
          </cell>
          <cell r="E7662">
            <v>43862</v>
          </cell>
          <cell r="F7662" t="str">
            <v>Provenir</v>
          </cell>
          <cell r="G7662" t="str">
            <v>AU</v>
          </cell>
          <cell r="H7662" t="str">
            <v>Australia</v>
          </cell>
          <cell r="I7662" t="str">
            <v>GP Entity</v>
          </cell>
          <cell r="K7662">
            <v>42691</v>
          </cell>
          <cell r="Q7662">
            <v>801</v>
          </cell>
          <cell r="R7662" t="str">
            <v>Asia-Pacific (APAC)</v>
          </cell>
          <cell r="S7662" t="str">
            <v>Account Director</v>
          </cell>
        </row>
        <row r="7663">
          <cell r="A7663" t="str">
            <v>100204-KR-103</v>
          </cell>
          <cell r="B7663">
            <v>43346</v>
          </cell>
          <cell r="C7663" t="str">
            <v>Existing MSA</v>
          </cell>
          <cell r="D7663">
            <v>43003</v>
          </cell>
          <cell r="E7663">
            <v>43862</v>
          </cell>
          <cell r="F7663" t="str">
            <v>DataRobot Inc.</v>
          </cell>
          <cell r="G7663" t="str">
            <v>KR</v>
          </cell>
          <cell r="H7663" t="str">
            <v>South Korea</v>
          </cell>
          <cell r="I7663" t="str">
            <v>GP Entity</v>
          </cell>
          <cell r="K7663">
            <v>42908</v>
          </cell>
          <cell r="Q7663">
            <v>1476</v>
          </cell>
          <cell r="R7663" t="str">
            <v>Asia-Pacific (APAC)</v>
          </cell>
          <cell r="S7663" t="str">
            <v>Country Manager, South Korea</v>
          </cell>
        </row>
        <row r="7664">
          <cell r="A7664" t="str">
            <v>100388-IN-101</v>
          </cell>
          <cell r="B7664">
            <v>43388</v>
          </cell>
          <cell r="C7664" t="str">
            <v>Existing MSA</v>
          </cell>
          <cell r="D7664">
            <v>43329</v>
          </cell>
          <cell r="E7664">
            <v>43862</v>
          </cell>
          <cell r="F7664" t="str">
            <v>Planet</v>
          </cell>
          <cell r="G7664" t="str">
            <v>IN</v>
          </cell>
          <cell r="H7664" t="str">
            <v>India</v>
          </cell>
          <cell r="I7664" t="str">
            <v>GP Entity</v>
          </cell>
          <cell r="J7664">
            <v>43374</v>
          </cell>
          <cell r="K7664">
            <v>43329</v>
          </cell>
          <cell r="Q7664">
            <v>1465</v>
          </cell>
          <cell r="R7664" t="str">
            <v>Asia-Pacific (APAC)</v>
          </cell>
          <cell r="S7664" t="str">
            <v>Account Executive, India</v>
          </cell>
        </row>
        <row r="7665">
          <cell r="A7665" t="str">
            <v>100308-SG-101</v>
          </cell>
          <cell r="B7665">
            <v>43252</v>
          </cell>
          <cell r="C7665" t="str">
            <v>Existing MSA</v>
          </cell>
          <cell r="D7665">
            <v>43140</v>
          </cell>
          <cell r="E7665">
            <v>43862</v>
          </cell>
          <cell r="F7665" t="str">
            <v>Winshuttle</v>
          </cell>
          <cell r="G7665" t="str">
            <v>SG</v>
          </cell>
          <cell r="H7665" t="str">
            <v>Singapore</v>
          </cell>
          <cell r="I7665" t="str">
            <v>GP Entity</v>
          </cell>
          <cell r="K7665">
            <v>43140</v>
          </cell>
          <cell r="Q7665">
            <v>1124</v>
          </cell>
          <cell r="R7665" t="str">
            <v>Asia-Pacific (APAC)</v>
          </cell>
          <cell r="S7665" t="str">
            <v>Territory Manager</v>
          </cell>
        </row>
        <row r="7666">
          <cell r="A7666" t="str">
            <v>100665-KR-101</v>
          </cell>
          <cell r="B7666">
            <v>43782</v>
          </cell>
          <cell r="C7666" t="str">
            <v>Existing MSA</v>
          </cell>
          <cell r="D7666">
            <v>43735</v>
          </cell>
          <cell r="E7666">
            <v>43862</v>
          </cell>
          <cell r="F7666" t="str">
            <v>Centric Software</v>
          </cell>
          <cell r="G7666" t="str">
            <v>KR</v>
          </cell>
          <cell r="H7666" t="str">
            <v>South Korea</v>
          </cell>
          <cell r="I7666" t="str">
            <v>GP Entity</v>
          </cell>
          <cell r="J7666">
            <v>43782</v>
          </cell>
          <cell r="K7666">
            <v>43735</v>
          </cell>
          <cell r="Q7666">
            <v>3461</v>
          </cell>
          <cell r="R7666" t="str">
            <v>Asia-Pacific (APAC)</v>
          </cell>
          <cell r="S7666" t="str">
            <v>Pre-sales Consultant</v>
          </cell>
        </row>
        <row r="7667">
          <cell r="A7667" t="str">
            <v>100388-AU-102</v>
          </cell>
          <cell r="B7667">
            <v>43500</v>
          </cell>
          <cell r="C7667" t="str">
            <v>Existing MSA</v>
          </cell>
          <cell r="D7667">
            <v>43329</v>
          </cell>
          <cell r="E7667">
            <v>43862</v>
          </cell>
          <cell r="F7667" t="str">
            <v>Planet</v>
          </cell>
          <cell r="G7667" t="str">
            <v>AU</v>
          </cell>
          <cell r="H7667" t="str">
            <v>Australia</v>
          </cell>
          <cell r="I7667" t="str">
            <v>GP Entity</v>
          </cell>
          <cell r="K7667">
            <v>43329</v>
          </cell>
          <cell r="Q7667">
            <v>1944</v>
          </cell>
          <cell r="R7667" t="str">
            <v>Asia-Pacific (APAC)</v>
          </cell>
          <cell r="S7667" t="str">
            <v>Senior Sales Executive, Australia and New Zealand</v>
          </cell>
        </row>
        <row r="7668">
          <cell r="A7668" t="str">
            <v>100124-AU-101</v>
          </cell>
          <cell r="B7668">
            <v>43040</v>
          </cell>
          <cell r="C7668" t="str">
            <v>Existing MSA</v>
          </cell>
          <cell r="D7668">
            <v>43026</v>
          </cell>
          <cell r="E7668">
            <v>43891</v>
          </cell>
          <cell r="F7668" t="str">
            <v>Provenir</v>
          </cell>
          <cell r="G7668" t="str">
            <v>AU</v>
          </cell>
          <cell r="H7668" t="str">
            <v>Australia</v>
          </cell>
          <cell r="I7668" t="str">
            <v>GP Entity</v>
          </cell>
          <cell r="K7668">
            <v>42691</v>
          </cell>
          <cell r="Q7668">
            <v>801</v>
          </cell>
          <cell r="R7668" t="str">
            <v>Asia-Pacific (APAC)</v>
          </cell>
          <cell r="S7668" t="str">
            <v>Account Director</v>
          </cell>
        </row>
        <row r="7669">
          <cell r="A7669" t="str">
            <v>100204-KR-103</v>
          </cell>
          <cell r="B7669">
            <v>43346</v>
          </cell>
          <cell r="C7669" t="str">
            <v>Existing MSA</v>
          </cell>
          <cell r="D7669">
            <v>43003</v>
          </cell>
          <cell r="E7669">
            <v>43891</v>
          </cell>
          <cell r="F7669" t="str">
            <v>DataRobot Inc.</v>
          </cell>
          <cell r="G7669" t="str">
            <v>KR</v>
          </cell>
          <cell r="H7669" t="str">
            <v>South Korea</v>
          </cell>
          <cell r="I7669" t="str">
            <v>GP Entity</v>
          </cell>
          <cell r="K7669">
            <v>42908</v>
          </cell>
          <cell r="Q7669">
            <v>1476</v>
          </cell>
          <cell r="R7669" t="str">
            <v>Asia-Pacific (APAC)</v>
          </cell>
          <cell r="S7669" t="str">
            <v>Country Manager, South Korea</v>
          </cell>
        </row>
        <row r="7670">
          <cell r="A7670" t="str">
            <v>100388-IN-101</v>
          </cell>
          <cell r="B7670">
            <v>43388</v>
          </cell>
          <cell r="C7670" t="str">
            <v>Existing MSA</v>
          </cell>
          <cell r="D7670">
            <v>43329</v>
          </cell>
          <cell r="E7670">
            <v>43891</v>
          </cell>
          <cell r="F7670" t="str">
            <v>Planet</v>
          </cell>
          <cell r="G7670" t="str">
            <v>IN</v>
          </cell>
          <cell r="H7670" t="str">
            <v>India</v>
          </cell>
          <cell r="I7670" t="str">
            <v>GP Entity</v>
          </cell>
          <cell r="J7670">
            <v>43374</v>
          </cell>
          <cell r="K7670">
            <v>43329</v>
          </cell>
          <cell r="Q7670">
            <v>1465</v>
          </cell>
          <cell r="R7670" t="str">
            <v>Asia-Pacific (APAC)</v>
          </cell>
          <cell r="S7670" t="str">
            <v>Account Executive, India</v>
          </cell>
        </row>
        <row r="7671">
          <cell r="A7671" t="str">
            <v>100308-SG-101</v>
          </cell>
          <cell r="B7671">
            <v>43252</v>
          </cell>
          <cell r="C7671" t="str">
            <v>Existing MSA</v>
          </cell>
          <cell r="D7671">
            <v>43140</v>
          </cell>
          <cell r="E7671">
            <v>43891</v>
          </cell>
          <cell r="F7671" t="str">
            <v>Winshuttle</v>
          </cell>
          <cell r="G7671" t="str">
            <v>SG</v>
          </cell>
          <cell r="H7671" t="str">
            <v>Singapore</v>
          </cell>
          <cell r="I7671" t="str">
            <v>GP Entity</v>
          </cell>
          <cell r="K7671">
            <v>43140</v>
          </cell>
          <cell r="Q7671">
            <v>1124</v>
          </cell>
          <cell r="R7671" t="str">
            <v>Asia-Pacific (APAC)</v>
          </cell>
          <cell r="S7671" t="str">
            <v>Territory Manager</v>
          </cell>
        </row>
        <row r="7672">
          <cell r="A7672" t="str">
            <v>100388-AU-102</v>
          </cell>
          <cell r="B7672">
            <v>43500</v>
          </cell>
          <cell r="C7672" t="str">
            <v>Existing MSA</v>
          </cell>
          <cell r="D7672">
            <v>43329</v>
          </cell>
          <cell r="E7672">
            <v>43891</v>
          </cell>
          <cell r="F7672" t="str">
            <v>Planet</v>
          </cell>
          <cell r="G7672" t="str">
            <v>AU</v>
          </cell>
          <cell r="H7672" t="str">
            <v>Australia</v>
          </cell>
          <cell r="I7672" t="str">
            <v>GP Entity</v>
          </cell>
          <cell r="K7672">
            <v>43329</v>
          </cell>
          <cell r="Q7672">
            <v>1944</v>
          </cell>
          <cell r="R7672" t="str">
            <v>Asia-Pacific (APAC)</v>
          </cell>
          <cell r="S7672" t="str">
            <v>Senior Sales Executive, Australia and New Zealand</v>
          </cell>
        </row>
        <row r="7673">
          <cell r="A7673" t="str">
            <v>100388-SG-103</v>
          </cell>
          <cell r="B7673">
            <v>43437</v>
          </cell>
          <cell r="C7673" t="str">
            <v>Existing MSA</v>
          </cell>
          <cell r="D7673">
            <v>43329</v>
          </cell>
          <cell r="E7673">
            <v>43862</v>
          </cell>
          <cell r="F7673" t="str">
            <v>Planet</v>
          </cell>
          <cell r="G7673" t="str">
            <v>SG</v>
          </cell>
          <cell r="H7673" t="str">
            <v>Singapore</v>
          </cell>
          <cell r="I7673" t="str">
            <v>GP Entity</v>
          </cell>
          <cell r="K7673">
            <v>43329</v>
          </cell>
          <cell r="N7673" t="str">
            <v>Claire</v>
          </cell>
          <cell r="O7673" t="str">
            <v>Lee</v>
          </cell>
          <cell r="Q7673">
            <v>1672</v>
          </cell>
          <cell r="R7673" t="str">
            <v>Asia-Pacific (APAC)</v>
          </cell>
          <cell r="S7673" t="str">
            <v>Senior Sales Executive, APAC</v>
          </cell>
        </row>
        <row r="7674">
          <cell r="A7674" t="str">
            <v>100388-SG-103</v>
          </cell>
          <cell r="B7674">
            <v>43437</v>
          </cell>
          <cell r="C7674" t="str">
            <v>Existing MSA</v>
          </cell>
          <cell r="D7674">
            <v>43329</v>
          </cell>
          <cell r="E7674">
            <v>43891</v>
          </cell>
          <cell r="F7674" t="str">
            <v>Planet</v>
          </cell>
          <cell r="G7674" t="str">
            <v>SG</v>
          </cell>
          <cell r="H7674" t="str">
            <v>Singapore</v>
          </cell>
          <cell r="I7674" t="str">
            <v>GP Entity</v>
          </cell>
          <cell r="K7674">
            <v>43329</v>
          </cell>
          <cell r="N7674" t="str">
            <v>Claire</v>
          </cell>
          <cell r="O7674" t="str">
            <v>Lee</v>
          </cell>
          <cell r="Q7674">
            <v>1672</v>
          </cell>
          <cell r="R7674" t="str">
            <v>Asia-Pacific (APAC)</v>
          </cell>
          <cell r="S7674" t="str">
            <v>Senior Sales Executive, APAC</v>
          </cell>
        </row>
        <row r="7675">
          <cell r="A7675" t="str">
            <v>100127-TH-107</v>
          </cell>
          <cell r="B7675">
            <v>42705</v>
          </cell>
          <cell r="C7675" t="str">
            <v>Existing MSA</v>
          </cell>
          <cell r="D7675">
            <v>42635</v>
          </cell>
          <cell r="E7675">
            <v>43862</v>
          </cell>
          <cell r="F7675" t="str">
            <v>Quest</v>
          </cell>
          <cell r="G7675" t="str">
            <v>TH</v>
          </cell>
          <cell r="H7675" t="str">
            <v>Thailand</v>
          </cell>
          <cell r="I7675" t="str">
            <v>GP Entity</v>
          </cell>
          <cell r="K7675">
            <v>42635</v>
          </cell>
          <cell r="Q7675">
            <v>241</v>
          </cell>
          <cell r="R7675" t="str">
            <v>Asia-Pacific (APAC)</v>
          </cell>
          <cell r="S7675" t="str">
            <v>Account Executive III</v>
          </cell>
          <cell r="T7675">
            <v>43132</v>
          </cell>
        </row>
        <row r="7676">
          <cell r="A7676" t="str">
            <v>100127-TH-107</v>
          </cell>
          <cell r="B7676">
            <v>42705</v>
          </cell>
          <cell r="C7676" t="str">
            <v>Existing MSA</v>
          </cell>
          <cell r="D7676">
            <v>42635</v>
          </cell>
          <cell r="E7676">
            <v>43891</v>
          </cell>
          <cell r="F7676" t="str">
            <v>Quest</v>
          </cell>
          <cell r="G7676" t="str">
            <v>TH</v>
          </cell>
          <cell r="H7676" t="str">
            <v>Thailand</v>
          </cell>
          <cell r="I7676" t="str">
            <v>GP Entity</v>
          </cell>
          <cell r="K7676">
            <v>42635</v>
          </cell>
          <cell r="Q7676">
            <v>241</v>
          </cell>
          <cell r="R7676" t="str">
            <v>Asia-Pacific (APAC)</v>
          </cell>
          <cell r="S7676" t="str">
            <v>Account Executive III</v>
          </cell>
          <cell r="T7676">
            <v>43132</v>
          </cell>
        </row>
        <row r="7677">
          <cell r="A7677" t="str">
            <v>100060-KR-104</v>
          </cell>
          <cell r="B7677">
            <v>42309</v>
          </cell>
          <cell r="C7677" t="str">
            <v>Existing MSA</v>
          </cell>
          <cell r="D7677">
            <v>43746</v>
          </cell>
          <cell r="E7677">
            <v>43862</v>
          </cell>
          <cell r="F7677" t="str">
            <v>ExtraHop Networks</v>
          </cell>
          <cell r="G7677" t="str">
            <v>KR</v>
          </cell>
          <cell r="H7677" t="str">
            <v>South Korea</v>
          </cell>
          <cell r="I7677" t="str">
            <v>GP Entity</v>
          </cell>
          <cell r="K7677">
            <v>42038</v>
          </cell>
          <cell r="Q7677">
            <v>65</v>
          </cell>
          <cell r="R7677" t="str">
            <v>Asia-Pacific (APAC)</v>
          </cell>
          <cell r="S7677" t="str">
            <v>Regional Sales Manager</v>
          </cell>
          <cell r="T7677">
            <v>43160</v>
          </cell>
        </row>
        <row r="7678">
          <cell r="A7678" t="str">
            <v>100060-KR-104</v>
          </cell>
          <cell r="B7678">
            <v>42309</v>
          </cell>
          <cell r="C7678" t="str">
            <v>Existing MSA</v>
          </cell>
          <cell r="D7678">
            <v>43746</v>
          </cell>
          <cell r="E7678">
            <v>43891</v>
          </cell>
          <cell r="F7678" t="str">
            <v>ExtraHop Networks</v>
          </cell>
          <cell r="G7678" t="str">
            <v>KR</v>
          </cell>
          <cell r="H7678" t="str">
            <v>South Korea</v>
          </cell>
          <cell r="I7678" t="str">
            <v>GP Entity</v>
          </cell>
          <cell r="K7678">
            <v>42038</v>
          </cell>
          <cell r="Q7678">
            <v>65</v>
          </cell>
          <cell r="R7678" t="str">
            <v>Asia-Pacific (APAC)</v>
          </cell>
          <cell r="S7678" t="str">
            <v>Regional Sales Manager</v>
          </cell>
          <cell r="T7678">
            <v>43160</v>
          </cell>
        </row>
        <row r="7679">
          <cell r="A7679" t="str">
            <v>100388-ID-102</v>
          </cell>
          <cell r="B7679">
            <v>43435</v>
          </cell>
          <cell r="C7679" t="str">
            <v>Existing MSA</v>
          </cell>
          <cell r="D7679">
            <v>43329</v>
          </cell>
          <cell r="E7679">
            <v>43862</v>
          </cell>
          <cell r="F7679" t="str">
            <v>Planet</v>
          </cell>
          <cell r="G7679" t="str">
            <v>ID</v>
          </cell>
          <cell r="H7679" t="str">
            <v>Indonesia</v>
          </cell>
          <cell r="I7679" t="str">
            <v>GP Entity</v>
          </cell>
          <cell r="K7679">
            <v>43329</v>
          </cell>
          <cell r="Q7679">
            <v>1711</v>
          </cell>
          <cell r="R7679" t="str">
            <v>Asia-Pacific (APAC)</v>
          </cell>
          <cell r="S7679" t="str">
            <v>Customer Success Manager</v>
          </cell>
          <cell r="T7679">
            <v>43770</v>
          </cell>
        </row>
        <row r="7680">
          <cell r="A7680" t="str">
            <v>100388-ID-102</v>
          </cell>
          <cell r="B7680">
            <v>43435</v>
          </cell>
          <cell r="C7680" t="str">
            <v>Existing MSA</v>
          </cell>
          <cell r="D7680">
            <v>43329</v>
          </cell>
          <cell r="E7680">
            <v>43891</v>
          </cell>
          <cell r="F7680" t="str">
            <v>Planet</v>
          </cell>
          <cell r="G7680" t="str">
            <v>ID</v>
          </cell>
          <cell r="H7680" t="str">
            <v>Indonesia</v>
          </cell>
          <cell r="I7680" t="str">
            <v>GP Entity</v>
          </cell>
          <cell r="K7680">
            <v>43329</v>
          </cell>
          <cell r="Q7680">
            <v>1711</v>
          </cell>
          <cell r="R7680" t="str">
            <v>Asia-Pacific (APAC)</v>
          </cell>
          <cell r="S7680" t="str">
            <v>Customer Success Manager</v>
          </cell>
          <cell r="T7680">
            <v>43770</v>
          </cell>
        </row>
        <row r="7681">
          <cell r="A7681" t="str">
            <v>100337-JP-101</v>
          </cell>
          <cell r="B7681">
            <v>43497</v>
          </cell>
          <cell r="C7681" t="str">
            <v>Existing MSA</v>
          </cell>
          <cell r="D7681">
            <v>43249</v>
          </cell>
          <cell r="E7681">
            <v>43862</v>
          </cell>
          <cell r="F7681" t="str">
            <v>Markforged</v>
          </cell>
          <cell r="G7681" t="str">
            <v>JP</v>
          </cell>
          <cell r="H7681" t="str">
            <v>Japan</v>
          </cell>
          <cell r="I7681" t="str">
            <v>GP Entity</v>
          </cell>
          <cell r="J7681">
            <v>43497</v>
          </cell>
          <cell r="K7681">
            <v>43249</v>
          </cell>
          <cell r="Q7681">
            <v>1879</v>
          </cell>
          <cell r="R7681" t="str">
            <v>Asia-Pacific (APAC)</v>
          </cell>
          <cell r="S7681" t="str">
            <v>Strategic Sales Manager</v>
          </cell>
        </row>
        <row r="7682">
          <cell r="A7682" t="str">
            <v>100337-JP-101</v>
          </cell>
          <cell r="B7682">
            <v>43497</v>
          </cell>
          <cell r="C7682" t="str">
            <v>Existing MSA</v>
          </cell>
          <cell r="D7682">
            <v>43249</v>
          </cell>
          <cell r="E7682">
            <v>43891</v>
          </cell>
          <cell r="F7682" t="str">
            <v>Markforged</v>
          </cell>
          <cell r="G7682" t="str">
            <v>JP</v>
          </cell>
          <cell r="H7682" t="str">
            <v>Japan</v>
          </cell>
          <cell r="I7682" t="str">
            <v>GP Entity</v>
          </cell>
          <cell r="J7682">
            <v>43497</v>
          </cell>
          <cell r="K7682">
            <v>43249</v>
          </cell>
          <cell r="Q7682">
            <v>1879</v>
          </cell>
          <cell r="R7682" t="str">
            <v>Asia-Pacific (APAC)</v>
          </cell>
          <cell r="S7682" t="str">
            <v>Strategic Sales Manager</v>
          </cell>
        </row>
        <row r="7683">
          <cell r="A7683" t="str">
            <v>100049-SG-101</v>
          </cell>
          <cell r="B7683">
            <v>42491</v>
          </cell>
          <cell r="C7683" t="str">
            <v>Existing MSA</v>
          </cell>
          <cell r="D7683">
            <v>42453</v>
          </cell>
          <cell r="E7683">
            <v>43862</v>
          </cell>
          <cell r="F7683" t="str">
            <v>Duke Manufacturing</v>
          </cell>
          <cell r="G7683" t="str">
            <v>SG</v>
          </cell>
          <cell r="H7683" t="str">
            <v>Singapore</v>
          </cell>
          <cell r="I7683" t="str">
            <v>GP Entity</v>
          </cell>
          <cell r="K7683">
            <v>42453</v>
          </cell>
          <cell r="Q7683">
            <v>20</v>
          </cell>
          <cell r="R7683" t="str">
            <v>Asia-Pacific (APAC)</v>
          </cell>
          <cell r="S7683" t="str">
            <v>Managing Director – APAC Business Development</v>
          </cell>
        </row>
        <row r="7684">
          <cell r="A7684" t="str">
            <v>100540-CN-101</v>
          </cell>
          <cell r="B7684">
            <v>43682</v>
          </cell>
          <cell r="C7684" t="str">
            <v>Existing MSA</v>
          </cell>
          <cell r="D7684">
            <v>43437</v>
          </cell>
          <cell r="E7684">
            <v>43862</v>
          </cell>
          <cell r="F7684" t="str">
            <v>IWaki America</v>
          </cell>
          <cell r="G7684" t="str">
            <v>CN</v>
          </cell>
          <cell r="H7684" t="str">
            <v>China</v>
          </cell>
          <cell r="I7684" t="str">
            <v>GP Entity</v>
          </cell>
          <cell r="J7684">
            <v>43647</v>
          </cell>
          <cell r="K7684">
            <v>43437</v>
          </cell>
          <cell r="Q7684">
            <v>1836</v>
          </cell>
          <cell r="R7684" t="str">
            <v>Asia-Pacific (APAC)</v>
          </cell>
          <cell r="S7684" t="str">
            <v>Regional Sales Manager</v>
          </cell>
        </row>
        <row r="7685">
          <cell r="A7685" t="str">
            <v>100049-SG-101</v>
          </cell>
          <cell r="B7685">
            <v>42491</v>
          </cell>
          <cell r="C7685" t="str">
            <v>Existing MSA</v>
          </cell>
          <cell r="D7685">
            <v>42453</v>
          </cell>
          <cell r="E7685">
            <v>43891</v>
          </cell>
          <cell r="F7685" t="str">
            <v>Duke Manufacturing</v>
          </cell>
          <cell r="G7685" t="str">
            <v>SG</v>
          </cell>
          <cell r="H7685" t="str">
            <v>Singapore</v>
          </cell>
          <cell r="I7685" t="str">
            <v>GP Entity</v>
          </cell>
          <cell r="K7685">
            <v>42453</v>
          </cell>
          <cell r="Q7685">
            <v>20</v>
          </cell>
          <cell r="R7685" t="str">
            <v>Asia-Pacific (APAC)</v>
          </cell>
          <cell r="S7685" t="str">
            <v>Managing Director – APAC Business Development</v>
          </cell>
        </row>
        <row r="7686">
          <cell r="A7686" t="str">
            <v>100540-CN-101</v>
          </cell>
          <cell r="B7686">
            <v>43682</v>
          </cell>
          <cell r="C7686" t="str">
            <v>Existing MSA</v>
          </cell>
          <cell r="D7686">
            <v>43437</v>
          </cell>
          <cell r="E7686">
            <v>43891</v>
          </cell>
          <cell r="F7686" t="str">
            <v>IWaki America</v>
          </cell>
          <cell r="G7686" t="str">
            <v>CN</v>
          </cell>
          <cell r="H7686" t="str">
            <v>China</v>
          </cell>
          <cell r="I7686" t="str">
            <v>GP Entity</v>
          </cell>
          <cell r="J7686">
            <v>43647</v>
          </cell>
          <cell r="K7686">
            <v>43437</v>
          </cell>
          <cell r="Q7686">
            <v>1836</v>
          </cell>
          <cell r="R7686" t="str">
            <v>Asia-Pacific (APAC)</v>
          </cell>
          <cell r="S7686" t="str">
            <v>Regional Sales Manager</v>
          </cell>
        </row>
        <row r="7687">
          <cell r="A7687" t="str">
            <v>100221-JP-101</v>
          </cell>
          <cell r="B7687">
            <v>43696</v>
          </cell>
          <cell r="C7687" t="str">
            <v>Existing MSA</v>
          </cell>
          <cell r="D7687">
            <v>43677</v>
          </cell>
          <cell r="E7687">
            <v>43862</v>
          </cell>
          <cell r="F7687" t="str">
            <v>ViewRay</v>
          </cell>
          <cell r="G7687" t="str">
            <v>JP</v>
          </cell>
          <cell r="H7687" t="str">
            <v>Japan</v>
          </cell>
          <cell r="I7687" t="str">
            <v>GP Entity</v>
          </cell>
          <cell r="J7687">
            <v>43696</v>
          </cell>
          <cell r="K7687">
            <v>42961</v>
          </cell>
          <cell r="Q7687">
            <v>3050</v>
          </cell>
          <cell r="R7687" t="str">
            <v>Asia-Pacific (APAC)</v>
          </cell>
          <cell r="S7687" t="str">
            <v>Business Director, Japan &amp; APAC</v>
          </cell>
        </row>
        <row r="7688">
          <cell r="A7688" t="str">
            <v>100517-KR-101</v>
          </cell>
          <cell r="B7688">
            <v>43591</v>
          </cell>
          <cell r="C7688" t="str">
            <v>Existing MSA</v>
          </cell>
          <cell r="D7688">
            <v>43552</v>
          </cell>
          <cell r="E7688">
            <v>43862</v>
          </cell>
          <cell r="F7688" t="str">
            <v>AuCom Electronics</v>
          </cell>
          <cell r="G7688" t="str">
            <v>KR</v>
          </cell>
          <cell r="H7688" t="str">
            <v>South Korea</v>
          </cell>
          <cell r="I7688" t="str">
            <v>GP Entity</v>
          </cell>
          <cell r="J7688">
            <v>43586</v>
          </cell>
          <cell r="K7688">
            <v>43552</v>
          </cell>
          <cell r="Q7688">
            <v>2405</v>
          </cell>
          <cell r="R7688" t="str">
            <v>Asia-Pacific (APAC)</v>
          </cell>
          <cell r="S7688" t="str">
            <v>Area Sales Manager</v>
          </cell>
        </row>
        <row r="7689">
          <cell r="A7689" t="str">
            <v>100517-KR-101</v>
          </cell>
          <cell r="B7689">
            <v>43591</v>
          </cell>
          <cell r="C7689" t="str">
            <v>Existing MSA</v>
          </cell>
          <cell r="D7689">
            <v>43552</v>
          </cell>
          <cell r="E7689">
            <v>43891</v>
          </cell>
          <cell r="F7689" t="str">
            <v>AuCom Electronics</v>
          </cell>
          <cell r="G7689" t="str">
            <v>KR</v>
          </cell>
          <cell r="H7689" t="str">
            <v>South Korea</v>
          </cell>
          <cell r="I7689" t="str">
            <v>GP Entity</v>
          </cell>
          <cell r="J7689">
            <v>43586</v>
          </cell>
          <cell r="K7689">
            <v>43552</v>
          </cell>
          <cell r="Q7689">
            <v>2405</v>
          </cell>
          <cell r="R7689" t="str">
            <v>Asia-Pacific (APAC)</v>
          </cell>
          <cell r="S7689" t="str">
            <v>Area Sales Manager</v>
          </cell>
        </row>
        <row r="7690">
          <cell r="A7690" t="str">
            <v>100360-TH-102</v>
          </cell>
          <cell r="B7690">
            <v>43374</v>
          </cell>
          <cell r="C7690" t="str">
            <v>Existing MSA</v>
          </cell>
          <cell r="D7690">
            <v>43277</v>
          </cell>
          <cell r="E7690">
            <v>43862</v>
          </cell>
          <cell r="F7690" t="str">
            <v>TaylorMade Golf</v>
          </cell>
          <cell r="G7690" t="str">
            <v>TH</v>
          </cell>
          <cell r="H7690" t="str">
            <v>Thailand</v>
          </cell>
          <cell r="I7690" t="str">
            <v>GP Entity</v>
          </cell>
          <cell r="K7690">
            <v>43276</v>
          </cell>
          <cell r="Q7690">
            <v>1357</v>
          </cell>
          <cell r="R7690" t="str">
            <v>Asia-Pacific (APAC)</v>
          </cell>
          <cell r="S7690" t="str">
            <v>Senior Manager, Sales</v>
          </cell>
        </row>
        <row r="7691">
          <cell r="A7691" t="str">
            <v>100360-TH-103</v>
          </cell>
          <cell r="B7691">
            <v>43374</v>
          </cell>
          <cell r="C7691" t="str">
            <v>Existing MSA</v>
          </cell>
          <cell r="D7691">
            <v>43277</v>
          </cell>
          <cell r="E7691">
            <v>43862</v>
          </cell>
          <cell r="F7691" t="str">
            <v>TaylorMade Golf</v>
          </cell>
          <cell r="G7691" t="str">
            <v>TH</v>
          </cell>
          <cell r="H7691" t="str">
            <v>Thailand</v>
          </cell>
          <cell r="I7691" t="str">
            <v>GP Entity</v>
          </cell>
          <cell r="K7691">
            <v>43276</v>
          </cell>
          <cell r="Q7691">
            <v>1358</v>
          </cell>
          <cell r="R7691" t="str">
            <v>Asia-Pacific (APAC)</v>
          </cell>
          <cell r="S7691" t="str">
            <v>Sales Manager</v>
          </cell>
        </row>
        <row r="7692">
          <cell r="A7692" t="str">
            <v>100360-SG-101</v>
          </cell>
          <cell r="B7692">
            <v>43374</v>
          </cell>
          <cell r="C7692" t="str">
            <v>Existing MSA</v>
          </cell>
          <cell r="D7692">
            <v>43307</v>
          </cell>
          <cell r="E7692">
            <v>43862</v>
          </cell>
          <cell r="F7692" t="str">
            <v>TaylorMade Golf</v>
          </cell>
          <cell r="G7692" t="str">
            <v>SG</v>
          </cell>
          <cell r="H7692" t="str">
            <v>Singapore</v>
          </cell>
          <cell r="I7692" t="str">
            <v>GP Entity</v>
          </cell>
          <cell r="J7692">
            <v>43374</v>
          </cell>
          <cell r="K7692">
            <v>43276</v>
          </cell>
          <cell r="Q7692">
            <v>1354</v>
          </cell>
          <cell r="R7692" t="str">
            <v>Asia-Pacific (APAC)</v>
          </cell>
          <cell r="S7692" t="str">
            <v>Senior Manager, Sales and Other Marketing (Export &amp; Indo)</v>
          </cell>
        </row>
        <row r="7693">
          <cell r="A7693" t="str">
            <v>100360-TH-102</v>
          </cell>
          <cell r="B7693">
            <v>43374</v>
          </cell>
          <cell r="C7693" t="str">
            <v>Existing MSA</v>
          </cell>
          <cell r="D7693">
            <v>43277</v>
          </cell>
          <cell r="E7693">
            <v>43891</v>
          </cell>
          <cell r="F7693" t="str">
            <v>TaylorMade Golf</v>
          </cell>
          <cell r="G7693" t="str">
            <v>TH</v>
          </cell>
          <cell r="H7693" t="str">
            <v>Thailand</v>
          </cell>
          <cell r="I7693" t="str">
            <v>GP Entity</v>
          </cell>
          <cell r="K7693">
            <v>43276</v>
          </cell>
          <cell r="Q7693">
            <v>1357</v>
          </cell>
          <cell r="R7693" t="str">
            <v>Asia-Pacific (APAC)</v>
          </cell>
          <cell r="S7693" t="str">
            <v>Senior Manager, Sales</v>
          </cell>
        </row>
        <row r="7694">
          <cell r="A7694" t="str">
            <v>100360-TH-103</v>
          </cell>
          <cell r="B7694">
            <v>43374</v>
          </cell>
          <cell r="C7694" t="str">
            <v>Existing MSA</v>
          </cell>
          <cell r="D7694">
            <v>43277</v>
          </cell>
          <cell r="E7694">
            <v>43891</v>
          </cell>
          <cell r="F7694" t="str">
            <v>TaylorMade Golf</v>
          </cell>
          <cell r="G7694" t="str">
            <v>TH</v>
          </cell>
          <cell r="H7694" t="str">
            <v>Thailand</v>
          </cell>
          <cell r="I7694" t="str">
            <v>GP Entity</v>
          </cell>
          <cell r="K7694">
            <v>43276</v>
          </cell>
          <cell r="Q7694">
            <v>1358</v>
          </cell>
          <cell r="R7694" t="str">
            <v>Asia-Pacific (APAC)</v>
          </cell>
          <cell r="S7694" t="str">
            <v>Sales Manager</v>
          </cell>
        </row>
        <row r="7695">
          <cell r="A7695" t="str">
            <v>100360-SG-101</v>
          </cell>
          <cell r="B7695">
            <v>43374</v>
          </cell>
          <cell r="C7695" t="str">
            <v>Existing MSA</v>
          </cell>
          <cell r="D7695">
            <v>43307</v>
          </cell>
          <cell r="E7695">
            <v>43891</v>
          </cell>
          <cell r="F7695" t="str">
            <v>TaylorMade Golf</v>
          </cell>
          <cell r="G7695" t="str">
            <v>SG</v>
          </cell>
          <cell r="H7695" t="str">
            <v>Singapore</v>
          </cell>
          <cell r="I7695" t="str">
            <v>GP Entity</v>
          </cell>
          <cell r="J7695">
            <v>43374</v>
          </cell>
          <cell r="K7695">
            <v>43276</v>
          </cell>
          <cell r="Q7695">
            <v>1354</v>
          </cell>
          <cell r="R7695" t="str">
            <v>Asia-Pacific (APAC)</v>
          </cell>
          <cell r="S7695" t="str">
            <v>Senior Manager, Sales and Other Marketing (Export &amp; Indo)</v>
          </cell>
        </row>
        <row r="7696">
          <cell r="A7696" t="str">
            <v>100435-SG-101</v>
          </cell>
          <cell r="B7696">
            <v>43466</v>
          </cell>
          <cell r="C7696" t="str">
            <v>Existing MSA</v>
          </cell>
          <cell r="D7696">
            <v>43430</v>
          </cell>
          <cell r="E7696">
            <v>43862</v>
          </cell>
          <cell r="F7696" t="str">
            <v>Knoa</v>
          </cell>
          <cell r="G7696" t="str">
            <v>SG</v>
          </cell>
          <cell r="H7696" t="str">
            <v>Singapore</v>
          </cell>
          <cell r="I7696" t="str">
            <v>GP Entity</v>
          </cell>
          <cell r="J7696">
            <v>43466</v>
          </cell>
          <cell r="K7696">
            <v>43430</v>
          </cell>
          <cell r="Q7696">
            <v>1812</v>
          </cell>
          <cell r="R7696" t="str">
            <v>Asia-Pacific (APAC)</v>
          </cell>
          <cell r="S7696" t="str">
            <v>Director of Sales, APJ</v>
          </cell>
        </row>
        <row r="7697">
          <cell r="A7697" t="str">
            <v>100461-SG-101</v>
          </cell>
          <cell r="B7697">
            <v>43654</v>
          </cell>
          <cell r="C7697" t="str">
            <v>Existing MSA</v>
          </cell>
          <cell r="D7697">
            <v>43522</v>
          </cell>
          <cell r="E7697">
            <v>43862</v>
          </cell>
          <cell r="F7697" t="str">
            <v>Thycotic Software</v>
          </cell>
          <cell r="G7697" t="str">
            <v>SG</v>
          </cell>
          <cell r="H7697" t="str">
            <v>Singapore</v>
          </cell>
          <cell r="I7697" t="str">
            <v>GP Entity</v>
          </cell>
          <cell r="K7697">
            <v>43453</v>
          </cell>
          <cell r="Q7697">
            <v>2810</v>
          </cell>
          <cell r="R7697" t="str">
            <v>Asia-Pacific (APAC)</v>
          </cell>
          <cell r="S7697" t="str">
            <v>Regional Director, Asia</v>
          </cell>
        </row>
        <row r="7698">
          <cell r="A7698" t="str">
            <v>100366-IN-101</v>
          </cell>
          <cell r="B7698">
            <v>43467</v>
          </cell>
          <cell r="C7698" t="str">
            <v>Existing MSA</v>
          </cell>
          <cell r="D7698">
            <v>43440</v>
          </cell>
          <cell r="E7698">
            <v>43862</v>
          </cell>
          <cell r="F7698" t="str">
            <v>Kyriba</v>
          </cell>
          <cell r="G7698" t="str">
            <v>IN</v>
          </cell>
          <cell r="H7698" t="str">
            <v>India</v>
          </cell>
          <cell r="I7698" t="str">
            <v>GP Entity</v>
          </cell>
          <cell r="K7698">
            <v>43304</v>
          </cell>
          <cell r="Q7698">
            <v>1882</v>
          </cell>
          <cell r="R7698" t="str">
            <v>Asia-Pacific (APAC)</v>
          </cell>
          <cell r="S7698" t="str">
            <v>Head of Sales and Business Development, India</v>
          </cell>
        </row>
        <row r="7699">
          <cell r="A7699" t="str">
            <v>100460-IN-101</v>
          </cell>
          <cell r="B7699">
            <v>43514</v>
          </cell>
          <cell r="C7699" t="str">
            <v>Existing MSA</v>
          </cell>
          <cell r="D7699">
            <v>43461</v>
          </cell>
          <cell r="E7699">
            <v>43862</v>
          </cell>
          <cell r="F7699" t="str">
            <v>Standard Imaging Inc.</v>
          </cell>
          <cell r="G7699" t="str">
            <v>IN</v>
          </cell>
          <cell r="H7699" t="str">
            <v>India</v>
          </cell>
          <cell r="I7699" t="str">
            <v>GP Entity</v>
          </cell>
          <cell r="K7699">
            <v>43461</v>
          </cell>
          <cell r="Q7699">
            <v>2026</v>
          </cell>
          <cell r="R7699" t="str">
            <v>Asia-Pacific (APAC)</v>
          </cell>
          <cell r="S7699" t="str">
            <v>International Account Manager (South East Asia, South Asia, Middle East)</v>
          </cell>
        </row>
        <row r="7700">
          <cell r="A7700" t="str">
            <v>100435-SG-101</v>
          </cell>
          <cell r="B7700">
            <v>43466</v>
          </cell>
          <cell r="C7700" t="str">
            <v>Existing MSA</v>
          </cell>
          <cell r="D7700">
            <v>43430</v>
          </cell>
          <cell r="E7700">
            <v>43891</v>
          </cell>
          <cell r="F7700" t="str">
            <v>Knoa</v>
          </cell>
          <cell r="G7700" t="str">
            <v>SG</v>
          </cell>
          <cell r="H7700" t="str">
            <v>Singapore</v>
          </cell>
          <cell r="I7700" t="str">
            <v>GP Entity</v>
          </cell>
          <cell r="J7700">
            <v>43466</v>
          </cell>
          <cell r="K7700">
            <v>43430</v>
          </cell>
          <cell r="Q7700">
            <v>1812</v>
          </cell>
          <cell r="R7700" t="str">
            <v>Asia-Pacific (APAC)</v>
          </cell>
          <cell r="S7700" t="str">
            <v>Director of Sales, APJ</v>
          </cell>
        </row>
        <row r="7701">
          <cell r="A7701" t="str">
            <v>100366-IN-101</v>
          </cell>
          <cell r="B7701">
            <v>43467</v>
          </cell>
          <cell r="C7701" t="str">
            <v>Existing MSA</v>
          </cell>
          <cell r="D7701">
            <v>43440</v>
          </cell>
          <cell r="E7701">
            <v>43891</v>
          </cell>
          <cell r="F7701" t="str">
            <v>Kyriba</v>
          </cell>
          <cell r="G7701" t="str">
            <v>IN</v>
          </cell>
          <cell r="H7701" t="str">
            <v>India</v>
          </cell>
          <cell r="I7701" t="str">
            <v>GP Entity</v>
          </cell>
          <cell r="K7701">
            <v>43304</v>
          </cell>
          <cell r="Q7701">
            <v>1882</v>
          </cell>
          <cell r="R7701" t="str">
            <v>Asia-Pacific (APAC)</v>
          </cell>
          <cell r="S7701" t="str">
            <v>Head of Sales and Business Development, India</v>
          </cell>
        </row>
        <row r="7702">
          <cell r="A7702" t="str">
            <v>100460-IN-101</v>
          </cell>
          <cell r="B7702">
            <v>43514</v>
          </cell>
          <cell r="C7702" t="str">
            <v>Existing MSA</v>
          </cell>
          <cell r="D7702">
            <v>43461</v>
          </cell>
          <cell r="E7702">
            <v>43891</v>
          </cell>
          <cell r="F7702" t="str">
            <v>Standard Imaging Inc.</v>
          </cell>
          <cell r="G7702" t="str">
            <v>IN</v>
          </cell>
          <cell r="H7702" t="str">
            <v>India</v>
          </cell>
          <cell r="I7702" t="str">
            <v>GP Entity</v>
          </cell>
          <cell r="K7702">
            <v>43461</v>
          </cell>
          <cell r="Q7702">
            <v>2026</v>
          </cell>
          <cell r="R7702" t="str">
            <v>Asia-Pacific (APAC)</v>
          </cell>
          <cell r="S7702" t="str">
            <v>International Account Manager (South East Asia, South Asia, Middle East)</v>
          </cell>
        </row>
        <row r="7703">
          <cell r="A7703" t="str">
            <v>100675-SG-101</v>
          </cell>
          <cell r="B7703">
            <v>43801</v>
          </cell>
          <cell r="C7703" t="str">
            <v>Existing MSA</v>
          </cell>
          <cell r="D7703">
            <v>43731</v>
          </cell>
          <cell r="E7703">
            <v>43862</v>
          </cell>
          <cell r="F7703" t="str">
            <v>Kiswe Mobile</v>
          </cell>
          <cell r="G7703" t="str">
            <v>SG</v>
          </cell>
          <cell r="H7703" t="str">
            <v>Singapore</v>
          </cell>
          <cell r="I7703" t="str">
            <v>GP Entity</v>
          </cell>
          <cell r="J7703">
            <v>43801</v>
          </cell>
          <cell r="K7703">
            <v>43731</v>
          </cell>
          <cell r="Q7703">
            <v>3326</v>
          </cell>
          <cell r="R7703" t="str">
            <v>Asia-Pacific (APAC)</v>
          </cell>
          <cell r="S7703" t="str">
            <v>Head of Business Development</v>
          </cell>
        </row>
        <row r="7704">
          <cell r="A7704" t="str">
            <v>100001-TW-101</v>
          </cell>
          <cell r="B7704">
            <v>43297</v>
          </cell>
          <cell r="C7704" t="str">
            <v>Existing MSA</v>
          </cell>
          <cell r="D7704">
            <v>43261</v>
          </cell>
          <cell r="E7704">
            <v>43862</v>
          </cell>
          <cell r="F7704" t="str">
            <v>10X Genomics</v>
          </cell>
          <cell r="G7704" t="str">
            <v>TW</v>
          </cell>
          <cell r="H7704" t="str">
            <v>Taiwan</v>
          </cell>
          <cell r="I7704" t="str">
            <v>GP Entity</v>
          </cell>
          <cell r="K7704">
            <v>42242</v>
          </cell>
          <cell r="Q7704">
            <v>1273</v>
          </cell>
          <cell r="R7704" t="str">
            <v>Asia-Pacific (APAC)</v>
          </cell>
          <cell r="S7704" t="str">
            <v>Regional Sales Manager, Northern APAC</v>
          </cell>
        </row>
        <row r="7705">
          <cell r="A7705" t="str">
            <v>100001-JP-105</v>
          </cell>
          <cell r="B7705">
            <v>43486</v>
          </cell>
          <cell r="C7705" t="str">
            <v>Existing MSA</v>
          </cell>
          <cell r="D7705">
            <v>42242</v>
          </cell>
          <cell r="E7705">
            <v>43862</v>
          </cell>
          <cell r="F7705" t="str">
            <v>10X Genomics</v>
          </cell>
          <cell r="G7705" t="str">
            <v>JP</v>
          </cell>
          <cell r="H7705" t="str">
            <v>Japan</v>
          </cell>
          <cell r="I7705" t="str">
            <v>GP Entity</v>
          </cell>
          <cell r="K7705">
            <v>42242</v>
          </cell>
          <cell r="Q7705">
            <v>2005</v>
          </cell>
          <cell r="R7705" t="str">
            <v>Asia-Pacific (APAC)</v>
          </cell>
          <cell r="S7705" t="str">
            <v>Sales Executive, Japan</v>
          </cell>
        </row>
        <row r="7706">
          <cell r="A7706" t="str">
            <v>100001-TW-101</v>
          </cell>
          <cell r="B7706">
            <v>43297</v>
          </cell>
          <cell r="C7706" t="str">
            <v>Existing MSA</v>
          </cell>
          <cell r="D7706">
            <v>43261</v>
          </cell>
          <cell r="E7706">
            <v>43891</v>
          </cell>
          <cell r="F7706" t="str">
            <v>10X Genomics</v>
          </cell>
          <cell r="G7706" t="str">
            <v>TW</v>
          </cell>
          <cell r="H7706" t="str">
            <v>Taiwan</v>
          </cell>
          <cell r="I7706" t="str">
            <v>GP Entity</v>
          </cell>
          <cell r="K7706">
            <v>42242</v>
          </cell>
          <cell r="Q7706">
            <v>1273</v>
          </cell>
          <cell r="R7706" t="str">
            <v>Asia-Pacific (APAC)</v>
          </cell>
          <cell r="S7706" t="str">
            <v>Regional Sales Manager, Northern APAC</v>
          </cell>
        </row>
        <row r="7707">
          <cell r="A7707" t="str">
            <v>100001-JP-105</v>
          </cell>
          <cell r="B7707">
            <v>43486</v>
          </cell>
          <cell r="C7707" t="str">
            <v>Existing MSA</v>
          </cell>
          <cell r="D7707">
            <v>42242</v>
          </cell>
          <cell r="E7707">
            <v>43891</v>
          </cell>
          <cell r="F7707" t="str">
            <v>10X Genomics</v>
          </cell>
          <cell r="G7707" t="str">
            <v>JP</v>
          </cell>
          <cell r="H7707" t="str">
            <v>Japan</v>
          </cell>
          <cell r="I7707" t="str">
            <v>GP Entity</v>
          </cell>
          <cell r="K7707">
            <v>42242</v>
          </cell>
          <cell r="Q7707">
            <v>2005</v>
          </cell>
          <cell r="R7707" t="str">
            <v>Asia-Pacific (APAC)</v>
          </cell>
          <cell r="S7707" t="str">
            <v>Sales Executive, Japan</v>
          </cell>
        </row>
        <row r="7708">
          <cell r="A7708" t="str">
            <v>100569-SG-101</v>
          </cell>
          <cell r="B7708">
            <v>43709</v>
          </cell>
          <cell r="C7708" t="str">
            <v>Existing MSA</v>
          </cell>
          <cell r="D7708">
            <v>43624</v>
          </cell>
          <cell r="E7708">
            <v>43862</v>
          </cell>
          <cell r="F7708" t="str">
            <v>Thought Machine</v>
          </cell>
          <cell r="G7708" t="str">
            <v>SG</v>
          </cell>
          <cell r="H7708" t="str">
            <v>Singapore</v>
          </cell>
          <cell r="I7708" t="str">
            <v>GP Entity</v>
          </cell>
          <cell r="J7708">
            <v>43667</v>
          </cell>
          <cell r="K7708">
            <v>43626</v>
          </cell>
          <cell r="Q7708">
            <v>2755</v>
          </cell>
          <cell r="R7708" t="str">
            <v>Asia-Pacific (APAC)</v>
          </cell>
          <cell r="S7708" t="str">
            <v>Sales Manager (APAC)</v>
          </cell>
        </row>
        <row r="7709">
          <cell r="A7709" t="str">
            <v>100569-SG-103</v>
          </cell>
          <cell r="B7709">
            <v>43805</v>
          </cell>
          <cell r="C7709" t="str">
            <v>Existing MSA</v>
          </cell>
          <cell r="D7709">
            <v>43624</v>
          </cell>
          <cell r="E7709">
            <v>43862</v>
          </cell>
          <cell r="F7709" t="str">
            <v>Thought Machine</v>
          </cell>
          <cell r="G7709" t="str">
            <v>SG</v>
          </cell>
          <cell r="H7709" t="str">
            <v>Singapore</v>
          </cell>
          <cell r="I7709" t="str">
            <v>GP Entity</v>
          </cell>
          <cell r="J7709">
            <v>43787</v>
          </cell>
          <cell r="K7709">
            <v>43626</v>
          </cell>
          <cell r="Q7709">
            <v>3362</v>
          </cell>
          <cell r="R7709" t="str">
            <v>Asia-Pacific (APAC)</v>
          </cell>
          <cell r="S7709" t="str">
            <v>Pre Sales Solutions Architect</v>
          </cell>
        </row>
        <row r="7710">
          <cell r="A7710" t="str">
            <v>100693-SG-101</v>
          </cell>
          <cell r="B7710">
            <v>43808</v>
          </cell>
          <cell r="C7710" t="str">
            <v>Existing MSA</v>
          </cell>
          <cell r="D7710">
            <v>43782</v>
          </cell>
          <cell r="E7710">
            <v>43862</v>
          </cell>
          <cell r="F7710" t="str">
            <v>TripleSeat Software</v>
          </cell>
          <cell r="G7710" t="str">
            <v>SG</v>
          </cell>
          <cell r="H7710" t="str">
            <v>Singapore</v>
          </cell>
          <cell r="I7710" t="str">
            <v>GP Entity</v>
          </cell>
          <cell r="J7710">
            <v>43801</v>
          </cell>
          <cell r="K7710">
            <v>43782</v>
          </cell>
          <cell r="Q7710">
            <v>3603</v>
          </cell>
          <cell r="R7710" t="str">
            <v>Asia-Pacific (APAC)</v>
          </cell>
          <cell r="S7710" t="str">
            <v>Sales Representative</v>
          </cell>
        </row>
        <row r="7711">
          <cell r="A7711" t="str">
            <v>100664-CN-101</v>
          </cell>
          <cell r="B7711">
            <v>43739</v>
          </cell>
          <cell r="C7711" t="str">
            <v>Existing MSA</v>
          </cell>
          <cell r="D7711">
            <v>43738</v>
          </cell>
          <cell r="E7711">
            <v>43862</v>
          </cell>
          <cell r="F7711" t="str">
            <v>Anova</v>
          </cell>
          <cell r="G7711" t="str">
            <v>CN</v>
          </cell>
          <cell r="H7711" t="str">
            <v>China</v>
          </cell>
          <cell r="I7711" t="str">
            <v>GP Entity</v>
          </cell>
          <cell r="J7711">
            <v>43748</v>
          </cell>
          <cell r="K7711">
            <v>43738</v>
          </cell>
          <cell r="Q7711">
            <v>3323</v>
          </cell>
          <cell r="R7711" t="str">
            <v>Asia-Pacific (APAC)</v>
          </cell>
          <cell r="S7711" t="str">
            <v>Business Development Manager</v>
          </cell>
        </row>
        <row r="7712">
          <cell r="A7712" t="str">
            <v>100418-JP-102</v>
          </cell>
          <cell r="B7712">
            <v>43451</v>
          </cell>
          <cell r="C7712" t="str">
            <v>Existing MSA</v>
          </cell>
          <cell r="D7712">
            <v>43404</v>
          </cell>
          <cell r="E7712">
            <v>43862</v>
          </cell>
          <cell r="F7712" t="str">
            <v>Luminoso</v>
          </cell>
          <cell r="G7712" t="str">
            <v>JP</v>
          </cell>
          <cell r="H7712" t="str">
            <v>Japan</v>
          </cell>
          <cell r="I7712" t="str">
            <v>GP Entity</v>
          </cell>
          <cell r="K7712">
            <v>43404</v>
          </cell>
          <cell r="Q7712">
            <v>1762</v>
          </cell>
          <cell r="R7712" t="str">
            <v>Asia-Pacific (APAC)</v>
          </cell>
          <cell r="S7712" t="str">
            <v>Enterprise Account Executive</v>
          </cell>
        </row>
        <row r="7713">
          <cell r="A7713" t="str">
            <v>100418-JP-102</v>
          </cell>
          <cell r="B7713">
            <v>43451</v>
          </cell>
          <cell r="C7713" t="str">
            <v>Existing MSA</v>
          </cell>
          <cell r="D7713">
            <v>43404</v>
          </cell>
          <cell r="E7713">
            <v>43891</v>
          </cell>
          <cell r="F7713" t="str">
            <v>Luminoso</v>
          </cell>
          <cell r="G7713" t="str">
            <v>JP</v>
          </cell>
          <cell r="H7713" t="str">
            <v>Japan</v>
          </cell>
          <cell r="I7713" t="str">
            <v>GP Entity</v>
          </cell>
          <cell r="K7713">
            <v>43404</v>
          </cell>
          <cell r="Q7713">
            <v>1762</v>
          </cell>
          <cell r="R7713" t="str">
            <v>Asia-Pacific (APAC)</v>
          </cell>
          <cell r="S7713" t="str">
            <v>Enterprise Account Executive</v>
          </cell>
        </row>
        <row r="7714">
          <cell r="A7714" t="str">
            <v>100430-TW-101</v>
          </cell>
          <cell r="B7714">
            <v>43439</v>
          </cell>
          <cell r="C7714" t="str">
            <v>Existing MSA</v>
          </cell>
          <cell r="D7714">
            <v>43373</v>
          </cell>
          <cell r="E7714">
            <v>43862</v>
          </cell>
          <cell r="F7714" t="str">
            <v>Guerrilla</v>
          </cell>
          <cell r="G7714" t="str">
            <v>TW</v>
          </cell>
          <cell r="H7714" t="str">
            <v>Taiwan</v>
          </cell>
          <cell r="I7714" t="str">
            <v>GP Entity</v>
          </cell>
          <cell r="K7714">
            <v>43373</v>
          </cell>
          <cell r="Q7714">
            <v>1604</v>
          </cell>
          <cell r="R7714" t="str">
            <v>Asia-Pacific (APAC)</v>
          </cell>
          <cell r="S7714" t="str">
            <v>Regional Sales Manager</v>
          </cell>
        </row>
        <row r="7715">
          <cell r="A7715" t="str">
            <v>100430-TW-101</v>
          </cell>
          <cell r="B7715">
            <v>43439</v>
          </cell>
          <cell r="C7715" t="str">
            <v>Existing MSA</v>
          </cell>
          <cell r="D7715">
            <v>43373</v>
          </cell>
          <cell r="E7715">
            <v>43891</v>
          </cell>
          <cell r="F7715" t="str">
            <v>Guerrilla</v>
          </cell>
          <cell r="G7715" t="str">
            <v>TW</v>
          </cell>
          <cell r="H7715" t="str">
            <v>Taiwan</v>
          </cell>
          <cell r="I7715" t="str">
            <v>GP Entity</v>
          </cell>
          <cell r="K7715">
            <v>43373</v>
          </cell>
          <cell r="Q7715">
            <v>1604</v>
          </cell>
          <cell r="R7715" t="str">
            <v>Asia-Pacific (APAC)</v>
          </cell>
          <cell r="S7715" t="str">
            <v>Regional Sales Manager</v>
          </cell>
        </row>
        <row r="7716">
          <cell r="A7716" t="str">
            <v>100289-HK-103</v>
          </cell>
          <cell r="B7716">
            <v>43709</v>
          </cell>
          <cell r="C7716" t="str">
            <v>Existing MSA</v>
          </cell>
          <cell r="D7716">
            <v>43160</v>
          </cell>
          <cell r="E7716">
            <v>43862</v>
          </cell>
          <cell r="F7716" t="str">
            <v>Medi-Globe GmbH</v>
          </cell>
          <cell r="G7716" t="str">
            <v>HK</v>
          </cell>
          <cell r="H7716" t="str">
            <v>Hong Kong (China)</v>
          </cell>
          <cell r="I7716" t="str">
            <v>GP Entity</v>
          </cell>
          <cell r="J7716">
            <v>43709</v>
          </cell>
          <cell r="K7716">
            <v>43160</v>
          </cell>
          <cell r="Q7716">
            <v>2653</v>
          </cell>
          <cell r="R7716" t="str">
            <v>Asia-Pacific (APAC)</v>
          </cell>
          <cell r="S7716" t="str">
            <v>AREA Sales Manager APAC</v>
          </cell>
        </row>
        <row r="7717">
          <cell r="A7717" t="str">
            <v>100289-HK-102</v>
          </cell>
          <cell r="B7717">
            <v>43593</v>
          </cell>
          <cell r="C7717" t="str">
            <v>Existing MSA</v>
          </cell>
          <cell r="D7717">
            <v>43160</v>
          </cell>
          <cell r="E7717">
            <v>43862</v>
          </cell>
          <cell r="F7717" t="str">
            <v>Medi-Globe GmbH</v>
          </cell>
          <cell r="G7717" t="str">
            <v>HK</v>
          </cell>
          <cell r="H7717" t="str">
            <v>Hong Kong (China)</v>
          </cell>
          <cell r="I7717" t="str">
            <v>GP Entity</v>
          </cell>
          <cell r="J7717">
            <v>43593</v>
          </cell>
          <cell r="K7717">
            <v>43160</v>
          </cell>
          <cell r="Q7717">
            <v>2417</v>
          </cell>
          <cell r="R7717" t="str">
            <v>Asia-Pacific (APAC)</v>
          </cell>
          <cell r="S7717" t="str">
            <v>Market Access Manager</v>
          </cell>
        </row>
        <row r="7718">
          <cell r="A7718" t="str">
            <v>100289-HK-103</v>
          </cell>
          <cell r="B7718">
            <v>43709</v>
          </cell>
          <cell r="C7718" t="str">
            <v>Existing MSA</v>
          </cell>
          <cell r="D7718">
            <v>43160</v>
          </cell>
          <cell r="E7718">
            <v>43891</v>
          </cell>
          <cell r="F7718" t="str">
            <v>Medi-Globe GmbH</v>
          </cell>
          <cell r="G7718" t="str">
            <v>HK</v>
          </cell>
          <cell r="H7718" t="str">
            <v>Hong Kong (China)</v>
          </cell>
          <cell r="I7718" t="str">
            <v>GP Entity</v>
          </cell>
          <cell r="J7718">
            <v>43709</v>
          </cell>
          <cell r="K7718">
            <v>43160</v>
          </cell>
          <cell r="Q7718">
            <v>2653</v>
          </cell>
          <cell r="R7718" t="str">
            <v>Asia-Pacific (APAC)</v>
          </cell>
          <cell r="S7718" t="str">
            <v>AREA Sales Manager APAC</v>
          </cell>
        </row>
        <row r="7719">
          <cell r="A7719" t="str">
            <v>100289-HK-102</v>
          </cell>
          <cell r="B7719">
            <v>43593</v>
          </cell>
          <cell r="C7719" t="str">
            <v>Existing MSA</v>
          </cell>
          <cell r="D7719">
            <v>43160</v>
          </cell>
          <cell r="E7719">
            <v>43891</v>
          </cell>
          <cell r="F7719" t="str">
            <v>Medi-Globe GmbH</v>
          </cell>
          <cell r="G7719" t="str">
            <v>HK</v>
          </cell>
          <cell r="H7719" t="str">
            <v>Hong Kong (China)</v>
          </cell>
          <cell r="I7719" t="str">
            <v>GP Entity</v>
          </cell>
          <cell r="J7719">
            <v>43593</v>
          </cell>
          <cell r="K7719">
            <v>43160</v>
          </cell>
          <cell r="Q7719">
            <v>2417</v>
          </cell>
          <cell r="R7719" t="str">
            <v>Asia-Pacific (APAC)</v>
          </cell>
          <cell r="S7719" t="str">
            <v>Market Access Manager</v>
          </cell>
        </row>
        <row r="7720">
          <cell r="A7720" t="str">
            <v>100175-HK-101</v>
          </cell>
          <cell r="B7720">
            <v>42887</v>
          </cell>
          <cell r="C7720" t="str">
            <v>Existing MSA</v>
          </cell>
          <cell r="D7720">
            <v>42823</v>
          </cell>
          <cell r="E7720">
            <v>43862</v>
          </cell>
          <cell r="F7720" t="str">
            <v>YipitData</v>
          </cell>
          <cell r="G7720" t="str">
            <v>HK</v>
          </cell>
          <cell r="H7720" t="str">
            <v>Hong Kong (China)</v>
          </cell>
          <cell r="I7720" t="str">
            <v>GP Entity</v>
          </cell>
          <cell r="K7720">
            <v>42823</v>
          </cell>
          <cell r="Q7720">
            <v>370</v>
          </cell>
          <cell r="R7720" t="str">
            <v>Asia-Pacific (APAC)</v>
          </cell>
          <cell r="S7720" t="str">
            <v>Sales Executive</v>
          </cell>
        </row>
        <row r="7721">
          <cell r="A7721" t="str">
            <v>100175-HK-103</v>
          </cell>
          <cell r="B7721">
            <v>43388</v>
          </cell>
          <cell r="C7721" t="str">
            <v>Existing MSA</v>
          </cell>
          <cell r="D7721">
            <v>42823</v>
          </cell>
          <cell r="E7721">
            <v>43862</v>
          </cell>
          <cell r="F7721" t="str">
            <v>YipitData</v>
          </cell>
          <cell r="G7721" t="str">
            <v>HK</v>
          </cell>
          <cell r="H7721" t="str">
            <v>Hong Kong (China)</v>
          </cell>
          <cell r="I7721" t="str">
            <v>GP Entity</v>
          </cell>
          <cell r="J7721">
            <v>43388</v>
          </cell>
          <cell r="K7721">
            <v>42823</v>
          </cell>
          <cell r="Q7721">
            <v>1473</v>
          </cell>
          <cell r="R7721" t="str">
            <v>Asia-Pacific (APAC)</v>
          </cell>
          <cell r="S7721" t="str">
            <v>Senior Account Manager</v>
          </cell>
        </row>
        <row r="7722">
          <cell r="A7722" t="str">
            <v>100175-HK-101</v>
          </cell>
          <cell r="B7722">
            <v>42887</v>
          </cell>
          <cell r="C7722" t="str">
            <v>Existing MSA</v>
          </cell>
          <cell r="D7722">
            <v>42823</v>
          </cell>
          <cell r="E7722">
            <v>43891</v>
          </cell>
          <cell r="F7722" t="str">
            <v>YipitData</v>
          </cell>
          <cell r="G7722" t="str">
            <v>HK</v>
          </cell>
          <cell r="H7722" t="str">
            <v>Hong Kong (China)</v>
          </cell>
          <cell r="I7722" t="str">
            <v>GP Entity</v>
          </cell>
          <cell r="K7722">
            <v>42823</v>
          </cell>
          <cell r="Q7722">
            <v>370</v>
          </cell>
          <cell r="R7722" t="str">
            <v>Asia-Pacific (APAC)</v>
          </cell>
          <cell r="S7722" t="str">
            <v>Sales Executive</v>
          </cell>
        </row>
        <row r="7723">
          <cell r="A7723" t="str">
            <v>100175-HK-103</v>
          </cell>
          <cell r="B7723">
            <v>43388</v>
          </cell>
          <cell r="C7723" t="str">
            <v>Existing MSA</v>
          </cell>
          <cell r="D7723">
            <v>42823</v>
          </cell>
          <cell r="E7723">
            <v>43891</v>
          </cell>
          <cell r="F7723" t="str">
            <v>YipitData</v>
          </cell>
          <cell r="G7723" t="str">
            <v>HK</v>
          </cell>
          <cell r="H7723" t="str">
            <v>Hong Kong (China)</v>
          </cell>
          <cell r="I7723" t="str">
            <v>GP Entity</v>
          </cell>
          <cell r="J7723">
            <v>43388</v>
          </cell>
          <cell r="K7723">
            <v>42823</v>
          </cell>
          <cell r="Q7723">
            <v>1473</v>
          </cell>
          <cell r="R7723" t="str">
            <v>Asia-Pacific (APAC)</v>
          </cell>
          <cell r="S7723" t="str">
            <v>Senior Account Manager</v>
          </cell>
        </row>
        <row r="7724">
          <cell r="A7724" t="str">
            <v>100310-KR-101</v>
          </cell>
          <cell r="B7724">
            <v>43234</v>
          </cell>
          <cell r="C7724" t="str">
            <v>Existing MSA</v>
          </cell>
          <cell r="D7724">
            <v>43196</v>
          </cell>
          <cell r="E7724">
            <v>43862</v>
          </cell>
          <cell r="F7724" t="str">
            <v>Pixlee, Inc</v>
          </cell>
          <cell r="G7724" t="str">
            <v>KR</v>
          </cell>
          <cell r="H7724" t="str">
            <v>South Korea</v>
          </cell>
          <cell r="I7724" t="str">
            <v>GP Entity</v>
          </cell>
          <cell r="K7724">
            <v>43196</v>
          </cell>
          <cell r="Q7724">
            <v>1113</v>
          </cell>
          <cell r="R7724" t="str">
            <v>Asia-Pacific (APAC)</v>
          </cell>
          <cell r="S7724" t="str">
            <v>Customer Success Manager</v>
          </cell>
        </row>
        <row r="7725">
          <cell r="A7725" t="str">
            <v>100310-KR-101</v>
          </cell>
          <cell r="B7725">
            <v>43234</v>
          </cell>
          <cell r="C7725" t="str">
            <v>Existing MSA</v>
          </cell>
          <cell r="D7725">
            <v>43196</v>
          </cell>
          <cell r="E7725">
            <v>43891</v>
          </cell>
          <cell r="F7725" t="str">
            <v>Pixlee, Inc</v>
          </cell>
          <cell r="G7725" t="str">
            <v>KR</v>
          </cell>
          <cell r="H7725" t="str">
            <v>South Korea</v>
          </cell>
          <cell r="I7725" t="str">
            <v>GP Entity</v>
          </cell>
          <cell r="K7725">
            <v>43196</v>
          </cell>
          <cell r="Q7725">
            <v>1113</v>
          </cell>
          <cell r="R7725" t="str">
            <v>Asia-Pacific (APAC)</v>
          </cell>
          <cell r="S7725" t="str">
            <v>Customer Success Manager</v>
          </cell>
        </row>
        <row r="7726">
          <cell r="A7726" t="str">
            <v>100004-AU-103</v>
          </cell>
          <cell r="B7726">
            <v>42191</v>
          </cell>
          <cell r="C7726" t="str">
            <v>Existing MSA</v>
          </cell>
          <cell r="D7726">
            <v>42172</v>
          </cell>
          <cell r="E7726">
            <v>43862</v>
          </cell>
          <cell r="F7726" t="str">
            <v>AccessData</v>
          </cell>
          <cell r="G7726" t="str">
            <v>AU</v>
          </cell>
          <cell r="H7726" t="str">
            <v>Australia</v>
          </cell>
          <cell r="I7726" t="str">
            <v>GP Entity</v>
          </cell>
          <cell r="K7726">
            <v>42172</v>
          </cell>
          <cell r="Q7726">
            <v>12</v>
          </cell>
          <cell r="R7726" t="str">
            <v>Asia-Pacific (APAC)</v>
          </cell>
          <cell r="S7726" t="str">
            <v>Senior Account Executive-APAC</v>
          </cell>
          <cell r="T7726">
            <v>43160</v>
          </cell>
        </row>
        <row r="7727">
          <cell r="A7727" t="str">
            <v>100004-AU-103</v>
          </cell>
          <cell r="B7727">
            <v>42191</v>
          </cell>
          <cell r="C7727" t="str">
            <v>Existing MSA</v>
          </cell>
          <cell r="D7727">
            <v>42172</v>
          </cell>
          <cell r="E7727">
            <v>43891</v>
          </cell>
          <cell r="F7727" t="str">
            <v>AccessData</v>
          </cell>
          <cell r="G7727" t="str">
            <v>AU</v>
          </cell>
          <cell r="H7727" t="str">
            <v>Australia</v>
          </cell>
          <cell r="I7727" t="str">
            <v>GP Entity</v>
          </cell>
          <cell r="K7727">
            <v>42172</v>
          </cell>
          <cell r="Q7727">
            <v>12</v>
          </cell>
          <cell r="R7727" t="str">
            <v>Asia-Pacific (APAC)</v>
          </cell>
          <cell r="S7727" t="str">
            <v>Senior Account Executive-APAC</v>
          </cell>
          <cell r="T7727">
            <v>43160</v>
          </cell>
        </row>
        <row r="7728">
          <cell r="A7728" t="str">
            <v>100004-AU-104</v>
          </cell>
          <cell r="B7728">
            <v>42198</v>
          </cell>
          <cell r="C7728" t="str">
            <v>Existing MSA</v>
          </cell>
          <cell r="D7728">
            <v>42172</v>
          </cell>
          <cell r="E7728">
            <v>43862</v>
          </cell>
          <cell r="F7728" t="str">
            <v>AccessData</v>
          </cell>
          <cell r="G7728" t="str">
            <v>AU</v>
          </cell>
          <cell r="H7728" t="str">
            <v>Australia</v>
          </cell>
          <cell r="I7728" t="str">
            <v>GP Entity</v>
          </cell>
          <cell r="K7728">
            <v>42172</v>
          </cell>
          <cell r="Q7728">
            <v>13</v>
          </cell>
          <cell r="R7728" t="str">
            <v>Asia-Pacific (APAC)</v>
          </cell>
          <cell r="S7728" t="str">
            <v>APAC Regional Director</v>
          </cell>
          <cell r="T7728">
            <v>43191</v>
          </cell>
        </row>
        <row r="7729">
          <cell r="A7729" t="str">
            <v>100004-AU-104</v>
          </cell>
          <cell r="B7729">
            <v>42198</v>
          </cell>
          <cell r="C7729" t="str">
            <v>Existing MSA</v>
          </cell>
          <cell r="D7729">
            <v>42172</v>
          </cell>
          <cell r="E7729">
            <v>43891</v>
          </cell>
          <cell r="F7729" t="str">
            <v>AccessData</v>
          </cell>
          <cell r="G7729" t="str">
            <v>AU</v>
          </cell>
          <cell r="H7729" t="str">
            <v>Australia</v>
          </cell>
          <cell r="I7729" t="str">
            <v>GP Entity</v>
          </cell>
          <cell r="K7729">
            <v>42172</v>
          </cell>
          <cell r="Q7729">
            <v>13</v>
          </cell>
          <cell r="R7729" t="str">
            <v>Asia-Pacific (APAC)</v>
          </cell>
          <cell r="S7729" t="str">
            <v>APAC Regional Director</v>
          </cell>
          <cell r="T7729">
            <v>43191</v>
          </cell>
        </row>
        <row r="7730">
          <cell r="A7730" t="str">
            <v>100578-KR-101</v>
          </cell>
          <cell r="B7730">
            <v>43678</v>
          </cell>
          <cell r="C7730" t="str">
            <v>Existing MSA</v>
          </cell>
          <cell r="D7730">
            <v>43626</v>
          </cell>
          <cell r="E7730">
            <v>43862</v>
          </cell>
          <cell r="F7730" t="str">
            <v>Intematix</v>
          </cell>
          <cell r="G7730" t="str">
            <v>KR</v>
          </cell>
          <cell r="H7730" t="str">
            <v>South Korea</v>
          </cell>
          <cell r="I7730" t="str">
            <v>GP Entity</v>
          </cell>
          <cell r="K7730">
            <v>43626</v>
          </cell>
          <cell r="Q7730">
            <v>2817</v>
          </cell>
          <cell r="R7730" t="str">
            <v>Asia-Pacific (APAC)</v>
          </cell>
          <cell r="S7730" t="str">
            <v>Country (Sales) Manager – Korea</v>
          </cell>
        </row>
        <row r="7731">
          <cell r="A7731" t="str">
            <v>100151-IN-103</v>
          </cell>
          <cell r="B7731">
            <v>42826</v>
          </cell>
          <cell r="C7731" t="str">
            <v>Existing MSA</v>
          </cell>
          <cell r="D7731">
            <v>42747</v>
          </cell>
          <cell r="E7731">
            <v>43862</v>
          </cell>
          <cell r="F7731" t="str">
            <v>Sprout Social</v>
          </cell>
          <cell r="G7731" t="str">
            <v>IN</v>
          </cell>
          <cell r="H7731" t="str">
            <v>India</v>
          </cell>
          <cell r="I7731" t="str">
            <v>GP Entity</v>
          </cell>
          <cell r="K7731">
            <v>42747</v>
          </cell>
          <cell r="Q7731">
            <v>333</v>
          </cell>
          <cell r="R7731" t="str">
            <v>Asia-Pacific (APAC)</v>
          </cell>
          <cell r="S7731" t="str">
            <v>SMB Account Executive</v>
          </cell>
          <cell r="T7731">
            <v>43344</v>
          </cell>
        </row>
        <row r="7732">
          <cell r="A7732" t="str">
            <v>100151-IN-103</v>
          </cell>
          <cell r="B7732">
            <v>42826</v>
          </cell>
          <cell r="C7732" t="str">
            <v>Existing MSA</v>
          </cell>
          <cell r="D7732">
            <v>42747</v>
          </cell>
          <cell r="E7732">
            <v>43891</v>
          </cell>
          <cell r="F7732" t="str">
            <v>Sprout Social</v>
          </cell>
          <cell r="G7732" t="str">
            <v>IN</v>
          </cell>
          <cell r="H7732" t="str">
            <v>India</v>
          </cell>
          <cell r="I7732" t="str">
            <v>GP Entity</v>
          </cell>
          <cell r="K7732">
            <v>42747</v>
          </cell>
          <cell r="Q7732">
            <v>333</v>
          </cell>
          <cell r="R7732" t="str">
            <v>Asia-Pacific (APAC)</v>
          </cell>
          <cell r="S7732" t="str">
            <v>SMB Account Executive</v>
          </cell>
          <cell r="T7732">
            <v>43344</v>
          </cell>
        </row>
        <row r="7733">
          <cell r="A7733" t="str">
            <v>100475-KR-103</v>
          </cell>
          <cell r="B7733">
            <v>43570</v>
          </cell>
          <cell r="C7733" t="str">
            <v>Existing MSA</v>
          </cell>
          <cell r="D7733">
            <v>43482</v>
          </cell>
          <cell r="E7733">
            <v>43862</v>
          </cell>
          <cell r="F7733" t="str">
            <v>Rescale</v>
          </cell>
          <cell r="G7733" t="str">
            <v>KR</v>
          </cell>
          <cell r="H7733" t="str">
            <v>South Korea</v>
          </cell>
          <cell r="I7733" t="str">
            <v>GP Entity</v>
          </cell>
          <cell r="J7733">
            <v>43570</v>
          </cell>
          <cell r="K7733">
            <v>43482</v>
          </cell>
          <cell r="Q7733">
            <v>2397</v>
          </cell>
          <cell r="R7733" t="str">
            <v>Asia-Pacific (APAC)</v>
          </cell>
          <cell r="S7733" t="str">
            <v>Inside Business Development</v>
          </cell>
        </row>
        <row r="7734">
          <cell r="A7734" t="str">
            <v>100475-KR-103</v>
          </cell>
          <cell r="B7734">
            <v>43570</v>
          </cell>
          <cell r="C7734" t="str">
            <v>Existing MSA</v>
          </cell>
          <cell r="D7734">
            <v>43482</v>
          </cell>
          <cell r="E7734">
            <v>43891</v>
          </cell>
          <cell r="F7734" t="str">
            <v>Rescale</v>
          </cell>
          <cell r="G7734" t="str">
            <v>KR</v>
          </cell>
          <cell r="H7734" t="str">
            <v>South Korea</v>
          </cell>
          <cell r="I7734" t="str">
            <v>GP Entity</v>
          </cell>
          <cell r="J7734">
            <v>43570</v>
          </cell>
          <cell r="K7734">
            <v>43482</v>
          </cell>
          <cell r="Q7734">
            <v>2397</v>
          </cell>
          <cell r="R7734" t="str">
            <v>Asia-Pacific (APAC)</v>
          </cell>
          <cell r="S7734" t="str">
            <v>Inside Business Development</v>
          </cell>
        </row>
        <row r="7735">
          <cell r="A7735" t="str">
            <v>100124-SG-103</v>
          </cell>
          <cell r="B7735">
            <v>43143</v>
          </cell>
          <cell r="C7735" t="str">
            <v>Existing MSA</v>
          </cell>
          <cell r="D7735">
            <v>43026</v>
          </cell>
          <cell r="E7735">
            <v>43862</v>
          </cell>
          <cell r="F7735" t="str">
            <v>Provenir</v>
          </cell>
          <cell r="G7735" t="str">
            <v>SG</v>
          </cell>
          <cell r="H7735" t="str">
            <v>Singapore</v>
          </cell>
          <cell r="I7735" t="str">
            <v>GP Entity</v>
          </cell>
          <cell r="K7735">
            <v>42691</v>
          </cell>
          <cell r="Q7735">
            <v>962</v>
          </cell>
          <cell r="R7735" t="str">
            <v>Asia-Pacific (APAC)</v>
          </cell>
          <cell r="S7735" t="str">
            <v>Technical Consultant</v>
          </cell>
        </row>
        <row r="7736">
          <cell r="A7736" t="str">
            <v>100388-IN-102</v>
          </cell>
          <cell r="B7736">
            <v>43472</v>
          </cell>
          <cell r="C7736" t="str">
            <v>Existing MSA</v>
          </cell>
          <cell r="D7736">
            <v>43329</v>
          </cell>
          <cell r="E7736">
            <v>43862</v>
          </cell>
          <cell r="F7736" t="str">
            <v>Planet</v>
          </cell>
          <cell r="G7736" t="str">
            <v>IN</v>
          </cell>
          <cell r="H7736" t="str">
            <v>India</v>
          </cell>
          <cell r="I7736" t="str">
            <v>GP Entity</v>
          </cell>
          <cell r="K7736">
            <v>43329</v>
          </cell>
          <cell r="Q7736">
            <v>1532</v>
          </cell>
          <cell r="R7736" t="str">
            <v>Asia-Pacific (APAC)</v>
          </cell>
          <cell r="S7736" t="str">
            <v>Sales Engineer, India</v>
          </cell>
        </row>
        <row r="7737">
          <cell r="A7737" t="str">
            <v>100124-SG-103</v>
          </cell>
          <cell r="B7737">
            <v>43143</v>
          </cell>
          <cell r="C7737" t="str">
            <v>Existing MSA</v>
          </cell>
          <cell r="D7737">
            <v>43026</v>
          </cell>
          <cell r="E7737">
            <v>43891</v>
          </cell>
          <cell r="F7737" t="str">
            <v>Provenir</v>
          </cell>
          <cell r="G7737" t="str">
            <v>SG</v>
          </cell>
          <cell r="H7737" t="str">
            <v>Singapore</v>
          </cell>
          <cell r="I7737" t="str">
            <v>GP Entity</v>
          </cell>
          <cell r="K7737">
            <v>42691</v>
          </cell>
          <cell r="Q7737">
            <v>962</v>
          </cell>
          <cell r="R7737" t="str">
            <v>Asia-Pacific (APAC)</v>
          </cell>
          <cell r="S7737" t="str">
            <v>Technical Consultant</v>
          </cell>
        </row>
        <row r="7738">
          <cell r="A7738" t="str">
            <v>100388-IN-102</v>
          </cell>
          <cell r="B7738">
            <v>43472</v>
          </cell>
          <cell r="C7738" t="str">
            <v>Existing MSA</v>
          </cell>
          <cell r="D7738">
            <v>43329</v>
          </cell>
          <cell r="E7738">
            <v>43891</v>
          </cell>
          <cell r="F7738" t="str">
            <v>Planet</v>
          </cell>
          <cell r="G7738" t="str">
            <v>IN</v>
          </cell>
          <cell r="H7738" t="str">
            <v>India</v>
          </cell>
          <cell r="I7738" t="str">
            <v>GP Entity</v>
          </cell>
          <cell r="K7738">
            <v>43329</v>
          </cell>
          <cell r="Q7738">
            <v>1532</v>
          </cell>
          <cell r="R7738" t="str">
            <v>Asia-Pacific (APAC)</v>
          </cell>
          <cell r="S7738" t="str">
            <v>Sales Engineer, India</v>
          </cell>
        </row>
        <row r="7739">
          <cell r="A7739" t="str">
            <v>100127-TH-109</v>
          </cell>
          <cell r="B7739">
            <v>42705</v>
          </cell>
          <cell r="C7739" t="str">
            <v>Existing MSA</v>
          </cell>
          <cell r="D7739">
            <v>42635</v>
          </cell>
          <cell r="E7739">
            <v>43862</v>
          </cell>
          <cell r="F7739" t="str">
            <v>Quest</v>
          </cell>
          <cell r="G7739" t="str">
            <v>TH</v>
          </cell>
          <cell r="H7739" t="str">
            <v>Thailand</v>
          </cell>
          <cell r="I7739" t="str">
            <v>GP Entity</v>
          </cell>
          <cell r="K7739">
            <v>42635</v>
          </cell>
          <cell r="Q7739">
            <v>244</v>
          </cell>
          <cell r="R7739" t="str">
            <v>Asia-Pacific (APAC)</v>
          </cell>
          <cell r="S7739" t="str">
            <v>SW Sales Engineer II</v>
          </cell>
          <cell r="T7739">
            <v>43132</v>
          </cell>
        </row>
        <row r="7740">
          <cell r="A7740" t="str">
            <v>100127-TH-109</v>
          </cell>
          <cell r="B7740">
            <v>42705</v>
          </cell>
          <cell r="C7740" t="str">
            <v>Existing MSA</v>
          </cell>
          <cell r="D7740">
            <v>42635</v>
          </cell>
          <cell r="E7740">
            <v>43891</v>
          </cell>
          <cell r="F7740" t="str">
            <v>Quest</v>
          </cell>
          <cell r="G7740" t="str">
            <v>TH</v>
          </cell>
          <cell r="H7740" t="str">
            <v>Thailand</v>
          </cell>
          <cell r="I7740" t="str">
            <v>GP Entity</v>
          </cell>
          <cell r="K7740">
            <v>42635</v>
          </cell>
          <cell r="Q7740">
            <v>244</v>
          </cell>
          <cell r="R7740" t="str">
            <v>Asia-Pacific (APAC)</v>
          </cell>
          <cell r="S7740" t="str">
            <v>SW Sales Engineer II</v>
          </cell>
          <cell r="T7740">
            <v>43132</v>
          </cell>
        </row>
        <row r="7741">
          <cell r="A7741" t="str">
            <v>100253-IN-102</v>
          </cell>
          <cell r="B7741">
            <v>43108</v>
          </cell>
          <cell r="C7741" t="str">
            <v>Existing MSA</v>
          </cell>
          <cell r="D7741">
            <v>42996</v>
          </cell>
          <cell r="E7741">
            <v>43862</v>
          </cell>
          <cell r="F7741" t="str">
            <v>Red Balloon</v>
          </cell>
          <cell r="G7741" t="str">
            <v>IN</v>
          </cell>
          <cell r="H7741" t="str">
            <v>India</v>
          </cell>
          <cell r="I7741" t="str">
            <v>GP Entity</v>
          </cell>
          <cell r="K7741">
            <v>42996</v>
          </cell>
          <cell r="Q7741">
            <v>856</v>
          </cell>
          <cell r="R7741" t="str">
            <v>Asia-Pacific (APAC)</v>
          </cell>
          <cell r="S7741" t="str">
            <v>Software Engineer</v>
          </cell>
        </row>
        <row r="7742">
          <cell r="A7742" t="str">
            <v>100253-IN-102</v>
          </cell>
          <cell r="B7742">
            <v>43108</v>
          </cell>
          <cell r="C7742" t="str">
            <v>Existing MSA</v>
          </cell>
          <cell r="D7742">
            <v>42996</v>
          </cell>
          <cell r="E7742">
            <v>43891</v>
          </cell>
          <cell r="F7742" t="str">
            <v>Red Balloon</v>
          </cell>
          <cell r="G7742" t="str">
            <v>IN</v>
          </cell>
          <cell r="H7742" t="str">
            <v>India</v>
          </cell>
          <cell r="I7742" t="str">
            <v>GP Entity</v>
          </cell>
          <cell r="K7742">
            <v>42996</v>
          </cell>
          <cell r="Q7742">
            <v>856</v>
          </cell>
          <cell r="R7742" t="str">
            <v>Asia-Pacific (APAC)</v>
          </cell>
          <cell r="S7742" t="str">
            <v>Software Engineer</v>
          </cell>
        </row>
        <row r="7743">
          <cell r="A7743" t="str">
            <v>100505-KR-102</v>
          </cell>
          <cell r="B7743">
            <v>43617</v>
          </cell>
          <cell r="C7743" t="str">
            <v>Existing MSA</v>
          </cell>
          <cell r="D7743">
            <v>43531</v>
          </cell>
          <cell r="E7743">
            <v>43862</v>
          </cell>
          <cell r="F7743" t="str">
            <v>Solaria Corporation</v>
          </cell>
          <cell r="G7743" t="str">
            <v>KR</v>
          </cell>
          <cell r="H7743" t="str">
            <v>South Korea</v>
          </cell>
          <cell r="I7743" t="str">
            <v>GP Entity</v>
          </cell>
          <cell r="K7743">
            <v>43531</v>
          </cell>
          <cell r="Q7743">
            <v>2664</v>
          </cell>
          <cell r="R7743" t="str">
            <v>Asia-Pacific (APAC)</v>
          </cell>
          <cell r="S7743" t="str">
            <v>Automation Engineer</v>
          </cell>
        </row>
        <row r="7744">
          <cell r="A7744" t="str">
            <v>100505-KR-102</v>
          </cell>
          <cell r="B7744">
            <v>43617</v>
          </cell>
          <cell r="C7744" t="str">
            <v>Existing MSA</v>
          </cell>
          <cell r="D7744">
            <v>43531</v>
          </cell>
          <cell r="E7744">
            <v>43891</v>
          </cell>
          <cell r="F7744" t="str">
            <v>Solaria Corporation</v>
          </cell>
          <cell r="G7744" t="str">
            <v>KR</v>
          </cell>
          <cell r="H7744" t="str">
            <v>South Korea</v>
          </cell>
          <cell r="I7744" t="str">
            <v>GP Entity</v>
          </cell>
          <cell r="K7744">
            <v>43531</v>
          </cell>
          <cell r="Q7744">
            <v>2664</v>
          </cell>
          <cell r="R7744" t="str">
            <v>Asia-Pacific (APAC)</v>
          </cell>
          <cell r="S7744" t="str">
            <v>Automation Engineer</v>
          </cell>
        </row>
        <row r="7745">
          <cell r="A7745" t="str">
            <v>100600-SG-101</v>
          </cell>
          <cell r="B7745">
            <v>43709</v>
          </cell>
          <cell r="C7745" t="str">
            <v>Existing MSA</v>
          </cell>
          <cell r="D7745">
            <v>43636</v>
          </cell>
          <cell r="E7745">
            <v>43862</v>
          </cell>
          <cell r="F7745" t="str">
            <v>AtScale</v>
          </cell>
          <cell r="G7745" t="str">
            <v>SG</v>
          </cell>
          <cell r="H7745" t="str">
            <v>Singapore</v>
          </cell>
          <cell r="I7745" t="str">
            <v>GP Entity</v>
          </cell>
          <cell r="J7745">
            <v>43709</v>
          </cell>
          <cell r="K7745">
            <v>43636</v>
          </cell>
          <cell r="Q7745">
            <v>3006</v>
          </cell>
          <cell r="R7745" t="str">
            <v>Asia-Pacific (APAC)</v>
          </cell>
          <cell r="S7745" t="str">
            <v>Senior Solutions Engineer</v>
          </cell>
        </row>
        <row r="7746">
          <cell r="A7746" t="str">
            <v>100406-IN-101</v>
          </cell>
          <cell r="B7746">
            <v>43500</v>
          </cell>
          <cell r="C7746" t="str">
            <v>Existing MSA</v>
          </cell>
          <cell r="D7746">
            <v>43353</v>
          </cell>
          <cell r="E7746">
            <v>43862</v>
          </cell>
          <cell r="F7746" t="str">
            <v>Calabrio</v>
          </cell>
          <cell r="G7746" t="str">
            <v>IN</v>
          </cell>
          <cell r="H7746" t="str">
            <v>India</v>
          </cell>
          <cell r="I7746" t="str">
            <v>GP Entity</v>
          </cell>
          <cell r="K7746">
            <v>43353</v>
          </cell>
          <cell r="Q7746">
            <v>1568</v>
          </cell>
          <cell r="R7746" t="str">
            <v>Asia-Pacific (APAC)</v>
          </cell>
          <cell r="S7746" t="str">
            <v>Sales Engineer - APAC</v>
          </cell>
        </row>
        <row r="7747">
          <cell r="A7747" t="str">
            <v>100406-IN-101</v>
          </cell>
          <cell r="B7747">
            <v>43500</v>
          </cell>
          <cell r="C7747" t="str">
            <v>Existing MSA</v>
          </cell>
          <cell r="D7747">
            <v>43353</v>
          </cell>
          <cell r="E7747">
            <v>43891</v>
          </cell>
          <cell r="F7747" t="str">
            <v>Calabrio</v>
          </cell>
          <cell r="G7747" t="str">
            <v>IN</v>
          </cell>
          <cell r="H7747" t="str">
            <v>India</v>
          </cell>
          <cell r="I7747" t="str">
            <v>GP Entity</v>
          </cell>
          <cell r="K7747">
            <v>43353</v>
          </cell>
          <cell r="Q7747">
            <v>1568</v>
          </cell>
          <cell r="R7747" t="str">
            <v>Asia-Pacific (APAC)</v>
          </cell>
          <cell r="S7747" t="str">
            <v>Sales Engineer - APAC</v>
          </cell>
        </row>
        <row r="7748">
          <cell r="A7748" t="str">
            <v>100062-SG-102</v>
          </cell>
          <cell r="B7748">
            <v>42058</v>
          </cell>
          <cell r="C7748" t="str">
            <v>Existing MSA</v>
          </cell>
          <cell r="D7748">
            <v>41661</v>
          </cell>
          <cell r="E7748">
            <v>43862</v>
          </cell>
          <cell r="F7748" t="str">
            <v>Fidelis</v>
          </cell>
          <cell r="G7748" t="str">
            <v>SG</v>
          </cell>
          <cell r="H7748" t="str">
            <v>Singapore</v>
          </cell>
          <cell r="I7748" t="str">
            <v>GP Entity</v>
          </cell>
          <cell r="K7748">
            <v>41661</v>
          </cell>
          <cell r="Q7748">
            <v>24</v>
          </cell>
          <cell r="R7748" t="str">
            <v>Asia-Pacific (APAC)</v>
          </cell>
          <cell r="S7748" t="str">
            <v>Sales Engineer</v>
          </cell>
          <cell r="T7748">
            <v>43101</v>
          </cell>
        </row>
        <row r="7749">
          <cell r="A7749" t="str">
            <v>100062-SG-102</v>
          </cell>
          <cell r="B7749">
            <v>42058</v>
          </cell>
          <cell r="C7749" t="str">
            <v>Existing MSA</v>
          </cell>
          <cell r="D7749">
            <v>41661</v>
          </cell>
          <cell r="E7749">
            <v>43891</v>
          </cell>
          <cell r="F7749" t="str">
            <v>Fidelis</v>
          </cell>
          <cell r="G7749" t="str">
            <v>SG</v>
          </cell>
          <cell r="H7749" t="str">
            <v>Singapore</v>
          </cell>
          <cell r="I7749" t="str">
            <v>GP Entity</v>
          </cell>
          <cell r="K7749">
            <v>41661</v>
          </cell>
          <cell r="Q7749">
            <v>24</v>
          </cell>
          <cell r="R7749" t="str">
            <v>Asia-Pacific (APAC)</v>
          </cell>
          <cell r="S7749" t="str">
            <v>Sales Engineer</v>
          </cell>
          <cell r="T7749">
            <v>43101</v>
          </cell>
        </row>
        <row r="7750">
          <cell r="A7750" t="str">
            <v>100031-CN-101</v>
          </cell>
          <cell r="B7750">
            <v>42309</v>
          </cell>
          <cell r="C7750" t="str">
            <v>Existing MSA</v>
          </cell>
          <cell r="D7750">
            <v>42264</v>
          </cell>
          <cell r="E7750">
            <v>43862</v>
          </cell>
          <cell r="F7750" t="str">
            <v>Central Semiconductor</v>
          </cell>
          <cell r="G7750" t="str">
            <v>CN</v>
          </cell>
          <cell r="H7750" t="str">
            <v>China</v>
          </cell>
          <cell r="I7750" t="str">
            <v>GP Entity</v>
          </cell>
          <cell r="K7750">
            <v>42264</v>
          </cell>
          <cell r="Q7750">
            <v>2</v>
          </cell>
          <cell r="R7750" t="str">
            <v>Asia-Pacific (APAC)</v>
          </cell>
          <cell r="S7750" t="str">
            <v>Quality Engineering Manager, Asia Pacific Region</v>
          </cell>
          <cell r="T7750">
            <v>43770</v>
          </cell>
        </row>
        <row r="7751">
          <cell r="A7751" t="str">
            <v>100031-CN-101</v>
          </cell>
          <cell r="B7751">
            <v>42309</v>
          </cell>
          <cell r="C7751" t="str">
            <v>Existing MSA</v>
          </cell>
          <cell r="D7751">
            <v>42264</v>
          </cell>
          <cell r="E7751">
            <v>43891</v>
          </cell>
          <cell r="F7751" t="str">
            <v>Central Semiconductor</v>
          </cell>
          <cell r="G7751" t="str">
            <v>CN</v>
          </cell>
          <cell r="H7751" t="str">
            <v>China</v>
          </cell>
          <cell r="I7751" t="str">
            <v>GP Entity</v>
          </cell>
          <cell r="K7751">
            <v>42264</v>
          </cell>
          <cell r="Q7751">
            <v>2</v>
          </cell>
          <cell r="R7751" t="str">
            <v>Asia-Pacific (APAC)</v>
          </cell>
          <cell r="S7751" t="str">
            <v>Quality Engineering Manager, Asia Pacific Region</v>
          </cell>
          <cell r="T7751">
            <v>43770</v>
          </cell>
        </row>
        <row r="7752">
          <cell r="A7752" t="str">
            <v>100090-KR-102</v>
          </cell>
          <cell r="B7752">
            <v>43654</v>
          </cell>
          <cell r="C7752" t="str">
            <v>Existing MSA</v>
          </cell>
          <cell r="D7752">
            <v>42968</v>
          </cell>
          <cell r="E7752">
            <v>43862</v>
          </cell>
          <cell r="F7752" t="str">
            <v>Joyent</v>
          </cell>
          <cell r="G7752" t="str">
            <v>KR</v>
          </cell>
          <cell r="H7752" t="str">
            <v>South Korea</v>
          </cell>
          <cell r="I7752" t="str">
            <v>GP Entity</v>
          </cell>
          <cell r="J7752">
            <v>43647</v>
          </cell>
          <cell r="K7752">
            <v>42815</v>
          </cell>
          <cell r="Q7752">
            <v>2524</v>
          </cell>
          <cell r="R7752" t="str">
            <v>Asia-Pacific (APAC)</v>
          </cell>
          <cell r="S7752" t="str">
            <v>Senior Solutions Engineer</v>
          </cell>
        </row>
        <row r="7753">
          <cell r="A7753" t="str">
            <v>100090-KR-106</v>
          </cell>
          <cell r="B7753">
            <v>43739</v>
          </cell>
          <cell r="C7753" t="str">
            <v>Existing MSA</v>
          </cell>
          <cell r="D7753">
            <v>42968</v>
          </cell>
          <cell r="E7753">
            <v>43862</v>
          </cell>
          <cell r="F7753" t="str">
            <v>Joyent</v>
          </cell>
          <cell r="G7753" t="str">
            <v>KR</v>
          </cell>
          <cell r="H7753" t="str">
            <v>South Korea</v>
          </cell>
          <cell r="I7753" t="str">
            <v>GP Entity</v>
          </cell>
          <cell r="J7753">
            <v>43739</v>
          </cell>
          <cell r="K7753">
            <v>42815</v>
          </cell>
          <cell r="Q7753">
            <v>3002</v>
          </cell>
          <cell r="R7753" t="str">
            <v>Asia-Pacific (APAC)</v>
          </cell>
          <cell r="S7753" t="str">
            <v>Senior Solutions Engineer</v>
          </cell>
        </row>
        <row r="7754">
          <cell r="A7754" t="str">
            <v>100090-KR-102</v>
          </cell>
          <cell r="B7754">
            <v>43654</v>
          </cell>
          <cell r="C7754" t="str">
            <v>Existing MSA</v>
          </cell>
          <cell r="D7754">
            <v>42968</v>
          </cell>
          <cell r="E7754">
            <v>43891</v>
          </cell>
          <cell r="F7754" t="str">
            <v>Joyent</v>
          </cell>
          <cell r="G7754" t="str">
            <v>KR</v>
          </cell>
          <cell r="H7754" t="str">
            <v>South Korea</v>
          </cell>
          <cell r="I7754" t="str">
            <v>GP Entity</v>
          </cell>
          <cell r="J7754">
            <v>43647</v>
          </cell>
          <cell r="K7754">
            <v>42815</v>
          </cell>
          <cell r="Q7754">
            <v>2524</v>
          </cell>
          <cell r="R7754" t="str">
            <v>Asia-Pacific (APAC)</v>
          </cell>
          <cell r="S7754" t="str">
            <v>Senior Solutions Engineer</v>
          </cell>
        </row>
        <row r="7755">
          <cell r="A7755" t="str">
            <v>100371-IN-101</v>
          </cell>
          <cell r="B7755">
            <v>43472</v>
          </cell>
          <cell r="C7755" t="str">
            <v>Existing MSA</v>
          </cell>
          <cell r="D7755">
            <v>43286</v>
          </cell>
          <cell r="E7755">
            <v>43862</v>
          </cell>
          <cell r="F7755" t="str">
            <v>Udemy</v>
          </cell>
          <cell r="G7755" t="str">
            <v>IN</v>
          </cell>
          <cell r="H7755" t="str">
            <v>India</v>
          </cell>
          <cell r="I7755" t="str">
            <v>GP Entity</v>
          </cell>
          <cell r="K7755">
            <v>43286</v>
          </cell>
          <cell r="Q7755">
            <v>1569</v>
          </cell>
          <cell r="R7755" t="str">
            <v>Asia-Pacific (APAC)</v>
          </cell>
          <cell r="S7755" t="str">
            <v>GM, Udemy India</v>
          </cell>
        </row>
        <row r="7756">
          <cell r="A7756" t="str">
            <v>100371-IN-101</v>
          </cell>
          <cell r="B7756">
            <v>43472</v>
          </cell>
          <cell r="C7756" t="str">
            <v>Existing MSA</v>
          </cell>
          <cell r="D7756">
            <v>43286</v>
          </cell>
          <cell r="E7756">
            <v>43891</v>
          </cell>
          <cell r="F7756" t="str">
            <v>Udemy</v>
          </cell>
          <cell r="G7756" t="str">
            <v>IN</v>
          </cell>
          <cell r="H7756" t="str">
            <v>India</v>
          </cell>
          <cell r="I7756" t="str">
            <v>GP Entity</v>
          </cell>
          <cell r="K7756">
            <v>43286</v>
          </cell>
          <cell r="Q7756">
            <v>1569</v>
          </cell>
          <cell r="R7756" t="str">
            <v>Asia-Pacific (APAC)</v>
          </cell>
          <cell r="S7756" t="str">
            <v>GM, Udemy India</v>
          </cell>
        </row>
        <row r="7757">
          <cell r="A7757" t="str">
            <v>100124-SG-104</v>
          </cell>
          <cell r="B7757">
            <v>43313</v>
          </cell>
          <cell r="C7757" t="str">
            <v>Existing MSA</v>
          </cell>
          <cell r="D7757">
            <v>43026</v>
          </cell>
          <cell r="E7757">
            <v>43862</v>
          </cell>
          <cell r="F7757" t="str">
            <v>Provenir</v>
          </cell>
          <cell r="G7757" t="str">
            <v>SG</v>
          </cell>
          <cell r="H7757" t="str">
            <v>Singapore</v>
          </cell>
          <cell r="I7757" t="str">
            <v>GP Entity</v>
          </cell>
          <cell r="K7757">
            <v>42691</v>
          </cell>
          <cell r="Q7757">
            <v>1300</v>
          </cell>
          <cell r="R7757" t="str">
            <v>Asia-Pacific (APAC)</v>
          </cell>
          <cell r="S7757" t="str">
            <v>Account Director</v>
          </cell>
        </row>
        <row r="7758">
          <cell r="A7758" t="str">
            <v>100204-KR-109</v>
          </cell>
          <cell r="B7758">
            <v>43831</v>
          </cell>
          <cell r="C7758" t="str">
            <v>Existing MSA</v>
          </cell>
          <cell r="D7758">
            <v>43003</v>
          </cell>
          <cell r="E7758">
            <v>43862</v>
          </cell>
          <cell r="F7758" t="str">
            <v>DataRobot Inc.</v>
          </cell>
          <cell r="G7758" t="str">
            <v>KR</v>
          </cell>
          <cell r="H7758" t="str">
            <v>South Korea</v>
          </cell>
          <cell r="I7758" t="str">
            <v>GP Entity</v>
          </cell>
          <cell r="J7758">
            <v>43831</v>
          </cell>
          <cell r="K7758">
            <v>42908</v>
          </cell>
          <cell r="Q7758">
            <v>3773</v>
          </cell>
          <cell r="R7758" t="str">
            <v>Asia-Pacific (APAC)</v>
          </cell>
          <cell r="S7758" t="str">
            <v>Data Preparation Success Manager</v>
          </cell>
        </row>
        <row r="7759">
          <cell r="A7759" t="str">
            <v>100124-SG-104</v>
          </cell>
          <cell r="B7759">
            <v>43313</v>
          </cell>
          <cell r="C7759" t="str">
            <v>Existing MSA</v>
          </cell>
          <cell r="D7759">
            <v>43026</v>
          </cell>
          <cell r="E7759">
            <v>43891</v>
          </cell>
          <cell r="F7759" t="str">
            <v>Provenir</v>
          </cell>
          <cell r="G7759" t="str">
            <v>SG</v>
          </cell>
          <cell r="H7759" t="str">
            <v>Singapore</v>
          </cell>
          <cell r="I7759" t="str">
            <v>GP Entity</v>
          </cell>
          <cell r="K7759">
            <v>42691</v>
          </cell>
          <cell r="Q7759">
            <v>1300</v>
          </cell>
          <cell r="R7759" t="str">
            <v>Asia-Pacific (APAC)</v>
          </cell>
          <cell r="S7759" t="str">
            <v>Account Director</v>
          </cell>
        </row>
        <row r="7760">
          <cell r="A7760" t="str">
            <v>100378-KR-101</v>
          </cell>
          <cell r="B7760">
            <v>43808</v>
          </cell>
          <cell r="C7760" t="str">
            <v>Existing MSA</v>
          </cell>
          <cell r="D7760">
            <v>43756</v>
          </cell>
          <cell r="E7760">
            <v>43862</v>
          </cell>
          <cell r="F7760" t="str">
            <v>The Medical Affairs Company (TMAC)</v>
          </cell>
          <cell r="G7760" t="str">
            <v>KR</v>
          </cell>
          <cell r="H7760" t="str">
            <v>South Korea</v>
          </cell>
          <cell r="I7760" t="str">
            <v>GP Entity</v>
          </cell>
          <cell r="J7760">
            <v>43808</v>
          </cell>
          <cell r="K7760">
            <v>43325</v>
          </cell>
          <cell r="Q7760">
            <v>3466</v>
          </cell>
          <cell r="R7760" t="str">
            <v>Asia-Pacific (APAC)</v>
          </cell>
          <cell r="S7760" t="str">
            <v>Medical Science Liaison</v>
          </cell>
        </row>
        <row r="7761">
          <cell r="A7761" t="str">
            <v>100185-HK-101</v>
          </cell>
          <cell r="B7761">
            <v>42979</v>
          </cell>
          <cell r="C7761" t="str">
            <v>Existing MSA</v>
          </cell>
          <cell r="D7761">
            <v>42874</v>
          </cell>
          <cell r="E7761">
            <v>43862</v>
          </cell>
          <cell r="F7761" t="str">
            <v>Vista Equity</v>
          </cell>
          <cell r="G7761" t="str">
            <v>HK</v>
          </cell>
          <cell r="H7761" t="str">
            <v>Hong Kong (China)</v>
          </cell>
          <cell r="I7761" t="str">
            <v>GP Entity</v>
          </cell>
          <cell r="K7761">
            <v>42874</v>
          </cell>
          <cell r="Q7761">
            <v>566</v>
          </cell>
          <cell r="R7761" t="str">
            <v>Asia-Pacific (APAC)</v>
          </cell>
          <cell r="S7761" t="str">
            <v>Director, Office of the CEO</v>
          </cell>
        </row>
        <row r="7762">
          <cell r="A7762" t="str">
            <v>100185-HK-104</v>
          </cell>
          <cell r="B7762">
            <v>43556</v>
          </cell>
          <cell r="C7762" t="str">
            <v>Existing MSA</v>
          </cell>
          <cell r="D7762">
            <v>42874</v>
          </cell>
          <cell r="E7762">
            <v>43862</v>
          </cell>
          <cell r="F7762" t="str">
            <v>Vista Equity</v>
          </cell>
          <cell r="G7762" t="str">
            <v>HK</v>
          </cell>
          <cell r="H7762" t="str">
            <v>Hong Kong (China)</v>
          </cell>
          <cell r="I7762" t="str">
            <v>GP Entity</v>
          </cell>
          <cell r="J7762">
            <v>43435</v>
          </cell>
          <cell r="K7762">
            <v>42874</v>
          </cell>
          <cell r="Q7762">
            <v>1511</v>
          </cell>
          <cell r="R7762" t="str">
            <v>Asia-Pacific (APAC)</v>
          </cell>
          <cell r="S7762" t="str">
            <v>Analyst, Office of the CEO</v>
          </cell>
        </row>
        <row r="7763">
          <cell r="A7763" t="str">
            <v>100463-IN-101</v>
          </cell>
          <cell r="B7763">
            <v>43497</v>
          </cell>
          <cell r="C7763" t="str">
            <v>Existing MSA</v>
          </cell>
          <cell r="D7763">
            <v>43420</v>
          </cell>
          <cell r="E7763">
            <v>43862</v>
          </cell>
          <cell r="F7763" t="str">
            <v>Vista Consulting Group, LLC</v>
          </cell>
          <cell r="G7763" t="str">
            <v>IN</v>
          </cell>
          <cell r="H7763" t="str">
            <v>India</v>
          </cell>
          <cell r="I7763" t="str">
            <v>GP Entity</v>
          </cell>
          <cell r="J7763">
            <v>43466</v>
          </cell>
          <cell r="K7763">
            <v>43420</v>
          </cell>
          <cell r="Q7763">
            <v>1858</v>
          </cell>
          <cell r="R7763" t="str">
            <v>Asia-Pacific (APAC)</v>
          </cell>
          <cell r="S7763" t="str">
            <v>Managing Director, Asia Pacific Center of Excellence</v>
          </cell>
        </row>
        <row r="7764">
          <cell r="A7764" t="str">
            <v>100185-HK-101</v>
          </cell>
          <cell r="B7764">
            <v>42979</v>
          </cell>
          <cell r="C7764" t="str">
            <v>Existing MSA</v>
          </cell>
          <cell r="D7764">
            <v>42874</v>
          </cell>
          <cell r="E7764">
            <v>43891</v>
          </cell>
          <cell r="F7764" t="str">
            <v>Vista Equity</v>
          </cell>
          <cell r="G7764" t="str">
            <v>HK</v>
          </cell>
          <cell r="H7764" t="str">
            <v>Hong Kong (China)</v>
          </cell>
          <cell r="I7764" t="str">
            <v>GP Entity</v>
          </cell>
          <cell r="K7764">
            <v>42874</v>
          </cell>
          <cell r="Q7764">
            <v>566</v>
          </cell>
          <cell r="R7764" t="str">
            <v>Asia-Pacific (APAC)</v>
          </cell>
          <cell r="S7764" t="str">
            <v>Director, Office of the CEO</v>
          </cell>
        </row>
        <row r="7765">
          <cell r="A7765" t="str">
            <v>100185-HK-104</v>
          </cell>
          <cell r="B7765">
            <v>43556</v>
          </cell>
          <cell r="C7765" t="str">
            <v>Existing MSA</v>
          </cell>
          <cell r="D7765">
            <v>42874</v>
          </cell>
          <cell r="E7765">
            <v>43891</v>
          </cell>
          <cell r="F7765" t="str">
            <v>Vista Equity</v>
          </cell>
          <cell r="G7765" t="str">
            <v>HK</v>
          </cell>
          <cell r="H7765" t="str">
            <v>Hong Kong (China)</v>
          </cell>
          <cell r="I7765" t="str">
            <v>GP Entity</v>
          </cell>
          <cell r="J7765">
            <v>43435</v>
          </cell>
          <cell r="K7765">
            <v>42874</v>
          </cell>
          <cell r="Q7765">
            <v>1511</v>
          </cell>
          <cell r="R7765" t="str">
            <v>Asia-Pacific (APAC)</v>
          </cell>
          <cell r="S7765" t="str">
            <v>Analyst, Office of the CEO</v>
          </cell>
        </row>
        <row r="7766">
          <cell r="A7766" t="str">
            <v>100463-IN-101</v>
          </cell>
          <cell r="B7766">
            <v>43497</v>
          </cell>
          <cell r="C7766" t="str">
            <v>Existing MSA</v>
          </cell>
          <cell r="D7766">
            <v>43420</v>
          </cell>
          <cell r="E7766">
            <v>43891</v>
          </cell>
          <cell r="F7766" t="str">
            <v>Vista Consulting Group, LLC</v>
          </cell>
          <cell r="G7766" t="str">
            <v>IN</v>
          </cell>
          <cell r="H7766" t="str">
            <v>India</v>
          </cell>
          <cell r="I7766" t="str">
            <v>GP Entity</v>
          </cell>
          <cell r="J7766">
            <v>43466</v>
          </cell>
          <cell r="K7766">
            <v>43420</v>
          </cell>
          <cell r="Q7766">
            <v>1858</v>
          </cell>
          <cell r="R7766" t="str">
            <v>Asia-Pacific (APAC)</v>
          </cell>
          <cell r="S7766" t="str">
            <v>Managing Director, Asia Pacific Center of Excellence</v>
          </cell>
        </row>
        <row r="7767">
          <cell r="A7767" t="str">
            <v>100196-SG-101</v>
          </cell>
          <cell r="B7767">
            <v>43497</v>
          </cell>
          <cell r="C7767" t="str">
            <v>Existing MSA</v>
          </cell>
          <cell r="D7767">
            <v>43209</v>
          </cell>
          <cell r="E7767">
            <v>43862</v>
          </cell>
          <cell r="F7767" t="str">
            <v>O'Reilly Media</v>
          </cell>
          <cell r="G7767" t="str">
            <v>SG</v>
          </cell>
          <cell r="H7767" t="str">
            <v>Singapore</v>
          </cell>
          <cell r="I7767" t="str">
            <v>GP Entity</v>
          </cell>
          <cell r="K7767">
            <v>42909</v>
          </cell>
          <cell r="Q7767">
            <v>1248</v>
          </cell>
          <cell r="R7767" t="str">
            <v>Asia-Pacific (APAC)</v>
          </cell>
          <cell r="S7767" t="str">
            <v>Strategic Account Manager</v>
          </cell>
        </row>
        <row r="7768">
          <cell r="A7768" t="str">
            <v>100196-SG-101</v>
          </cell>
          <cell r="B7768">
            <v>43497</v>
          </cell>
          <cell r="C7768" t="str">
            <v>Existing MSA</v>
          </cell>
          <cell r="D7768">
            <v>43209</v>
          </cell>
          <cell r="E7768">
            <v>43891</v>
          </cell>
          <cell r="F7768" t="str">
            <v>O'Reilly Media</v>
          </cell>
          <cell r="G7768" t="str">
            <v>SG</v>
          </cell>
          <cell r="H7768" t="str">
            <v>Singapore</v>
          </cell>
          <cell r="I7768" t="str">
            <v>GP Entity</v>
          </cell>
          <cell r="K7768">
            <v>42909</v>
          </cell>
          <cell r="Q7768">
            <v>1248</v>
          </cell>
          <cell r="R7768" t="str">
            <v>Asia-Pacific (APAC)</v>
          </cell>
          <cell r="S7768" t="str">
            <v>Strategic Account Manager</v>
          </cell>
        </row>
        <row r="7769">
          <cell r="A7769" t="str">
            <v>100472-NZ-101</v>
          </cell>
          <cell r="B7769">
            <v>43586</v>
          </cell>
          <cell r="C7769" t="str">
            <v>Existing MSA</v>
          </cell>
          <cell r="D7769">
            <v>43508</v>
          </cell>
          <cell r="E7769">
            <v>43862</v>
          </cell>
          <cell r="F7769" t="str">
            <v>PaperCut</v>
          </cell>
          <cell r="G7769" t="str">
            <v>NZ</v>
          </cell>
          <cell r="H7769" t="str">
            <v>New Zealand</v>
          </cell>
          <cell r="I7769" t="str">
            <v>GP Entity</v>
          </cell>
          <cell r="J7769">
            <v>43584</v>
          </cell>
          <cell r="K7769">
            <v>43479</v>
          </cell>
          <cell r="Q7769">
            <v>2234</v>
          </cell>
          <cell r="R7769" t="str">
            <v>Asia-Pacific (APAC)</v>
          </cell>
          <cell r="S7769" t="str">
            <v>Senior Designer</v>
          </cell>
        </row>
        <row r="7770">
          <cell r="A7770" t="str">
            <v>100472-NZ-101</v>
          </cell>
          <cell r="B7770">
            <v>43586</v>
          </cell>
          <cell r="C7770" t="str">
            <v>Existing MSA</v>
          </cell>
          <cell r="D7770">
            <v>43508</v>
          </cell>
          <cell r="E7770">
            <v>43891</v>
          </cell>
          <cell r="F7770" t="str">
            <v>PaperCut</v>
          </cell>
          <cell r="G7770" t="str">
            <v>NZ</v>
          </cell>
          <cell r="H7770" t="str">
            <v>New Zealand</v>
          </cell>
          <cell r="I7770" t="str">
            <v>GP Entity</v>
          </cell>
          <cell r="J7770">
            <v>43584</v>
          </cell>
          <cell r="K7770">
            <v>43479</v>
          </cell>
          <cell r="Q7770">
            <v>2234</v>
          </cell>
          <cell r="R7770" t="str">
            <v>Asia-Pacific (APAC)</v>
          </cell>
          <cell r="S7770" t="str">
            <v>Senior Designer</v>
          </cell>
        </row>
        <row r="7771">
          <cell r="A7771" t="str">
            <v>100150-CN-103</v>
          </cell>
          <cell r="B7771">
            <v>42309</v>
          </cell>
          <cell r="C7771" t="str">
            <v>Existing MSA</v>
          </cell>
          <cell r="D7771">
            <v>42251</v>
          </cell>
          <cell r="E7771">
            <v>43862</v>
          </cell>
          <cell r="F7771" t="str">
            <v>Soraa</v>
          </cell>
          <cell r="G7771" t="str">
            <v>CN</v>
          </cell>
          <cell r="H7771" t="str">
            <v>China</v>
          </cell>
          <cell r="I7771" t="str">
            <v>GP Entity</v>
          </cell>
          <cell r="K7771">
            <v>42251</v>
          </cell>
          <cell r="Q7771">
            <v>137</v>
          </cell>
          <cell r="R7771" t="str">
            <v>Asia-Pacific (APAC)</v>
          </cell>
          <cell r="S7771" t="str">
            <v>Senior Consultant</v>
          </cell>
          <cell r="T7771">
            <v>43770</v>
          </cell>
        </row>
        <row r="7772">
          <cell r="A7772" t="str">
            <v>100150-CN-103</v>
          </cell>
          <cell r="B7772">
            <v>42309</v>
          </cell>
          <cell r="C7772" t="str">
            <v>Existing MSA</v>
          </cell>
          <cell r="D7772">
            <v>42251</v>
          </cell>
          <cell r="E7772">
            <v>43891</v>
          </cell>
          <cell r="F7772" t="str">
            <v>Soraa</v>
          </cell>
          <cell r="G7772" t="str">
            <v>CN</v>
          </cell>
          <cell r="H7772" t="str">
            <v>China</v>
          </cell>
          <cell r="I7772" t="str">
            <v>GP Entity</v>
          </cell>
          <cell r="K7772">
            <v>42251</v>
          </cell>
          <cell r="Q7772">
            <v>137</v>
          </cell>
          <cell r="R7772" t="str">
            <v>Asia-Pacific (APAC)</v>
          </cell>
          <cell r="S7772" t="str">
            <v>Senior Consultant</v>
          </cell>
          <cell r="T7772">
            <v>43770</v>
          </cell>
        </row>
        <row r="7773">
          <cell r="A7773" t="str">
            <v>100452-CN-102</v>
          </cell>
          <cell r="B7773">
            <v>43709</v>
          </cell>
          <cell r="C7773" t="str">
            <v>Existing MSA</v>
          </cell>
          <cell r="D7773">
            <v>43690</v>
          </cell>
          <cell r="E7773">
            <v>43862</v>
          </cell>
          <cell r="F7773" t="str">
            <v>Taconic Biosciences</v>
          </cell>
          <cell r="G7773" t="str">
            <v>CN</v>
          </cell>
          <cell r="H7773" t="str">
            <v>China</v>
          </cell>
          <cell r="I7773" t="str">
            <v>GP Entity</v>
          </cell>
          <cell r="J7773">
            <v>43709</v>
          </cell>
          <cell r="K7773">
            <v>43460</v>
          </cell>
          <cell r="Q7773">
            <v>3077</v>
          </cell>
          <cell r="R7773" t="str">
            <v>Asia-Pacific (APAC)</v>
          </cell>
          <cell r="S7773" t="str">
            <v>Strategic Account Manager APAC</v>
          </cell>
        </row>
        <row r="7774">
          <cell r="A7774" t="str">
            <v>100618-GB-101</v>
          </cell>
          <cell r="B7774">
            <v>43759</v>
          </cell>
          <cell r="C7774" t="str">
            <v>Existing MSA</v>
          </cell>
          <cell r="D7774">
            <v>43684</v>
          </cell>
          <cell r="E7774">
            <v>43862</v>
          </cell>
          <cell r="F7774" t="str">
            <v>Electronic Frontier Foundation</v>
          </cell>
          <cell r="G7774" t="str">
            <v>GB</v>
          </cell>
          <cell r="H7774" t="str">
            <v>United Kingdom</v>
          </cell>
          <cell r="I7774" t="str">
            <v>GP Entity</v>
          </cell>
          <cell r="J7774">
            <v>43759</v>
          </cell>
          <cell r="K7774">
            <v>43682</v>
          </cell>
          <cell r="Q7774">
            <v>3098</v>
          </cell>
          <cell r="R7774" t="str">
            <v>Europe (EU)</v>
          </cell>
          <cell r="S7774" t="str">
            <v>International Policy Director</v>
          </cell>
        </row>
        <row r="7775">
          <cell r="A7775" t="str">
            <v>100543-NO-101</v>
          </cell>
          <cell r="B7775">
            <v>43801</v>
          </cell>
          <cell r="C7775" t="str">
            <v>Existing MSA</v>
          </cell>
          <cell r="D7775">
            <v>43537</v>
          </cell>
          <cell r="E7775">
            <v>43862</v>
          </cell>
          <cell r="F7775" t="str">
            <v>QSC</v>
          </cell>
          <cell r="G7775" t="str">
            <v>NO</v>
          </cell>
          <cell r="H7775" t="str">
            <v>Norway</v>
          </cell>
          <cell r="I7775" t="str">
            <v>GP Entity</v>
          </cell>
          <cell r="J7775">
            <v>43801</v>
          </cell>
          <cell r="K7775">
            <v>43537</v>
          </cell>
          <cell r="Q7775">
            <v>2559</v>
          </cell>
          <cell r="R7775" t="str">
            <v>Europe (EU)</v>
          </cell>
          <cell r="S7775" t="str">
            <v>Cinema Sales Manager, EMEA</v>
          </cell>
        </row>
        <row r="7776">
          <cell r="A7776" t="str">
            <v>100543-NO-101</v>
          </cell>
          <cell r="B7776">
            <v>43801</v>
          </cell>
          <cell r="C7776" t="str">
            <v>Existing MSA</v>
          </cell>
          <cell r="D7776">
            <v>43537</v>
          </cell>
          <cell r="E7776">
            <v>43891</v>
          </cell>
          <cell r="F7776" t="str">
            <v>QSC</v>
          </cell>
          <cell r="G7776" t="str">
            <v>NO</v>
          </cell>
          <cell r="H7776" t="str">
            <v>Norway</v>
          </cell>
          <cell r="I7776" t="str">
            <v>GP Entity</v>
          </cell>
          <cell r="J7776">
            <v>43801</v>
          </cell>
          <cell r="K7776">
            <v>43537</v>
          </cell>
          <cell r="Q7776">
            <v>2559</v>
          </cell>
          <cell r="R7776" t="str">
            <v>Europe (EU)</v>
          </cell>
          <cell r="S7776" t="str">
            <v>Cinema Sales Manager, EMEA</v>
          </cell>
        </row>
        <row r="7777">
          <cell r="A7777" t="str">
            <v>100732-DE-101</v>
          </cell>
          <cell r="B7777">
            <v>43831</v>
          </cell>
          <cell r="C7777" t="str">
            <v>Existing MSA</v>
          </cell>
          <cell r="D7777">
            <v>43815</v>
          </cell>
          <cell r="E7777">
            <v>43862</v>
          </cell>
          <cell r="F7777" t="str">
            <v>Pacific Lumber Inspection Bureau (PLIB)</v>
          </cell>
          <cell r="G7777" t="str">
            <v>DE</v>
          </cell>
          <cell r="H7777" t="str">
            <v>Germany</v>
          </cell>
          <cell r="I7777" t="str">
            <v>GP Entity</v>
          </cell>
          <cell r="J7777">
            <v>43831</v>
          </cell>
          <cell r="K7777">
            <v>43815</v>
          </cell>
          <cell r="Q7777">
            <v>3786</v>
          </cell>
          <cell r="R7777" t="str">
            <v>Europe (EU)</v>
          </cell>
          <cell r="S7777" t="str">
            <v>District Supervisor</v>
          </cell>
        </row>
        <row r="7778">
          <cell r="A7778" t="str">
            <v>100544-GB-102</v>
          </cell>
          <cell r="B7778">
            <v>43683</v>
          </cell>
          <cell r="C7778" t="str">
            <v>Existing MSA</v>
          </cell>
          <cell r="D7778">
            <v>43584</v>
          </cell>
          <cell r="E7778">
            <v>43862</v>
          </cell>
          <cell r="F7778" t="str">
            <v>CrossInstall</v>
          </cell>
          <cell r="G7778" t="str">
            <v>GB</v>
          </cell>
          <cell r="H7778" t="str">
            <v>United Kingdom</v>
          </cell>
          <cell r="I7778" t="str">
            <v>GP Entity</v>
          </cell>
          <cell r="J7778">
            <v>43682</v>
          </cell>
          <cell r="K7778">
            <v>43584</v>
          </cell>
          <cell r="Q7778">
            <v>2914</v>
          </cell>
          <cell r="R7778" t="str">
            <v>Europe (EU)</v>
          </cell>
          <cell r="S7778" t="str">
            <v>Account Manager DSP</v>
          </cell>
        </row>
        <row r="7779">
          <cell r="A7779" t="str">
            <v>100718-GB-101</v>
          </cell>
          <cell r="B7779">
            <v>43831</v>
          </cell>
          <cell r="C7779" t="str">
            <v>Existing MSA</v>
          </cell>
          <cell r="D7779">
            <v>43810</v>
          </cell>
          <cell r="E7779">
            <v>43862</v>
          </cell>
          <cell r="F7779" t="str">
            <v>MRC Data</v>
          </cell>
          <cell r="G7779" t="str">
            <v>GB</v>
          </cell>
          <cell r="H7779" t="str">
            <v>United Kingdom</v>
          </cell>
          <cell r="I7779" t="str">
            <v>GP Entity</v>
          </cell>
          <cell r="J7779">
            <v>43817</v>
          </cell>
          <cell r="K7779">
            <v>43810</v>
          </cell>
          <cell r="Q7779">
            <v>3762</v>
          </cell>
          <cell r="R7779" t="str">
            <v>Europe (EU)</v>
          </cell>
          <cell r="S7779" t="str">
            <v>VP, Client Solutions</v>
          </cell>
        </row>
        <row r="7780">
          <cell r="A7780" t="str">
            <v>100573-IT-101</v>
          </cell>
          <cell r="B7780">
            <v>43739</v>
          </cell>
          <cell r="C7780" t="str">
            <v>Existing MSA</v>
          </cell>
          <cell r="D7780">
            <v>43629</v>
          </cell>
          <cell r="E7780">
            <v>43862</v>
          </cell>
          <cell r="F7780" t="str">
            <v>Storm Industries</v>
          </cell>
          <cell r="G7780" t="str">
            <v>IT</v>
          </cell>
          <cell r="H7780" t="str">
            <v>Italy</v>
          </cell>
          <cell r="I7780" t="str">
            <v>GP Entity</v>
          </cell>
          <cell r="J7780">
            <v>43647</v>
          </cell>
          <cell r="K7780">
            <v>43629</v>
          </cell>
          <cell r="Q7780">
            <v>2780</v>
          </cell>
          <cell r="R7780" t="str">
            <v>Europe (EU)</v>
          </cell>
          <cell r="S7780" t="str">
            <v>Regional Sales Manager, Middle East and North Africa</v>
          </cell>
        </row>
        <row r="7781">
          <cell r="A7781" t="str">
            <v>100167-ES-102</v>
          </cell>
          <cell r="B7781">
            <v>43739</v>
          </cell>
          <cell r="C7781" t="str">
            <v>Existing MSA</v>
          </cell>
          <cell r="D7781">
            <v>43283</v>
          </cell>
          <cell r="E7781">
            <v>43862</v>
          </cell>
          <cell r="F7781" t="str">
            <v>Twist Bioscience</v>
          </cell>
          <cell r="G7781" t="str">
            <v>ES</v>
          </cell>
          <cell r="H7781" t="str">
            <v>Spain</v>
          </cell>
          <cell r="I7781" t="str">
            <v>GP Entity</v>
          </cell>
          <cell r="J7781">
            <v>43739</v>
          </cell>
          <cell r="K7781">
            <v>42145</v>
          </cell>
          <cell r="Q7781">
            <v>3137</v>
          </cell>
          <cell r="R7781" t="str">
            <v>Europe (EU)</v>
          </cell>
          <cell r="S7781" t="str">
            <v>NGS Sales Specialist, Europe</v>
          </cell>
        </row>
        <row r="7782">
          <cell r="A7782" t="str">
            <v>100490-ES-101</v>
          </cell>
          <cell r="B7782">
            <v>43770</v>
          </cell>
          <cell r="C7782" t="str">
            <v>Existing MSA</v>
          </cell>
          <cell r="D7782">
            <v>43744</v>
          </cell>
          <cell r="E7782">
            <v>43862</v>
          </cell>
          <cell r="F7782" t="str">
            <v>Natera</v>
          </cell>
          <cell r="G7782" t="str">
            <v>ES</v>
          </cell>
          <cell r="H7782" t="str">
            <v>Spain</v>
          </cell>
          <cell r="I7782" t="str">
            <v>GP Entity</v>
          </cell>
          <cell r="J7782">
            <v>43770</v>
          </cell>
          <cell r="K7782">
            <v>43529</v>
          </cell>
          <cell r="Q7782">
            <v>3342</v>
          </cell>
          <cell r="R7782" t="str">
            <v>Europe (EU)</v>
          </cell>
          <cell r="S7782" t="str">
            <v>Regional Manager</v>
          </cell>
        </row>
        <row r="7783">
          <cell r="A7783" t="str">
            <v>100167-GB-114</v>
          </cell>
          <cell r="B7783">
            <v>43759</v>
          </cell>
          <cell r="C7783" t="str">
            <v>Existing MSA</v>
          </cell>
          <cell r="D7783">
            <v>42145</v>
          </cell>
          <cell r="E7783">
            <v>43862</v>
          </cell>
          <cell r="F7783" t="str">
            <v>Twist Bioscience</v>
          </cell>
          <cell r="G7783" t="str">
            <v>GB</v>
          </cell>
          <cell r="H7783" t="str">
            <v>United Kingdom</v>
          </cell>
          <cell r="I7783" t="str">
            <v>GP Entity</v>
          </cell>
          <cell r="J7783">
            <v>43751</v>
          </cell>
          <cell r="K7783">
            <v>42145</v>
          </cell>
          <cell r="Q7783">
            <v>2973</v>
          </cell>
          <cell r="R7783" t="str">
            <v>Europe (EU)</v>
          </cell>
          <cell r="S7783" t="str">
            <v>Synthetic Biology, Account Manager - UK</v>
          </cell>
        </row>
        <row r="7784">
          <cell r="A7784" t="str">
            <v>100167-FR-103</v>
          </cell>
          <cell r="B7784">
            <v>43633</v>
          </cell>
          <cell r="C7784" t="str">
            <v>Existing MSA</v>
          </cell>
          <cell r="D7784">
            <v>42145</v>
          </cell>
          <cell r="E7784">
            <v>43862</v>
          </cell>
          <cell r="F7784" t="str">
            <v>Twist Bioscience</v>
          </cell>
          <cell r="G7784" t="str">
            <v>FR</v>
          </cell>
          <cell r="H7784" t="str">
            <v>France</v>
          </cell>
          <cell r="I7784" t="str">
            <v>GP Entity</v>
          </cell>
          <cell r="J7784">
            <v>43633</v>
          </cell>
          <cell r="K7784">
            <v>42145</v>
          </cell>
          <cell r="Q7784">
            <v>2191</v>
          </cell>
          <cell r="R7784" t="str">
            <v>Europe (EU)</v>
          </cell>
          <cell r="S7784" t="str">
            <v>Account Manager</v>
          </cell>
        </row>
        <row r="7785">
          <cell r="A7785" t="str">
            <v>100167-FR-106</v>
          </cell>
          <cell r="B7785">
            <v>43619</v>
          </cell>
          <cell r="C7785" t="str">
            <v>Existing MSA</v>
          </cell>
          <cell r="D7785">
            <v>42145</v>
          </cell>
          <cell r="E7785">
            <v>43862</v>
          </cell>
          <cell r="F7785" t="str">
            <v>Twist Bioscience</v>
          </cell>
          <cell r="G7785" t="str">
            <v>FR</v>
          </cell>
          <cell r="H7785" t="str">
            <v>France</v>
          </cell>
          <cell r="I7785" t="str">
            <v>GP Entity</v>
          </cell>
          <cell r="J7785">
            <v>43605</v>
          </cell>
          <cell r="K7785">
            <v>42145</v>
          </cell>
          <cell r="Q7785">
            <v>2570</v>
          </cell>
          <cell r="R7785" t="str">
            <v>Europe (EU)</v>
          </cell>
          <cell r="S7785" t="str">
            <v>Field Application Scientist, EUR</v>
          </cell>
        </row>
        <row r="7786">
          <cell r="A7786" t="str">
            <v>100167-DE-107</v>
          </cell>
          <cell r="B7786">
            <v>43647</v>
          </cell>
          <cell r="C7786" t="str">
            <v>Existing MSA</v>
          </cell>
          <cell r="D7786">
            <v>42145</v>
          </cell>
          <cell r="E7786">
            <v>43862</v>
          </cell>
          <cell r="F7786" t="str">
            <v>Twist Bioscience</v>
          </cell>
          <cell r="G7786" t="str">
            <v>DE</v>
          </cell>
          <cell r="H7786" t="str">
            <v>Germany</v>
          </cell>
          <cell r="I7786" t="str">
            <v>GP Entity</v>
          </cell>
          <cell r="J7786">
            <v>43647</v>
          </cell>
          <cell r="K7786">
            <v>42145</v>
          </cell>
          <cell r="Q7786">
            <v>2496</v>
          </cell>
          <cell r="R7786" t="str">
            <v>Europe (EU)</v>
          </cell>
          <cell r="S7786" t="str">
            <v>Inside Sales Specialist - EMEA</v>
          </cell>
        </row>
        <row r="7787">
          <cell r="A7787" t="str">
            <v>100167-DE-108</v>
          </cell>
          <cell r="B7787">
            <v>43647</v>
          </cell>
          <cell r="C7787" t="str">
            <v>Existing MSA</v>
          </cell>
          <cell r="D7787">
            <v>42145</v>
          </cell>
          <cell r="E7787">
            <v>43862</v>
          </cell>
          <cell r="F7787" t="str">
            <v>Twist Bioscience</v>
          </cell>
          <cell r="G7787" t="str">
            <v>DE</v>
          </cell>
          <cell r="H7787" t="str">
            <v>Germany</v>
          </cell>
          <cell r="I7787" t="str">
            <v>GP Entity</v>
          </cell>
          <cell r="J7787">
            <v>43647</v>
          </cell>
          <cell r="K7787">
            <v>42145</v>
          </cell>
          <cell r="Q7787">
            <v>2497</v>
          </cell>
          <cell r="R7787" t="str">
            <v>Europe (EU)</v>
          </cell>
          <cell r="S7787" t="str">
            <v>Synthetic Biology, Account Manager - Germany</v>
          </cell>
        </row>
        <row r="7788">
          <cell r="A7788" t="str">
            <v>100490-IT-101</v>
          </cell>
          <cell r="B7788">
            <v>43678</v>
          </cell>
          <cell r="C7788" t="str">
            <v>Existing MSA</v>
          </cell>
          <cell r="D7788">
            <v>43529</v>
          </cell>
          <cell r="E7788">
            <v>43862</v>
          </cell>
          <cell r="F7788" t="str">
            <v>Natera</v>
          </cell>
          <cell r="G7788" t="str">
            <v>IT</v>
          </cell>
          <cell r="H7788" t="str">
            <v>Italy</v>
          </cell>
          <cell r="I7788" t="str">
            <v>GP Entity</v>
          </cell>
          <cell r="J7788">
            <v>43661</v>
          </cell>
          <cell r="K7788">
            <v>43529</v>
          </cell>
          <cell r="Q7788">
            <v>2888</v>
          </cell>
          <cell r="R7788" t="str">
            <v>Europe (EU)</v>
          </cell>
          <cell r="S7788" t="str">
            <v>Regional Manager</v>
          </cell>
        </row>
        <row r="7789">
          <cell r="A7789" t="str">
            <v>100167-GB-113</v>
          </cell>
          <cell r="B7789">
            <v>43525</v>
          </cell>
          <cell r="C7789" t="str">
            <v>Existing MSA</v>
          </cell>
          <cell r="D7789">
            <v>42145</v>
          </cell>
          <cell r="E7789">
            <v>43862</v>
          </cell>
          <cell r="F7789" t="str">
            <v>Twist Bioscience</v>
          </cell>
          <cell r="G7789" t="str">
            <v>GB</v>
          </cell>
          <cell r="H7789" t="str">
            <v>United Kingdom</v>
          </cell>
          <cell r="I7789" t="str">
            <v>GP Entity</v>
          </cell>
          <cell r="K7789">
            <v>42145</v>
          </cell>
          <cell r="Q7789">
            <v>2064</v>
          </cell>
          <cell r="R7789" t="str">
            <v>Europe (EU)</v>
          </cell>
          <cell r="S7789" t="str">
            <v>Sr Inside Sales Specialist</v>
          </cell>
        </row>
        <row r="7790">
          <cell r="A7790" t="str">
            <v>100167-DE-111</v>
          </cell>
          <cell r="B7790">
            <v>43770</v>
          </cell>
          <cell r="C7790" t="str">
            <v>Existing MSA</v>
          </cell>
          <cell r="D7790">
            <v>42145</v>
          </cell>
          <cell r="E7790">
            <v>43862</v>
          </cell>
          <cell r="F7790" t="str">
            <v>Twist Bioscience</v>
          </cell>
          <cell r="G7790" t="str">
            <v>DE</v>
          </cell>
          <cell r="H7790" t="str">
            <v>Germany</v>
          </cell>
          <cell r="I7790" t="str">
            <v>GP Entity</v>
          </cell>
          <cell r="J7790">
            <v>43769</v>
          </cell>
          <cell r="K7790">
            <v>42145</v>
          </cell>
          <cell r="Q7790">
            <v>3017</v>
          </cell>
          <cell r="R7790" t="str">
            <v>Europe (EU)</v>
          </cell>
          <cell r="S7790" t="str">
            <v>Customer &amp; Technical Support Specialist, SynBio, EMEA</v>
          </cell>
        </row>
        <row r="7791">
          <cell r="A7791" t="str">
            <v>100167-DE-112</v>
          </cell>
          <cell r="B7791">
            <v>43801</v>
          </cell>
          <cell r="C7791" t="str">
            <v>Existing MSA</v>
          </cell>
          <cell r="D7791">
            <v>42145</v>
          </cell>
          <cell r="E7791">
            <v>43862</v>
          </cell>
          <cell r="F7791" t="str">
            <v>Twist Bioscience</v>
          </cell>
          <cell r="G7791" t="str">
            <v>DE</v>
          </cell>
          <cell r="H7791" t="str">
            <v>Germany</v>
          </cell>
          <cell r="I7791" t="str">
            <v>GP Entity</v>
          </cell>
          <cell r="J7791">
            <v>43769</v>
          </cell>
          <cell r="K7791">
            <v>42145</v>
          </cell>
          <cell r="Q7791">
            <v>3018</v>
          </cell>
          <cell r="R7791" t="str">
            <v>Europe (EU)</v>
          </cell>
          <cell r="S7791" t="str">
            <v>Scientific Development Manager</v>
          </cell>
        </row>
        <row r="7792">
          <cell r="A7792" t="str">
            <v>100167-DK-102</v>
          </cell>
          <cell r="B7792">
            <v>43591</v>
          </cell>
          <cell r="C7792" t="str">
            <v>Existing MSA</v>
          </cell>
          <cell r="D7792">
            <v>42879</v>
          </cell>
          <cell r="E7792">
            <v>43862</v>
          </cell>
          <cell r="F7792" t="str">
            <v>Twist Bioscience</v>
          </cell>
          <cell r="G7792" t="str">
            <v>DK</v>
          </cell>
          <cell r="H7792" t="str">
            <v>Denmark</v>
          </cell>
          <cell r="I7792" t="str">
            <v>GP Entity</v>
          </cell>
          <cell r="J7792">
            <v>43591</v>
          </cell>
          <cell r="K7792">
            <v>42145</v>
          </cell>
          <cell r="Q7792">
            <v>2377</v>
          </cell>
          <cell r="R7792" t="str">
            <v>Europe (EU)</v>
          </cell>
          <cell r="S7792" t="str">
            <v>Synthetic Biology, Account Manager - Nordics</v>
          </cell>
        </row>
        <row r="7793">
          <cell r="A7793" t="str">
            <v>100167-FR-103</v>
          </cell>
          <cell r="B7793">
            <v>43633</v>
          </cell>
          <cell r="C7793" t="str">
            <v>Existing MSA</v>
          </cell>
          <cell r="D7793">
            <v>42145</v>
          </cell>
          <cell r="E7793">
            <v>43891</v>
          </cell>
          <cell r="F7793" t="str">
            <v>Twist Bioscience</v>
          </cell>
          <cell r="G7793" t="str">
            <v>FR</v>
          </cell>
          <cell r="H7793" t="str">
            <v>France</v>
          </cell>
          <cell r="I7793" t="str">
            <v>GP Entity</v>
          </cell>
          <cell r="J7793">
            <v>43633</v>
          </cell>
          <cell r="K7793">
            <v>42145</v>
          </cell>
          <cell r="Q7793">
            <v>2191</v>
          </cell>
          <cell r="R7793" t="str">
            <v>Europe (EU)</v>
          </cell>
          <cell r="S7793" t="str">
            <v>Account Manager</v>
          </cell>
        </row>
        <row r="7794">
          <cell r="A7794" t="str">
            <v>100167-FR-106</v>
          </cell>
          <cell r="B7794">
            <v>43619</v>
          </cell>
          <cell r="C7794" t="str">
            <v>Existing MSA</v>
          </cell>
          <cell r="D7794">
            <v>42145</v>
          </cell>
          <cell r="E7794">
            <v>43891</v>
          </cell>
          <cell r="F7794" t="str">
            <v>Twist Bioscience</v>
          </cell>
          <cell r="G7794" t="str">
            <v>FR</v>
          </cell>
          <cell r="H7794" t="str">
            <v>France</v>
          </cell>
          <cell r="I7794" t="str">
            <v>GP Entity</v>
          </cell>
          <cell r="J7794">
            <v>43605</v>
          </cell>
          <cell r="K7794">
            <v>42145</v>
          </cell>
          <cell r="Q7794">
            <v>2570</v>
          </cell>
          <cell r="R7794" t="str">
            <v>Europe (EU)</v>
          </cell>
          <cell r="S7794" t="str">
            <v>Field Application Scientist, EUR</v>
          </cell>
        </row>
        <row r="7795">
          <cell r="A7795" t="str">
            <v>100167-DE-107</v>
          </cell>
          <cell r="B7795">
            <v>43647</v>
          </cell>
          <cell r="C7795" t="str">
            <v>Existing MSA</v>
          </cell>
          <cell r="D7795">
            <v>42145</v>
          </cell>
          <cell r="E7795">
            <v>43891</v>
          </cell>
          <cell r="F7795" t="str">
            <v>Twist Bioscience</v>
          </cell>
          <cell r="G7795" t="str">
            <v>DE</v>
          </cell>
          <cell r="H7795" t="str">
            <v>Germany</v>
          </cell>
          <cell r="I7795" t="str">
            <v>GP Entity</v>
          </cell>
          <cell r="J7795">
            <v>43647</v>
          </cell>
          <cell r="K7795">
            <v>42145</v>
          </cell>
          <cell r="Q7795">
            <v>2496</v>
          </cell>
          <cell r="R7795" t="str">
            <v>Europe (EU)</v>
          </cell>
          <cell r="S7795" t="str">
            <v>Inside Sales Specialist - EMEA</v>
          </cell>
        </row>
        <row r="7796">
          <cell r="A7796" t="str">
            <v>100167-DE-108</v>
          </cell>
          <cell r="B7796">
            <v>43647</v>
          </cell>
          <cell r="C7796" t="str">
            <v>Existing MSA</v>
          </cell>
          <cell r="D7796">
            <v>42145</v>
          </cell>
          <cell r="E7796">
            <v>43891</v>
          </cell>
          <cell r="F7796" t="str">
            <v>Twist Bioscience</v>
          </cell>
          <cell r="G7796" t="str">
            <v>DE</v>
          </cell>
          <cell r="H7796" t="str">
            <v>Germany</v>
          </cell>
          <cell r="I7796" t="str">
            <v>GP Entity</v>
          </cell>
          <cell r="J7796">
            <v>43647</v>
          </cell>
          <cell r="K7796">
            <v>42145</v>
          </cell>
          <cell r="Q7796">
            <v>2497</v>
          </cell>
          <cell r="R7796" t="str">
            <v>Europe (EU)</v>
          </cell>
          <cell r="S7796" t="str">
            <v>Synthetic Biology, Account Manager - Germany</v>
          </cell>
        </row>
        <row r="7797">
          <cell r="A7797" t="str">
            <v>100167-GB-113</v>
          </cell>
          <cell r="B7797">
            <v>43525</v>
          </cell>
          <cell r="C7797" t="str">
            <v>Existing MSA</v>
          </cell>
          <cell r="D7797">
            <v>42145</v>
          </cell>
          <cell r="E7797">
            <v>43891</v>
          </cell>
          <cell r="F7797" t="str">
            <v>Twist Bioscience</v>
          </cell>
          <cell r="G7797" t="str">
            <v>GB</v>
          </cell>
          <cell r="H7797" t="str">
            <v>United Kingdom</v>
          </cell>
          <cell r="I7797" t="str">
            <v>GP Entity</v>
          </cell>
          <cell r="K7797">
            <v>42145</v>
          </cell>
          <cell r="Q7797">
            <v>2064</v>
          </cell>
          <cell r="R7797" t="str">
            <v>Europe (EU)</v>
          </cell>
          <cell r="S7797" t="str">
            <v>Sr Inside Sales Specialist</v>
          </cell>
        </row>
        <row r="7798">
          <cell r="A7798" t="str">
            <v>100167-DK-102</v>
          </cell>
          <cell r="B7798">
            <v>43591</v>
          </cell>
          <cell r="C7798" t="str">
            <v>Existing MSA</v>
          </cell>
          <cell r="D7798">
            <v>42879</v>
          </cell>
          <cell r="E7798">
            <v>43891</v>
          </cell>
          <cell r="F7798" t="str">
            <v>Twist Bioscience</v>
          </cell>
          <cell r="G7798" t="str">
            <v>DK</v>
          </cell>
          <cell r="H7798" t="str">
            <v>Denmark</v>
          </cell>
          <cell r="I7798" t="str">
            <v>GP Entity</v>
          </cell>
          <cell r="J7798">
            <v>43591</v>
          </cell>
          <cell r="K7798">
            <v>42145</v>
          </cell>
          <cell r="Q7798">
            <v>2377</v>
          </cell>
          <cell r="R7798" t="str">
            <v>Europe (EU)</v>
          </cell>
          <cell r="S7798" t="str">
            <v>Synthetic Biology, Account Manager - Nordics</v>
          </cell>
        </row>
        <row r="7799">
          <cell r="A7799" t="str">
            <v>100229-ES-101</v>
          </cell>
          <cell r="B7799">
            <v>43780</v>
          </cell>
          <cell r="C7799" t="str">
            <v>Existing MSA</v>
          </cell>
          <cell r="D7799">
            <v>43745</v>
          </cell>
          <cell r="E7799">
            <v>43862</v>
          </cell>
          <cell r="F7799" t="str">
            <v>NextRoll, Inc. (FKA Adroll)</v>
          </cell>
          <cell r="G7799" t="str">
            <v>ES</v>
          </cell>
          <cell r="H7799" t="str">
            <v>Spain</v>
          </cell>
          <cell r="I7799" t="str">
            <v>GP Entity</v>
          </cell>
          <cell r="J7799">
            <v>43780</v>
          </cell>
          <cell r="K7799">
            <v>42979</v>
          </cell>
          <cell r="Q7799">
            <v>3361</v>
          </cell>
          <cell r="R7799" t="str">
            <v>Europe (EU)</v>
          </cell>
          <cell r="S7799" t="str">
            <v>Staff Engineer</v>
          </cell>
        </row>
        <row r="7800">
          <cell r="A7800" t="str">
            <v>100593-IE-103</v>
          </cell>
          <cell r="B7800">
            <v>43773</v>
          </cell>
          <cell r="C7800" t="str">
            <v>Existing MSA</v>
          </cell>
          <cell r="D7800">
            <v>43777</v>
          </cell>
          <cell r="E7800">
            <v>43862</v>
          </cell>
          <cell r="F7800" t="str">
            <v>Knotel</v>
          </cell>
          <cell r="G7800" t="str">
            <v>IE</v>
          </cell>
          <cell r="H7800" t="str">
            <v>Ireland</v>
          </cell>
          <cell r="I7800" t="str">
            <v>GP Entity</v>
          </cell>
          <cell r="J7800">
            <v>43773</v>
          </cell>
          <cell r="K7800">
            <v>43661</v>
          </cell>
          <cell r="Q7800">
            <v>3341</v>
          </cell>
          <cell r="R7800" t="str">
            <v>Europe (EU)</v>
          </cell>
          <cell r="S7800" t="str">
            <v>Senior Account Executive</v>
          </cell>
        </row>
        <row r="7801">
          <cell r="A7801" t="str">
            <v>100593-IE-102</v>
          </cell>
          <cell r="B7801">
            <v>43773</v>
          </cell>
          <cell r="C7801" t="str">
            <v>Existing MSA</v>
          </cell>
          <cell r="D7801">
            <v>43777</v>
          </cell>
          <cell r="E7801">
            <v>43862</v>
          </cell>
          <cell r="F7801" t="str">
            <v>Knotel</v>
          </cell>
          <cell r="G7801" t="str">
            <v>IE</v>
          </cell>
          <cell r="H7801" t="str">
            <v>Ireland</v>
          </cell>
          <cell r="I7801" t="str">
            <v>GP Entity</v>
          </cell>
          <cell r="J7801">
            <v>43773</v>
          </cell>
          <cell r="K7801">
            <v>43661</v>
          </cell>
          <cell r="Q7801">
            <v>3229</v>
          </cell>
          <cell r="R7801" t="str">
            <v>Europe (EU)</v>
          </cell>
          <cell r="S7801" t="str">
            <v>Account Executive</v>
          </cell>
        </row>
        <row r="7802">
          <cell r="A7802" t="str">
            <v>100064-GB-105</v>
          </cell>
          <cell r="B7802">
            <v>43724</v>
          </cell>
          <cell r="C7802" t="str">
            <v>Existing MSA</v>
          </cell>
          <cell r="D7802">
            <v>43082</v>
          </cell>
          <cell r="E7802">
            <v>43862</v>
          </cell>
          <cell r="F7802" t="str">
            <v>Flashpoint</v>
          </cell>
          <cell r="G7802" t="str">
            <v>GB</v>
          </cell>
          <cell r="H7802" t="str">
            <v>United Kingdom</v>
          </cell>
          <cell r="I7802" t="str">
            <v>GP Entity</v>
          </cell>
          <cell r="J7802">
            <v>43723</v>
          </cell>
          <cell r="K7802">
            <v>42731</v>
          </cell>
          <cell r="Q7802">
            <v>3135</v>
          </cell>
          <cell r="R7802" t="str">
            <v>Europe (EU)</v>
          </cell>
          <cell r="S7802" t="str">
            <v>Vice President of Sales, EMEA</v>
          </cell>
        </row>
        <row r="7803">
          <cell r="A7803" t="str">
            <v>100064-GB-106</v>
          </cell>
          <cell r="B7803">
            <v>43808</v>
          </cell>
          <cell r="C7803" t="str">
            <v>Existing MSA</v>
          </cell>
          <cell r="D7803">
            <v>43082</v>
          </cell>
          <cell r="E7803">
            <v>43862</v>
          </cell>
          <cell r="F7803" t="str">
            <v>Flashpoint</v>
          </cell>
          <cell r="G7803" t="str">
            <v>GB</v>
          </cell>
          <cell r="H7803" t="str">
            <v>United Kingdom</v>
          </cell>
          <cell r="I7803" t="str">
            <v>GP Entity</v>
          </cell>
          <cell r="J7803">
            <v>43808</v>
          </cell>
          <cell r="K7803">
            <v>42731</v>
          </cell>
          <cell r="Q7803">
            <v>3499</v>
          </cell>
          <cell r="R7803" t="str">
            <v>Europe (EU)</v>
          </cell>
          <cell r="S7803" t="str">
            <v>Director, Customer Success</v>
          </cell>
        </row>
        <row r="7804">
          <cell r="A7804" t="str">
            <v>100186-DK-101</v>
          </cell>
          <cell r="B7804">
            <v>43525</v>
          </cell>
          <cell r="C7804" t="str">
            <v>Existing MSA</v>
          </cell>
          <cell r="D7804">
            <v>43500</v>
          </cell>
          <cell r="E7804">
            <v>43862</v>
          </cell>
          <cell r="F7804" t="str">
            <v>FocusVision Worldwide</v>
          </cell>
          <cell r="G7804" t="str">
            <v>DK</v>
          </cell>
          <cell r="H7804" t="str">
            <v>Denmark</v>
          </cell>
          <cell r="I7804" t="str">
            <v>GP Entity</v>
          </cell>
          <cell r="J7804">
            <v>43525</v>
          </cell>
          <cell r="K7804">
            <v>42857</v>
          </cell>
          <cell r="Q7804">
            <v>2174</v>
          </cell>
          <cell r="R7804" t="str">
            <v>Europe (EU)</v>
          </cell>
          <cell r="S7804" t="str">
            <v>Lead Software Engineer</v>
          </cell>
        </row>
        <row r="7805">
          <cell r="A7805" t="str">
            <v>100186-DK-101</v>
          </cell>
          <cell r="B7805">
            <v>43525</v>
          </cell>
          <cell r="C7805" t="str">
            <v>Existing MSA</v>
          </cell>
          <cell r="D7805">
            <v>43500</v>
          </cell>
          <cell r="E7805">
            <v>43891</v>
          </cell>
          <cell r="F7805" t="str">
            <v>FocusVision Worldwide</v>
          </cell>
          <cell r="G7805" t="str">
            <v>DK</v>
          </cell>
          <cell r="H7805" t="str">
            <v>Denmark</v>
          </cell>
          <cell r="I7805" t="str">
            <v>GP Entity</v>
          </cell>
          <cell r="J7805">
            <v>43525</v>
          </cell>
          <cell r="K7805">
            <v>42857</v>
          </cell>
          <cell r="Q7805">
            <v>2174</v>
          </cell>
          <cell r="R7805" t="str">
            <v>Europe (EU)</v>
          </cell>
          <cell r="S7805" t="str">
            <v>Lead Software Engineer</v>
          </cell>
        </row>
        <row r="7806">
          <cell r="A7806" t="str">
            <v>100371-GB-104</v>
          </cell>
          <cell r="B7806">
            <v>43717</v>
          </cell>
          <cell r="C7806" t="str">
            <v>Existing MSA</v>
          </cell>
          <cell r="D7806">
            <v>43311</v>
          </cell>
          <cell r="E7806">
            <v>43862</v>
          </cell>
          <cell r="F7806" t="str">
            <v>Udemy</v>
          </cell>
          <cell r="G7806" t="str">
            <v>GB</v>
          </cell>
          <cell r="H7806" t="str">
            <v>United Kingdom</v>
          </cell>
          <cell r="I7806" t="str">
            <v>GP Entity</v>
          </cell>
          <cell r="J7806">
            <v>43717</v>
          </cell>
          <cell r="K7806">
            <v>43286</v>
          </cell>
          <cell r="Q7806">
            <v>2987</v>
          </cell>
          <cell r="R7806" t="str">
            <v>Europe (EU)</v>
          </cell>
          <cell r="S7806" t="str">
            <v>Enterprise Account Executive</v>
          </cell>
        </row>
        <row r="7807">
          <cell r="A7807" t="str">
            <v>100054-DE-101</v>
          </cell>
          <cell r="B7807">
            <v>43586</v>
          </cell>
          <cell r="C7807" t="str">
            <v>Existing MSA</v>
          </cell>
          <cell r="D7807">
            <v>43370</v>
          </cell>
          <cell r="E7807">
            <v>43862</v>
          </cell>
          <cell r="F7807" t="str">
            <v>Enbala</v>
          </cell>
          <cell r="G7807" t="str">
            <v>DE</v>
          </cell>
          <cell r="H7807" t="str">
            <v>Germany</v>
          </cell>
          <cell r="I7807" t="str">
            <v>GP Entity</v>
          </cell>
          <cell r="K7807">
            <v>42418</v>
          </cell>
          <cell r="Q7807">
            <v>2118</v>
          </cell>
          <cell r="R7807" t="str">
            <v>Europe (EU)</v>
          </cell>
          <cell r="S7807" t="str">
            <v>Senior Project Manager</v>
          </cell>
        </row>
        <row r="7808">
          <cell r="A7808" t="str">
            <v>100054-DE-101</v>
          </cell>
          <cell r="B7808">
            <v>43586</v>
          </cell>
          <cell r="C7808" t="str">
            <v>Existing MSA</v>
          </cell>
          <cell r="D7808">
            <v>43370</v>
          </cell>
          <cell r="E7808">
            <v>43891</v>
          </cell>
          <cell r="F7808" t="str">
            <v>Enbala</v>
          </cell>
          <cell r="G7808" t="str">
            <v>DE</v>
          </cell>
          <cell r="H7808" t="str">
            <v>Germany</v>
          </cell>
          <cell r="I7808" t="str">
            <v>GP Entity</v>
          </cell>
          <cell r="K7808">
            <v>42418</v>
          </cell>
          <cell r="Q7808">
            <v>2118</v>
          </cell>
          <cell r="R7808" t="str">
            <v>Europe (EU)</v>
          </cell>
          <cell r="S7808" t="str">
            <v>Senior Project Manager</v>
          </cell>
        </row>
        <row r="7809">
          <cell r="A7809" t="str">
            <v>100592-GB-101</v>
          </cell>
          <cell r="B7809">
            <v>43739</v>
          </cell>
          <cell r="C7809" t="str">
            <v>Existing MSA</v>
          </cell>
          <cell r="D7809">
            <v>43640</v>
          </cell>
          <cell r="E7809">
            <v>43862</v>
          </cell>
          <cell r="F7809" t="str">
            <v>EcoDigital, LLC</v>
          </cell>
          <cell r="G7809" t="str">
            <v>GB</v>
          </cell>
          <cell r="H7809" t="str">
            <v>United Kingdom</v>
          </cell>
          <cell r="I7809" t="str">
            <v>GP Entity</v>
          </cell>
          <cell r="J7809">
            <v>43719</v>
          </cell>
          <cell r="K7809">
            <v>43640</v>
          </cell>
          <cell r="Q7809">
            <v>3182</v>
          </cell>
          <cell r="R7809" t="str">
            <v>Europe (EU)</v>
          </cell>
          <cell r="S7809" t="str">
            <v>Regional Sales Executive, UK</v>
          </cell>
        </row>
        <row r="7810">
          <cell r="A7810" t="str">
            <v>100217-ES-104</v>
          </cell>
          <cell r="B7810">
            <v>43770</v>
          </cell>
          <cell r="C7810" t="str">
            <v>Existing MSA</v>
          </cell>
          <cell r="D7810">
            <v>43299</v>
          </cell>
          <cell r="E7810">
            <v>43862</v>
          </cell>
          <cell r="F7810" t="str">
            <v>Novamex</v>
          </cell>
          <cell r="G7810" t="str">
            <v>ES</v>
          </cell>
          <cell r="H7810" t="str">
            <v>Spain</v>
          </cell>
          <cell r="I7810" t="str">
            <v>GP Entity</v>
          </cell>
          <cell r="J7810">
            <v>43770</v>
          </cell>
          <cell r="K7810">
            <v>42941</v>
          </cell>
          <cell r="Q7810">
            <v>3398</v>
          </cell>
          <cell r="R7810" t="str">
            <v>Europe (EU)</v>
          </cell>
          <cell r="S7810" t="str">
            <v>Europe Sales Coordinator</v>
          </cell>
        </row>
        <row r="7811">
          <cell r="A7811" t="str">
            <v>100692-ES-101</v>
          </cell>
          <cell r="B7811">
            <v>43831</v>
          </cell>
          <cell r="C7811" t="str">
            <v>Existing MSA</v>
          </cell>
          <cell r="D7811">
            <v>43783</v>
          </cell>
          <cell r="E7811">
            <v>43862</v>
          </cell>
          <cell r="F7811" t="str">
            <v>Veracyte</v>
          </cell>
          <cell r="G7811" t="str">
            <v>ES</v>
          </cell>
          <cell r="H7811" t="str">
            <v>Spain</v>
          </cell>
          <cell r="I7811" t="str">
            <v>GP Entity</v>
          </cell>
          <cell r="J7811">
            <v>43831</v>
          </cell>
          <cell r="K7811">
            <v>43777</v>
          </cell>
          <cell r="Q7811">
            <v>3559</v>
          </cell>
          <cell r="R7811" t="str">
            <v>Europe (EU)</v>
          </cell>
          <cell r="S7811" t="str">
            <v>Product Manager, EMEA Diagnostics</v>
          </cell>
        </row>
        <row r="7812">
          <cell r="A7812" t="str">
            <v>100692-ES-102</v>
          </cell>
          <cell r="B7812">
            <v>43831</v>
          </cell>
          <cell r="C7812" t="str">
            <v>Existing MSA</v>
          </cell>
          <cell r="D7812">
            <v>43783</v>
          </cell>
          <cell r="E7812">
            <v>43862</v>
          </cell>
          <cell r="F7812" t="str">
            <v>Veracyte</v>
          </cell>
          <cell r="G7812" t="str">
            <v>ES</v>
          </cell>
          <cell r="H7812" t="str">
            <v>Spain</v>
          </cell>
          <cell r="I7812" t="str">
            <v>GP Entity</v>
          </cell>
          <cell r="J7812">
            <v>43831</v>
          </cell>
          <cell r="K7812">
            <v>43777</v>
          </cell>
          <cell r="Q7812">
            <v>3560</v>
          </cell>
          <cell r="R7812" t="str">
            <v>Europe (EU)</v>
          </cell>
          <cell r="S7812" t="str">
            <v>Associate Director</v>
          </cell>
        </row>
        <row r="7813">
          <cell r="A7813" t="str">
            <v>100692-ES-103</v>
          </cell>
          <cell r="B7813">
            <v>43831</v>
          </cell>
          <cell r="C7813" t="str">
            <v>Existing MSA</v>
          </cell>
          <cell r="D7813">
            <v>43783</v>
          </cell>
          <cell r="E7813">
            <v>43862</v>
          </cell>
          <cell r="F7813" t="str">
            <v>Veracyte</v>
          </cell>
          <cell r="G7813" t="str">
            <v>ES</v>
          </cell>
          <cell r="H7813" t="str">
            <v>Spain</v>
          </cell>
          <cell r="I7813" t="str">
            <v>GP Entity</v>
          </cell>
          <cell r="J7813">
            <v>43831</v>
          </cell>
          <cell r="K7813">
            <v>43777</v>
          </cell>
          <cell r="Q7813">
            <v>3561</v>
          </cell>
          <cell r="R7813" t="str">
            <v>Europe (EU)</v>
          </cell>
          <cell r="S7813" t="str">
            <v>Regional Business Manager</v>
          </cell>
        </row>
        <row r="7814">
          <cell r="A7814" t="str">
            <v>100692-ES-104</v>
          </cell>
          <cell r="B7814">
            <v>43831</v>
          </cell>
          <cell r="C7814" t="str">
            <v>Existing MSA</v>
          </cell>
          <cell r="D7814">
            <v>43783</v>
          </cell>
          <cell r="E7814">
            <v>43862</v>
          </cell>
          <cell r="F7814" t="str">
            <v>Veracyte</v>
          </cell>
          <cell r="G7814" t="str">
            <v>ES</v>
          </cell>
          <cell r="H7814" t="str">
            <v>Spain</v>
          </cell>
          <cell r="I7814" t="str">
            <v>GP Entity</v>
          </cell>
          <cell r="J7814">
            <v>43831</v>
          </cell>
          <cell r="K7814">
            <v>43777</v>
          </cell>
          <cell r="Q7814">
            <v>3562</v>
          </cell>
          <cell r="R7814" t="str">
            <v>Europe (EU)</v>
          </cell>
          <cell r="S7814" t="str">
            <v>Country Manager, Diagnostics</v>
          </cell>
        </row>
        <row r="7815">
          <cell r="A7815" t="str">
            <v>100692-ES-105</v>
          </cell>
          <cell r="B7815">
            <v>43831</v>
          </cell>
          <cell r="C7815" t="str">
            <v>Existing MSA</v>
          </cell>
          <cell r="D7815">
            <v>43783</v>
          </cell>
          <cell r="E7815">
            <v>43862</v>
          </cell>
          <cell r="F7815" t="str">
            <v>Veracyte</v>
          </cell>
          <cell r="G7815" t="str">
            <v>ES</v>
          </cell>
          <cell r="H7815" t="str">
            <v>Spain</v>
          </cell>
          <cell r="I7815" t="str">
            <v>GP Entity</v>
          </cell>
          <cell r="J7815">
            <v>43831</v>
          </cell>
          <cell r="K7815">
            <v>43777</v>
          </cell>
          <cell r="Q7815">
            <v>3563</v>
          </cell>
          <cell r="R7815" t="str">
            <v>Europe (EU)</v>
          </cell>
          <cell r="S7815" t="str">
            <v>Senior Director, EMEA Diagnostics Sales</v>
          </cell>
        </row>
        <row r="7816">
          <cell r="A7816" t="str">
            <v>100692-GB-101</v>
          </cell>
          <cell r="B7816">
            <v>43831</v>
          </cell>
          <cell r="C7816" t="str">
            <v>Existing MSA</v>
          </cell>
          <cell r="D7816">
            <v>43777</v>
          </cell>
          <cell r="E7816">
            <v>43862</v>
          </cell>
          <cell r="F7816" t="str">
            <v>Veracyte</v>
          </cell>
          <cell r="G7816" t="str">
            <v>GB</v>
          </cell>
          <cell r="H7816" t="str">
            <v>United Kingdom</v>
          </cell>
          <cell r="I7816" t="str">
            <v>GP Entity</v>
          </cell>
          <cell r="J7816">
            <v>43801</v>
          </cell>
          <cell r="K7816">
            <v>43777</v>
          </cell>
          <cell r="Q7816">
            <v>3564</v>
          </cell>
          <cell r="R7816" t="str">
            <v>Europe (EU)</v>
          </cell>
          <cell r="S7816" t="str">
            <v>Country Manager, Diagnostics - UK</v>
          </cell>
        </row>
        <row r="7817">
          <cell r="A7817" t="str">
            <v>100692-GB-102</v>
          </cell>
          <cell r="B7817">
            <v>43831</v>
          </cell>
          <cell r="C7817" t="str">
            <v>Existing MSA</v>
          </cell>
          <cell r="D7817">
            <v>43777</v>
          </cell>
          <cell r="E7817">
            <v>43862</v>
          </cell>
          <cell r="F7817" t="str">
            <v>Veracyte</v>
          </cell>
          <cell r="G7817" t="str">
            <v>GB</v>
          </cell>
          <cell r="H7817" t="str">
            <v>United Kingdom</v>
          </cell>
          <cell r="I7817" t="str">
            <v>GP Entity</v>
          </cell>
          <cell r="J7817">
            <v>43801</v>
          </cell>
          <cell r="K7817">
            <v>43777</v>
          </cell>
          <cell r="Q7817">
            <v>3565</v>
          </cell>
          <cell r="R7817" t="str">
            <v>Europe (EU)</v>
          </cell>
          <cell r="S7817" t="str">
            <v>Associate Director, Medical Affairs</v>
          </cell>
        </row>
        <row r="7818">
          <cell r="A7818" t="str">
            <v>100161-GB-102</v>
          </cell>
          <cell r="B7818">
            <v>43770</v>
          </cell>
          <cell r="C7818" t="str">
            <v>Existing MSA</v>
          </cell>
          <cell r="D7818">
            <v>43747</v>
          </cell>
          <cell r="E7818">
            <v>43862</v>
          </cell>
          <cell r="F7818" t="str">
            <v>Tile</v>
          </cell>
          <cell r="G7818" t="str">
            <v>GB</v>
          </cell>
          <cell r="H7818" t="str">
            <v>United Kingdom</v>
          </cell>
          <cell r="I7818" t="str">
            <v>GP Entity</v>
          </cell>
          <cell r="J7818">
            <v>43770</v>
          </cell>
          <cell r="K7818">
            <v>42712</v>
          </cell>
          <cell r="Q7818">
            <v>3333</v>
          </cell>
          <cell r="R7818" t="str">
            <v>Europe (EU)</v>
          </cell>
          <cell r="S7818" t="str">
            <v>UK Nordics Sales Manager</v>
          </cell>
        </row>
        <row r="7819">
          <cell r="A7819" t="str">
            <v>100161-NL-101</v>
          </cell>
          <cell r="B7819">
            <v>43770</v>
          </cell>
          <cell r="C7819" t="str">
            <v>Existing MSA</v>
          </cell>
          <cell r="D7819">
            <v>43747</v>
          </cell>
          <cell r="E7819">
            <v>43862</v>
          </cell>
          <cell r="F7819" t="str">
            <v>Tile</v>
          </cell>
          <cell r="G7819" t="str">
            <v>NL</v>
          </cell>
          <cell r="H7819" t="str">
            <v>Netherlands</v>
          </cell>
          <cell r="I7819" t="str">
            <v>GP Entity</v>
          </cell>
          <cell r="J7819">
            <v>43770</v>
          </cell>
          <cell r="K7819">
            <v>42712</v>
          </cell>
          <cell r="Q7819">
            <v>3363</v>
          </cell>
          <cell r="R7819" t="str">
            <v>Europe (EU)</v>
          </cell>
          <cell r="S7819" t="str">
            <v>Sales Manager, Western Europe</v>
          </cell>
        </row>
        <row r="7820">
          <cell r="A7820" t="str">
            <v>100206-ES-101</v>
          </cell>
          <cell r="B7820">
            <v>43759</v>
          </cell>
          <cell r="C7820" t="str">
            <v>Existing MSA</v>
          </cell>
          <cell r="D7820">
            <v>43726</v>
          </cell>
          <cell r="E7820">
            <v>43862</v>
          </cell>
          <cell r="F7820" t="str">
            <v>Pregis International BV (FKA FP International)</v>
          </cell>
          <cell r="G7820" t="str">
            <v>ES</v>
          </cell>
          <cell r="H7820" t="str">
            <v>Spain</v>
          </cell>
          <cell r="I7820" t="str">
            <v>GP Entity</v>
          </cell>
          <cell r="J7820">
            <v>43739</v>
          </cell>
          <cell r="K7820">
            <v>42923</v>
          </cell>
          <cell r="Q7820">
            <v>3247</v>
          </cell>
          <cell r="R7820" t="str">
            <v>Europe (EU)</v>
          </cell>
          <cell r="S7820" t="str">
            <v>Sales Manager</v>
          </cell>
        </row>
        <row r="7821">
          <cell r="A7821" t="str">
            <v>100231-SE-104</v>
          </cell>
          <cell r="B7821">
            <v>43647</v>
          </cell>
          <cell r="C7821" t="str">
            <v>Existing MSA</v>
          </cell>
          <cell r="D7821">
            <v>42984</v>
          </cell>
          <cell r="E7821">
            <v>43862</v>
          </cell>
          <cell r="F7821" t="str">
            <v>NanoString Technologies</v>
          </cell>
          <cell r="G7821" t="str">
            <v>SE</v>
          </cell>
          <cell r="H7821" t="str">
            <v>Sweden</v>
          </cell>
          <cell r="I7821" t="str">
            <v>GP Entity</v>
          </cell>
          <cell r="J7821">
            <v>43647</v>
          </cell>
          <cell r="K7821">
            <v>42984</v>
          </cell>
          <cell r="Q7821">
            <v>2465</v>
          </cell>
          <cell r="R7821" t="str">
            <v>Europe (EU)</v>
          </cell>
          <cell r="S7821" t="str">
            <v>Manager, Inside Sales – EMEA &amp; APAC</v>
          </cell>
        </row>
        <row r="7822">
          <cell r="A7822" t="str">
            <v>100630-GB-101</v>
          </cell>
          <cell r="B7822">
            <v>43739</v>
          </cell>
          <cell r="C7822" t="str">
            <v>Existing MSA</v>
          </cell>
          <cell r="D7822">
            <v>43630</v>
          </cell>
          <cell r="E7822">
            <v>43862</v>
          </cell>
          <cell r="F7822" t="str">
            <v>Persyst</v>
          </cell>
          <cell r="G7822" t="str">
            <v>GB</v>
          </cell>
          <cell r="H7822" t="str">
            <v>United Kingdom</v>
          </cell>
          <cell r="I7822" t="str">
            <v>GP Entity</v>
          </cell>
          <cell r="J7822">
            <v>43724</v>
          </cell>
          <cell r="K7822">
            <v>43630</v>
          </cell>
          <cell r="Q7822">
            <v>3193</v>
          </cell>
          <cell r="R7822" t="str">
            <v>Europe (EU)</v>
          </cell>
          <cell r="S7822" t="str">
            <v>Operations Manager, UK &amp; Europe</v>
          </cell>
        </row>
        <row r="7823">
          <cell r="A7823" t="str">
            <v>100231-FI-101</v>
          </cell>
          <cell r="B7823">
            <v>43647</v>
          </cell>
          <cell r="C7823" t="str">
            <v>Existing MSA</v>
          </cell>
          <cell r="D7823">
            <v>43588</v>
          </cell>
          <cell r="E7823">
            <v>43862</v>
          </cell>
          <cell r="F7823" t="str">
            <v>NanoString Technologies</v>
          </cell>
          <cell r="G7823" t="str">
            <v>FI</v>
          </cell>
          <cell r="H7823" t="str">
            <v>Finland</v>
          </cell>
          <cell r="I7823" t="str">
            <v>GP Entity</v>
          </cell>
          <cell r="J7823">
            <v>43633</v>
          </cell>
          <cell r="K7823">
            <v>42984</v>
          </cell>
          <cell r="Q7823">
            <v>2576</v>
          </cell>
          <cell r="R7823" t="str">
            <v>Europe (EU)</v>
          </cell>
          <cell r="S7823" t="str">
            <v>Regional Account Manager</v>
          </cell>
        </row>
        <row r="7824">
          <cell r="A7824" t="str">
            <v>100231-SE-104</v>
          </cell>
          <cell r="B7824">
            <v>43647</v>
          </cell>
          <cell r="C7824" t="str">
            <v>Existing MSA</v>
          </cell>
          <cell r="D7824">
            <v>42984</v>
          </cell>
          <cell r="E7824">
            <v>43891</v>
          </cell>
          <cell r="F7824" t="str">
            <v>NanoString Technologies</v>
          </cell>
          <cell r="G7824" t="str">
            <v>SE</v>
          </cell>
          <cell r="H7824" t="str">
            <v>Sweden</v>
          </cell>
          <cell r="I7824" t="str">
            <v>GP Entity</v>
          </cell>
          <cell r="J7824">
            <v>43647</v>
          </cell>
          <cell r="K7824">
            <v>42984</v>
          </cell>
          <cell r="Q7824">
            <v>2465</v>
          </cell>
          <cell r="R7824" t="str">
            <v>Europe (EU)</v>
          </cell>
          <cell r="S7824" t="str">
            <v>Manager, Inside Sales – EMEA &amp; APAC</v>
          </cell>
        </row>
        <row r="7825">
          <cell r="A7825" t="str">
            <v>100231-FI-101</v>
          </cell>
          <cell r="B7825">
            <v>43647</v>
          </cell>
          <cell r="C7825" t="str">
            <v>Existing MSA</v>
          </cell>
          <cell r="D7825">
            <v>43588</v>
          </cell>
          <cell r="E7825">
            <v>43891</v>
          </cell>
          <cell r="F7825" t="str">
            <v>NanoString Technologies</v>
          </cell>
          <cell r="G7825" t="str">
            <v>FI</v>
          </cell>
          <cell r="H7825" t="str">
            <v>Finland</v>
          </cell>
          <cell r="I7825" t="str">
            <v>GP Entity</v>
          </cell>
          <cell r="J7825">
            <v>43633</v>
          </cell>
          <cell r="K7825">
            <v>42984</v>
          </cell>
          <cell r="Q7825">
            <v>2576</v>
          </cell>
          <cell r="R7825" t="str">
            <v>Europe (EU)</v>
          </cell>
          <cell r="S7825" t="str">
            <v>Regional Account Manager</v>
          </cell>
        </row>
        <row r="7826">
          <cell r="A7826" t="str">
            <v>100581-GB-101</v>
          </cell>
          <cell r="B7826">
            <v>43692</v>
          </cell>
          <cell r="C7826" t="str">
            <v>Existing MSA</v>
          </cell>
          <cell r="D7826">
            <v>43635</v>
          </cell>
          <cell r="E7826">
            <v>43862</v>
          </cell>
          <cell r="F7826" t="str">
            <v>The Klarman Family Foundation</v>
          </cell>
          <cell r="G7826" t="str">
            <v>GB</v>
          </cell>
          <cell r="H7826" t="str">
            <v>United Kingdom</v>
          </cell>
          <cell r="I7826" t="str">
            <v>GP Entity</v>
          </cell>
          <cell r="J7826">
            <v>43660</v>
          </cell>
          <cell r="K7826">
            <v>43635</v>
          </cell>
          <cell r="Q7826">
            <v>2846</v>
          </cell>
          <cell r="R7826" t="str">
            <v>Europe (EU)</v>
          </cell>
          <cell r="S7826" t="str">
            <v>Senior Adviser, Israel Program</v>
          </cell>
        </row>
        <row r="7827">
          <cell r="A7827" t="str">
            <v>100248-GB-102</v>
          </cell>
          <cell r="B7827">
            <v>43739</v>
          </cell>
          <cell r="C7827" t="str">
            <v>Existing MSA</v>
          </cell>
          <cell r="D7827">
            <v>43012</v>
          </cell>
          <cell r="E7827">
            <v>43862</v>
          </cell>
          <cell r="F7827" t="str">
            <v>Open Government Partnership</v>
          </cell>
          <cell r="G7827" t="str">
            <v>GB</v>
          </cell>
          <cell r="H7827" t="str">
            <v>United Kingdom</v>
          </cell>
          <cell r="I7827" t="str">
            <v>GP Entity</v>
          </cell>
          <cell r="J7827">
            <v>43578</v>
          </cell>
          <cell r="K7827">
            <v>43006</v>
          </cell>
          <cell r="Q7827">
            <v>3400</v>
          </cell>
          <cell r="R7827" t="str">
            <v>Europe (EU)</v>
          </cell>
          <cell r="S7827" t="str">
            <v>Program Officer, Thematic Engagement</v>
          </cell>
        </row>
        <row r="7828">
          <cell r="A7828" t="str">
            <v>100548-DE-101</v>
          </cell>
          <cell r="B7828">
            <v>43647</v>
          </cell>
          <cell r="C7828" t="str">
            <v>Existing MSA</v>
          </cell>
          <cell r="D7828">
            <v>43592</v>
          </cell>
          <cell r="E7828">
            <v>43862</v>
          </cell>
          <cell r="F7828" t="str">
            <v>Perceptyx</v>
          </cell>
          <cell r="G7828" t="str">
            <v>DE</v>
          </cell>
          <cell r="H7828" t="str">
            <v>Germany</v>
          </cell>
          <cell r="I7828" t="str">
            <v>GP Entity</v>
          </cell>
          <cell r="J7828">
            <v>43617</v>
          </cell>
          <cell r="K7828">
            <v>43592</v>
          </cell>
          <cell r="Q7828">
            <v>2573</v>
          </cell>
          <cell r="R7828" t="str">
            <v>Europe (EU)</v>
          </cell>
          <cell r="S7828" t="str">
            <v>Quality Control Analyst</v>
          </cell>
        </row>
        <row r="7829">
          <cell r="A7829" t="str">
            <v>100548-DE-104</v>
          </cell>
          <cell r="B7829">
            <v>43831</v>
          </cell>
          <cell r="C7829" t="str">
            <v>Existing MSA</v>
          </cell>
          <cell r="D7829">
            <v>43592</v>
          </cell>
          <cell r="E7829">
            <v>43862</v>
          </cell>
          <cell r="F7829" t="str">
            <v>Perceptyx</v>
          </cell>
          <cell r="G7829" t="str">
            <v>DE</v>
          </cell>
          <cell r="H7829" t="str">
            <v>Germany</v>
          </cell>
          <cell r="I7829" t="str">
            <v>GP Entity</v>
          </cell>
          <cell r="J7829">
            <v>43831</v>
          </cell>
          <cell r="K7829">
            <v>43592</v>
          </cell>
          <cell r="Q7829">
            <v>3364</v>
          </cell>
          <cell r="R7829" t="str">
            <v>Europe (EU)</v>
          </cell>
          <cell r="S7829" t="str">
            <v>Senior Project Manager</v>
          </cell>
        </row>
        <row r="7830">
          <cell r="A7830" t="str">
            <v>100548-DE-105</v>
          </cell>
          <cell r="B7830">
            <v>43831</v>
          </cell>
          <cell r="C7830" t="str">
            <v>Existing MSA</v>
          </cell>
          <cell r="D7830">
            <v>43592</v>
          </cell>
          <cell r="E7830">
            <v>43862</v>
          </cell>
          <cell r="F7830" t="str">
            <v>Perceptyx</v>
          </cell>
          <cell r="G7830" t="str">
            <v>DE</v>
          </cell>
          <cell r="H7830" t="str">
            <v>Germany</v>
          </cell>
          <cell r="I7830" t="str">
            <v>GP Entity</v>
          </cell>
          <cell r="J7830">
            <v>43831</v>
          </cell>
          <cell r="K7830">
            <v>43592</v>
          </cell>
          <cell r="Q7830">
            <v>3365</v>
          </cell>
          <cell r="R7830" t="str">
            <v>Europe (EU)</v>
          </cell>
          <cell r="S7830" t="str">
            <v>Senior Project Manager</v>
          </cell>
        </row>
        <row r="7831">
          <cell r="A7831" t="str">
            <v>100548-DE-106</v>
          </cell>
          <cell r="B7831">
            <v>43800</v>
          </cell>
          <cell r="C7831" t="str">
            <v>Existing MSA</v>
          </cell>
          <cell r="D7831">
            <v>43592</v>
          </cell>
          <cell r="E7831">
            <v>43862</v>
          </cell>
          <cell r="F7831" t="str">
            <v>Perceptyx</v>
          </cell>
          <cell r="G7831" t="str">
            <v>DE</v>
          </cell>
          <cell r="H7831" t="str">
            <v>Germany</v>
          </cell>
          <cell r="I7831" t="str">
            <v>GP Entity</v>
          </cell>
          <cell r="J7831">
            <v>43800</v>
          </cell>
          <cell r="K7831">
            <v>43592</v>
          </cell>
          <cell r="Q7831">
            <v>3385</v>
          </cell>
          <cell r="R7831" t="str">
            <v>Europe (EU)</v>
          </cell>
          <cell r="S7831" t="str">
            <v>Data Manager</v>
          </cell>
        </row>
        <row r="7832">
          <cell r="A7832" t="str">
            <v>100125-PL-104</v>
          </cell>
          <cell r="B7832">
            <v>43556</v>
          </cell>
          <cell r="C7832" t="str">
            <v>Existing MSA</v>
          </cell>
          <cell r="D7832">
            <v>42853</v>
          </cell>
          <cell r="E7832">
            <v>43862</v>
          </cell>
          <cell r="F7832" t="str">
            <v>Pure Storage</v>
          </cell>
          <cell r="G7832" t="str">
            <v>PL</v>
          </cell>
          <cell r="H7832" t="str">
            <v>Poland</v>
          </cell>
          <cell r="I7832" t="str">
            <v>GP Entity</v>
          </cell>
          <cell r="J7832">
            <v>43528</v>
          </cell>
          <cell r="K7832">
            <v>42118</v>
          </cell>
          <cell r="Q7832">
            <v>2223</v>
          </cell>
          <cell r="R7832" t="str">
            <v>Europe (EU)</v>
          </cell>
          <cell r="S7832" t="str">
            <v>Systems Engineer</v>
          </cell>
        </row>
        <row r="7833">
          <cell r="A7833" t="str">
            <v>100125-PL-106</v>
          </cell>
          <cell r="B7833">
            <v>43617</v>
          </cell>
          <cell r="C7833" t="str">
            <v>Existing MSA</v>
          </cell>
          <cell r="D7833">
            <v>42853</v>
          </cell>
          <cell r="E7833">
            <v>43862</v>
          </cell>
          <cell r="F7833" t="str">
            <v>Pure Storage</v>
          </cell>
          <cell r="G7833" t="str">
            <v>PL</v>
          </cell>
          <cell r="H7833" t="str">
            <v>Poland</v>
          </cell>
          <cell r="I7833" t="str">
            <v>GP Entity</v>
          </cell>
          <cell r="J7833">
            <v>43617</v>
          </cell>
          <cell r="K7833">
            <v>42118</v>
          </cell>
          <cell r="Q7833">
            <v>2258</v>
          </cell>
          <cell r="R7833" t="str">
            <v>Europe (EU)</v>
          </cell>
          <cell r="S7833" t="str">
            <v>Account Executive</v>
          </cell>
        </row>
        <row r="7834">
          <cell r="A7834" t="str">
            <v>100125-PL-107</v>
          </cell>
          <cell r="B7834">
            <v>43598</v>
          </cell>
          <cell r="C7834" t="str">
            <v>Existing MSA</v>
          </cell>
          <cell r="D7834">
            <v>42853</v>
          </cell>
          <cell r="E7834">
            <v>43862</v>
          </cell>
          <cell r="F7834" t="str">
            <v>Pure Storage</v>
          </cell>
          <cell r="G7834" t="str">
            <v>PL</v>
          </cell>
          <cell r="H7834" t="str">
            <v>Poland</v>
          </cell>
          <cell r="I7834" t="str">
            <v>GP Entity</v>
          </cell>
          <cell r="J7834">
            <v>43598</v>
          </cell>
          <cell r="K7834">
            <v>42118</v>
          </cell>
          <cell r="Q7834">
            <v>2418</v>
          </cell>
          <cell r="R7834" t="str">
            <v>Europe (EU)</v>
          </cell>
          <cell r="S7834" t="str">
            <v>Channel Technical Manager</v>
          </cell>
        </row>
        <row r="7835">
          <cell r="A7835" t="str">
            <v>100125-RO-101</v>
          </cell>
          <cell r="B7835">
            <v>43605</v>
          </cell>
          <cell r="C7835" t="str">
            <v>Existing MSA</v>
          </cell>
          <cell r="D7835">
            <v>43508</v>
          </cell>
          <cell r="E7835">
            <v>43862</v>
          </cell>
          <cell r="F7835" t="str">
            <v>Pure Storage</v>
          </cell>
          <cell r="G7835" t="str">
            <v>RO</v>
          </cell>
          <cell r="H7835" t="str">
            <v>Romania</v>
          </cell>
          <cell r="I7835" t="str">
            <v>GP Entity</v>
          </cell>
          <cell r="J7835">
            <v>43605</v>
          </cell>
          <cell r="K7835">
            <v>42118</v>
          </cell>
          <cell r="Q7835">
            <v>2384</v>
          </cell>
          <cell r="R7835" t="str">
            <v>Europe (EU)</v>
          </cell>
          <cell r="S7835" t="str">
            <v>Account Executive</v>
          </cell>
        </row>
        <row r="7836">
          <cell r="A7836" t="str">
            <v>100125-RO-102</v>
          </cell>
          <cell r="B7836">
            <v>43591</v>
          </cell>
          <cell r="C7836" t="str">
            <v>Existing MSA</v>
          </cell>
          <cell r="D7836">
            <v>43508</v>
          </cell>
          <cell r="E7836">
            <v>43862</v>
          </cell>
          <cell r="F7836" t="str">
            <v>Pure Storage</v>
          </cell>
          <cell r="G7836" t="str">
            <v>RO</v>
          </cell>
          <cell r="H7836" t="str">
            <v>Romania</v>
          </cell>
          <cell r="I7836" t="str">
            <v>GP Entity</v>
          </cell>
          <cell r="J7836">
            <v>43567</v>
          </cell>
          <cell r="K7836">
            <v>42118</v>
          </cell>
          <cell r="Q7836">
            <v>2399</v>
          </cell>
          <cell r="R7836" t="str">
            <v>Europe (EU)</v>
          </cell>
          <cell r="S7836" t="str">
            <v>Member of Technical Staff</v>
          </cell>
        </row>
        <row r="7837">
          <cell r="A7837" t="str">
            <v>100548-DE-101</v>
          </cell>
          <cell r="B7837">
            <v>43647</v>
          </cell>
          <cell r="C7837" t="str">
            <v>Existing MSA</v>
          </cell>
          <cell r="D7837">
            <v>43592</v>
          </cell>
          <cell r="E7837">
            <v>43891</v>
          </cell>
          <cell r="F7837" t="str">
            <v>Perceptyx</v>
          </cell>
          <cell r="G7837" t="str">
            <v>DE</v>
          </cell>
          <cell r="H7837" t="str">
            <v>Germany</v>
          </cell>
          <cell r="I7837" t="str">
            <v>GP Entity</v>
          </cell>
          <cell r="J7837">
            <v>43617</v>
          </cell>
          <cell r="K7837">
            <v>43592</v>
          </cell>
          <cell r="Q7837">
            <v>2573</v>
          </cell>
          <cell r="R7837" t="str">
            <v>Europe (EU)</v>
          </cell>
          <cell r="S7837" t="str">
            <v>Quality Control Analyst</v>
          </cell>
        </row>
        <row r="7838">
          <cell r="A7838" t="str">
            <v>100125-PL-104</v>
          </cell>
          <cell r="B7838">
            <v>43556</v>
          </cell>
          <cell r="C7838" t="str">
            <v>Existing MSA</v>
          </cell>
          <cell r="D7838">
            <v>42853</v>
          </cell>
          <cell r="E7838">
            <v>43891</v>
          </cell>
          <cell r="F7838" t="str">
            <v>Pure Storage</v>
          </cell>
          <cell r="G7838" t="str">
            <v>PL</v>
          </cell>
          <cell r="H7838" t="str">
            <v>Poland</v>
          </cell>
          <cell r="I7838" t="str">
            <v>GP Entity</v>
          </cell>
          <cell r="J7838">
            <v>43528</v>
          </cell>
          <cell r="K7838">
            <v>42118</v>
          </cell>
          <cell r="Q7838">
            <v>2223</v>
          </cell>
          <cell r="R7838" t="str">
            <v>Europe (EU)</v>
          </cell>
          <cell r="S7838" t="str">
            <v>Systems Engineer</v>
          </cell>
        </row>
        <row r="7839">
          <cell r="A7839" t="str">
            <v>100125-PL-106</v>
          </cell>
          <cell r="B7839">
            <v>43617</v>
          </cell>
          <cell r="C7839" t="str">
            <v>Existing MSA</v>
          </cell>
          <cell r="D7839">
            <v>42853</v>
          </cell>
          <cell r="E7839">
            <v>43891</v>
          </cell>
          <cell r="F7839" t="str">
            <v>Pure Storage</v>
          </cell>
          <cell r="G7839" t="str">
            <v>PL</v>
          </cell>
          <cell r="H7839" t="str">
            <v>Poland</v>
          </cell>
          <cell r="I7839" t="str">
            <v>GP Entity</v>
          </cell>
          <cell r="J7839">
            <v>43617</v>
          </cell>
          <cell r="K7839">
            <v>42118</v>
          </cell>
          <cell r="Q7839">
            <v>2258</v>
          </cell>
          <cell r="R7839" t="str">
            <v>Europe (EU)</v>
          </cell>
          <cell r="S7839" t="str">
            <v>Account Executive</v>
          </cell>
        </row>
        <row r="7840">
          <cell r="A7840" t="str">
            <v>100125-PL-107</v>
          </cell>
          <cell r="B7840">
            <v>43598</v>
          </cell>
          <cell r="C7840" t="str">
            <v>Existing MSA</v>
          </cell>
          <cell r="D7840">
            <v>42853</v>
          </cell>
          <cell r="E7840">
            <v>43891</v>
          </cell>
          <cell r="F7840" t="str">
            <v>Pure Storage</v>
          </cell>
          <cell r="G7840" t="str">
            <v>PL</v>
          </cell>
          <cell r="H7840" t="str">
            <v>Poland</v>
          </cell>
          <cell r="I7840" t="str">
            <v>GP Entity</v>
          </cell>
          <cell r="J7840">
            <v>43598</v>
          </cell>
          <cell r="K7840">
            <v>42118</v>
          </cell>
          <cell r="Q7840">
            <v>2418</v>
          </cell>
          <cell r="R7840" t="str">
            <v>Europe (EU)</v>
          </cell>
          <cell r="S7840" t="str">
            <v>Channel Technical Manager</v>
          </cell>
        </row>
        <row r="7841">
          <cell r="A7841" t="str">
            <v>100125-RO-101</v>
          </cell>
          <cell r="B7841">
            <v>43605</v>
          </cell>
          <cell r="C7841" t="str">
            <v>Existing MSA</v>
          </cell>
          <cell r="D7841">
            <v>43508</v>
          </cell>
          <cell r="E7841">
            <v>43891</v>
          </cell>
          <cell r="F7841" t="str">
            <v>Pure Storage</v>
          </cell>
          <cell r="G7841" t="str">
            <v>RO</v>
          </cell>
          <cell r="H7841" t="str">
            <v>Romania</v>
          </cell>
          <cell r="I7841" t="str">
            <v>GP Entity</v>
          </cell>
          <cell r="J7841">
            <v>43605</v>
          </cell>
          <cell r="K7841">
            <v>42118</v>
          </cell>
          <cell r="Q7841">
            <v>2384</v>
          </cell>
          <cell r="R7841" t="str">
            <v>Europe (EU)</v>
          </cell>
          <cell r="S7841" t="str">
            <v>Account Executive</v>
          </cell>
        </row>
        <row r="7842">
          <cell r="A7842" t="str">
            <v>100125-RO-102</v>
          </cell>
          <cell r="B7842">
            <v>43591</v>
          </cell>
          <cell r="C7842" t="str">
            <v>Existing MSA</v>
          </cell>
          <cell r="D7842">
            <v>43508</v>
          </cell>
          <cell r="E7842">
            <v>43891</v>
          </cell>
          <cell r="F7842" t="str">
            <v>Pure Storage</v>
          </cell>
          <cell r="G7842" t="str">
            <v>RO</v>
          </cell>
          <cell r="H7842" t="str">
            <v>Romania</v>
          </cell>
          <cell r="I7842" t="str">
            <v>GP Entity</v>
          </cell>
          <cell r="J7842">
            <v>43567</v>
          </cell>
          <cell r="K7842">
            <v>42118</v>
          </cell>
          <cell r="Q7842">
            <v>2399</v>
          </cell>
          <cell r="R7842" t="str">
            <v>Europe (EU)</v>
          </cell>
          <cell r="S7842" t="str">
            <v>Member of Technical Staff</v>
          </cell>
        </row>
        <row r="7843">
          <cell r="A7843" t="str">
            <v>100504-IE-103</v>
          </cell>
          <cell r="B7843">
            <v>43586</v>
          </cell>
          <cell r="C7843" t="str">
            <v>Existing MSA</v>
          </cell>
          <cell r="D7843">
            <v>43482</v>
          </cell>
          <cell r="E7843">
            <v>43862</v>
          </cell>
          <cell r="F7843" t="str">
            <v>Vita Bidco</v>
          </cell>
          <cell r="G7843" t="str">
            <v>IE</v>
          </cell>
          <cell r="H7843" t="str">
            <v>Ireland</v>
          </cell>
          <cell r="I7843" t="str">
            <v>GP Entity</v>
          </cell>
          <cell r="J7843">
            <v>43586</v>
          </cell>
          <cell r="K7843">
            <v>43482</v>
          </cell>
          <cell r="Q7843">
            <v>2367</v>
          </cell>
          <cell r="R7843" t="str">
            <v>Europe (EU)</v>
          </cell>
          <cell r="S7843" t="str">
            <v>IT Support Analyst</v>
          </cell>
        </row>
        <row r="7844">
          <cell r="A7844" t="str">
            <v>100494-GB-101</v>
          </cell>
          <cell r="B7844">
            <v>43556</v>
          </cell>
          <cell r="C7844" t="str">
            <v>Existing MSA</v>
          </cell>
          <cell r="D7844">
            <v>43522</v>
          </cell>
          <cell r="E7844">
            <v>43862</v>
          </cell>
          <cell r="F7844" t="str">
            <v>Associated Luxury Hotels International, LLC (ALHI)</v>
          </cell>
          <cell r="G7844" t="str">
            <v>GB</v>
          </cell>
          <cell r="H7844" t="str">
            <v>United Kingdom</v>
          </cell>
          <cell r="I7844" t="str">
            <v>GP Entity</v>
          </cell>
          <cell r="J7844">
            <v>43556</v>
          </cell>
          <cell r="K7844">
            <v>43522</v>
          </cell>
          <cell r="Q7844">
            <v>2252</v>
          </cell>
          <cell r="R7844" t="str">
            <v>Europe (EU)</v>
          </cell>
          <cell r="S7844" t="str">
            <v>Regional Vice-president, Europe</v>
          </cell>
        </row>
        <row r="7845">
          <cell r="A7845" t="str">
            <v>100494-GB-103</v>
          </cell>
          <cell r="B7845">
            <v>43556</v>
          </cell>
          <cell r="C7845" t="str">
            <v>Existing MSA</v>
          </cell>
          <cell r="D7845">
            <v>43522</v>
          </cell>
          <cell r="E7845">
            <v>43862</v>
          </cell>
          <cell r="F7845" t="str">
            <v>Associated Luxury Hotels International, LLC (ALHI)</v>
          </cell>
          <cell r="G7845" t="str">
            <v>GB</v>
          </cell>
          <cell r="H7845" t="str">
            <v>United Kingdom</v>
          </cell>
          <cell r="I7845" t="str">
            <v>GP Entity</v>
          </cell>
          <cell r="J7845">
            <v>43556</v>
          </cell>
          <cell r="K7845">
            <v>43522</v>
          </cell>
          <cell r="Q7845">
            <v>2254</v>
          </cell>
          <cell r="R7845" t="str">
            <v>Europe (EU)</v>
          </cell>
          <cell r="S7845" t="str">
            <v>Director of Global Sales</v>
          </cell>
        </row>
        <row r="7846">
          <cell r="A7846" t="str">
            <v>100494-GB-104</v>
          </cell>
          <cell r="B7846">
            <v>43556</v>
          </cell>
          <cell r="C7846" t="str">
            <v>Existing MSA</v>
          </cell>
          <cell r="D7846">
            <v>43522</v>
          </cell>
          <cell r="E7846">
            <v>43862</v>
          </cell>
          <cell r="F7846" t="str">
            <v>Associated Luxury Hotels International, LLC (ALHI)</v>
          </cell>
          <cell r="G7846" t="str">
            <v>GB</v>
          </cell>
          <cell r="H7846" t="str">
            <v>United Kingdom</v>
          </cell>
          <cell r="I7846" t="str">
            <v>GP Entity</v>
          </cell>
          <cell r="J7846">
            <v>43556</v>
          </cell>
          <cell r="K7846">
            <v>43522</v>
          </cell>
          <cell r="Q7846">
            <v>2255</v>
          </cell>
          <cell r="R7846" t="str">
            <v>Europe (EU)</v>
          </cell>
          <cell r="S7846" t="str">
            <v>Sales Associate</v>
          </cell>
        </row>
        <row r="7847">
          <cell r="A7847" t="str">
            <v>100494-GB-105</v>
          </cell>
          <cell r="B7847">
            <v>43586</v>
          </cell>
          <cell r="C7847" t="str">
            <v>Existing MSA</v>
          </cell>
          <cell r="D7847">
            <v>43522</v>
          </cell>
          <cell r="E7847">
            <v>43862</v>
          </cell>
          <cell r="F7847" t="str">
            <v>Associated Luxury Hotels International, LLC (ALHI)</v>
          </cell>
          <cell r="G7847" t="str">
            <v>GB</v>
          </cell>
          <cell r="H7847" t="str">
            <v>United Kingdom</v>
          </cell>
          <cell r="I7847" t="str">
            <v>GP Entity</v>
          </cell>
          <cell r="J7847">
            <v>43586</v>
          </cell>
          <cell r="K7847">
            <v>43522</v>
          </cell>
          <cell r="Q7847">
            <v>2335</v>
          </cell>
          <cell r="R7847" t="str">
            <v>Europe (EU)</v>
          </cell>
          <cell r="S7847" t="str">
            <v>Director Global Events, EMEA</v>
          </cell>
        </row>
        <row r="7848">
          <cell r="A7848" t="str">
            <v>100504-GB-101</v>
          </cell>
          <cell r="B7848">
            <v>43586</v>
          </cell>
          <cell r="C7848" t="str">
            <v>Existing MSA</v>
          </cell>
          <cell r="D7848">
            <v>43482</v>
          </cell>
          <cell r="E7848">
            <v>43862</v>
          </cell>
          <cell r="F7848" t="str">
            <v>Vita Bidco</v>
          </cell>
          <cell r="G7848" t="str">
            <v>GB</v>
          </cell>
          <cell r="H7848" t="str">
            <v>United Kingdom</v>
          </cell>
          <cell r="I7848" t="str">
            <v>GP Entity</v>
          </cell>
          <cell r="J7848">
            <v>43586</v>
          </cell>
          <cell r="K7848">
            <v>43482</v>
          </cell>
          <cell r="Q7848">
            <v>2368</v>
          </cell>
          <cell r="R7848" t="str">
            <v>Europe (EU)</v>
          </cell>
          <cell r="S7848" t="str">
            <v>Account Manager, Sr.</v>
          </cell>
        </row>
        <row r="7849">
          <cell r="A7849" t="str">
            <v>100494-DE-102</v>
          </cell>
          <cell r="B7849">
            <v>43556</v>
          </cell>
          <cell r="C7849" t="str">
            <v>Existing MSA</v>
          </cell>
          <cell r="D7849">
            <v>43522</v>
          </cell>
          <cell r="E7849">
            <v>43862</v>
          </cell>
          <cell r="F7849" t="str">
            <v>Associated Luxury Hotels International, LLC (ALHI)</v>
          </cell>
          <cell r="G7849" t="str">
            <v>DE</v>
          </cell>
          <cell r="H7849" t="str">
            <v>Germany</v>
          </cell>
          <cell r="I7849" t="str">
            <v>GP Entity</v>
          </cell>
          <cell r="K7849">
            <v>43522</v>
          </cell>
          <cell r="Q7849">
            <v>2296</v>
          </cell>
          <cell r="R7849" t="str">
            <v>Europe (EU)</v>
          </cell>
          <cell r="S7849" t="str">
            <v>Executive Director of Global sales, Germany, Switzerland and Austria</v>
          </cell>
        </row>
        <row r="7850">
          <cell r="A7850" t="str">
            <v>100504-SE-101</v>
          </cell>
          <cell r="B7850">
            <v>43586</v>
          </cell>
          <cell r="C7850" t="str">
            <v>Existing MSA</v>
          </cell>
          <cell r="D7850">
            <v>43475</v>
          </cell>
          <cell r="E7850">
            <v>43862</v>
          </cell>
          <cell r="F7850" t="str">
            <v>Vita Bidco</v>
          </cell>
          <cell r="G7850" t="str">
            <v>SE</v>
          </cell>
          <cell r="H7850" t="str">
            <v>Sweden</v>
          </cell>
          <cell r="I7850" t="str">
            <v>GP Entity</v>
          </cell>
          <cell r="J7850">
            <v>43586</v>
          </cell>
          <cell r="K7850">
            <v>43482</v>
          </cell>
          <cell r="Q7850">
            <v>2370</v>
          </cell>
          <cell r="R7850" t="str">
            <v>Europe (EU)</v>
          </cell>
          <cell r="S7850" t="str">
            <v>Account Manager, Staff</v>
          </cell>
        </row>
        <row r="7851">
          <cell r="A7851" t="str">
            <v>100504-IE-103</v>
          </cell>
          <cell r="B7851">
            <v>43586</v>
          </cell>
          <cell r="C7851" t="str">
            <v>Existing MSA</v>
          </cell>
          <cell r="D7851">
            <v>43482</v>
          </cell>
          <cell r="E7851">
            <v>43891</v>
          </cell>
          <cell r="F7851" t="str">
            <v>Vita Bidco</v>
          </cell>
          <cell r="G7851" t="str">
            <v>IE</v>
          </cell>
          <cell r="H7851" t="str">
            <v>Ireland</v>
          </cell>
          <cell r="I7851" t="str">
            <v>GP Entity</v>
          </cell>
          <cell r="J7851">
            <v>43586</v>
          </cell>
          <cell r="K7851">
            <v>43482</v>
          </cell>
          <cell r="Q7851">
            <v>2367</v>
          </cell>
          <cell r="R7851" t="str">
            <v>Europe (EU)</v>
          </cell>
          <cell r="S7851" t="str">
            <v>IT Support Analyst</v>
          </cell>
        </row>
        <row r="7852">
          <cell r="A7852" t="str">
            <v>100494-GB-101</v>
          </cell>
          <cell r="B7852">
            <v>43556</v>
          </cell>
          <cell r="C7852" t="str">
            <v>Existing MSA</v>
          </cell>
          <cell r="D7852">
            <v>43522</v>
          </cell>
          <cell r="E7852">
            <v>43891</v>
          </cell>
          <cell r="F7852" t="str">
            <v>Associated Luxury Hotels International, LLC (ALHI)</v>
          </cell>
          <cell r="G7852" t="str">
            <v>GB</v>
          </cell>
          <cell r="H7852" t="str">
            <v>United Kingdom</v>
          </cell>
          <cell r="I7852" t="str">
            <v>GP Entity</v>
          </cell>
          <cell r="J7852">
            <v>43556</v>
          </cell>
          <cell r="K7852">
            <v>43522</v>
          </cell>
          <cell r="Q7852">
            <v>2252</v>
          </cell>
          <cell r="R7852" t="str">
            <v>Europe (EU)</v>
          </cell>
          <cell r="S7852" t="str">
            <v>Regional Vice-president, Europe</v>
          </cell>
        </row>
        <row r="7853">
          <cell r="A7853" t="str">
            <v>100494-GB-103</v>
          </cell>
          <cell r="B7853">
            <v>43556</v>
          </cell>
          <cell r="C7853" t="str">
            <v>Existing MSA</v>
          </cell>
          <cell r="D7853">
            <v>43522</v>
          </cell>
          <cell r="E7853">
            <v>43891</v>
          </cell>
          <cell r="F7853" t="str">
            <v>Associated Luxury Hotels International, LLC (ALHI)</v>
          </cell>
          <cell r="G7853" t="str">
            <v>GB</v>
          </cell>
          <cell r="H7853" t="str">
            <v>United Kingdom</v>
          </cell>
          <cell r="I7853" t="str">
            <v>GP Entity</v>
          </cell>
          <cell r="J7853">
            <v>43556</v>
          </cell>
          <cell r="K7853">
            <v>43522</v>
          </cell>
          <cell r="Q7853">
            <v>2254</v>
          </cell>
          <cell r="R7853" t="str">
            <v>Europe (EU)</v>
          </cell>
          <cell r="S7853" t="str">
            <v>Director of Global Sales</v>
          </cell>
        </row>
        <row r="7854">
          <cell r="A7854" t="str">
            <v>100494-GB-104</v>
          </cell>
          <cell r="B7854">
            <v>43556</v>
          </cell>
          <cell r="C7854" t="str">
            <v>Existing MSA</v>
          </cell>
          <cell r="D7854">
            <v>43522</v>
          </cell>
          <cell r="E7854">
            <v>43891</v>
          </cell>
          <cell r="F7854" t="str">
            <v>Associated Luxury Hotels International, LLC (ALHI)</v>
          </cell>
          <cell r="G7854" t="str">
            <v>GB</v>
          </cell>
          <cell r="H7854" t="str">
            <v>United Kingdom</v>
          </cell>
          <cell r="I7854" t="str">
            <v>GP Entity</v>
          </cell>
          <cell r="J7854">
            <v>43556</v>
          </cell>
          <cell r="K7854">
            <v>43522</v>
          </cell>
          <cell r="Q7854">
            <v>2255</v>
          </cell>
          <cell r="R7854" t="str">
            <v>Europe (EU)</v>
          </cell>
          <cell r="S7854" t="str">
            <v>Sales Associate</v>
          </cell>
        </row>
        <row r="7855">
          <cell r="A7855" t="str">
            <v>100494-GB-105</v>
          </cell>
          <cell r="B7855">
            <v>43586</v>
          </cell>
          <cell r="C7855" t="str">
            <v>Existing MSA</v>
          </cell>
          <cell r="D7855">
            <v>43522</v>
          </cell>
          <cell r="E7855">
            <v>43891</v>
          </cell>
          <cell r="F7855" t="str">
            <v>Associated Luxury Hotels International, LLC (ALHI)</v>
          </cell>
          <cell r="G7855" t="str">
            <v>GB</v>
          </cell>
          <cell r="H7855" t="str">
            <v>United Kingdom</v>
          </cell>
          <cell r="I7855" t="str">
            <v>GP Entity</v>
          </cell>
          <cell r="J7855">
            <v>43586</v>
          </cell>
          <cell r="K7855">
            <v>43522</v>
          </cell>
          <cell r="Q7855">
            <v>2335</v>
          </cell>
          <cell r="R7855" t="str">
            <v>Europe (EU)</v>
          </cell>
          <cell r="S7855" t="str">
            <v>Director Global Events, EMEA</v>
          </cell>
        </row>
        <row r="7856">
          <cell r="A7856" t="str">
            <v>100504-GB-101</v>
          </cell>
          <cell r="B7856">
            <v>43586</v>
          </cell>
          <cell r="C7856" t="str">
            <v>Existing MSA</v>
          </cell>
          <cell r="D7856">
            <v>43482</v>
          </cell>
          <cell r="E7856">
            <v>43891</v>
          </cell>
          <cell r="F7856" t="str">
            <v>Vita Bidco</v>
          </cell>
          <cell r="G7856" t="str">
            <v>GB</v>
          </cell>
          <cell r="H7856" t="str">
            <v>United Kingdom</v>
          </cell>
          <cell r="I7856" t="str">
            <v>GP Entity</v>
          </cell>
          <cell r="J7856">
            <v>43586</v>
          </cell>
          <cell r="K7856">
            <v>43482</v>
          </cell>
          <cell r="Q7856">
            <v>2368</v>
          </cell>
          <cell r="R7856" t="str">
            <v>Europe (EU)</v>
          </cell>
          <cell r="S7856" t="str">
            <v>Account Manager, Sr.</v>
          </cell>
        </row>
        <row r="7857">
          <cell r="A7857" t="str">
            <v>100494-DE-102</v>
          </cell>
          <cell r="B7857">
            <v>43556</v>
          </cell>
          <cell r="C7857" t="str">
            <v>Existing MSA</v>
          </cell>
          <cell r="D7857">
            <v>43522</v>
          </cell>
          <cell r="E7857">
            <v>43891</v>
          </cell>
          <cell r="F7857" t="str">
            <v>Associated Luxury Hotels International, LLC (ALHI)</v>
          </cell>
          <cell r="G7857" t="str">
            <v>DE</v>
          </cell>
          <cell r="H7857" t="str">
            <v>Germany</v>
          </cell>
          <cell r="I7857" t="str">
            <v>GP Entity</v>
          </cell>
          <cell r="K7857">
            <v>43522</v>
          </cell>
          <cell r="Q7857">
            <v>2296</v>
          </cell>
          <cell r="R7857" t="str">
            <v>Europe (EU)</v>
          </cell>
          <cell r="S7857" t="str">
            <v>Executive Director of Global sales, Germany, Switzerland and Austria</v>
          </cell>
        </row>
        <row r="7858">
          <cell r="A7858" t="str">
            <v>100504-SE-101</v>
          </cell>
          <cell r="B7858">
            <v>43586</v>
          </cell>
          <cell r="C7858" t="str">
            <v>Existing MSA</v>
          </cell>
          <cell r="D7858">
            <v>43475</v>
          </cell>
          <cell r="E7858">
            <v>43891</v>
          </cell>
          <cell r="F7858" t="str">
            <v>Vita Bidco</v>
          </cell>
          <cell r="G7858" t="str">
            <v>SE</v>
          </cell>
          <cell r="H7858" t="str">
            <v>Sweden</v>
          </cell>
          <cell r="I7858" t="str">
            <v>GP Entity</v>
          </cell>
          <cell r="J7858">
            <v>43586</v>
          </cell>
          <cell r="K7858">
            <v>43482</v>
          </cell>
          <cell r="Q7858">
            <v>2370</v>
          </cell>
          <cell r="R7858" t="str">
            <v>Europe (EU)</v>
          </cell>
          <cell r="S7858" t="str">
            <v>Account Manager, Staff</v>
          </cell>
        </row>
        <row r="7859">
          <cell r="A7859" t="str">
            <v>100204-ES-102</v>
          </cell>
          <cell r="B7859">
            <v>43724</v>
          </cell>
          <cell r="C7859" t="str">
            <v>Existing MSA</v>
          </cell>
          <cell r="D7859">
            <v>43465</v>
          </cell>
          <cell r="E7859">
            <v>43862</v>
          </cell>
          <cell r="F7859" t="str">
            <v>DataRobot Inc.</v>
          </cell>
          <cell r="G7859" t="str">
            <v>ES</v>
          </cell>
          <cell r="H7859" t="str">
            <v>Spain</v>
          </cell>
          <cell r="I7859" t="str">
            <v>GP Entity</v>
          </cell>
          <cell r="J7859">
            <v>43724</v>
          </cell>
          <cell r="K7859">
            <v>42908</v>
          </cell>
          <cell r="Q7859">
            <v>2988</v>
          </cell>
          <cell r="R7859" t="str">
            <v>Europe (EU)</v>
          </cell>
          <cell r="S7859" t="str">
            <v>Customer Facing Data Scientist</v>
          </cell>
        </row>
        <row r="7860">
          <cell r="A7860" t="str">
            <v>100204-ES-103</v>
          </cell>
          <cell r="B7860">
            <v>43731</v>
          </cell>
          <cell r="C7860" t="str">
            <v>Existing MSA</v>
          </cell>
          <cell r="D7860">
            <v>43465</v>
          </cell>
          <cell r="E7860">
            <v>43862</v>
          </cell>
          <cell r="F7860" t="str">
            <v>DataRobot Inc.</v>
          </cell>
          <cell r="G7860" t="str">
            <v>ES</v>
          </cell>
          <cell r="H7860" t="str">
            <v>Spain</v>
          </cell>
          <cell r="I7860" t="str">
            <v>GP Entity</v>
          </cell>
          <cell r="J7860">
            <v>43731</v>
          </cell>
          <cell r="K7860">
            <v>42908</v>
          </cell>
          <cell r="Q7860">
            <v>3084</v>
          </cell>
          <cell r="R7860" t="str">
            <v>Europe (EU)</v>
          </cell>
          <cell r="S7860" t="str">
            <v>AI Engineer</v>
          </cell>
        </row>
        <row r="7861">
          <cell r="A7861" t="str">
            <v>100204-ES-104</v>
          </cell>
          <cell r="B7861">
            <v>43739</v>
          </cell>
          <cell r="C7861" t="str">
            <v>Existing MSA</v>
          </cell>
          <cell r="D7861">
            <v>43465</v>
          </cell>
          <cell r="E7861">
            <v>43862</v>
          </cell>
          <cell r="F7861" t="str">
            <v>DataRobot Inc.</v>
          </cell>
          <cell r="G7861" t="str">
            <v>ES</v>
          </cell>
          <cell r="H7861" t="str">
            <v>Spain</v>
          </cell>
          <cell r="I7861" t="str">
            <v>GP Entity</v>
          </cell>
          <cell r="J7861">
            <v>43739</v>
          </cell>
          <cell r="K7861">
            <v>42908</v>
          </cell>
          <cell r="Q7861">
            <v>3211</v>
          </cell>
          <cell r="R7861" t="str">
            <v>Europe (EU)</v>
          </cell>
          <cell r="S7861" t="str">
            <v>Customer Facing Data Scientist</v>
          </cell>
        </row>
        <row r="7862">
          <cell r="A7862" t="str">
            <v>100204-ES-105</v>
          </cell>
          <cell r="B7862">
            <v>43766</v>
          </cell>
          <cell r="C7862" t="str">
            <v>Existing MSA</v>
          </cell>
          <cell r="D7862">
            <v>43465</v>
          </cell>
          <cell r="E7862">
            <v>43862</v>
          </cell>
          <cell r="F7862" t="str">
            <v>DataRobot Inc.</v>
          </cell>
          <cell r="G7862" t="str">
            <v>ES</v>
          </cell>
          <cell r="H7862" t="str">
            <v>Spain</v>
          </cell>
          <cell r="I7862" t="str">
            <v>GP Entity</v>
          </cell>
          <cell r="J7862">
            <v>43766</v>
          </cell>
          <cell r="K7862">
            <v>42908</v>
          </cell>
          <cell r="Q7862">
            <v>3231</v>
          </cell>
          <cell r="R7862" t="str">
            <v>Europe (EU)</v>
          </cell>
          <cell r="S7862" t="str">
            <v>AI Success Director</v>
          </cell>
        </row>
        <row r="7863">
          <cell r="A7863" t="str">
            <v>100328-GB-102</v>
          </cell>
          <cell r="B7863">
            <v>43678</v>
          </cell>
          <cell r="C7863" t="str">
            <v>Existing MSA</v>
          </cell>
          <cell r="D7863">
            <v>43235</v>
          </cell>
          <cell r="E7863">
            <v>43862</v>
          </cell>
          <cell r="F7863" t="str">
            <v>Jama Software</v>
          </cell>
          <cell r="G7863" t="str">
            <v>GB</v>
          </cell>
          <cell r="H7863" t="str">
            <v>United Kingdom</v>
          </cell>
          <cell r="I7863" t="str">
            <v>GP Entity</v>
          </cell>
          <cell r="J7863">
            <v>43677</v>
          </cell>
          <cell r="K7863">
            <v>43235</v>
          </cell>
          <cell r="Q7863">
            <v>2918</v>
          </cell>
          <cell r="R7863" t="str">
            <v>Europe (EU)</v>
          </cell>
          <cell r="S7863" t="str">
            <v>VP of Sales, EMEA</v>
          </cell>
        </row>
        <row r="7864">
          <cell r="A7864" t="str">
            <v>100445-GB-101</v>
          </cell>
          <cell r="B7864">
            <v>43675</v>
          </cell>
          <cell r="C7864" t="str">
            <v>Existing MSA</v>
          </cell>
          <cell r="D7864">
            <v>43445</v>
          </cell>
          <cell r="E7864">
            <v>43862</v>
          </cell>
          <cell r="F7864" t="str">
            <v>Clubhouse</v>
          </cell>
          <cell r="G7864" t="str">
            <v>GB</v>
          </cell>
          <cell r="H7864" t="str">
            <v>United Kingdom</v>
          </cell>
          <cell r="I7864" t="str">
            <v>GP Entity</v>
          </cell>
          <cell r="J7864">
            <v>43674</v>
          </cell>
          <cell r="K7864">
            <v>43445</v>
          </cell>
          <cell r="Q7864">
            <v>2931</v>
          </cell>
          <cell r="R7864" t="str">
            <v>Europe (EU)</v>
          </cell>
          <cell r="S7864" t="str">
            <v>Software Engineer</v>
          </cell>
        </row>
        <row r="7865">
          <cell r="A7865" t="str">
            <v>100459-GB-104</v>
          </cell>
          <cell r="B7865">
            <v>43752</v>
          </cell>
          <cell r="C7865" t="str">
            <v>Existing MSA</v>
          </cell>
          <cell r="D7865">
            <v>43461</v>
          </cell>
          <cell r="E7865">
            <v>43862</v>
          </cell>
          <cell r="F7865" t="str">
            <v>SevenRooms</v>
          </cell>
          <cell r="G7865" t="str">
            <v>GB</v>
          </cell>
          <cell r="H7865" t="str">
            <v>United Kingdom</v>
          </cell>
          <cell r="I7865" t="str">
            <v>GP Entity</v>
          </cell>
          <cell r="J7865">
            <v>43752</v>
          </cell>
          <cell r="K7865">
            <v>43461</v>
          </cell>
          <cell r="Q7865">
            <v>3237</v>
          </cell>
          <cell r="R7865" t="str">
            <v>Europe (EU)</v>
          </cell>
          <cell r="S7865" t="str">
            <v>Account Executive</v>
          </cell>
        </row>
        <row r="7866">
          <cell r="A7866" t="str">
            <v>100459-GB-106</v>
          </cell>
          <cell r="B7866">
            <v>43808</v>
          </cell>
          <cell r="C7866" t="str">
            <v>Existing MSA</v>
          </cell>
          <cell r="D7866">
            <v>43461</v>
          </cell>
          <cell r="E7866">
            <v>43862</v>
          </cell>
          <cell r="F7866" t="str">
            <v>SevenRooms</v>
          </cell>
          <cell r="G7866" t="str">
            <v>GB</v>
          </cell>
          <cell r="H7866" t="str">
            <v>United Kingdom</v>
          </cell>
          <cell r="I7866" t="str">
            <v>GP Entity</v>
          </cell>
          <cell r="J7866">
            <v>43808</v>
          </cell>
          <cell r="K7866">
            <v>43461</v>
          </cell>
          <cell r="Q7866">
            <v>3555</v>
          </cell>
          <cell r="R7866" t="str">
            <v>Europe (EU)</v>
          </cell>
          <cell r="S7866" t="str">
            <v>Account Executive</v>
          </cell>
        </row>
        <row r="7867">
          <cell r="A7867" t="str">
            <v>100224-FI-101</v>
          </cell>
          <cell r="B7867">
            <v>43831</v>
          </cell>
          <cell r="C7867" t="str">
            <v>Existing MSA</v>
          </cell>
          <cell r="D7867">
            <v>43726</v>
          </cell>
          <cell r="E7867">
            <v>43862</v>
          </cell>
          <cell r="F7867" t="str">
            <v>OneStream Software</v>
          </cell>
          <cell r="G7867" t="str">
            <v>FI</v>
          </cell>
          <cell r="H7867" t="str">
            <v>Finland</v>
          </cell>
          <cell r="I7867" t="str">
            <v>GP Entity</v>
          </cell>
          <cell r="J7867">
            <v>43831</v>
          </cell>
          <cell r="K7867">
            <v>42958</v>
          </cell>
          <cell r="Q7867">
            <v>3309</v>
          </cell>
          <cell r="R7867" t="str">
            <v>Europe (EU)</v>
          </cell>
          <cell r="S7867" t="str">
            <v>Sales Manager</v>
          </cell>
        </row>
        <row r="7868">
          <cell r="A7868" t="str">
            <v>100307-NL-105</v>
          </cell>
          <cell r="B7868">
            <v>43801</v>
          </cell>
          <cell r="C7868" t="str">
            <v>Existing MSA</v>
          </cell>
          <cell r="D7868">
            <v>43453</v>
          </cell>
          <cell r="E7868">
            <v>43862</v>
          </cell>
          <cell r="F7868" t="str">
            <v>Qumulo</v>
          </cell>
          <cell r="G7868" t="str">
            <v>NL</v>
          </cell>
          <cell r="H7868" t="str">
            <v>Netherlands</v>
          </cell>
          <cell r="I7868" t="str">
            <v>GP Entity</v>
          </cell>
          <cell r="J7868">
            <v>43800</v>
          </cell>
          <cell r="K7868">
            <v>43193</v>
          </cell>
          <cell r="Q7868">
            <v>3415</v>
          </cell>
          <cell r="R7868" t="str">
            <v>Europe (EU)</v>
          </cell>
          <cell r="S7868" t="str">
            <v>Systems Engineer-Benelux</v>
          </cell>
        </row>
        <row r="7869">
          <cell r="A7869" t="str">
            <v>100308-SE-101</v>
          </cell>
          <cell r="B7869">
            <v>43723</v>
          </cell>
          <cell r="C7869" t="str">
            <v>Existing MSA</v>
          </cell>
          <cell r="D7869">
            <v>43656</v>
          </cell>
          <cell r="E7869">
            <v>43862</v>
          </cell>
          <cell r="F7869" t="str">
            <v>Winshuttle</v>
          </cell>
          <cell r="G7869" t="str">
            <v>SE</v>
          </cell>
          <cell r="H7869" t="str">
            <v>Sweden</v>
          </cell>
          <cell r="I7869" t="str">
            <v>GP Entity</v>
          </cell>
          <cell r="J7869">
            <v>43709</v>
          </cell>
          <cell r="K7869">
            <v>43140</v>
          </cell>
          <cell r="Q7869">
            <v>2958</v>
          </cell>
          <cell r="R7869" t="str">
            <v>Europe (EU)</v>
          </cell>
          <cell r="S7869" t="str">
            <v>Territory Manager</v>
          </cell>
        </row>
        <row r="7870">
          <cell r="A7870" t="str">
            <v>100177-FR-101</v>
          </cell>
          <cell r="B7870">
            <v>43556</v>
          </cell>
          <cell r="C7870" t="str">
            <v>Existing MSA</v>
          </cell>
          <cell r="D7870">
            <v>43535</v>
          </cell>
          <cell r="E7870">
            <v>43862</v>
          </cell>
          <cell r="F7870" t="str">
            <v>Zemax</v>
          </cell>
          <cell r="G7870" t="str">
            <v>FR</v>
          </cell>
          <cell r="H7870" t="str">
            <v>France</v>
          </cell>
          <cell r="I7870" t="str">
            <v>GP Entity</v>
          </cell>
          <cell r="J7870">
            <v>43556</v>
          </cell>
          <cell r="K7870">
            <v>43494</v>
          </cell>
          <cell r="Q7870">
            <v>2295</v>
          </cell>
          <cell r="R7870" t="str">
            <v>Europe (EU)</v>
          </cell>
          <cell r="S7870" t="str">
            <v>Sales Engineer</v>
          </cell>
        </row>
        <row r="7871">
          <cell r="A7871" t="str">
            <v>100307-FR-103</v>
          </cell>
          <cell r="B7871">
            <v>43678</v>
          </cell>
          <cell r="C7871" t="str">
            <v>Existing MSA</v>
          </cell>
          <cell r="D7871">
            <v>43193</v>
          </cell>
          <cell r="E7871">
            <v>43862</v>
          </cell>
          <cell r="F7871" t="str">
            <v>Qumulo</v>
          </cell>
          <cell r="G7871" t="str">
            <v>FR</v>
          </cell>
          <cell r="H7871" t="str">
            <v>France</v>
          </cell>
          <cell r="I7871" t="str">
            <v>GP Entity</v>
          </cell>
          <cell r="J7871">
            <v>43598</v>
          </cell>
          <cell r="K7871">
            <v>43193</v>
          </cell>
          <cell r="Q7871">
            <v>2453</v>
          </cell>
          <cell r="R7871" t="str">
            <v>Europe (EU)</v>
          </cell>
          <cell r="S7871" t="str">
            <v>Territory Account Manager</v>
          </cell>
        </row>
        <row r="7872">
          <cell r="A7872" t="str">
            <v>100177-FR-102</v>
          </cell>
          <cell r="B7872">
            <v>43710</v>
          </cell>
          <cell r="C7872" t="str">
            <v>Existing MSA</v>
          </cell>
          <cell r="D7872">
            <v>43535</v>
          </cell>
          <cell r="E7872">
            <v>43862</v>
          </cell>
          <cell r="F7872" t="str">
            <v>Zemax</v>
          </cell>
          <cell r="G7872" t="str">
            <v>FR</v>
          </cell>
          <cell r="H7872" t="str">
            <v>France</v>
          </cell>
          <cell r="I7872" t="str">
            <v>GP Entity</v>
          </cell>
          <cell r="J7872">
            <v>43709</v>
          </cell>
          <cell r="K7872">
            <v>43494</v>
          </cell>
          <cell r="Q7872">
            <v>2979</v>
          </cell>
          <cell r="R7872" t="str">
            <v>Europe (EU)</v>
          </cell>
          <cell r="S7872" t="str">
            <v>Team Leader New Business Development</v>
          </cell>
        </row>
        <row r="7873">
          <cell r="A7873" t="str">
            <v>100476-IT-101</v>
          </cell>
          <cell r="B7873">
            <v>43661</v>
          </cell>
          <cell r="C7873" t="str">
            <v>Existing MSA</v>
          </cell>
          <cell r="D7873">
            <v>43621</v>
          </cell>
          <cell r="E7873">
            <v>43862</v>
          </cell>
          <cell r="F7873" t="str">
            <v>Alfresco</v>
          </cell>
          <cell r="G7873" t="str">
            <v>IT</v>
          </cell>
          <cell r="H7873" t="str">
            <v>Italy</v>
          </cell>
          <cell r="I7873" t="str">
            <v>GP Entity</v>
          </cell>
          <cell r="J7873">
            <v>43661</v>
          </cell>
          <cell r="K7873">
            <v>43494</v>
          </cell>
          <cell r="Q7873">
            <v>2739</v>
          </cell>
          <cell r="R7873" t="str">
            <v>Europe (EU)</v>
          </cell>
          <cell r="S7873" t="str">
            <v>Senior Java Cloud Engineer</v>
          </cell>
        </row>
        <row r="7874">
          <cell r="A7874" t="str">
            <v>100476-IT-102</v>
          </cell>
          <cell r="B7874">
            <v>43773</v>
          </cell>
          <cell r="C7874" t="str">
            <v>Existing MSA</v>
          </cell>
          <cell r="D7874">
            <v>43621</v>
          </cell>
          <cell r="E7874">
            <v>43862</v>
          </cell>
          <cell r="F7874" t="str">
            <v>Alfresco</v>
          </cell>
          <cell r="G7874" t="str">
            <v>IT</v>
          </cell>
          <cell r="H7874" t="str">
            <v>Italy</v>
          </cell>
          <cell r="I7874" t="str">
            <v>GP Entity</v>
          </cell>
          <cell r="J7874">
            <v>43770</v>
          </cell>
          <cell r="K7874">
            <v>43494</v>
          </cell>
          <cell r="Q7874">
            <v>3072</v>
          </cell>
          <cell r="R7874" t="str">
            <v>Europe (EU)</v>
          </cell>
          <cell r="S7874" t="str">
            <v>Senior Software Engineer</v>
          </cell>
        </row>
        <row r="7875">
          <cell r="A7875" t="str">
            <v>100308-ES-102</v>
          </cell>
          <cell r="B7875">
            <v>43626</v>
          </cell>
          <cell r="C7875" t="str">
            <v>Existing MSA</v>
          </cell>
          <cell r="D7875">
            <v>43613</v>
          </cell>
          <cell r="E7875">
            <v>43862</v>
          </cell>
          <cell r="F7875" t="str">
            <v>Winshuttle</v>
          </cell>
          <cell r="G7875" t="str">
            <v>ES</v>
          </cell>
          <cell r="H7875" t="str">
            <v>Spain</v>
          </cell>
          <cell r="I7875" t="str">
            <v>GP Entity</v>
          </cell>
          <cell r="J7875">
            <v>43626</v>
          </cell>
          <cell r="K7875">
            <v>43140</v>
          </cell>
          <cell r="Q7875">
            <v>2669</v>
          </cell>
          <cell r="R7875" t="str">
            <v>Europe (EU)</v>
          </cell>
          <cell r="S7875" t="str">
            <v>Solution Engineer</v>
          </cell>
        </row>
        <row r="7876">
          <cell r="A7876" t="str">
            <v>100470-ES-101</v>
          </cell>
          <cell r="B7876">
            <v>43710</v>
          </cell>
          <cell r="C7876" t="str">
            <v>Existing MSA</v>
          </cell>
          <cell r="D7876">
            <v>43700</v>
          </cell>
          <cell r="E7876">
            <v>43862</v>
          </cell>
          <cell r="F7876" t="str">
            <v>Copperleaf</v>
          </cell>
          <cell r="G7876" t="str">
            <v>ES</v>
          </cell>
          <cell r="H7876" t="str">
            <v>Spain</v>
          </cell>
          <cell r="I7876" t="str">
            <v>GP Entity</v>
          </cell>
          <cell r="J7876">
            <v>43710</v>
          </cell>
          <cell r="K7876">
            <v>43483</v>
          </cell>
          <cell r="Q7876">
            <v>3048</v>
          </cell>
          <cell r="R7876" t="str">
            <v>Europe (EU)</v>
          </cell>
          <cell r="S7876" t="str">
            <v>Regional Sales Manager (Southern Europe)</v>
          </cell>
        </row>
        <row r="7877">
          <cell r="A7877" t="str">
            <v>100445-IE-102</v>
          </cell>
          <cell r="B7877">
            <v>43570</v>
          </cell>
          <cell r="C7877" t="str">
            <v>Existing MSA</v>
          </cell>
          <cell r="D7877">
            <v>43445</v>
          </cell>
          <cell r="E7877">
            <v>43862</v>
          </cell>
          <cell r="F7877" t="str">
            <v>Clubhouse</v>
          </cell>
          <cell r="G7877" t="str">
            <v>IE</v>
          </cell>
          <cell r="H7877" t="str">
            <v>Ireland</v>
          </cell>
          <cell r="I7877" t="str">
            <v>GP Entity</v>
          </cell>
          <cell r="K7877">
            <v>43445</v>
          </cell>
          <cell r="Q7877">
            <v>2332</v>
          </cell>
          <cell r="R7877" t="str">
            <v>Europe (EU)</v>
          </cell>
          <cell r="S7877" t="str">
            <v>Senior Product Designer</v>
          </cell>
        </row>
        <row r="7878">
          <cell r="A7878" t="str">
            <v>100459-GB-103</v>
          </cell>
          <cell r="B7878">
            <v>43675</v>
          </cell>
          <cell r="C7878" t="str">
            <v>Existing MSA</v>
          </cell>
          <cell r="D7878">
            <v>43461</v>
          </cell>
          <cell r="E7878">
            <v>43862</v>
          </cell>
          <cell r="F7878" t="str">
            <v>SevenRooms</v>
          </cell>
          <cell r="G7878" t="str">
            <v>GB</v>
          </cell>
          <cell r="H7878" t="str">
            <v>United Kingdom</v>
          </cell>
          <cell r="I7878" t="str">
            <v>GP Entity</v>
          </cell>
          <cell r="J7878">
            <v>43674</v>
          </cell>
          <cell r="K7878">
            <v>43461</v>
          </cell>
          <cell r="Q7878">
            <v>2906</v>
          </cell>
          <cell r="R7878" t="str">
            <v>Europe (EU)</v>
          </cell>
          <cell r="S7878" t="str">
            <v>Account Executive</v>
          </cell>
        </row>
        <row r="7879">
          <cell r="A7879" t="str">
            <v>100307-NL-103</v>
          </cell>
          <cell r="B7879">
            <v>43617</v>
          </cell>
          <cell r="C7879" t="str">
            <v>Existing MSA</v>
          </cell>
          <cell r="D7879">
            <v>43453</v>
          </cell>
          <cell r="E7879">
            <v>43862</v>
          </cell>
          <cell r="F7879" t="str">
            <v>Qumulo</v>
          </cell>
          <cell r="G7879" t="str">
            <v>NL</v>
          </cell>
          <cell r="H7879" t="str">
            <v>Netherlands</v>
          </cell>
          <cell r="I7879" t="str">
            <v>GP Entity</v>
          </cell>
          <cell r="J7879">
            <v>43612</v>
          </cell>
          <cell r="K7879">
            <v>43193</v>
          </cell>
          <cell r="Q7879">
            <v>2599</v>
          </cell>
          <cell r="R7879" t="str">
            <v>Europe (EU)</v>
          </cell>
          <cell r="S7879" t="str">
            <v>Customer Success Engineer</v>
          </cell>
        </row>
        <row r="7880">
          <cell r="A7880" t="str">
            <v>100307-NL-104</v>
          </cell>
          <cell r="B7880">
            <v>43801</v>
          </cell>
          <cell r="C7880" t="str">
            <v>Existing MSA</v>
          </cell>
          <cell r="D7880">
            <v>43453</v>
          </cell>
          <cell r="E7880">
            <v>43862</v>
          </cell>
          <cell r="F7880" t="str">
            <v>Qumulo</v>
          </cell>
          <cell r="G7880" t="str">
            <v>NL</v>
          </cell>
          <cell r="H7880" t="str">
            <v>Netherlands</v>
          </cell>
          <cell r="I7880" t="str">
            <v>GP Entity</v>
          </cell>
          <cell r="J7880">
            <v>43801</v>
          </cell>
          <cell r="K7880">
            <v>43193</v>
          </cell>
          <cell r="Q7880">
            <v>3410</v>
          </cell>
          <cell r="R7880" t="str">
            <v>Europe (EU)</v>
          </cell>
          <cell r="S7880" t="str">
            <v>Territory Account Manager-Benelux II</v>
          </cell>
        </row>
        <row r="7881">
          <cell r="A7881" t="str">
            <v>100204-ES-107</v>
          </cell>
          <cell r="B7881">
            <v>43780</v>
          </cell>
          <cell r="C7881" t="str">
            <v>Existing MSA</v>
          </cell>
          <cell r="D7881">
            <v>43465</v>
          </cell>
          <cell r="E7881">
            <v>43862</v>
          </cell>
          <cell r="F7881" t="str">
            <v>DataRobot Inc.</v>
          </cell>
          <cell r="G7881" t="str">
            <v>ES</v>
          </cell>
          <cell r="H7881" t="str">
            <v>Spain</v>
          </cell>
          <cell r="I7881" t="str">
            <v>GP Entity</v>
          </cell>
          <cell r="J7881">
            <v>43787</v>
          </cell>
          <cell r="K7881">
            <v>42908</v>
          </cell>
          <cell r="Q7881">
            <v>3420</v>
          </cell>
          <cell r="R7881" t="str">
            <v>Europe (EU)</v>
          </cell>
          <cell r="S7881" t="str">
            <v>Account Executive</v>
          </cell>
        </row>
        <row r="7882">
          <cell r="A7882" t="str">
            <v>100224-NO-102</v>
          </cell>
          <cell r="B7882">
            <v>43647</v>
          </cell>
          <cell r="C7882" t="str">
            <v>Existing MSA</v>
          </cell>
          <cell r="D7882">
            <v>43455</v>
          </cell>
          <cell r="E7882">
            <v>43862</v>
          </cell>
          <cell r="F7882" t="str">
            <v>OneStream Software</v>
          </cell>
          <cell r="G7882" t="str">
            <v>NO</v>
          </cell>
          <cell r="H7882" t="str">
            <v>Norway</v>
          </cell>
          <cell r="I7882" t="str">
            <v>GP Entity</v>
          </cell>
          <cell r="J7882">
            <v>43617</v>
          </cell>
          <cell r="K7882">
            <v>42958</v>
          </cell>
          <cell r="Q7882">
            <v>2521</v>
          </cell>
          <cell r="R7882" t="str">
            <v>Europe (EU)</v>
          </cell>
          <cell r="S7882" t="str">
            <v>Solution Consultant</v>
          </cell>
        </row>
        <row r="7883">
          <cell r="A7883" t="str">
            <v>100177-DE-102</v>
          </cell>
          <cell r="B7883">
            <v>43739</v>
          </cell>
          <cell r="C7883" t="str">
            <v>Existing MSA</v>
          </cell>
          <cell r="D7883">
            <v>43494</v>
          </cell>
          <cell r="E7883">
            <v>43862</v>
          </cell>
          <cell r="F7883" t="str">
            <v>Zemax</v>
          </cell>
          <cell r="G7883" t="str">
            <v>DE</v>
          </cell>
          <cell r="H7883" t="str">
            <v>Germany</v>
          </cell>
          <cell r="I7883" t="str">
            <v>GP Entity</v>
          </cell>
          <cell r="J7883">
            <v>43739</v>
          </cell>
          <cell r="K7883">
            <v>43494</v>
          </cell>
          <cell r="Q7883">
            <v>3029</v>
          </cell>
          <cell r="R7883" t="str">
            <v>Europe (EU)</v>
          </cell>
          <cell r="S7883" t="str">
            <v>Finite Element Analysis Engineer</v>
          </cell>
        </row>
        <row r="7884">
          <cell r="A7884" t="str">
            <v>100204-ES-101</v>
          </cell>
          <cell r="B7884">
            <v>43518</v>
          </cell>
          <cell r="C7884" t="str">
            <v>Existing MSA</v>
          </cell>
          <cell r="D7884">
            <v>43465</v>
          </cell>
          <cell r="E7884">
            <v>43862</v>
          </cell>
          <cell r="F7884" t="str">
            <v>DataRobot Inc.</v>
          </cell>
          <cell r="G7884" t="str">
            <v>ES</v>
          </cell>
          <cell r="H7884" t="str">
            <v>Spain</v>
          </cell>
          <cell r="I7884" t="str">
            <v>GP Entity</v>
          </cell>
          <cell r="J7884">
            <v>43525</v>
          </cell>
          <cell r="K7884">
            <v>42908</v>
          </cell>
          <cell r="Q7884">
            <v>1974</v>
          </cell>
          <cell r="R7884" t="str">
            <v>Europe (EU)</v>
          </cell>
          <cell r="S7884" t="str">
            <v>Lead Telco Data Scientist</v>
          </cell>
        </row>
        <row r="7885">
          <cell r="A7885" t="str">
            <v>100476-ES-101</v>
          </cell>
          <cell r="B7885">
            <v>43542</v>
          </cell>
          <cell r="C7885" t="str">
            <v>Existing MSA</v>
          </cell>
          <cell r="D7885">
            <v>43494</v>
          </cell>
          <cell r="E7885">
            <v>43862</v>
          </cell>
          <cell r="F7885" t="str">
            <v>Alfresco</v>
          </cell>
          <cell r="G7885" t="str">
            <v>ES</v>
          </cell>
          <cell r="H7885" t="str">
            <v>Spain</v>
          </cell>
          <cell r="I7885" t="str">
            <v>GP Entity</v>
          </cell>
          <cell r="K7885">
            <v>43494</v>
          </cell>
          <cell r="Q7885">
            <v>2153</v>
          </cell>
          <cell r="R7885" t="str">
            <v>Europe (EU)</v>
          </cell>
          <cell r="S7885" t="str">
            <v>Senior Software Engineer</v>
          </cell>
        </row>
        <row r="7886">
          <cell r="A7886" t="str">
            <v>100224-ES-102</v>
          </cell>
          <cell r="B7886">
            <v>43577</v>
          </cell>
          <cell r="C7886" t="str">
            <v>Existing MSA</v>
          </cell>
          <cell r="D7886">
            <v>43440</v>
          </cell>
          <cell r="E7886">
            <v>43862</v>
          </cell>
          <cell r="F7886" t="str">
            <v>OneStream Software</v>
          </cell>
          <cell r="G7886" t="str">
            <v>ES</v>
          </cell>
          <cell r="H7886" t="str">
            <v>Spain</v>
          </cell>
          <cell r="I7886" t="str">
            <v>GP Entity</v>
          </cell>
          <cell r="J7886">
            <v>43563</v>
          </cell>
          <cell r="K7886">
            <v>42958</v>
          </cell>
          <cell r="Q7886">
            <v>2280</v>
          </cell>
          <cell r="R7886" t="str">
            <v>Europe (EU)</v>
          </cell>
          <cell r="S7886" t="str">
            <v>Solution Consultant</v>
          </cell>
        </row>
        <row r="7887">
          <cell r="A7887" t="str">
            <v>100224-DK-102</v>
          </cell>
          <cell r="B7887">
            <v>43514</v>
          </cell>
          <cell r="C7887" t="str">
            <v>Existing MSA</v>
          </cell>
          <cell r="D7887">
            <v>42958</v>
          </cell>
          <cell r="E7887">
            <v>43862</v>
          </cell>
          <cell r="F7887" t="str">
            <v>OneStream Software</v>
          </cell>
          <cell r="G7887" t="str">
            <v>DK</v>
          </cell>
          <cell r="H7887" t="str">
            <v>Denmark</v>
          </cell>
          <cell r="I7887" t="str">
            <v>GP Entity</v>
          </cell>
          <cell r="K7887">
            <v>42958</v>
          </cell>
          <cell r="Q7887">
            <v>2141</v>
          </cell>
          <cell r="R7887" t="str">
            <v>Europe (EU)</v>
          </cell>
          <cell r="S7887" t="str">
            <v>Enablement Director, EMEA</v>
          </cell>
        </row>
        <row r="7888">
          <cell r="A7888" t="str">
            <v>100280-CH-101</v>
          </cell>
          <cell r="B7888">
            <v>43800</v>
          </cell>
          <cell r="C7888" t="str">
            <v>Existing MSA</v>
          </cell>
          <cell r="D7888">
            <v>43768</v>
          </cell>
          <cell r="E7888">
            <v>43862</v>
          </cell>
          <cell r="F7888" t="str">
            <v>PsiQuantum</v>
          </cell>
          <cell r="G7888" t="str">
            <v>CH</v>
          </cell>
          <cell r="H7888" t="str">
            <v>Switzerland</v>
          </cell>
          <cell r="I7888" t="str">
            <v>GP Entity</v>
          </cell>
          <cell r="J7888">
            <v>43787</v>
          </cell>
          <cell r="K7888">
            <v>43121</v>
          </cell>
          <cell r="Q7888">
            <v>3491</v>
          </cell>
          <cell r="R7888" t="str">
            <v>Europe (EU)</v>
          </cell>
          <cell r="S7888" t="str">
            <v>Software Engineer</v>
          </cell>
        </row>
        <row r="7889">
          <cell r="A7889" t="str">
            <v>100204-SE-102</v>
          </cell>
          <cell r="B7889">
            <v>43668</v>
          </cell>
          <cell r="C7889" t="str">
            <v>Existing MSA</v>
          </cell>
          <cell r="D7889">
            <v>43378</v>
          </cell>
          <cell r="E7889">
            <v>43862</v>
          </cell>
          <cell r="F7889" t="str">
            <v>DataRobot Inc.</v>
          </cell>
          <cell r="G7889" t="str">
            <v>SE</v>
          </cell>
          <cell r="H7889" t="str">
            <v>Sweden</v>
          </cell>
          <cell r="I7889" t="str">
            <v>GP Entity</v>
          </cell>
          <cell r="J7889">
            <v>43668</v>
          </cell>
          <cell r="K7889">
            <v>42908</v>
          </cell>
          <cell r="Q7889">
            <v>2609</v>
          </cell>
          <cell r="R7889" t="str">
            <v>Europe (EU)</v>
          </cell>
          <cell r="S7889" t="str">
            <v>Customer Facing Data Scientist</v>
          </cell>
        </row>
        <row r="7890">
          <cell r="A7890" t="str">
            <v>100177-FR-101</v>
          </cell>
          <cell r="B7890">
            <v>43556</v>
          </cell>
          <cell r="C7890" t="str">
            <v>Existing MSA</v>
          </cell>
          <cell r="D7890">
            <v>43535</v>
          </cell>
          <cell r="E7890">
            <v>43891</v>
          </cell>
          <cell r="F7890" t="str">
            <v>Zemax</v>
          </cell>
          <cell r="G7890" t="str">
            <v>FR</v>
          </cell>
          <cell r="H7890" t="str">
            <v>France</v>
          </cell>
          <cell r="I7890" t="str">
            <v>GP Entity</v>
          </cell>
          <cell r="J7890">
            <v>43556</v>
          </cell>
          <cell r="K7890">
            <v>43494</v>
          </cell>
          <cell r="Q7890">
            <v>2295</v>
          </cell>
          <cell r="R7890" t="str">
            <v>Europe (EU)</v>
          </cell>
          <cell r="S7890" t="str">
            <v>Sales Engineer</v>
          </cell>
        </row>
        <row r="7891">
          <cell r="A7891" t="str">
            <v>100307-FR-103</v>
          </cell>
          <cell r="B7891">
            <v>43678</v>
          </cell>
          <cell r="C7891" t="str">
            <v>Existing MSA</v>
          </cell>
          <cell r="D7891">
            <v>43193</v>
          </cell>
          <cell r="E7891">
            <v>43891</v>
          </cell>
          <cell r="F7891" t="str">
            <v>Qumulo</v>
          </cell>
          <cell r="G7891" t="str">
            <v>FR</v>
          </cell>
          <cell r="H7891" t="str">
            <v>France</v>
          </cell>
          <cell r="I7891" t="str">
            <v>GP Entity</v>
          </cell>
          <cell r="J7891">
            <v>43598</v>
          </cell>
          <cell r="K7891">
            <v>43193</v>
          </cell>
          <cell r="Q7891">
            <v>2453</v>
          </cell>
          <cell r="R7891" t="str">
            <v>Europe (EU)</v>
          </cell>
          <cell r="S7891" t="str">
            <v>Territory Account Manager</v>
          </cell>
        </row>
        <row r="7892">
          <cell r="A7892" t="str">
            <v>100308-ES-102</v>
          </cell>
          <cell r="B7892">
            <v>43626</v>
          </cell>
          <cell r="C7892" t="str">
            <v>Existing MSA</v>
          </cell>
          <cell r="D7892">
            <v>43613</v>
          </cell>
          <cell r="E7892">
            <v>43891</v>
          </cell>
          <cell r="F7892" t="str">
            <v>Winshuttle</v>
          </cell>
          <cell r="G7892" t="str">
            <v>ES</v>
          </cell>
          <cell r="H7892" t="str">
            <v>Spain</v>
          </cell>
          <cell r="I7892" t="str">
            <v>GP Entity</v>
          </cell>
          <cell r="J7892">
            <v>43626</v>
          </cell>
          <cell r="K7892">
            <v>43140</v>
          </cell>
          <cell r="Q7892">
            <v>2669</v>
          </cell>
          <cell r="R7892" t="str">
            <v>Europe (EU)</v>
          </cell>
          <cell r="S7892" t="str">
            <v>Solution Engineer</v>
          </cell>
        </row>
        <row r="7893">
          <cell r="A7893" t="str">
            <v>100445-IE-102</v>
          </cell>
          <cell r="B7893">
            <v>43570</v>
          </cell>
          <cell r="C7893" t="str">
            <v>Existing MSA</v>
          </cell>
          <cell r="D7893">
            <v>43445</v>
          </cell>
          <cell r="E7893">
            <v>43891</v>
          </cell>
          <cell r="F7893" t="str">
            <v>Clubhouse</v>
          </cell>
          <cell r="G7893" t="str">
            <v>IE</v>
          </cell>
          <cell r="H7893" t="str">
            <v>Ireland</v>
          </cell>
          <cell r="I7893" t="str">
            <v>GP Entity</v>
          </cell>
          <cell r="K7893">
            <v>43445</v>
          </cell>
          <cell r="Q7893">
            <v>2332</v>
          </cell>
          <cell r="R7893" t="str">
            <v>Europe (EU)</v>
          </cell>
          <cell r="S7893" t="str">
            <v>Senior Product Designer</v>
          </cell>
        </row>
        <row r="7894">
          <cell r="A7894" t="str">
            <v>100307-NL-103</v>
          </cell>
          <cell r="B7894">
            <v>43617</v>
          </cell>
          <cell r="C7894" t="str">
            <v>Existing MSA</v>
          </cell>
          <cell r="D7894">
            <v>43453</v>
          </cell>
          <cell r="E7894">
            <v>43891</v>
          </cell>
          <cell r="F7894" t="str">
            <v>Qumulo</v>
          </cell>
          <cell r="G7894" t="str">
            <v>NL</v>
          </cell>
          <cell r="H7894" t="str">
            <v>Netherlands</v>
          </cell>
          <cell r="I7894" t="str">
            <v>GP Entity</v>
          </cell>
          <cell r="J7894">
            <v>43612</v>
          </cell>
          <cell r="K7894">
            <v>43193</v>
          </cell>
          <cell r="Q7894">
            <v>2599</v>
          </cell>
          <cell r="R7894" t="str">
            <v>Europe (EU)</v>
          </cell>
          <cell r="S7894" t="str">
            <v>Customer Success Engineer</v>
          </cell>
        </row>
        <row r="7895">
          <cell r="A7895" t="str">
            <v>100224-NO-102</v>
          </cell>
          <cell r="B7895">
            <v>43647</v>
          </cell>
          <cell r="C7895" t="str">
            <v>Existing MSA</v>
          </cell>
          <cell r="D7895">
            <v>43455</v>
          </cell>
          <cell r="E7895">
            <v>43891</v>
          </cell>
          <cell r="F7895" t="str">
            <v>OneStream Software</v>
          </cell>
          <cell r="G7895" t="str">
            <v>NO</v>
          </cell>
          <cell r="H7895" t="str">
            <v>Norway</v>
          </cell>
          <cell r="I7895" t="str">
            <v>GP Entity</v>
          </cell>
          <cell r="J7895">
            <v>43617</v>
          </cell>
          <cell r="K7895">
            <v>42958</v>
          </cell>
          <cell r="Q7895">
            <v>2521</v>
          </cell>
          <cell r="R7895" t="str">
            <v>Europe (EU)</v>
          </cell>
          <cell r="S7895" t="str">
            <v>Solution Consultant</v>
          </cell>
        </row>
        <row r="7896">
          <cell r="A7896" t="str">
            <v>100204-ES-101</v>
          </cell>
          <cell r="B7896">
            <v>43518</v>
          </cell>
          <cell r="C7896" t="str">
            <v>Existing MSA</v>
          </cell>
          <cell r="D7896">
            <v>43465</v>
          </cell>
          <cell r="E7896">
            <v>43891</v>
          </cell>
          <cell r="F7896" t="str">
            <v>DataRobot Inc.</v>
          </cell>
          <cell r="G7896" t="str">
            <v>ES</v>
          </cell>
          <cell r="H7896" t="str">
            <v>Spain</v>
          </cell>
          <cell r="I7896" t="str">
            <v>GP Entity</v>
          </cell>
          <cell r="J7896">
            <v>43525</v>
          </cell>
          <cell r="K7896">
            <v>42908</v>
          </cell>
          <cell r="Q7896">
            <v>1974</v>
          </cell>
          <cell r="R7896" t="str">
            <v>Europe (EU)</v>
          </cell>
          <cell r="S7896" t="str">
            <v>Lead Telco Data Scientist</v>
          </cell>
        </row>
        <row r="7897">
          <cell r="A7897" t="str">
            <v>100476-ES-101</v>
          </cell>
          <cell r="B7897">
            <v>43542</v>
          </cell>
          <cell r="C7897" t="str">
            <v>Existing MSA</v>
          </cell>
          <cell r="D7897">
            <v>43494</v>
          </cell>
          <cell r="E7897">
            <v>43891</v>
          </cell>
          <cell r="F7897" t="str">
            <v>Alfresco</v>
          </cell>
          <cell r="G7897" t="str">
            <v>ES</v>
          </cell>
          <cell r="H7897" t="str">
            <v>Spain</v>
          </cell>
          <cell r="I7897" t="str">
            <v>GP Entity</v>
          </cell>
          <cell r="K7897">
            <v>43494</v>
          </cell>
          <cell r="Q7897">
            <v>2153</v>
          </cell>
          <cell r="R7897" t="str">
            <v>Europe (EU)</v>
          </cell>
          <cell r="S7897" t="str">
            <v>Senior Software Engineer</v>
          </cell>
        </row>
        <row r="7898">
          <cell r="A7898" t="str">
            <v>100224-ES-102</v>
          </cell>
          <cell r="B7898">
            <v>43577</v>
          </cell>
          <cell r="C7898" t="str">
            <v>Existing MSA</v>
          </cell>
          <cell r="D7898">
            <v>43440</v>
          </cell>
          <cell r="E7898">
            <v>43891</v>
          </cell>
          <cell r="F7898" t="str">
            <v>OneStream Software</v>
          </cell>
          <cell r="G7898" t="str">
            <v>ES</v>
          </cell>
          <cell r="H7898" t="str">
            <v>Spain</v>
          </cell>
          <cell r="I7898" t="str">
            <v>GP Entity</v>
          </cell>
          <cell r="J7898">
            <v>43563</v>
          </cell>
          <cell r="K7898">
            <v>42958</v>
          </cell>
          <cell r="Q7898">
            <v>2280</v>
          </cell>
          <cell r="R7898" t="str">
            <v>Europe (EU)</v>
          </cell>
          <cell r="S7898" t="str">
            <v>Solution Consultant</v>
          </cell>
        </row>
        <row r="7899">
          <cell r="A7899" t="str">
            <v>100224-DK-102</v>
          </cell>
          <cell r="B7899">
            <v>43514</v>
          </cell>
          <cell r="C7899" t="str">
            <v>Existing MSA</v>
          </cell>
          <cell r="D7899">
            <v>42958</v>
          </cell>
          <cell r="E7899">
            <v>43891</v>
          </cell>
          <cell r="F7899" t="str">
            <v>OneStream Software</v>
          </cell>
          <cell r="G7899" t="str">
            <v>DK</v>
          </cell>
          <cell r="H7899" t="str">
            <v>Denmark</v>
          </cell>
          <cell r="I7899" t="str">
            <v>GP Entity</v>
          </cell>
          <cell r="K7899">
            <v>42958</v>
          </cell>
          <cell r="Q7899">
            <v>2141</v>
          </cell>
          <cell r="R7899" t="str">
            <v>Europe (EU)</v>
          </cell>
          <cell r="S7899" t="str">
            <v>Enablement Director, EMEA</v>
          </cell>
        </row>
        <row r="7900">
          <cell r="A7900" t="str">
            <v>100204-SE-102</v>
          </cell>
          <cell r="B7900">
            <v>43668</v>
          </cell>
          <cell r="C7900" t="str">
            <v>Existing MSA</v>
          </cell>
          <cell r="D7900">
            <v>43378</v>
          </cell>
          <cell r="E7900">
            <v>43891</v>
          </cell>
          <cell r="F7900" t="str">
            <v>DataRobot Inc.</v>
          </cell>
          <cell r="G7900" t="str">
            <v>SE</v>
          </cell>
          <cell r="H7900" t="str">
            <v>Sweden</v>
          </cell>
          <cell r="I7900" t="str">
            <v>GP Entity</v>
          </cell>
          <cell r="J7900">
            <v>43668</v>
          </cell>
          <cell r="K7900">
            <v>42908</v>
          </cell>
          <cell r="Q7900">
            <v>2609</v>
          </cell>
          <cell r="R7900" t="str">
            <v>Europe (EU)</v>
          </cell>
          <cell r="S7900" t="str">
            <v>Customer Facing Data Scientist</v>
          </cell>
        </row>
        <row r="7901">
          <cell r="A7901" t="str">
            <v>100459-ES-101</v>
          </cell>
          <cell r="B7901">
            <v>43600</v>
          </cell>
          <cell r="C7901" t="str">
            <v>Existing MSA</v>
          </cell>
          <cell r="D7901">
            <v>43483</v>
          </cell>
          <cell r="E7901">
            <v>43862</v>
          </cell>
          <cell r="F7901" t="str">
            <v>SevenRooms</v>
          </cell>
          <cell r="G7901" t="str">
            <v>ES</v>
          </cell>
          <cell r="H7901" t="str">
            <v>Spain</v>
          </cell>
          <cell r="I7901" t="str">
            <v>GP Entity</v>
          </cell>
          <cell r="J7901">
            <v>43600</v>
          </cell>
          <cell r="K7901">
            <v>43461</v>
          </cell>
          <cell r="M7901">
            <v>43496</v>
          </cell>
          <cell r="N7901" t="str">
            <v>Jack</v>
          </cell>
          <cell r="O7901" t="str">
            <v>Knowlton</v>
          </cell>
          <cell r="P7901">
            <v>43496</v>
          </cell>
          <cell r="Q7901">
            <v>2067</v>
          </cell>
          <cell r="R7901" t="str">
            <v>Europe (EU)</v>
          </cell>
          <cell r="S7901" t="str">
            <v>Senior Technical Support Representative</v>
          </cell>
        </row>
        <row r="7902">
          <cell r="A7902" t="str">
            <v>100459-ES-101</v>
          </cell>
          <cell r="B7902">
            <v>43600</v>
          </cell>
          <cell r="C7902" t="str">
            <v>Existing MSA</v>
          </cell>
          <cell r="D7902">
            <v>43483</v>
          </cell>
          <cell r="E7902">
            <v>43891</v>
          </cell>
          <cell r="F7902" t="str">
            <v>SevenRooms</v>
          </cell>
          <cell r="G7902" t="str">
            <v>ES</v>
          </cell>
          <cell r="H7902" t="str">
            <v>Spain</v>
          </cell>
          <cell r="I7902" t="str">
            <v>GP Entity</v>
          </cell>
          <cell r="J7902">
            <v>43600</v>
          </cell>
          <cell r="K7902">
            <v>43461</v>
          </cell>
          <cell r="M7902">
            <v>43496</v>
          </cell>
          <cell r="N7902" t="str">
            <v>Jack</v>
          </cell>
          <cell r="O7902" t="str">
            <v>Knowlton</v>
          </cell>
          <cell r="P7902">
            <v>43496</v>
          </cell>
          <cell r="Q7902">
            <v>2067</v>
          </cell>
          <cell r="R7902" t="str">
            <v>Europe (EU)</v>
          </cell>
          <cell r="S7902" t="str">
            <v>Senior Technical Support Representative</v>
          </cell>
        </row>
        <row r="7903">
          <cell r="A7903" t="str">
            <v>100534-ES-101</v>
          </cell>
          <cell r="B7903">
            <v>43746</v>
          </cell>
          <cell r="C7903" t="str">
            <v>Existing MSA</v>
          </cell>
          <cell r="D7903">
            <v>43711</v>
          </cell>
          <cell r="E7903">
            <v>43862</v>
          </cell>
          <cell r="F7903" t="str">
            <v>Zoom Video Communications</v>
          </cell>
          <cell r="G7903" t="str">
            <v>ES</v>
          </cell>
          <cell r="H7903" t="str">
            <v>Spain</v>
          </cell>
          <cell r="I7903" t="str">
            <v>GP Entity</v>
          </cell>
          <cell r="J7903">
            <v>43746</v>
          </cell>
          <cell r="K7903">
            <v>43570</v>
          </cell>
          <cell r="Q7903">
            <v>3167</v>
          </cell>
          <cell r="R7903" t="str">
            <v>Europe (EU)</v>
          </cell>
          <cell r="S7903" t="str">
            <v>Enterprise Account Executive</v>
          </cell>
        </row>
        <row r="7904">
          <cell r="A7904" t="str">
            <v>100534-IE-102</v>
          </cell>
          <cell r="B7904">
            <v>43710</v>
          </cell>
          <cell r="C7904" t="str">
            <v>Existing MSA</v>
          </cell>
          <cell r="D7904">
            <v>43570</v>
          </cell>
          <cell r="E7904">
            <v>43862</v>
          </cell>
          <cell r="F7904" t="str">
            <v>Zoom Video Communications</v>
          </cell>
          <cell r="G7904" t="str">
            <v>IE</v>
          </cell>
          <cell r="H7904" t="str">
            <v>Ireland</v>
          </cell>
          <cell r="I7904" t="str">
            <v>GP Entity</v>
          </cell>
          <cell r="J7904">
            <v>43710</v>
          </cell>
          <cell r="K7904">
            <v>43570</v>
          </cell>
          <cell r="Q7904">
            <v>2941</v>
          </cell>
          <cell r="R7904" t="str">
            <v>Europe (EU)</v>
          </cell>
          <cell r="S7904" t="str">
            <v>Associate General Counsel - Go-to-Market and EMEA</v>
          </cell>
        </row>
        <row r="7905">
          <cell r="A7905" t="str">
            <v>100541-GB-102</v>
          </cell>
          <cell r="B7905">
            <v>43739</v>
          </cell>
          <cell r="C7905" t="str">
            <v>Existing MSA</v>
          </cell>
          <cell r="D7905">
            <v>43585</v>
          </cell>
          <cell r="E7905">
            <v>43862</v>
          </cell>
          <cell r="F7905" t="str">
            <v>Hydrolix</v>
          </cell>
          <cell r="G7905" t="str">
            <v>GB</v>
          </cell>
          <cell r="H7905" t="str">
            <v>United Kingdom</v>
          </cell>
          <cell r="I7905" t="str">
            <v>GP Entity</v>
          </cell>
          <cell r="J7905">
            <v>43738</v>
          </cell>
          <cell r="K7905">
            <v>43585</v>
          </cell>
          <cell r="Q7905">
            <v>3041</v>
          </cell>
          <cell r="R7905" t="str">
            <v>Europe (EU)</v>
          </cell>
          <cell r="S7905" t="str">
            <v>VP Solutions</v>
          </cell>
        </row>
        <row r="7906">
          <cell r="A7906" t="str">
            <v>100459-GB-105</v>
          </cell>
          <cell r="B7906">
            <v>43787</v>
          </cell>
          <cell r="C7906" t="str">
            <v>Existing MSA</v>
          </cell>
          <cell r="D7906">
            <v>43461</v>
          </cell>
          <cell r="E7906">
            <v>43862</v>
          </cell>
          <cell r="F7906" t="str">
            <v>SevenRooms</v>
          </cell>
          <cell r="G7906" t="str">
            <v>GB</v>
          </cell>
          <cell r="H7906" t="str">
            <v>United Kingdom</v>
          </cell>
          <cell r="I7906" t="str">
            <v>GP Entity</v>
          </cell>
          <cell r="J7906">
            <v>43787</v>
          </cell>
          <cell r="K7906">
            <v>43461</v>
          </cell>
          <cell r="Q7906">
            <v>2905</v>
          </cell>
          <cell r="R7906" t="str">
            <v>Europe (EU)</v>
          </cell>
          <cell r="S7906" t="str">
            <v>Director, Business Development</v>
          </cell>
        </row>
        <row r="7907">
          <cell r="A7907" t="str">
            <v>100156-PT-103</v>
          </cell>
          <cell r="B7907">
            <v>43591</v>
          </cell>
          <cell r="C7907" t="str">
            <v>Existing MSA</v>
          </cell>
          <cell r="D7907">
            <v>43280</v>
          </cell>
          <cell r="E7907">
            <v>43862</v>
          </cell>
          <cell r="F7907" t="str">
            <v>Sustainable Fisheries Partnership (SFP)</v>
          </cell>
          <cell r="G7907" t="str">
            <v>PT</v>
          </cell>
          <cell r="H7907" t="str">
            <v>Portugal</v>
          </cell>
          <cell r="I7907" t="str">
            <v>GP Entity</v>
          </cell>
          <cell r="J7907">
            <v>43586</v>
          </cell>
          <cell r="K7907">
            <v>42795</v>
          </cell>
          <cell r="Q7907">
            <v>2140</v>
          </cell>
          <cell r="R7907" t="str">
            <v>Europe (EU)</v>
          </cell>
          <cell r="S7907" t="str">
            <v>FishSource Director</v>
          </cell>
        </row>
        <row r="7908">
          <cell r="A7908" t="str">
            <v>100156-PT-103</v>
          </cell>
          <cell r="B7908">
            <v>43591</v>
          </cell>
          <cell r="C7908" t="str">
            <v>Existing MSA</v>
          </cell>
          <cell r="D7908">
            <v>43280</v>
          </cell>
          <cell r="E7908">
            <v>43891</v>
          </cell>
          <cell r="F7908" t="str">
            <v>Sustainable Fisheries Partnership (SFP)</v>
          </cell>
          <cell r="G7908" t="str">
            <v>PT</v>
          </cell>
          <cell r="H7908" t="str">
            <v>Portugal</v>
          </cell>
          <cell r="I7908" t="str">
            <v>GP Entity</v>
          </cell>
          <cell r="J7908">
            <v>43586</v>
          </cell>
          <cell r="K7908">
            <v>42795</v>
          </cell>
          <cell r="Q7908">
            <v>2140</v>
          </cell>
          <cell r="R7908" t="str">
            <v>Europe (EU)</v>
          </cell>
          <cell r="S7908" t="str">
            <v>FishSource Director</v>
          </cell>
        </row>
        <row r="7909">
          <cell r="A7909" t="str">
            <v>100621-GB-101</v>
          </cell>
          <cell r="B7909">
            <v>43724</v>
          </cell>
          <cell r="C7909" t="str">
            <v>Existing MSA</v>
          </cell>
          <cell r="D7909">
            <v>43698</v>
          </cell>
          <cell r="E7909">
            <v>43862</v>
          </cell>
          <cell r="F7909" t="str">
            <v>Tamlyn</v>
          </cell>
          <cell r="G7909" t="str">
            <v>GB</v>
          </cell>
          <cell r="H7909" t="str">
            <v>United Kingdom</v>
          </cell>
          <cell r="I7909" t="str">
            <v>GP Entity</v>
          </cell>
          <cell r="J7909">
            <v>43723</v>
          </cell>
          <cell r="K7909">
            <v>43698</v>
          </cell>
          <cell r="Q7909">
            <v>3160</v>
          </cell>
          <cell r="R7909" t="str">
            <v>Europe (EU)</v>
          </cell>
          <cell r="S7909" t="str">
            <v>Director of Sales - Europe</v>
          </cell>
        </row>
        <row r="7910">
          <cell r="A7910" t="str">
            <v>100337-DE-102</v>
          </cell>
          <cell r="B7910">
            <v>43528</v>
          </cell>
          <cell r="C7910" t="str">
            <v>Existing MSA</v>
          </cell>
          <cell r="D7910">
            <v>43249</v>
          </cell>
          <cell r="E7910">
            <v>43862</v>
          </cell>
          <cell r="F7910" t="str">
            <v>Markforged</v>
          </cell>
          <cell r="G7910" t="str">
            <v>DE</v>
          </cell>
          <cell r="H7910" t="str">
            <v>Germany</v>
          </cell>
          <cell r="I7910" t="str">
            <v>GP Entity</v>
          </cell>
          <cell r="J7910">
            <v>43528</v>
          </cell>
          <cell r="K7910">
            <v>43249</v>
          </cell>
          <cell r="Q7910">
            <v>1967</v>
          </cell>
          <cell r="R7910" t="str">
            <v>Europe (EU)</v>
          </cell>
          <cell r="S7910" t="str">
            <v>Strategic Application Engineer</v>
          </cell>
        </row>
        <row r="7911">
          <cell r="A7911" t="str">
            <v>100337-DE-102</v>
          </cell>
          <cell r="B7911">
            <v>43528</v>
          </cell>
          <cell r="C7911" t="str">
            <v>Existing MSA</v>
          </cell>
          <cell r="D7911">
            <v>43249</v>
          </cell>
          <cell r="E7911">
            <v>43891</v>
          </cell>
          <cell r="F7911" t="str">
            <v>Markforged</v>
          </cell>
          <cell r="G7911" t="str">
            <v>DE</v>
          </cell>
          <cell r="H7911" t="str">
            <v>Germany</v>
          </cell>
          <cell r="I7911" t="str">
            <v>GP Entity</v>
          </cell>
          <cell r="J7911">
            <v>43528</v>
          </cell>
          <cell r="K7911">
            <v>43249</v>
          </cell>
          <cell r="Q7911">
            <v>1967</v>
          </cell>
          <cell r="R7911" t="str">
            <v>Europe (EU)</v>
          </cell>
          <cell r="S7911" t="str">
            <v>Strategic Application Engineer</v>
          </cell>
        </row>
        <row r="7912">
          <cell r="A7912" t="str">
            <v>100531-IE-101</v>
          </cell>
          <cell r="B7912">
            <v>43628</v>
          </cell>
          <cell r="C7912" t="str">
            <v>Existing MSA</v>
          </cell>
          <cell r="D7912">
            <v>43553</v>
          </cell>
          <cell r="E7912">
            <v>43862</v>
          </cell>
          <cell r="F7912" t="str">
            <v>Honor Health</v>
          </cell>
          <cell r="G7912" t="str">
            <v>IE</v>
          </cell>
          <cell r="H7912" t="str">
            <v>Ireland</v>
          </cell>
          <cell r="I7912" t="str">
            <v>GP Entity</v>
          </cell>
          <cell r="J7912">
            <v>43628</v>
          </cell>
          <cell r="K7912">
            <v>43553</v>
          </cell>
          <cell r="Q7912">
            <v>2449</v>
          </cell>
          <cell r="R7912" t="str">
            <v>Europe (EU)</v>
          </cell>
          <cell r="S7912" t="str">
            <v>Engineer- Virtual Infrastructure III</v>
          </cell>
        </row>
        <row r="7913">
          <cell r="A7913" t="str">
            <v>100531-IE-101</v>
          </cell>
          <cell r="B7913">
            <v>43628</v>
          </cell>
          <cell r="C7913" t="str">
            <v>Existing MSA</v>
          </cell>
          <cell r="D7913">
            <v>43553</v>
          </cell>
          <cell r="E7913">
            <v>43891</v>
          </cell>
          <cell r="F7913" t="str">
            <v>Honor Health</v>
          </cell>
          <cell r="G7913" t="str">
            <v>IE</v>
          </cell>
          <cell r="H7913" t="str">
            <v>Ireland</v>
          </cell>
          <cell r="I7913" t="str">
            <v>GP Entity</v>
          </cell>
          <cell r="J7913">
            <v>43628</v>
          </cell>
          <cell r="K7913">
            <v>43553</v>
          </cell>
          <cell r="Q7913">
            <v>2449</v>
          </cell>
          <cell r="R7913" t="str">
            <v>Europe (EU)</v>
          </cell>
          <cell r="S7913" t="str">
            <v>Engineer- Virtual Infrastructure III</v>
          </cell>
        </row>
        <row r="7914">
          <cell r="A7914" t="str">
            <v>100505-IT-101</v>
          </cell>
          <cell r="B7914">
            <v>43739</v>
          </cell>
          <cell r="C7914" t="str">
            <v>Existing MSA</v>
          </cell>
          <cell r="D7914">
            <v>43705</v>
          </cell>
          <cell r="E7914">
            <v>43862</v>
          </cell>
          <cell r="F7914" t="str">
            <v>Solaria Corporation</v>
          </cell>
          <cell r="G7914" t="str">
            <v>IT</v>
          </cell>
          <cell r="H7914" t="str">
            <v>Italy</v>
          </cell>
          <cell r="I7914" t="str">
            <v>GP Entity</v>
          </cell>
          <cell r="K7914">
            <v>43531</v>
          </cell>
          <cell r="Q7914">
            <v>3234</v>
          </cell>
          <cell r="R7914" t="str">
            <v>Europe (EU)</v>
          </cell>
          <cell r="S7914" t="str">
            <v>Territory Business Development Manager</v>
          </cell>
        </row>
        <row r="7915">
          <cell r="A7915" t="str">
            <v>100326-DE-102</v>
          </cell>
          <cell r="B7915">
            <v>43528</v>
          </cell>
          <cell r="C7915" t="str">
            <v>Existing MSA</v>
          </cell>
          <cell r="D7915">
            <v>43445</v>
          </cell>
          <cell r="E7915">
            <v>43862</v>
          </cell>
          <cell r="F7915" t="str">
            <v>SMART Modular Technologies</v>
          </cell>
          <cell r="G7915" t="str">
            <v>DE</v>
          </cell>
          <cell r="H7915" t="str">
            <v>Germany</v>
          </cell>
          <cell r="I7915" t="str">
            <v>GP Entity</v>
          </cell>
          <cell r="J7915">
            <v>43528</v>
          </cell>
          <cell r="K7915">
            <v>43219</v>
          </cell>
          <cell r="Q7915">
            <v>1894</v>
          </cell>
          <cell r="R7915" t="str">
            <v>Europe (EU)</v>
          </cell>
          <cell r="S7915" t="str">
            <v>Regional Sales Manager</v>
          </cell>
        </row>
        <row r="7916">
          <cell r="A7916" t="str">
            <v>100326-DE-103</v>
          </cell>
          <cell r="B7916">
            <v>43661</v>
          </cell>
          <cell r="C7916" t="str">
            <v>Existing MSA</v>
          </cell>
          <cell r="D7916">
            <v>43445</v>
          </cell>
          <cell r="E7916">
            <v>43862</v>
          </cell>
          <cell r="F7916" t="str">
            <v>SMART Modular Technologies</v>
          </cell>
          <cell r="G7916" t="str">
            <v>DE</v>
          </cell>
          <cell r="H7916" t="str">
            <v>Germany</v>
          </cell>
          <cell r="I7916" t="str">
            <v>GP Entity</v>
          </cell>
          <cell r="J7916">
            <v>43661</v>
          </cell>
          <cell r="K7916">
            <v>43219</v>
          </cell>
          <cell r="Q7916">
            <v>2498</v>
          </cell>
          <cell r="R7916" t="str">
            <v>Europe (EU)</v>
          </cell>
          <cell r="S7916" t="str">
            <v>District Sales Manager</v>
          </cell>
        </row>
        <row r="7917">
          <cell r="A7917" t="str">
            <v>100505-DE-101</v>
          </cell>
          <cell r="B7917">
            <v>43748</v>
          </cell>
          <cell r="C7917" t="str">
            <v>Existing MSA</v>
          </cell>
          <cell r="D7917">
            <v>43705</v>
          </cell>
          <cell r="E7917">
            <v>43862</v>
          </cell>
          <cell r="F7917" t="str">
            <v>Solaria Corporation</v>
          </cell>
          <cell r="G7917" t="str">
            <v>DE</v>
          </cell>
          <cell r="H7917" t="str">
            <v>Germany</v>
          </cell>
          <cell r="I7917" t="str">
            <v>GP Entity</v>
          </cell>
          <cell r="J7917">
            <v>43739</v>
          </cell>
          <cell r="K7917">
            <v>43531</v>
          </cell>
          <cell r="Q7917">
            <v>3161</v>
          </cell>
          <cell r="R7917" t="str">
            <v>Europe (EU)</v>
          </cell>
          <cell r="S7917" t="str">
            <v>Territory Business Development Manager</v>
          </cell>
        </row>
        <row r="7918">
          <cell r="A7918" t="str">
            <v>100326-DE-102</v>
          </cell>
          <cell r="B7918">
            <v>43528</v>
          </cell>
          <cell r="C7918" t="str">
            <v>Existing MSA</v>
          </cell>
          <cell r="D7918">
            <v>43445</v>
          </cell>
          <cell r="E7918">
            <v>43891</v>
          </cell>
          <cell r="F7918" t="str">
            <v>SMART Modular Technologies</v>
          </cell>
          <cell r="G7918" t="str">
            <v>DE</v>
          </cell>
          <cell r="H7918" t="str">
            <v>Germany</v>
          </cell>
          <cell r="I7918" t="str">
            <v>GP Entity</v>
          </cell>
          <cell r="J7918">
            <v>43528</v>
          </cell>
          <cell r="K7918">
            <v>43219</v>
          </cell>
          <cell r="Q7918">
            <v>1894</v>
          </cell>
          <cell r="R7918" t="str">
            <v>Europe (EU)</v>
          </cell>
          <cell r="S7918" t="str">
            <v>Regional Sales Manager</v>
          </cell>
        </row>
        <row r="7919">
          <cell r="A7919" t="str">
            <v>100326-DE-103</v>
          </cell>
          <cell r="B7919">
            <v>43661</v>
          </cell>
          <cell r="C7919" t="str">
            <v>Existing MSA</v>
          </cell>
          <cell r="D7919">
            <v>43445</v>
          </cell>
          <cell r="E7919">
            <v>43891</v>
          </cell>
          <cell r="F7919" t="str">
            <v>SMART Modular Technologies</v>
          </cell>
          <cell r="G7919" t="str">
            <v>DE</v>
          </cell>
          <cell r="H7919" t="str">
            <v>Germany</v>
          </cell>
          <cell r="I7919" t="str">
            <v>GP Entity</v>
          </cell>
          <cell r="J7919">
            <v>43661</v>
          </cell>
          <cell r="K7919">
            <v>43219</v>
          </cell>
          <cell r="Q7919">
            <v>2498</v>
          </cell>
          <cell r="R7919" t="str">
            <v>Europe (EU)</v>
          </cell>
          <cell r="S7919" t="str">
            <v>District Sales Manager</v>
          </cell>
        </row>
        <row r="7920">
          <cell r="A7920" t="str">
            <v>100378-ES-103</v>
          </cell>
          <cell r="B7920">
            <v>43808</v>
          </cell>
          <cell r="C7920" t="str">
            <v>Existing MSA</v>
          </cell>
          <cell r="D7920">
            <v>43325</v>
          </cell>
          <cell r="E7920">
            <v>43862</v>
          </cell>
          <cell r="F7920" t="str">
            <v>The Medical Affairs Company (TMAC)</v>
          </cell>
          <cell r="G7920" t="str">
            <v>ES</v>
          </cell>
          <cell r="H7920" t="str">
            <v>Spain</v>
          </cell>
          <cell r="I7920" t="str">
            <v>GP Entity</v>
          </cell>
          <cell r="J7920">
            <v>43808</v>
          </cell>
          <cell r="K7920">
            <v>43325</v>
          </cell>
          <cell r="Q7920">
            <v>3478</v>
          </cell>
          <cell r="R7920" t="str">
            <v>Europe (EU)</v>
          </cell>
          <cell r="S7920" t="str">
            <v>Medical Science Liaison</v>
          </cell>
        </row>
        <row r="7921">
          <cell r="A7921" t="str">
            <v>100378-GB-102</v>
          </cell>
          <cell r="B7921">
            <v>43696</v>
          </cell>
          <cell r="C7921" t="str">
            <v>Existing MSA</v>
          </cell>
          <cell r="D7921">
            <v>43325</v>
          </cell>
          <cell r="E7921">
            <v>43862</v>
          </cell>
          <cell r="F7921" t="str">
            <v>The Medical Affairs Company (TMAC)</v>
          </cell>
          <cell r="G7921" t="str">
            <v>GB</v>
          </cell>
          <cell r="H7921" t="str">
            <v>United Kingdom</v>
          </cell>
          <cell r="I7921" t="str">
            <v>GP Entity</v>
          </cell>
          <cell r="J7921">
            <v>43695</v>
          </cell>
          <cell r="K7921">
            <v>43325</v>
          </cell>
          <cell r="Q7921">
            <v>3025</v>
          </cell>
          <cell r="R7921" t="str">
            <v>Europe (EU)</v>
          </cell>
          <cell r="S7921" t="str">
            <v>Field Medical Manager</v>
          </cell>
        </row>
        <row r="7922">
          <cell r="A7922" t="str">
            <v>100634-GB-101</v>
          </cell>
          <cell r="B7922">
            <v>43770</v>
          </cell>
          <cell r="C7922" t="str">
            <v>Existing MSA</v>
          </cell>
          <cell r="D7922">
            <v>43714</v>
          </cell>
          <cell r="E7922">
            <v>43862</v>
          </cell>
          <cell r="F7922" t="str">
            <v>DeRoyal</v>
          </cell>
          <cell r="G7922" t="str">
            <v>GB</v>
          </cell>
          <cell r="H7922" t="str">
            <v>United Kingdom</v>
          </cell>
          <cell r="I7922" t="str">
            <v>GP Entity</v>
          </cell>
          <cell r="J7922">
            <v>43770</v>
          </cell>
          <cell r="K7922">
            <v>43693</v>
          </cell>
          <cell r="Q7922">
            <v>3346</v>
          </cell>
          <cell r="R7922" t="str">
            <v>Europe (EU)</v>
          </cell>
          <cell r="S7922" t="str">
            <v>International Territory Manager</v>
          </cell>
        </row>
        <row r="7923">
          <cell r="A7923" t="str">
            <v>100524-GB-101</v>
          </cell>
          <cell r="B7923">
            <v>43626</v>
          </cell>
          <cell r="C7923" t="str">
            <v>Existing MSA</v>
          </cell>
          <cell r="D7923">
            <v>43556</v>
          </cell>
          <cell r="E7923">
            <v>43862</v>
          </cell>
          <cell r="F7923" t="str">
            <v>PanTheryx</v>
          </cell>
          <cell r="G7923" t="str">
            <v>GB</v>
          </cell>
          <cell r="H7923" t="str">
            <v>United Kingdom</v>
          </cell>
          <cell r="I7923" t="str">
            <v>GP Entity</v>
          </cell>
          <cell r="J7923">
            <v>43626</v>
          </cell>
          <cell r="K7923">
            <v>43556</v>
          </cell>
          <cell r="Q7923">
            <v>2416</v>
          </cell>
          <cell r="R7923" t="str">
            <v>Europe (EU)</v>
          </cell>
          <cell r="S7923" t="str">
            <v>Vice President, Research and Development Strategy</v>
          </cell>
        </row>
        <row r="7924">
          <cell r="A7924" t="str">
            <v>100221-DE-110</v>
          </cell>
          <cell r="B7924">
            <v>43678</v>
          </cell>
          <cell r="C7924" t="str">
            <v>Existing MSA</v>
          </cell>
          <cell r="D7924">
            <v>43010</v>
          </cell>
          <cell r="E7924">
            <v>43862</v>
          </cell>
          <cell r="F7924" t="str">
            <v>ViewRay</v>
          </cell>
          <cell r="G7924" t="str">
            <v>DE</v>
          </cell>
          <cell r="H7924" t="str">
            <v>Germany</v>
          </cell>
          <cell r="I7924" t="str">
            <v>GP Entity</v>
          </cell>
          <cell r="J7924">
            <v>43639</v>
          </cell>
          <cell r="K7924">
            <v>42961</v>
          </cell>
          <cell r="Q7924">
            <v>2688</v>
          </cell>
          <cell r="R7924" t="str">
            <v>Europe (EU)</v>
          </cell>
          <cell r="S7924" t="str">
            <v>Area Sales Director, DACH</v>
          </cell>
        </row>
        <row r="7925">
          <cell r="A7925" t="str">
            <v>100221-DE-109</v>
          </cell>
          <cell r="B7925">
            <v>43617</v>
          </cell>
          <cell r="C7925" t="str">
            <v>Existing MSA</v>
          </cell>
          <cell r="D7925">
            <v>43010</v>
          </cell>
          <cell r="E7925">
            <v>43862</v>
          </cell>
          <cell r="F7925" t="str">
            <v>ViewRay</v>
          </cell>
          <cell r="G7925" t="str">
            <v>DE</v>
          </cell>
          <cell r="H7925" t="str">
            <v>Germany</v>
          </cell>
          <cell r="I7925" t="str">
            <v>GP Entity</v>
          </cell>
          <cell r="K7925">
            <v>42961</v>
          </cell>
          <cell r="Q7925">
            <v>2491</v>
          </cell>
          <cell r="R7925" t="str">
            <v>Europe (EU)</v>
          </cell>
          <cell r="S7925" t="str">
            <v>Installation Engineer</v>
          </cell>
        </row>
        <row r="7926">
          <cell r="A7926" t="str">
            <v>100378-IT-102</v>
          </cell>
          <cell r="B7926">
            <v>43801</v>
          </cell>
          <cell r="C7926" t="str">
            <v>Existing MSA</v>
          </cell>
          <cell r="D7926">
            <v>43325</v>
          </cell>
          <cell r="E7926">
            <v>43862</v>
          </cell>
          <cell r="F7926" t="str">
            <v>The Medical Affairs Company (TMAC)</v>
          </cell>
          <cell r="G7926" t="str">
            <v>IT</v>
          </cell>
          <cell r="H7926" t="str">
            <v>Italy</v>
          </cell>
          <cell r="I7926" t="str">
            <v>GP Entity</v>
          </cell>
          <cell r="J7926">
            <v>43801</v>
          </cell>
          <cell r="K7926">
            <v>43325</v>
          </cell>
          <cell r="Q7926">
            <v>3440</v>
          </cell>
          <cell r="R7926" t="str">
            <v>Europe (EU)</v>
          </cell>
          <cell r="S7926" t="str">
            <v>Medical Science Liaison</v>
          </cell>
        </row>
        <row r="7927">
          <cell r="A7927" t="str">
            <v>100524-GB-101</v>
          </cell>
          <cell r="B7927">
            <v>43626</v>
          </cell>
          <cell r="C7927" t="str">
            <v>Existing MSA</v>
          </cell>
          <cell r="D7927">
            <v>43556</v>
          </cell>
          <cell r="E7927">
            <v>43891</v>
          </cell>
          <cell r="F7927" t="str">
            <v>PanTheryx</v>
          </cell>
          <cell r="G7927" t="str">
            <v>GB</v>
          </cell>
          <cell r="H7927" t="str">
            <v>United Kingdom</v>
          </cell>
          <cell r="I7927" t="str">
            <v>GP Entity</v>
          </cell>
          <cell r="J7927">
            <v>43626</v>
          </cell>
          <cell r="K7927">
            <v>43556</v>
          </cell>
          <cell r="Q7927">
            <v>2416</v>
          </cell>
          <cell r="R7927" t="str">
            <v>Europe (EU)</v>
          </cell>
          <cell r="S7927" t="str">
            <v>Vice President, Research and Development Strategy</v>
          </cell>
        </row>
        <row r="7928">
          <cell r="A7928" t="str">
            <v>100221-DE-110</v>
          </cell>
          <cell r="B7928">
            <v>43678</v>
          </cell>
          <cell r="C7928" t="str">
            <v>Existing MSA</v>
          </cell>
          <cell r="D7928">
            <v>43010</v>
          </cell>
          <cell r="E7928">
            <v>43891</v>
          </cell>
          <cell r="F7928" t="str">
            <v>ViewRay</v>
          </cell>
          <cell r="G7928" t="str">
            <v>DE</v>
          </cell>
          <cell r="H7928" t="str">
            <v>Germany</v>
          </cell>
          <cell r="I7928" t="str">
            <v>GP Entity</v>
          </cell>
          <cell r="J7928">
            <v>43639</v>
          </cell>
          <cell r="K7928">
            <v>42961</v>
          </cell>
          <cell r="Q7928">
            <v>2688</v>
          </cell>
          <cell r="R7928" t="str">
            <v>Europe (EU)</v>
          </cell>
          <cell r="S7928" t="str">
            <v>Area Sales Director, DACH</v>
          </cell>
        </row>
        <row r="7929">
          <cell r="A7929" t="str">
            <v>100221-DE-109</v>
          </cell>
          <cell r="B7929">
            <v>43617</v>
          </cell>
          <cell r="C7929" t="str">
            <v>Existing MSA</v>
          </cell>
          <cell r="D7929">
            <v>43010</v>
          </cell>
          <cell r="E7929">
            <v>43891</v>
          </cell>
          <cell r="F7929" t="str">
            <v>ViewRay</v>
          </cell>
          <cell r="G7929" t="str">
            <v>DE</v>
          </cell>
          <cell r="H7929" t="str">
            <v>Germany</v>
          </cell>
          <cell r="I7929" t="str">
            <v>GP Entity</v>
          </cell>
          <cell r="K7929">
            <v>42961</v>
          </cell>
          <cell r="Q7929">
            <v>2491</v>
          </cell>
          <cell r="R7929" t="str">
            <v>Europe (EU)</v>
          </cell>
          <cell r="S7929" t="str">
            <v>Installation Engineer</v>
          </cell>
        </row>
        <row r="7930">
          <cell r="A7930" t="str">
            <v>100606-ES-101</v>
          </cell>
          <cell r="B7930">
            <v>43739</v>
          </cell>
          <cell r="C7930" t="str">
            <v>Existing MSA</v>
          </cell>
          <cell r="D7930">
            <v>43672</v>
          </cell>
          <cell r="E7930">
            <v>43862</v>
          </cell>
          <cell r="F7930" t="str">
            <v>Donuts Inc</v>
          </cell>
          <cell r="G7930" t="str">
            <v>ES</v>
          </cell>
          <cell r="H7930" t="str">
            <v>Spain</v>
          </cell>
          <cell r="I7930" t="str">
            <v>GP Entity</v>
          </cell>
          <cell r="J7930">
            <v>43739</v>
          </cell>
          <cell r="K7930">
            <v>43672</v>
          </cell>
          <cell r="Q7930">
            <v>3039</v>
          </cell>
          <cell r="R7930" t="str">
            <v>Europe (EU)</v>
          </cell>
          <cell r="S7930" t="str">
            <v>Sr. Manager, European Business Development</v>
          </cell>
        </row>
        <row r="7931">
          <cell r="A7931" t="str">
            <v>100631-ES-101</v>
          </cell>
          <cell r="B7931">
            <v>43739</v>
          </cell>
          <cell r="C7931" t="str">
            <v>Existing MSA</v>
          </cell>
          <cell r="D7931">
            <v>43712</v>
          </cell>
          <cell r="E7931">
            <v>43862</v>
          </cell>
          <cell r="F7931" t="str">
            <v>Idealist</v>
          </cell>
          <cell r="G7931" t="str">
            <v>ES</v>
          </cell>
          <cell r="H7931" t="str">
            <v>Spain</v>
          </cell>
          <cell r="I7931" t="str">
            <v>GP Entity</v>
          </cell>
          <cell r="J7931">
            <v>43739</v>
          </cell>
          <cell r="K7931">
            <v>43712</v>
          </cell>
          <cell r="Q7931">
            <v>3196</v>
          </cell>
          <cell r="R7931" t="str">
            <v>Europe (EU)</v>
          </cell>
          <cell r="S7931" t="str">
            <v>Program Manager</v>
          </cell>
        </row>
        <row r="7932">
          <cell r="A7932" t="str">
            <v>100556-GB-101</v>
          </cell>
          <cell r="B7932">
            <v>43770</v>
          </cell>
          <cell r="C7932" t="str">
            <v>Existing MSA</v>
          </cell>
          <cell r="D7932">
            <v>43760</v>
          </cell>
          <cell r="E7932">
            <v>43862</v>
          </cell>
          <cell r="F7932" t="str">
            <v>Armis</v>
          </cell>
          <cell r="G7932" t="str">
            <v>GB</v>
          </cell>
          <cell r="H7932" t="str">
            <v>United Kingdom</v>
          </cell>
          <cell r="I7932" t="str">
            <v>GP Entity</v>
          </cell>
          <cell r="J7932">
            <v>43770</v>
          </cell>
          <cell r="K7932">
            <v>43601</v>
          </cell>
          <cell r="Q7932">
            <v>3421</v>
          </cell>
          <cell r="R7932" t="str">
            <v>Europe (EU)</v>
          </cell>
          <cell r="S7932" t="str">
            <v>RVP EMEA</v>
          </cell>
        </row>
        <row r="7933">
          <cell r="A7933" t="str">
            <v>100648-DE-101</v>
          </cell>
          <cell r="B7933">
            <v>43739</v>
          </cell>
          <cell r="C7933" t="str">
            <v>Existing MSA</v>
          </cell>
          <cell r="D7933">
            <v>43714</v>
          </cell>
          <cell r="E7933">
            <v>43862</v>
          </cell>
          <cell r="F7933" t="str">
            <v>Radia</v>
          </cell>
          <cell r="G7933" t="str">
            <v>DE</v>
          </cell>
          <cell r="H7933" t="str">
            <v>Germany</v>
          </cell>
          <cell r="I7933" t="str">
            <v>GP Entity</v>
          </cell>
          <cell r="J7933">
            <v>43739</v>
          </cell>
          <cell r="K7933">
            <v>43714</v>
          </cell>
          <cell r="Q7933">
            <v>3256</v>
          </cell>
          <cell r="R7933" t="str">
            <v>Europe (EU)</v>
          </cell>
          <cell r="S7933" t="str">
            <v>General Manager Europe</v>
          </cell>
        </row>
        <row r="7934">
          <cell r="A7934" t="str">
            <v>100556-DE-101</v>
          </cell>
          <cell r="B7934">
            <v>43754</v>
          </cell>
          <cell r="C7934" t="str">
            <v>Existing MSA</v>
          </cell>
          <cell r="D7934">
            <v>43696</v>
          </cell>
          <cell r="E7934">
            <v>43862</v>
          </cell>
          <cell r="F7934" t="str">
            <v>Armis</v>
          </cell>
          <cell r="G7934" t="str">
            <v>DE</v>
          </cell>
          <cell r="H7934" t="str">
            <v>Germany</v>
          </cell>
          <cell r="I7934" t="str">
            <v>GP Entity</v>
          </cell>
          <cell r="J7934">
            <v>43711</v>
          </cell>
          <cell r="K7934">
            <v>43601</v>
          </cell>
          <cell r="Q7934">
            <v>3139</v>
          </cell>
          <cell r="R7934" t="str">
            <v>Europe (EU)</v>
          </cell>
          <cell r="S7934" t="str">
            <v>Director, DACH</v>
          </cell>
        </row>
        <row r="7935">
          <cell r="A7935" t="str">
            <v>100556-DE-102</v>
          </cell>
          <cell r="B7935">
            <v>43739</v>
          </cell>
          <cell r="C7935" t="str">
            <v>Existing MSA</v>
          </cell>
          <cell r="D7935">
            <v>43696</v>
          </cell>
          <cell r="E7935">
            <v>43862</v>
          </cell>
          <cell r="F7935" t="str">
            <v>Armis</v>
          </cell>
          <cell r="G7935" t="str">
            <v>DE</v>
          </cell>
          <cell r="H7935" t="str">
            <v>Germany</v>
          </cell>
          <cell r="I7935" t="str">
            <v>GP Entity</v>
          </cell>
          <cell r="J7935">
            <v>43711</v>
          </cell>
          <cell r="K7935">
            <v>43601</v>
          </cell>
          <cell r="Q7935">
            <v>3140</v>
          </cell>
          <cell r="R7935" t="str">
            <v>Europe (EU)</v>
          </cell>
          <cell r="S7935" t="str">
            <v>Sales Engineer</v>
          </cell>
        </row>
        <row r="7936">
          <cell r="A7936" t="str">
            <v>100628-FR-101</v>
          </cell>
          <cell r="B7936">
            <v>43745</v>
          </cell>
          <cell r="C7936" t="str">
            <v>Existing MSA</v>
          </cell>
          <cell r="D7936">
            <v>43714</v>
          </cell>
          <cell r="E7936">
            <v>43862</v>
          </cell>
          <cell r="F7936" t="str">
            <v>4Wall</v>
          </cell>
          <cell r="G7936" t="str">
            <v>FR</v>
          </cell>
          <cell r="H7936" t="str">
            <v>France</v>
          </cell>
          <cell r="I7936" t="str">
            <v>GP Entity</v>
          </cell>
          <cell r="J7936">
            <v>43745</v>
          </cell>
          <cell r="K7936">
            <v>43714</v>
          </cell>
          <cell r="Q7936">
            <v>3184</v>
          </cell>
          <cell r="R7936" t="str">
            <v>Europe (EU)</v>
          </cell>
          <cell r="S7936" t="str">
            <v>Director of Client Services</v>
          </cell>
        </row>
        <row r="7937">
          <cell r="A7937" t="str">
            <v>100537-KR-101</v>
          </cell>
          <cell r="B7937">
            <v>43595</v>
          </cell>
          <cell r="C7937" t="str">
            <v>Existing MSA</v>
          </cell>
          <cell r="D7937">
            <v>43566</v>
          </cell>
          <cell r="E7937">
            <v>43862</v>
          </cell>
          <cell r="F7937" t="str">
            <v>Molekule</v>
          </cell>
          <cell r="G7937" t="str">
            <v>KR</v>
          </cell>
          <cell r="H7937" t="str">
            <v>South Korea</v>
          </cell>
          <cell r="I7937" t="str">
            <v>GP Entity</v>
          </cell>
          <cell r="K7937">
            <v>43566</v>
          </cell>
          <cell r="N7937" t="str">
            <v>Karen</v>
          </cell>
          <cell r="O7937" t="str">
            <v>Tan</v>
          </cell>
          <cell r="P7937">
            <v>43861</v>
          </cell>
          <cell r="Q7937">
            <v>2488</v>
          </cell>
          <cell r="R7937" t="str">
            <v>Asia-Pacific (APAC)</v>
          </cell>
          <cell r="S7937" t="str">
            <v>General Manager of Korea</v>
          </cell>
        </row>
        <row r="7938">
          <cell r="A7938" t="str">
            <v>100131-TW-101</v>
          </cell>
          <cell r="B7938">
            <v>42887</v>
          </cell>
          <cell r="C7938" t="str">
            <v>Existing MSA</v>
          </cell>
          <cell r="D7938">
            <v>42871</v>
          </cell>
          <cell r="E7938">
            <v>43862</v>
          </cell>
          <cell r="F7938" t="str">
            <v>Radisys</v>
          </cell>
          <cell r="G7938" t="str">
            <v>TW</v>
          </cell>
          <cell r="H7938" t="str">
            <v>Taiwan</v>
          </cell>
          <cell r="I7938" t="str">
            <v>GP Entity</v>
          </cell>
          <cell r="K7938">
            <v>42845</v>
          </cell>
          <cell r="M7938">
            <v>43879</v>
          </cell>
          <cell r="N7938" t="str">
            <v>Regina</v>
          </cell>
          <cell r="O7938" t="str">
            <v>Philippe</v>
          </cell>
          <cell r="P7938">
            <v>43867</v>
          </cell>
          <cell r="Q7938">
            <v>564</v>
          </cell>
          <cell r="R7938" t="str">
            <v>Asia-Pacific (APAC)</v>
          </cell>
          <cell r="S7938" t="str">
            <v>Mobility Engine PLM, Sr. Manager</v>
          </cell>
        </row>
        <row r="7939">
          <cell r="A7939" t="str">
            <v>100131-TW-101</v>
          </cell>
          <cell r="B7939">
            <v>42887</v>
          </cell>
          <cell r="C7939" t="str">
            <v>Existing MSA</v>
          </cell>
          <cell r="D7939">
            <v>42871</v>
          </cell>
          <cell r="E7939">
            <v>43891</v>
          </cell>
          <cell r="F7939" t="str">
            <v>Radisys</v>
          </cell>
          <cell r="G7939" t="str">
            <v>TW</v>
          </cell>
          <cell r="H7939" t="str">
            <v>Taiwan</v>
          </cell>
          <cell r="I7939" t="str">
            <v>GP Entity</v>
          </cell>
          <cell r="K7939">
            <v>42845</v>
          </cell>
          <cell r="M7939">
            <v>43879</v>
          </cell>
          <cell r="N7939" t="str">
            <v>Regina</v>
          </cell>
          <cell r="O7939" t="str">
            <v>Philippe</v>
          </cell>
          <cell r="P7939">
            <v>43867</v>
          </cell>
          <cell r="Q7939">
            <v>564</v>
          </cell>
          <cell r="R7939" t="str">
            <v>Asia-Pacific (APAC)</v>
          </cell>
          <cell r="S7939" t="str">
            <v>Mobility Engine PLM, Sr. Manager</v>
          </cell>
        </row>
        <row r="7940">
          <cell r="A7940" t="str">
            <v>100467-MY-101</v>
          </cell>
          <cell r="B7940">
            <v>43497</v>
          </cell>
          <cell r="C7940" t="str">
            <v>Existing MSA</v>
          </cell>
          <cell r="D7940">
            <v>43452</v>
          </cell>
          <cell r="E7940">
            <v>43862</v>
          </cell>
          <cell r="F7940" t="str">
            <v>Hayward</v>
          </cell>
          <cell r="G7940" t="str">
            <v>MY</v>
          </cell>
          <cell r="H7940" t="str">
            <v>Malaysia</v>
          </cell>
          <cell r="I7940" t="str">
            <v>GP Entity</v>
          </cell>
          <cell r="K7940">
            <v>43452</v>
          </cell>
          <cell r="M7940">
            <v>43924</v>
          </cell>
          <cell r="N7940" t="str">
            <v>Tanya</v>
          </cell>
          <cell r="O7940" t="str">
            <v>Ahuja</v>
          </cell>
          <cell r="P7940">
            <v>43867</v>
          </cell>
          <cell r="Q7940">
            <v>2056</v>
          </cell>
          <cell r="R7940" t="str">
            <v>Asia-Pacific (APAC)</v>
          </cell>
          <cell r="S7940" t="str">
            <v>Sales Manager - South East Asia</v>
          </cell>
        </row>
        <row r="7941">
          <cell r="A7941" t="str">
            <v>100467-MY-101</v>
          </cell>
          <cell r="B7941">
            <v>43497</v>
          </cell>
          <cell r="C7941" t="str">
            <v>Existing MSA</v>
          </cell>
          <cell r="D7941">
            <v>43452</v>
          </cell>
          <cell r="E7941">
            <v>43891</v>
          </cell>
          <cell r="F7941" t="str">
            <v>Hayward</v>
          </cell>
          <cell r="G7941" t="str">
            <v>MY</v>
          </cell>
          <cell r="H7941" t="str">
            <v>Malaysia</v>
          </cell>
          <cell r="I7941" t="str">
            <v>GP Entity</v>
          </cell>
          <cell r="K7941">
            <v>43452</v>
          </cell>
          <cell r="M7941">
            <v>43924</v>
          </cell>
          <cell r="N7941" t="str">
            <v>Tanya</v>
          </cell>
          <cell r="O7941" t="str">
            <v>Ahuja</v>
          </cell>
          <cell r="P7941">
            <v>43867</v>
          </cell>
          <cell r="Q7941">
            <v>2056</v>
          </cell>
          <cell r="R7941" t="str">
            <v>Asia-Pacific (APAC)</v>
          </cell>
          <cell r="S7941" t="str">
            <v>Sales Manager - South East Asia</v>
          </cell>
        </row>
        <row r="7942">
          <cell r="A7942" t="str">
            <v>100418-JP-101</v>
          </cell>
          <cell r="B7942">
            <v>43437</v>
          </cell>
          <cell r="C7942" t="str">
            <v>Existing MSA</v>
          </cell>
          <cell r="D7942">
            <v>43404</v>
          </cell>
          <cell r="E7942">
            <v>43862</v>
          </cell>
          <cell r="F7942" t="str">
            <v>Luminoso</v>
          </cell>
          <cell r="G7942" t="str">
            <v>JP</v>
          </cell>
          <cell r="H7942" t="str">
            <v>Japan</v>
          </cell>
          <cell r="I7942" t="str">
            <v>GP Entity</v>
          </cell>
          <cell r="K7942">
            <v>43404</v>
          </cell>
          <cell r="M7942">
            <v>43865</v>
          </cell>
          <cell r="N7942" t="str">
            <v>Faisal</v>
          </cell>
          <cell r="O7942" t="str">
            <v>Amin</v>
          </cell>
          <cell r="P7942">
            <v>43860</v>
          </cell>
          <cell r="Q7942">
            <v>1710</v>
          </cell>
          <cell r="R7942" t="str">
            <v>Asia-Pacific (APAC)</v>
          </cell>
          <cell r="S7942" t="str">
            <v>Sales Engineer</v>
          </cell>
        </row>
        <row r="7943">
          <cell r="A7943" t="str">
            <v>100418-JP-101</v>
          </cell>
          <cell r="B7943">
            <v>43437</v>
          </cell>
          <cell r="C7943" t="str">
            <v>Existing MSA</v>
          </cell>
          <cell r="D7943">
            <v>43404</v>
          </cell>
          <cell r="E7943">
            <v>43891</v>
          </cell>
          <cell r="F7943" t="str">
            <v>Luminoso</v>
          </cell>
          <cell r="G7943" t="str">
            <v>JP</v>
          </cell>
          <cell r="H7943" t="str">
            <v>Japan</v>
          </cell>
          <cell r="I7943" t="str">
            <v>GP Entity</v>
          </cell>
          <cell r="K7943">
            <v>43404</v>
          </cell>
          <cell r="M7943">
            <v>43865</v>
          </cell>
          <cell r="N7943" t="str">
            <v>Faisal</v>
          </cell>
          <cell r="O7943" t="str">
            <v>Amin</v>
          </cell>
          <cell r="P7943">
            <v>43860</v>
          </cell>
          <cell r="Q7943">
            <v>1710</v>
          </cell>
          <cell r="R7943" t="str">
            <v>Asia-Pacific (APAC)</v>
          </cell>
          <cell r="S7943" t="str">
            <v>Sales Engineer</v>
          </cell>
        </row>
        <row r="7944">
          <cell r="A7944" t="str">
            <v>100499-SG-104</v>
          </cell>
          <cell r="B7944">
            <v>43704</v>
          </cell>
          <cell r="C7944" t="str">
            <v>Existing MSA</v>
          </cell>
          <cell r="D7944">
            <v>43595</v>
          </cell>
          <cell r="E7944">
            <v>43862</v>
          </cell>
          <cell r="F7944" t="str">
            <v>Dataiku</v>
          </cell>
          <cell r="G7944" t="str">
            <v>SG</v>
          </cell>
          <cell r="H7944" t="str">
            <v>Singapore</v>
          </cell>
          <cell r="I7944" t="str">
            <v>GP Entity</v>
          </cell>
          <cell r="J7944">
            <v>43703</v>
          </cell>
          <cell r="K7944">
            <v>43535</v>
          </cell>
          <cell r="M7944">
            <v>43889</v>
          </cell>
          <cell r="N7944" t="str">
            <v>Edwina</v>
          </cell>
          <cell r="O7944" t="str">
            <v>Tan</v>
          </cell>
          <cell r="P7944">
            <v>43858</v>
          </cell>
          <cell r="Q7944">
            <v>2859</v>
          </cell>
          <cell r="R7944" t="str">
            <v>Asia-Pacific (APAC)</v>
          </cell>
          <cell r="S7944" t="str">
            <v>Senior Channels Manager</v>
          </cell>
        </row>
        <row r="7945">
          <cell r="A7945" t="str">
            <v>100325-GB-102</v>
          </cell>
          <cell r="B7945">
            <v>43556</v>
          </cell>
          <cell r="C7945" t="str">
            <v>Existing MSA</v>
          </cell>
          <cell r="D7945">
            <v>43483</v>
          </cell>
          <cell r="E7945">
            <v>43862</v>
          </cell>
          <cell r="F7945" t="str">
            <v>NewsCred</v>
          </cell>
          <cell r="G7945" t="str">
            <v>GB</v>
          </cell>
          <cell r="H7945" t="str">
            <v>United Kingdom</v>
          </cell>
          <cell r="I7945" t="str">
            <v>GP Entity</v>
          </cell>
          <cell r="J7945">
            <v>43542</v>
          </cell>
          <cell r="K7945">
            <v>43158</v>
          </cell>
          <cell r="N7945" t="str">
            <v>Mica</v>
          </cell>
          <cell r="O7945" t="str">
            <v>Crespo</v>
          </cell>
          <cell r="P7945">
            <v>43853</v>
          </cell>
          <cell r="Q7945">
            <v>2299</v>
          </cell>
          <cell r="R7945" t="str">
            <v>Europe (EU)</v>
          </cell>
          <cell r="S7945" t="str">
            <v>Associate Customer Success Manager (Content Strategist)</v>
          </cell>
        </row>
        <row r="7946">
          <cell r="A7946" t="str">
            <v>100325-GB-102</v>
          </cell>
          <cell r="B7946">
            <v>43556</v>
          </cell>
          <cell r="C7946" t="str">
            <v>Existing MSA</v>
          </cell>
          <cell r="D7946">
            <v>43483</v>
          </cell>
          <cell r="E7946">
            <v>43891</v>
          </cell>
          <cell r="F7946" t="str">
            <v>NewsCred</v>
          </cell>
          <cell r="G7946" t="str">
            <v>GB</v>
          </cell>
          <cell r="H7946" t="str">
            <v>United Kingdom</v>
          </cell>
          <cell r="I7946" t="str">
            <v>GP Entity</v>
          </cell>
          <cell r="J7946">
            <v>43542</v>
          </cell>
          <cell r="K7946">
            <v>43158</v>
          </cell>
          <cell r="N7946" t="str">
            <v>Mica</v>
          </cell>
          <cell r="O7946" t="str">
            <v>Crespo</v>
          </cell>
          <cell r="P7946">
            <v>43853</v>
          </cell>
          <cell r="Q7946">
            <v>2299</v>
          </cell>
          <cell r="R7946" t="str">
            <v>Europe (EU)</v>
          </cell>
          <cell r="S7946" t="str">
            <v>Associate Customer Success Manager (Content Strategist)</v>
          </cell>
        </row>
        <row r="7947">
          <cell r="A7947" t="str">
            <v>100510-DE-101</v>
          </cell>
          <cell r="B7947">
            <v>43617</v>
          </cell>
          <cell r="C7947" t="str">
            <v>Existing MSA</v>
          </cell>
          <cell r="D7947">
            <v>43509</v>
          </cell>
          <cell r="E7947">
            <v>43862</v>
          </cell>
          <cell r="F7947" t="str">
            <v>Acquis</v>
          </cell>
          <cell r="G7947" t="str">
            <v>DE</v>
          </cell>
          <cell r="H7947" t="str">
            <v>Germany</v>
          </cell>
          <cell r="I7947" t="str">
            <v>GP Entity</v>
          </cell>
          <cell r="J7947">
            <v>43619</v>
          </cell>
          <cell r="K7947">
            <v>43509</v>
          </cell>
          <cell r="N7947" t="str">
            <v>Alexandra</v>
          </cell>
          <cell r="O7947" t="str">
            <v>Livet</v>
          </cell>
          <cell r="P7947">
            <v>43853</v>
          </cell>
          <cell r="Q7947">
            <v>2403</v>
          </cell>
          <cell r="R7947" t="str">
            <v>Europe (EU)</v>
          </cell>
          <cell r="S7947" t="str">
            <v>Project Manager</v>
          </cell>
        </row>
        <row r="7948">
          <cell r="A7948" t="str">
            <v>100510-DE-101</v>
          </cell>
          <cell r="B7948">
            <v>43617</v>
          </cell>
          <cell r="C7948" t="str">
            <v>Existing MSA</v>
          </cell>
          <cell r="D7948">
            <v>43509</v>
          </cell>
          <cell r="E7948">
            <v>43891</v>
          </cell>
          <cell r="F7948" t="str">
            <v>Acquis</v>
          </cell>
          <cell r="G7948" t="str">
            <v>DE</v>
          </cell>
          <cell r="H7948" t="str">
            <v>Germany</v>
          </cell>
          <cell r="I7948" t="str">
            <v>GP Entity</v>
          </cell>
          <cell r="J7948">
            <v>43619</v>
          </cell>
          <cell r="K7948">
            <v>43509</v>
          </cell>
          <cell r="N7948" t="str">
            <v>Alexandra</v>
          </cell>
          <cell r="O7948" t="str">
            <v>Livet</v>
          </cell>
          <cell r="P7948">
            <v>43853</v>
          </cell>
          <cell r="Q7948">
            <v>2403</v>
          </cell>
          <cell r="R7948" t="str">
            <v>Europe (EU)</v>
          </cell>
          <cell r="S7948" t="str">
            <v>Project Manager</v>
          </cell>
        </row>
        <row r="7949">
          <cell r="A7949" t="str">
            <v>100504-IE-101</v>
          </cell>
          <cell r="B7949">
            <v>43586</v>
          </cell>
          <cell r="C7949" t="str">
            <v>Existing MSA</v>
          </cell>
          <cell r="D7949">
            <v>43482</v>
          </cell>
          <cell r="E7949">
            <v>43862</v>
          </cell>
          <cell r="F7949" t="str">
            <v>Vita Bidco</v>
          </cell>
          <cell r="G7949" t="str">
            <v>IE</v>
          </cell>
          <cell r="H7949" t="str">
            <v>Ireland</v>
          </cell>
          <cell r="I7949" t="str">
            <v>GP Entity</v>
          </cell>
          <cell r="J7949">
            <v>43586</v>
          </cell>
          <cell r="K7949">
            <v>43482</v>
          </cell>
          <cell r="N7949" t="str">
            <v>Merryn</v>
          </cell>
          <cell r="O7949" t="str">
            <v>Roberts</v>
          </cell>
          <cell r="P7949">
            <v>43858</v>
          </cell>
          <cell r="Q7949">
            <v>2366</v>
          </cell>
          <cell r="R7949" t="str">
            <v>Europe (EU)</v>
          </cell>
          <cell r="S7949" t="str">
            <v>Senior Manager, Operations</v>
          </cell>
        </row>
        <row r="7950">
          <cell r="A7950" t="str">
            <v>100504-IE-101</v>
          </cell>
          <cell r="B7950">
            <v>43586</v>
          </cell>
          <cell r="C7950" t="str">
            <v>Existing MSA</v>
          </cell>
          <cell r="D7950">
            <v>43482</v>
          </cell>
          <cell r="E7950">
            <v>43891</v>
          </cell>
          <cell r="F7950" t="str">
            <v>Vita Bidco</v>
          </cell>
          <cell r="G7950" t="str">
            <v>IE</v>
          </cell>
          <cell r="H7950" t="str">
            <v>Ireland</v>
          </cell>
          <cell r="I7950" t="str">
            <v>GP Entity</v>
          </cell>
          <cell r="J7950">
            <v>43586</v>
          </cell>
          <cell r="K7950">
            <v>43482</v>
          </cell>
          <cell r="N7950" t="str">
            <v>Merryn</v>
          </cell>
          <cell r="O7950" t="str">
            <v>Roberts</v>
          </cell>
          <cell r="P7950">
            <v>43858</v>
          </cell>
          <cell r="Q7950">
            <v>2366</v>
          </cell>
          <cell r="R7950" t="str">
            <v>Europe (EU)</v>
          </cell>
          <cell r="S7950" t="str">
            <v>Senior Manager, Operations</v>
          </cell>
        </row>
        <row r="7951">
          <cell r="A7951" t="str">
            <v>100171-DK-101</v>
          </cell>
          <cell r="B7951">
            <v>43556</v>
          </cell>
          <cell r="C7951" t="str">
            <v>Existing MSA</v>
          </cell>
          <cell r="D7951">
            <v>43531</v>
          </cell>
          <cell r="E7951">
            <v>43862</v>
          </cell>
          <cell r="F7951" t="str">
            <v>WeWork</v>
          </cell>
          <cell r="G7951" t="str">
            <v>DK</v>
          </cell>
          <cell r="H7951" t="str">
            <v>Denmark</v>
          </cell>
          <cell r="I7951" t="str">
            <v>GP Entity</v>
          </cell>
          <cell r="K7951">
            <v>42327</v>
          </cell>
          <cell r="N7951" t="str">
            <v>Janna</v>
          </cell>
          <cell r="O7951" t="str">
            <v>Vidal</v>
          </cell>
          <cell r="P7951">
            <v>43790</v>
          </cell>
          <cell r="Q7951">
            <v>2287</v>
          </cell>
          <cell r="R7951" t="str">
            <v>Europe (EU)</v>
          </cell>
          <cell r="S7951" t="str">
            <v>SVP EMEA Regional Digital Facility Management Lead and Global Lead for Experience Services</v>
          </cell>
        </row>
        <row r="7952">
          <cell r="A7952" t="str">
            <v>100419-FR-102</v>
          </cell>
          <cell r="B7952">
            <v>43617</v>
          </cell>
          <cell r="C7952" t="str">
            <v>Existing MSA</v>
          </cell>
          <cell r="D7952">
            <v>43516</v>
          </cell>
          <cell r="E7952">
            <v>43862</v>
          </cell>
          <cell r="F7952" t="str">
            <v>Sysdig</v>
          </cell>
          <cell r="G7952" t="str">
            <v>FR</v>
          </cell>
          <cell r="H7952" t="str">
            <v>France</v>
          </cell>
          <cell r="I7952" t="str">
            <v>GP Entity</v>
          </cell>
          <cell r="J7952">
            <v>43679</v>
          </cell>
          <cell r="K7952">
            <v>43397</v>
          </cell>
          <cell r="N7952" t="str">
            <v>Janna</v>
          </cell>
          <cell r="O7952" t="str">
            <v>Vidal</v>
          </cell>
          <cell r="P7952">
            <v>43803</v>
          </cell>
          <cell r="Q7952">
            <v>2294</v>
          </cell>
          <cell r="R7952" t="str">
            <v>Europe (EU)</v>
          </cell>
          <cell r="S7952" t="str">
            <v>Technical Sales Lead, SEMEA</v>
          </cell>
        </row>
        <row r="7953">
          <cell r="A7953" t="str">
            <v>100419-FR-102</v>
          </cell>
          <cell r="B7953">
            <v>43617</v>
          </cell>
          <cell r="C7953" t="str">
            <v>Existing MSA</v>
          </cell>
          <cell r="D7953">
            <v>43516</v>
          </cell>
          <cell r="E7953">
            <v>43891</v>
          </cell>
          <cell r="F7953" t="str">
            <v>Sysdig</v>
          </cell>
          <cell r="G7953" t="str">
            <v>FR</v>
          </cell>
          <cell r="H7953" t="str">
            <v>France</v>
          </cell>
          <cell r="I7953" t="str">
            <v>GP Entity</v>
          </cell>
          <cell r="J7953">
            <v>43679</v>
          </cell>
          <cell r="K7953">
            <v>43397</v>
          </cell>
          <cell r="N7953" t="str">
            <v>Janna</v>
          </cell>
          <cell r="O7953" t="str">
            <v>Vidal</v>
          </cell>
          <cell r="P7953">
            <v>43803</v>
          </cell>
          <cell r="Q7953">
            <v>2294</v>
          </cell>
          <cell r="R7953" t="str">
            <v>Europe (EU)</v>
          </cell>
          <cell r="S7953" t="str">
            <v>Technical Sales Lead, SEMEA</v>
          </cell>
        </row>
        <row r="7954">
          <cell r="A7954" t="str">
            <v>100221-GB-109</v>
          </cell>
          <cell r="B7954">
            <v>43500</v>
          </cell>
          <cell r="C7954" t="str">
            <v>Existing MSA</v>
          </cell>
          <cell r="D7954">
            <v>42992</v>
          </cell>
          <cell r="E7954">
            <v>43862</v>
          </cell>
          <cell r="F7954" t="str">
            <v>ViewRay</v>
          </cell>
          <cell r="G7954" t="str">
            <v>GB</v>
          </cell>
          <cell r="H7954" t="str">
            <v>United Kingdom</v>
          </cell>
          <cell r="I7954" t="str">
            <v>GP Entity</v>
          </cell>
          <cell r="K7954">
            <v>42961</v>
          </cell>
          <cell r="N7954" t="str">
            <v>Nikolaos</v>
          </cell>
          <cell r="O7954" t="str">
            <v>Davos</v>
          </cell>
          <cell r="P7954">
            <v>43859</v>
          </cell>
          <cell r="Q7954">
            <v>1884</v>
          </cell>
          <cell r="R7954" t="str">
            <v>Europe (EU)</v>
          </cell>
          <cell r="S7954" t="str">
            <v>Program Development Manager</v>
          </cell>
        </row>
        <row r="7955">
          <cell r="A7955" t="str">
            <v>100221-GB-109</v>
          </cell>
          <cell r="B7955">
            <v>43500</v>
          </cell>
          <cell r="C7955" t="str">
            <v>Existing MSA</v>
          </cell>
          <cell r="D7955">
            <v>42992</v>
          </cell>
          <cell r="E7955">
            <v>43891</v>
          </cell>
          <cell r="F7955" t="str">
            <v>ViewRay</v>
          </cell>
          <cell r="G7955" t="str">
            <v>GB</v>
          </cell>
          <cell r="H7955" t="str">
            <v>United Kingdom</v>
          </cell>
          <cell r="I7955" t="str">
            <v>GP Entity</v>
          </cell>
          <cell r="K7955">
            <v>42961</v>
          </cell>
          <cell r="N7955" t="str">
            <v>Nikolaos</v>
          </cell>
          <cell r="O7955" t="str">
            <v>Davos</v>
          </cell>
          <cell r="P7955">
            <v>43859</v>
          </cell>
          <cell r="Q7955">
            <v>1884</v>
          </cell>
          <cell r="R7955" t="str">
            <v>Europe (EU)</v>
          </cell>
          <cell r="S7955" t="str">
            <v>Program Development Manager</v>
          </cell>
        </row>
        <row r="7956">
          <cell r="A7956" t="str">
            <v>100247-GB-101</v>
          </cell>
          <cell r="B7956">
            <v>43087</v>
          </cell>
          <cell r="C7956" t="str">
            <v>Existing MSA</v>
          </cell>
          <cell r="D7956">
            <v>43045</v>
          </cell>
          <cell r="E7956">
            <v>43862</v>
          </cell>
          <cell r="F7956" t="str">
            <v>ReversingLabs International GmbH</v>
          </cell>
          <cell r="G7956" t="str">
            <v>GB</v>
          </cell>
          <cell r="H7956" t="str">
            <v>United Kingdom</v>
          </cell>
          <cell r="I7956" t="str">
            <v>GP Entity</v>
          </cell>
          <cell r="K7956">
            <v>43045</v>
          </cell>
          <cell r="N7956" t="str">
            <v>Meredith</v>
          </cell>
          <cell r="O7956" t="str">
            <v>Hendler</v>
          </cell>
          <cell r="P7956">
            <v>43803</v>
          </cell>
          <cell r="Q7956">
            <v>835</v>
          </cell>
          <cell r="R7956" t="str">
            <v>Europe (EU)</v>
          </cell>
          <cell r="S7956" t="str">
            <v>Director of Product Management</v>
          </cell>
        </row>
        <row r="7957">
          <cell r="A7957" t="str">
            <v>100247-GB-101</v>
          </cell>
          <cell r="B7957">
            <v>43087</v>
          </cell>
          <cell r="C7957" t="str">
            <v>Existing MSA</v>
          </cell>
          <cell r="D7957">
            <v>43045</v>
          </cell>
          <cell r="E7957">
            <v>43891</v>
          </cell>
          <cell r="F7957" t="str">
            <v>ReversingLabs International GmbH</v>
          </cell>
          <cell r="G7957" t="str">
            <v>GB</v>
          </cell>
          <cell r="H7957" t="str">
            <v>United Kingdom</v>
          </cell>
          <cell r="I7957" t="str">
            <v>GP Entity</v>
          </cell>
          <cell r="K7957">
            <v>43045</v>
          </cell>
          <cell r="N7957" t="str">
            <v>Meredith</v>
          </cell>
          <cell r="O7957" t="str">
            <v>Hendler</v>
          </cell>
          <cell r="P7957">
            <v>43803</v>
          </cell>
          <cell r="Q7957">
            <v>835</v>
          </cell>
          <cell r="R7957" t="str">
            <v>Europe (EU)</v>
          </cell>
          <cell r="S7957" t="str">
            <v>Director of Product Management</v>
          </cell>
        </row>
        <row r="7958">
          <cell r="A7958" t="str">
            <v>100440-DE-101</v>
          </cell>
          <cell r="B7958">
            <v>43535</v>
          </cell>
          <cell r="C7958" t="str">
            <v>Existing MSA</v>
          </cell>
          <cell r="D7958">
            <v>43438</v>
          </cell>
          <cell r="E7958">
            <v>43862</v>
          </cell>
          <cell r="F7958" t="str">
            <v>Black Diamond Structures</v>
          </cell>
          <cell r="G7958" t="str">
            <v>DE</v>
          </cell>
          <cell r="H7958" t="str">
            <v>Germany</v>
          </cell>
          <cell r="I7958" t="str">
            <v>GP Entity</v>
          </cell>
          <cell r="K7958">
            <v>43438</v>
          </cell>
          <cell r="N7958" t="str">
            <v>Alexandra</v>
          </cell>
          <cell r="O7958" t="str">
            <v>Livet</v>
          </cell>
          <cell r="P7958">
            <v>43780</v>
          </cell>
          <cell r="Q7958">
            <v>1859</v>
          </cell>
          <cell r="R7958" t="str">
            <v>Europe (EU)</v>
          </cell>
          <cell r="S7958" t="str">
            <v>Application Development Engineering Leader – Europe/North Africa</v>
          </cell>
        </row>
        <row r="7959">
          <cell r="A7959" t="str">
            <v>100440-DE-101</v>
          </cell>
          <cell r="B7959">
            <v>43535</v>
          </cell>
          <cell r="C7959" t="str">
            <v>Existing MSA</v>
          </cell>
          <cell r="D7959">
            <v>43438</v>
          </cell>
          <cell r="E7959">
            <v>43891</v>
          </cell>
          <cell r="F7959" t="str">
            <v>Black Diamond Structures</v>
          </cell>
          <cell r="G7959" t="str">
            <v>DE</v>
          </cell>
          <cell r="H7959" t="str">
            <v>Germany</v>
          </cell>
          <cell r="I7959" t="str">
            <v>GP Entity</v>
          </cell>
          <cell r="K7959">
            <v>43438</v>
          </cell>
          <cell r="N7959" t="str">
            <v>Alexandra</v>
          </cell>
          <cell r="O7959" t="str">
            <v>Livet</v>
          </cell>
          <cell r="P7959">
            <v>43780</v>
          </cell>
          <cell r="Q7959">
            <v>1859</v>
          </cell>
          <cell r="R7959" t="str">
            <v>Europe (EU)</v>
          </cell>
          <cell r="S7959" t="str">
            <v>Application Development Engineering Leader – Europe/North Africa</v>
          </cell>
        </row>
        <row r="7960">
          <cell r="A7960" t="str">
            <v>100006-DE-101</v>
          </cell>
          <cell r="B7960">
            <v>43381</v>
          </cell>
          <cell r="C7960" t="str">
            <v>Existing MSA</v>
          </cell>
          <cell r="D7960">
            <v>43362</v>
          </cell>
          <cell r="E7960">
            <v>43862</v>
          </cell>
          <cell r="F7960" t="str">
            <v>Aerie Pharmaceuticals Ireland</v>
          </cell>
          <cell r="G7960" t="str">
            <v>DE</v>
          </cell>
          <cell r="H7960" t="str">
            <v>Germany</v>
          </cell>
          <cell r="I7960" t="str">
            <v>GP Entity</v>
          </cell>
          <cell r="J7960">
            <v>43374</v>
          </cell>
          <cell r="K7960">
            <v>42583</v>
          </cell>
          <cell r="N7960" t="str">
            <v>Alexandra</v>
          </cell>
          <cell r="O7960" t="str">
            <v>Livet</v>
          </cell>
          <cell r="P7960">
            <v>43864</v>
          </cell>
          <cell r="Q7960">
            <v>1555</v>
          </cell>
          <cell r="R7960" t="str">
            <v>Europe (EU)</v>
          </cell>
          <cell r="S7960" t="str">
            <v>Director, Clinical Research Europe</v>
          </cell>
        </row>
        <row r="7961">
          <cell r="A7961" t="str">
            <v>100006-DE-101</v>
          </cell>
          <cell r="B7961">
            <v>43381</v>
          </cell>
          <cell r="C7961" t="str">
            <v>Existing MSA</v>
          </cell>
          <cell r="D7961">
            <v>43362</v>
          </cell>
          <cell r="E7961">
            <v>43891</v>
          </cell>
          <cell r="F7961" t="str">
            <v>Aerie Pharmaceuticals Ireland</v>
          </cell>
          <cell r="G7961" t="str">
            <v>DE</v>
          </cell>
          <cell r="H7961" t="str">
            <v>Germany</v>
          </cell>
          <cell r="I7961" t="str">
            <v>GP Entity</v>
          </cell>
          <cell r="J7961">
            <v>43374</v>
          </cell>
          <cell r="K7961">
            <v>42583</v>
          </cell>
          <cell r="N7961" t="str">
            <v>Alexandra</v>
          </cell>
          <cell r="O7961" t="str">
            <v>Livet</v>
          </cell>
          <cell r="P7961">
            <v>43864</v>
          </cell>
          <cell r="Q7961">
            <v>1555</v>
          </cell>
          <cell r="R7961" t="str">
            <v>Europe (EU)</v>
          </cell>
          <cell r="S7961" t="str">
            <v>Director, Clinical Research Europe</v>
          </cell>
        </row>
        <row r="7962">
          <cell r="A7962" t="str">
            <v>100504-NL-101</v>
          </cell>
          <cell r="B7962">
            <v>43617</v>
          </cell>
          <cell r="C7962" t="str">
            <v>Existing MSA</v>
          </cell>
          <cell r="D7962">
            <v>43482</v>
          </cell>
          <cell r="E7962">
            <v>43862</v>
          </cell>
          <cell r="F7962" t="str">
            <v>Vita Bidco</v>
          </cell>
          <cell r="G7962" t="str">
            <v>NL</v>
          </cell>
          <cell r="H7962" t="str">
            <v>Netherlands</v>
          </cell>
          <cell r="I7962" t="str">
            <v>GP Entity</v>
          </cell>
          <cell r="J7962">
            <v>43617</v>
          </cell>
          <cell r="K7962">
            <v>43482</v>
          </cell>
          <cell r="N7962" t="str">
            <v>Merryn</v>
          </cell>
          <cell r="O7962" t="str">
            <v>Roberts</v>
          </cell>
          <cell r="P7962">
            <v>43839</v>
          </cell>
          <cell r="Q7962">
            <v>2371</v>
          </cell>
          <cell r="R7962" t="str">
            <v>Europe (EU)</v>
          </cell>
          <cell r="S7962" t="str">
            <v>Director, Sales</v>
          </cell>
        </row>
        <row r="7963">
          <cell r="A7963" t="str">
            <v>100504-NL-101</v>
          </cell>
          <cell r="B7963">
            <v>43617</v>
          </cell>
          <cell r="C7963" t="str">
            <v>Existing MSA</v>
          </cell>
          <cell r="D7963">
            <v>43482</v>
          </cell>
          <cell r="E7963">
            <v>43891</v>
          </cell>
          <cell r="F7963" t="str">
            <v>Vita Bidco</v>
          </cell>
          <cell r="G7963" t="str">
            <v>NL</v>
          </cell>
          <cell r="H7963" t="str">
            <v>Netherlands</v>
          </cell>
          <cell r="I7963" t="str">
            <v>GP Entity</v>
          </cell>
          <cell r="J7963">
            <v>43617</v>
          </cell>
          <cell r="K7963">
            <v>43482</v>
          </cell>
          <cell r="N7963" t="str">
            <v>Merryn</v>
          </cell>
          <cell r="O7963" t="str">
            <v>Roberts</v>
          </cell>
          <cell r="P7963">
            <v>43839</v>
          </cell>
          <cell r="Q7963">
            <v>2371</v>
          </cell>
          <cell r="R7963" t="str">
            <v>Europe (EU)</v>
          </cell>
          <cell r="S7963" t="str">
            <v>Director, Sales</v>
          </cell>
        </row>
        <row r="7964">
          <cell r="A7964" t="str">
            <v>100064-GB-104</v>
          </cell>
          <cell r="B7964">
            <v>43344</v>
          </cell>
          <cell r="C7964" t="str">
            <v>Existing MSA</v>
          </cell>
          <cell r="D7964">
            <v>43082</v>
          </cell>
          <cell r="E7964">
            <v>43862</v>
          </cell>
          <cell r="F7964" t="str">
            <v>Flashpoint</v>
          </cell>
          <cell r="G7964" t="str">
            <v>GB</v>
          </cell>
          <cell r="H7964" t="str">
            <v>United Kingdom</v>
          </cell>
          <cell r="I7964" t="str">
            <v>GP Entity</v>
          </cell>
          <cell r="J7964">
            <v>43339</v>
          </cell>
          <cell r="K7964">
            <v>42731</v>
          </cell>
          <cell r="N7964" t="str">
            <v>Justin</v>
          </cell>
          <cell r="O7964" t="str">
            <v>Hill</v>
          </cell>
          <cell r="P7964">
            <v>43853</v>
          </cell>
          <cell r="Q7964">
            <v>1431</v>
          </cell>
          <cell r="R7964" t="str">
            <v>Europe (EU)</v>
          </cell>
          <cell r="S7964" t="str">
            <v>Account Executive, EMEA</v>
          </cell>
        </row>
        <row r="7965">
          <cell r="A7965" t="str">
            <v>100064-GB-104</v>
          </cell>
          <cell r="B7965">
            <v>43344</v>
          </cell>
          <cell r="C7965" t="str">
            <v>Existing MSA</v>
          </cell>
          <cell r="D7965">
            <v>43082</v>
          </cell>
          <cell r="E7965">
            <v>43891</v>
          </cell>
          <cell r="F7965" t="str">
            <v>Flashpoint</v>
          </cell>
          <cell r="G7965" t="str">
            <v>GB</v>
          </cell>
          <cell r="H7965" t="str">
            <v>United Kingdom</v>
          </cell>
          <cell r="I7965" t="str">
            <v>GP Entity</v>
          </cell>
          <cell r="J7965">
            <v>43339</v>
          </cell>
          <cell r="K7965">
            <v>42731</v>
          </cell>
          <cell r="N7965" t="str">
            <v>Justin</v>
          </cell>
          <cell r="O7965" t="str">
            <v>Hill</v>
          </cell>
          <cell r="P7965">
            <v>43853</v>
          </cell>
          <cell r="Q7965">
            <v>1431</v>
          </cell>
          <cell r="R7965" t="str">
            <v>Europe (EU)</v>
          </cell>
          <cell r="S7965" t="str">
            <v>Account Executive, EMEA</v>
          </cell>
        </row>
        <row r="7966">
          <cell r="A7966" t="str">
            <v>100307-NL-101</v>
          </cell>
          <cell r="B7966">
            <v>43497</v>
          </cell>
          <cell r="C7966" t="str">
            <v>Existing MSA</v>
          </cell>
          <cell r="D7966">
            <v>43453</v>
          </cell>
          <cell r="E7966">
            <v>43862</v>
          </cell>
          <cell r="F7966" t="str">
            <v>Qumulo</v>
          </cell>
          <cell r="G7966" t="str">
            <v>NL</v>
          </cell>
          <cell r="H7966" t="str">
            <v>Netherlands</v>
          </cell>
          <cell r="I7966" t="str">
            <v>GP Entity</v>
          </cell>
          <cell r="J7966">
            <v>43497</v>
          </cell>
          <cell r="K7966">
            <v>43193</v>
          </cell>
          <cell r="N7966" t="str">
            <v>Merryn</v>
          </cell>
          <cell r="O7966" t="str">
            <v>Roberts</v>
          </cell>
          <cell r="P7966">
            <v>43671</v>
          </cell>
          <cell r="Q7966">
            <v>1969</v>
          </cell>
          <cell r="R7966" t="str">
            <v>Europe (EU)</v>
          </cell>
          <cell r="S7966" t="str">
            <v>Territory Account Manager</v>
          </cell>
        </row>
        <row r="7967">
          <cell r="A7967" t="str">
            <v>100307-NL-101</v>
          </cell>
          <cell r="B7967">
            <v>43497</v>
          </cell>
          <cell r="C7967" t="str">
            <v>Existing MSA</v>
          </cell>
          <cell r="D7967">
            <v>43453</v>
          </cell>
          <cell r="E7967">
            <v>43891</v>
          </cell>
          <cell r="F7967" t="str">
            <v>Qumulo</v>
          </cell>
          <cell r="G7967" t="str">
            <v>NL</v>
          </cell>
          <cell r="H7967" t="str">
            <v>Netherlands</v>
          </cell>
          <cell r="I7967" t="str">
            <v>GP Entity</v>
          </cell>
          <cell r="J7967">
            <v>43497</v>
          </cell>
          <cell r="K7967">
            <v>43193</v>
          </cell>
          <cell r="N7967" t="str">
            <v>Merryn</v>
          </cell>
          <cell r="O7967" t="str">
            <v>Roberts</v>
          </cell>
          <cell r="P7967">
            <v>43671</v>
          </cell>
          <cell r="Q7967">
            <v>1969</v>
          </cell>
          <cell r="R7967" t="str">
            <v>Europe (EU)</v>
          </cell>
          <cell r="S7967" t="str">
            <v>Territory Account Manager</v>
          </cell>
        </row>
        <row r="7968">
          <cell r="A7968" t="str">
            <v>100415-DE-101</v>
          </cell>
          <cell r="B7968">
            <v>43466</v>
          </cell>
          <cell r="C7968" t="str">
            <v>Existing MSA</v>
          </cell>
          <cell r="D7968">
            <v>43405</v>
          </cell>
          <cell r="E7968">
            <v>43862</v>
          </cell>
          <cell r="F7968" t="str">
            <v>Sundial Growers</v>
          </cell>
          <cell r="G7968" t="str">
            <v>DE</v>
          </cell>
          <cell r="H7968" t="str">
            <v>Germany</v>
          </cell>
          <cell r="I7968" t="str">
            <v>GP Entity</v>
          </cell>
          <cell r="K7968">
            <v>43405</v>
          </cell>
          <cell r="N7968" t="str">
            <v>Alexandra</v>
          </cell>
          <cell r="O7968" t="str">
            <v>Livet</v>
          </cell>
          <cell r="P7968">
            <v>43866</v>
          </cell>
          <cell r="Q7968">
            <v>1701</v>
          </cell>
          <cell r="R7968" t="str">
            <v>Europe (EU)</v>
          </cell>
          <cell r="S7968" t="str">
            <v>Vice-President, International Sales</v>
          </cell>
        </row>
        <row r="7969">
          <cell r="A7969" t="str">
            <v>100415-DE-101</v>
          </cell>
          <cell r="B7969">
            <v>43466</v>
          </cell>
          <cell r="C7969" t="str">
            <v>Existing MSA</v>
          </cell>
          <cell r="D7969">
            <v>43405</v>
          </cell>
          <cell r="E7969">
            <v>43891</v>
          </cell>
          <cell r="F7969" t="str">
            <v>Sundial Growers</v>
          </cell>
          <cell r="G7969" t="str">
            <v>DE</v>
          </cell>
          <cell r="H7969" t="str">
            <v>Germany</v>
          </cell>
          <cell r="I7969" t="str">
            <v>GP Entity</v>
          </cell>
          <cell r="K7969">
            <v>43405</v>
          </cell>
          <cell r="N7969" t="str">
            <v>Alexandra</v>
          </cell>
          <cell r="O7969" t="str">
            <v>Livet</v>
          </cell>
          <cell r="P7969">
            <v>43866</v>
          </cell>
          <cell r="Q7969">
            <v>1701</v>
          </cell>
          <cell r="R7969" t="str">
            <v>Europe (EU)</v>
          </cell>
          <cell r="S7969" t="str">
            <v>Vice-President, International Sales</v>
          </cell>
        </row>
        <row r="7970">
          <cell r="A7970" t="str">
            <v>100419-NL-101</v>
          </cell>
          <cell r="B7970">
            <v>43466</v>
          </cell>
          <cell r="C7970" t="str">
            <v>Existing MSA</v>
          </cell>
          <cell r="D7970">
            <v>43431</v>
          </cell>
          <cell r="E7970">
            <v>43862</v>
          </cell>
          <cell r="F7970" t="str">
            <v>Sysdig</v>
          </cell>
          <cell r="G7970" t="str">
            <v>NL</v>
          </cell>
          <cell r="H7970" t="str">
            <v>Netherlands</v>
          </cell>
          <cell r="I7970" t="str">
            <v>GP Entity</v>
          </cell>
          <cell r="K7970">
            <v>43397</v>
          </cell>
          <cell r="N7970" t="str">
            <v>Tanya</v>
          </cell>
          <cell r="O7970" t="str">
            <v>Ahuja</v>
          </cell>
          <cell r="P7970">
            <v>43803</v>
          </cell>
          <cell r="Q7970">
            <v>1832</v>
          </cell>
          <cell r="R7970" t="str">
            <v>Europe (EU)</v>
          </cell>
          <cell r="S7970" t="str">
            <v>VP EMEA Sales</v>
          </cell>
        </row>
        <row r="7971">
          <cell r="A7971" t="str">
            <v>100419-DK-101</v>
          </cell>
          <cell r="B7971">
            <v>43466</v>
          </cell>
          <cell r="C7971" t="str">
            <v>Existing MSA</v>
          </cell>
          <cell r="D7971">
            <v>43424</v>
          </cell>
          <cell r="E7971">
            <v>43862</v>
          </cell>
          <cell r="F7971" t="str">
            <v>Sysdig</v>
          </cell>
          <cell r="G7971" t="str">
            <v>DK</v>
          </cell>
          <cell r="H7971" t="str">
            <v>Denmark</v>
          </cell>
          <cell r="I7971" t="str">
            <v>GP Entity</v>
          </cell>
          <cell r="J7971">
            <v>43466</v>
          </cell>
          <cell r="K7971">
            <v>43397</v>
          </cell>
          <cell r="N7971" t="str">
            <v>Tanya</v>
          </cell>
          <cell r="O7971" t="str">
            <v>Ahuja</v>
          </cell>
          <cell r="P7971">
            <v>43803</v>
          </cell>
          <cell r="Q7971">
            <v>1811</v>
          </cell>
          <cell r="R7971" t="str">
            <v>Europe (EU)</v>
          </cell>
          <cell r="S7971" t="str">
            <v>Sales Manager</v>
          </cell>
        </row>
        <row r="7972">
          <cell r="A7972" t="str">
            <v>100419-NL-101</v>
          </cell>
          <cell r="B7972">
            <v>43466</v>
          </cell>
          <cell r="C7972" t="str">
            <v>Existing MSA</v>
          </cell>
          <cell r="D7972">
            <v>43431</v>
          </cell>
          <cell r="E7972">
            <v>43891</v>
          </cell>
          <cell r="F7972" t="str">
            <v>Sysdig</v>
          </cell>
          <cell r="G7972" t="str">
            <v>NL</v>
          </cell>
          <cell r="H7972" t="str">
            <v>Netherlands</v>
          </cell>
          <cell r="I7972" t="str">
            <v>GP Entity</v>
          </cell>
          <cell r="K7972">
            <v>43397</v>
          </cell>
          <cell r="N7972" t="str">
            <v>Tanya</v>
          </cell>
          <cell r="O7972" t="str">
            <v>Ahuja</v>
          </cell>
          <cell r="P7972">
            <v>43803</v>
          </cell>
          <cell r="Q7972">
            <v>1832</v>
          </cell>
          <cell r="R7972" t="str">
            <v>Europe (EU)</v>
          </cell>
          <cell r="S7972" t="str">
            <v>VP EMEA Sales</v>
          </cell>
        </row>
        <row r="7973">
          <cell r="A7973" t="str">
            <v>100419-DK-101</v>
          </cell>
          <cell r="B7973">
            <v>43466</v>
          </cell>
          <cell r="C7973" t="str">
            <v>Existing MSA</v>
          </cell>
          <cell r="D7973">
            <v>43424</v>
          </cell>
          <cell r="E7973">
            <v>43891</v>
          </cell>
          <cell r="F7973" t="str">
            <v>Sysdig</v>
          </cell>
          <cell r="G7973" t="str">
            <v>DK</v>
          </cell>
          <cell r="H7973" t="str">
            <v>Denmark</v>
          </cell>
          <cell r="I7973" t="str">
            <v>GP Entity</v>
          </cell>
          <cell r="J7973">
            <v>43466</v>
          </cell>
          <cell r="K7973">
            <v>43397</v>
          </cell>
          <cell r="N7973" t="str">
            <v>Tanya</v>
          </cell>
          <cell r="O7973" t="str">
            <v>Ahuja</v>
          </cell>
          <cell r="P7973">
            <v>43803</v>
          </cell>
          <cell r="Q7973">
            <v>1811</v>
          </cell>
          <cell r="R7973" t="str">
            <v>Europe (EU)</v>
          </cell>
          <cell r="S7973" t="str">
            <v>Sales Manager</v>
          </cell>
        </row>
        <row r="7974">
          <cell r="A7974" t="str">
            <v>100568-BR-101</v>
          </cell>
          <cell r="B7974">
            <v>43647</v>
          </cell>
          <cell r="C7974" t="str">
            <v>Existing MSA</v>
          </cell>
          <cell r="D7974">
            <v>43623</v>
          </cell>
          <cell r="E7974">
            <v>43862</v>
          </cell>
          <cell r="F7974" t="str">
            <v>Genesis Consulting Partners</v>
          </cell>
          <cell r="G7974" t="str">
            <v>BR</v>
          </cell>
          <cell r="H7974" t="str">
            <v>Brazil</v>
          </cell>
          <cell r="I7974" t="str">
            <v>GP Entity</v>
          </cell>
          <cell r="K7974">
            <v>43623</v>
          </cell>
          <cell r="N7974" t="str">
            <v>Muryel</v>
          </cell>
          <cell r="O7974" t="str">
            <v>Dias</v>
          </cell>
          <cell r="P7974">
            <v>43853</v>
          </cell>
          <cell r="Q7974">
            <v>2747</v>
          </cell>
          <cell r="R7974" t="str">
            <v>Latin America (LATAM)</v>
          </cell>
          <cell r="S7974" t="str">
            <v>Head of IT/Digital Transformation, Latin America</v>
          </cell>
        </row>
        <row r="7975">
          <cell r="A7975" t="str">
            <v>100366-MX-102</v>
          </cell>
          <cell r="B7975">
            <v>43467</v>
          </cell>
          <cell r="C7975" t="str">
            <v>Existing MSA</v>
          </cell>
          <cell r="D7975">
            <v>43304</v>
          </cell>
          <cell r="E7975">
            <v>43862</v>
          </cell>
          <cell r="F7975" t="str">
            <v>Kyriba</v>
          </cell>
          <cell r="G7975" t="str">
            <v>MX</v>
          </cell>
          <cell r="H7975" t="str">
            <v>Mexico</v>
          </cell>
          <cell r="I7975" t="str">
            <v>GP Entity</v>
          </cell>
          <cell r="K7975">
            <v>43304</v>
          </cell>
          <cell r="M7975">
            <v>43860</v>
          </cell>
          <cell r="N7975" t="str">
            <v>Christian</v>
          </cell>
          <cell r="O7975" t="str">
            <v>Vallejo</v>
          </cell>
          <cell r="P7975">
            <v>43851</v>
          </cell>
          <cell r="Q7975">
            <v>1930</v>
          </cell>
          <cell r="R7975" t="str">
            <v>Latin America (LATAM)</v>
          </cell>
          <cell r="S7975" t="str">
            <v>Strategic Sales Executive</v>
          </cell>
        </row>
        <row r="7976">
          <cell r="A7976" t="str">
            <v>100366-MX-102</v>
          </cell>
          <cell r="B7976">
            <v>43467</v>
          </cell>
          <cell r="C7976" t="str">
            <v>Existing MSA</v>
          </cell>
          <cell r="D7976">
            <v>43304</v>
          </cell>
          <cell r="E7976">
            <v>43891</v>
          </cell>
          <cell r="F7976" t="str">
            <v>Kyriba</v>
          </cell>
          <cell r="G7976" t="str">
            <v>MX</v>
          </cell>
          <cell r="H7976" t="str">
            <v>Mexico</v>
          </cell>
          <cell r="I7976" t="str">
            <v>GP Entity</v>
          </cell>
          <cell r="K7976">
            <v>43304</v>
          </cell>
          <cell r="M7976">
            <v>43860</v>
          </cell>
          <cell r="N7976" t="str">
            <v>Christian</v>
          </cell>
          <cell r="O7976" t="str">
            <v>Vallejo</v>
          </cell>
          <cell r="P7976">
            <v>43851</v>
          </cell>
          <cell r="Q7976">
            <v>1930</v>
          </cell>
          <cell r="R7976" t="str">
            <v>Latin America (LATAM)</v>
          </cell>
          <cell r="S7976" t="str">
            <v>Strategic Sales Executive</v>
          </cell>
        </row>
        <row r="7977">
          <cell r="A7977" t="str">
            <v>100432-CA-101</v>
          </cell>
          <cell r="B7977">
            <v>43437</v>
          </cell>
          <cell r="C7977" t="str">
            <v>Existing MSA</v>
          </cell>
          <cell r="D7977">
            <v>43427</v>
          </cell>
          <cell r="E7977">
            <v>43862</v>
          </cell>
          <cell r="F7977" t="str">
            <v>Kadena LLC</v>
          </cell>
          <cell r="G7977" t="str">
            <v>CA</v>
          </cell>
          <cell r="H7977" t="str">
            <v>Canada</v>
          </cell>
          <cell r="I7977" t="str">
            <v>GP Entity</v>
          </cell>
          <cell r="K7977">
            <v>43427</v>
          </cell>
          <cell r="N7977" t="str">
            <v>Brittany</v>
          </cell>
          <cell r="O7977" t="str">
            <v>Lum</v>
          </cell>
          <cell r="P7977">
            <v>43858</v>
          </cell>
          <cell r="Q7977">
            <v>1815</v>
          </cell>
          <cell r="R7977" t="str">
            <v>North America (NA)</v>
          </cell>
          <cell r="S7977" t="str">
            <v>Haskell Software Engineer</v>
          </cell>
        </row>
        <row r="7978">
          <cell r="A7978" t="str">
            <v>100432-CA-101</v>
          </cell>
          <cell r="B7978">
            <v>43437</v>
          </cell>
          <cell r="C7978" t="str">
            <v>Existing MSA</v>
          </cell>
          <cell r="D7978">
            <v>43427</v>
          </cell>
          <cell r="E7978">
            <v>43891</v>
          </cell>
          <cell r="F7978" t="str">
            <v>Kadena LLC</v>
          </cell>
          <cell r="G7978" t="str">
            <v>CA</v>
          </cell>
          <cell r="H7978" t="str">
            <v>Canada</v>
          </cell>
          <cell r="I7978" t="str">
            <v>GP Entity</v>
          </cell>
          <cell r="K7978">
            <v>43427</v>
          </cell>
          <cell r="N7978" t="str">
            <v>Brittany</v>
          </cell>
          <cell r="O7978" t="str">
            <v>Lum</v>
          </cell>
          <cell r="P7978">
            <v>43858</v>
          </cell>
          <cell r="Q7978">
            <v>1815</v>
          </cell>
          <cell r="R7978" t="str">
            <v>North America (NA)</v>
          </cell>
          <cell r="S7978" t="str">
            <v>Haskell Software Engineer</v>
          </cell>
        </row>
        <row r="7979">
          <cell r="A7979" t="str">
            <v>100501-DE-101</v>
          </cell>
          <cell r="B7979">
            <v>43586</v>
          </cell>
          <cell r="C7979" t="str">
            <v>Existing MSA</v>
          </cell>
          <cell r="D7979">
            <v>43514</v>
          </cell>
          <cell r="E7979">
            <v>43862</v>
          </cell>
          <cell r="F7979" t="str">
            <v>Genesis</v>
          </cell>
          <cell r="G7979" t="str">
            <v>DE</v>
          </cell>
          <cell r="H7979" t="str">
            <v>Germany</v>
          </cell>
          <cell r="I7979" t="str">
            <v>GP Entity</v>
          </cell>
          <cell r="J7979">
            <v>43556</v>
          </cell>
          <cell r="K7979">
            <v>43514</v>
          </cell>
          <cell r="M7979">
            <v>43861</v>
          </cell>
          <cell r="N7979" t="str">
            <v>Alexandra</v>
          </cell>
          <cell r="O7979" t="str">
            <v>Livet</v>
          </cell>
          <cell r="P7979">
            <v>43853</v>
          </cell>
          <cell r="Q7979">
            <v>2317</v>
          </cell>
          <cell r="R7979" t="str">
            <v>Europe (EU)</v>
          </cell>
          <cell r="S7979" t="str">
            <v>Head of European Business Development</v>
          </cell>
        </row>
        <row r="7980">
          <cell r="A7980" t="str">
            <v>100501-DE-101</v>
          </cell>
          <cell r="B7980">
            <v>43586</v>
          </cell>
          <cell r="C7980" t="str">
            <v>Existing MSA</v>
          </cell>
          <cell r="D7980">
            <v>43514</v>
          </cell>
          <cell r="E7980">
            <v>43891</v>
          </cell>
          <cell r="F7980" t="str">
            <v>Genesis</v>
          </cell>
          <cell r="G7980" t="str">
            <v>DE</v>
          </cell>
          <cell r="H7980" t="str">
            <v>Germany</v>
          </cell>
          <cell r="I7980" t="str">
            <v>GP Entity</v>
          </cell>
          <cell r="J7980">
            <v>43556</v>
          </cell>
          <cell r="K7980">
            <v>43514</v>
          </cell>
          <cell r="M7980">
            <v>43861</v>
          </cell>
          <cell r="N7980" t="str">
            <v>Alexandra</v>
          </cell>
          <cell r="O7980" t="str">
            <v>Livet</v>
          </cell>
          <cell r="P7980">
            <v>43853</v>
          </cell>
          <cell r="Q7980">
            <v>2317</v>
          </cell>
          <cell r="R7980" t="str">
            <v>Europe (EU)</v>
          </cell>
          <cell r="S7980" t="str">
            <v>Head of European Business Development</v>
          </cell>
        </row>
        <row r="7981">
          <cell r="A7981" t="str">
            <v>100469-AU-101</v>
          </cell>
          <cell r="B7981">
            <v>43535</v>
          </cell>
          <cell r="C7981" t="str">
            <v>Existing MSA</v>
          </cell>
          <cell r="D7981">
            <v>43489</v>
          </cell>
          <cell r="E7981">
            <v>43862</v>
          </cell>
          <cell r="F7981" t="str">
            <v>Highfive</v>
          </cell>
          <cell r="G7981" t="str">
            <v>AU</v>
          </cell>
          <cell r="H7981" t="str">
            <v>Australia</v>
          </cell>
          <cell r="I7981" t="str">
            <v>GP Entity</v>
          </cell>
          <cell r="J7981">
            <v>43535</v>
          </cell>
          <cell r="K7981">
            <v>43479</v>
          </cell>
          <cell r="Q7981">
            <v>2107</v>
          </cell>
          <cell r="R7981" t="str">
            <v>Asia-Pacific (APAC)</v>
          </cell>
          <cell r="S7981" t="str">
            <v>Channel Development Manager</v>
          </cell>
        </row>
        <row r="7982">
          <cell r="A7982" t="str">
            <v>100469-AU-101</v>
          </cell>
          <cell r="B7982">
            <v>43535</v>
          </cell>
          <cell r="C7982" t="str">
            <v>Existing MSA</v>
          </cell>
          <cell r="D7982">
            <v>43489</v>
          </cell>
          <cell r="E7982">
            <v>43891</v>
          </cell>
          <cell r="F7982" t="str">
            <v>Highfive</v>
          </cell>
          <cell r="G7982" t="str">
            <v>AU</v>
          </cell>
          <cell r="H7982" t="str">
            <v>Australia</v>
          </cell>
          <cell r="I7982" t="str">
            <v>GP Entity</v>
          </cell>
          <cell r="J7982">
            <v>43535</v>
          </cell>
          <cell r="K7982">
            <v>43479</v>
          </cell>
          <cell r="Q7982">
            <v>2107</v>
          </cell>
          <cell r="R7982" t="str">
            <v>Asia-Pacific (APAC)</v>
          </cell>
          <cell r="S7982" t="str">
            <v>Channel Development Manager</v>
          </cell>
        </row>
        <row r="7983">
          <cell r="A7983" t="str">
            <v>100516-GB-102</v>
          </cell>
          <cell r="B7983">
            <v>43752</v>
          </cell>
          <cell r="C7983" t="str">
            <v>Existing MSA</v>
          </cell>
          <cell r="D7983">
            <v>43538</v>
          </cell>
          <cell r="E7983">
            <v>43862</v>
          </cell>
          <cell r="F7983" t="str">
            <v>Willow Inc</v>
          </cell>
          <cell r="G7983" t="str">
            <v>GB</v>
          </cell>
          <cell r="H7983" t="str">
            <v>United Kingdom</v>
          </cell>
          <cell r="I7983" t="str">
            <v>GP Entity</v>
          </cell>
          <cell r="J7983">
            <v>43752</v>
          </cell>
          <cell r="Q7983">
            <v>3352</v>
          </cell>
          <cell r="R7983" t="str">
            <v>Europe (EU)</v>
          </cell>
          <cell r="S7983" t="str">
            <v>Digital Project Manager</v>
          </cell>
        </row>
        <row r="7984">
          <cell r="A7984" t="str">
            <v>100505-CN-103</v>
          </cell>
          <cell r="B7984">
            <v>43831</v>
          </cell>
          <cell r="C7984" t="str">
            <v>Existing MSA</v>
          </cell>
          <cell r="D7984">
            <v>43531</v>
          </cell>
          <cell r="E7984">
            <v>43862</v>
          </cell>
          <cell r="F7984" t="str">
            <v>Solaria Corporation</v>
          </cell>
          <cell r="G7984" t="str">
            <v>CN</v>
          </cell>
          <cell r="H7984" t="str">
            <v>China</v>
          </cell>
          <cell r="I7984" t="str">
            <v>LSP Entity</v>
          </cell>
          <cell r="J7984">
            <v>43819</v>
          </cell>
          <cell r="K7984">
            <v>43531</v>
          </cell>
          <cell r="Q7984">
            <v>3235</v>
          </cell>
          <cell r="R7984" t="str">
            <v>Asia-Pacific (APAC)</v>
          </cell>
          <cell r="S7984" t="str">
            <v>Senior Director of Quality</v>
          </cell>
        </row>
        <row r="7985">
          <cell r="A7985" t="str">
            <v>100550-TW-101</v>
          </cell>
          <cell r="B7985">
            <v>43836</v>
          </cell>
          <cell r="C7985" t="str">
            <v>Existing MSA</v>
          </cell>
          <cell r="D7985">
            <v>43510</v>
          </cell>
          <cell r="E7985">
            <v>43891</v>
          </cell>
          <cell r="F7985" t="str">
            <v>Informed K12</v>
          </cell>
          <cell r="G7985" t="str">
            <v>TW</v>
          </cell>
          <cell r="H7985" t="str">
            <v>Taiwan</v>
          </cell>
          <cell r="I7985" t="str">
            <v>LSP Entity</v>
          </cell>
          <cell r="J7985">
            <v>43836</v>
          </cell>
          <cell r="K7985">
            <v>43510</v>
          </cell>
          <cell r="Q7985">
            <v>2260</v>
          </cell>
          <cell r="R7985" t="str">
            <v>Asia-Pacific (APAC)</v>
          </cell>
          <cell r="S7985" t="str">
            <v>Sr. Engineer</v>
          </cell>
        </row>
        <row r="7986">
          <cell r="A7986" t="str">
            <v>100309-ID-102</v>
          </cell>
          <cell r="B7986">
            <v>43570</v>
          </cell>
          <cell r="C7986" t="str">
            <v>Existing MSA</v>
          </cell>
          <cell r="D7986">
            <v>43683</v>
          </cell>
          <cell r="E7986">
            <v>43862</v>
          </cell>
          <cell r="F7986" t="str">
            <v>JUUL</v>
          </cell>
          <cell r="G7986" t="str">
            <v>ID</v>
          </cell>
          <cell r="H7986" t="str">
            <v>Indonesia</v>
          </cell>
          <cell r="I7986" t="str">
            <v>LSP Entity</v>
          </cell>
          <cell r="K7986">
            <v>43207</v>
          </cell>
          <cell r="Q7986">
            <v>2192</v>
          </cell>
          <cell r="R7986" t="str">
            <v>Asia-Pacific (APAC)</v>
          </cell>
          <cell r="S7986" t="str">
            <v>Head of Communications</v>
          </cell>
        </row>
        <row r="7987">
          <cell r="A7987" t="str">
            <v>100309-PH-104</v>
          </cell>
          <cell r="B7987">
            <v>43563</v>
          </cell>
          <cell r="C7987" t="str">
            <v>Existing MSA</v>
          </cell>
          <cell r="D7987">
            <v>43362</v>
          </cell>
          <cell r="E7987">
            <v>43862</v>
          </cell>
          <cell r="F7987" t="str">
            <v>JUUL</v>
          </cell>
          <cell r="G7987" t="str">
            <v>PH</v>
          </cell>
          <cell r="H7987" t="str">
            <v>Philippines</v>
          </cell>
          <cell r="I7987" t="str">
            <v>LSP Entity</v>
          </cell>
          <cell r="J7987">
            <v>43563</v>
          </cell>
          <cell r="K7987">
            <v>43207</v>
          </cell>
          <cell r="Q7987">
            <v>2307</v>
          </cell>
          <cell r="R7987" t="str">
            <v>Asia-Pacific (APAC)</v>
          </cell>
          <cell r="S7987" t="str">
            <v>Manager, Communications</v>
          </cell>
        </row>
        <row r="7988">
          <cell r="A7988" t="str">
            <v>100309-PH-105</v>
          </cell>
          <cell r="B7988">
            <v>43556</v>
          </cell>
          <cell r="C7988" t="str">
            <v>Existing MSA</v>
          </cell>
          <cell r="D7988">
            <v>43362</v>
          </cell>
          <cell r="E7988">
            <v>43862</v>
          </cell>
          <cell r="F7988" t="str">
            <v>JUUL</v>
          </cell>
          <cell r="G7988" t="str">
            <v>PH</v>
          </cell>
          <cell r="H7988" t="str">
            <v>Philippines</v>
          </cell>
          <cell r="I7988" t="str">
            <v>LSP Entity</v>
          </cell>
          <cell r="J7988">
            <v>43556</v>
          </cell>
          <cell r="K7988">
            <v>43207</v>
          </cell>
          <cell r="Q7988">
            <v>2343</v>
          </cell>
          <cell r="R7988" t="str">
            <v>Asia-Pacific (APAC)</v>
          </cell>
          <cell r="S7988" t="str">
            <v>Public Policy Analyst</v>
          </cell>
        </row>
        <row r="7989">
          <cell r="A7989" t="str">
            <v>100309-PH-106</v>
          </cell>
          <cell r="B7989">
            <v>43587</v>
          </cell>
          <cell r="C7989" t="str">
            <v>Existing MSA</v>
          </cell>
          <cell r="D7989">
            <v>43362</v>
          </cell>
          <cell r="E7989">
            <v>43862</v>
          </cell>
          <cell r="F7989" t="str">
            <v>JUUL</v>
          </cell>
          <cell r="G7989" t="str">
            <v>PH</v>
          </cell>
          <cell r="H7989" t="str">
            <v>Philippines</v>
          </cell>
          <cell r="I7989" t="str">
            <v>LSP Entity</v>
          </cell>
          <cell r="J7989">
            <v>43587</v>
          </cell>
          <cell r="K7989">
            <v>43207</v>
          </cell>
          <cell r="Q7989">
            <v>2429</v>
          </cell>
          <cell r="R7989" t="str">
            <v>Asia-Pacific (APAC)</v>
          </cell>
          <cell r="S7989" t="str">
            <v>Manager, Trade Marketing</v>
          </cell>
        </row>
        <row r="7990">
          <cell r="A7990" t="str">
            <v>100309-ID-102</v>
          </cell>
          <cell r="B7990">
            <v>43570</v>
          </cell>
          <cell r="C7990" t="str">
            <v>Existing MSA</v>
          </cell>
          <cell r="D7990">
            <v>43683</v>
          </cell>
          <cell r="E7990">
            <v>43891</v>
          </cell>
          <cell r="F7990" t="str">
            <v>JUUL</v>
          </cell>
          <cell r="G7990" t="str">
            <v>ID</v>
          </cell>
          <cell r="H7990" t="str">
            <v>Indonesia</v>
          </cell>
          <cell r="I7990" t="str">
            <v>LSP Entity</v>
          </cell>
          <cell r="K7990">
            <v>43207</v>
          </cell>
          <cell r="Q7990">
            <v>2192</v>
          </cell>
          <cell r="R7990" t="str">
            <v>Asia-Pacific (APAC)</v>
          </cell>
          <cell r="S7990" t="str">
            <v>Head of Communications</v>
          </cell>
        </row>
        <row r="7991">
          <cell r="A7991" t="str">
            <v>100309-PH-104</v>
          </cell>
          <cell r="B7991">
            <v>43563</v>
          </cell>
          <cell r="C7991" t="str">
            <v>Existing MSA</v>
          </cell>
          <cell r="D7991">
            <v>43362</v>
          </cell>
          <cell r="E7991">
            <v>43891</v>
          </cell>
          <cell r="F7991" t="str">
            <v>JUUL</v>
          </cell>
          <cell r="G7991" t="str">
            <v>PH</v>
          </cell>
          <cell r="H7991" t="str">
            <v>Philippines</v>
          </cell>
          <cell r="I7991" t="str">
            <v>LSP Entity</v>
          </cell>
          <cell r="J7991">
            <v>43563</v>
          </cell>
          <cell r="K7991">
            <v>43207</v>
          </cell>
          <cell r="Q7991">
            <v>2307</v>
          </cell>
          <cell r="R7991" t="str">
            <v>Asia-Pacific (APAC)</v>
          </cell>
          <cell r="S7991" t="str">
            <v>Manager, Communications</v>
          </cell>
        </row>
        <row r="7992">
          <cell r="A7992" t="str">
            <v>100309-PH-105</v>
          </cell>
          <cell r="B7992">
            <v>43556</v>
          </cell>
          <cell r="C7992" t="str">
            <v>Existing MSA</v>
          </cell>
          <cell r="D7992">
            <v>43362</v>
          </cell>
          <cell r="E7992">
            <v>43891</v>
          </cell>
          <cell r="F7992" t="str">
            <v>JUUL</v>
          </cell>
          <cell r="G7992" t="str">
            <v>PH</v>
          </cell>
          <cell r="H7992" t="str">
            <v>Philippines</v>
          </cell>
          <cell r="I7992" t="str">
            <v>LSP Entity</v>
          </cell>
          <cell r="J7992">
            <v>43556</v>
          </cell>
          <cell r="K7992">
            <v>43207</v>
          </cell>
          <cell r="Q7992">
            <v>2343</v>
          </cell>
          <cell r="R7992" t="str">
            <v>Asia-Pacific (APAC)</v>
          </cell>
          <cell r="S7992" t="str">
            <v>Public Policy Analyst</v>
          </cell>
        </row>
        <row r="7993">
          <cell r="A7993" t="str">
            <v>100309-PH-106</v>
          </cell>
          <cell r="B7993">
            <v>43587</v>
          </cell>
          <cell r="C7993" t="str">
            <v>Existing MSA</v>
          </cell>
          <cell r="D7993">
            <v>43362</v>
          </cell>
          <cell r="E7993">
            <v>43891</v>
          </cell>
          <cell r="F7993" t="str">
            <v>JUUL</v>
          </cell>
          <cell r="G7993" t="str">
            <v>PH</v>
          </cell>
          <cell r="H7993" t="str">
            <v>Philippines</v>
          </cell>
          <cell r="I7993" t="str">
            <v>LSP Entity</v>
          </cell>
          <cell r="J7993">
            <v>43587</v>
          </cell>
          <cell r="K7993">
            <v>43207</v>
          </cell>
          <cell r="Q7993">
            <v>2429</v>
          </cell>
          <cell r="R7993" t="str">
            <v>Asia-Pacific (APAC)</v>
          </cell>
          <cell r="S7993" t="str">
            <v>Manager, Trade Marketing</v>
          </cell>
        </row>
        <row r="7994">
          <cell r="A7994" t="str">
            <v>100624-AM-101</v>
          </cell>
          <cell r="B7994">
            <v>43770</v>
          </cell>
          <cell r="C7994" t="str">
            <v>Existing MSA</v>
          </cell>
          <cell r="D7994">
            <v>43457</v>
          </cell>
          <cell r="E7994">
            <v>43862</v>
          </cell>
          <cell r="F7994" t="str">
            <v>Moody's</v>
          </cell>
          <cell r="G7994" t="str">
            <v>AM</v>
          </cell>
          <cell r="H7994" t="str">
            <v>Armenia</v>
          </cell>
          <cell r="I7994" t="str">
            <v>LSP Entity</v>
          </cell>
          <cell r="J7994">
            <v>43739</v>
          </cell>
          <cell r="K7994">
            <v>43445</v>
          </cell>
          <cell r="Q7994">
            <v>3171</v>
          </cell>
          <cell r="R7994" t="str">
            <v>Asia-Pacific (APAC)</v>
          </cell>
          <cell r="S7994" t="str">
            <v>Financial Engineer</v>
          </cell>
        </row>
        <row r="7995">
          <cell r="A7995" t="str">
            <v>100248-LK-101</v>
          </cell>
          <cell r="B7995">
            <v>43801</v>
          </cell>
          <cell r="C7995" t="str">
            <v>Existing MSA</v>
          </cell>
          <cell r="D7995">
            <v>43760</v>
          </cell>
          <cell r="E7995">
            <v>43862</v>
          </cell>
          <cell r="F7995" t="str">
            <v>Open Government Partnership</v>
          </cell>
          <cell r="G7995" t="str">
            <v>LK</v>
          </cell>
          <cell r="H7995" t="str">
            <v>Sri Lanka</v>
          </cell>
          <cell r="I7995" t="str">
            <v>LSP Entity</v>
          </cell>
          <cell r="J7995">
            <v>43801</v>
          </cell>
          <cell r="K7995">
            <v>43006</v>
          </cell>
          <cell r="Q7995">
            <v>3427</v>
          </cell>
          <cell r="R7995" t="str">
            <v>Asia-Pacific (APAC)</v>
          </cell>
          <cell r="S7995" t="str">
            <v>Senior Research Officer, Independent Reporting Mechanism(IRM)</v>
          </cell>
        </row>
        <row r="7996">
          <cell r="A7996" t="str">
            <v>100441-PH-104</v>
          </cell>
          <cell r="B7996">
            <v>43535</v>
          </cell>
          <cell r="C7996" t="str">
            <v>Existing MSA</v>
          </cell>
          <cell r="D7996">
            <v>42635</v>
          </cell>
          <cell r="E7996">
            <v>43862</v>
          </cell>
          <cell r="F7996" t="str">
            <v>SonicWall</v>
          </cell>
          <cell r="G7996" t="str">
            <v>PH</v>
          </cell>
          <cell r="H7996" t="str">
            <v>Philippines</v>
          </cell>
          <cell r="I7996" t="str">
            <v>LSP Entity</v>
          </cell>
          <cell r="J7996">
            <v>43535</v>
          </cell>
          <cell r="K7996">
            <v>42635</v>
          </cell>
          <cell r="Q7996">
            <v>2222</v>
          </cell>
          <cell r="R7996" t="str">
            <v>Asia-Pacific (APAC)</v>
          </cell>
          <cell r="S7996" t="str">
            <v>Territory Account Manager III</v>
          </cell>
        </row>
        <row r="7997">
          <cell r="A7997" t="str">
            <v>100665-RU-101</v>
          </cell>
          <cell r="B7997">
            <v>43801</v>
          </cell>
          <cell r="C7997" t="str">
            <v>Existing MSA</v>
          </cell>
          <cell r="D7997">
            <v>43735</v>
          </cell>
          <cell r="E7997">
            <v>43862</v>
          </cell>
          <cell r="F7997" t="str">
            <v>Centric Software</v>
          </cell>
          <cell r="G7997" t="str">
            <v>RU</v>
          </cell>
          <cell r="H7997" t="str">
            <v>Russia</v>
          </cell>
          <cell r="I7997" t="str">
            <v>LSP Entity</v>
          </cell>
          <cell r="J7997">
            <v>43800</v>
          </cell>
          <cell r="K7997">
            <v>43735</v>
          </cell>
          <cell r="Q7997">
            <v>3331</v>
          </cell>
          <cell r="R7997" t="str">
            <v>Asia-Pacific (APAC)</v>
          </cell>
          <cell r="S7997" t="str">
            <v>Pre-Sales Consultant</v>
          </cell>
        </row>
        <row r="7998">
          <cell r="A7998" t="str">
            <v>100441-PH-104</v>
          </cell>
          <cell r="B7998">
            <v>43535</v>
          </cell>
          <cell r="C7998" t="str">
            <v>Existing MSA</v>
          </cell>
          <cell r="D7998">
            <v>42635</v>
          </cell>
          <cell r="E7998">
            <v>43891</v>
          </cell>
          <cell r="F7998" t="str">
            <v>SonicWall</v>
          </cell>
          <cell r="G7998" t="str">
            <v>PH</v>
          </cell>
          <cell r="H7998" t="str">
            <v>Philippines</v>
          </cell>
          <cell r="I7998" t="str">
            <v>LSP Entity</v>
          </cell>
          <cell r="J7998">
            <v>43535</v>
          </cell>
          <cell r="K7998">
            <v>42635</v>
          </cell>
          <cell r="Q7998">
            <v>2222</v>
          </cell>
          <cell r="R7998" t="str">
            <v>Asia-Pacific (APAC)</v>
          </cell>
          <cell r="S7998" t="str">
            <v>Territory Account Manager III</v>
          </cell>
        </row>
        <row r="7999">
          <cell r="A7999" t="str">
            <v>100156-ID-114</v>
          </cell>
          <cell r="B7999">
            <v>43556</v>
          </cell>
          <cell r="C7999" t="str">
            <v>Existing MSA</v>
          </cell>
          <cell r="D7999">
            <v>42795</v>
          </cell>
          <cell r="E7999">
            <v>43862</v>
          </cell>
          <cell r="F7999" t="str">
            <v>Sustainable Fisheries Partnership (SFP)</v>
          </cell>
          <cell r="G7999" t="str">
            <v>ID</v>
          </cell>
          <cell r="H7999" t="str">
            <v>Indonesia</v>
          </cell>
          <cell r="I7999" t="str">
            <v>LSP Entity</v>
          </cell>
          <cell r="J7999">
            <v>43556</v>
          </cell>
          <cell r="K7999">
            <v>42795</v>
          </cell>
          <cell r="Q7999">
            <v>2390</v>
          </cell>
          <cell r="R7999" t="str">
            <v>Asia-Pacific (APAC)</v>
          </cell>
          <cell r="S7999" t="str">
            <v>Accounts Payable Supervisor</v>
          </cell>
          <cell r="T7999">
            <v>43922</v>
          </cell>
        </row>
        <row r="8000">
          <cell r="A8000" t="str">
            <v>100156-ID-115</v>
          </cell>
          <cell r="B8000">
            <v>43739</v>
          </cell>
          <cell r="C8000" t="str">
            <v>Existing MSA</v>
          </cell>
          <cell r="D8000">
            <v>42795</v>
          </cell>
          <cell r="E8000">
            <v>43862</v>
          </cell>
          <cell r="F8000" t="str">
            <v>Sustainable Fisheries Partnership (SFP)</v>
          </cell>
          <cell r="G8000" t="str">
            <v>ID</v>
          </cell>
          <cell r="H8000" t="str">
            <v>Indonesia</v>
          </cell>
          <cell r="I8000" t="str">
            <v>LSP Entity</v>
          </cell>
          <cell r="J8000">
            <v>43739</v>
          </cell>
          <cell r="K8000">
            <v>42795</v>
          </cell>
          <cell r="Q8000">
            <v>3215</v>
          </cell>
          <cell r="R8000" t="str">
            <v>Asia-Pacific (APAC)</v>
          </cell>
          <cell r="S8000" t="str">
            <v>Fishery Co-Management Coordinator</v>
          </cell>
          <cell r="T8000">
            <v>43922</v>
          </cell>
        </row>
        <row r="8001">
          <cell r="A8001" t="str">
            <v>100156-ID-114</v>
          </cell>
          <cell r="B8001">
            <v>43556</v>
          </cell>
          <cell r="C8001" t="str">
            <v>Existing MSA</v>
          </cell>
          <cell r="D8001">
            <v>42795</v>
          </cell>
          <cell r="E8001">
            <v>43891</v>
          </cell>
          <cell r="F8001" t="str">
            <v>Sustainable Fisheries Partnership (SFP)</v>
          </cell>
          <cell r="G8001" t="str">
            <v>ID</v>
          </cell>
          <cell r="H8001" t="str">
            <v>Indonesia</v>
          </cell>
          <cell r="I8001" t="str">
            <v>LSP Entity</v>
          </cell>
          <cell r="J8001">
            <v>43556</v>
          </cell>
          <cell r="K8001">
            <v>42795</v>
          </cell>
          <cell r="Q8001">
            <v>2390</v>
          </cell>
          <cell r="R8001" t="str">
            <v>Asia-Pacific (APAC)</v>
          </cell>
          <cell r="S8001" t="str">
            <v>Accounts Payable Supervisor</v>
          </cell>
          <cell r="T8001">
            <v>43922</v>
          </cell>
        </row>
        <row r="8002">
          <cell r="A8002" t="str">
            <v>100650-CN-101</v>
          </cell>
          <cell r="B8002">
            <v>43780</v>
          </cell>
          <cell r="C8002" t="str">
            <v>Existing MSA</v>
          </cell>
          <cell r="D8002">
            <v>43697</v>
          </cell>
          <cell r="E8002">
            <v>43862</v>
          </cell>
          <cell r="F8002" t="str">
            <v>Six Flags</v>
          </cell>
          <cell r="G8002" t="str">
            <v>CN</v>
          </cell>
          <cell r="H8002" t="str">
            <v>China</v>
          </cell>
          <cell r="I8002" t="str">
            <v>LSP Entity</v>
          </cell>
          <cell r="J8002">
            <v>43780</v>
          </cell>
          <cell r="K8002">
            <v>43697</v>
          </cell>
          <cell r="Q8002">
            <v>3128</v>
          </cell>
          <cell r="R8002" t="str">
            <v>Asia-Pacific (APAC)</v>
          </cell>
          <cell r="S8002" t="str">
            <v>On-Site Construction Manager</v>
          </cell>
        </row>
        <row r="8003">
          <cell r="A8003" t="str">
            <v>100650-CN-102</v>
          </cell>
          <cell r="B8003">
            <v>43815</v>
          </cell>
          <cell r="C8003" t="str">
            <v>Existing MSA</v>
          </cell>
          <cell r="D8003">
            <v>43697</v>
          </cell>
          <cell r="E8003">
            <v>43862</v>
          </cell>
          <cell r="F8003" t="str">
            <v>Six Flags</v>
          </cell>
          <cell r="G8003" t="str">
            <v>CN</v>
          </cell>
          <cell r="H8003" t="str">
            <v>China</v>
          </cell>
          <cell r="I8003" t="str">
            <v>LSP Entity</v>
          </cell>
          <cell r="J8003">
            <v>43815</v>
          </cell>
          <cell r="K8003">
            <v>43697</v>
          </cell>
          <cell r="Q8003">
            <v>3444</v>
          </cell>
          <cell r="R8003" t="str">
            <v>Asia-Pacific (APAC)</v>
          </cell>
          <cell r="S8003" t="str">
            <v>Director of Marketing</v>
          </cell>
        </row>
        <row r="8004">
          <cell r="A8004" t="str">
            <v>100360-VN-112</v>
          </cell>
          <cell r="B8004">
            <v>43564</v>
          </cell>
          <cell r="C8004" t="str">
            <v>Existing MSA</v>
          </cell>
          <cell r="D8004">
            <v>43277</v>
          </cell>
          <cell r="E8004">
            <v>43862</v>
          </cell>
          <cell r="F8004" t="str">
            <v>TaylorMade Golf</v>
          </cell>
          <cell r="G8004" t="str">
            <v>VN</v>
          </cell>
          <cell r="H8004" t="str">
            <v>Vietnam</v>
          </cell>
          <cell r="I8004" t="str">
            <v>LSP Entity</v>
          </cell>
          <cell r="J8004">
            <v>43564</v>
          </cell>
          <cell r="K8004">
            <v>43276</v>
          </cell>
          <cell r="Q8004">
            <v>2437</v>
          </cell>
          <cell r="R8004" t="str">
            <v>Asia-Pacific (APAC)</v>
          </cell>
          <cell r="S8004" t="str">
            <v>Staff Engineer Product Manufacturing</v>
          </cell>
          <cell r="T8004">
            <v>43891</v>
          </cell>
        </row>
        <row r="8005">
          <cell r="A8005" t="str">
            <v>100360-VN-112</v>
          </cell>
          <cell r="B8005">
            <v>43564</v>
          </cell>
          <cell r="C8005" t="str">
            <v>Existing MSA</v>
          </cell>
          <cell r="D8005">
            <v>43277</v>
          </cell>
          <cell r="E8005">
            <v>43891</v>
          </cell>
          <cell r="F8005" t="str">
            <v>TaylorMade Golf</v>
          </cell>
          <cell r="G8005" t="str">
            <v>VN</v>
          </cell>
          <cell r="H8005" t="str">
            <v>Vietnam</v>
          </cell>
          <cell r="I8005" t="str">
            <v>LSP Entity</v>
          </cell>
          <cell r="J8005">
            <v>43564</v>
          </cell>
          <cell r="K8005">
            <v>43276</v>
          </cell>
          <cell r="Q8005">
            <v>2437</v>
          </cell>
          <cell r="R8005" t="str">
            <v>Asia-Pacific (APAC)</v>
          </cell>
          <cell r="S8005" t="str">
            <v>Staff Engineer Product Manufacturing</v>
          </cell>
          <cell r="T8005">
            <v>43891</v>
          </cell>
        </row>
        <row r="8006">
          <cell r="A8006" t="str">
            <v>100580-TH-101</v>
          </cell>
          <cell r="B8006">
            <v>43739</v>
          </cell>
          <cell r="C8006" t="str">
            <v>Existing MSA</v>
          </cell>
          <cell r="D8006">
            <v>43637</v>
          </cell>
          <cell r="E8006">
            <v>43862</v>
          </cell>
          <cell r="F8006" t="str">
            <v>Aqua Lung America</v>
          </cell>
          <cell r="G8006" t="str">
            <v>TH</v>
          </cell>
          <cell r="H8006" t="str">
            <v>Thailand</v>
          </cell>
          <cell r="I8006" t="str">
            <v>LSP Entity</v>
          </cell>
          <cell r="J8006">
            <v>43711</v>
          </cell>
          <cell r="K8006">
            <v>43637</v>
          </cell>
          <cell r="Q8006">
            <v>2860</v>
          </cell>
          <cell r="R8006" t="str">
            <v>Asia-Pacific (APAC)</v>
          </cell>
          <cell r="S8006" t="str">
            <v>Dive Regional Business Line Manager (RBLM)</v>
          </cell>
        </row>
        <row r="8007">
          <cell r="A8007" t="str">
            <v>100211-VN-101</v>
          </cell>
          <cell r="B8007">
            <v>43831</v>
          </cell>
          <cell r="C8007" t="str">
            <v>Existing MSA</v>
          </cell>
          <cell r="D8007">
            <v>43788</v>
          </cell>
          <cell r="E8007">
            <v>43862</v>
          </cell>
          <cell r="F8007" t="str">
            <v>SharkNinja</v>
          </cell>
          <cell r="G8007" t="str">
            <v>VN</v>
          </cell>
          <cell r="H8007" t="str">
            <v>Vietnam</v>
          </cell>
          <cell r="I8007" t="str">
            <v>LSP Entity</v>
          </cell>
          <cell r="J8007">
            <v>43824</v>
          </cell>
          <cell r="K8007">
            <v>42945</v>
          </cell>
          <cell r="Q8007">
            <v>3631</v>
          </cell>
          <cell r="R8007" t="str">
            <v>Asia-Pacific (APAC)</v>
          </cell>
          <cell r="S8007" t="str">
            <v>Assistant Quality Manager</v>
          </cell>
        </row>
        <row r="8008">
          <cell r="A8008" t="str">
            <v>100480-VN-101</v>
          </cell>
          <cell r="B8008">
            <v>43558</v>
          </cell>
          <cell r="C8008" t="str">
            <v>Existing MSA</v>
          </cell>
          <cell r="D8008">
            <v>43502</v>
          </cell>
          <cell r="E8008">
            <v>43862</v>
          </cell>
          <cell r="F8008" t="str">
            <v>Genesis Healthcare</v>
          </cell>
          <cell r="G8008" t="str">
            <v>VN</v>
          </cell>
          <cell r="H8008" t="str">
            <v>Vietnam</v>
          </cell>
          <cell r="I8008" t="str">
            <v>LSP Entity</v>
          </cell>
          <cell r="J8008">
            <v>43556</v>
          </cell>
          <cell r="K8008">
            <v>43502</v>
          </cell>
          <cell r="Q8008">
            <v>2176</v>
          </cell>
          <cell r="R8008" t="str">
            <v>Asia-Pacific (APAC)</v>
          </cell>
          <cell r="S8008" t="str">
            <v>Data Management Specialist</v>
          </cell>
          <cell r="T8008">
            <v>43891</v>
          </cell>
        </row>
        <row r="8009">
          <cell r="A8009" t="str">
            <v>100480-VN-101</v>
          </cell>
          <cell r="B8009">
            <v>43558</v>
          </cell>
          <cell r="C8009" t="str">
            <v>Existing MSA</v>
          </cell>
          <cell r="D8009">
            <v>43502</v>
          </cell>
          <cell r="E8009">
            <v>43891</v>
          </cell>
          <cell r="F8009" t="str">
            <v>Genesis Healthcare</v>
          </cell>
          <cell r="G8009" t="str">
            <v>VN</v>
          </cell>
          <cell r="H8009" t="str">
            <v>Vietnam</v>
          </cell>
          <cell r="I8009" t="str">
            <v>LSP Entity</v>
          </cell>
          <cell r="J8009">
            <v>43556</v>
          </cell>
          <cell r="K8009">
            <v>43502</v>
          </cell>
          <cell r="Q8009">
            <v>2176</v>
          </cell>
          <cell r="R8009" t="str">
            <v>Asia-Pacific (APAC)</v>
          </cell>
          <cell r="S8009" t="str">
            <v>Data Management Specialist</v>
          </cell>
          <cell r="T8009">
            <v>43891</v>
          </cell>
        </row>
        <row r="8010">
          <cell r="A8010" t="str">
            <v>100021-CN-101</v>
          </cell>
          <cell r="B8010">
            <v>43344</v>
          </cell>
          <cell r="C8010" t="str">
            <v>Existing MSA</v>
          </cell>
          <cell r="D8010">
            <v>43270</v>
          </cell>
          <cell r="E8010">
            <v>43862</v>
          </cell>
          <cell r="F8010" t="str">
            <v>Bionano Genomics</v>
          </cell>
          <cell r="G8010" t="str">
            <v>CN</v>
          </cell>
          <cell r="H8010" t="str">
            <v>China</v>
          </cell>
          <cell r="I8010" t="str">
            <v>LSP Entity</v>
          </cell>
          <cell r="K8010">
            <v>42188</v>
          </cell>
          <cell r="Q8010">
            <v>1346</v>
          </cell>
          <cell r="R8010" t="str">
            <v>Asia-Pacific (APAC)</v>
          </cell>
          <cell r="S8010" t="str">
            <v>Field Service Engineer</v>
          </cell>
          <cell r="T8010">
            <v>43891</v>
          </cell>
        </row>
        <row r="8011">
          <cell r="A8011" t="str">
            <v>100021-CN-103</v>
          </cell>
          <cell r="B8011">
            <v>43313</v>
          </cell>
          <cell r="C8011" t="str">
            <v>Existing MSA</v>
          </cell>
          <cell r="D8011">
            <v>43270</v>
          </cell>
          <cell r="E8011">
            <v>43862</v>
          </cell>
          <cell r="F8011" t="str">
            <v>Bionano Genomics</v>
          </cell>
          <cell r="G8011" t="str">
            <v>CN</v>
          </cell>
          <cell r="H8011" t="str">
            <v>China</v>
          </cell>
          <cell r="I8011" t="str">
            <v>LSP Entity</v>
          </cell>
          <cell r="K8011">
            <v>42188</v>
          </cell>
          <cell r="Q8011">
            <v>1348</v>
          </cell>
          <cell r="R8011" t="str">
            <v>Asia-Pacific (APAC)</v>
          </cell>
          <cell r="S8011" t="str">
            <v>Field Application Scientist</v>
          </cell>
          <cell r="T8011">
            <v>43891</v>
          </cell>
        </row>
        <row r="8012">
          <cell r="A8012" t="str">
            <v>100021-CN-101</v>
          </cell>
          <cell r="B8012">
            <v>43344</v>
          </cell>
          <cell r="C8012" t="str">
            <v>Existing MSA</v>
          </cell>
          <cell r="D8012">
            <v>43270</v>
          </cell>
          <cell r="E8012">
            <v>43891</v>
          </cell>
          <cell r="F8012" t="str">
            <v>Bionano Genomics</v>
          </cell>
          <cell r="G8012" t="str">
            <v>CN</v>
          </cell>
          <cell r="H8012" t="str">
            <v>China</v>
          </cell>
          <cell r="I8012" t="str">
            <v>LSP Entity</v>
          </cell>
          <cell r="K8012">
            <v>42188</v>
          </cell>
          <cell r="Q8012">
            <v>1346</v>
          </cell>
          <cell r="R8012" t="str">
            <v>Asia-Pacific (APAC)</v>
          </cell>
          <cell r="S8012" t="str">
            <v>Field Service Engineer</v>
          </cell>
          <cell r="T8012">
            <v>43891</v>
          </cell>
        </row>
        <row r="8013">
          <cell r="A8013" t="str">
            <v>100021-CN-103</v>
          </cell>
          <cell r="B8013">
            <v>43313</v>
          </cell>
          <cell r="C8013" t="str">
            <v>Existing MSA</v>
          </cell>
          <cell r="D8013">
            <v>43270</v>
          </cell>
          <cell r="E8013">
            <v>43891</v>
          </cell>
          <cell r="F8013" t="str">
            <v>Bionano Genomics</v>
          </cell>
          <cell r="G8013" t="str">
            <v>CN</v>
          </cell>
          <cell r="H8013" t="str">
            <v>China</v>
          </cell>
          <cell r="I8013" t="str">
            <v>LSP Entity</v>
          </cell>
          <cell r="K8013">
            <v>42188</v>
          </cell>
          <cell r="Q8013">
            <v>1348</v>
          </cell>
          <cell r="R8013" t="str">
            <v>Asia-Pacific (APAC)</v>
          </cell>
          <cell r="S8013" t="str">
            <v>Field Application Scientist</v>
          </cell>
          <cell r="T8013">
            <v>43891</v>
          </cell>
        </row>
        <row r="8014">
          <cell r="A8014" t="str">
            <v>100007-ID-101</v>
          </cell>
          <cell r="B8014">
            <v>43313</v>
          </cell>
          <cell r="C8014" t="str">
            <v>Existing MSA</v>
          </cell>
          <cell r="D8014">
            <v>43740</v>
          </cell>
          <cell r="E8014">
            <v>43862</v>
          </cell>
          <cell r="F8014" t="str">
            <v>Affirmed Networks</v>
          </cell>
          <cell r="G8014" t="str">
            <v>ID</v>
          </cell>
          <cell r="H8014" t="str">
            <v>Indonesia</v>
          </cell>
          <cell r="I8014" t="str">
            <v>LSP Entity</v>
          </cell>
          <cell r="K8014">
            <v>42826</v>
          </cell>
          <cell r="Q8014">
            <v>1328</v>
          </cell>
          <cell r="R8014" t="str">
            <v>Asia-Pacific (APAC)</v>
          </cell>
          <cell r="S8014" t="str">
            <v>Network Engineer</v>
          </cell>
          <cell r="T8014">
            <v>43891</v>
          </cell>
        </row>
        <row r="8015">
          <cell r="A8015" t="str">
            <v>100007-ID-101</v>
          </cell>
          <cell r="B8015">
            <v>43313</v>
          </cell>
          <cell r="C8015" t="str">
            <v>Existing MSA</v>
          </cell>
          <cell r="D8015">
            <v>43740</v>
          </cell>
          <cell r="E8015">
            <v>43891</v>
          </cell>
          <cell r="F8015" t="str">
            <v>Affirmed Networks</v>
          </cell>
          <cell r="G8015" t="str">
            <v>ID</v>
          </cell>
          <cell r="H8015" t="str">
            <v>Indonesia</v>
          </cell>
          <cell r="I8015" t="str">
            <v>LSP Entity</v>
          </cell>
          <cell r="K8015">
            <v>42826</v>
          </cell>
          <cell r="Q8015">
            <v>1328</v>
          </cell>
          <cell r="R8015" t="str">
            <v>Asia-Pacific (APAC)</v>
          </cell>
          <cell r="S8015" t="str">
            <v>Network Engineer</v>
          </cell>
          <cell r="T8015">
            <v>43891</v>
          </cell>
        </row>
        <row r="8016">
          <cell r="A8016" t="str">
            <v>100156-ID-109</v>
          </cell>
          <cell r="B8016">
            <v>42856</v>
          </cell>
          <cell r="C8016" t="str">
            <v>Existing MSA</v>
          </cell>
          <cell r="D8016">
            <v>42795</v>
          </cell>
          <cell r="E8016">
            <v>43862</v>
          </cell>
          <cell r="F8016" t="str">
            <v>Sustainable Fisheries Partnership (SFP)</v>
          </cell>
          <cell r="G8016" t="str">
            <v>ID</v>
          </cell>
          <cell r="H8016" t="str">
            <v>Indonesia</v>
          </cell>
          <cell r="I8016" t="str">
            <v>LSP Entity</v>
          </cell>
          <cell r="K8016">
            <v>42795</v>
          </cell>
          <cell r="Q8016">
            <v>389</v>
          </cell>
          <cell r="R8016" t="str">
            <v>Asia-Pacific (APAC)</v>
          </cell>
          <cell r="S8016" t="str">
            <v>Software Developer</v>
          </cell>
          <cell r="T8016">
            <v>43922</v>
          </cell>
        </row>
        <row r="8017">
          <cell r="A8017" t="str">
            <v>100156-ID-109</v>
          </cell>
          <cell r="B8017">
            <v>42856</v>
          </cell>
          <cell r="C8017" t="str">
            <v>Existing MSA</v>
          </cell>
          <cell r="D8017">
            <v>42795</v>
          </cell>
          <cell r="E8017">
            <v>43891</v>
          </cell>
          <cell r="F8017" t="str">
            <v>Sustainable Fisheries Partnership (SFP)</v>
          </cell>
          <cell r="G8017" t="str">
            <v>ID</v>
          </cell>
          <cell r="H8017" t="str">
            <v>Indonesia</v>
          </cell>
          <cell r="I8017" t="str">
            <v>LSP Entity</v>
          </cell>
          <cell r="K8017">
            <v>42795</v>
          </cell>
          <cell r="Q8017">
            <v>389</v>
          </cell>
          <cell r="R8017" t="str">
            <v>Asia-Pacific (APAC)</v>
          </cell>
          <cell r="S8017" t="str">
            <v>Software Developer</v>
          </cell>
          <cell r="T8017">
            <v>43922</v>
          </cell>
        </row>
        <row r="8018">
          <cell r="A8018" t="str">
            <v>100221-TH-101</v>
          </cell>
          <cell r="B8018">
            <v>43654</v>
          </cell>
          <cell r="C8018" t="str">
            <v>Existing MSA</v>
          </cell>
          <cell r="D8018">
            <v>43550</v>
          </cell>
          <cell r="E8018">
            <v>43862</v>
          </cell>
          <cell r="F8018" t="str">
            <v>ViewRay</v>
          </cell>
          <cell r="G8018" t="str">
            <v>TH</v>
          </cell>
          <cell r="H8018" t="str">
            <v>Thailand</v>
          </cell>
          <cell r="I8018" t="str">
            <v>LSP Entity</v>
          </cell>
          <cell r="J8018">
            <v>43617</v>
          </cell>
          <cell r="K8018">
            <v>42961</v>
          </cell>
          <cell r="Q8018">
            <v>2374</v>
          </cell>
          <cell r="R8018" t="str">
            <v>Asia-Pacific (APAC)</v>
          </cell>
          <cell r="S8018" t="str">
            <v>Project Manager, Installation Programs, EMEA</v>
          </cell>
        </row>
        <row r="8019">
          <cell r="A8019" t="str">
            <v>100221-TH-101</v>
          </cell>
          <cell r="B8019">
            <v>43654</v>
          </cell>
          <cell r="C8019" t="str">
            <v>Existing MSA</v>
          </cell>
          <cell r="D8019">
            <v>43550</v>
          </cell>
          <cell r="E8019">
            <v>43891</v>
          </cell>
          <cell r="F8019" t="str">
            <v>ViewRay</v>
          </cell>
          <cell r="G8019" t="str">
            <v>TH</v>
          </cell>
          <cell r="H8019" t="str">
            <v>Thailand</v>
          </cell>
          <cell r="I8019" t="str">
            <v>LSP Entity</v>
          </cell>
          <cell r="J8019">
            <v>43617</v>
          </cell>
          <cell r="K8019">
            <v>42961</v>
          </cell>
          <cell r="Q8019">
            <v>2374</v>
          </cell>
          <cell r="R8019" t="str">
            <v>Asia-Pacific (APAC)</v>
          </cell>
          <cell r="S8019" t="str">
            <v>Project Manager, Installation Programs, EMEA</v>
          </cell>
        </row>
        <row r="8020">
          <cell r="A8020" t="str">
            <v>100360-VN-101</v>
          </cell>
          <cell r="B8020">
            <v>43374</v>
          </cell>
          <cell r="C8020" t="str">
            <v>Existing MSA</v>
          </cell>
          <cell r="D8020">
            <v>43277</v>
          </cell>
          <cell r="E8020">
            <v>43862</v>
          </cell>
          <cell r="F8020" t="str">
            <v>TaylorMade Golf</v>
          </cell>
          <cell r="G8020" t="str">
            <v>VN</v>
          </cell>
          <cell r="H8020" t="str">
            <v>Vietnam</v>
          </cell>
          <cell r="I8020" t="str">
            <v>LSP Entity</v>
          </cell>
          <cell r="K8020">
            <v>43276</v>
          </cell>
          <cell r="Q8020">
            <v>1372</v>
          </cell>
          <cell r="R8020" t="str">
            <v>Asia-Pacific (APAC)</v>
          </cell>
          <cell r="S8020" t="str">
            <v>Staff  Engineer Process  Engineering</v>
          </cell>
          <cell r="T8020">
            <v>43891</v>
          </cell>
        </row>
        <row r="8021">
          <cell r="A8021" t="str">
            <v>100360-VN-102</v>
          </cell>
          <cell r="B8021">
            <v>43497</v>
          </cell>
          <cell r="C8021" t="str">
            <v>Existing MSA</v>
          </cell>
          <cell r="D8021">
            <v>43277</v>
          </cell>
          <cell r="E8021">
            <v>43862</v>
          </cell>
          <cell r="F8021" t="str">
            <v>TaylorMade Golf</v>
          </cell>
          <cell r="G8021" t="str">
            <v>VN</v>
          </cell>
          <cell r="H8021" t="str">
            <v>Vietnam</v>
          </cell>
          <cell r="I8021" t="str">
            <v>LSP Entity</v>
          </cell>
          <cell r="J8021">
            <v>43472</v>
          </cell>
          <cell r="K8021">
            <v>43276</v>
          </cell>
          <cell r="Q8021">
            <v>1373</v>
          </cell>
          <cell r="R8021" t="str">
            <v>Asia-Pacific (APAC)</v>
          </cell>
          <cell r="S8021" t="str">
            <v>Expert Engineer Mfg Engineering</v>
          </cell>
          <cell r="T8021">
            <v>43891</v>
          </cell>
        </row>
        <row r="8022">
          <cell r="A8022" t="str">
            <v>100360-VN-103</v>
          </cell>
          <cell r="B8022">
            <v>43374</v>
          </cell>
          <cell r="C8022" t="str">
            <v>Existing MSA</v>
          </cell>
          <cell r="D8022">
            <v>43277</v>
          </cell>
          <cell r="E8022">
            <v>43862</v>
          </cell>
          <cell r="F8022" t="str">
            <v>TaylorMade Golf</v>
          </cell>
          <cell r="G8022" t="str">
            <v>VN</v>
          </cell>
          <cell r="H8022" t="str">
            <v>Vietnam</v>
          </cell>
          <cell r="I8022" t="str">
            <v>LSP Entity</v>
          </cell>
          <cell r="K8022">
            <v>43276</v>
          </cell>
          <cell r="Q8022">
            <v>1374</v>
          </cell>
          <cell r="R8022" t="str">
            <v>Asia-Pacific (APAC)</v>
          </cell>
          <cell r="S8022" t="str">
            <v>Technician Quality Assurance</v>
          </cell>
          <cell r="T8022">
            <v>43891</v>
          </cell>
        </row>
        <row r="8023">
          <cell r="A8023" t="str">
            <v>100360-VN-104</v>
          </cell>
          <cell r="B8023">
            <v>43497</v>
          </cell>
          <cell r="C8023" t="str">
            <v>Existing MSA</v>
          </cell>
          <cell r="D8023">
            <v>43277</v>
          </cell>
          <cell r="E8023">
            <v>43862</v>
          </cell>
          <cell r="F8023" t="str">
            <v>TaylorMade Golf</v>
          </cell>
          <cell r="G8023" t="str">
            <v>VN</v>
          </cell>
          <cell r="H8023" t="str">
            <v>Vietnam</v>
          </cell>
          <cell r="I8023" t="str">
            <v>LSP Entity</v>
          </cell>
          <cell r="J8023">
            <v>43472</v>
          </cell>
          <cell r="K8023">
            <v>43276</v>
          </cell>
          <cell r="Q8023">
            <v>1375</v>
          </cell>
          <cell r="R8023" t="str">
            <v>Asia-Pacific (APAC)</v>
          </cell>
          <cell r="S8023" t="str">
            <v>Expert Engineer Mfg Engineering</v>
          </cell>
          <cell r="T8023">
            <v>43891</v>
          </cell>
        </row>
        <row r="8024">
          <cell r="A8024" t="str">
            <v>100360-VN-105</v>
          </cell>
          <cell r="B8024">
            <v>43497</v>
          </cell>
          <cell r="C8024" t="str">
            <v>Existing MSA</v>
          </cell>
          <cell r="D8024">
            <v>43277</v>
          </cell>
          <cell r="E8024">
            <v>43862</v>
          </cell>
          <cell r="F8024" t="str">
            <v>TaylorMade Golf</v>
          </cell>
          <cell r="G8024" t="str">
            <v>VN</v>
          </cell>
          <cell r="H8024" t="str">
            <v>Vietnam</v>
          </cell>
          <cell r="I8024" t="str">
            <v>LSP Entity</v>
          </cell>
          <cell r="J8024">
            <v>43472</v>
          </cell>
          <cell r="K8024">
            <v>43276</v>
          </cell>
          <cell r="Q8024">
            <v>1376</v>
          </cell>
          <cell r="R8024" t="str">
            <v>Asia-Pacific (APAC)</v>
          </cell>
          <cell r="S8024" t="str">
            <v>Staff  Engineer Mfg  Engineering</v>
          </cell>
          <cell r="T8024">
            <v>43891</v>
          </cell>
        </row>
        <row r="8025">
          <cell r="A8025" t="str">
            <v>100360-VN-111</v>
          </cell>
          <cell r="B8025">
            <v>43416</v>
          </cell>
          <cell r="C8025" t="str">
            <v>Existing MSA</v>
          </cell>
          <cell r="D8025">
            <v>43277</v>
          </cell>
          <cell r="E8025">
            <v>43862</v>
          </cell>
          <cell r="F8025" t="str">
            <v>TaylorMade Golf</v>
          </cell>
          <cell r="G8025" t="str">
            <v>VN</v>
          </cell>
          <cell r="H8025" t="str">
            <v>Vietnam</v>
          </cell>
          <cell r="I8025" t="str">
            <v>LSP Entity</v>
          </cell>
          <cell r="J8025">
            <v>43416</v>
          </cell>
          <cell r="K8025">
            <v>43276</v>
          </cell>
          <cell r="Q8025">
            <v>1707</v>
          </cell>
          <cell r="R8025" t="str">
            <v>Asia-Pacific (APAC)</v>
          </cell>
          <cell r="S8025" t="str">
            <v>Staff Engineer Processing Engineering</v>
          </cell>
          <cell r="T8025">
            <v>43891</v>
          </cell>
        </row>
        <row r="8026">
          <cell r="A8026" t="str">
            <v>100360-VN-101</v>
          </cell>
          <cell r="B8026">
            <v>43374</v>
          </cell>
          <cell r="C8026" t="str">
            <v>Existing MSA</v>
          </cell>
          <cell r="D8026">
            <v>43277</v>
          </cell>
          <cell r="E8026">
            <v>43891</v>
          </cell>
          <cell r="F8026" t="str">
            <v>TaylorMade Golf</v>
          </cell>
          <cell r="G8026" t="str">
            <v>VN</v>
          </cell>
          <cell r="H8026" t="str">
            <v>Vietnam</v>
          </cell>
          <cell r="I8026" t="str">
            <v>LSP Entity</v>
          </cell>
          <cell r="K8026">
            <v>43276</v>
          </cell>
          <cell r="Q8026">
            <v>1372</v>
          </cell>
          <cell r="R8026" t="str">
            <v>Asia-Pacific (APAC)</v>
          </cell>
          <cell r="S8026" t="str">
            <v>Staff  Engineer Process  Engineering</v>
          </cell>
          <cell r="T8026">
            <v>43891</v>
          </cell>
        </row>
        <row r="8027">
          <cell r="A8027" t="str">
            <v>100360-VN-102</v>
          </cell>
          <cell r="B8027">
            <v>43497</v>
          </cell>
          <cell r="C8027" t="str">
            <v>Existing MSA</v>
          </cell>
          <cell r="D8027">
            <v>43277</v>
          </cell>
          <cell r="E8027">
            <v>43891</v>
          </cell>
          <cell r="F8027" t="str">
            <v>TaylorMade Golf</v>
          </cell>
          <cell r="G8027" t="str">
            <v>VN</v>
          </cell>
          <cell r="H8027" t="str">
            <v>Vietnam</v>
          </cell>
          <cell r="I8027" t="str">
            <v>LSP Entity</v>
          </cell>
          <cell r="J8027">
            <v>43472</v>
          </cell>
          <cell r="K8027">
            <v>43276</v>
          </cell>
          <cell r="Q8027">
            <v>1373</v>
          </cell>
          <cell r="R8027" t="str">
            <v>Asia-Pacific (APAC)</v>
          </cell>
          <cell r="S8027" t="str">
            <v>Expert Engineer Mfg Engineering</v>
          </cell>
          <cell r="T8027">
            <v>43891</v>
          </cell>
        </row>
        <row r="8028">
          <cell r="A8028" t="str">
            <v>100360-VN-103</v>
          </cell>
          <cell r="B8028">
            <v>43374</v>
          </cell>
          <cell r="C8028" t="str">
            <v>Existing MSA</v>
          </cell>
          <cell r="D8028">
            <v>43277</v>
          </cell>
          <cell r="E8028">
            <v>43891</v>
          </cell>
          <cell r="F8028" t="str">
            <v>TaylorMade Golf</v>
          </cell>
          <cell r="G8028" t="str">
            <v>VN</v>
          </cell>
          <cell r="H8028" t="str">
            <v>Vietnam</v>
          </cell>
          <cell r="I8028" t="str">
            <v>LSP Entity</v>
          </cell>
          <cell r="K8028">
            <v>43276</v>
          </cell>
          <cell r="Q8028">
            <v>1374</v>
          </cell>
          <cell r="R8028" t="str">
            <v>Asia-Pacific (APAC)</v>
          </cell>
          <cell r="S8028" t="str">
            <v>Technician Quality Assurance</v>
          </cell>
          <cell r="T8028">
            <v>43891</v>
          </cell>
        </row>
        <row r="8029">
          <cell r="A8029" t="str">
            <v>100360-VN-104</v>
          </cell>
          <cell r="B8029">
            <v>43497</v>
          </cell>
          <cell r="C8029" t="str">
            <v>Existing MSA</v>
          </cell>
          <cell r="D8029">
            <v>43277</v>
          </cell>
          <cell r="E8029">
            <v>43891</v>
          </cell>
          <cell r="F8029" t="str">
            <v>TaylorMade Golf</v>
          </cell>
          <cell r="G8029" t="str">
            <v>VN</v>
          </cell>
          <cell r="H8029" t="str">
            <v>Vietnam</v>
          </cell>
          <cell r="I8029" t="str">
            <v>LSP Entity</v>
          </cell>
          <cell r="J8029">
            <v>43472</v>
          </cell>
          <cell r="K8029">
            <v>43276</v>
          </cell>
          <cell r="Q8029">
            <v>1375</v>
          </cell>
          <cell r="R8029" t="str">
            <v>Asia-Pacific (APAC)</v>
          </cell>
          <cell r="S8029" t="str">
            <v>Expert Engineer Mfg Engineering</v>
          </cell>
          <cell r="T8029">
            <v>43891</v>
          </cell>
        </row>
        <row r="8030">
          <cell r="A8030" t="str">
            <v>100360-VN-105</v>
          </cell>
          <cell r="B8030">
            <v>43497</v>
          </cell>
          <cell r="C8030" t="str">
            <v>Existing MSA</v>
          </cell>
          <cell r="D8030">
            <v>43277</v>
          </cell>
          <cell r="E8030">
            <v>43891</v>
          </cell>
          <cell r="F8030" t="str">
            <v>TaylorMade Golf</v>
          </cell>
          <cell r="G8030" t="str">
            <v>VN</v>
          </cell>
          <cell r="H8030" t="str">
            <v>Vietnam</v>
          </cell>
          <cell r="I8030" t="str">
            <v>LSP Entity</v>
          </cell>
          <cell r="J8030">
            <v>43472</v>
          </cell>
          <cell r="K8030">
            <v>43276</v>
          </cell>
          <cell r="Q8030">
            <v>1376</v>
          </cell>
          <cell r="R8030" t="str">
            <v>Asia-Pacific (APAC)</v>
          </cell>
          <cell r="S8030" t="str">
            <v>Staff  Engineer Mfg  Engineering</v>
          </cell>
          <cell r="T8030">
            <v>43891</v>
          </cell>
        </row>
        <row r="8031">
          <cell r="A8031" t="str">
            <v>100360-VN-111</v>
          </cell>
          <cell r="B8031">
            <v>43416</v>
          </cell>
          <cell r="C8031" t="str">
            <v>Existing MSA</v>
          </cell>
          <cell r="D8031">
            <v>43277</v>
          </cell>
          <cell r="E8031">
            <v>43891</v>
          </cell>
          <cell r="F8031" t="str">
            <v>TaylorMade Golf</v>
          </cell>
          <cell r="G8031" t="str">
            <v>VN</v>
          </cell>
          <cell r="H8031" t="str">
            <v>Vietnam</v>
          </cell>
          <cell r="I8031" t="str">
            <v>LSP Entity</v>
          </cell>
          <cell r="J8031">
            <v>43416</v>
          </cell>
          <cell r="K8031">
            <v>43276</v>
          </cell>
          <cell r="Q8031">
            <v>1707</v>
          </cell>
          <cell r="R8031" t="str">
            <v>Asia-Pacific (APAC)</v>
          </cell>
          <cell r="S8031" t="str">
            <v>Staff Engineer Processing Engineering</v>
          </cell>
          <cell r="T8031">
            <v>43891</v>
          </cell>
        </row>
        <row r="8032">
          <cell r="A8032" t="str">
            <v>100001-CN-102</v>
          </cell>
          <cell r="B8032">
            <v>43255</v>
          </cell>
          <cell r="C8032" t="str">
            <v>Existing MSA</v>
          </cell>
          <cell r="D8032">
            <v>42242</v>
          </cell>
          <cell r="E8032">
            <v>43862</v>
          </cell>
          <cell r="F8032" t="str">
            <v>10X Genomics</v>
          </cell>
          <cell r="G8032" t="str">
            <v>CN</v>
          </cell>
          <cell r="H8032" t="str">
            <v>China</v>
          </cell>
          <cell r="I8032" t="str">
            <v>LSP Entity</v>
          </cell>
          <cell r="K8032">
            <v>42242</v>
          </cell>
          <cell r="Q8032">
            <v>1063</v>
          </cell>
          <cell r="R8032" t="str">
            <v>Asia-Pacific (APAC)</v>
          </cell>
          <cell r="S8032" t="str">
            <v>Senior Field Application Scientist</v>
          </cell>
          <cell r="T8032">
            <v>43891</v>
          </cell>
        </row>
        <row r="8033">
          <cell r="A8033" t="str">
            <v>100001-CN-102</v>
          </cell>
          <cell r="B8033">
            <v>43255</v>
          </cell>
          <cell r="C8033" t="str">
            <v>Existing MSA</v>
          </cell>
          <cell r="D8033">
            <v>42242</v>
          </cell>
          <cell r="E8033">
            <v>43891</v>
          </cell>
          <cell r="F8033" t="str">
            <v>10X Genomics</v>
          </cell>
          <cell r="G8033" t="str">
            <v>CN</v>
          </cell>
          <cell r="H8033" t="str">
            <v>China</v>
          </cell>
          <cell r="I8033" t="str">
            <v>LSP Entity</v>
          </cell>
          <cell r="K8033">
            <v>42242</v>
          </cell>
          <cell r="Q8033">
            <v>1063</v>
          </cell>
          <cell r="R8033" t="str">
            <v>Asia-Pacific (APAC)</v>
          </cell>
          <cell r="S8033" t="str">
            <v>Senior Field Application Scientist</v>
          </cell>
          <cell r="T8033">
            <v>43891</v>
          </cell>
        </row>
        <row r="8034">
          <cell r="A8034" t="str">
            <v>100293-CN-101</v>
          </cell>
          <cell r="B8034">
            <v>43192</v>
          </cell>
          <cell r="C8034" t="str">
            <v>Existing MSA</v>
          </cell>
          <cell r="D8034">
            <v>43160</v>
          </cell>
          <cell r="E8034">
            <v>43862</v>
          </cell>
          <cell r="F8034" t="str">
            <v>Intelligent  Imaging Innovations</v>
          </cell>
          <cell r="G8034" t="str">
            <v>CN</v>
          </cell>
          <cell r="H8034" t="str">
            <v>China</v>
          </cell>
          <cell r="I8034" t="str">
            <v>LSP Entity</v>
          </cell>
          <cell r="K8034">
            <v>43160</v>
          </cell>
          <cell r="Q8034">
            <v>1038</v>
          </cell>
          <cell r="R8034" t="str">
            <v>Asia-Pacific (APAC)</v>
          </cell>
          <cell r="S8034" t="str">
            <v>Applications Scientist</v>
          </cell>
        </row>
        <row r="8035">
          <cell r="A8035" t="str">
            <v>100293-CN-101</v>
          </cell>
          <cell r="B8035">
            <v>43192</v>
          </cell>
          <cell r="C8035" t="str">
            <v>Existing MSA</v>
          </cell>
          <cell r="D8035">
            <v>43160</v>
          </cell>
          <cell r="E8035">
            <v>43891</v>
          </cell>
          <cell r="F8035" t="str">
            <v>Intelligent  Imaging Innovations</v>
          </cell>
          <cell r="G8035" t="str">
            <v>CN</v>
          </cell>
          <cell r="H8035" t="str">
            <v>China</v>
          </cell>
          <cell r="I8035" t="str">
            <v>LSP Entity</v>
          </cell>
          <cell r="K8035">
            <v>43160</v>
          </cell>
          <cell r="Q8035">
            <v>1038</v>
          </cell>
          <cell r="R8035" t="str">
            <v>Asia-Pacific (APAC)</v>
          </cell>
          <cell r="S8035" t="str">
            <v>Applications Scientist</v>
          </cell>
        </row>
        <row r="8036">
          <cell r="A8036" t="str">
            <v>100096-CN-101</v>
          </cell>
          <cell r="B8036">
            <v>42856</v>
          </cell>
          <cell r="C8036" t="str">
            <v>Existing MSA</v>
          </cell>
          <cell r="D8036">
            <v>42829</v>
          </cell>
          <cell r="E8036">
            <v>43862</v>
          </cell>
          <cell r="F8036" t="str">
            <v>Lighting Technologies</v>
          </cell>
          <cell r="G8036" t="str">
            <v>CN</v>
          </cell>
          <cell r="H8036" t="str">
            <v>China</v>
          </cell>
          <cell r="I8036" t="str">
            <v>LSP Entity</v>
          </cell>
          <cell r="K8036">
            <v>42829</v>
          </cell>
          <cell r="Q8036">
            <v>380</v>
          </cell>
          <cell r="R8036" t="str">
            <v>Asia-Pacific (APAC)</v>
          </cell>
          <cell r="S8036" t="str">
            <v>Application Engineer</v>
          </cell>
          <cell r="T8036">
            <v>43891</v>
          </cell>
        </row>
        <row r="8037">
          <cell r="A8037" t="str">
            <v>100096-CN-101</v>
          </cell>
          <cell r="B8037">
            <v>42856</v>
          </cell>
          <cell r="C8037" t="str">
            <v>Existing MSA</v>
          </cell>
          <cell r="D8037">
            <v>42829</v>
          </cell>
          <cell r="E8037">
            <v>43891</v>
          </cell>
          <cell r="F8037" t="str">
            <v>Lighting Technologies</v>
          </cell>
          <cell r="G8037" t="str">
            <v>CN</v>
          </cell>
          <cell r="H8037" t="str">
            <v>China</v>
          </cell>
          <cell r="I8037" t="str">
            <v>LSP Entity</v>
          </cell>
          <cell r="K8037">
            <v>42829</v>
          </cell>
          <cell r="Q8037">
            <v>380</v>
          </cell>
          <cell r="R8037" t="str">
            <v>Asia-Pacific (APAC)</v>
          </cell>
          <cell r="S8037" t="str">
            <v>Application Engineer</v>
          </cell>
          <cell r="T8037">
            <v>43891</v>
          </cell>
        </row>
        <row r="8038">
          <cell r="A8038" t="str">
            <v>100107-CN-101</v>
          </cell>
          <cell r="B8038">
            <v>42583</v>
          </cell>
          <cell r="C8038" t="str">
            <v>Existing MSA</v>
          </cell>
          <cell r="D8038">
            <v>43054</v>
          </cell>
          <cell r="E8038">
            <v>43862</v>
          </cell>
          <cell r="F8038" t="str">
            <v>Mimosa Networks</v>
          </cell>
          <cell r="G8038" t="str">
            <v>CN</v>
          </cell>
          <cell r="H8038" t="str">
            <v>China</v>
          </cell>
          <cell r="I8038" t="str">
            <v>LSP Entity</v>
          </cell>
          <cell r="K8038">
            <v>42198</v>
          </cell>
          <cell r="Q8038">
            <v>189</v>
          </cell>
          <cell r="R8038" t="str">
            <v>Asia-Pacific (APAC)</v>
          </cell>
          <cell r="S8038" t="str">
            <v>Senior Test Engineer</v>
          </cell>
        </row>
        <row r="8039">
          <cell r="A8039" t="str">
            <v>100107-CN-101</v>
          </cell>
          <cell r="B8039">
            <v>42583</v>
          </cell>
          <cell r="C8039" t="str">
            <v>Existing MSA</v>
          </cell>
          <cell r="D8039">
            <v>43054</v>
          </cell>
          <cell r="E8039">
            <v>43891</v>
          </cell>
          <cell r="F8039" t="str">
            <v>Mimosa Networks</v>
          </cell>
          <cell r="G8039" t="str">
            <v>CN</v>
          </cell>
          <cell r="H8039" t="str">
            <v>China</v>
          </cell>
          <cell r="I8039" t="str">
            <v>LSP Entity</v>
          </cell>
          <cell r="K8039">
            <v>42198</v>
          </cell>
          <cell r="Q8039">
            <v>189</v>
          </cell>
          <cell r="R8039" t="str">
            <v>Asia-Pacific (APAC)</v>
          </cell>
          <cell r="S8039" t="str">
            <v>Senior Test Engineer</v>
          </cell>
        </row>
        <row r="8040">
          <cell r="A8040" t="str">
            <v>100608-RU-102</v>
          </cell>
          <cell r="B8040">
            <v>43709</v>
          </cell>
          <cell r="C8040" t="str">
            <v>Existing MSA</v>
          </cell>
          <cell r="D8040">
            <v>43671</v>
          </cell>
          <cell r="E8040">
            <v>43862</v>
          </cell>
          <cell r="F8040" t="str">
            <v>Universal Robots</v>
          </cell>
          <cell r="G8040" t="str">
            <v>RU</v>
          </cell>
          <cell r="H8040" t="str">
            <v>Russia</v>
          </cell>
          <cell r="I8040" t="str">
            <v>LSP Entity</v>
          </cell>
          <cell r="J8040">
            <v>43709</v>
          </cell>
          <cell r="K8040">
            <v>43671</v>
          </cell>
          <cell r="Q8040">
            <v>3000</v>
          </cell>
          <cell r="R8040" t="str">
            <v>Asia-Pacific (APAC)</v>
          </cell>
          <cell r="S8040" t="str">
            <v>Technical Support Engineer</v>
          </cell>
        </row>
        <row r="8041">
          <cell r="A8041" t="str">
            <v>100309-PH-102</v>
          </cell>
          <cell r="B8041">
            <v>43500</v>
          </cell>
          <cell r="C8041" t="str">
            <v>Existing MSA</v>
          </cell>
          <cell r="D8041">
            <v>43362</v>
          </cell>
          <cell r="E8041">
            <v>43862</v>
          </cell>
          <cell r="F8041" t="str">
            <v>JUUL</v>
          </cell>
          <cell r="G8041" t="str">
            <v>PH</v>
          </cell>
          <cell r="H8041" t="str">
            <v>Philippines</v>
          </cell>
          <cell r="I8041" t="str">
            <v>LSP Entity</v>
          </cell>
          <cell r="J8041">
            <v>43500</v>
          </cell>
          <cell r="K8041">
            <v>43207</v>
          </cell>
          <cell r="Q8041">
            <v>1886</v>
          </cell>
          <cell r="R8041" t="str">
            <v>Asia-Pacific (APAC)</v>
          </cell>
          <cell r="S8041" t="str">
            <v>Manager, Financial Planning and Analysis</v>
          </cell>
        </row>
        <row r="8042">
          <cell r="A8042" t="str">
            <v>100309-ID-106</v>
          </cell>
          <cell r="B8042">
            <v>43647</v>
          </cell>
          <cell r="C8042" t="str">
            <v>Existing MSA</v>
          </cell>
          <cell r="D8042">
            <v>43683</v>
          </cell>
          <cell r="E8042">
            <v>43862</v>
          </cell>
          <cell r="F8042" t="str">
            <v>JUUL</v>
          </cell>
          <cell r="G8042" t="str">
            <v>ID</v>
          </cell>
          <cell r="H8042" t="str">
            <v>Indonesia</v>
          </cell>
          <cell r="I8042" t="str">
            <v>LSP Entity</v>
          </cell>
          <cell r="J8042">
            <v>43633</v>
          </cell>
          <cell r="K8042">
            <v>43207</v>
          </cell>
          <cell r="Q8042">
            <v>2596</v>
          </cell>
          <cell r="R8042" t="str">
            <v>Asia-Pacific (APAC)</v>
          </cell>
          <cell r="S8042" t="str">
            <v>Finance Manager, Indonesia</v>
          </cell>
        </row>
        <row r="8043">
          <cell r="A8043" t="str">
            <v>100309-PH-102</v>
          </cell>
          <cell r="B8043">
            <v>43500</v>
          </cell>
          <cell r="C8043" t="str">
            <v>Existing MSA</v>
          </cell>
          <cell r="D8043">
            <v>43362</v>
          </cell>
          <cell r="E8043">
            <v>43891</v>
          </cell>
          <cell r="F8043" t="str">
            <v>JUUL</v>
          </cell>
          <cell r="G8043" t="str">
            <v>PH</v>
          </cell>
          <cell r="H8043" t="str">
            <v>Philippines</v>
          </cell>
          <cell r="I8043" t="str">
            <v>LSP Entity</v>
          </cell>
          <cell r="J8043">
            <v>43500</v>
          </cell>
          <cell r="K8043">
            <v>43207</v>
          </cell>
          <cell r="Q8043">
            <v>1886</v>
          </cell>
          <cell r="R8043" t="str">
            <v>Asia-Pacific (APAC)</v>
          </cell>
          <cell r="S8043" t="str">
            <v>Manager, Financial Planning and Analysis</v>
          </cell>
        </row>
        <row r="8044">
          <cell r="A8044" t="str">
            <v>100309-ID-106</v>
          </cell>
          <cell r="B8044">
            <v>43647</v>
          </cell>
          <cell r="C8044" t="str">
            <v>Existing MSA</v>
          </cell>
          <cell r="D8044">
            <v>43683</v>
          </cell>
          <cell r="E8044">
            <v>43891</v>
          </cell>
          <cell r="F8044" t="str">
            <v>JUUL</v>
          </cell>
          <cell r="G8044" t="str">
            <v>ID</v>
          </cell>
          <cell r="H8044" t="str">
            <v>Indonesia</v>
          </cell>
          <cell r="I8044" t="str">
            <v>LSP Entity</v>
          </cell>
          <cell r="J8044">
            <v>43633</v>
          </cell>
          <cell r="K8044">
            <v>43207</v>
          </cell>
          <cell r="Q8044">
            <v>2596</v>
          </cell>
          <cell r="R8044" t="str">
            <v>Asia-Pacific (APAC)</v>
          </cell>
          <cell r="S8044" t="str">
            <v>Finance Manager, Indonesia</v>
          </cell>
        </row>
        <row r="8045">
          <cell r="A8045" t="str">
            <v>100309-ID-113</v>
          </cell>
          <cell r="B8045">
            <v>43752</v>
          </cell>
          <cell r="C8045" t="str">
            <v>Existing MSA</v>
          </cell>
          <cell r="D8045">
            <v>43683</v>
          </cell>
          <cell r="E8045">
            <v>43862</v>
          </cell>
          <cell r="F8045" t="str">
            <v>JUUL</v>
          </cell>
          <cell r="G8045" t="str">
            <v>ID</v>
          </cell>
          <cell r="H8045" t="str">
            <v>Indonesia</v>
          </cell>
          <cell r="I8045" t="str">
            <v>LSP Entity</v>
          </cell>
          <cell r="J8045">
            <v>43731</v>
          </cell>
          <cell r="K8045">
            <v>43207</v>
          </cell>
          <cell r="Q8045">
            <v>3143</v>
          </cell>
          <cell r="R8045" t="str">
            <v>Asia-Pacific (APAC)</v>
          </cell>
          <cell r="S8045" t="str">
            <v>Marketing Manager, Indonesia</v>
          </cell>
        </row>
        <row r="8046">
          <cell r="A8046" t="str">
            <v>100156-ID-112</v>
          </cell>
          <cell r="B8046">
            <v>42919</v>
          </cell>
          <cell r="C8046" t="str">
            <v>Existing MSA</v>
          </cell>
          <cell r="D8046">
            <v>42795</v>
          </cell>
          <cell r="E8046">
            <v>43862</v>
          </cell>
          <cell r="F8046" t="str">
            <v>Sustainable Fisheries Partnership (SFP)</v>
          </cell>
          <cell r="G8046" t="str">
            <v>ID</v>
          </cell>
          <cell r="H8046" t="str">
            <v>Indonesia</v>
          </cell>
          <cell r="I8046" t="str">
            <v>LSP Entity</v>
          </cell>
          <cell r="K8046">
            <v>42795</v>
          </cell>
          <cell r="Q8046">
            <v>630</v>
          </cell>
          <cell r="R8046" t="str">
            <v>Asia-Pacific (APAC)</v>
          </cell>
          <cell r="S8046" t="str">
            <v>Junior Software Developer</v>
          </cell>
          <cell r="T8046">
            <v>43922</v>
          </cell>
        </row>
        <row r="8047">
          <cell r="A8047" t="str">
            <v>100156-ID-112</v>
          </cell>
          <cell r="B8047">
            <v>42919</v>
          </cell>
          <cell r="C8047" t="str">
            <v>Existing MSA</v>
          </cell>
          <cell r="D8047">
            <v>42795</v>
          </cell>
          <cell r="E8047">
            <v>43891</v>
          </cell>
          <cell r="F8047" t="str">
            <v>Sustainable Fisheries Partnership (SFP)</v>
          </cell>
          <cell r="G8047" t="str">
            <v>ID</v>
          </cell>
          <cell r="H8047" t="str">
            <v>Indonesia</v>
          </cell>
          <cell r="I8047" t="str">
            <v>LSP Entity</v>
          </cell>
          <cell r="K8047">
            <v>42795</v>
          </cell>
          <cell r="Q8047">
            <v>630</v>
          </cell>
          <cell r="R8047" t="str">
            <v>Asia-Pacific (APAC)</v>
          </cell>
          <cell r="S8047" t="str">
            <v>Junior Software Developer</v>
          </cell>
          <cell r="T8047">
            <v>43922</v>
          </cell>
        </row>
        <row r="8048">
          <cell r="A8048" t="str">
            <v>100276-CN-101</v>
          </cell>
          <cell r="B8048">
            <v>43132</v>
          </cell>
          <cell r="C8048" t="str">
            <v>Existing MSA</v>
          </cell>
          <cell r="D8048">
            <v>43108</v>
          </cell>
          <cell r="E8048">
            <v>43862</v>
          </cell>
          <cell r="F8048" t="str">
            <v>Sila Nanotechnologies</v>
          </cell>
          <cell r="G8048" t="str">
            <v>CN</v>
          </cell>
          <cell r="H8048" t="str">
            <v>China</v>
          </cell>
          <cell r="I8048" t="str">
            <v>LSP Entity</v>
          </cell>
          <cell r="K8048">
            <v>43108</v>
          </cell>
          <cell r="Q8048">
            <v>955</v>
          </cell>
          <cell r="R8048" t="str">
            <v>Asia-Pacific (APAC)</v>
          </cell>
          <cell r="S8048" t="str">
            <v>Program Manager, Asia</v>
          </cell>
          <cell r="T8048">
            <v>43891</v>
          </cell>
        </row>
        <row r="8049">
          <cell r="A8049" t="str">
            <v>100276-CN-101</v>
          </cell>
          <cell r="B8049">
            <v>43132</v>
          </cell>
          <cell r="C8049" t="str">
            <v>Existing MSA</v>
          </cell>
          <cell r="D8049">
            <v>43108</v>
          </cell>
          <cell r="E8049">
            <v>43891</v>
          </cell>
          <cell r="F8049" t="str">
            <v>Sila Nanotechnologies</v>
          </cell>
          <cell r="G8049" t="str">
            <v>CN</v>
          </cell>
          <cell r="H8049" t="str">
            <v>China</v>
          </cell>
          <cell r="I8049" t="str">
            <v>LSP Entity</v>
          </cell>
          <cell r="K8049">
            <v>43108</v>
          </cell>
          <cell r="Q8049">
            <v>955</v>
          </cell>
          <cell r="R8049" t="str">
            <v>Asia-Pacific (APAC)</v>
          </cell>
          <cell r="S8049" t="str">
            <v>Program Manager, Asia</v>
          </cell>
          <cell r="T8049">
            <v>43891</v>
          </cell>
        </row>
        <row r="8050">
          <cell r="A8050" t="str">
            <v>100411-PH-102</v>
          </cell>
          <cell r="B8050">
            <v>43703</v>
          </cell>
          <cell r="C8050" t="str">
            <v>Existing MSA</v>
          </cell>
          <cell r="D8050">
            <v>43383</v>
          </cell>
          <cell r="E8050">
            <v>43862</v>
          </cell>
          <cell r="F8050" t="str">
            <v>Brahmin Leather Works, LLC</v>
          </cell>
          <cell r="G8050" t="str">
            <v>PH</v>
          </cell>
          <cell r="H8050" t="str">
            <v>Philippines</v>
          </cell>
          <cell r="I8050" t="str">
            <v>LSP Entity</v>
          </cell>
          <cell r="K8050">
            <v>43383</v>
          </cell>
          <cell r="Q8050">
            <v>2925</v>
          </cell>
          <cell r="R8050" t="str">
            <v>Asia-Pacific (APAC)</v>
          </cell>
          <cell r="S8050" t="str">
            <v>Manufacturing and Operations</v>
          </cell>
        </row>
        <row r="8051">
          <cell r="A8051" t="str">
            <v>100186-LK-101</v>
          </cell>
          <cell r="B8051">
            <v>42917</v>
          </cell>
          <cell r="C8051" t="str">
            <v>Existing MSA</v>
          </cell>
          <cell r="D8051">
            <v>42857</v>
          </cell>
          <cell r="E8051">
            <v>43862</v>
          </cell>
          <cell r="F8051" t="str">
            <v>FocusVision Worldwide</v>
          </cell>
          <cell r="G8051" t="str">
            <v>LK</v>
          </cell>
          <cell r="H8051" t="str">
            <v>Sri Lanka</v>
          </cell>
          <cell r="I8051" t="str">
            <v>LSP Entity</v>
          </cell>
          <cell r="K8051">
            <v>42857</v>
          </cell>
          <cell r="Q8051">
            <v>554</v>
          </cell>
          <cell r="R8051" t="str">
            <v>Asia-Pacific (APAC)</v>
          </cell>
          <cell r="S8051" t="str">
            <v>Project Manager</v>
          </cell>
        </row>
        <row r="8052">
          <cell r="A8052" t="str">
            <v>100186-LK-101</v>
          </cell>
          <cell r="B8052">
            <v>42917</v>
          </cell>
          <cell r="C8052" t="str">
            <v>Existing MSA</v>
          </cell>
          <cell r="D8052">
            <v>42857</v>
          </cell>
          <cell r="E8052">
            <v>43891</v>
          </cell>
          <cell r="F8052" t="str">
            <v>FocusVision Worldwide</v>
          </cell>
          <cell r="G8052" t="str">
            <v>LK</v>
          </cell>
          <cell r="H8052" t="str">
            <v>Sri Lanka</v>
          </cell>
          <cell r="I8052" t="str">
            <v>LSP Entity</v>
          </cell>
          <cell r="K8052">
            <v>42857</v>
          </cell>
          <cell r="Q8052">
            <v>554</v>
          </cell>
          <cell r="R8052" t="str">
            <v>Asia-Pacific (APAC)</v>
          </cell>
          <cell r="S8052" t="str">
            <v>Project Manager</v>
          </cell>
        </row>
        <row r="8053">
          <cell r="A8053" t="str">
            <v>100309-PH-101</v>
          </cell>
          <cell r="B8053">
            <v>43424</v>
          </cell>
          <cell r="C8053" t="str">
            <v>Existing MSA</v>
          </cell>
          <cell r="D8053">
            <v>43362</v>
          </cell>
          <cell r="E8053">
            <v>43862</v>
          </cell>
          <cell r="F8053" t="str">
            <v>JUUL</v>
          </cell>
          <cell r="G8053" t="str">
            <v>PH</v>
          </cell>
          <cell r="H8053" t="str">
            <v>Philippines</v>
          </cell>
          <cell r="I8053" t="str">
            <v>LSP Entity</v>
          </cell>
          <cell r="K8053">
            <v>43207</v>
          </cell>
          <cell r="Q8053">
            <v>1700</v>
          </cell>
          <cell r="R8053" t="str">
            <v>Asia-Pacific (APAC)</v>
          </cell>
          <cell r="S8053" t="str">
            <v>Associate Manager, Strategy Planning and Operations</v>
          </cell>
        </row>
        <row r="8054">
          <cell r="A8054" t="str">
            <v>100309-PH-103</v>
          </cell>
          <cell r="B8054">
            <v>43525</v>
          </cell>
          <cell r="C8054" t="str">
            <v>Existing MSA</v>
          </cell>
          <cell r="D8054">
            <v>43362</v>
          </cell>
          <cell r="E8054">
            <v>43862</v>
          </cell>
          <cell r="F8054" t="str">
            <v>JUUL</v>
          </cell>
          <cell r="G8054" t="str">
            <v>PH</v>
          </cell>
          <cell r="H8054" t="str">
            <v>Philippines</v>
          </cell>
          <cell r="I8054" t="str">
            <v>LSP Entity</v>
          </cell>
          <cell r="J8054">
            <v>43514</v>
          </cell>
          <cell r="K8054">
            <v>43207</v>
          </cell>
          <cell r="Q8054">
            <v>2171</v>
          </cell>
          <cell r="R8054" t="str">
            <v>Asia-Pacific (APAC)</v>
          </cell>
          <cell r="S8054" t="str">
            <v>Manager, Retail and Ambassadors</v>
          </cell>
        </row>
        <row r="8055">
          <cell r="A8055" t="str">
            <v>100309-PH-108</v>
          </cell>
          <cell r="B8055">
            <v>43615</v>
          </cell>
          <cell r="C8055" t="str">
            <v>Existing MSA</v>
          </cell>
          <cell r="D8055">
            <v>43362</v>
          </cell>
          <cell r="E8055">
            <v>43862</v>
          </cell>
          <cell r="F8055" t="str">
            <v>JUUL</v>
          </cell>
          <cell r="G8055" t="str">
            <v>PH</v>
          </cell>
          <cell r="H8055" t="str">
            <v>Philippines</v>
          </cell>
          <cell r="I8055" t="str">
            <v>LSP Entity</v>
          </cell>
          <cell r="J8055">
            <v>43605</v>
          </cell>
          <cell r="K8055">
            <v>43207</v>
          </cell>
          <cell r="Q8055">
            <v>2495</v>
          </cell>
          <cell r="R8055" t="str">
            <v>Asia-Pacific (APAC)</v>
          </cell>
          <cell r="S8055" t="str">
            <v>Office Manager</v>
          </cell>
        </row>
        <row r="8056">
          <cell r="A8056" t="str">
            <v>100309-PH-110</v>
          </cell>
          <cell r="B8056">
            <v>43647</v>
          </cell>
          <cell r="C8056" t="str">
            <v>Existing MSA</v>
          </cell>
          <cell r="D8056">
            <v>43362</v>
          </cell>
          <cell r="E8056">
            <v>43862</v>
          </cell>
          <cell r="F8056" t="str">
            <v>JUUL</v>
          </cell>
          <cell r="G8056" t="str">
            <v>PH</v>
          </cell>
          <cell r="H8056" t="str">
            <v>Philippines</v>
          </cell>
          <cell r="I8056" t="str">
            <v>LSP Entity</v>
          </cell>
          <cell r="K8056">
            <v>43207</v>
          </cell>
          <cell r="Q8056">
            <v>2707</v>
          </cell>
          <cell r="R8056" t="str">
            <v>Asia-Pacific (APAC)</v>
          </cell>
          <cell r="S8056" t="str">
            <v>Senior Director, Government Affairs – Philippines</v>
          </cell>
        </row>
        <row r="8057">
          <cell r="A8057" t="str">
            <v>100309-ID-103</v>
          </cell>
          <cell r="B8057">
            <v>43556</v>
          </cell>
          <cell r="C8057" t="str">
            <v>Existing MSA</v>
          </cell>
          <cell r="D8057">
            <v>43683</v>
          </cell>
          <cell r="E8057">
            <v>43862</v>
          </cell>
          <cell r="F8057" t="str">
            <v>JUUL</v>
          </cell>
          <cell r="G8057" t="str">
            <v>ID</v>
          </cell>
          <cell r="H8057" t="str">
            <v>Indonesia</v>
          </cell>
          <cell r="I8057" t="str">
            <v>LSP Entity</v>
          </cell>
          <cell r="K8057">
            <v>43207</v>
          </cell>
          <cell r="Q8057">
            <v>2193</v>
          </cell>
          <cell r="R8057" t="str">
            <v>Asia-Pacific (APAC)</v>
          </cell>
          <cell r="S8057" t="str">
            <v>Head of Government Affairs, Indonesia</v>
          </cell>
        </row>
        <row r="8058">
          <cell r="A8058" t="str">
            <v>100309-ID-104</v>
          </cell>
          <cell r="B8058">
            <v>43605</v>
          </cell>
          <cell r="C8058" t="str">
            <v>Existing MSA</v>
          </cell>
          <cell r="D8058">
            <v>43683</v>
          </cell>
          <cell r="E8058">
            <v>43862</v>
          </cell>
          <cell r="F8058" t="str">
            <v>JUUL</v>
          </cell>
          <cell r="G8058" t="str">
            <v>ID</v>
          </cell>
          <cell r="H8058" t="str">
            <v>Indonesia</v>
          </cell>
          <cell r="I8058" t="str">
            <v>LSP Entity</v>
          </cell>
          <cell r="K8058">
            <v>43207</v>
          </cell>
          <cell r="Q8058">
            <v>2304</v>
          </cell>
          <cell r="R8058" t="str">
            <v>Asia-Pacific (APAC)</v>
          </cell>
          <cell r="S8058" t="str">
            <v>Government Affairs Lead, Indonesia</v>
          </cell>
        </row>
        <row r="8059">
          <cell r="A8059" t="str">
            <v>100309-ID-107</v>
          </cell>
          <cell r="B8059">
            <v>43617</v>
          </cell>
          <cell r="C8059" t="str">
            <v>Existing MSA</v>
          </cell>
          <cell r="D8059">
            <v>43683</v>
          </cell>
          <cell r="E8059">
            <v>43862</v>
          </cell>
          <cell r="F8059" t="str">
            <v>JUUL</v>
          </cell>
          <cell r="G8059" t="str">
            <v>ID</v>
          </cell>
          <cell r="H8059" t="str">
            <v>Indonesia</v>
          </cell>
          <cell r="I8059" t="str">
            <v>LSP Entity</v>
          </cell>
          <cell r="J8059">
            <v>43612</v>
          </cell>
          <cell r="K8059">
            <v>43207</v>
          </cell>
          <cell r="Q8059">
            <v>2640</v>
          </cell>
          <cell r="R8059" t="str">
            <v>Asia-Pacific (APAC)</v>
          </cell>
          <cell r="S8059" t="str">
            <v>Office Manager, Indonesia</v>
          </cell>
        </row>
        <row r="8060">
          <cell r="A8060" t="str">
            <v>100309-ID-108</v>
          </cell>
          <cell r="B8060">
            <v>43655</v>
          </cell>
          <cell r="C8060" t="str">
            <v>Existing MSA</v>
          </cell>
          <cell r="D8060">
            <v>43683</v>
          </cell>
          <cell r="E8060">
            <v>43862</v>
          </cell>
          <cell r="F8060" t="str">
            <v>JUUL</v>
          </cell>
          <cell r="G8060" t="str">
            <v>ID</v>
          </cell>
          <cell r="H8060" t="str">
            <v>Indonesia</v>
          </cell>
          <cell r="I8060" t="str">
            <v>LSP Entity</v>
          </cell>
          <cell r="J8060">
            <v>43655</v>
          </cell>
          <cell r="K8060">
            <v>43207</v>
          </cell>
          <cell r="Q8060">
            <v>2662</v>
          </cell>
          <cell r="R8060" t="str">
            <v>Asia-Pacific (APAC)</v>
          </cell>
          <cell r="S8060" t="str">
            <v>Retail Operations Manager, Indonesia</v>
          </cell>
        </row>
        <row r="8061">
          <cell r="A8061" t="str">
            <v>100309-ID-109</v>
          </cell>
          <cell r="B8061">
            <v>43633</v>
          </cell>
          <cell r="C8061" t="str">
            <v>Existing MSA</v>
          </cell>
          <cell r="D8061">
            <v>43683</v>
          </cell>
          <cell r="E8061">
            <v>43862</v>
          </cell>
          <cell r="F8061" t="str">
            <v>JUUL</v>
          </cell>
          <cell r="G8061" t="str">
            <v>ID</v>
          </cell>
          <cell r="H8061" t="str">
            <v>Indonesia</v>
          </cell>
          <cell r="I8061" t="str">
            <v>LSP Entity</v>
          </cell>
          <cell r="J8061">
            <v>43626</v>
          </cell>
          <cell r="K8061">
            <v>43207</v>
          </cell>
          <cell r="Q8061">
            <v>2681</v>
          </cell>
          <cell r="R8061" t="str">
            <v>Asia-Pacific (APAC)</v>
          </cell>
          <cell r="S8061" t="str">
            <v>Associate Manager, Strategy Planning &amp; Operations, Indonesia</v>
          </cell>
        </row>
        <row r="8062">
          <cell r="A8062" t="str">
            <v>100309-ID-111</v>
          </cell>
          <cell r="B8062">
            <v>43682</v>
          </cell>
          <cell r="C8062" t="str">
            <v>Existing MSA</v>
          </cell>
          <cell r="D8062">
            <v>43683</v>
          </cell>
          <cell r="E8062">
            <v>43862</v>
          </cell>
          <cell r="F8062" t="str">
            <v>JUUL</v>
          </cell>
          <cell r="G8062" t="str">
            <v>ID</v>
          </cell>
          <cell r="H8062" t="str">
            <v>Indonesia</v>
          </cell>
          <cell r="I8062" t="str">
            <v>LSP Entity</v>
          </cell>
          <cell r="K8062">
            <v>43207</v>
          </cell>
          <cell r="Q8062">
            <v>2833</v>
          </cell>
          <cell r="R8062" t="str">
            <v>Asia-Pacific (APAC)</v>
          </cell>
          <cell r="S8062" t="str">
            <v>Public Affairs Manager, Indonesia</v>
          </cell>
        </row>
        <row r="8063">
          <cell r="A8063" t="str">
            <v>100309-ID-114</v>
          </cell>
          <cell r="B8063">
            <v>43789</v>
          </cell>
          <cell r="C8063" t="str">
            <v>Existing MSA</v>
          </cell>
          <cell r="D8063">
            <v>43683</v>
          </cell>
          <cell r="E8063">
            <v>43862</v>
          </cell>
          <cell r="F8063" t="str">
            <v>JUUL</v>
          </cell>
          <cell r="G8063" t="str">
            <v>ID</v>
          </cell>
          <cell r="H8063" t="str">
            <v>Indonesia</v>
          </cell>
          <cell r="I8063" t="str">
            <v>LSP Entity</v>
          </cell>
          <cell r="J8063">
            <v>43789</v>
          </cell>
          <cell r="K8063">
            <v>43207</v>
          </cell>
          <cell r="Q8063">
            <v>3180</v>
          </cell>
          <cell r="R8063" t="str">
            <v>Asia-Pacific (APAC)</v>
          </cell>
          <cell r="S8063" t="str">
            <v>Head of Medical Affairs, Indonesia</v>
          </cell>
        </row>
        <row r="8064">
          <cell r="A8064" t="str">
            <v>100309-PH-101</v>
          </cell>
          <cell r="B8064">
            <v>43424</v>
          </cell>
          <cell r="C8064" t="str">
            <v>Existing MSA</v>
          </cell>
          <cell r="D8064">
            <v>43362</v>
          </cell>
          <cell r="E8064">
            <v>43891</v>
          </cell>
          <cell r="F8064" t="str">
            <v>JUUL</v>
          </cell>
          <cell r="G8064" t="str">
            <v>PH</v>
          </cell>
          <cell r="H8064" t="str">
            <v>Philippines</v>
          </cell>
          <cell r="I8064" t="str">
            <v>LSP Entity</v>
          </cell>
          <cell r="K8064">
            <v>43207</v>
          </cell>
          <cell r="Q8064">
            <v>1700</v>
          </cell>
          <cell r="R8064" t="str">
            <v>Asia-Pacific (APAC)</v>
          </cell>
          <cell r="S8064" t="str">
            <v>Associate Manager, Strategy Planning and Operations</v>
          </cell>
        </row>
        <row r="8065">
          <cell r="A8065" t="str">
            <v>100309-PH-103</v>
          </cell>
          <cell r="B8065">
            <v>43525</v>
          </cell>
          <cell r="C8065" t="str">
            <v>Existing MSA</v>
          </cell>
          <cell r="D8065">
            <v>43362</v>
          </cell>
          <cell r="E8065">
            <v>43891</v>
          </cell>
          <cell r="F8065" t="str">
            <v>JUUL</v>
          </cell>
          <cell r="G8065" t="str">
            <v>PH</v>
          </cell>
          <cell r="H8065" t="str">
            <v>Philippines</v>
          </cell>
          <cell r="I8065" t="str">
            <v>LSP Entity</v>
          </cell>
          <cell r="J8065">
            <v>43514</v>
          </cell>
          <cell r="K8065">
            <v>43207</v>
          </cell>
          <cell r="Q8065">
            <v>2171</v>
          </cell>
          <cell r="R8065" t="str">
            <v>Asia-Pacific (APAC)</v>
          </cell>
          <cell r="S8065" t="str">
            <v>Manager, Retail and Ambassadors</v>
          </cell>
        </row>
        <row r="8066">
          <cell r="A8066" t="str">
            <v>100309-PH-108</v>
          </cell>
          <cell r="B8066">
            <v>43615</v>
          </cell>
          <cell r="C8066" t="str">
            <v>Existing MSA</v>
          </cell>
          <cell r="D8066">
            <v>43362</v>
          </cell>
          <cell r="E8066">
            <v>43891</v>
          </cell>
          <cell r="F8066" t="str">
            <v>JUUL</v>
          </cell>
          <cell r="G8066" t="str">
            <v>PH</v>
          </cell>
          <cell r="H8066" t="str">
            <v>Philippines</v>
          </cell>
          <cell r="I8066" t="str">
            <v>LSP Entity</v>
          </cell>
          <cell r="J8066">
            <v>43605</v>
          </cell>
          <cell r="K8066">
            <v>43207</v>
          </cell>
          <cell r="Q8066">
            <v>2495</v>
          </cell>
          <cell r="R8066" t="str">
            <v>Asia-Pacific (APAC)</v>
          </cell>
          <cell r="S8066" t="str">
            <v>Office Manager</v>
          </cell>
        </row>
        <row r="8067">
          <cell r="A8067" t="str">
            <v>100309-ID-103</v>
          </cell>
          <cell r="B8067">
            <v>43556</v>
          </cell>
          <cell r="C8067" t="str">
            <v>Existing MSA</v>
          </cell>
          <cell r="D8067">
            <v>43683</v>
          </cell>
          <cell r="E8067">
            <v>43891</v>
          </cell>
          <cell r="F8067" t="str">
            <v>JUUL</v>
          </cell>
          <cell r="G8067" t="str">
            <v>ID</v>
          </cell>
          <cell r="H8067" t="str">
            <v>Indonesia</v>
          </cell>
          <cell r="I8067" t="str">
            <v>LSP Entity</v>
          </cell>
          <cell r="K8067">
            <v>43207</v>
          </cell>
          <cell r="Q8067">
            <v>2193</v>
          </cell>
          <cell r="R8067" t="str">
            <v>Asia-Pacific (APAC)</v>
          </cell>
          <cell r="S8067" t="str">
            <v>Head of Government Affairs, Indonesia</v>
          </cell>
        </row>
        <row r="8068">
          <cell r="A8068" t="str">
            <v>100309-ID-104</v>
          </cell>
          <cell r="B8068">
            <v>43605</v>
          </cell>
          <cell r="C8068" t="str">
            <v>Existing MSA</v>
          </cell>
          <cell r="D8068">
            <v>43683</v>
          </cell>
          <cell r="E8068">
            <v>43891</v>
          </cell>
          <cell r="F8068" t="str">
            <v>JUUL</v>
          </cell>
          <cell r="G8068" t="str">
            <v>ID</v>
          </cell>
          <cell r="H8068" t="str">
            <v>Indonesia</v>
          </cell>
          <cell r="I8068" t="str">
            <v>LSP Entity</v>
          </cell>
          <cell r="K8068">
            <v>43207</v>
          </cell>
          <cell r="Q8068">
            <v>2304</v>
          </cell>
          <cell r="R8068" t="str">
            <v>Asia-Pacific (APAC)</v>
          </cell>
          <cell r="S8068" t="str">
            <v>Government Affairs Lead, Indonesia</v>
          </cell>
        </row>
        <row r="8069">
          <cell r="A8069" t="str">
            <v>100309-ID-107</v>
          </cell>
          <cell r="B8069">
            <v>43617</v>
          </cell>
          <cell r="C8069" t="str">
            <v>Existing MSA</v>
          </cell>
          <cell r="D8069">
            <v>43683</v>
          </cell>
          <cell r="E8069">
            <v>43891</v>
          </cell>
          <cell r="F8069" t="str">
            <v>JUUL</v>
          </cell>
          <cell r="G8069" t="str">
            <v>ID</v>
          </cell>
          <cell r="H8069" t="str">
            <v>Indonesia</v>
          </cell>
          <cell r="I8069" t="str">
            <v>LSP Entity</v>
          </cell>
          <cell r="J8069">
            <v>43612</v>
          </cell>
          <cell r="K8069">
            <v>43207</v>
          </cell>
          <cell r="Q8069">
            <v>2640</v>
          </cell>
          <cell r="R8069" t="str">
            <v>Asia-Pacific (APAC)</v>
          </cell>
          <cell r="S8069" t="str">
            <v>Office Manager, Indonesia</v>
          </cell>
        </row>
        <row r="8070">
          <cell r="A8070" t="str">
            <v>100309-ID-108</v>
          </cell>
          <cell r="B8070">
            <v>43655</v>
          </cell>
          <cell r="C8070" t="str">
            <v>Existing MSA</v>
          </cell>
          <cell r="D8070">
            <v>43683</v>
          </cell>
          <cell r="E8070">
            <v>43891</v>
          </cell>
          <cell r="F8070" t="str">
            <v>JUUL</v>
          </cell>
          <cell r="G8070" t="str">
            <v>ID</v>
          </cell>
          <cell r="H8070" t="str">
            <v>Indonesia</v>
          </cell>
          <cell r="I8070" t="str">
            <v>LSP Entity</v>
          </cell>
          <cell r="J8070">
            <v>43655</v>
          </cell>
          <cell r="K8070">
            <v>43207</v>
          </cell>
          <cell r="Q8070">
            <v>2662</v>
          </cell>
          <cell r="R8070" t="str">
            <v>Asia-Pacific (APAC)</v>
          </cell>
          <cell r="S8070" t="str">
            <v>Retail Operations Manager, Indonesia</v>
          </cell>
        </row>
        <row r="8071">
          <cell r="A8071" t="str">
            <v>100309-ID-109</v>
          </cell>
          <cell r="B8071">
            <v>43633</v>
          </cell>
          <cell r="C8071" t="str">
            <v>Existing MSA</v>
          </cell>
          <cell r="D8071">
            <v>43683</v>
          </cell>
          <cell r="E8071">
            <v>43891</v>
          </cell>
          <cell r="F8071" t="str">
            <v>JUUL</v>
          </cell>
          <cell r="G8071" t="str">
            <v>ID</v>
          </cell>
          <cell r="H8071" t="str">
            <v>Indonesia</v>
          </cell>
          <cell r="I8071" t="str">
            <v>LSP Entity</v>
          </cell>
          <cell r="J8071">
            <v>43626</v>
          </cell>
          <cell r="K8071">
            <v>43207</v>
          </cell>
          <cell r="Q8071">
            <v>2681</v>
          </cell>
          <cell r="R8071" t="str">
            <v>Asia-Pacific (APAC)</v>
          </cell>
          <cell r="S8071" t="str">
            <v>Associate Manager, Strategy Planning &amp; Operations, Indonesia</v>
          </cell>
        </row>
        <row r="8072">
          <cell r="A8072" t="str">
            <v>100309-ID-110</v>
          </cell>
          <cell r="B8072">
            <v>43647</v>
          </cell>
          <cell r="C8072" t="str">
            <v>Existing MSA</v>
          </cell>
          <cell r="D8072">
            <v>43683</v>
          </cell>
          <cell r="E8072">
            <v>43862</v>
          </cell>
          <cell r="F8072" t="str">
            <v>JUUL</v>
          </cell>
          <cell r="G8072" t="str">
            <v>ID</v>
          </cell>
          <cell r="H8072" t="str">
            <v>Indonesia</v>
          </cell>
          <cell r="I8072" t="str">
            <v>LSP Entity</v>
          </cell>
          <cell r="K8072">
            <v>43207</v>
          </cell>
          <cell r="N8072" t="str">
            <v>Claire</v>
          </cell>
          <cell r="O8072" t="str">
            <v>Lee</v>
          </cell>
          <cell r="P8072">
            <v>43740</v>
          </cell>
          <cell r="Q8072">
            <v>2756</v>
          </cell>
          <cell r="R8072" t="str">
            <v>Asia-Pacific (APAC)</v>
          </cell>
          <cell r="S8072" t="str">
            <v>Head of Commercial Strategy, Indonesia</v>
          </cell>
        </row>
        <row r="8073">
          <cell r="A8073" t="str">
            <v>100161-PH-101</v>
          </cell>
          <cell r="B8073">
            <v>43586</v>
          </cell>
          <cell r="C8073" t="str">
            <v>Existing MSA</v>
          </cell>
          <cell r="D8073">
            <v>43567</v>
          </cell>
          <cell r="E8073">
            <v>43862</v>
          </cell>
          <cell r="F8073" t="str">
            <v>Tile</v>
          </cell>
          <cell r="G8073" t="str">
            <v>PH</v>
          </cell>
          <cell r="H8073" t="str">
            <v>Philippines</v>
          </cell>
          <cell r="I8073" t="str">
            <v>LSP Entity</v>
          </cell>
          <cell r="J8073">
            <v>43581</v>
          </cell>
          <cell r="K8073">
            <v>42712</v>
          </cell>
          <cell r="Q8073">
            <v>2461</v>
          </cell>
          <cell r="R8073" t="str">
            <v>Asia-Pacific (APAC)</v>
          </cell>
          <cell r="S8073" t="str">
            <v>Vendor Content and QA Specialist</v>
          </cell>
        </row>
        <row r="8074">
          <cell r="A8074" t="str">
            <v>100161-PH-102</v>
          </cell>
          <cell r="B8074">
            <v>43739</v>
          </cell>
          <cell r="C8074" t="str">
            <v>Existing MSA</v>
          </cell>
          <cell r="D8074">
            <v>43567</v>
          </cell>
          <cell r="E8074">
            <v>43862</v>
          </cell>
          <cell r="F8074" t="str">
            <v>Tile</v>
          </cell>
          <cell r="G8074" t="str">
            <v>PH</v>
          </cell>
          <cell r="H8074" t="str">
            <v>Philippines</v>
          </cell>
          <cell r="I8074" t="str">
            <v>LSP Entity</v>
          </cell>
          <cell r="J8074">
            <v>43731</v>
          </cell>
          <cell r="K8074">
            <v>42712</v>
          </cell>
          <cell r="Q8074">
            <v>3169</v>
          </cell>
          <cell r="R8074" t="str">
            <v>Asia-Pacific (APAC)</v>
          </cell>
          <cell r="S8074" t="str">
            <v>Customer Operation Project manager</v>
          </cell>
        </row>
        <row r="8075">
          <cell r="A8075" t="str">
            <v>100161-PH-101</v>
          </cell>
          <cell r="B8075">
            <v>43586</v>
          </cell>
          <cell r="C8075" t="str">
            <v>Existing MSA</v>
          </cell>
          <cell r="D8075">
            <v>43567</v>
          </cell>
          <cell r="E8075">
            <v>43891</v>
          </cell>
          <cell r="F8075" t="str">
            <v>Tile</v>
          </cell>
          <cell r="G8075" t="str">
            <v>PH</v>
          </cell>
          <cell r="H8075" t="str">
            <v>Philippines</v>
          </cell>
          <cell r="I8075" t="str">
            <v>LSP Entity</v>
          </cell>
          <cell r="J8075">
            <v>43581</v>
          </cell>
          <cell r="K8075">
            <v>42712</v>
          </cell>
          <cell r="Q8075">
            <v>2461</v>
          </cell>
          <cell r="R8075" t="str">
            <v>Asia-Pacific (APAC)</v>
          </cell>
          <cell r="S8075" t="str">
            <v>Vendor Content and QA Specialist</v>
          </cell>
        </row>
        <row r="8076">
          <cell r="A8076" t="str">
            <v>100248-PH-101</v>
          </cell>
          <cell r="B8076">
            <v>43587</v>
          </cell>
          <cell r="C8076" t="str">
            <v>Existing MSA</v>
          </cell>
          <cell r="D8076">
            <v>43531</v>
          </cell>
          <cell r="E8076">
            <v>43862</v>
          </cell>
          <cell r="F8076" t="str">
            <v>Open Government Partnership</v>
          </cell>
          <cell r="G8076" t="str">
            <v>PH</v>
          </cell>
          <cell r="H8076" t="str">
            <v>Philippines</v>
          </cell>
          <cell r="I8076" t="str">
            <v>LSP Entity</v>
          </cell>
          <cell r="J8076">
            <v>43587</v>
          </cell>
          <cell r="K8076">
            <v>43006</v>
          </cell>
          <cell r="Q8076">
            <v>3406</v>
          </cell>
          <cell r="R8076" t="str">
            <v>Asia-Pacific (APAC)</v>
          </cell>
          <cell r="S8076" t="str">
            <v>Program Officer - Asia Pacific</v>
          </cell>
        </row>
        <row r="8077">
          <cell r="A8077" t="str">
            <v>100093-TH-105</v>
          </cell>
          <cell r="B8077">
            <v>43444</v>
          </cell>
          <cell r="C8077" t="str">
            <v>Existing MSA</v>
          </cell>
          <cell r="D8077">
            <v>42800</v>
          </cell>
          <cell r="E8077">
            <v>43862</v>
          </cell>
          <cell r="F8077" t="str">
            <v>Kiva Microfunds</v>
          </cell>
          <cell r="G8077" t="str">
            <v>TH</v>
          </cell>
          <cell r="H8077" t="str">
            <v>Thailand</v>
          </cell>
          <cell r="I8077" t="str">
            <v>LSP Entity</v>
          </cell>
          <cell r="J8077">
            <v>43435</v>
          </cell>
          <cell r="K8077">
            <v>42800</v>
          </cell>
          <cell r="Q8077">
            <v>1633</v>
          </cell>
          <cell r="R8077" t="str">
            <v>Asia-Pacific (APAC)</v>
          </cell>
          <cell r="S8077" t="str">
            <v>Investment Manager</v>
          </cell>
        </row>
        <row r="8078">
          <cell r="A8078" t="str">
            <v>100093-TH-102</v>
          </cell>
          <cell r="B8078">
            <v>42826</v>
          </cell>
          <cell r="C8078" t="str">
            <v>Existing MSA</v>
          </cell>
          <cell r="D8078">
            <v>42800</v>
          </cell>
          <cell r="E8078">
            <v>43862</v>
          </cell>
          <cell r="F8078" t="str">
            <v>Kiva Microfunds</v>
          </cell>
          <cell r="G8078" t="str">
            <v>TH</v>
          </cell>
          <cell r="H8078" t="str">
            <v>Thailand</v>
          </cell>
          <cell r="I8078" t="str">
            <v>LSP Entity</v>
          </cell>
          <cell r="K8078">
            <v>42800</v>
          </cell>
          <cell r="Q8078">
            <v>353</v>
          </cell>
          <cell r="R8078" t="str">
            <v>Asia-Pacific (APAC)</v>
          </cell>
          <cell r="S8078" t="str">
            <v>Investment Manager</v>
          </cell>
        </row>
        <row r="8079">
          <cell r="A8079" t="str">
            <v>100093-TH-104</v>
          </cell>
          <cell r="B8079">
            <v>42856</v>
          </cell>
          <cell r="C8079" t="str">
            <v>Existing MSA</v>
          </cell>
          <cell r="D8079">
            <v>42800</v>
          </cell>
          <cell r="E8079">
            <v>43862</v>
          </cell>
          <cell r="F8079" t="str">
            <v>Kiva Microfunds</v>
          </cell>
          <cell r="G8079" t="str">
            <v>TH</v>
          </cell>
          <cell r="H8079" t="str">
            <v>Thailand</v>
          </cell>
          <cell r="I8079" t="str">
            <v>LSP Entity</v>
          </cell>
          <cell r="K8079">
            <v>42800</v>
          </cell>
          <cell r="Q8079">
            <v>354</v>
          </cell>
          <cell r="R8079" t="str">
            <v>Asia-Pacific (APAC)</v>
          </cell>
          <cell r="S8079" t="str">
            <v>Senior Investment Manager</v>
          </cell>
        </row>
        <row r="8080">
          <cell r="A8080" t="str">
            <v>100093-TH-105</v>
          </cell>
          <cell r="B8080">
            <v>43444</v>
          </cell>
          <cell r="C8080" t="str">
            <v>Existing MSA</v>
          </cell>
          <cell r="D8080">
            <v>42800</v>
          </cell>
          <cell r="E8080">
            <v>43891</v>
          </cell>
          <cell r="F8080" t="str">
            <v>Kiva Microfunds</v>
          </cell>
          <cell r="G8080" t="str">
            <v>TH</v>
          </cell>
          <cell r="H8080" t="str">
            <v>Thailand</v>
          </cell>
          <cell r="I8080" t="str">
            <v>LSP Entity</v>
          </cell>
          <cell r="J8080">
            <v>43435</v>
          </cell>
          <cell r="K8080">
            <v>42800</v>
          </cell>
          <cell r="Q8080">
            <v>1633</v>
          </cell>
          <cell r="R8080" t="str">
            <v>Asia-Pacific (APAC)</v>
          </cell>
          <cell r="S8080" t="str">
            <v>Investment Manager</v>
          </cell>
        </row>
        <row r="8081">
          <cell r="A8081" t="str">
            <v>100093-TH-102</v>
          </cell>
          <cell r="B8081">
            <v>42826</v>
          </cell>
          <cell r="C8081" t="str">
            <v>Existing MSA</v>
          </cell>
          <cell r="D8081">
            <v>42800</v>
          </cell>
          <cell r="E8081">
            <v>43891</v>
          </cell>
          <cell r="F8081" t="str">
            <v>Kiva Microfunds</v>
          </cell>
          <cell r="G8081" t="str">
            <v>TH</v>
          </cell>
          <cell r="H8081" t="str">
            <v>Thailand</v>
          </cell>
          <cell r="I8081" t="str">
            <v>LSP Entity</v>
          </cell>
          <cell r="K8081">
            <v>42800</v>
          </cell>
          <cell r="Q8081">
            <v>353</v>
          </cell>
          <cell r="R8081" t="str">
            <v>Asia-Pacific (APAC)</v>
          </cell>
          <cell r="S8081" t="str">
            <v>Investment Manager</v>
          </cell>
        </row>
        <row r="8082">
          <cell r="A8082" t="str">
            <v>100093-TH-104</v>
          </cell>
          <cell r="B8082">
            <v>42856</v>
          </cell>
          <cell r="C8082" t="str">
            <v>Existing MSA</v>
          </cell>
          <cell r="D8082">
            <v>42800</v>
          </cell>
          <cell r="E8082">
            <v>43891</v>
          </cell>
          <cell r="F8082" t="str">
            <v>Kiva Microfunds</v>
          </cell>
          <cell r="G8082" t="str">
            <v>TH</v>
          </cell>
          <cell r="H8082" t="str">
            <v>Thailand</v>
          </cell>
          <cell r="I8082" t="str">
            <v>LSP Entity</v>
          </cell>
          <cell r="K8082">
            <v>42800</v>
          </cell>
          <cell r="Q8082">
            <v>354</v>
          </cell>
          <cell r="R8082" t="str">
            <v>Asia-Pacific (APAC)</v>
          </cell>
          <cell r="S8082" t="str">
            <v>Senior Investment Manager</v>
          </cell>
        </row>
        <row r="8083">
          <cell r="A8083" t="str">
            <v>100259-ID-101</v>
          </cell>
          <cell r="B8083">
            <v>43040</v>
          </cell>
          <cell r="C8083" t="str">
            <v>Existing MSA</v>
          </cell>
          <cell r="D8083">
            <v>43042</v>
          </cell>
          <cell r="E8083">
            <v>43862</v>
          </cell>
          <cell r="F8083" t="str">
            <v>Fanatics (Hong Kong) Limited</v>
          </cell>
          <cell r="G8083" t="str">
            <v>ID</v>
          </cell>
          <cell r="H8083" t="str">
            <v>Indonesia</v>
          </cell>
          <cell r="I8083" t="str">
            <v>LSP Entity</v>
          </cell>
          <cell r="K8083">
            <v>43040</v>
          </cell>
          <cell r="Q8083">
            <v>851</v>
          </cell>
          <cell r="R8083" t="str">
            <v>Asia-Pacific (APAC)</v>
          </cell>
          <cell r="S8083" t="str">
            <v>Senior QA Inspector</v>
          </cell>
          <cell r="T8083">
            <v>43891</v>
          </cell>
        </row>
        <row r="8084">
          <cell r="A8084" t="str">
            <v>100259-ID-102</v>
          </cell>
          <cell r="B8084">
            <v>43040</v>
          </cell>
          <cell r="C8084" t="str">
            <v>Existing MSA</v>
          </cell>
          <cell r="D8084">
            <v>43042</v>
          </cell>
          <cell r="E8084">
            <v>43862</v>
          </cell>
          <cell r="F8084" t="str">
            <v>Fanatics (Hong Kong) Limited</v>
          </cell>
          <cell r="G8084" t="str">
            <v>ID</v>
          </cell>
          <cell r="H8084" t="str">
            <v>Indonesia</v>
          </cell>
          <cell r="I8084" t="str">
            <v>LSP Entity</v>
          </cell>
          <cell r="K8084">
            <v>43040</v>
          </cell>
          <cell r="Q8084">
            <v>852</v>
          </cell>
          <cell r="R8084" t="str">
            <v>Asia-Pacific (APAC)</v>
          </cell>
          <cell r="S8084" t="str">
            <v>Merchandiser</v>
          </cell>
          <cell r="T8084">
            <v>43891</v>
          </cell>
        </row>
        <row r="8085">
          <cell r="A8085" t="str">
            <v>100259-ID-103</v>
          </cell>
          <cell r="B8085">
            <v>43040</v>
          </cell>
          <cell r="C8085" t="str">
            <v>Existing MSA</v>
          </cell>
          <cell r="D8085">
            <v>43042</v>
          </cell>
          <cell r="E8085">
            <v>43862</v>
          </cell>
          <cell r="F8085" t="str">
            <v>Fanatics (Hong Kong) Limited</v>
          </cell>
          <cell r="G8085" t="str">
            <v>ID</v>
          </cell>
          <cell r="H8085" t="str">
            <v>Indonesia</v>
          </cell>
          <cell r="I8085" t="str">
            <v>LSP Entity</v>
          </cell>
          <cell r="K8085">
            <v>43040</v>
          </cell>
          <cell r="Q8085">
            <v>853</v>
          </cell>
          <cell r="R8085" t="str">
            <v>Asia-Pacific (APAC)</v>
          </cell>
          <cell r="S8085" t="str">
            <v>Senior Merchandiser</v>
          </cell>
          <cell r="T8085">
            <v>43891</v>
          </cell>
        </row>
        <row r="8086">
          <cell r="A8086" t="str">
            <v>100259-ID-104</v>
          </cell>
          <cell r="B8086">
            <v>43040</v>
          </cell>
          <cell r="C8086" t="str">
            <v>Existing MSA</v>
          </cell>
          <cell r="D8086">
            <v>43042</v>
          </cell>
          <cell r="E8086">
            <v>43862</v>
          </cell>
          <cell r="F8086" t="str">
            <v>Fanatics (Hong Kong) Limited</v>
          </cell>
          <cell r="G8086" t="str">
            <v>ID</v>
          </cell>
          <cell r="H8086" t="str">
            <v>Indonesia</v>
          </cell>
          <cell r="I8086" t="str">
            <v>LSP Entity</v>
          </cell>
          <cell r="K8086">
            <v>43040</v>
          </cell>
          <cell r="Q8086">
            <v>854</v>
          </cell>
          <cell r="R8086" t="str">
            <v>Asia-Pacific (APAC)</v>
          </cell>
          <cell r="S8086" t="str">
            <v>Senior QA Inspector</v>
          </cell>
          <cell r="T8086">
            <v>43891</v>
          </cell>
        </row>
        <row r="8087">
          <cell r="A8087" t="str">
            <v>100259-VN-101</v>
          </cell>
          <cell r="B8087">
            <v>43040</v>
          </cell>
          <cell r="C8087" t="str">
            <v>Existing MSA</v>
          </cell>
          <cell r="D8087">
            <v>43042</v>
          </cell>
          <cell r="E8087">
            <v>43862</v>
          </cell>
          <cell r="F8087" t="str">
            <v>Fanatics (Hong Kong) Limited</v>
          </cell>
          <cell r="G8087" t="str">
            <v>VN</v>
          </cell>
          <cell r="H8087" t="str">
            <v>Vietnam</v>
          </cell>
          <cell r="I8087" t="str">
            <v>LSP Entity</v>
          </cell>
          <cell r="K8087">
            <v>43040</v>
          </cell>
          <cell r="Q8087">
            <v>844</v>
          </cell>
          <cell r="R8087" t="str">
            <v>Asia-Pacific (APAC)</v>
          </cell>
          <cell r="S8087" t="str">
            <v>Quality Assurance Inspector</v>
          </cell>
          <cell r="T8087">
            <v>43891</v>
          </cell>
        </row>
        <row r="8088">
          <cell r="A8088" t="str">
            <v>100259-VN-102</v>
          </cell>
          <cell r="B8088">
            <v>43040</v>
          </cell>
          <cell r="C8088" t="str">
            <v>Existing MSA</v>
          </cell>
          <cell r="D8088">
            <v>43042</v>
          </cell>
          <cell r="E8088">
            <v>43862</v>
          </cell>
          <cell r="F8088" t="str">
            <v>Fanatics (Hong Kong) Limited</v>
          </cell>
          <cell r="G8088" t="str">
            <v>VN</v>
          </cell>
          <cell r="H8088" t="str">
            <v>Vietnam</v>
          </cell>
          <cell r="I8088" t="str">
            <v>LSP Entity</v>
          </cell>
          <cell r="K8088">
            <v>43040</v>
          </cell>
          <cell r="Q8088">
            <v>850</v>
          </cell>
          <cell r="R8088" t="str">
            <v>Asia-Pacific (APAC)</v>
          </cell>
          <cell r="S8088" t="str">
            <v>Quality Assurance Inspector</v>
          </cell>
          <cell r="T8088">
            <v>43891</v>
          </cell>
        </row>
        <row r="8089">
          <cell r="A8089" t="str">
            <v>100259-CN-101</v>
          </cell>
          <cell r="B8089">
            <v>43040</v>
          </cell>
          <cell r="C8089" t="str">
            <v>Existing MSA</v>
          </cell>
          <cell r="D8089">
            <v>43042</v>
          </cell>
          <cell r="E8089">
            <v>43862</v>
          </cell>
          <cell r="F8089" t="str">
            <v>Fanatics (Hong Kong) Limited</v>
          </cell>
          <cell r="G8089" t="str">
            <v>CN</v>
          </cell>
          <cell r="H8089" t="str">
            <v>China</v>
          </cell>
          <cell r="I8089" t="str">
            <v>LSP Entity</v>
          </cell>
          <cell r="K8089">
            <v>43040</v>
          </cell>
          <cell r="Q8089">
            <v>848</v>
          </cell>
          <cell r="R8089" t="str">
            <v>Asia-Pacific (APAC)</v>
          </cell>
          <cell r="S8089" t="str">
            <v>Senior QA Inspector</v>
          </cell>
          <cell r="T8089">
            <v>43891</v>
          </cell>
        </row>
        <row r="8090">
          <cell r="A8090" t="str">
            <v>100259-CN-102</v>
          </cell>
          <cell r="B8090">
            <v>43040</v>
          </cell>
          <cell r="C8090" t="str">
            <v>Existing MSA</v>
          </cell>
          <cell r="D8090">
            <v>43042</v>
          </cell>
          <cell r="E8090">
            <v>43862</v>
          </cell>
          <cell r="F8090" t="str">
            <v>Fanatics (Hong Kong) Limited</v>
          </cell>
          <cell r="G8090" t="str">
            <v>CN</v>
          </cell>
          <cell r="H8090" t="str">
            <v>China</v>
          </cell>
          <cell r="I8090" t="str">
            <v>LSP Entity</v>
          </cell>
          <cell r="K8090">
            <v>43040</v>
          </cell>
          <cell r="Q8090">
            <v>849</v>
          </cell>
          <cell r="R8090" t="str">
            <v>Asia-Pacific (APAC)</v>
          </cell>
          <cell r="S8090" t="str">
            <v>Senior Merchandiser</v>
          </cell>
          <cell r="T8090">
            <v>43891</v>
          </cell>
        </row>
        <row r="8091">
          <cell r="A8091" t="str">
            <v>100259-ID-105</v>
          </cell>
          <cell r="B8091">
            <v>43497</v>
          </cell>
          <cell r="C8091" t="str">
            <v>Existing MSA</v>
          </cell>
          <cell r="D8091">
            <v>43042</v>
          </cell>
          <cell r="E8091">
            <v>43862</v>
          </cell>
          <cell r="F8091" t="str">
            <v>Fanatics (Hong Kong) Limited</v>
          </cell>
          <cell r="G8091" t="str">
            <v>ID</v>
          </cell>
          <cell r="H8091" t="str">
            <v>Indonesia</v>
          </cell>
          <cell r="I8091" t="str">
            <v>LSP Entity</v>
          </cell>
          <cell r="J8091">
            <v>43497</v>
          </cell>
          <cell r="K8091">
            <v>43040</v>
          </cell>
          <cell r="Q8091">
            <v>1901</v>
          </cell>
          <cell r="R8091" t="str">
            <v>Asia-Pacific (APAC)</v>
          </cell>
          <cell r="S8091" t="str">
            <v>Social Compliance Manager</v>
          </cell>
          <cell r="T8091">
            <v>43891</v>
          </cell>
        </row>
        <row r="8092">
          <cell r="A8092" t="str">
            <v>100259-ID-101</v>
          </cell>
          <cell r="B8092">
            <v>43040</v>
          </cell>
          <cell r="C8092" t="str">
            <v>Existing MSA</v>
          </cell>
          <cell r="D8092">
            <v>43042</v>
          </cell>
          <cell r="E8092">
            <v>43891</v>
          </cell>
          <cell r="F8092" t="str">
            <v>Fanatics (Hong Kong) Limited</v>
          </cell>
          <cell r="G8092" t="str">
            <v>ID</v>
          </cell>
          <cell r="H8092" t="str">
            <v>Indonesia</v>
          </cell>
          <cell r="I8092" t="str">
            <v>LSP Entity</v>
          </cell>
          <cell r="K8092">
            <v>43040</v>
          </cell>
          <cell r="Q8092">
            <v>851</v>
          </cell>
          <cell r="R8092" t="str">
            <v>Asia-Pacific (APAC)</v>
          </cell>
          <cell r="S8092" t="str">
            <v>Senior QA Inspector</v>
          </cell>
          <cell r="T8092">
            <v>43891</v>
          </cell>
        </row>
        <row r="8093">
          <cell r="A8093" t="str">
            <v>100259-ID-102</v>
          </cell>
          <cell r="B8093">
            <v>43040</v>
          </cell>
          <cell r="C8093" t="str">
            <v>Existing MSA</v>
          </cell>
          <cell r="D8093">
            <v>43042</v>
          </cell>
          <cell r="E8093">
            <v>43891</v>
          </cell>
          <cell r="F8093" t="str">
            <v>Fanatics (Hong Kong) Limited</v>
          </cell>
          <cell r="G8093" t="str">
            <v>ID</v>
          </cell>
          <cell r="H8093" t="str">
            <v>Indonesia</v>
          </cell>
          <cell r="I8093" t="str">
            <v>LSP Entity</v>
          </cell>
          <cell r="K8093">
            <v>43040</v>
          </cell>
          <cell r="Q8093">
            <v>852</v>
          </cell>
          <cell r="R8093" t="str">
            <v>Asia-Pacific (APAC)</v>
          </cell>
          <cell r="S8093" t="str">
            <v>Merchandiser</v>
          </cell>
          <cell r="T8093">
            <v>43891</v>
          </cell>
        </row>
        <row r="8094">
          <cell r="A8094" t="str">
            <v>100259-ID-103</v>
          </cell>
          <cell r="B8094">
            <v>43040</v>
          </cell>
          <cell r="C8094" t="str">
            <v>Existing MSA</v>
          </cell>
          <cell r="D8094">
            <v>43042</v>
          </cell>
          <cell r="E8094">
            <v>43891</v>
          </cell>
          <cell r="F8094" t="str">
            <v>Fanatics (Hong Kong) Limited</v>
          </cell>
          <cell r="G8094" t="str">
            <v>ID</v>
          </cell>
          <cell r="H8094" t="str">
            <v>Indonesia</v>
          </cell>
          <cell r="I8094" t="str">
            <v>LSP Entity</v>
          </cell>
          <cell r="K8094">
            <v>43040</v>
          </cell>
          <cell r="Q8094">
            <v>853</v>
          </cell>
          <cell r="R8094" t="str">
            <v>Asia-Pacific (APAC)</v>
          </cell>
          <cell r="S8094" t="str">
            <v>Senior Merchandiser</v>
          </cell>
          <cell r="T8094">
            <v>43891</v>
          </cell>
        </row>
        <row r="8095">
          <cell r="A8095" t="str">
            <v>100259-ID-104</v>
          </cell>
          <cell r="B8095">
            <v>43040</v>
          </cell>
          <cell r="C8095" t="str">
            <v>Existing MSA</v>
          </cell>
          <cell r="D8095">
            <v>43042</v>
          </cell>
          <cell r="E8095">
            <v>43891</v>
          </cell>
          <cell r="F8095" t="str">
            <v>Fanatics (Hong Kong) Limited</v>
          </cell>
          <cell r="G8095" t="str">
            <v>ID</v>
          </cell>
          <cell r="H8095" t="str">
            <v>Indonesia</v>
          </cell>
          <cell r="I8095" t="str">
            <v>LSP Entity</v>
          </cell>
          <cell r="K8095">
            <v>43040</v>
          </cell>
          <cell r="Q8095">
            <v>854</v>
          </cell>
          <cell r="R8095" t="str">
            <v>Asia-Pacific (APAC)</v>
          </cell>
          <cell r="S8095" t="str">
            <v>Senior QA Inspector</v>
          </cell>
          <cell r="T8095">
            <v>43891</v>
          </cell>
        </row>
        <row r="8096">
          <cell r="A8096" t="str">
            <v>100259-VN-101</v>
          </cell>
          <cell r="B8096">
            <v>43040</v>
          </cell>
          <cell r="C8096" t="str">
            <v>Existing MSA</v>
          </cell>
          <cell r="D8096">
            <v>43042</v>
          </cell>
          <cell r="E8096">
            <v>43891</v>
          </cell>
          <cell r="F8096" t="str">
            <v>Fanatics (Hong Kong) Limited</v>
          </cell>
          <cell r="G8096" t="str">
            <v>VN</v>
          </cell>
          <cell r="H8096" t="str">
            <v>Vietnam</v>
          </cell>
          <cell r="I8096" t="str">
            <v>LSP Entity</v>
          </cell>
          <cell r="K8096">
            <v>43040</v>
          </cell>
          <cell r="Q8096">
            <v>844</v>
          </cell>
          <cell r="R8096" t="str">
            <v>Asia-Pacific (APAC)</v>
          </cell>
          <cell r="S8096" t="str">
            <v>Quality Assurance Inspector</v>
          </cell>
          <cell r="T8096">
            <v>43891</v>
          </cell>
        </row>
        <row r="8097">
          <cell r="A8097" t="str">
            <v>100259-VN-102</v>
          </cell>
          <cell r="B8097">
            <v>43040</v>
          </cell>
          <cell r="C8097" t="str">
            <v>Existing MSA</v>
          </cell>
          <cell r="D8097">
            <v>43042</v>
          </cell>
          <cell r="E8097">
            <v>43891</v>
          </cell>
          <cell r="F8097" t="str">
            <v>Fanatics (Hong Kong) Limited</v>
          </cell>
          <cell r="G8097" t="str">
            <v>VN</v>
          </cell>
          <cell r="H8097" t="str">
            <v>Vietnam</v>
          </cell>
          <cell r="I8097" t="str">
            <v>LSP Entity</v>
          </cell>
          <cell r="K8097">
            <v>43040</v>
          </cell>
          <cell r="Q8097">
            <v>850</v>
          </cell>
          <cell r="R8097" t="str">
            <v>Asia-Pacific (APAC)</v>
          </cell>
          <cell r="S8097" t="str">
            <v>Quality Assurance Inspector</v>
          </cell>
          <cell r="T8097">
            <v>43891</v>
          </cell>
        </row>
        <row r="8098">
          <cell r="A8098" t="str">
            <v>100259-CN-101</v>
          </cell>
          <cell r="B8098">
            <v>43040</v>
          </cell>
          <cell r="C8098" t="str">
            <v>Existing MSA</v>
          </cell>
          <cell r="D8098">
            <v>43042</v>
          </cell>
          <cell r="E8098">
            <v>43891</v>
          </cell>
          <cell r="F8098" t="str">
            <v>Fanatics (Hong Kong) Limited</v>
          </cell>
          <cell r="G8098" t="str">
            <v>CN</v>
          </cell>
          <cell r="H8098" t="str">
            <v>China</v>
          </cell>
          <cell r="I8098" t="str">
            <v>LSP Entity</v>
          </cell>
          <cell r="K8098">
            <v>43040</v>
          </cell>
          <cell r="Q8098">
            <v>848</v>
          </cell>
          <cell r="R8098" t="str">
            <v>Asia-Pacific (APAC)</v>
          </cell>
          <cell r="S8098" t="str">
            <v>Senior QA Inspector</v>
          </cell>
          <cell r="T8098">
            <v>43891</v>
          </cell>
        </row>
        <row r="8099">
          <cell r="A8099" t="str">
            <v>100259-CN-102</v>
          </cell>
          <cell r="B8099">
            <v>43040</v>
          </cell>
          <cell r="C8099" t="str">
            <v>Existing MSA</v>
          </cell>
          <cell r="D8099">
            <v>43042</v>
          </cell>
          <cell r="E8099">
            <v>43891</v>
          </cell>
          <cell r="F8099" t="str">
            <v>Fanatics (Hong Kong) Limited</v>
          </cell>
          <cell r="G8099" t="str">
            <v>CN</v>
          </cell>
          <cell r="H8099" t="str">
            <v>China</v>
          </cell>
          <cell r="I8099" t="str">
            <v>LSP Entity</v>
          </cell>
          <cell r="K8099">
            <v>43040</v>
          </cell>
          <cell r="Q8099">
            <v>849</v>
          </cell>
          <cell r="R8099" t="str">
            <v>Asia-Pacific (APAC)</v>
          </cell>
          <cell r="S8099" t="str">
            <v>Senior Merchandiser</v>
          </cell>
          <cell r="T8099">
            <v>43891</v>
          </cell>
        </row>
        <row r="8100">
          <cell r="A8100" t="str">
            <v>100259-ID-105</v>
          </cell>
          <cell r="B8100">
            <v>43497</v>
          </cell>
          <cell r="C8100" t="str">
            <v>Existing MSA</v>
          </cell>
          <cell r="D8100">
            <v>43042</v>
          </cell>
          <cell r="E8100">
            <v>43891</v>
          </cell>
          <cell r="F8100" t="str">
            <v>Fanatics (Hong Kong) Limited</v>
          </cell>
          <cell r="G8100" t="str">
            <v>ID</v>
          </cell>
          <cell r="H8100" t="str">
            <v>Indonesia</v>
          </cell>
          <cell r="I8100" t="str">
            <v>LSP Entity</v>
          </cell>
          <cell r="J8100">
            <v>43497</v>
          </cell>
          <cell r="K8100">
            <v>43040</v>
          </cell>
          <cell r="Q8100">
            <v>1901</v>
          </cell>
          <cell r="R8100" t="str">
            <v>Asia-Pacific (APAC)</v>
          </cell>
          <cell r="S8100" t="str">
            <v>Social Compliance Manager</v>
          </cell>
          <cell r="T8100">
            <v>43891</v>
          </cell>
        </row>
        <row r="8101">
          <cell r="A8101" t="str">
            <v>100012-PH-103</v>
          </cell>
          <cell r="B8101">
            <v>43346</v>
          </cell>
          <cell r="C8101" t="str">
            <v>Existing MSA</v>
          </cell>
          <cell r="D8101">
            <v>42579</v>
          </cell>
          <cell r="E8101">
            <v>43862</v>
          </cell>
          <cell r="F8101" t="str">
            <v>Anaplan</v>
          </cell>
          <cell r="G8101" t="str">
            <v>PH</v>
          </cell>
          <cell r="H8101" t="str">
            <v>Philippines</v>
          </cell>
          <cell r="I8101" t="str">
            <v>LSP Entity</v>
          </cell>
          <cell r="K8101">
            <v>42579</v>
          </cell>
          <cell r="Q8101">
            <v>731</v>
          </cell>
          <cell r="R8101" t="str">
            <v>Asia-Pacific (APAC)</v>
          </cell>
          <cell r="S8101" t="str">
            <v>Senior Recruitment Coordinator - APAC</v>
          </cell>
        </row>
        <row r="8102">
          <cell r="A8102" t="str">
            <v>100012-PH-109</v>
          </cell>
          <cell r="B8102">
            <v>43745</v>
          </cell>
          <cell r="C8102" t="str">
            <v>Existing MSA</v>
          </cell>
          <cell r="D8102">
            <v>42579</v>
          </cell>
          <cell r="E8102">
            <v>43862</v>
          </cell>
          <cell r="F8102" t="str">
            <v>Anaplan</v>
          </cell>
          <cell r="G8102" t="str">
            <v>PH</v>
          </cell>
          <cell r="H8102" t="str">
            <v>Philippines</v>
          </cell>
          <cell r="I8102" t="str">
            <v>LSP Entity</v>
          </cell>
          <cell r="J8102">
            <v>43745</v>
          </cell>
          <cell r="K8102">
            <v>42579</v>
          </cell>
          <cell r="Q8102">
            <v>3188</v>
          </cell>
          <cell r="R8102" t="str">
            <v>Asia-Pacific (APAC)</v>
          </cell>
          <cell r="S8102" t="str">
            <v>Senior Enterprise Account Executive</v>
          </cell>
        </row>
        <row r="8103">
          <cell r="A8103" t="str">
            <v>100012-PH-110</v>
          </cell>
          <cell r="B8103">
            <v>43752</v>
          </cell>
          <cell r="C8103" t="str">
            <v>Existing MSA</v>
          </cell>
          <cell r="D8103">
            <v>42579</v>
          </cell>
          <cell r="E8103">
            <v>43862</v>
          </cell>
          <cell r="F8103" t="str">
            <v>Anaplan</v>
          </cell>
          <cell r="G8103" t="str">
            <v>PH</v>
          </cell>
          <cell r="H8103" t="str">
            <v>Philippines</v>
          </cell>
          <cell r="I8103" t="str">
            <v>LSP Entity</v>
          </cell>
          <cell r="J8103">
            <v>43759</v>
          </cell>
          <cell r="K8103">
            <v>42579</v>
          </cell>
          <cell r="Q8103">
            <v>3322</v>
          </cell>
          <cell r="R8103" t="str">
            <v>Asia-Pacific (APAC)</v>
          </cell>
          <cell r="S8103" t="str">
            <v>Senior Account Executive</v>
          </cell>
        </row>
        <row r="8104">
          <cell r="A8104" t="str">
            <v>100665-RU-102</v>
          </cell>
          <cell r="B8104">
            <v>43800</v>
          </cell>
          <cell r="C8104" t="str">
            <v>Existing MSA</v>
          </cell>
          <cell r="D8104">
            <v>43735</v>
          </cell>
          <cell r="E8104">
            <v>43862</v>
          </cell>
          <cell r="F8104" t="str">
            <v>Centric Software</v>
          </cell>
          <cell r="G8104" t="str">
            <v>RU</v>
          </cell>
          <cell r="H8104" t="str">
            <v>Russia</v>
          </cell>
          <cell r="I8104" t="str">
            <v>LSP Entity</v>
          </cell>
          <cell r="J8104">
            <v>43800</v>
          </cell>
          <cell r="K8104">
            <v>43735</v>
          </cell>
          <cell r="Q8104">
            <v>3513</v>
          </cell>
          <cell r="R8104" t="str">
            <v>Asia-Pacific (APAC)</v>
          </cell>
          <cell r="S8104" t="str">
            <v>Business Consultant</v>
          </cell>
        </row>
        <row r="8105">
          <cell r="A8105" t="str">
            <v>100012-PH-103</v>
          </cell>
          <cell r="B8105">
            <v>43346</v>
          </cell>
          <cell r="C8105" t="str">
            <v>Existing MSA</v>
          </cell>
          <cell r="D8105">
            <v>42579</v>
          </cell>
          <cell r="E8105">
            <v>43891</v>
          </cell>
          <cell r="F8105" t="str">
            <v>Anaplan</v>
          </cell>
          <cell r="G8105" t="str">
            <v>PH</v>
          </cell>
          <cell r="H8105" t="str">
            <v>Philippines</v>
          </cell>
          <cell r="I8105" t="str">
            <v>LSP Entity</v>
          </cell>
          <cell r="K8105">
            <v>42579</v>
          </cell>
          <cell r="Q8105">
            <v>731</v>
          </cell>
          <cell r="R8105" t="str">
            <v>Asia-Pacific (APAC)</v>
          </cell>
          <cell r="S8105" t="str">
            <v>Senior Recruitment Coordinator - APAC</v>
          </cell>
        </row>
        <row r="8106">
          <cell r="A8106" t="str">
            <v>100340-CN-101</v>
          </cell>
          <cell r="B8106">
            <v>43283</v>
          </cell>
          <cell r="C8106" t="str">
            <v>Existing MSA</v>
          </cell>
          <cell r="D8106">
            <v>43238</v>
          </cell>
          <cell r="E8106">
            <v>43862</v>
          </cell>
          <cell r="F8106" t="str">
            <v>Darigold</v>
          </cell>
          <cell r="G8106" t="str">
            <v>CN</v>
          </cell>
          <cell r="H8106" t="str">
            <v>China</v>
          </cell>
          <cell r="I8106" t="str">
            <v>LSP Entity</v>
          </cell>
          <cell r="K8106">
            <v>43237</v>
          </cell>
          <cell r="Q8106">
            <v>1250</v>
          </cell>
          <cell r="R8106" t="str">
            <v>Asia-Pacific (APAC)</v>
          </cell>
          <cell r="S8106" t="str">
            <v>Director of Ingredients Business - China</v>
          </cell>
        </row>
        <row r="8107">
          <cell r="A8107" t="str">
            <v>100340-CN-101</v>
          </cell>
          <cell r="B8107">
            <v>43283</v>
          </cell>
          <cell r="C8107" t="str">
            <v>Existing MSA</v>
          </cell>
          <cell r="D8107">
            <v>43238</v>
          </cell>
          <cell r="E8107">
            <v>43891</v>
          </cell>
          <cell r="F8107" t="str">
            <v>Darigold</v>
          </cell>
          <cell r="G8107" t="str">
            <v>CN</v>
          </cell>
          <cell r="H8107" t="str">
            <v>China</v>
          </cell>
          <cell r="I8107" t="str">
            <v>LSP Entity</v>
          </cell>
          <cell r="K8107">
            <v>43237</v>
          </cell>
          <cell r="Q8107">
            <v>1250</v>
          </cell>
          <cell r="R8107" t="str">
            <v>Asia-Pacific (APAC)</v>
          </cell>
          <cell r="S8107" t="str">
            <v>Director of Ingredients Business - China</v>
          </cell>
        </row>
        <row r="8108">
          <cell r="A8108" t="str">
            <v>100156-ID-104</v>
          </cell>
          <cell r="B8108">
            <v>42856</v>
          </cell>
          <cell r="C8108" t="str">
            <v>Existing MSA</v>
          </cell>
          <cell r="D8108">
            <v>42795</v>
          </cell>
          <cell r="E8108">
            <v>43862</v>
          </cell>
          <cell r="F8108" t="str">
            <v>Sustainable Fisheries Partnership (SFP)</v>
          </cell>
          <cell r="G8108" t="str">
            <v>ID</v>
          </cell>
          <cell r="H8108" t="str">
            <v>Indonesia</v>
          </cell>
          <cell r="I8108" t="str">
            <v>LSP Entity</v>
          </cell>
          <cell r="K8108">
            <v>42795</v>
          </cell>
          <cell r="Q8108">
            <v>388</v>
          </cell>
          <cell r="R8108" t="str">
            <v>Asia-Pacific (APAC)</v>
          </cell>
          <cell r="S8108" t="str">
            <v>Monitoring &amp; Evaluation Director</v>
          </cell>
          <cell r="T8108">
            <v>43922</v>
          </cell>
        </row>
        <row r="8109">
          <cell r="A8109" t="str">
            <v>100156-ID-105</v>
          </cell>
          <cell r="B8109">
            <v>42856</v>
          </cell>
          <cell r="C8109" t="str">
            <v>Existing MSA</v>
          </cell>
          <cell r="D8109">
            <v>42795</v>
          </cell>
          <cell r="E8109">
            <v>43862</v>
          </cell>
          <cell r="F8109" t="str">
            <v>Sustainable Fisheries Partnership (SFP)</v>
          </cell>
          <cell r="G8109" t="str">
            <v>ID</v>
          </cell>
          <cell r="H8109" t="str">
            <v>Indonesia</v>
          </cell>
          <cell r="I8109" t="str">
            <v>LSP Entity</v>
          </cell>
          <cell r="K8109">
            <v>42795</v>
          </cell>
          <cell r="Q8109">
            <v>393</v>
          </cell>
          <cell r="R8109" t="str">
            <v>Asia-Pacific (APAC)</v>
          </cell>
          <cell r="S8109" t="str">
            <v>FIP Coordinator, Indonesia Blue Swimmming Crab</v>
          </cell>
          <cell r="T8109">
            <v>43922</v>
          </cell>
        </row>
        <row r="8110">
          <cell r="A8110" t="str">
            <v>100156-ID-101</v>
          </cell>
          <cell r="B8110">
            <v>42887</v>
          </cell>
          <cell r="C8110" t="str">
            <v>Existing MSA</v>
          </cell>
          <cell r="D8110">
            <v>42795</v>
          </cell>
          <cell r="E8110">
            <v>43862</v>
          </cell>
          <cell r="F8110" t="str">
            <v>Sustainable Fisheries Partnership (SFP)</v>
          </cell>
          <cell r="G8110" t="str">
            <v>ID</v>
          </cell>
          <cell r="H8110" t="str">
            <v>Indonesia</v>
          </cell>
          <cell r="I8110" t="str">
            <v>LSP Entity</v>
          </cell>
          <cell r="K8110">
            <v>42795</v>
          </cell>
          <cell r="Q8110">
            <v>394</v>
          </cell>
          <cell r="R8110" t="str">
            <v>Asia-Pacific (APAC)</v>
          </cell>
          <cell r="S8110" t="str">
            <v>Southeast Asia Coordinator</v>
          </cell>
          <cell r="T8110">
            <v>43922</v>
          </cell>
        </row>
        <row r="8111">
          <cell r="A8111" t="str">
            <v>100156-ID-103</v>
          </cell>
          <cell r="B8111">
            <v>42856</v>
          </cell>
          <cell r="C8111" t="str">
            <v>Existing MSA</v>
          </cell>
          <cell r="D8111">
            <v>42795</v>
          </cell>
          <cell r="E8111">
            <v>43862</v>
          </cell>
          <cell r="F8111" t="str">
            <v>Sustainable Fisheries Partnership (SFP)</v>
          </cell>
          <cell r="G8111" t="str">
            <v>ID</v>
          </cell>
          <cell r="H8111" t="str">
            <v>Indonesia</v>
          </cell>
          <cell r="I8111" t="str">
            <v>LSP Entity</v>
          </cell>
          <cell r="K8111">
            <v>42795</v>
          </cell>
          <cell r="Q8111">
            <v>395</v>
          </cell>
          <cell r="R8111" t="str">
            <v>Asia-Pacific (APAC)</v>
          </cell>
          <cell r="S8111" t="str">
            <v>Accounts Payable Manager</v>
          </cell>
          <cell r="T8111">
            <v>43922</v>
          </cell>
        </row>
        <row r="8112">
          <cell r="A8112" t="str">
            <v>100156-ID-106</v>
          </cell>
          <cell r="B8112">
            <v>42856</v>
          </cell>
          <cell r="C8112" t="str">
            <v>Existing MSA</v>
          </cell>
          <cell r="D8112">
            <v>42795</v>
          </cell>
          <cell r="E8112">
            <v>43862</v>
          </cell>
          <cell r="F8112" t="str">
            <v>Sustainable Fisheries Partnership (SFP)</v>
          </cell>
          <cell r="G8112" t="str">
            <v>ID</v>
          </cell>
          <cell r="H8112" t="str">
            <v>Indonesia</v>
          </cell>
          <cell r="I8112" t="str">
            <v>LSP Entity</v>
          </cell>
          <cell r="K8112">
            <v>42795</v>
          </cell>
          <cell r="Q8112">
            <v>396</v>
          </cell>
          <cell r="R8112" t="str">
            <v>Asia-Pacific (APAC)</v>
          </cell>
          <cell r="S8112" t="str">
            <v>Accounts Payable Clerk</v>
          </cell>
          <cell r="T8112">
            <v>43922</v>
          </cell>
        </row>
        <row r="8113">
          <cell r="A8113" t="str">
            <v>100156-ID-111</v>
          </cell>
          <cell r="B8113">
            <v>42856</v>
          </cell>
          <cell r="C8113" t="str">
            <v>Existing MSA</v>
          </cell>
          <cell r="D8113">
            <v>42795</v>
          </cell>
          <cell r="E8113">
            <v>43862</v>
          </cell>
          <cell r="F8113" t="str">
            <v>Sustainable Fisheries Partnership (SFP)</v>
          </cell>
          <cell r="G8113" t="str">
            <v>ID</v>
          </cell>
          <cell r="H8113" t="str">
            <v>Indonesia</v>
          </cell>
          <cell r="I8113" t="str">
            <v>LSP Entity</v>
          </cell>
          <cell r="K8113">
            <v>42795</v>
          </cell>
          <cell r="Q8113">
            <v>397</v>
          </cell>
          <cell r="R8113" t="str">
            <v>Asia-Pacific (APAC)</v>
          </cell>
          <cell r="S8113" t="str">
            <v>Planet Manager</v>
          </cell>
          <cell r="T8113">
            <v>43922</v>
          </cell>
        </row>
        <row r="8114">
          <cell r="A8114" t="str">
            <v>100156-ID-102</v>
          </cell>
          <cell r="B8114">
            <v>42856</v>
          </cell>
          <cell r="C8114" t="str">
            <v>Existing MSA</v>
          </cell>
          <cell r="D8114">
            <v>42795</v>
          </cell>
          <cell r="E8114">
            <v>43862</v>
          </cell>
          <cell r="F8114" t="str">
            <v>Sustainable Fisheries Partnership (SFP)</v>
          </cell>
          <cell r="G8114" t="str">
            <v>ID</v>
          </cell>
          <cell r="H8114" t="str">
            <v>Indonesia</v>
          </cell>
          <cell r="I8114" t="str">
            <v>LSP Entity</v>
          </cell>
          <cell r="K8114">
            <v>42795</v>
          </cell>
          <cell r="Q8114">
            <v>398</v>
          </cell>
          <cell r="R8114" t="str">
            <v>Asia-Pacific (APAC)</v>
          </cell>
          <cell r="S8114" t="str">
            <v>Buyer Engagement Manager, Indonesia</v>
          </cell>
          <cell r="T8114">
            <v>43922</v>
          </cell>
        </row>
        <row r="8115">
          <cell r="A8115" t="str">
            <v>100156-ID-110</v>
          </cell>
          <cell r="B8115">
            <v>42856</v>
          </cell>
          <cell r="C8115" t="str">
            <v>Existing MSA</v>
          </cell>
          <cell r="D8115">
            <v>42795</v>
          </cell>
          <cell r="E8115">
            <v>43862</v>
          </cell>
          <cell r="F8115" t="str">
            <v>Sustainable Fisheries Partnership (SFP)</v>
          </cell>
          <cell r="G8115" t="str">
            <v>ID</v>
          </cell>
          <cell r="H8115" t="str">
            <v>Indonesia</v>
          </cell>
          <cell r="I8115" t="str">
            <v>LSP Entity</v>
          </cell>
          <cell r="K8115">
            <v>42795</v>
          </cell>
          <cell r="Q8115">
            <v>399</v>
          </cell>
          <cell r="R8115" t="str">
            <v>Asia-Pacific (APAC)</v>
          </cell>
          <cell r="S8115" t="str">
            <v>Chief of Staff</v>
          </cell>
          <cell r="T8115">
            <v>43922</v>
          </cell>
        </row>
        <row r="8116">
          <cell r="A8116" t="str">
            <v>100156-ID-108</v>
          </cell>
          <cell r="B8116">
            <v>42856</v>
          </cell>
          <cell r="C8116" t="str">
            <v>Existing MSA</v>
          </cell>
          <cell r="D8116">
            <v>42795</v>
          </cell>
          <cell r="E8116">
            <v>43862</v>
          </cell>
          <cell r="F8116" t="str">
            <v>Sustainable Fisheries Partnership (SFP)</v>
          </cell>
          <cell r="G8116" t="str">
            <v>ID</v>
          </cell>
          <cell r="H8116" t="str">
            <v>Indonesia</v>
          </cell>
          <cell r="I8116" t="str">
            <v>LSP Entity</v>
          </cell>
          <cell r="K8116">
            <v>42795</v>
          </cell>
          <cell r="Q8116">
            <v>400</v>
          </cell>
          <cell r="R8116" t="str">
            <v>Asia-Pacific (APAC)</v>
          </cell>
          <cell r="S8116" t="str">
            <v>Field Coordinator</v>
          </cell>
          <cell r="T8116">
            <v>43922</v>
          </cell>
        </row>
        <row r="8117">
          <cell r="A8117" t="str">
            <v>100156-ID-107</v>
          </cell>
          <cell r="B8117">
            <v>42856</v>
          </cell>
          <cell r="C8117" t="str">
            <v>Existing MSA</v>
          </cell>
          <cell r="D8117">
            <v>42795</v>
          </cell>
          <cell r="E8117">
            <v>43862</v>
          </cell>
          <cell r="F8117" t="str">
            <v>Sustainable Fisheries Partnership (SFP)</v>
          </cell>
          <cell r="G8117" t="str">
            <v>ID</v>
          </cell>
          <cell r="H8117" t="str">
            <v>Indonesia</v>
          </cell>
          <cell r="I8117" t="str">
            <v>LSP Entity</v>
          </cell>
          <cell r="K8117">
            <v>42795</v>
          </cell>
          <cell r="Q8117">
            <v>401</v>
          </cell>
          <cell r="R8117" t="str">
            <v>Asia-Pacific (APAC)</v>
          </cell>
          <cell r="S8117" t="str">
            <v>Planet Assistant</v>
          </cell>
          <cell r="T8117">
            <v>43922</v>
          </cell>
        </row>
        <row r="8118">
          <cell r="A8118" t="str">
            <v>100156-ID-113</v>
          </cell>
          <cell r="B8118">
            <v>43221</v>
          </cell>
          <cell r="C8118" t="str">
            <v>Existing MSA</v>
          </cell>
          <cell r="D8118">
            <v>42795</v>
          </cell>
          <cell r="E8118">
            <v>43862</v>
          </cell>
          <cell r="F8118" t="str">
            <v>Sustainable Fisheries Partnership (SFP)</v>
          </cell>
          <cell r="G8118" t="str">
            <v>ID</v>
          </cell>
          <cell r="H8118" t="str">
            <v>Indonesia</v>
          </cell>
          <cell r="I8118" t="str">
            <v>LSP Entity</v>
          </cell>
          <cell r="K8118">
            <v>42795</v>
          </cell>
          <cell r="Q8118">
            <v>1146</v>
          </cell>
          <cell r="R8118" t="str">
            <v>Asia-Pacific (APAC)</v>
          </cell>
          <cell r="S8118" t="str">
            <v>Senior Policy Advisor</v>
          </cell>
          <cell r="T8118">
            <v>43922</v>
          </cell>
        </row>
        <row r="8119">
          <cell r="A8119" t="str">
            <v>100156-ID-104</v>
          </cell>
          <cell r="B8119">
            <v>42856</v>
          </cell>
          <cell r="C8119" t="str">
            <v>Existing MSA</v>
          </cell>
          <cell r="D8119">
            <v>42795</v>
          </cell>
          <cell r="E8119">
            <v>43891</v>
          </cell>
          <cell r="F8119" t="str">
            <v>Sustainable Fisheries Partnership (SFP)</v>
          </cell>
          <cell r="G8119" t="str">
            <v>ID</v>
          </cell>
          <cell r="H8119" t="str">
            <v>Indonesia</v>
          </cell>
          <cell r="I8119" t="str">
            <v>LSP Entity</v>
          </cell>
          <cell r="K8119">
            <v>42795</v>
          </cell>
          <cell r="Q8119">
            <v>388</v>
          </cell>
          <cell r="R8119" t="str">
            <v>Asia-Pacific (APAC)</v>
          </cell>
          <cell r="S8119" t="str">
            <v>Monitoring &amp; Evaluation Director</v>
          </cell>
          <cell r="T8119">
            <v>43922</v>
          </cell>
        </row>
        <row r="8120">
          <cell r="A8120" t="str">
            <v>100156-ID-105</v>
          </cell>
          <cell r="B8120">
            <v>42856</v>
          </cell>
          <cell r="C8120" t="str">
            <v>Existing MSA</v>
          </cell>
          <cell r="D8120">
            <v>42795</v>
          </cell>
          <cell r="E8120">
            <v>43891</v>
          </cell>
          <cell r="F8120" t="str">
            <v>Sustainable Fisheries Partnership (SFP)</v>
          </cell>
          <cell r="G8120" t="str">
            <v>ID</v>
          </cell>
          <cell r="H8120" t="str">
            <v>Indonesia</v>
          </cell>
          <cell r="I8120" t="str">
            <v>LSP Entity</v>
          </cell>
          <cell r="K8120">
            <v>42795</v>
          </cell>
          <cell r="Q8120">
            <v>393</v>
          </cell>
          <cell r="R8120" t="str">
            <v>Asia-Pacific (APAC)</v>
          </cell>
          <cell r="S8120" t="str">
            <v>FIP Coordinator, Indonesia Blue Swimmming Crab</v>
          </cell>
          <cell r="T8120">
            <v>43922</v>
          </cell>
        </row>
        <row r="8121">
          <cell r="A8121" t="str">
            <v>100156-ID-101</v>
          </cell>
          <cell r="B8121">
            <v>42887</v>
          </cell>
          <cell r="C8121" t="str">
            <v>Existing MSA</v>
          </cell>
          <cell r="D8121">
            <v>42795</v>
          </cell>
          <cell r="E8121">
            <v>43891</v>
          </cell>
          <cell r="F8121" t="str">
            <v>Sustainable Fisheries Partnership (SFP)</v>
          </cell>
          <cell r="G8121" t="str">
            <v>ID</v>
          </cell>
          <cell r="H8121" t="str">
            <v>Indonesia</v>
          </cell>
          <cell r="I8121" t="str">
            <v>LSP Entity</v>
          </cell>
          <cell r="K8121">
            <v>42795</v>
          </cell>
          <cell r="Q8121">
            <v>394</v>
          </cell>
          <cell r="R8121" t="str">
            <v>Asia-Pacific (APAC)</v>
          </cell>
          <cell r="S8121" t="str">
            <v>Southeast Asia Coordinator</v>
          </cell>
          <cell r="T8121">
            <v>43922</v>
          </cell>
        </row>
        <row r="8122">
          <cell r="A8122" t="str">
            <v>100156-ID-103</v>
          </cell>
          <cell r="B8122">
            <v>42856</v>
          </cell>
          <cell r="C8122" t="str">
            <v>Existing MSA</v>
          </cell>
          <cell r="D8122">
            <v>42795</v>
          </cell>
          <cell r="E8122">
            <v>43891</v>
          </cell>
          <cell r="F8122" t="str">
            <v>Sustainable Fisheries Partnership (SFP)</v>
          </cell>
          <cell r="G8122" t="str">
            <v>ID</v>
          </cell>
          <cell r="H8122" t="str">
            <v>Indonesia</v>
          </cell>
          <cell r="I8122" t="str">
            <v>LSP Entity</v>
          </cell>
          <cell r="K8122">
            <v>42795</v>
          </cell>
          <cell r="Q8122">
            <v>395</v>
          </cell>
          <cell r="R8122" t="str">
            <v>Asia-Pacific (APAC)</v>
          </cell>
          <cell r="S8122" t="str">
            <v>Accounts Payable Manager</v>
          </cell>
          <cell r="T8122">
            <v>43922</v>
          </cell>
        </row>
        <row r="8123">
          <cell r="A8123" t="str">
            <v>100156-ID-106</v>
          </cell>
          <cell r="B8123">
            <v>42856</v>
          </cell>
          <cell r="C8123" t="str">
            <v>Existing MSA</v>
          </cell>
          <cell r="D8123">
            <v>42795</v>
          </cell>
          <cell r="E8123">
            <v>43891</v>
          </cell>
          <cell r="F8123" t="str">
            <v>Sustainable Fisheries Partnership (SFP)</v>
          </cell>
          <cell r="G8123" t="str">
            <v>ID</v>
          </cell>
          <cell r="H8123" t="str">
            <v>Indonesia</v>
          </cell>
          <cell r="I8123" t="str">
            <v>LSP Entity</v>
          </cell>
          <cell r="K8123">
            <v>42795</v>
          </cell>
          <cell r="Q8123">
            <v>396</v>
          </cell>
          <cell r="R8123" t="str">
            <v>Asia-Pacific (APAC)</v>
          </cell>
          <cell r="S8123" t="str">
            <v>Accounts Payable Clerk</v>
          </cell>
          <cell r="T8123">
            <v>43922</v>
          </cell>
        </row>
        <row r="8124">
          <cell r="A8124" t="str">
            <v>100156-ID-111</v>
          </cell>
          <cell r="B8124">
            <v>42856</v>
          </cell>
          <cell r="C8124" t="str">
            <v>Existing MSA</v>
          </cell>
          <cell r="D8124">
            <v>42795</v>
          </cell>
          <cell r="E8124">
            <v>43891</v>
          </cell>
          <cell r="F8124" t="str">
            <v>Sustainable Fisheries Partnership (SFP)</v>
          </cell>
          <cell r="G8124" t="str">
            <v>ID</v>
          </cell>
          <cell r="H8124" t="str">
            <v>Indonesia</v>
          </cell>
          <cell r="I8124" t="str">
            <v>LSP Entity</v>
          </cell>
          <cell r="K8124">
            <v>42795</v>
          </cell>
          <cell r="Q8124">
            <v>397</v>
          </cell>
          <cell r="R8124" t="str">
            <v>Asia-Pacific (APAC)</v>
          </cell>
          <cell r="S8124" t="str">
            <v>Planet Manager</v>
          </cell>
          <cell r="T8124">
            <v>43922</v>
          </cell>
        </row>
        <row r="8125">
          <cell r="A8125" t="str">
            <v>100156-ID-102</v>
          </cell>
          <cell r="B8125">
            <v>42856</v>
          </cell>
          <cell r="C8125" t="str">
            <v>Existing MSA</v>
          </cell>
          <cell r="D8125">
            <v>42795</v>
          </cell>
          <cell r="E8125">
            <v>43891</v>
          </cell>
          <cell r="F8125" t="str">
            <v>Sustainable Fisheries Partnership (SFP)</v>
          </cell>
          <cell r="G8125" t="str">
            <v>ID</v>
          </cell>
          <cell r="H8125" t="str">
            <v>Indonesia</v>
          </cell>
          <cell r="I8125" t="str">
            <v>LSP Entity</v>
          </cell>
          <cell r="K8125">
            <v>42795</v>
          </cell>
          <cell r="Q8125">
            <v>398</v>
          </cell>
          <cell r="R8125" t="str">
            <v>Asia-Pacific (APAC)</v>
          </cell>
          <cell r="S8125" t="str">
            <v>Buyer Engagement Manager, Indonesia</v>
          </cell>
          <cell r="T8125">
            <v>43922</v>
          </cell>
        </row>
        <row r="8126">
          <cell r="A8126" t="str">
            <v>100156-ID-110</v>
          </cell>
          <cell r="B8126">
            <v>42856</v>
          </cell>
          <cell r="C8126" t="str">
            <v>Existing MSA</v>
          </cell>
          <cell r="D8126">
            <v>42795</v>
          </cell>
          <cell r="E8126">
            <v>43891</v>
          </cell>
          <cell r="F8126" t="str">
            <v>Sustainable Fisheries Partnership (SFP)</v>
          </cell>
          <cell r="G8126" t="str">
            <v>ID</v>
          </cell>
          <cell r="H8126" t="str">
            <v>Indonesia</v>
          </cell>
          <cell r="I8126" t="str">
            <v>LSP Entity</v>
          </cell>
          <cell r="K8126">
            <v>42795</v>
          </cell>
          <cell r="Q8126">
            <v>399</v>
          </cell>
          <cell r="R8126" t="str">
            <v>Asia-Pacific (APAC)</v>
          </cell>
          <cell r="S8126" t="str">
            <v>Chief of Staff</v>
          </cell>
          <cell r="T8126">
            <v>43922</v>
          </cell>
        </row>
        <row r="8127">
          <cell r="A8127" t="str">
            <v>100156-ID-108</v>
          </cell>
          <cell r="B8127">
            <v>42856</v>
          </cell>
          <cell r="C8127" t="str">
            <v>Existing MSA</v>
          </cell>
          <cell r="D8127">
            <v>42795</v>
          </cell>
          <cell r="E8127">
            <v>43891</v>
          </cell>
          <cell r="F8127" t="str">
            <v>Sustainable Fisheries Partnership (SFP)</v>
          </cell>
          <cell r="G8127" t="str">
            <v>ID</v>
          </cell>
          <cell r="H8127" t="str">
            <v>Indonesia</v>
          </cell>
          <cell r="I8127" t="str">
            <v>LSP Entity</v>
          </cell>
          <cell r="K8127">
            <v>42795</v>
          </cell>
          <cell r="Q8127">
            <v>400</v>
          </cell>
          <cell r="R8127" t="str">
            <v>Asia-Pacific (APAC)</v>
          </cell>
          <cell r="S8127" t="str">
            <v>Field Coordinator</v>
          </cell>
          <cell r="T8127">
            <v>43922</v>
          </cell>
        </row>
        <row r="8128">
          <cell r="A8128" t="str">
            <v>100156-ID-107</v>
          </cell>
          <cell r="B8128">
            <v>42856</v>
          </cell>
          <cell r="C8128" t="str">
            <v>Existing MSA</v>
          </cell>
          <cell r="D8128">
            <v>42795</v>
          </cell>
          <cell r="E8128">
            <v>43891</v>
          </cell>
          <cell r="F8128" t="str">
            <v>Sustainable Fisheries Partnership (SFP)</v>
          </cell>
          <cell r="G8128" t="str">
            <v>ID</v>
          </cell>
          <cell r="H8128" t="str">
            <v>Indonesia</v>
          </cell>
          <cell r="I8128" t="str">
            <v>LSP Entity</v>
          </cell>
          <cell r="K8128">
            <v>42795</v>
          </cell>
          <cell r="Q8128">
            <v>401</v>
          </cell>
          <cell r="R8128" t="str">
            <v>Asia-Pacific (APAC)</v>
          </cell>
          <cell r="S8128" t="str">
            <v>Planet Assistant</v>
          </cell>
          <cell r="T8128">
            <v>43922</v>
          </cell>
        </row>
        <row r="8129">
          <cell r="A8129" t="str">
            <v>100156-ID-113</v>
          </cell>
          <cell r="B8129">
            <v>43221</v>
          </cell>
          <cell r="C8129" t="str">
            <v>Existing MSA</v>
          </cell>
          <cell r="D8129">
            <v>42795</v>
          </cell>
          <cell r="E8129">
            <v>43891</v>
          </cell>
          <cell r="F8129" t="str">
            <v>Sustainable Fisheries Partnership (SFP)</v>
          </cell>
          <cell r="G8129" t="str">
            <v>ID</v>
          </cell>
          <cell r="H8129" t="str">
            <v>Indonesia</v>
          </cell>
          <cell r="I8129" t="str">
            <v>LSP Entity</v>
          </cell>
          <cell r="K8129">
            <v>42795</v>
          </cell>
          <cell r="Q8129">
            <v>1146</v>
          </cell>
          <cell r="R8129" t="str">
            <v>Asia-Pacific (APAC)</v>
          </cell>
          <cell r="S8129" t="str">
            <v>Senior Policy Advisor</v>
          </cell>
          <cell r="T8129">
            <v>43922</v>
          </cell>
        </row>
        <row r="8130">
          <cell r="A8130" t="str">
            <v>100360-VN-113</v>
          </cell>
          <cell r="B8130">
            <v>43678</v>
          </cell>
          <cell r="C8130" t="str">
            <v>Existing MSA</v>
          </cell>
          <cell r="D8130">
            <v>43277</v>
          </cell>
          <cell r="E8130">
            <v>43862</v>
          </cell>
          <cell r="F8130" t="str">
            <v>TaylorMade Golf</v>
          </cell>
          <cell r="G8130" t="str">
            <v>VN</v>
          </cell>
          <cell r="H8130" t="str">
            <v>Vietnam</v>
          </cell>
          <cell r="I8130" t="str">
            <v>LSP Entity</v>
          </cell>
          <cell r="J8130">
            <v>43678</v>
          </cell>
          <cell r="K8130">
            <v>43276</v>
          </cell>
          <cell r="Q8130">
            <v>2994</v>
          </cell>
          <cell r="R8130" t="str">
            <v>Asia-Pacific (APAC)</v>
          </cell>
          <cell r="S8130" t="str">
            <v>Associate Specialist Purchasing</v>
          </cell>
        </row>
        <row r="8131">
          <cell r="A8131" t="str">
            <v>100360-VN-106</v>
          </cell>
          <cell r="B8131">
            <v>43374</v>
          </cell>
          <cell r="C8131" t="str">
            <v>Existing MSA</v>
          </cell>
          <cell r="D8131">
            <v>43277</v>
          </cell>
          <cell r="E8131">
            <v>43862</v>
          </cell>
          <cell r="F8131" t="str">
            <v>TaylorMade Golf</v>
          </cell>
          <cell r="G8131" t="str">
            <v>VN</v>
          </cell>
          <cell r="H8131" t="str">
            <v>Vietnam</v>
          </cell>
          <cell r="I8131" t="str">
            <v>LSP Entity</v>
          </cell>
          <cell r="K8131">
            <v>43276</v>
          </cell>
          <cell r="Q8131">
            <v>1377</v>
          </cell>
          <cell r="R8131" t="str">
            <v>Asia-Pacific (APAC)</v>
          </cell>
          <cell r="S8131" t="str">
            <v>Senior Compliance Analyst</v>
          </cell>
          <cell r="T8131">
            <v>43891</v>
          </cell>
        </row>
        <row r="8132">
          <cell r="A8132" t="str">
            <v>100360-VN-107</v>
          </cell>
          <cell r="B8132">
            <v>43374</v>
          </cell>
          <cell r="C8132" t="str">
            <v>Existing MSA</v>
          </cell>
          <cell r="D8132">
            <v>43277</v>
          </cell>
          <cell r="E8132">
            <v>43862</v>
          </cell>
          <cell r="F8132" t="str">
            <v>TaylorMade Golf</v>
          </cell>
          <cell r="G8132" t="str">
            <v>VN</v>
          </cell>
          <cell r="H8132" t="str">
            <v>Vietnam</v>
          </cell>
          <cell r="I8132" t="str">
            <v>LSP Entity</v>
          </cell>
          <cell r="K8132">
            <v>43276</v>
          </cell>
          <cell r="Q8132">
            <v>1378</v>
          </cell>
          <cell r="R8132" t="str">
            <v>Asia-Pacific (APAC)</v>
          </cell>
          <cell r="S8132" t="str">
            <v>Purchasing Senior Buyer</v>
          </cell>
          <cell r="T8132">
            <v>43891</v>
          </cell>
        </row>
        <row r="8133">
          <cell r="A8133" t="str">
            <v>100360-VN-108</v>
          </cell>
          <cell r="B8133">
            <v>43374</v>
          </cell>
          <cell r="C8133" t="str">
            <v>Existing MSA</v>
          </cell>
          <cell r="D8133">
            <v>43277</v>
          </cell>
          <cell r="E8133">
            <v>43862</v>
          </cell>
          <cell r="F8133" t="str">
            <v>TaylorMade Golf</v>
          </cell>
          <cell r="G8133" t="str">
            <v>VN</v>
          </cell>
          <cell r="H8133" t="str">
            <v>Vietnam</v>
          </cell>
          <cell r="I8133" t="str">
            <v>LSP Entity</v>
          </cell>
          <cell r="K8133">
            <v>43276</v>
          </cell>
          <cell r="Q8133">
            <v>1379</v>
          </cell>
          <cell r="R8133" t="str">
            <v>Asia-Pacific (APAC)</v>
          </cell>
          <cell r="S8133" t="str">
            <v>Associate Specialist Purchasing</v>
          </cell>
          <cell r="T8133">
            <v>43891</v>
          </cell>
        </row>
        <row r="8134">
          <cell r="A8134" t="str">
            <v>100360-VN-109</v>
          </cell>
          <cell r="B8134">
            <v>43374</v>
          </cell>
          <cell r="C8134" t="str">
            <v>Existing MSA</v>
          </cell>
          <cell r="D8134">
            <v>43277</v>
          </cell>
          <cell r="E8134">
            <v>43862</v>
          </cell>
          <cell r="F8134" t="str">
            <v>TaylorMade Golf</v>
          </cell>
          <cell r="G8134" t="str">
            <v>VN</v>
          </cell>
          <cell r="H8134" t="str">
            <v>Vietnam</v>
          </cell>
          <cell r="I8134" t="str">
            <v>LSP Entity</v>
          </cell>
          <cell r="K8134">
            <v>43276</v>
          </cell>
          <cell r="Q8134">
            <v>1380</v>
          </cell>
          <cell r="R8134" t="str">
            <v>Asia-Pacific (APAC)</v>
          </cell>
          <cell r="S8134" t="str">
            <v>Associate Specialist Purchasing</v>
          </cell>
          <cell r="T8134">
            <v>43891</v>
          </cell>
        </row>
        <row r="8135">
          <cell r="A8135" t="str">
            <v>100360-VN-106</v>
          </cell>
          <cell r="B8135">
            <v>43374</v>
          </cell>
          <cell r="C8135" t="str">
            <v>Existing MSA</v>
          </cell>
          <cell r="D8135">
            <v>43277</v>
          </cell>
          <cell r="E8135">
            <v>43891</v>
          </cell>
          <cell r="F8135" t="str">
            <v>TaylorMade Golf</v>
          </cell>
          <cell r="G8135" t="str">
            <v>VN</v>
          </cell>
          <cell r="H8135" t="str">
            <v>Vietnam</v>
          </cell>
          <cell r="I8135" t="str">
            <v>LSP Entity</v>
          </cell>
          <cell r="K8135">
            <v>43276</v>
          </cell>
          <cell r="Q8135">
            <v>1377</v>
          </cell>
          <cell r="R8135" t="str">
            <v>Asia-Pacific (APAC)</v>
          </cell>
          <cell r="S8135" t="str">
            <v>Senior Compliance Analyst</v>
          </cell>
          <cell r="T8135">
            <v>43891</v>
          </cell>
        </row>
        <row r="8136">
          <cell r="A8136" t="str">
            <v>100360-VN-107</v>
          </cell>
          <cell r="B8136">
            <v>43374</v>
          </cell>
          <cell r="C8136" t="str">
            <v>Existing MSA</v>
          </cell>
          <cell r="D8136">
            <v>43277</v>
          </cell>
          <cell r="E8136">
            <v>43891</v>
          </cell>
          <cell r="F8136" t="str">
            <v>TaylorMade Golf</v>
          </cell>
          <cell r="G8136" t="str">
            <v>VN</v>
          </cell>
          <cell r="H8136" t="str">
            <v>Vietnam</v>
          </cell>
          <cell r="I8136" t="str">
            <v>LSP Entity</v>
          </cell>
          <cell r="K8136">
            <v>43276</v>
          </cell>
          <cell r="Q8136">
            <v>1378</v>
          </cell>
          <cell r="R8136" t="str">
            <v>Asia-Pacific (APAC)</v>
          </cell>
          <cell r="S8136" t="str">
            <v>Purchasing Senior Buyer</v>
          </cell>
          <cell r="T8136">
            <v>43891</v>
          </cell>
        </row>
        <row r="8137">
          <cell r="A8137" t="str">
            <v>100360-VN-108</v>
          </cell>
          <cell r="B8137">
            <v>43374</v>
          </cell>
          <cell r="C8137" t="str">
            <v>Existing MSA</v>
          </cell>
          <cell r="D8137">
            <v>43277</v>
          </cell>
          <cell r="E8137">
            <v>43891</v>
          </cell>
          <cell r="F8137" t="str">
            <v>TaylorMade Golf</v>
          </cell>
          <cell r="G8137" t="str">
            <v>VN</v>
          </cell>
          <cell r="H8137" t="str">
            <v>Vietnam</v>
          </cell>
          <cell r="I8137" t="str">
            <v>LSP Entity</v>
          </cell>
          <cell r="K8137">
            <v>43276</v>
          </cell>
          <cell r="Q8137">
            <v>1379</v>
          </cell>
          <cell r="R8137" t="str">
            <v>Asia-Pacific (APAC)</v>
          </cell>
          <cell r="S8137" t="str">
            <v>Associate Specialist Purchasing</v>
          </cell>
          <cell r="T8137">
            <v>43891</v>
          </cell>
        </row>
        <row r="8138">
          <cell r="A8138" t="str">
            <v>100360-VN-109</v>
          </cell>
          <cell r="B8138">
            <v>43374</v>
          </cell>
          <cell r="C8138" t="str">
            <v>Existing MSA</v>
          </cell>
          <cell r="D8138">
            <v>43277</v>
          </cell>
          <cell r="E8138">
            <v>43891</v>
          </cell>
          <cell r="F8138" t="str">
            <v>TaylorMade Golf</v>
          </cell>
          <cell r="G8138" t="str">
            <v>VN</v>
          </cell>
          <cell r="H8138" t="str">
            <v>Vietnam</v>
          </cell>
          <cell r="I8138" t="str">
            <v>LSP Entity</v>
          </cell>
          <cell r="K8138">
            <v>43276</v>
          </cell>
          <cell r="Q8138">
            <v>1380</v>
          </cell>
          <cell r="R8138" t="str">
            <v>Asia-Pacific (APAC)</v>
          </cell>
          <cell r="S8138" t="str">
            <v>Associate Specialist Purchasing</v>
          </cell>
          <cell r="T8138">
            <v>43891</v>
          </cell>
        </row>
        <row r="8139">
          <cell r="A8139" t="str">
            <v>100410-PH-101</v>
          </cell>
          <cell r="B8139">
            <v>43467</v>
          </cell>
          <cell r="C8139" t="str">
            <v>Existing MSA</v>
          </cell>
          <cell r="D8139">
            <v>43376</v>
          </cell>
          <cell r="E8139">
            <v>43862</v>
          </cell>
          <cell r="F8139" t="str">
            <v>Livingston International</v>
          </cell>
          <cell r="G8139" t="str">
            <v>PH</v>
          </cell>
          <cell r="H8139" t="str">
            <v>Philippines</v>
          </cell>
          <cell r="I8139" t="str">
            <v>LSP Entity</v>
          </cell>
          <cell r="K8139">
            <v>43376</v>
          </cell>
          <cell r="Q8139">
            <v>1626</v>
          </cell>
          <cell r="R8139" t="str">
            <v>Asia-Pacific (APAC)</v>
          </cell>
          <cell r="S8139" t="str">
            <v>Manager, Release Operations (Global)</v>
          </cell>
        </row>
        <row r="8140">
          <cell r="A8140" t="str">
            <v>100410-PH-101</v>
          </cell>
          <cell r="B8140">
            <v>43467</v>
          </cell>
          <cell r="C8140" t="str">
            <v>Existing MSA</v>
          </cell>
          <cell r="D8140">
            <v>43376</v>
          </cell>
          <cell r="E8140">
            <v>43891</v>
          </cell>
          <cell r="F8140" t="str">
            <v>Livingston International</v>
          </cell>
          <cell r="G8140" t="str">
            <v>PH</v>
          </cell>
          <cell r="H8140" t="str">
            <v>Philippines</v>
          </cell>
          <cell r="I8140" t="str">
            <v>LSP Entity</v>
          </cell>
          <cell r="K8140">
            <v>43376</v>
          </cell>
          <cell r="Q8140">
            <v>1626</v>
          </cell>
          <cell r="R8140" t="str">
            <v>Asia-Pacific (APAC)</v>
          </cell>
          <cell r="S8140" t="str">
            <v>Manager, Release Operations (Global)</v>
          </cell>
        </row>
        <row r="8141">
          <cell r="A8141" t="str">
            <v>100185-CN-102</v>
          </cell>
          <cell r="B8141">
            <v>43556</v>
          </cell>
          <cell r="C8141" t="str">
            <v>Existing MSA</v>
          </cell>
          <cell r="D8141">
            <v>43242</v>
          </cell>
          <cell r="E8141">
            <v>43862</v>
          </cell>
          <cell r="F8141" t="str">
            <v>Vista Equity</v>
          </cell>
          <cell r="G8141" t="str">
            <v>CN</v>
          </cell>
          <cell r="H8141" t="str">
            <v>China</v>
          </cell>
          <cell r="I8141" t="str">
            <v>LSP Entity</v>
          </cell>
          <cell r="J8141">
            <v>43466</v>
          </cell>
          <cell r="K8141">
            <v>42874</v>
          </cell>
          <cell r="Q8141">
            <v>1400</v>
          </cell>
          <cell r="R8141" t="str">
            <v>Asia-Pacific (APAC)</v>
          </cell>
          <cell r="S8141" t="str">
            <v>Senior Associate</v>
          </cell>
        </row>
        <row r="8142">
          <cell r="A8142" t="str">
            <v>100185-CN-102</v>
          </cell>
          <cell r="B8142">
            <v>43556</v>
          </cell>
          <cell r="C8142" t="str">
            <v>Existing MSA</v>
          </cell>
          <cell r="D8142">
            <v>43242</v>
          </cell>
          <cell r="E8142">
            <v>43891</v>
          </cell>
          <cell r="F8142" t="str">
            <v>Vista Equity</v>
          </cell>
          <cell r="G8142" t="str">
            <v>CN</v>
          </cell>
          <cell r="H8142" t="str">
            <v>China</v>
          </cell>
          <cell r="I8142" t="str">
            <v>LSP Entity</v>
          </cell>
          <cell r="J8142">
            <v>43466</v>
          </cell>
          <cell r="K8142">
            <v>42874</v>
          </cell>
          <cell r="Q8142">
            <v>1400</v>
          </cell>
          <cell r="R8142" t="str">
            <v>Asia-Pacific (APAC)</v>
          </cell>
          <cell r="S8142" t="str">
            <v>Senior Associate</v>
          </cell>
        </row>
        <row r="8143">
          <cell r="A8143" t="str">
            <v>100316-PH-103</v>
          </cell>
          <cell r="B8143">
            <v>43435</v>
          </cell>
          <cell r="C8143" t="str">
            <v>Existing MSA</v>
          </cell>
          <cell r="D8143">
            <v>43193</v>
          </cell>
          <cell r="E8143">
            <v>43862</v>
          </cell>
          <cell r="F8143" t="str">
            <v>Incomm</v>
          </cell>
          <cell r="G8143" t="str">
            <v>PH</v>
          </cell>
          <cell r="H8143" t="str">
            <v>Philippines</v>
          </cell>
          <cell r="I8143" t="str">
            <v>LSP Entity</v>
          </cell>
          <cell r="J8143">
            <v>43437</v>
          </cell>
          <cell r="K8143">
            <v>43194</v>
          </cell>
          <cell r="Q8143">
            <v>1553</v>
          </cell>
          <cell r="R8143" t="str">
            <v>Asia-Pacific (APAC)</v>
          </cell>
          <cell r="S8143" t="str">
            <v>Director 1, Customer Service</v>
          </cell>
        </row>
        <row r="8144">
          <cell r="A8144" t="str">
            <v>100316-PH-103</v>
          </cell>
          <cell r="B8144">
            <v>43435</v>
          </cell>
          <cell r="C8144" t="str">
            <v>Existing MSA</v>
          </cell>
          <cell r="D8144">
            <v>43193</v>
          </cell>
          <cell r="E8144">
            <v>43891</v>
          </cell>
          <cell r="F8144" t="str">
            <v>Incomm</v>
          </cell>
          <cell r="G8144" t="str">
            <v>PH</v>
          </cell>
          <cell r="H8144" t="str">
            <v>Philippines</v>
          </cell>
          <cell r="I8144" t="str">
            <v>LSP Entity</v>
          </cell>
          <cell r="J8144">
            <v>43437</v>
          </cell>
          <cell r="K8144">
            <v>43194</v>
          </cell>
          <cell r="Q8144">
            <v>1553</v>
          </cell>
          <cell r="R8144" t="str">
            <v>Asia-Pacific (APAC)</v>
          </cell>
          <cell r="S8144" t="str">
            <v>Director 1, Customer Service</v>
          </cell>
        </row>
        <row r="8145">
          <cell r="A8145" t="str">
            <v>100266-HK-101</v>
          </cell>
          <cell r="B8145">
            <v>43145</v>
          </cell>
          <cell r="C8145" t="str">
            <v>Existing MSA</v>
          </cell>
          <cell r="D8145">
            <v>43071</v>
          </cell>
          <cell r="E8145">
            <v>43862</v>
          </cell>
          <cell r="F8145" t="str">
            <v>Brinker International Payroll Company</v>
          </cell>
          <cell r="G8145" t="str">
            <v>HK</v>
          </cell>
          <cell r="H8145" t="str">
            <v>Hong Kong (China)</v>
          </cell>
          <cell r="I8145" t="str">
            <v>LSP Entity</v>
          </cell>
          <cell r="K8145">
            <v>43071</v>
          </cell>
          <cell r="Q8145">
            <v>896</v>
          </cell>
          <cell r="R8145" t="str">
            <v>Asia-Pacific (APAC)</v>
          </cell>
          <cell r="S8145" t="str">
            <v>Senior Manager Operations – Asia</v>
          </cell>
        </row>
        <row r="8146">
          <cell r="A8146" t="str">
            <v>100266-HK-101</v>
          </cell>
          <cell r="B8146">
            <v>43145</v>
          </cell>
          <cell r="C8146" t="str">
            <v>Existing MSA</v>
          </cell>
          <cell r="D8146">
            <v>43071</v>
          </cell>
          <cell r="E8146">
            <v>43891</v>
          </cell>
          <cell r="F8146" t="str">
            <v>Brinker International Payroll Company</v>
          </cell>
          <cell r="G8146" t="str">
            <v>HK</v>
          </cell>
          <cell r="H8146" t="str">
            <v>Hong Kong (China)</v>
          </cell>
          <cell r="I8146" t="str">
            <v>LSP Entity</v>
          </cell>
          <cell r="K8146">
            <v>43071</v>
          </cell>
          <cell r="Q8146">
            <v>896</v>
          </cell>
          <cell r="R8146" t="str">
            <v>Asia-Pacific (APAC)</v>
          </cell>
          <cell r="S8146" t="str">
            <v>Senior Manager Operations – Asia</v>
          </cell>
        </row>
        <row r="8147">
          <cell r="A8147" t="str">
            <v>100490-RU-101</v>
          </cell>
          <cell r="B8147">
            <v>43586</v>
          </cell>
          <cell r="C8147" t="str">
            <v>Existing MSA</v>
          </cell>
          <cell r="D8147">
            <v>43529</v>
          </cell>
          <cell r="E8147">
            <v>43862</v>
          </cell>
          <cell r="F8147" t="str">
            <v>Natera</v>
          </cell>
          <cell r="G8147" t="str">
            <v>RU</v>
          </cell>
          <cell r="H8147" t="str">
            <v>Russia</v>
          </cell>
          <cell r="I8147" t="str">
            <v>LSP Entity</v>
          </cell>
          <cell r="J8147">
            <v>43539</v>
          </cell>
          <cell r="K8147">
            <v>43529</v>
          </cell>
          <cell r="Q8147">
            <v>2272</v>
          </cell>
          <cell r="R8147" t="str">
            <v>Asia-Pacific (APAC)</v>
          </cell>
          <cell r="S8147" t="str">
            <v>Regional Sales Manager</v>
          </cell>
        </row>
        <row r="8148">
          <cell r="A8148" t="str">
            <v>100490-RU-101</v>
          </cell>
          <cell r="B8148">
            <v>43586</v>
          </cell>
          <cell r="C8148" t="str">
            <v>Existing MSA</v>
          </cell>
          <cell r="D8148">
            <v>43529</v>
          </cell>
          <cell r="E8148">
            <v>43891</v>
          </cell>
          <cell r="F8148" t="str">
            <v>Natera</v>
          </cell>
          <cell r="G8148" t="str">
            <v>RU</v>
          </cell>
          <cell r="H8148" t="str">
            <v>Russia</v>
          </cell>
          <cell r="I8148" t="str">
            <v>LSP Entity</v>
          </cell>
          <cell r="J8148">
            <v>43539</v>
          </cell>
          <cell r="K8148">
            <v>43529</v>
          </cell>
          <cell r="Q8148">
            <v>2272</v>
          </cell>
          <cell r="R8148" t="str">
            <v>Asia-Pacific (APAC)</v>
          </cell>
          <cell r="S8148" t="str">
            <v>Regional Sales Manager</v>
          </cell>
        </row>
        <row r="8149">
          <cell r="A8149" t="str">
            <v>100127-PH-102</v>
          </cell>
          <cell r="B8149">
            <v>42705</v>
          </cell>
          <cell r="C8149" t="str">
            <v>Existing MSA</v>
          </cell>
          <cell r="D8149">
            <v>42635</v>
          </cell>
          <cell r="E8149">
            <v>43862</v>
          </cell>
          <cell r="F8149" t="str">
            <v>Quest</v>
          </cell>
          <cell r="G8149" t="str">
            <v>PH</v>
          </cell>
          <cell r="H8149" t="str">
            <v>Philippines</v>
          </cell>
          <cell r="I8149" t="str">
            <v>LSP Entity</v>
          </cell>
          <cell r="K8149">
            <v>42635</v>
          </cell>
          <cell r="Q8149">
            <v>237</v>
          </cell>
          <cell r="R8149" t="str">
            <v>Asia-Pacific (APAC)</v>
          </cell>
          <cell r="S8149" t="str">
            <v>Sales Support Sr. Associate</v>
          </cell>
        </row>
        <row r="8150">
          <cell r="A8150" t="str">
            <v>100012-PH-105</v>
          </cell>
          <cell r="B8150">
            <v>43132</v>
          </cell>
          <cell r="C8150" t="str">
            <v>Existing MSA</v>
          </cell>
          <cell r="D8150">
            <v>42579</v>
          </cell>
          <cell r="E8150">
            <v>43862</v>
          </cell>
          <cell r="F8150" t="str">
            <v>Anaplan</v>
          </cell>
          <cell r="G8150" t="str">
            <v>PH</v>
          </cell>
          <cell r="H8150" t="str">
            <v>Philippines</v>
          </cell>
          <cell r="I8150" t="str">
            <v>LSP Entity</v>
          </cell>
          <cell r="K8150">
            <v>42579</v>
          </cell>
          <cell r="Q8150">
            <v>936</v>
          </cell>
          <cell r="R8150" t="str">
            <v>Asia-Pacific (APAC)</v>
          </cell>
          <cell r="S8150" t="str">
            <v>Customer Success, Business Partner</v>
          </cell>
        </row>
        <row r="8151">
          <cell r="A8151" t="str">
            <v>100665-RU-103</v>
          </cell>
          <cell r="B8151">
            <v>43800</v>
          </cell>
          <cell r="C8151" t="str">
            <v>Existing MSA</v>
          </cell>
          <cell r="D8151">
            <v>43735</v>
          </cell>
          <cell r="E8151">
            <v>43862</v>
          </cell>
          <cell r="F8151" t="str">
            <v>Centric Software</v>
          </cell>
          <cell r="G8151" t="str">
            <v>RU</v>
          </cell>
          <cell r="H8151" t="str">
            <v>Russia</v>
          </cell>
          <cell r="I8151" t="str">
            <v>LSP Entity</v>
          </cell>
          <cell r="J8151">
            <v>43800</v>
          </cell>
          <cell r="K8151">
            <v>43735</v>
          </cell>
          <cell r="Q8151">
            <v>3514</v>
          </cell>
          <cell r="R8151" t="str">
            <v>Asia-Pacific (APAC)</v>
          </cell>
          <cell r="S8151" t="str">
            <v>Sales Executive</v>
          </cell>
        </row>
        <row r="8152">
          <cell r="A8152" t="str">
            <v>100012-PH-106</v>
          </cell>
          <cell r="B8152">
            <v>43374</v>
          </cell>
          <cell r="C8152" t="str">
            <v>Existing MSA</v>
          </cell>
          <cell r="D8152">
            <v>42579</v>
          </cell>
          <cell r="E8152">
            <v>43862</v>
          </cell>
          <cell r="F8152" t="str">
            <v>Anaplan</v>
          </cell>
          <cell r="G8152" t="str">
            <v>PH</v>
          </cell>
          <cell r="H8152" t="str">
            <v>Philippines</v>
          </cell>
          <cell r="I8152" t="str">
            <v>LSP Entity</v>
          </cell>
          <cell r="K8152">
            <v>42579</v>
          </cell>
          <cell r="Q8152">
            <v>1327</v>
          </cell>
          <cell r="R8152" t="str">
            <v>Asia-Pacific (APAC)</v>
          </cell>
          <cell r="S8152" t="str">
            <v>Customer Success Business Partner</v>
          </cell>
        </row>
        <row r="8153">
          <cell r="A8153" t="str">
            <v>100127-PH-102</v>
          </cell>
          <cell r="B8153">
            <v>42705</v>
          </cell>
          <cell r="C8153" t="str">
            <v>Existing MSA</v>
          </cell>
          <cell r="D8153">
            <v>42635</v>
          </cell>
          <cell r="E8153">
            <v>43891</v>
          </cell>
          <cell r="F8153" t="str">
            <v>Quest</v>
          </cell>
          <cell r="G8153" t="str">
            <v>PH</v>
          </cell>
          <cell r="H8153" t="str">
            <v>Philippines</v>
          </cell>
          <cell r="I8153" t="str">
            <v>LSP Entity</v>
          </cell>
          <cell r="K8153">
            <v>42635</v>
          </cell>
          <cell r="Q8153">
            <v>237</v>
          </cell>
          <cell r="R8153" t="str">
            <v>Asia-Pacific (APAC)</v>
          </cell>
          <cell r="S8153" t="str">
            <v>Sales Support Sr. Associate</v>
          </cell>
        </row>
        <row r="8154">
          <cell r="A8154" t="str">
            <v>100012-PH-105</v>
          </cell>
          <cell r="B8154">
            <v>43132</v>
          </cell>
          <cell r="C8154" t="str">
            <v>Existing MSA</v>
          </cell>
          <cell r="D8154">
            <v>42579</v>
          </cell>
          <cell r="E8154">
            <v>43891</v>
          </cell>
          <cell r="F8154" t="str">
            <v>Anaplan</v>
          </cell>
          <cell r="G8154" t="str">
            <v>PH</v>
          </cell>
          <cell r="H8154" t="str">
            <v>Philippines</v>
          </cell>
          <cell r="I8154" t="str">
            <v>LSP Entity</v>
          </cell>
          <cell r="K8154">
            <v>42579</v>
          </cell>
          <cell r="Q8154">
            <v>936</v>
          </cell>
          <cell r="R8154" t="str">
            <v>Asia-Pacific (APAC)</v>
          </cell>
          <cell r="S8154" t="str">
            <v>Customer Success, Business Partner</v>
          </cell>
        </row>
        <row r="8155">
          <cell r="A8155" t="str">
            <v>100012-PH-106</v>
          </cell>
          <cell r="B8155">
            <v>43374</v>
          </cell>
          <cell r="C8155" t="str">
            <v>Existing MSA</v>
          </cell>
          <cell r="D8155">
            <v>42579</v>
          </cell>
          <cell r="E8155">
            <v>43891</v>
          </cell>
          <cell r="F8155" t="str">
            <v>Anaplan</v>
          </cell>
          <cell r="G8155" t="str">
            <v>PH</v>
          </cell>
          <cell r="H8155" t="str">
            <v>Philippines</v>
          </cell>
          <cell r="I8155" t="str">
            <v>LSP Entity</v>
          </cell>
          <cell r="K8155">
            <v>42579</v>
          </cell>
          <cell r="Q8155">
            <v>1327</v>
          </cell>
          <cell r="R8155" t="str">
            <v>Asia-Pacific (APAC)</v>
          </cell>
          <cell r="S8155" t="str">
            <v>Customer Success Business Partner</v>
          </cell>
        </row>
        <row r="8156">
          <cell r="A8156" t="str">
            <v>100441-VN-101</v>
          </cell>
          <cell r="B8156">
            <v>42705</v>
          </cell>
          <cell r="C8156" t="str">
            <v>Existing MSA</v>
          </cell>
          <cell r="D8156">
            <v>42635</v>
          </cell>
          <cell r="E8156">
            <v>43862</v>
          </cell>
          <cell r="F8156" t="str">
            <v>SonicWall</v>
          </cell>
          <cell r="G8156" t="str">
            <v>VN</v>
          </cell>
          <cell r="H8156" t="str">
            <v>Vietnam</v>
          </cell>
          <cell r="I8156" t="str">
            <v>LSP Entity</v>
          </cell>
          <cell r="K8156">
            <v>42635</v>
          </cell>
          <cell r="Q8156">
            <v>245</v>
          </cell>
          <cell r="R8156" t="str">
            <v>Asia-Pacific (APAC)</v>
          </cell>
          <cell r="S8156" t="str">
            <v>SW Sales Account Manager II</v>
          </cell>
          <cell r="T8156">
            <v>43891</v>
          </cell>
        </row>
        <row r="8157">
          <cell r="A8157" t="str">
            <v>100441-VN-101</v>
          </cell>
          <cell r="B8157">
            <v>42705</v>
          </cell>
          <cell r="C8157" t="str">
            <v>Existing MSA</v>
          </cell>
          <cell r="D8157">
            <v>42635</v>
          </cell>
          <cell r="E8157">
            <v>43891</v>
          </cell>
          <cell r="F8157" t="str">
            <v>SonicWall</v>
          </cell>
          <cell r="G8157" t="str">
            <v>VN</v>
          </cell>
          <cell r="H8157" t="str">
            <v>Vietnam</v>
          </cell>
          <cell r="I8157" t="str">
            <v>LSP Entity</v>
          </cell>
          <cell r="K8157">
            <v>42635</v>
          </cell>
          <cell r="Q8157">
            <v>245</v>
          </cell>
          <cell r="R8157" t="str">
            <v>Asia-Pacific (APAC)</v>
          </cell>
          <cell r="S8157" t="str">
            <v>SW Sales Account Manager II</v>
          </cell>
          <cell r="T8157">
            <v>43891</v>
          </cell>
        </row>
        <row r="8158">
          <cell r="A8158" t="str">
            <v>100012-PH-104</v>
          </cell>
          <cell r="B8158">
            <v>43108</v>
          </cell>
          <cell r="C8158" t="str">
            <v>Existing MSA</v>
          </cell>
          <cell r="D8158">
            <v>42579</v>
          </cell>
          <cell r="E8158">
            <v>43862</v>
          </cell>
          <cell r="F8158" t="str">
            <v>Anaplan</v>
          </cell>
          <cell r="G8158" t="str">
            <v>PH</v>
          </cell>
          <cell r="H8158" t="str">
            <v>Philippines</v>
          </cell>
          <cell r="I8158" t="str">
            <v>LSP Entity</v>
          </cell>
          <cell r="K8158">
            <v>42579</v>
          </cell>
          <cell r="N8158" t="str">
            <v>Claire</v>
          </cell>
          <cell r="O8158" t="str">
            <v>Lee</v>
          </cell>
          <cell r="P8158">
            <v>43649</v>
          </cell>
          <cell r="Q8158">
            <v>913</v>
          </cell>
          <cell r="R8158" t="str">
            <v>Asia-Pacific (APAC)</v>
          </cell>
          <cell r="S8158" t="str">
            <v>Country Lead / Sales Lead</v>
          </cell>
        </row>
        <row r="8159">
          <cell r="A8159" t="str">
            <v>100012-PH-104</v>
          </cell>
          <cell r="B8159">
            <v>43108</v>
          </cell>
          <cell r="C8159" t="str">
            <v>Existing MSA</v>
          </cell>
          <cell r="D8159">
            <v>42579</v>
          </cell>
          <cell r="E8159">
            <v>43891</v>
          </cell>
          <cell r="F8159" t="str">
            <v>Anaplan</v>
          </cell>
          <cell r="G8159" t="str">
            <v>PH</v>
          </cell>
          <cell r="H8159" t="str">
            <v>Philippines</v>
          </cell>
          <cell r="I8159" t="str">
            <v>LSP Entity</v>
          </cell>
          <cell r="K8159">
            <v>42579</v>
          </cell>
          <cell r="N8159" t="str">
            <v>Claire</v>
          </cell>
          <cell r="O8159" t="str">
            <v>Lee</v>
          </cell>
          <cell r="P8159">
            <v>43649</v>
          </cell>
          <cell r="Q8159">
            <v>913</v>
          </cell>
          <cell r="R8159" t="str">
            <v>Asia-Pacific (APAC)</v>
          </cell>
          <cell r="S8159" t="str">
            <v>Country Lead / Sales Lead</v>
          </cell>
        </row>
        <row r="8160">
          <cell r="A8160" t="str">
            <v>100614-TH-101</v>
          </cell>
          <cell r="B8160">
            <v>43800</v>
          </cell>
          <cell r="C8160" t="str">
            <v>Existing MSA</v>
          </cell>
          <cell r="D8160">
            <v>43690</v>
          </cell>
          <cell r="E8160">
            <v>43862</v>
          </cell>
          <cell r="F8160" t="str">
            <v>Virtual Instruments</v>
          </cell>
          <cell r="G8160" t="str">
            <v>TH</v>
          </cell>
          <cell r="H8160" t="str">
            <v>Thailand</v>
          </cell>
          <cell r="I8160" t="str">
            <v>LSP Entity</v>
          </cell>
          <cell r="J8160">
            <v>43710</v>
          </cell>
          <cell r="K8160">
            <v>43643</v>
          </cell>
          <cell r="Q8160">
            <v>3107</v>
          </cell>
          <cell r="R8160" t="str">
            <v>Asia-Pacific (APAC)</v>
          </cell>
          <cell r="S8160" t="str">
            <v>Regional Sales Manager North Asia</v>
          </cell>
        </row>
        <row r="8161">
          <cell r="A8161" t="str">
            <v>100001-CN-103</v>
          </cell>
          <cell r="B8161">
            <v>43290</v>
          </cell>
          <cell r="C8161" t="str">
            <v>Existing MSA</v>
          </cell>
          <cell r="D8161">
            <v>42242</v>
          </cell>
          <cell r="E8161">
            <v>43862</v>
          </cell>
          <cell r="F8161" t="str">
            <v>10X Genomics</v>
          </cell>
          <cell r="G8161" t="str">
            <v>CN</v>
          </cell>
          <cell r="H8161" t="str">
            <v>China</v>
          </cell>
          <cell r="I8161" t="str">
            <v>LSP Entity</v>
          </cell>
          <cell r="K8161">
            <v>42242</v>
          </cell>
          <cell r="Q8161">
            <v>1270</v>
          </cell>
          <cell r="R8161" t="str">
            <v>Asia-Pacific (APAC)</v>
          </cell>
          <cell r="S8161" t="str">
            <v>Country Manager</v>
          </cell>
        </row>
        <row r="8162">
          <cell r="A8162" t="str">
            <v>100001-CN-103</v>
          </cell>
          <cell r="B8162">
            <v>43290</v>
          </cell>
          <cell r="C8162" t="str">
            <v>Existing MSA</v>
          </cell>
          <cell r="D8162">
            <v>42242</v>
          </cell>
          <cell r="E8162">
            <v>43891</v>
          </cell>
          <cell r="F8162" t="str">
            <v>10X Genomics</v>
          </cell>
          <cell r="G8162" t="str">
            <v>CN</v>
          </cell>
          <cell r="H8162" t="str">
            <v>China</v>
          </cell>
          <cell r="I8162" t="str">
            <v>LSP Entity</v>
          </cell>
          <cell r="K8162">
            <v>42242</v>
          </cell>
          <cell r="Q8162">
            <v>1270</v>
          </cell>
          <cell r="R8162" t="str">
            <v>Asia-Pacific (APAC)</v>
          </cell>
          <cell r="S8162" t="str">
            <v>Country Manager</v>
          </cell>
        </row>
        <row r="8163">
          <cell r="A8163" t="str">
            <v>100001-CN-105</v>
          </cell>
          <cell r="B8163">
            <v>43451</v>
          </cell>
          <cell r="C8163" t="str">
            <v>Existing MSA</v>
          </cell>
          <cell r="D8163">
            <v>42242</v>
          </cell>
          <cell r="E8163">
            <v>43862</v>
          </cell>
          <cell r="F8163" t="str">
            <v>10X Genomics</v>
          </cell>
          <cell r="G8163" t="str">
            <v>CN</v>
          </cell>
          <cell r="H8163" t="str">
            <v>China</v>
          </cell>
          <cell r="I8163" t="str">
            <v>LSP Entity</v>
          </cell>
          <cell r="K8163">
            <v>42242</v>
          </cell>
          <cell r="Q8163">
            <v>1796</v>
          </cell>
          <cell r="R8163" t="str">
            <v>Asia-Pacific (APAC)</v>
          </cell>
          <cell r="S8163" t="str">
            <v>Sales Manager, North China</v>
          </cell>
          <cell r="T8163">
            <v>43891</v>
          </cell>
        </row>
        <row r="8164">
          <cell r="A8164" t="str">
            <v>100001-CN-105</v>
          </cell>
          <cell r="B8164">
            <v>43451</v>
          </cell>
          <cell r="C8164" t="str">
            <v>Existing MSA</v>
          </cell>
          <cell r="D8164">
            <v>42242</v>
          </cell>
          <cell r="E8164">
            <v>43891</v>
          </cell>
          <cell r="F8164" t="str">
            <v>10X Genomics</v>
          </cell>
          <cell r="G8164" t="str">
            <v>CN</v>
          </cell>
          <cell r="H8164" t="str">
            <v>China</v>
          </cell>
          <cell r="I8164" t="str">
            <v>LSP Entity</v>
          </cell>
          <cell r="K8164">
            <v>42242</v>
          </cell>
          <cell r="Q8164">
            <v>1796</v>
          </cell>
          <cell r="R8164" t="str">
            <v>Asia-Pacific (APAC)</v>
          </cell>
          <cell r="S8164" t="str">
            <v>Sales Manager, North China</v>
          </cell>
          <cell r="T8164">
            <v>43891</v>
          </cell>
        </row>
        <row r="8165">
          <cell r="A8165" t="str">
            <v>100292-CN-101</v>
          </cell>
          <cell r="B8165">
            <v>43466</v>
          </cell>
          <cell r="C8165" t="str">
            <v>Existing MSA</v>
          </cell>
          <cell r="D8165">
            <v>43522</v>
          </cell>
          <cell r="E8165">
            <v>43862</v>
          </cell>
          <cell r="F8165" t="str">
            <v>Milk Specialties Global</v>
          </cell>
          <cell r="G8165" t="str">
            <v>CN</v>
          </cell>
          <cell r="H8165" t="str">
            <v>China</v>
          </cell>
          <cell r="I8165" t="str">
            <v>LSP Entity</v>
          </cell>
          <cell r="K8165">
            <v>43157</v>
          </cell>
          <cell r="Q8165">
            <v>1866</v>
          </cell>
          <cell r="R8165" t="str">
            <v>Asia-Pacific (APAC)</v>
          </cell>
          <cell r="S8165" t="str">
            <v>Business Development Manager</v>
          </cell>
          <cell r="T8165">
            <v>43891</v>
          </cell>
        </row>
        <row r="8166">
          <cell r="A8166" t="str">
            <v>100292-CN-101</v>
          </cell>
          <cell r="B8166">
            <v>43466</v>
          </cell>
          <cell r="C8166" t="str">
            <v>Existing MSA</v>
          </cell>
          <cell r="D8166">
            <v>43522</v>
          </cell>
          <cell r="E8166">
            <v>43891</v>
          </cell>
          <cell r="F8166" t="str">
            <v>Milk Specialties Global</v>
          </cell>
          <cell r="G8166" t="str">
            <v>CN</v>
          </cell>
          <cell r="H8166" t="str">
            <v>China</v>
          </cell>
          <cell r="I8166" t="str">
            <v>LSP Entity</v>
          </cell>
          <cell r="K8166">
            <v>43157</v>
          </cell>
          <cell r="Q8166">
            <v>1866</v>
          </cell>
          <cell r="R8166" t="str">
            <v>Asia-Pacific (APAC)</v>
          </cell>
          <cell r="S8166" t="str">
            <v>Business Development Manager</v>
          </cell>
          <cell r="T8166">
            <v>43891</v>
          </cell>
        </row>
        <row r="8167">
          <cell r="A8167" t="str">
            <v>100096-CN-102</v>
          </cell>
          <cell r="B8167">
            <v>42856</v>
          </cell>
          <cell r="C8167" t="str">
            <v>Existing MSA</v>
          </cell>
          <cell r="D8167">
            <v>42829</v>
          </cell>
          <cell r="E8167">
            <v>43862</v>
          </cell>
          <cell r="F8167" t="str">
            <v>Lighting Technologies</v>
          </cell>
          <cell r="G8167" t="str">
            <v>CN</v>
          </cell>
          <cell r="H8167" t="str">
            <v>China</v>
          </cell>
          <cell r="I8167" t="str">
            <v>LSP Entity</v>
          </cell>
          <cell r="K8167">
            <v>42829</v>
          </cell>
          <cell r="Q8167">
            <v>379</v>
          </cell>
          <cell r="R8167" t="str">
            <v>Asia-Pacific (APAC)</v>
          </cell>
          <cell r="S8167" t="str">
            <v>Great China Sales Manager</v>
          </cell>
          <cell r="T8167">
            <v>43891</v>
          </cell>
        </row>
        <row r="8168">
          <cell r="A8168" t="str">
            <v>100096-CN-102</v>
          </cell>
          <cell r="B8168">
            <v>42856</v>
          </cell>
          <cell r="C8168" t="str">
            <v>Existing MSA</v>
          </cell>
          <cell r="D8168">
            <v>42829</v>
          </cell>
          <cell r="E8168">
            <v>43891</v>
          </cell>
          <cell r="F8168" t="str">
            <v>Lighting Technologies</v>
          </cell>
          <cell r="G8168" t="str">
            <v>CN</v>
          </cell>
          <cell r="H8168" t="str">
            <v>China</v>
          </cell>
          <cell r="I8168" t="str">
            <v>LSP Entity</v>
          </cell>
          <cell r="K8168">
            <v>42829</v>
          </cell>
          <cell r="Q8168">
            <v>379</v>
          </cell>
          <cell r="R8168" t="str">
            <v>Asia-Pacific (APAC)</v>
          </cell>
          <cell r="S8168" t="str">
            <v>Great China Sales Manager</v>
          </cell>
          <cell r="T8168">
            <v>43891</v>
          </cell>
        </row>
        <row r="8169">
          <cell r="A8169" t="str">
            <v>100608-RU-101</v>
          </cell>
          <cell r="B8169">
            <v>43709</v>
          </cell>
          <cell r="C8169" t="str">
            <v>Existing MSA</v>
          </cell>
          <cell r="D8169">
            <v>43671</v>
          </cell>
          <cell r="E8169">
            <v>43862</v>
          </cell>
          <cell r="F8169" t="str">
            <v>Universal Robots</v>
          </cell>
          <cell r="G8169" t="str">
            <v>RU</v>
          </cell>
          <cell r="H8169" t="str">
            <v>Russia</v>
          </cell>
          <cell r="I8169" t="str">
            <v>LSP Entity</v>
          </cell>
          <cell r="J8169">
            <v>43709</v>
          </cell>
          <cell r="K8169">
            <v>43671</v>
          </cell>
          <cell r="Q8169">
            <v>2999</v>
          </cell>
          <cell r="R8169" t="str">
            <v>Asia-Pacific (APAC)</v>
          </cell>
          <cell r="S8169" t="str">
            <v>Sales Development Manager</v>
          </cell>
        </row>
        <row r="8170">
          <cell r="A8170" t="str">
            <v>100608-RU-103</v>
          </cell>
          <cell r="B8170">
            <v>43709</v>
          </cell>
          <cell r="C8170" t="str">
            <v>Existing MSA</v>
          </cell>
          <cell r="D8170">
            <v>43671</v>
          </cell>
          <cell r="E8170">
            <v>43862</v>
          </cell>
          <cell r="F8170" t="str">
            <v>Universal Robots</v>
          </cell>
          <cell r="G8170" t="str">
            <v>RU</v>
          </cell>
          <cell r="H8170" t="str">
            <v>Russia</v>
          </cell>
          <cell r="I8170" t="str">
            <v>LSP Entity</v>
          </cell>
          <cell r="J8170">
            <v>43709</v>
          </cell>
          <cell r="K8170">
            <v>43671</v>
          </cell>
          <cell r="Q8170">
            <v>3101</v>
          </cell>
          <cell r="R8170" t="str">
            <v>Asia-Pacific (APAC)</v>
          </cell>
          <cell r="S8170" t="str">
            <v>Sales Development Manager</v>
          </cell>
        </row>
        <row r="8171">
          <cell r="A8171" t="str">
            <v>100021-CN-102</v>
          </cell>
          <cell r="B8171">
            <v>43332</v>
          </cell>
          <cell r="C8171" t="str">
            <v>Existing MSA</v>
          </cell>
          <cell r="D8171">
            <v>43270</v>
          </cell>
          <cell r="E8171">
            <v>43862</v>
          </cell>
          <cell r="F8171" t="str">
            <v>Bionano Genomics</v>
          </cell>
          <cell r="G8171" t="str">
            <v>CN</v>
          </cell>
          <cell r="H8171" t="str">
            <v>China</v>
          </cell>
          <cell r="I8171" t="str">
            <v>LSP Entity</v>
          </cell>
          <cell r="K8171">
            <v>42188</v>
          </cell>
          <cell r="Q8171">
            <v>1347</v>
          </cell>
          <cell r="R8171" t="str">
            <v>Asia-Pacific (APAC)</v>
          </cell>
          <cell r="S8171" t="str">
            <v>Head Asia</v>
          </cell>
          <cell r="T8171">
            <v>43891</v>
          </cell>
        </row>
        <row r="8172">
          <cell r="A8172" t="str">
            <v>100021-CN-102</v>
          </cell>
          <cell r="B8172">
            <v>43332</v>
          </cell>
          <cell r="C8172" t="str">
            <v>Existing MSA</v>
          </cell>
          <cell r="D8172">
            <v>43270</v>
          </cell>
          <cell r="E8172">
            <v>43891</v>
          </cell>
          <cell r="F8172" t="str">
            <v>Bionano Genomics</v>
          </cell>
          <cell r="G8172" t="str">
            <v>CN</v>
          </cell>
          <cell r="H8172" t="str">
            <v>China</v>
          </cell>
          <cell r="I8172" t="str">
            <v>LSP Entity</v>
          </cell>
          <cell r="K8172">
            <v>42188</v>
          </cell>
          <cell r="Q8172">
            <v>1347</v>
          </cell>
          <cell r="R8172" t="str">
            <v>Asia-Pacific (APAC)</v>
          </cell>
          <cell r="S8172" t="str">
            <v>Head Asia</v>
          </cell>
          <cell r="T8172">
            <v>43891</v>
          </cell>
        </row>
        <row r="8173">
          <cell r="A8173" t="str">
            <v>100309-ID-112</v>
          </cell>
          <cell r="B8173">
            <v>43724</v>
          </cell>
          <cell r="C8173" t="str">
            <v>Existing MSA</v>
          </cell>
          <cell r="D8173">
            <v>43683</v>
          </cell>
          <cell r="E8173">
            <v>43862</v>
          </cell>
          <cell r="F8173" t="str">
            <v>JUUL</v>
          </cell>
          <cell r="G8173" t="str">
            <v>ID</v>
          </cell>
          <cell r="H8173" t="str">
            <v>Indonesia</v>
          </cell>
          <cell r="I8173" t="str">
            <v>LSP Entity</v>
          </cell>
          <cell r="J8173">
            <v>43724</v>
          </cell>
          <cell r="K8173">
            <v>43207</v>
          </cell>
          <cell r="Q8173">
            <v>3033</v>
          </cell>
          <cell r="R8173" t="str">
            <v>Asia-Pacific (APAC)</v>
          </cell>
          <cell r="S8173" t="str">
            <v>Associate Commercial Strategy Manager, Indonesia</v>
          </cell>
        </row>
        <row r="8174">
          <cell r="A8174" t="str">
            <v>100452-CN-103</v>
          </cell>
          <cell r="B8174">
            <v>43780</v>
          </cell>
          <cell r="C8174" t="str">
            <v>Existing MSA</v>
          </cell>
          <cell r="D8174">
            <v>43690</v>
          </cell>
          <cell r="E8174">
            <v>43862</v>
          </cell>
          <cell r="F8174" t="str">
            <v>Taconic Biosciences</v>
          </cell>
          <cell r="G8174" t="str">
            <v>CN</v>
          </cell>
          <cell r="H8174" t="str">
            <v>China</v>
          </cell>
          <cell r="I8174" t="str">
            <v>LSP Entity</v>
          </cell>
          <cell r="J8174">
            <v>43780</v>
          </cell>
          <cell r="K8174">
            <v>43460</v>
          </cell>
          <cell r="Q8174">
            <v>3484</v>
          </cell>
          <cell r="R8174" t="str">
            <v>Asia-Pacific (APAC)</v>
          </cell>
          <cell r="S8174" t="str">
            <v>Bsuniess Opeerations / Inside Sales Representative</v>
          </cell>
        </row>
        <row r="8175">
          <cell r="A8175" t="str">
            <v>100452-CN-101</v>
          </cell>
          <cell r="B8175">
            <v>43497</v>
          </cell>
          <cell r="C8175" t="str">
            <v>Existing MSA</v>
          </cell>
          <cell r="D8175">
            <v>43690</v>
          </cell>
          <cell r="E8175">
            <v>43862</v>
          </cell>
          <cell r="F8175" t="str">
            <v>Taconic Biosciences</v>
          </cell>
          <cell r="G8175" t="str">
            <v>CN</v>
          </cell>
          <cell r="H8175" t="str">
            <v>China</v>
          </cell>
          <cell r="I8175" t="str">
            <v>LSP Entity</v>
          </cell>
          <cell r="J8175">
            <v>43497</v>
          </cell>
          <cell r="K8175">
            <v>43460</v>
          </cell>
          <cell r="Q8175">
            <v>1957</v>
          </cell>
          <cell r="R8175" t="str">
            <v>Asia-Pacific (APAC)</v>
          </cell>
          <cell r="S8175" t="str">
            <v>General Manager APAC</v>
          </cell>
        </row>
        <row r="8176">
          <cell r="A8176" t="str">
            <v>100452-CN-101</v>
          </cell>
          <cell r="B8176">
            <v>43497</v>
          </cell>
          <cell r="C8176" t="str">
            <v>Existing MSA</v>
          </cell>
          <cell r="D8176">
            <v>43690</v>
          </cell>
          <cell r="E8176">
            <v>43891</v>
          </cell>
          <cell r="F8176" t="str">
            <v>Taconic Biosciences</v>
          </cell>
          <cell r="G8176" t="str">
            <v>CN</v>
          </cell>
          <cell r="H8176" t="str">
            <v>China</v>
          </cell>
          <cell r="I8176" t="str">
            <v>LSP Entity</v>
          </cell>
          <cell r="J8176">
            <v>43497</v>
          </cell>
          <cell r="K8176">
            <v>43460</v>
          </cell>
          <cell r="Q8176">
            <v>1957</v>
          </cell>
          <cell r="R8176" t="str">
            <v>Asia-Pacific (APAC)</v>
          </cell>
          <cell r="S8176" t="str">
            <v>General Manager APAC</v>
          </cell>
        </row>
        <row r="8177">
          <cell r="A8177" t="str">
            <v>100638-UA-101</v>
          </cell>
          <cell r="B8177">
            <v>43746</v>
          </cell>
          <cell r="C8177" t="str">
            <v>Existing MSA</v>
          </cell>
          <cell r="D8177">
            <v>43713</v>
          </cell>
          <cell r="E8177">
            <v>43862</v>
          </cell>
          <cell r="F8177" t="str">
            <v>Scoop</v>
          </cell>
          <cell r="G8177" t="str">
            <v>UA</v>
          </cell>
          <cell r="H8177" t="str">
            <v>Ukraine</v>
          </cell>
          <cell r="I8177" t="str">
            <v>LSP Entity</v>
          </cell>
          <cell r="J8177">
            <v>43733</v>
          </cell>
          <cell r="K8177">
            <v>43713</v>
          </cell>
          <cell r="Q8177">
            <v>3217</v>
          </cell>
          <cell r="R8177" t="str">
            <v>Europe (EU)</v>
          </cell>
          <cell r="S8177" t="str">
            <v>Engineer</v>
          </cell>
        </row>
        <row r="8178">
          <cell r="A8178" t="str">
            <v>100167-AT-101</v>
          </cell>
          <cell r="B8178">
            <v>43710</v>
          </cell>
          <cell r="C8178" t="str">
            <v>Existing MSA</v>
          </cell>
          <cell r="D8178">
            <v>43668</v>
          </cell>
          <cell r="E8178">
            <v>43862</v>
          </cell>
          <cell r="F8178" t="str">
            <v>Twist Bioscience</v>
          </cell>
          <cell r="G8178" t="str">
            <v>AT</v>
          </cell>
          <cell r="H8178" t="str">
            <v>Austria</v>
          </cell>
          <cell r="I8178" t="str">
            <v>LSP Entity</v>
          </cell>
          <cell r="J8178">
            <v>43710</v>
          </cell>
          <cell r="K8178">
            <v>42145</v>
          </cell>
          <cell r="Q8178">
            <v>2972</v>
          </cell>
          <cell r="R8178" t="str">
            <v>Europe (EU)</v>
          </cell>
          <cell r="S8178" t="str">
            <v>Synthetic Biology, Account Manager - Germany</v>
          </cell>
        </row>
        <row r="8179">
          <cell r="A8179" t="str">
            <v>100309-AT-109</v>
          </cell>
          <cell r="B8179">
            <v>43631</v>
          </cell>
          <cell r="C8179" t="str">
            <v>Existing MSA</v>
          </cell>
          <cell r="D8179">
            <v>43683</v>
          </cell>
          <cell r="E8179">
            <v>43862</v>
          </cell>
          <cell r="F8179" t="str">
            <v>JUUL</v>
          </cell>
          <cell r="G8179" t="str">
            <v>AT</v>
          </cell>
          <cell r="H8179" t="str">
            <v>Austria</v>
          </cell>
          <cell r="I8179" t="str">
            <v>LSP Entity</v>
          </cell>
          <cell r="J8179">
            <v>43631</v>
          </cell>
          <cell r="K8179">
            <v>43207</v>
          </cell>
          <cell r="Q8179">
            <v>2608</v>
          </cell>
          <cell r="R8179" t="str">
            <v>Europe (EU)</v>
          </cell>
          <cell r="S8179" t="str">
            <v>Business Development Manager - Austria</v>
          </cell>
        </row>
        <row r="8180">
          <cell r="A8180" t="str">
            <v>100309-AT-110</v>
          </cell>
          <cell r="B8180">
            <v>43647</v>
          </cell>
          <cell r="C8180" t="str">
            <v>Existing MSA</v>
          </cell>
          <cell r="D8180">
            <v>43683</v>
          </cell>
          <cell r="E8180">
            <v>43862</v>
          </cell>
          <cell r="F8180" t="str">
            <v>JUUL</v>
          </cell>
          <cell r="G8180" t="str">
            <v>AT</v>
          </cell>
          <cell r="H8180" t="str">
            <v>Austria</v>
          </cell>
          <cell r="I8180" t="str">
            <v>LSP Entity</v>
          </cell>
          <cell r="J8180">
            <v>43647</v>
          </cell>
          <cell r="K8180">
            <v>43207</v>
          </cell>
          <cell r="Q8180">
            <v>2613</v>
          </cell>
          <cell r="R8180" t="str">
            <v>Europe (EU)</v>
          </cell>
          <cell r="S8180" t="str">
            <v>Business Development Manager</v>
          </cell>
        </row>
        <row r="8181">
          <cell r="A8181" t="str">
            <v>100309-AT-114</v>
          </cell>
          <cell r="B8181">
            <v>43678</v>
          </cell>
          <cell r="C8181" t="str">
            <v>Existing MSA</v>
          </cell>
          <cell r="D8181">
            <v>43683</v>
          </cell>
          <cell r="E8181">
            <v>43862</v>
          </cell>
          <cell r="F8181" t="str">
            <v>JUUL</v>
          </cell>
          <cell r="G8181" t="str">
            <v>AT</v>
          </cell>
          <cell r="H8181" t="str">
            <v>Austria</v>
          </cell>
          <cell r="I8181" t="str">
            <v>LSP Entity</v>
          </cell>
          <cell r="J8181">
            <v>43678</v>
          </cell>
          <cell r="K8181">
            <v>43207</v>
          </cell>
          <cell r="Q8181">
            <v>2705</v>
          </cell>
          <cell r="R8181" t="str">
            <v>Europe (EU)</v>
          </cell>
          <cell r="S8181" t="str">
            <v>Business Development Manager</v>
          </cell>
        </row>
        <row r="8182">
          <cell r="A8182" t="str">
            <v>100309-AT-115</v>
          </cell>
          <cell r="B8182">
            <v>43647</v>
          </cell>
          <cell r="C8182" t="str">
            <v>Existing MSA</v>
          </cell>
          <cell r="D8182">
            <v>43683</v>
          </cell>
          <cell r="E8182">
            <v>43862</v>
          </cell>
          <cell r="F8182" t="str">
            <v>JUUL</v>
          </cell>
          <cell r="G8182" t="str">
            <v>AT</v>
          </cell>
          <cell r="H8182" t="str">
            <v>Austria</v>
          </cell>
          <cell r="I8182" t="str">
            <v>LSP Entity</v>
          </cell>
          <cell r="J8182">
            <v>43647</v>
          </cell>
          <cell r="K8182">
            <v>43207</v>
          </cell>
          <cell r="Q8182">
            <v>2735</v>
          </cell>
          <cell r="R8182" t="str">
            <v>Europe (EU)</v>
          </cell>
          <cell r="S8182" t="str">
            <v>Business Development Manager</v>
          </cell>
        </row>
        <row r="8183">
          <cell r="A8183" t="str">
            <v>100309-AT-116</v>
          </cell>
          <cell r="B8183">
            <v>43647</v>
          </cell>
          <cell r="C8183" t="str">
            <v>Existing MSA</v>
          </cell>
          <cell r="D8183">
            <v>43683</v>
          </cell>
          <cell r="E8183">
            <v>43862</v>
          </cell>
          <cell r="F8183" t="str">
            <v>JUUL</v>
          </cell>
          <cell r="G8183" t="str">
            <v>AT</v>
          </cell>
          <cell r="H8183" t="str">
            <v>Austria</v>
          </cell>
          <cell r="I8183" t="str">
            <v>LSP Entity</v>
          </cell>
          <cell r="J8183">
            <v>43647</v>
          </cell>
          <cell r="K8183">
            <v>43207</v>
          </cell>
          <cell r="Q8183">
            <v>2784</v>
          </cell>
          <cell r="R8183" t="str">
            <v>Europe (EU)</v>
          </cell>
          <cell r="S8183" t="str">
            <v>Business Development Manager</v>
          </cell>
        </row>
        <row r="8184">
          <cell r="A8184" t="str">
            <v>100309-AT-118</v>
          </cell>
          <cell r="B8184">
            <v>43709</v>
          </cell>
          <cell r="C8184" t="str">
            <v>Existing MSA</v>
          </cell>
          <cell r="D8184">
            <v>43683</v>
          </cell>
          <cell r="E8184">
            <v>43862</v>
          </cell>
          <cell r="F8184" t="str">
            <v>JUUL</v>
          </cell>
          <cell r="G8184" t="str">
            <v>AT</v>
          </cell>
          <cell r="H8184" t="str">
            <v>Austria</v>
          </cell>
          <cell r="I8184" t="str">
            <v>LSP Entity</v>
          </cell>
          <cell r="J8184">
            <v>43709</v>
          </cell>
          <cell r="K8184">
            <v>43207</v>
          </cell>
          <cell r="Q8184">
            <v>2843</v>
          </cell>
          <cell r="R8184" t="str">
            <v>Europe (EU)</v>
          </cell>
          <cell r="S8184" t="str">
            <v>Field Sales Manager Austria</v>
          </cell>
        </row>
        <row r="8185">
          <cell r="A8185" t="str">
            <v>100309-AT-119</v>
          </cell>
          <cell r="B8185">
            <v>43709</v>
          </cell>
          <cell r="C8185" t="str">
            <v>Existing MSA</v>
          </cell>
          <cell r="D8185">
            <v>43683</v>
          </cell>
          <cell r="E8185">
            <v>43862</v>
          </cell>
          <cell r="F8185" t="str">
            <v>JUUL</v>
          </cell>
          <cell r="G8185" t="str">
            <v>AT</v>
          </cell>
          <cell r="H8185" t="str">
            <v>Austria</v>
          </cell>
          <cell r="I8185" t="str">
            <v>LSP Entity</v>
          </cell>
          <cell r="J8185">
            <v>43709</v>
          </cell>
          <cell r="K8185">
            <v>43207</v>
          </cell>
          <cell r="Q8185">
            <v>2891</v>
          </cell>
          <cell r="R8185" t="str">
            <v>Europe (EU)</v>
          </cell>
          <cell r="S8185" t="str">
            <v>Business Development Manager</v>
          </cell>
        </row>
        <row r="8186">
          <cell r="A8186" t="str">
            <v>100309-AT-121</v>
          </cell>
          <cell r="B8186">
            <v>43739</v>
          </cell>
          <cell r="C8186" t="str">
            <v>Existing MSA</v>
          </cell>
          <cell r="D8186">
            <v>43683</v>
          </cell>
          <cell r="E8186">
            <v>43862</v>
          </cell>
          <cell r="F8186" t="str">
            <v>JUUL</v>
          </cell>
          <cell r="G8186" t="str">
            <v>AT</v>
          </cell>
          <cell r="H8186" t="str">
            <v>Austria</v>
          </cell>
          <cell r="I8186" t="str">
            <v>LSP Entity</v>
          </cell>
          <cell r="J8186">
            <v>43739</v>
          </cell>
          <cell r="K8186">
            <v>43207</v>
          </cell>
          <cell r="Q8186">
            <v>3059</v>
          </cell>
          <cell r="R8186" t="str">
            <v>Europe (EU)</v>
          </cell>
          <cell r="S8186" t="str">
            <v>Trade Marketing Manager</v>
          </cell>
        </row>
        <row r="8187">
          <cell r="A8187" t="str">
            <v>100309-UA-105</v>
          </cell>
          <cell r="B8187">
            <v>43591</v>
          </cell>
          <cell r="C8187" t="str">
            <v>Existing MSA</v>
          </cell>
          <cell r="D8187">
            <v>43230</v>
          </cell>
          <cell r="E8187">
            <v>43862</v>
          </cell>
          <cell r="F8187" t="str">
            <v>JUUL</v>
          </cell>
          <cell r="G8187" t="str">
            <v>UA</v>
          </cell>
          <cell r="H8187" t="str">
            <v>Ukraine</v>
          </cell>
          <cell r="I8187" t="str">
            <v>LSP Entity</v>
          </cell>
          <cell r="J8187">
            <v>43591</v>
          </cell>
          <cell r="K8187">
            <v>43207</v>
          </cell>
          <cell r="Q8187">
            <v>2520</v>
          </cell>
          <cell r="R8187" t="str">
            <v>Europe (EU)</v>
          </cell>
          <cell r="S8187" t="str">
            <v>Ukraine Country Sales Manager</v>
          </cell>
        </row>
        <row r="8188">
          <cell r="A8188" t="str">
            <v>100309-UA-104</v>
          </cell>
          <cell r="B8188">
            <v>43591</v>
          </cell>
          <cell r="C8188" t="str">
            <v>Existing MSA</v>
          </cell>
          <cell r="D8188">
            <v>43230</v>
          </cell>
          <cell r="E8188">
            <v>43862</v>
          </cell>
          <cell r="F8188" t="str">
            <v>JUUL</v>
          </cell>
          <cell r="G8188" t="str">
            <v>UA</v>
          </cell>
          <cell r="H8188" t="str">
            <v>Ukraine</v>
          </cell>
          <cell r="I8188" t="str">
            <v>LSP Entity</v>
          </cell>
          <cell r="J8188">
            <v>43591</v>
          </cell>
          <cell r="K8188">
            <v>43207</v>
          </cell>
          <cell r="Q8188">
            <v>2477</v>
          </cell>
          <cell r="R8188" t="str">
            <v>Europe (EU)</v>
          </cell>
          <cell r="S8188" t="str">
            <v>Product Specialist</v>
          </cell>
        </row>
        <row r="8189">
          <cell r="A8189" t="str">
            <v>100309-AT-122</v>
          </cell>
          <cell r="B8189">
            <v>43739</v>
          </cell>
          <cell r="C8189" t="str">
            <v>Existing MSA</v>
          </cell>
          <cell r="D8189">
            <v>43683</v>
          </cell>
          <cell r="E8189">
            <v>43862</v>
          </cell>
          <cell r="F8189" t="str">
            <v>JUUL</v>
          </cell>
          <cell r="G8189" t="str">
            <v>AT</v>
          </cell>
          <cell r="H8189" t="str">
            <v>Austria</v>
          </cell>
          <cell r="I8189" t="str">
            <v>LSP Entity</v>
          </cell>
          <cell r="J8189">
            <v>43739</v>
          </cell>
          <cell r="K8189">
            <v>43207</v>
          </cell>
          <cell r="Q8189">
            <v>3214</v>
          </cell>
          <cell r="R8189" t="str">
            <v>Europe (EU)</v>
          </cell>
          <cell r="S8189" t="str">
            <v>Team Assistant Austria</v>
          </cell>
        </row>
        <row r="8190">
          <cell r="A8190" t="str">
            <v>100309-AT-104</v>
          </cell>
          <cell r="B8190">
            <v>43556</v>
          </cell>
          <cell r="C8190" t="str">
            <v>Existing MSA</v>
          </cell>
          <cell r="D8190">
            <v>43683</v>
          </cell>
          <cell r="E8190">
            <v>43862</v>
          </cell>
          <cell r="F8190" t="str">
            <v>JUUL</v>
          </cell>
          <cell r="G8190" t="str">
            <v>AT</v>
          </cell>
          <cell r="H8190" t="str">
            <v>Austria</v>
          </cell>
          <cell r="I8190" t="str">
            <v>LSP Entity</v>
          </cell>
          <cell r="J8190">
            <v>43556</v>
          </cell>
          <cell r="K8190">
            <v>43207</v>
          </cell>
          <cell r="Q8190">
            <v>2058</v>
          </cell>
          <cell r="R8190" t="str">
            <v>Europe (EU)</v>
          </cell>
          <cell r="S8190" t="str">
            <v>Business Development Manager</v>
          </cell>
        </row>
        <row r="8191">
          <cell r="A8191" t="str">
            <v>100309-AT-105</v>
          </cell>
          <cell r="B8191">
            <v>43556</v>
          </cell>
          <cell r="C8191" t="str">
            <v>Existing MSA</v>
          </cell>
          <cell r="D8191">
            <v>43683</v>
          </cell>
          <cell r="E8191">
            <v>43862</v>
          </cell>
          <cell r="F8191" t="str">
            <v>JUUL</v>
          </cell>
          <cell r="G8191" t="str">
            <v>AT</v>
          </cell>
          <cell r="H8191" t="str">
            <v>Austria</v>
          </cell>
          <cell r="I8191" t="str">
            <v>LSP Entity</v>
          </cell>
          <cell r="J8191">
            <v>43556</v>
          </cell>
          <cell r="K8191">
            <v>43207</v>
          </cell>
          <cell r="Q8191">
            <v>2122</v>
          </cell>
          <cell r="R8191" t="str">
            <v>Europe (EU)</v>
          </cell>
          <cell r="S8191" t="str">
            <v>Business Development Manager</v>
          </cell>
        </row>
        <row r="8192">
          <cell r="A8192" t="str">
            <v>100309-UA-108</v>
          </cell>
          <cell r="B8192">
            <v>43598</v>
          </cell>
          <cell r="C8192" t="str">
            <v>Existing MSA</v>
          </cell>
          <cell r="D8192">
            <v>43230</v>
          </cell>
          <cell r="E8192">
            <v>43862</v>
          </cell>
          <cell r="F8192" t="str">
            <v>JUUL</v>
          </cell>
          <cell r="G8192" t="str">
            <v>UA</v>
          </cell>
          <cell r="H8192" t="str">
            <v>Ukraine</v>
          </cell>
          <cell r="I8192" t="str">
            <v>LSP Entity</v>
          </cell>
          <cell r="J8192">
            <v>43629</v>
          </cell>
          <cell r="K8192">
            <v>43207</v>
          </cell>
          <cell r="Q8192">
            <v>2572</v>
          </cell>
          <cell r="R8192" t="str">
            <v>Europe (EU)</v>
          </cell>
          <cell r="S8192" t="str">
            <v>Product Specialist</v>
          </cell>
        </row>
        <row r="8193">
          <cell r="A8193" t="str">
            <v>100309-UA-112</v>
          </cell>
          <cell r="B8193">
            <v>43709</v>
          </cell>
          <cell r="C8193" t="str">
            <v>Existing MSA</v>
          </cell>
          <cell r="D8193">
            <v>43230</v>
          </cell>
          <cell r="E8193">
            <v>43862</v>
          </cell>
          <cell r="F8193" t="str">
            <v>JUUL</v>
          </cell>
          <cell r="G8193" t="str">
            <v>UA</v>
          </cell>
          <cell r="H8193" t="str">
            <v>Ukraine</v>
          </cell>
          <cell r="I8193" t="str">
            <v>LSP Entity</v>
          </cell>
          <cell r="J8193">
            <v>43709</v>
          </cell>
          <cell r="K8193">
            <v>43207</v>
          </cell>
          <cell r="Q8193">
            <v>3144</v>
          </cell>
          <cell r="R8193" t="str">
            <v>Europe (EU)</v>
          </cell>
          <cell r="S8193" t="str">
            <v>Government Relations Manager Ukraine</v>
          </cell>
        </row>
        <row r="8194">
          <cell r="A8194" t="str">
            <v>100309-AT-109</v>
          </cell>
          <cell r="B8194">
            <v>43631</v>
          </cell>
          <cell r="C8194" t="str">
            <v>Existing MSA</v>
          </cell>
          <cell r="D8194">
            <v>43683</v>
          </cell>
          <cell r="E8194">
            <v>43891</v>
          </cell>
          <cell r="F8194" t="str">
            <v>JUUL</v>
          </cell>
          <cell r="G8194" t="str">
            <v>AT</v>
          </cell>
          <cell r="H8194" t="str">
            <v>Austria</v>
          </cell>
          <cell r="I8194" t="str">
            <v>LSP Entity</v>
          </cell>
          <cell r="J8194">
            <v>43631</v>
          </cell>
          <cell r="K8194">
            <v>43207</v>
          </cell>
          <cell r="Q8194">
            <v>2608</v>
          </cell>
          <cell r="R8194" t="str">
            <v>Europe (EU)</v>
          </cell>
          <cell r="S8194" t="str">
            <v>Business Development Manager - Austria</v>
          </cell>
        </row>
        <row r="8195">
          <cell r="A8195" t="str">
            <v>100309-AT-110</v>
          </cell>
          <cell r="B8195">
            <v>43647</v>
          </cell>
          <cell r="C8195" t="str">
            <v>Existing MSA</v>
          </cell>
          <cell r="D8195">
            <v>43683</v>
          </cell>
          <cell r="E8195">
            <v>43891</v>
          </cell>
          <cell r="F8195" t="str">
            <v>JUUL</v>
          </cell>
          <cell r="G8195" t="str">
            <v>AT</v>
          </cell>
          <cell r="H8195" t="str">
            <v>Austria</v>
          </cell>
          <cell r="I8195" t="str">
            <v>LSP Entity</v>
          </cell>
          <cell r="J8195">
            <v>43647</v>
          </cell>
          <cell r="K8195">
            <v>43207</v>
          </cell>
          <cell r="Q8195">
            <v>2613</v>
          </cell>
          <cell r="R8195" t="str">
            <v>Europe (EU)</v>
          </cell>
          <cell r="S8195" t="str">
            <v>Business Development Manager</v>
          </cell>
        </row>
        <row r="8196">
          <cell r="A8196" t="str">
            <v>100309-AT-114</v>
          </cell>
          <cell r="B8196">
            <v>43678</v>
          </cell>
          <cell r="C8196" t="str">
            <v>Existing MSA</v>
          </cell>
          <cell r="D8196">
            <v>43683</v>
          </cell>
          <cell r="E8196">
            <v>43891</v>
          </cell>
          <cell r="F8196" t="str">
            <v>JUUL</v>
          </cell>
          <cell r="G8196" t="str">
            <v>AT</v>
          </cell>
          <cell r="H8196" t="str">
            <v>Austria</v>
          </cell>
          <cell r="I8196" t="str">
            <v>LSP Entity</v>
          </cell>
          <cell r="J8196">
            <v>43678</v>
          </cell>
          <cell r="K8196">
            <v>43207</v>
          </cell>
          <cell r="Q8196">
            <v>2705</v>
          </cell>
          <cell r="R8196" t="str">
            <v>Europe (EU)</v>
          </cell>
          <cell r="S8196" t="str">
            <v>Business Development Manager</v>
          </cell>
        </row>
        <row r="8197">
          <cell r="A8197" t="str">
            <v>100309-UA-105</v>
          </cell>
          <cell r="B8197">
            <v>43591</v>
          </cell>
          <cell r="C8197" t="str">
            <v>Existing MSA</v>
          </cell>
          <cell r="D8197">
            <v>43230</v>
          </cell>
          <cell r="E8197">
            <v>43891</v>
          </cell>
          <cell r="F8197" t="str">
            <v>JUUL</v>
          </cell>
          <cell r="G8197" t="str">
            <v>UA</v>
          </cell>
          <cell r="H8197" t="str">
            <v>Ukraine</v>
          </cell>
          <cell r="I8197" t="str">
            <v>LSP Entity</v>
          </cell>
          <cell r="J8197">
            <v>43591</v>
          </cell>
          <cell r="K8197">
            <v>43207</v>
          </cell>
          <cell r="Q8197">
            <v>2520</v>
          </cell>
          <cell r="R8197" t="str">
            <v>Europe (EU)</v>
          </cell>
          <cell r="S8197" t="str">
            <v>Ukraine Country Sales Manager</v>
          </cell>
        </row>
        <row r="8198">
          <cell r="A8198" t="str">
            <v>100309-UA-104</v>
          </cell>
          <cell r="B8198">
            <v>43591</v>
          </cell>
          <cell r="C8198" t="str">
            <v>Existing MSA</v>
          </cell>
          <cell r="D8198">
            <v>43230</v>
          </cell>
          <cell r="E8198">
            <v>43891</v>
          </cell>
          <cell r="F8198" t="str">
            <v>JUUL</v>
          </cell>
          <cell r="G8198" t="str">
            <v>UA</v>
          </cell>
          <cell r="H8198" t="str">
            <v>Ukraine</v>
          </cell>
          <cell r="I8198" t="str">
            <v>LSP Entity</v>
          </cell>
          <cell r="J8198">
            <v>43591</v>
          </cell>
          <cell r="K8198">
            <v>43207</v>
          </cell>
          <cell r="Q8198">
            <v>2477</v>
          </cell>
          <cell r="R8198" t="str">
            <v>Europe (EU)</v>
          </cell>
          <cell r="S8198" t="str">
            <v>Product Specialist</v>
          </cell>
        </row>
        <row r="8199">
          <cell r="A8199" t="str">
            <v>100309-AT-104</v>
          </cell>
          <cell r="B8199">
            <v>43556</v>
          </cell>
          <cell r="C8199" t="str">
            <v>Existing MSA</v>
          </cell>
          <cell r="D8199">
            <v>43683</v>
          </cell>
          <cell r="E8199">
            <v>43891</v>
          </cell>
          <cell r="F8199" t="str">
            <v>JUUL</v>
          </cell>
          <cell r="G8199" t="str">
            <v>AT</v>
          </cell>
          <cell r="H8199" t="str">
            <v>Austria</v>
          </cell>
          <cell r="I8199" t="str">
            <v>LSP Entity</v>
          </cell>
          <cell r="J8199">
            <v>43556</v>
          </cell>
          <cell r="K8199">
            <v>43207</v>
          </cell>
          <cell r="Q8199">
            <v>2058</v>
          </cell>
          <cell r="R8199" t="str">
            <v>Europe (EU)</v>
          </cell>
          <cell r="S8199" t="str">
            <v>Business Development Manager</v>
          </cell>
        </row>
        <row r="8200">
          <cell r="A8200" t="str">
            <v>100309-AT-105</v>
          </cell>
          <cell r="B8200">
            <v>43556</v>
          </cell>
          <cell r="C8200" t="str">
            <v>Existing MSA</v>
          </cell>
          <cell r="D8200">
            <v>43683</v>
          </cell>
          <cell r="E8200">
            <v>43891</v>
          </cell>
          <cell r="F8200" t="str">
            <v>JUUL</v>
          </cell>
          <cell r="G8200" t="str">
            <v>AT</v>
          </cell>
          <cell r="H8200" t="str">
            <v>Austria</v>
          </cell>
          <cell r="I8200" t="str">
            <v>LSP Entity</v>
          </cell>
          <cell r="J8200">
            <v>43556</v>
          </cell>
          <cell r="K8200">
            <v>43207</v>
          </cell>
          <cell r="Q8200">
            <v>2122</v>
          </cell>
          <cell r="R8200" t="str">
            <v>Europe (EU)</v>
          </cell>
          <cell r="S8200" t="str">
            <v>Business Development Manager</v>
          </cell>
        </row>
        <row r="8201">
          <cell r="A8201" t="str">
            <v>100309-UA-108</v>
          </cell>
          <cell r="B8201">
            <v>43598</v>
          </cell>
          <cell r="C8201" t="str">
            <v>Existing MSA</v>
          </cell>
          <cell r="D8201">
            <v>43230</v>
          </cell>
          <cell r="E8201">
            <v>43891</v>
          </cell>
          <cell r="F8201" t="str">
            <v>JUUL</v>
          </cell>
          <cell r="G8201" t="str">
            <v>UA</v>
          </cell>
          <cell r="H8201" t="str">
            <v>Ukraine</v>
          </cell>
          <cell r="I8201" t="str">
            <v>LSP Entity</v>
          </cell>
          <cell r="J8201">
            <v>43629</v>
          </cell>
          <cell r="K8201">
            <v>43207</v>
          </cell>
          <cell r="Q8201">
            <v>2572</v>
          </cell>
          <cell r="R8201" t="str">
            <v>Europe (EU)</v>
          </cell>
          <cell r="S8201" t="str">
            <v>Product Specialist</v>
          </cell>
        </row>
        <row r="8202">
          <cell r="A8202" t="str">
            <v>100161-CZ-101</v>
          </cell>
          <cell r="B8202">
            <v>43739</v>
          </cell>
          <cell r="C8202" t="str">
            <v>Existing MSA</v>
          </cell>
          <cell r="D8202">
            <v>43705</v>
          </cell>
          <cell r="E8202">
            <v>43862</v>
          </cell>
          <cell r="F8202" t="str">
            <v>Tile</v>
          </cell>
          <cell r="G8202" t="str">
            <v>CZ</v>
          </cell>
          <cell r="H8202" t="str">
            <v>Czech Republic</v>
          </cell>
          <cell r="I8202" t="str">
            <v>LSP Entity</v>
          </cell>
          <cell r="J8202">
            <v>43709</v>
          </cell>
          <cell r="K8202">
            <v>42712</v>
          </cell>
          <cell r="Q8202">
            <v>3178</v>
          </cell>
          <cell r="R8202" t="str">
            <v>Europe (EU)</v>
          </cell>
          <cell r="S8202" t="str">
            <v>Sr. Sales Operations Manager EMEA</v>
          </cell>
        </row>
        <row r="8203">
          <cell r="A8203" t="str">
            <v>100646-HU-101</v>
          </cell>
          <cell r="B8203">
            <v>43709</v>
          </cell>
          <cell r="C8203" t="str">
            <v>Existing MSA</v>
          </cell>
          <cell r="D8203">
            <v>43726</v>
          </cell>
          <cell r="E8203">
            <v>43862</v>
          </cell>
          <cell r="F8203" t="str">
            <v>Pregis International GmbH</v>
          </cell>
          <cell r="G8203" t="str">
            <v>HU</v>
          </cell>
          <cell r="H8203" t="str">
            <v>Hungary</v>
          </cell>
          <cell r="I8203" t="str">
            <v>LSP Entity</v>
          </cell>
          <cell r="K8203">
            <v>43726</v>
          </cell>
          <cell r="Q8203">
            <v>3243</v>
          </cell>
          <cell r="R8203" t="str">
            <v>Europe (EU)</v>
          </cell>
          <cell r="S8203" t="str">
            <v>Export Account Manager</v>
          </cell>
        </row>
        <row r="8204">
          <cell r="A8204" t="str">
            <v>100278-AT-101</v>
          </cell>
          <cell r="B8204">
            <v>43556</v>
          </cell>
          <cell r="C8204" t="str">
            <v>Existing MSA</v>
          </cell>
          <cell r="D8204">
            <v>43451</v>
          </cell>
          <cell r="E8204">
            <v>43862</v>
          </cell>
          <cell r="F8204" t="str">
            <v>Lesker</v>
          </cell>
          <cell r="G8204" t="str">
            <v>AT</v>
          </cell>
          <cell r="H8204" t="str">
            <v>Austria</v>
          </cell>
          <cell r="I8204" t="str">
            <v>LSP Entity</v>
          </cell>
          <cell r="K8204">
            <v>43068</v>
          </cell>
          <cell r="Q8204">
            <v>1927</v>
          </cell>
          <cell r="R8204" t="str">
            <v>Europe (EU)</v>
          </cell>
          <cell r="S8204" t="str">
            <v>Regional Sales Manager</v>
          </cell>
        </row>
        <row r="8205">
          <cell r="A8205" t="str">
            <v>100278-AT-101</v>
          </cell>
          <cell r="B8205">
            <v>43556</v>
          </cell>
          <cell r="C8205" t="str">
            <v>Existing MSA</v>
          </cell>
          <cell r="D8205">
            <v>43451</v>
          </cell>
          <cell r="E8205">
            <v>43891</v>
          </cell>
          <cell r="F8205" t="str">
            <v>Lesker</v>
          </cell>
          <cell r="G8205" t="str">
            <v>AT</v>
          </cell>
          <cell r="H8205" t="str">
            <v>Austria</v>
          </cell>
          <cell r="I8205" t="str">
            <v>LSP Entity</v>
          </cell>
          <cell r="K8205">
            <v>43068</v>
          </cell>
          <cell r="Q8205">
            <v>1927</v>
          </cell>
          <cell r="R8205" t="str">
            <v>Europe (EU)</v>
          </cell>
          <cell r="S8205" t="str">
            <v>Regional Sales Manager</v>
          </cell>
        </row>
        <row r="8206">
          <cell r="A8206" t="str">
            <v>100494-HU-101</v>
          </cell>
          <cell r="B8206">
            <v>43556</v>
          </cell>
          <cell r="C8206" t="str">
            <v>Existing MSA</v>
          </cell>
          <cell r="D8206">
            <v>43522</v>
          </cell>
          <cell r="E8206">
            <v>43862</v>
          </cell>
          <cell r="F8206" t="str">
            <v>Associated Luxury Hotels International, LLC (ALHI)</v>
          </cell>
          <cell r="G8206" t="str">
            <v>HU</v>
          </cell>
          <cell r="H8206" t="str">
            <v>Hungary</v>
          </cell>
          <cell r="I8206" t="str">
            <v>LSP Entity</v>
          </cell>
          <cell r="J8206">
            <v>43556</v>
          </cell>
          <cell r="K8206">
            <v>43522</v>
          </cell>
          <cell r="Q8206">
            <v>2298</v>
          </cell>
          <cell r="R8206" t="str">
            <v>Europe (EU)</v>
          </cell>
          <cell r="S8206" t="str">
            <v>Sales Associate</v>
          </cell>
        </row>
        <row r="8207">
          <cell r="A8207" t="str">
            <v>100494-HU-101</v>
          </cell>
          <cell r="B8207">
            <v>43556</v>
          </cell>
          <cell r="C8207" t="str">
            <v>Existing MSA</v>
          </cell>
          <cell r="D8207">
            <v>43522</v>
          </cell>
          <cell r="E8207">
            <v>43891</v>
          </cell>
          <cell r="F8207" t="str">
            <v>Associated Luxury Hotels International, LLC (ALHI)</v>
          </cell>
          <cell r="G8207" t="str">
            <v>HU</v>
          </cell>
          <cell r="H8207" t="str">
            <v>Hungary</v>
          </cell>
          <cell r="I8207" t="str">
            <v>LSP Entity</v>
          </cell>
          <cell r="J8207">
            <v>43556</v>
          </cell>
          <cell r="K8207">
            <v>43522</v>
          </cell>
          <cell r="Q8207">
            <v>2298</v>
          </cell>
          <cell r="R8207" t="str">
            <v>Europe (EU)</v>
          </cell>
          <cell r="S8207" t="str">
            <v>Sales Associate</v>
          </cell>
        </row>
        <row r="8208">
          <cell r="A8208" t="str">
            <v>100441-BE-108</v>
          </cell>
          <cell r="B8208">
            <v>43678</v>
          </cell>
          <cell r="C8208" t="str">
            <v>Existing MSA</v>
          </cell>
          <cell r="D8208">
            <v>42635</v>
          </cell>
          <cell r="E8208">
            <v>43862</v>
          </cell>
          <cell r="F8208" t="str">
            <v>SonicWall</v>
          </cell>
          <cell r="G8208" t="str">
            <v>BE</v>
          </cell>
          <cell r="H8208" t="str">
            <v>Belgium</v>
          </cell>
          <cell r="I8208" t="str">
            <v>LSP Entity</v>
          </cell>
          <cell r="J8208">
            <v>43678</v>
          </cell>
          <cell r="K8208">
            <v>42635</v>
          </cell>
          <cell r="Q8208">
            <v>2946</v>
          </cell>
          <cell r="R8208" t="str">
            <v>Europe (EU)</v>
          </cell>
          <cell r="S8208" t="str">
            <v>Software Development Principal Engineer</v>
          </cell>
        </row>
        <row r="8209">
          <cell r="A8209" t="str">
            <v>100204-GR-101</v>
          </cell>
          <cell r="B8209">
            <v>43731</v>
          </cell>
          <cell r="C8209" t="str">
            <v>Existing MSA</v>
          </cell>
          <cell r="D8209">
            <v>43632</v>
          </cell>
          <cell r="E8209">
            <v>43862</v>
          </cell>
          <cell r="F8209" t="str">
            <v>DataRobot Inc.</v>
          </cell>
          <cell r="G8209" t="str">
            <v>GR</v>
          </cell>
          <cell r="H8209" t="str">
            <v>Greece</v>
          </cell>
          <cell r="I8209" t="str">
            <v>LSP Entity</v>
          </cell>
          <cell r="J8209">
            <v>43731</v>
          </cell>
          <cell r="K8209">
            <v>42908</v>
          </cell>
          <cell r="Q8209">
            <v>3131</v>
          </cell>
          <cell r="R8209" t="str">
            <v>Europe (EU)</v>
          </cell>
          <cell r="S8209" t="str">
            <v>Customer Facing Data Scientist</v>
          </cell>
        </row>
        <row r="8210">
          <cell r="A8210" t="str">
            <v>100127-BE-107</v>
          </cell>
          <cell r="B8210">
            <v>43696</v>
          </cell>
          <cell r="C8210" t="str">
            <v>Existing MSA</v>
          </cell>
          <cell r="D8210">
            <v>42635</v>
          </cell>
          <cell r="E8210">
            <v>43862</v>
          </cell>
          <cell r="F8210" t="str">
            <v>Quest</v>
          </cell>
          <cell r="G8210" t="str">
            <v>BE</v>
          </cell>
          <cell r="H8210" t="str">
            <v>Belgium</v>
          </cell>
          <cell r="I8210" t="str">
            <v>LSP Entity</v>
          </cell>
          <cell r="K8210">
            <v>42635</v>
          </cell>
          <cell r="Q8210">
            <v>2667</v>
          </cell>
          <cell r="R8210" t="str">
            <v>Europe (EU)</v>
          </cell>
          <cell r="S8210" t="str">
            <v>SW Sales Account Manager IV (SMO900) II Grade</v>
          </cell>
        </row>
        <row r="8211">
          <cell r="A8211" t="str">
            <v>100127-SE-108</v>
          </cell>
          <cell r="B8211">
            <v>43709</v>
          </cell>
          <cell r="C8211" t="str">
            <v>Existing MSA</v>
          </cell>
          <cell r="D8211">
            <v>42635</v>
          </cell>
          <cell r="E8211">
            <v>43862</v>
          </cell>
          <cell r="F8211" t="str">
            <v>Quest</v>
          </cell>
          <cell r="G8211" t="str">
            <v>SE</v>
          </cell>
          <cell r="H8211" t="str">
            <v>Sweden</v>
          </cell>
          <cell r="I8211" t="str">
            <v>LSP Entity</v>
          </cell>
          <cell r="J8211">
            <v>43709</v>
          </cell>
          <cell r="K8211">
            <v>42635</v>
          </cell>
          <cell r="Q8211">
            <v>2890</v>
          </cell>
          <cell r="R8211" t="str">
            <v>Europe (EU)</v>
          </cell>
          <cell r="S8211" t="str">
            <v>Job title	SW Sales Account Manager II</v>
          </cell>
        </row>
        <row r="8212">
          <cell r="A8212" t="str">
            <v>100462-AT-102</v>
          </cell>
          <cell r="B8212">
            <v>43647</v>
          </cell>
          <cell r="C8212" t="str">
            <v>Existing MSA</v>
          </cell>
          <cell r="D8212">
            <v>43570</v>
          </cell>
          <cell r="E8212">
            <v>43862</v>
          </cell>
          <cell r="F8212" t="str">
            <v>Vlocity</v>
          </cell>
          <cell r="G8212" t="str">
            <v>AT</v>
          </cell>
          <cell r="H8212" t="str">
            <v>Austria</v>
          </cell>
          <cell r="I8212" t="str">
            <v>LSP Entity</v>
          </cell>
          <cell r="J8212">
            <v>43647</v>
          </cell>
          <cell r="K8212">
            <v>43447</v>
          </cell>
          <cell r="Q8212">
            <v>2562</v>
          </cell>
          <cell r="R8212" t="str">
            <v>Europe (EU)</v>
          </cell>
          <cell r="S8212" t="str">
            <v>Expert Services-Platform Architect</v>
          </cell>
        </row>
        <row r="8213">
          <cell r="A8213" t="str">
            <v>100018-SK-102</v>
          </cell>
          <cell r="B8213">
            <v>43619</v>
          </cell>
          <cell r="C8213" t="str">
            <v>Existing MSA</v>
          </cell>
          <cell r="D8213">
            <v>43452</v>
          </cell>
          <cell r="E8213">
            <v>43862</v>
          </cell>
          <cell r="F8213" t="str">
            <v>Auth0</v>
          </cell>
          <cell r="G8213" t="str">
            <v>SK</v>
          </cell>
          <cell r="H8213" t="str">
            <v>Slovakia</v>
          </cell>
          <cell r="I8213" t="str">
            <v>LSP Entity</v>
          </cell>
          <cell r="J8213">
            <v>43619</v>
          </cell>
          <cell r="K8213">
            <v>42072</v>
          </cell>
          <cell r="Q8213">
            <v>2448</v>
          </cell>
          <cell r="R8213" t="str">
            <v>Europe (EU)</v>
          </cell>
          <cell r="S8213" t="str">
            <v>Engineer</v>
          </cell>
        </row>
        <row r="8214">
          <cell r="A8214" t="str">
            <v>100462-AT-101</v>
          </cell>
          <cell r="B8214">
            <v>43678</v>
          </cell>
          <cell r="C8214" t="str">
            <v>Existing MSA</v>
          </cell>
          <cell r="D8214">
            <v>43570</v>
          </cell>
          <cell r="E8214">
            <v>43862</v>
          </cell>
          <cell r="F8214" t="str">
            <v>Vlocity</v>
          </cell>
          <cell r="G8214" t="str">
            <v>AT</v>
          </cell>
          <cell r="H8214" t="str">
            <v>Austria</v>
          </cell>
          <cell r="I8214" t="str">
            <v>LSP Entity</v>
          </cell>
          <cell r="J8214">
            <v>43647</v>
          </cell>
          <cell r="K8214">
            <v>43447</v>
          </cell>
          <cell r="Q8214">
            <v>2472</v>
          </cell>
          <cell r="R8214" t="str">
            <v>Europe (EU)</v>
          </cell>
          <cell r="S8214" t="str">
            <v>Principal Program Architect</v>
          </cell>
        </row>
        <row r="8215">
          <cell r="A8215" t="str">
            <v>100476-HU-101</v>
          </cell>
          <cell r="B8215">
            <v>43525</v>
          </cell>
          <cell r="C8215" t="str">
            <v>Existing MSA</v>
          </cell>
          <cell r="D8215">
            <v>43494</v>
          </cell>
          <cell r="E8215">
            <v>43862</v>
          </cell>
          <cell r="F8215" t="str">
            <v>Alfresco</v>
          </cell>
          <cell r="G8215" t="str">
            <v>HU</v>
          </cell>
          <cell r="H8215" t="str">
            <v>Hungary</v>
          </cell>
          <cell r="I8215" t="str">
            <v>LSP Entity</v>
          </cell>
          <cell r="K8215">
            <v>43494</v>
          </cell>
          <cell r="Q8215">
            <v>2144</v>
          </cell>
          <cell r="R8215" t="str">
            <v>Europe (EU)</v>
          </cell>
          <cell r="S8215" t="str">
            <v>Full Stack Developer</v>
          </cell>
        </row>
        <row r="8216">
          <cell r="A8216" t="str">
            <v>100127-SE-106</v>
          </cell>
          <cell r="B8216">
            <v>43570</v>
          </cell>
          <cell r="C8216" t="str">
            <v>Existing MSA</v>
          </cell>
          <cell r="D8216">
            <v>42635</v>
          </cell>
          <cell r="E8216">
            <v>43862</v>
          </cell>
          <cell r="F8216" t="str">
            <v>Quest</v>
          </cell>
          <cell r="G8216" t="str">
            <v>SE</v>
          </cell>
          <cell r="H8216" t="str">
            <v>Sweden</v>
          </cell>
          <cell r="I8216" t="str">
            <v>LSP Entity</v>
          </cell>
          <cell r="J8216">
            <v>43570</v>
          </cell>
          <cell r="K8216">
            <v>42635</v>
          </cell>
          <cell r="Q8216">
            <v>2414</v>
          </cell>
          <cell r="R8216" t="str">
            <v>Europe (EU)</v>
          </cell>
          <cell r="S8216" t="str">
            <v>SW Sales Account Manager III</v>
          </cell>
        </row>
        <row r="8217">
          <cell r="A8217" t="str">
            <v>100127-BE-107</v>
          </cell>
          <cell r="B8217">
            <v>43696</v>
          </cell>
          <cell r="C8217" t="str">
            <v>Existing MSA</v>
          </cell>
          <cell r="D8217">
            <v>42635</v>
          </cell>
          <cell r="E8217">
            <v>43891</v>
          </cell>
          <cell r="F8217" t="str">
            <v>Quest</v>
          </cell>
          <cell r="G8217" t="str">
            <v>BE</v>
          </cell>
          <cell r="H8217" t="str">
            <v>Belgium</v>
          </cell>
          <cell r="I8217" t="str">
            <v>LSP Entity</v>
          </cell>
          <cell r="K8217">
            <v>42635</v>
          </cell>
          <cell r="Q8217">
            <v>2667</v>
          </cell>
          <cell r="R8217" t="str">
            <v>Europe (EU)</v>
          </cell>
          <cell r="S8217" t="str">
            <v>SW Sales Account Manager IV (SMO900) II Grade</v>
          </cell>
        </row>
        <row r="8218">
          <cell r="A8218" t="str">
            <v>100462-AT-102</v>
          </cell>
          <cell r="B8218">
            <v>43647</v>
          </cell>
          <cell r="C8218" t="str">
            <v>Existing MSA</v>
          </cell>
          <cell r="D8218">
            <v>43570</v>
          </cell>
          <cell r="E8218">
            <v>43891</v>
          </cell>
          <cell r="F8218" t="str">
            <v>Vlocity</v>
          </cell>
          <cell r="G8218" t="str">
            <v>AT</v>
          </cell>
          <cell r="H8218" t="str">
            <v>Austria</v>
          </cell>
          <cell r="I8218" t="str">
            <v>LSP Entity</v>
          </cell>
          <cell r="J8218">
            <v>43647</v>
          </cell>
          <cell r="K8218">
            <v>43447</v>
          </cell>
          <cell r="Q8218">
            <v>2562</v>
          </cell>
          <cell r="R8218" t="str">
            <v>Europe (EU)</v>
          </cell>
          <cell r="S8218" t="str">
            <v>Expert Services-Platform Architect</v>
          </cell>
        </row>
        <row r="8219">
          <cell r="A8219" t="str">
            <v>100018-SK-102</v>
          </cell>
          <cell r="B8219">
            <v>43619</v>
          </cell>
          <cell r="C8219" t="str">
            <v>Existing MSA</v>
          </cell>
          <cell r="D8219">
            <v>43452</v>
          </cell>
          <cell r="E8219">
            <v>43891</v>
          </cell>
          <cell r="F8219" t="str">
            <v>Auth0</v>
          </cell>
          <cell r="G8219" t="str">
            <v>SK</v>
          </cell>
          <cell r="H8219" t="str">
            <v>Slovakia</v>
          </cell>
          <cell r="I8219" t="str">
            <v>LSP Entity</v>
          </cell>
          <cell r="J8219">
            <v>43619</v>
          </cell>
          <cell r="K8219">
            <v>42072</v>
          </cell>
          <cell r="Q8219">
            <v>2448</v>
          </cell>
          <cell r="R8219" t="str">
            <v>Europe (EU)</v>
          </cell>
          <cell r="S8219" t="str">
            <v>Engineer</v>
          </cell>
        </row>
        <row r="8220">
          <cell r="A8220" t="str">
            <v>100462-AT-101</v>
          </cell>
          <cell r="B8220">
            <v>43678</v>
          </cell>
          <cell r="C8220" t="str">
            <v>Existing MSA</v>
          </cell>
          <cell r="D8220">
            <v>43570</v>
          </cell>
          <cell r="E8220">
            <v>43891</v>
          </cell>
          <cell r="F8220" t="str">
            <v>Vlocity</v>
          </cell>
          <cell r="G8220" t="str">
            <v>AT</v>
          </cell>
          <cell r="H8220" t="str">
            <v>Austria</v>
          </cell>
          <cell r="I8220" t="str">
            <v>LSP Entity</v>
          </cell>
          <cell r="J8220">
            <v>43647</v>
          </cell>
          <cell r="K8220">
            <v>43447</v>
          </cell>
          <cell r="Q8220">
            <v>2472</v>
          </cell>
          <cell r="R8220" t="str">
            <v>Europe (EU)</v>
          </cell>
          <cell r="S8220" t="str">
            <v>Principal Program Architect</v>
          </cell>
        </row>
        <row r="8221">
          <cell r="A8221" t="str">
            <v>100476-HU-101</v>
          </cell>
          <cell r="B8221">
            <v>43525</v>
          </cell>
          <cell r="C8221" t="str">
            <v>Existing MSA</v>
          </cell>
          <cell r="D8221">
            <v>43494</v>
          </cell>
          <cell r="E8221">
            <v>43891</v>
          </cell>
          <cell r="F8221" t="str">
            <v>Alfresco</v>
          </cell>
          <cell r="G8221" t="str">
            <v>HU</v>
          </cell>
          <cell r="H8221" t="str">
            <v>Hungary</v>
          </cell>
          <cell r="I8221" t="str">
            <v>LSP Entity</v>
          </cell>
          <cell r="K8221">
            <v>43494</v>
          </cell>
          <cell r="Q8221">
            <v>2144</v>
          </cell>
          <cell r="R8221" t="str">
            <v>Europe (EU)</v>
          </cell>
          <cell r="S8221" t="str">
            <v>Full Stack Developer</v>
          </cell>
        </row>
        <row r="8222">
          <cell r="A8222" t="str">
            <v>100127-SE-106</v>
          </cell>
          <cell r="B8222">
            <v>43570</v>
          </cell>
          <cell r="C8222" t="str">
            <v>Existing MSA</v>
          </cell>
          <cell r="D8222">
            <v>42635</v>
          </cell>
          <cell r="E8222">
            <v>43891</v>
          </cell>
          <cell r="F8222" t="str">
            <v>Quest</v>
          </cell>
          <cell r="G8222" t="str">
            <v>SE</v>
          </cell>
          <cell r="H8222" t="str">
            <v>Sweden</v>
          </cell>
          <cell r="I8222" t="str">
            <v>LSP Entity</v>
          </cell>
          <cell r="J8222">
            <v>43570</v>
          </cell>
          <cell r="K8222">
            <v>42635</v>
          </cell>
          <cell r="Q8222">
            <v>2414</v>
          </cell>
          <cell r="R8222" t="str">
            <v>Europe (EU)</v>
          </cell>
          <cell r="S8222" t="str">
            <v>SW Sales Account Manager III</v>
          </cell>
        </row>
        <row r="8223">
          <cell r="A8223" t="str">
            <v>100461-LV-101</v>
          </cell>
          <cell r="B8223">
            <v>43530</v>
          </cell>
          <cell r="C8223" t="str">
            <v>Existing MSA</v>
          </cell>
          <cell r="D8223">
            <v>43473</v>
          </cell>
          <cell r="E8223">
            <v>43862</v>
          </cell>
          <cell r="F8223" t="str">
            <v>Thycotic Software</v>
          </cell>
          <cell r="G8223" t="str">
            <v>LV</v>
          </cell>
          <cell r="H8223" t="str">
            <v>Latvia</v>
          </cell>
          <cell r="I8223" t="str">
            <v>LSP Entity</v>
          </cell>
          <cell r="K8223">
            <v>43453</v>
          </cell>
          <cell r="Q8223">
            <v>2027</v>
          </cell>
          <cell r="R8223" t="str">
            <v>Europe (EU)</v>
          </cell>
          <cell r="S8223" t="str">
            <v>Software Security Engineer</v>
          </cell>
        </row>
        <row r="8224">
          <cell r="A8224" t="str">
            <v>100461-LV-101</v>
          </cell>
          <cell r="B8224">
            <v>43530</v>
          </cell>
          <cell r="C8224" t="str">
            <v>Existing MSA</v>
          </cell>
          <cell r="D8224">
            <v>43473</v>
          </cell>
          <cell r="E8224">
            <v>43891</v>
          </cell>
          <cell r="F8224" t="str">
            <v>Thycotic Software</v>
          </cell>
          <cell r="G8224" t="str">
            <v>LV</v>
          </cell>
          <cell r="H8224" t="str">
            <v>Latvia</v>
          </cell>
          <cell r="I8224" t="str">
            <v>LSP Entity</v>
          </cell>
          <cell r="K8224">
            <v>43453</v>
          </cell>
          <cell r="Q8224">
            <v>2027</v>
          </cell>
          <cell r="R8224" t="str">
            <v>Europe (EU)</v>
          </cell>
          <cell r="S8224" t="str">
            <v>Software Security Engineer</v>
          </cell>
        </row>
        <row r="8225">
          <cell r="A8225" t="str">
            <v>100520-BY-101</v>
          </cell>
          <cell r="B8225">
            <v>43591</v>
          </cell>
          <cell r="C8225" t="str">
            <v>Existing MSA</v>
          </cell>
          <cell r="D8225">
            <v>43453</v>
          </cell>
          <cell r="E8225">
            <v>43862</v>
          </cell>
          <cell r="F8225" t="str">
            <v>Unity Technologies ApS</v>
          </cell>
          <cell r="G8225" t="str">
            <v>BY</v>
          </cell>
          <cell r="H8225" t="str">
            <v>Belarus</v>
          </cell>
          <cell r="I8225" t="str">
            <v>LSP Entity</v>
          </cell>
          <cell r="J8225">
            <v>43591</v>
          </cell>
          <cell r="K8225">
            <v>43453</v>
          </cell>
          <cell r="Q8225">
            <v>2425</v>
          </cell>
          <cell r="R8225" t="str">
            <v>Europe (EU)</v>
          </cell>
          <cell r="S8225" t="str">
            <v>Software developer</v>
          </cell>
        </row>
        <row r="8226">
          <cell r="A8226" t="str">
            <v>100520-LT-101</v>
          </cell>
          <cell r="B8226">
            <v>43773</v>
          </cell>
          <cell r="C8226" t="str">
            <v>Existing MSA</v>
          </cell>
          <cell r="D8226">
            <v>43453</v>
          </cell>
          <cell r="E8226">
            <v>43862</v>
          </cell>
          <cell r="F8226" t="str">
            <v>Unity Technologies ApS</v>
          </cell>
          <cell r="G8226" t="str">
            <v>LT</v>
          </cell>
          <cell r="H8226" t="str">
            <v>Lithuania</v>
          </cell>
          <cell r="I8226" t="str">
            <v>LSP Entity</v>
          </cell>
          <cell r="J8226">
            <v>43773</v>
          </cell>
          <cell r="K8226">
            <v>43453</v>
          </cell>
          <cell r="Q8226">
            <v>3284</v>
          </cell>
          <cell r="R8226" t="str">
            <v>Europe (EU)</v>
          </cell>
          <cell r="S8226" t="str">
            <v>Technical Recruiter</v>
          </cell>
        </row>
        <row r="8227">
          <cell r="A8227" t="str">
            <v>100520-BY-101</v>
          </cell>
          <cell r="B8227">
            <v>43591</v>
          </cell>
          <cell r="C8227" t="str">
            <v>Existing MSA</v>
          </cell>
          <cell r="D8227">
            <v>43453</v>
          </cell>
          <cell r="E8227">
            <v>43891</v>
          </cell>
          <cell r="F8227" t="str">
            <v>Unity Technologies ApS</v>
          </cell>
          <cell r="G8227" t="str">
            <v>BY</v>
          </cell>
          <cell r="H8227" t="str">
            <v>Belarus</v>
          </cell>
          <cell r="I8227" t="str">
            <v>LSP Entity</v>
          </cell>
          <cell r="J8227">
            <v>43591</v>
          </cell>
          <cell r="K8227">
            <v>43453</v>
          </cell>
          <cell r="Q8227">
            <v>2425</v>
          </cell>
          <cell r="R8227" t="str">
            <v>Europe (EU)</v>
          </cell>
          <cell r="S8227" t="str">
            <v>Software developer</v>
          </cell>
        </row>
        <row r="8228">
          <cell r="A8228" t="str">
            <v>100455-AT-101</v>
          </cell>
          <cell r="B8228">
            <v>43556</v>
          </cell>
          <cell r="C8228" t="str">
            <v>Existing MSA</v>
          </cell>
          <cell r="D8228">
            <v>43442</v>
          </cell>
          <cell r="E8228">
            <v>43862</v>
          </cell>
          <cell r="F8228" t="str">
            <v>Freenome</v>
          </cell>
          <cell r="G8228" t="str">
            <v>AT</v>
          </cell>
          <cell r="H8228" t="str">
            <v>Austria</v>
          </cell>
          <cell r="I8228" t="str">
            <v>LSP Entity</v>
          </cell>
          <cell r="K8228">
            <v>43442</v>
          </cell>
          <cell r="Q8228">
            <v>1970</v>
          </cell>
          <cell r="R8228" t="str">
            <v>Europe (EU)</v>
          </cell>
          <cell r="S8228" t="str">
            <v>Computational Biologist</v>
          </cell>
        </row>
        <row r="8229">
          <cell r="A8229" t="str">
            <v>100455-AT-101</v>
          </cell>
          <cell r="B8229">
            <v>43556</v>
          </cell>
          <cell r="C8229" t="str">
            <v>Existing MSA</v>
          </cell>
          <cell r="D8229">
            <v>43442</v>
          </cell>
          <cell r="E8229">
            <v>43891</v>
          </cell>
          <cell r="F8229" t="str">
            <v>Freenome</v>
          </cell>
          <cell r="G8229" t="str">
            <v>AT</v>
          </cell>
          <cell r="H8229" t="str">
            <v>Austria</v>
          </cell>
          <cell r="I8229" t="str">
            <v>LSP Entity</v>
          </cell>
          <cell r="K8229">
            <v>43442</v>
          </cell>
          <cell r="Q8229">
            <v>1970</v>
          </cell>
          <cell r="R8229" t="str">
            <v>Europe (EU)</v>
          </cell>
          <cell r="S8229" t="str">
            <v>Computational Biologist</v>
          </cell>
        </row>
        <row r="8230">
          <cell r="A8230" t="str">
            <v>100389-CH-101</v>
          </cell>
          <cell r="B8230">
            <v>43374</v>
          </cell>
          <cell r="C8230" t="str">
            <v>Existing MSA</v>
          </cell>
          <cell r="D8230">
            <v>43354</v>
          </cell>
          <cell r="E8230">
            <v>43862</v>
          </cell>
          <cell r="F8230" t="str">
            <v>EmpowerID</v>
          </cell>
          <cell r="G8230" t="str">
            <v>CH</v>
          </cell>
          <cell r="H8230" t="str">
            <v>Switzerland</v>
          </cell>
          <cell r="I8230" t="str">
            <v>LSP Entity</v>
          </cell>
          <cell r="K8230">
            <v>43354</v>
          </cell>
          <cell r="Q8230">
            <v>1500</v>
          </cell>
          <cell r="R8230" t="str">
            <v>Europe (EU)</v>
          </cell>
          <cell r="S8230" t="str">
            <v>IAM Solution Architect</v>
          </cell>
          <cell r="T8230">
            <v>43891</v>
          </cell>
        </row>
        <row r="8231">
          <cell r="A8231" t="str">
            <v>100389-CH-103</v>
          </cell>
          <cell r="B8231">
            <v>43405</v>
          </cell>
          <cell r="C8231" t="str">
            <v>Existing MSA</v>
          </cell>
          <cell r="D8231">
            <v>43354</v>
          </cell>
          <cell r="E8231">
            <v>43862</v>
          </cell>
          <cell r="F8231" t="str">
            <v>EmpowerID</v>
          </cell>
          <cell r="G8231" t="str">
            <v>CH</v>
          </cell>
          <cell r="H8231" t="str">
            <v>Switzerland</v>
          </cell>
          <cell r="I8231" t="str">
            <v>LSP Entity</v>
          </cell>
          <cell r="K8231">
            <v>43354</v>
          </cell>
          <cell r="Q8231">
            <v>1562</v>
          </cell>
          <cell r="R8231" t="str">
            <v>Europe (EU)</v>
          </cell>
          <cell r="S8231" t="str">
            <v>Software Engineer</v>
          </cell>
          <cell r="T8231">
            <v>43891</v>
          </cell>
        </row>
        <row r="8232">
          <cell r="A8232" t="str">
            <v>100389-CH-104</v>
          </cell>
          <cell r="B8232">
            <v>43409</v>
          </cell>
          <cell r="C8232" t="str">
            <v>Existing MSA</v>
          </cell>
          <cell r="D8232">
            <v>43354</v>
          </cell>
          <cell r="E8232">
            <v>43862</v>
          </cell>
          <cell r="F8232" t="str">
            <v>EmpowerID</v>
          </cell>
          <cell r="G8232" t="str">
            <v>CH</v>
          </cell>
          <cell r="H8232" t="str">
            <v>Switzerland</v>
          </cell>
          <cell r="I8232" t="str">
            <v>LSP Entity</v>
          </cell>
          <cell r="K8232">
            <v>43354</v>
          </cell>
          <cell r="Q8232">
            <v>1692</v>
          </cell>
          <cell r="R8232" t="str">
            <v>Europe (EU)</v>
          </cell>
          <cell r="S8232" t="str">
            <v>Software Developer</v>
          </cell>
          <cell r="T8232">
            <v>43891</v>
          </cell>
        </row>
        <row r="8233">
          <cell r="A8233" t="str">
            <v>100389-CH-101</v>
          </cell>
          <cell r="B8233">
            <v>43374</v>
          </cell>
          <cell r="C8233" t="str">
            <v>Existing MSA</v>
          </cell>
          <cell r="D8233">
            <v>43354</v>
          </cell>
          <cell r="E8233">
            <v>43891</v>
          </cell>
          <cell r="F8233" t="str">
            <v>EmpowerID</v>
          </cell>
          <cell r="G8233" t="str">
            <v>CH</v>
          </cell>
          <cell r="H8233" t="str">
            <v>Switzerland</v>
          </cell>
          <cell r="I8233" t="str">
            <v>LSP Entity</v>
          </cell>
          <cell r="K8233">
            <v>43354</v>
          </cell>
          <cell r="Q8233">
            <v>1500</v>
          </cell>
          <cell r="R8233" t="str">
            <v>Europe (EU)</v>
          </cell>
          <cell r="S8233" t="str">
            <v>IAM Solution Architect</v>
          </cell>
          <cell r="T8233">
            <v>43891</v>
          </cell>
        </row>
        <row r="8234">
          <cell r="A8234" t="str">
            <v>100389-CH-103</v>
          </cell>
          <cell r="B8234">
            <v>43405</v>
          </cell>
          <cell r="C8234" t="str">
            <v>Existing MSA</v>
          </cell>
          <cell r="D8234">
            <v>43354</v>
          </cell>
          <cell r="E8234">
            <v>43891</v>
          </cell>
          <cell r="F8234" t="str">
            <v>EmpowerID</v>
          </cell>
          <cell r="G8234" t="str">
            <v>CH</v>
          </cell>
          <cell r="H8234" t="str">
            <v>Switzerland</v>
          </cell>
          <cell r="I8234" t="str">
            <v>LSP Entity</v>
          </cell>
          <cell r="K8234">
            <v>43354</v>
          </cell>
          <cell r="Q8234">
            <v>1562</v>
          </cell>
          <cell r="R8234" t="str">
            <v>Europe (EU)</v>
          </cell>
          <cell r="S8234" t="str">
            <v>Software Engineer</v>
          </cell>
          <cell r="T8234">
            <v>43891</v>
          </cell>
        </row>
        <row r="8235">
          <cell r="A8235" t="str">
            <v>100389-CH-104</v>
          </cell>
          <cell r="B8235">
            <v>43409</v>
          </cell>
          <cell r="C8235" t="str">
            <v>Existing MSA</v>
          </cell>
          <cell r="D8235">
            <v>43354</v>
          </cell>
          <cell r="E8235">
            <v>43891</v>
          </cell>
          <cell r="F8235" t="str">
            <v>EmpowerID</v>
          </cell>
          <cell r="G8235" t="str">
            <v>CH</v>
          </cell>
          <cell r="H8235" t="str">
            <v>Switzerland</v>
          </cell>
          <cell r="I8235" t="str">
            <v>LSP Entity</v>
          </cell>
          <cell r="K8235">
            <v>43354</v>
          </cell>
          <cell r="Q8235">
            <v>1692</v>
          </cell>
          <cell r="R8235" t="str">
            <v>Europe (EU)</v>
          </cell>
          <cell r="S8235" t="str">
            <v>Software Developer</v>
          </cell>
          <cell r="T8235">
            <v>43891</v>
          </cell>
        </row>
        <row r="8236">
          <cell r="A8236" t="str">
            <v>100395-BG-101</v>
          </cell>
          <cell r="B8236">
            <v>43467</v>
          </cell>
          <cell r="C8236" t="str">
            <v>Existing MSA</v>
          </cell>
          <cell r="D8236">
            <v>43357</v>
          </cell>
          <cell r="E8236">
            <v>43862</v>
          </cell>
          <cell r="F8236" t="str">
            <v>TrueMotion</v>
          </cell>
          <cell r="G8236" t="str">
            <v>BG</v>
          </cell>
          <cell r="H8236" t="str">
            <v>Bulgaria</v>
          </cell>
          <cell r="I8236" t="str">
            <v>LSP Entity</v>
          </cell>
          <cell r="K8236">
            <v>43357</v>
          </cell>
          <cell r="Q8236">
            <v>1527</v>
          </cell>
          <cell r="R8236" t="str">
            <v>Europe (EU)</v>
          </cell>
          <cell r="S8236" t="str">
            <v>Solutions Engineer</v>
          </cell>
        </row>
        <row r="8237">
          <cell r="A8237" t="str">
            <v>100395-BG-101</v>
          </cell>
          <cell r="B8237">
            <v>43467</v>
          </cell>
          <cell r="C8237" t="str">
            <v>Existing MSA</v>
          </cell>
          <cell r="D8237">
            <v>43357</v>
          </cell>
          <cell r="E8237">
            <v>43891</v>
          </cell>
          <cell r="F8237" t="str">
            <v>TrueMotion</v>
          </cell>
          <cell r="G8237" t="str">
            <v>BG</v>
          </cell>
          <cell r="H8237" t="str">
            <v>Bulgaria</v>
          </cell>
          <cell r="I8237" t="str">
            <v>LSP Entity</v>
          </cell>
          <cell r="K8237">
            <v>43357</v>
          </cell>
          <cell r="Q8237">
            <v>1527</v>
          </cell>
          <cell r="R8237" t="str">
            <v>Europe (EU)</v>
          </cell>
          <cell r="S8237" t="str">
            <v>Solutions Engineer</v>
          </cell>
        </row>
        <row r="8238">
          <cell r="A8238" t="str">
            <v>100167-CH-101</v>
          </cell>
          <cell r="B8238">
            <v>42979</v>
          </cell>
          <cell r="C8238" t="str">
            <v>Existing MSA</v>
          </cell>
          <cell r="D8238">
            <v>42145</v>
          </cell>
          <cell r="E8238">
            <v>43862</v>
          </cell>
          <cell r="F8238" t="str">
            <v>Twist Bioscience</v>
          </cell>
          <cell r="G8238" t="str">
            <v>CH</v>
          </cell>
          <cell r="H8238" t="str">
            <v>Switzerland</v>
          </cell>
          <cell r="I8238" t="str">
            <v>LSP Entity</v>
          </cell>
          <cell r="K8238">
            <v>42145</v>
          </cell>
          <cell r="Q8238">
            <v>571</v>
          </cell>
          <cell r="R8238" t="str">
            <v>Europe (EU)</v>
          </cell>
          <cell r="S8238" t="str">
            <v>Field Application Scientist - Europe</v>
          </cell>
          <cell r="T8238">
            <v>43891</v>
          </cell>
        </row>
        <row r="8239">
          <cell r="A8239" t="str">
            <v>100167-CH-101</v>
          </cell>
          <cell r="B8239">
            <v>42979</v>
          </cell>
          <cell r="C8239" t="str">
            <v>Existing MSA</v>
          </cell>
          <cell r="D8239">
            <v>42145</v>
          </cell>
          <cell r="E8239">
            <v>43891</v>
          </cell>
          <cell r="F8239" t="str">
            <v>Twist Bioscience</v>
          </cell>
          <cell r="G8239" t="str">
            <v>CH</v>
          </cell>
          <cell r="H8239" t="str">
            <v>Switzerland</v>
          </cell>
          <cell r="I8239" t="str">
            <v>LSP Entity</v>
          </cell>
          <cell r="K8239">
            <v>42145</v>
          </cell>
          <cell r="Q8239">
            <v>571</v>
          </cell>
          <cell r="R8239" t="str">
            <v>Europe (EU)</v>
          </cell>
          <cell r="S8239" t="str">
            <v>Field Application Scientist - Europe</v>
          </cell>
          <cell r="T8239">
            <v>43891</v>
          </cell>
        </row>
        <row r="8240">
          <cell r="A8240" t="str">
            <v>100091-GR-101</v>
          </cell>
          <cell r="B8240">
            <v>43185</v>
          </cell>
          <cell r="C8240" t="str">
            <v>Existing MSA</v>
          </cell>
          <cell r="D8240">
            <v>43151</v>
          </cell>
          <cell r="E8240">
            <v>43862</v>
          </cell>
          <cell r="F8240" t="str">
            <v>Kentik</v>
          </cell>
          <cell r="G8240" t="str">
            <v>GR</v>
          </cell>
          <cell r="H8240" t="str">
            <v>Greece</v>
          </cell>
          <cell r="I8240" t="str">
            <v>LSP Entity</v>
          </cell>
          <cell r="K8240">
            <v>42828</v>
          </cell>
          <cell r="Q8240">
            <v>1010</v>
          </cell>
          <cell r="R8240" t="str">
            <v>Europe (EU)</v>
          </cell>
          <cell r="S8240" t="str">
            <v>Site Reliability Engineer</v>
          </cell>
        </row>
        <row r="8241">
          <cell r="A8241" t="str">
            <v>100127-BE-105</v>
          </cell>
          <cell r="B8241">
            <v>42917</v>
          </cell>
          <cell r="C8241" t="str">
            <v>Existing MSA</v>
          </cell>
          <cell r="D8241">
            <v>42635</v>
          </cell>
          <cell r="E8241">
            <v>43862</v>
          </cell>
          <cell r="F8241" t="str">
            <v>Quest</v>
          </cell>
          <cell r="G8241" t="str">
            <v>BE</v>
          </cell>
          <cell r="H8241" t="str">
            <v>Belgium</v>
          </cell>
          <cell r="I8241" t="str">
            <v>LSP Entity</v>
          </cell>
          <cell r="K8241">
            <v>42635</v>
          </cell>
          <cell r="Q8241">
            <v>206</v>
          </cell>
          <cell r="R8241" t="str">
            <v>Europe (EU)</v>
          </cell>
          <cell r="S8241" t="str">
            <v>Software Dev Prin Engineer</v>
          </cell>
        </row>
        <row r="8242">
          <cell r="A8242" t="str">
            <v>100018-SK-101</v>
          </cell>
          <cell r="B8242">
            <v>43500</v>
          </cell>
          <cell r="C8242" t="str">
            <v>Existing MSA</v>
          </cell>
          <cell r="D8242">
            <v>43452</v>
          </cell>
          <cell r="E8242">
            <v>43862</v>
          </cell>
          <cell r="F8242" t="str">
            <v>Auth0</v>
          </cell>
          <cell r="G8242" t="str">
            <v>SK</v>
          </cell>
          <cell r="H8242" t="str">
            <v>Slovakia</v>
          </cell>
          <cell r="I8242" t="str">
            <v>LSP Entity</v>
          </cell>
          <cell r="K8242">
            <v>42072</v>
          </cell>
          <cell r="Q8242">
            <v>1947</v>
          </cell>
          <cell r="R8242" t="str">
            <v>Europe (EU)</v>
          </cell>
          <cell r="S8242" t="str">
            <v>Full Stack Engineer</v>
          </cell>
        </row>
        <row r="8243">
          <cell r="A8243" t="str">
            <v>100018-CZ-101</v>
          </cell>
          <cell r="B8243">
            <v>43556</v>
          </cell>
          <cell r="C8243" t="str">
            <v>Existing MSA</v>
          </cell>
          <cell r="D8243">
            <v>43520</v>
          </cell>
          <cell r="E8243">
            <v>43862</v>
          </cell>
          <cell r="F8243" t="str">
            <v>Auth0</v>
          </cell>
          <cell r="G8243" t="str">
            <v>CZ</v>
          </cell>
          <cell r="H8243" t="str">
            <v>Czech Republic</v>
          </cell>
          <cell r="I8243" t="str">
            <v>LSP Entity</v>
          </cell>
          <cell r="K8243">
            <v>42072</v>
          </cell>
          <cell r="Q8243">
            <v>2233</v>
          </cell>
          <cell r="R8243" t="str">
            <v>Europe (EU)</v>
          </cell>
          <cell r="S8243" t="str">
            <v>Engineer</v>
          </cell>
        </row>
        <row r="8244">
          <cell r="A8244" t="str">
            <v>100091-GR-101</v>
          </cell>
          <cell r="B8244">
            <v>43185</v>
          </cell>
          <cell r="C8244" t="str">
            <v>Existing MSA</v>
          </cell>
          <cell r="D8244">
            <v>43151</v>
          </cell>
          <cell r="E8244">
            <v>43891</v>
          </cell>
          <cell r="F8244" t="str">
            <v>Kentik</v>
          </cell>
          <cell r="G8244" t="str">
            <v>GR</v>
          </cell>
          <cell r="H8244" t="str">
            <v>Greece</v>
          </cell>
          <cell r="I8244" t="str">
            <v>LSP Entity</v>
          </cell>
          <cell r="K8244">
            <v>42828</v>
          </cell>
          <cell r="Q8244">
            <v>1010</v>
          </cell>
          <cell r="R8244" t="str">
            <v>Europe (EU)</v>
          </cell>
          <cell r="S8244" t="str">
            <v>Site Reliability Engineer</v>
          </cell>
        </row>
        <row r="8245">
          <cell r="A8245" t="str">
            <v>100127-BE-105</v>
          </cell>
          <cell r="B8245">
            <v>42917</v>
          </cell>
          <cell r="C8245" t="str">
            <v>Existing MSA</v>
          </cell>
          <cell r="D8245">
            <v>42635</v>
          </cell>
          <cell r="E8245">
            <v>43891</v>
          </cell>
          <cell r="F8245" t="str">
            <v>Quest</v>
          </cell>
          <cell r="G8245" t="str">
            <v>BE</v>
          </cell>
          <cell r="H8245" t="str">
            <v>Belgium</v>
          </cell>
          <cell r="I8245" t="str">
            <v>LSP Entity</v>
          </cell>
          <cell r="K8245">
            <v>42635</v>
          </cell>
          <cell r="Q8245">
            <v>206</v>
          </cell>
          <cell r="R8245" t="str">
            <v>Europe (EU)</v>
          </cell>
          <cell r="S8245" t="str">
            <v>Software Dev Prin Engineer</v>
          </cell>
        </row>
        <row r="8246">
          <cell r="A8246" t="str">
            <v>100018-SK-101</v>
          </cell>
          <cell r="B8246">
            <v>43500</v>
          </cell>
          <cell r="C8246" t="str">
            <v>Existing MSA</v>
          </cell>
          <cell r="D8246">
            <v>43452</v>
          </cell>
          <cell r="E8246">
            <v>43891</v>
          </cell>
          <cell r="F8246" t="str">
            <v>Auth0</v>
          </cell>
          <cell r="G8246" t="str">
            <v>SK</v>
          </cell>
          <cell r="H8246" t="str">
            <v>Slovakia</v>
          </cell>
          <cell r="I8246" t="str">
            <v>LSP Entity</v>
          </cell>
          <cell r="K8246">
            <v>42072</v>
          </cell>
          <cell r="Q8246">
            <v>1947</v>
          </cell>
          <cell r="R8246" t="str">
            <v>Europe (EU)</v>
          </cell>
          <cell r="S8246" t="str">
            <v>Full Stack Engineer</v>
          </cell>
        </row>
        <row r="8247">
          <cell r="A8247" t="str">
            <v>100018-CZ-101</v>
          </cell>
          <cell r="B8247">
            <v>43556</v>
          </cell>
          <cell r="C8247" t="str">
            <v>Existing MSA</v>
          </cell>
          <cell r="D8247">
            <v>43520</v>
          </cell>
          <cell r="E8247">
            <v>43891</v>
          </cell>
          <cell r="F8247" t="str">
            <v>Auth0</v>
          </cell>
          <cell r="G8247" t="str">
            <v>CZ</v>
          </cell>
          <cell r="H8247" t="str">
            <v>Czech Republic</v>
          </cell>
          <cell r="I8247" t="str">
            <v>LSP Entity</v>
          </cell>
          <cell r="K8247">
            <v>42072</v>
          </cell>
          <cell r="Q8247">
            <v>2233</v>
          </cell>
          <cell r="R8247" t="str">
            <v>Europe (EU)</v>
          </cell>
          <cell r="S8247" t="str">
            <v>Engineer</v>
          </cell>
        </row>
        <row r="8248">
          <cell r="A8248" t="str">
            <v>100176-RS-101</v>
          </cell>
          <cell r="B8248">
            <v>42461</v>
          </cell>
          <cell r="C8248" t="str">
            <v>Existing MSA</v>
          </cell>
          <cell r="D8248">
            <v>42405</v>
          </cell>
          <cell r="E8248">
            <v>43862</v>
          </cell>
          <cell r="F8248" t="str">
            <v>Zam Network</v>
          </cell>
          <cell r="G8248" t="str">
            <v>RS</v>
          </cell>
          <cell r="H8248" t="str">
            <v>Serbia</v>
          </cell>
          <cell r="I8248" t="str">
            <v>LSP Entity</v>
          </cell>
          <cell r="K8248">
            <v>42405</v>
          </cell>
          <cell r="Q8248">
            <v>155</v>
          </cell>
          <cell r="R8248" t="str">
            <v>Europe (EU)</v>
          </cell>
          <cell r="S8248" t="str">
            <v>Software Engineer</v>
          </cell>
        </row>
        <row r="8249">
          <cell r="A8249" t="str">
            <v>100176-RS-101</v>
          </cell>
          <cell r="B8249">
            <v>42461</v>
          </cell>
          <cell r="C8249" t="str">
            <v>Existing MSA</v>
          </cell>
          <cell r="D8249">
            <v>42405</v>
          </cell>
          <cell r="E8249">
            <v>43891</v>
          </cell>
          <cell r="F8249" t="str">
            <v>Zam Network</v>
          </cell>
          <cell r="G8249" t="str">
            <v>RS</v>
          </cell>
          <cell r="H8249" t="str">
            <v>Serbia</v>
          </cell>
          <cell r="I8249" t="str">
            <v>LSP Entity</v>
          </cell>
          <cell r="K8249">
            <v>42405</v>
          </cell>
          <cell r="Q8249">
            <v>155</v>
          </cell>
          <cell r="R8249" t="str">
            <v>Europe (EU)</v>
          </cell>
          <cell r="S8249" t="str">
            <v>Software Engineer</v>
          </cell>
        </row>
        <row r="8250">
          <cell r="A8250" t="str">
            <v>100331-SI-102</v>
          </cell>
          <cell r="B8250">
            <v>43500</v>
          </cell>
          <cell r="C8250" t="str">
            <v>Existing MSA</v>
          </cell>
          <cell r="D8250">
            <v>43403</v>
          </cell>
          <cell r="E8250">
            <v>43862</v>
          </cell>
          <cell r="F8250" t="str">
            <v>Cognex Ireland Limited</v>
          </cell>
          <cell r="G8250" t="str">
            <v>SI</v>
          </cell>
          <cell r="H8250" t="str">
            <v>Slovenia</v>
          </cell>
          <cell r="I8250" t="str">
            <v>LSP Entity</v>
          </cell>
          <cell r="K8250">
            <v>43187</v>
          </cell>
          <cell r="Q8250">
            <v>1778</v>
          </cell>
          <cell r="R8250" t="str">
            <v>Europe (EU)</v>
          </cell>
          <cell r="S8250" t="str">
            <v>Logistics Field Service Engineer</v>
          </cell>
        </row>
        <row r="8251">
          <cell r="A8251" t="str">
            <v>100331-SI-102</v>
          </cell>
          <cell r="B8251">
            <v>43500</v>
          </cell>
          <cell r="C8251" t="str">
            <v>Existing MSA</v>
          </cell>
          <cell r="D8251">
            <v>43403</v>
          </cell>
          <cell r="E8251">
            <v>43891</v>
          </cell>
          <cell r="F8251" t="str">
            <v>Cognex Ireland Limited</v>
          </cell>
          <cell r="G8251" t="str">
            <v>SI</v>
          </cell>
          <cell r="H8251" t="str">
            <v>Slovenia</v>
          </cell>
          <cell r="I8251" t="str">
            <v>LSP Entity</v>
          </cell>
          <cell r="K8251">
            <v>43187</v>
          </cell>
          <cell r="Q8251">
            <v>1778</v>
          </cell>
          <cell r="R8251" t="str">
            <v>Europe (EU)</v>
          </cell>
          <cell r="S8251" t="str">
            <v>Logistics Field Service Engineer</v>
          </cell>
        </row>
        <row r="8252">
          <cell r="A8252" t="str">
            <v>100347-FR-101</v>
          </cell>
          <cell r="B8252">
            <v>43292</v>
          </cell>
          <cell r="C8252" t="str">
            <v>Existing MSA</v>
          </cell>
          <cell r="D8252">
            <v>43262</v>
          </cell>
          <cell r="E8252">
            <v>43862</v>
          </cell>
          <cell r="F8252" t="str">
            <v>Eluvio, Inc</v>
          </cell>
          <cell r="G8252" t="str">
            <v>FR</v>
          </cell>
          <cell r="H8252" t="str">
            <v>France</v>
          </cell>
          <cell r="I8252" t="str">
            <v>LSP Entity</v>
          </cell>
          <cell r="K8252">
            <v>43262</v>
          </cell>
          <cell r="Q8252">
            <v>1297</v>
          </cell>
          <cell r="R8252" t="str">
            <v>Europe (EU)</v>
          </cell>
          <cell r="S8252" t="str">
            <v>Senior Software Engineer</v>
          </cell>
        </row>
        <row r="8253">
          <cell r="A8253" t="str">
            <v>100347-FR-101</v>
          </cell>
          <cell r="B8253">
            <v>43292</v>
          </cell>
          <cell r="C8253" t="str">
            <v>Existing MSA</v>
          </cell>
          <cell r="D8253">
            <v>43262</v>
          </cell>
          <cell r="E8253">
            <v>43891</v>
          </cell>
          <cell r="F8253" t="str">
            <v>Eluvio, Inc</v>
          </cell>
          <cell r="G8253" t="str">
            <v>FR</v>
          </cell>
          <cell r="H8253" t="str">
            <v>France</v>
          </cell>
          <cell r="I8253" t="str">
            <v>LSP Entity</v>
          </cell>
          <cell r="K8253">
            <v>43262</v>
          </cell>
          <cell r="Q8253">
            <v>1297</v>
          </cell>
          <cell r="R8253" t="str">
            <v>Europe (EU)</v>
          </cell>
          <cell r="S8253" t="str">
            <v>Senior Software Engineer</v>
          </cell>
        </row>
        <row r="8254">
          <cell r="A8254" t="str">
            <v>100309-RS-101</v>
          </cell>
          <cell r="B8254">
            <v>43405</v>
          </cell>
          <cell r="C8254" t="str">
            <v>Existing MSA</v>
          </cell>
          <cell r="D8254">
            <v>43383</v>
          </cell>
          <cell r="E8254">
            <v>43862</v>
          </cell>
          <cell r="F8254" t="str">
            <v>JUUL</v>
          </cell>
          <cell r="G8254" t="str">
            <v>RS</v>
          </cell>
          <cell r="H8254" t="str">
            <v>Serbia</v>
          </cell>
          <cell r="I8254" t="str">
            <v>LSP Entity</v>
          </cell>
          <cell r="J8254">
            <v>43374</v>
          </cell>
          <cell r="K8254">
            <v>43207</v>
          </cell>
          <cell r="Q8254">
            <v>1613</v>
          </cell>
          <cell r="R8254" t="str">
            <v>Europe (EU)</v>
          </cell>
          <cell r="S8254" t="str">
            <v>Reporting Analysis Manager Finance</v>
          </cell>
        </row>
        <row r="8255">
          <cell r="A8255" t="str">
            <v>100309-UA-110</v>
          </cell>
          <cell r="B8255">
            <v>43668</v>
          </cell>
          <cell r="C8255" t="str">
            <v>Existing MSA</v>
          </cell>
          <cell r="D8255">
            <v>43230</v>
          </cell>
          <cell r="E8255">
            <v>43862</v>
          </cell>
          <cell r="F8255" t="str">
            <v>JUUL</v>
          </cell>
          <cell r="G8255" t="str">
            <v>UA</v>
          </cell>
          <cell r="H8255" t="str">
            <v>Ukraine</v>
          </cell>
          <cell r="I8255" t="str">
            <v>LSP Entity</v>
          </cell>
          <cell r="J8255">
            <v>43668</v>
          </cell>
          <cell r="K8255">
            <v>43207</v>
          </cell>
          <cell r="Q8255">
            <v>2844</v>
          </cell>
          <cell r="R8255" t="str">
            <v>Europe (EU)</v>
          </cell>
          <cell r="S8255" t="str">
            <v>Finance Manager Ukraine</v>
          </cell>
        </row>
        <row r="8256">
          <cell r="A8256" t="str">
            <v>100309-RS-101</v>
          </cell>
          <cell r="B8256">
            <v>43405</v>
          </cell>
          <cell r="C8256" t="str">
            <v>Existing MSA</v>
          </cell>
          <cell r="D8256">
            <v>43383</v>
          </cell>
          <cell r="E8256">
            <v>43891</v>
          </cell>
          <cell r="F8256" t="str">
            <v>JUUL</v>
          </cell>
          <cell r="G8256" t="str">
            <v>RS</v>
          </cell>
          <cell r="H8256" t="str">
            <v>Serbia</v>
          </cell>
          <cell r="I8256" t="str">
            <v>LSP Entity</v>
          </cell>
          <cell r="J8256">
            <v>43374</v>
          </cell>
          <cell r="K8256">
            <v>43207</v>
          </cell>
          <cell r="Q8256">
            <v>1613</v>
          </cell>
          <cell r="R8256" t="str">
            <v>Europe (EU)</v>
          </cell>
          <cell r="S8256" t="str">
            <v>Reporting Analysis Manager Finance</v>
          </cell>
        </row>
        <row r="8257">
          <cell r="A8257" t="str">
            <v>100309-UA-106</v>
          </cell>
          <cell r="B8257">
            <v>43599</v>
          </cell>
          <cell r="C8257" t="str">
            <v>Existing MSA</v>
          </cell>
          <cell r="D8257">
            <v>43230</v>
          </cell>
          <cell r="E8257">
            <v>43862</v>
          </cell>
          <cell r="F8257" t="str">
            <v>JUUL</v>
          </cell>
          <cell r="G8257" t="str">
            <v>UA</v>
          </cell>
          <cell r="H8257" t="str">
            <v>Ukraine</v>
          </cell>
          <cell r="I8257" t="str">
            <v>LSP Entity</v>
          </cell>
          <cell r="J8257">
            <v>43599</v>
          </cell>
          <cell r="K8257">
            <v>43207</v>
          </cell>
          <cell r="Q8257">
            <v>2567</v>
          </cell>
          <cell r="R8257" t="str">
            <v>Europe (EU)</v>
          </cell>
          <cell r="S8257" t="str">
            <v>Trade Marketing Manager</v>
          </cell>
        </row>
        <row r="8258">
          <cell r="A8258" t="str">
            <v>100309-UA-113</v>
          </cell>
          <cell r="B8258">
            <v>43731</v>
          </cell>
          <cell r="C8258" t="str">
            <v>Existing MSA</v>
          </cell>
          <cell r="D8258">
            <v>43230</v>
          </cell>
          <cell r="E8258">
            <v>43862</v>
          </cell>
          <cell r="F8258" t="str">
            <v>JUUL</v>
          </cell>
          <cell r="G8258" t="str">
            <v>UA</v>
          </cell>
          <cell r="H8258" t="str">
            <v>Ukraine</v>
          </cell>
          <cell r="I8258" t="str">
            <v>LSP Entity</v>
          </cell>
          <cell r="J8258">
            <v>43731</v>
          </cell>
          <cell r="K8258">
            <v>43207</v>
          </cell>
          <cell r="Q8258">
            <v>3175</v>
          </cell>
          <cell r="R8258" t="str">
            <v>Europe (EU)</v>
          </cell>
          <cell r="S8258" t="str">
            <v>Job title	Country Marketing Manager Ukraine</v>
          </cell>
        </row>
        <row r="8259">
          <cell r="A8259" t="str">
            <v>100309-UA-106</v>
          </cell>
          <cell r="B8259">
            <v>43599</v>
          </cell>
          <cell r="C8259" t="str">
            <v>Existing MSA</v>
          </cell>
          <cell r="D8259">
            <v>43230</v>
          </cell>
          <cell r="E8259">
            <v>43891</v>
          </cell>
          <cell r="F8259" t="str">
            <v>JUUL</v>
          </cell>
          <cell r="G8259" t="str">
            <v>UA</v>
          </cell>
          <cell r="H8259" t="str">
            <v>Ukraine</v>
          </cell>
          <cell r="I8259" t="str">
            <v>LSP Entity</v>
          </cell>
          <cell r="J8259">
            <v>43599</v>
          </cell>
          <cell r="K8259">
            <v>43207</v>
          </cell>
          <cell r="Q8259">
            <v>2567</v>
          </cell>
          <cell r="R8259" t="str">
            <v>Europe (EU)</v>
          </cell>
          <cell r="S8259" t="str">
            <v>Trade Marketing Manager</v>
          </cell>
        </row>
        <row r="8260">
          <cell r="A8260" t="str">
            <v>100309-SK-101</v>
          </cell>
          <cell r="B8260">
            <v>43318</v>
          </cell>
          <cell r="C8260" t="str">
            <v>Existing MSA</v>
          </cell>
          <cell r="D8260">
            <v>43236</v>
          </cell>
          <cell r="E8260">
            <v>43862</v>
          </cell>
          <cell r="F8260" t="str">
            <v>JUUL</v>
          </cell>
          <cell r="G8260" t="str">
            <v>SK</v>
          </cell>
          <cell r="H8260" t="str">
            <v>Slovakia</v>
          </cell>
          <cell r="I8260" t="str">
            <v>LSP Entity</v>
          </cell>
          <cell r="K8260">
            <v>43207</v>
          </cell>
          <cell r="Q8260">
            <v>1209</v>
          </cell>
          <cell r="R8260" t="str">
            <v>Europe (EU)</v>
          </cell>
          <cell r="S8260" t="str">
            <v>Regional General Manager Czech, Ukraine and Romania</v>
          </cell>
        </row>
        <row r="8261">
          <cell r="A8261" t="str">
            <v>100309-SK-103</v>
          </cell>
          <cell r="B8261">
            <v>43374</v>
          </cell>
          <cell r="C8261" t="str">
            <v>Existing MSA</v>
          </cell>
          <cell r="D8261">
            <v>43236</v>
          </cell>
          <cell r="E8261">
            <v>43862</v>
          </cell>
          <cell r="F8261" t="str">
            <v>JUUL</v>
          </cell>
          <cell r="G8261" t="str">
            <v>SK</v>
          </cell>
          <cell r="H8261" t="str">
            <v>Slovakia</v>
          </cell>
          <cell r="I8261" t="str">
            <v>LSP Entity</v>
          </cell>
          <cell r="K8261">
            <v>43207</v>
          </cell>
          <cell r="Q8261">
            <v>1524</v>
          </cell>
          <cell r="R8261" t="str">
            <v>Europe (EU)</v>
          </cell>
          <cell r="S8261" t="str">
            <v>Commercial Controller</v>
          </cell>
        </row>
        <row r="8262">
          <cell r="A8262" t="str">
            <v>100309-BG-101</v>
          </cell>
          <cell r="B8262">
            <v>43435</v>
          </cell>
          <cell r="C8262" t="str">
            <v>Existing MSA</v>
          </cell>
          <cell r="D8262">
            <v>43683</v>
          </cell>
          <cell r="E8262">
            <v>43862</v>
          </cell>
          <cell r="F8262" t="str">
            <v>JUUL</v>
          </cell>
          <cell r="G8262" t="str">
            <v>BG</v>
          </cell>
          <cell r="H8262" t="str">
            <v>Bulgaria</v>
          </cell>
          <cell r="I8262" t="str">
            <v>LSP Entity</v>
          </cell>
          <cell r="J8262">
            <v>43423</v>
          </cell>
          <cell r="K8262">
            <v>43207</v>
          </cell>
          <cell r="Q8262">
            <v>1715</v>
          </cell>
          <cell r="R8262" t="str">
            <v>Europe (EU)</v>
          </cell>
          <cell r="S8262" t="str">
            <v>Accounts Receivable Clerk</v>
          </cell>
        </row>
        <row r="8263">
          <cell r="A8263" t="str">
            <v>100309-UA-101</v>
          </cell>
          <cell r="B8263">
            <v>43252</v>
          </cell>
          <cell r="C8263" t="str">
            <v>Existing MSA</v>
          </cell>
          <cell r="D8263">
            <v>43230</v>
          </cell>
          <cell r="E8263">
            <v>43862</v>
          </cell>
          <cell r="F8263" t="str">
            <v>JUUL</v>
          </cell>
          <cell r="G8263" t="str">
            <v>UA</v>
          </cell>
          <cell r="H8263" t="str">
            <v>Ukraine</v>
          </cell>
          <cell r="I8263" t="str">
            <v>LSP Entity</v>
          </cell>
          <cell r="K8263">
            <v>43207</v>
          </cell>
          <cell r="Q8263">
            <v>1179</v>
          </cell>
          <cell r="R8263" t="str">
            <v>Europe (EU)</v>
          </cell>
          <cell r="S8263" t="str">
            <v>General Manager Ukraine, Belarus &amp; CIS</v>
          </cell>
        </row>
        <row r="8264">
          <cell r="A8264" t="str">
            <v>100309-UA-102</v>
          </cell>
          <cell r="B8264">
            <v>43480</v>
          </cell>
          <cell r="C8264" t="str">
            <v>Existing MSA</v>
          </cell>
          <cell r="D8264">
            <v>43230</v>
          </cell>
          <cell r="E8264">
            <v>43862</v>
          </cell>
          <cell r="F8264" t="str">
            <v>JUUL</v>
          </cell>
          <cell r="G8264" t="str">
            <v>UA</v>
          </cell>
          <cell r="H8264" t="str">
            <v>Ukraine</v>
          </cell>
          <cell r="I8264" t="str">
            <v>LSP Entity</v>
          </cell>
          <cell r="J8264">
            <v>43480</v>
          </cell>
          <cell r="K8264">
            <v>43207</v>
          </cell>
          <cell r="Q8264">
            <v>1889</v>
          </cell>
          <cell r="R8264" t="str">
            <v>Europe (EU)</v>
          </cell>
          <cell r="S8264" t="str">
            <v>Regulatory Manager EMEA</v>
          </cell>
        </row>
        <row r="8265">
          <cell r="A8265" t="str">
            <v>100309-HU-101</v>
          </cell>
          <cell r="B8265">
            <v>43556</v>
          </cell>
          <cell r="C8265" t="str">
            <v>Existing MSA</v>
          </cell>
          <cell r="D8265">
            <v>43262</v>
          </cell>
          <cell r="E8265">
            <v>43862</v>
          </cell>
          <cell r="F8265" t="str">
            <v>JUUL</v>
          </cell>
          <cell r="G8265" t="str">
            <v>HU</v>
          </cell>
          <cell r="H8265" t="str">
            <v>Hungary</v>
          </cell>
          <cell r="I8265" t="str">
            <v>LSP Entity</v>
          </cell>
          <cell r="J8265">
            <v>43556</v>
          </cell>
          <cell r="K8265">
            <v>43207</v>
          </cell>
          <cell r="Q8265">
            <v>2184</v>
          </cell>
          <cell r="R8265" t="str">
            <v>Europe (EU)</v>
          </cell>
          <cell r="S8265" t="str">
            <v>Lean Manager Europe</v>
          </cell>
        </row>
        <row r="8266">
          <cell r="A8266" t="str">
            <v>100309-SK-101</v>
          </cell>
          <cell r="B8266">
            <v>43318</v>
          </cell>
          <cell r="C8266" t="str">
            <v>Existing MSA</v>
          </cell>
          <cell r="D8266">
            <v>43236</v>
          </cell>
          <cell r="E8266">
            <v>43891</v>
          </cell>
          <cell r="F8266" t="str">
            <v>JUUL</v>
          </cell>
          <cell r="G8266" t="str">
            <v>SK</v>
          </cell>
          <cell r="H8266" t="str">
            <v>Slovakia</v>
          </cell>
          <cell r="I8266" t="str">
            <v>LSP Entity</v>
          </cell>
          <cell r="K8266">
            <v>43207</v>
          </cell>
          <cell r="Q8266">
            <v>1209</v>
          </cell>
          <cell r="R8266" t="str">
            <v>Europe (EU)</v>
          </cell>
          <cell r="S8266" t="str">
            <v>Regional General Manager Czech, Ukraine and Romania</v>
          </cell>
        </row>
        <row r="8267">
          <cell r="A8267" t="str">
            <v>100309-SK-103</v>
          </cell>
          <cell r="B8267">
            <v>43374</v>
          </cell>
          <cell r="C8267" t="str">
            <v>Existing MSA</v>
          </cell>
          <cell r="D8267">
            <v>43236</v>
          </cell>
          <cell r="E8267">
            <v>43891</v>
          </cell>
          <cell r="F8267" t="str">
            <v>JUUL</v>
          </cell>
          <cell r="G8267" t="str">
            <v>SK</v>
          </cell>
          <cell r="H8267" t="str">
            <v>Slovakia</v>
          </cell>
          <cell r="I8267" t="str">
            <v>LSP Entity</v>
          </cell>
          <cell r="K8267">
            <v>43207</v>
          </cell>
          <cell r="Q8267">
            <v>1524</v>
          </cell>
          <cell r="R8267" t="str">
            <v>Europe (EU)</v>
          </cell>
          <cell r="S8267" t="str">
            <v>Commercial Controller</v>
          </cell>
        </row>
        <row r="8268">
          <cell r="A8268" t="str">
            <v>100309-BG-101</v>
          </cell>
          <cell r="B8268">
            <v>43435</v>
          </cell>
          <cell r="C8268" t="str">
            <v>Existing MSA</v>
          </cell>
          <cell r="D8268">
            <v>43683</v>
          </cell>
          <cell r="E8268">
            <v>43891</v>
          </cell>
          <cell r="F8268" t="str">
            <v>JUUL</v>
          </cell>
          <cell r="G8268" t="str">
            <v>BG</v>
          </cell>
          <cell r="H8268" t="str">
            <v>Bulgaria</v>
          </cell>
          <cell r="I8268" t="str">
            <v>LSP Entity</v>
          </cell>
          <cell r="J8268">
            <v>43423</v>
          </cell>
          <cell r="K8268">
            <v>43207</v>
          </cell>
          <cell r="Q8268">
            <v>1715</v>
          </cell>
          <cell r="R8268" t="str">
            <v>Europe (EU)</v>
          </cell>
          <cell r="S8268" t="str">
            <v>Accounts Receivable Clerk</v>
          </cell>
        </row>
        <row r="8269">
          <cell r="A8269" t="str">
            <v>100309-UA-101</v>
          </cell>
          <cell r="B8269">
            <v>43252</v>
          </cell>
          <cell r="C8269" t="str">
            <v>Existing MSA</v>
          </cell>
          <cell r="D8269">
            <v>43230</v>
          </cell>
          <cell r="E8269">
            <v>43891</v>
          </cell>
          <cell r="F8269" t="str">
            <v>JUUL</v>
          </cell>
          <cell r="G8269" t="str">
            <v>UA</v>
          </cell>
          <cell r="H8269" t="str">
            <v>Ukraine</v>
          </cell>
          <cell r="I8269" t="str">
            <v>LSP Entity</v>
          </cell>
          <cell r="K8269">
            <v>43207</v>
          </cell>
          <cell r="Q8269">
            <v>1179</v>
          </cell>
          <cell r="R8269" t="str">
            <v>Europe (EU)</v>
          </cell>
          <cell r="S8269" t="str">
            <v>General Manager Ukraine, Belarus &amp; CIS</v>
          </cell>
        </row>
        <row r="8270">
          <cell r="A8270" t="str">
            <v>100309-UA-102</v>
          </cell>
          <cell r="B8270">
            <v>43480</v>
          </cell>
          <cell r="C8270" t="str">
            <v>Existing MSA</v>
          </cell>
          <cell r="D8270">
            <v>43230</v>
          </cell>
          <cell r="E8270">
            <v>43891</v>
          </cell>
          <cell r="F8270" t="str">
            <v>JUUL</v>
          </cell>
          <cell r="G8270" t="str">
            <v>UA</v>
          </cell>
          <cell r="H8270" t="str">
            <v>Ukraine</v>
          </cell>
          <cell r="I8270" t="str">
            <v>LSP Entity</v>
          </cell>
          <cell r="J8270">
            <v>43480</v>
          </cell>
          <cell r="K8270">
            <v>43207</v>
          </cell>
          <cell r="Q8270">
            <v>1889</v>
          </cell>
          <cell r="R8270" t="str">
            <v>Europe (EU)</v>
          </cell>
          <cell r="S8270" t="str">
            <v>Regulatory Manager EMEA</v>
          </cell>
        </row>
        <row r="8271">
          <cell r="A8271" t="str">
            <v>100309-HU-101</v>
          </cell>
          <cell r="B8271">
            <v>43556</v>
          </cell>
          <cell r="C8271" t="str">
            <v>Existing MSA</v>
          </cell>
          <cell r="D8271">
            <v>43262</v>
          </cell>
          <cell r="E8271">
            <v>43891</v>
          </cell>
          <cell r="F8271" t="str">
            <v>JUUL</v>
          </cell>
          <cell r="G8271" t="str">
            <v>HU</v>
          </cell>
          <cell r="H8271" t="str">
            <v>Hungary</v>
          </cell>
          <cell r="I8271" t="str">
            <v>LSP Entity</v>
          </cell>
          <cell r="J8271">
            <v>43556</v>
          </cell>
          <cell r="K8271">
            <v>43207</v>
          </cell>
          <cell r="Q8271">
            <v>2184</v>
          </cell>
          <cell r="R8271" t="str">
            <v>Europe (EU)</v>
          </cell>
          <cell r="S8271" t="str">
            <v>Lean Manager Europe</v>
          </cell>
        </row>
        <row r="8272">
          <cell r="A8272" t="str">
            <v>100037-UA-101</v>
          </cell>
          <cell r="B8272">
            <v>43010</v>
          </cell>
          <cell r="C8272" t="str">
            <v>Existing MSA</v>
          </cell>
          <cell r="D8272">
            <v>42823</v>
          </cell>
          <cell r="E8272">
            <v>43862</v>
          </cell>
          <cell r="F8272" t="str">
            <v>Clarivate</v>
          </cell>
          <cell r="G8272" t="str">
            <v>UA</v>
          </cell>
          <cell r="H8272" t="str">
            <v>Ukraine</v>
          </cell>
          <cell r="I8272" t="str">
            <v>LSP Entity</v>
          </cell>
          <cell r="K8272">
            <v>42823</v>
          </cell>
          <cell r="Q8272">
            <v>375</v>
          </cell>
          <cell r="R8272" t="str">
            <v>Europe (EU)</v>
          </cell>
          <cell r="S8272" t="str">
            <v>Customer Education Specialist</v>
          </cell>
        </row>
        <row r="8273">
          <cell r="A8273" t="str">
            <v>100037-UA-101</v>
          </cell>
          <cell r="B8273">
            <v>43010</v>
          </cell>
          <cell r="C8273" t="str">
            <v>Existing MSA</v>
          </cell>
          <cell r="D8273">
            <v>42823</v>
          </cell>
          <cell r="E8273">
            <v>43891</v>
          </cell>
          <cell r="F8273" t="str">
            <v>Clarivate</v>
          </cell>
          <cell r="G8273" t="str">
            <v>UA</v>
          </cell>
          <cell r="H8273" t="str">
            <v>Ukraine</v>
          </cell>
          <cell r="I8273" t="str">
            <v>LSP Entity</v>
          </cell>
          <cell r="K8273">
            <v>42823</v>
          </cell>
          <cell r="Q8273">
            <v>375</v>
          </cell>
          <cell r="R8273" t="str">
            <v>Europe (EU)</v>
          </cell>
          <cell r="S8273" t="str">
            <v>Customer Education Specialist</v>
          </cell>
        </row>
        <row r="8274">
          <cell r="A8274" t="str">
            <v>100018-GE-101</v>
          </cell>
          <cell r="B8274">
            <v>43191</v>
          </cell>
          <cell r="C8274" t="str">
            <v>Existing MSA</v>
          </cell>
          <cell r="D8274">
            <v>43168</v>
          </cell>
          <cell r="E8274">
            <v>43862</v>
          </cell>
          <cell r="F8274" t="str">
            <v>Auth0</v>
          </cell>
          <cell r="G8274" t="str">
            <v>GE</v>
          </cell>
          <cell r="H8274" t="str">
            <v>Georgia</v>
          </cell>
          <cell r="I8274" t="str">
            <v>LSP Entity</v>
          </cell>
          <cell r="K8274">
            <v>42072</v>
          </cell>
          <cell r="Q8274">
            <v>1036</v>
          </cell>
          <cell r="R8274" t="str">
            <v>Europe (EU)</v>
          </cell>
          <cell r="S8274" t="str">
            <v>Visual Designer</v>
          </cell>
        </row>
        <row r="8275">
          <cell r="A8275" t="str">
            <v>100018-GE-101</v>
          </cell>
          <cell r="B8275">
            <v>43191</v>
          </cell>
          <cell r="C8275" t="str">
            <v>Existing MSA</v>
          </cell>
          <cell r="D8275">
            <v>43168</v>
          </cell>
          <cell r="E8275">
            <v>43891</v>
          </cell>
          <cell r="F8275" t="str">
            <v>Auth0</v>
          </cell>
          <cell r="G8275" t="str">
            <v>GE</v>
          </cell>
          <cell r="H8275" t="str">
            <v>Georgia</v>
          </cell>
          <cell r="I8275" t="str">
            <v>LSP Entity</v>
          </cell>
          <cell r="K8275">
            <v>42072</v>
          </cell>
          <cell r="Q8275">
            <v>1036</v>
          </cell>
          <cell r="R8275" t="str">
            <v>Europe (EU)</v>
          </cell>
          <cell r="S8275" t="str">
            <v>Visual Designer</v>
          </cell>
        </row>
        <row r="8276">
          <cell r="A8276" t="str">
            <v>100221-CH-102</v>
          </cell>
          <cell r="B8276">
            <v>43282</v>
          </cell>
          <cell r="C8276" t="str">
            <v>Existing MSA</v>
          </cell>
          <cell r="D8276">
            <v>43130</v>
          </cell>
          <cell r="E8276">
            <v>43862</v>
          </cell>
          <cell r="F8276" t="str">
            <v>ViewRay</v>
          </cell>
          <cell r="G8276" t="str">
            <v>CH</v>
          </cell>
          <cell r="H8276" t="str">
            <v>Switzerland</v>
          </cell>
          <cell r="I8276" t="str">
            <v>LSP Entity</v>
          </cell>
          <cell r="K8276">
            <v>42961</v>
          </cell>
          <cell r="Q8276">
            <v>1009</v>
          </cell>
          <cell r="R8276" t="str">
            <v>Europe (EU)</v>
          </cell>
          <cell r="S8276" t="str">
            <v>Senior Manager Site Planning</v>
          </cell>
          <cell r="T8276">
            <v>43891</v>
          </cell>
        </row>
        <row r="8277">
          <cell r="A8277" t="str">
            <v>100221-CH-102</v>
          </cell>
          <cell r="B8277">
            <v>43282</v>
          </cell>
          <cell r="C8277" t="str">
            <v>Existing MSA</v>
          </cell>
          <cell r="D8277">
            <v>43130</v>
          </cell>
          <cell r="E8277">
            <v>43891</v>
          </cell>
          <cell r="F8277" t="str">
            <v>ViewRay</v>
          </cell>
          <cell r="G8277" t="str">
            <v>CH</v>
          </cell>
          <cell r="H8277" t="str">
            <v>Switzerland</v>
          </cell>
          <cell r="I8277" t="str">
            <v>LSP Entity</v>
          </cell>
          <cell r="K8277">
            <v>42961</v>
          </cell>
          <cell r="Q8277">
            <v>1009</v>
          </cell>
          <cell r="R8277" t="str">
            <v>Europe (EU)</v>
          </cell>
          <cell r="S8277" t="str">
            <v>Senior Manager Site Planning</v>
          </cell>
          <cell r="T8277">
            <v>43891</v>
          </cell>
        </row>
        <row r="8278">
          <cell r="A8278" t="str">
            <v>100615-EE-101</v>
          </cell>
          <cell r="B8278">
            <v>43724</v>
          </cell>
          <cell r="C8278" t="str">
            <v>Existing MSA</v>
          </cell>
          <cell r="D8278">
            <v>43668</v>
          </cell>
          <cell r="E8278">
            <v>43862</v>
          </cell>
          <cell r="F8278" t="str">
            <v>Snyk</v>
          </cell>
          <cell r="G8278" t="str">
            <v>EE</v>
          </cell>
          <cell r="H8278" t="str">
            <v>Estonia</v>
          </cell>
          <cell r="I8278" t="str">
            <v>LSP Entity</v>
          </cell>
          <cell r="J8278">
            <v>43724</v>
          </cell>
          <cell r="K8278">
            <v>43668</v>
          </cell>
          <cell r="Q8278">
            <v>3103</v>
          </cell>
          <cell r="R8278" t="str">
            <v>Europe (EU)</v>
          </cell>
          <cell r="S8278" t="str">
            <v>Director, Finance Operations</v>
          </cell>
        </row>
        <row r="8279">
          <cell r="A8279" t="str">
            <v>100520-IS-101</v>
          </cell>
          <cell r="B8279">
            <v>43739</v>
          </cell>
          <cell r="C8279" t="str">
            <v>Existing MSA</v>
          </cell>
          <cell r="D8279">
            <v>43453</v>
          </cell>
          <cell r="E8279">
            <v>43862</v>
          </cell>
          <cell r="F8279" t="str">
            <v>Unity Technologies ApS</v>
          </cell>
          <cell r="G8279" t="str">
            <v>IS</v>
          </cell>
          <cell r="H8279" t="str">
            <v>Iceland</v>
          </cell>
          <cell r="I8279" t="str">
            <v>LSP Entity</v>
          </cell>
          <cell r="J8279">
            <v>43678</v>
          </cell>
          <cell r="K8279">
            <v>43453</v>
          </cell>
          <cell r="Q8279">
            <v>2767</v>
          </cell>
          <cell r="R8279" t="str">
            <v>Europe (EU)</v>
          </cell>
          <cell r="S8279" t="str">
            <v>Network Team Lead</v>
          </cell>
        </row>
        <row r="8280">
          <cell r="A8280" t="str">
            <v>100167-FR-101</v>
          </cell>
          <cell r="B8280">
            <v>42948</v>
          </cell>
          <cell r="C8280" t="str">
            <v>Existing MSA</v>
          </cell>
          <cell r="D8280">
            <v>42145</v>
          </cell>
          <cell r="E8280">
            <v>43862</v>
          </cell>
          <cell r="F8280" t="str">
            <v>Twist Bioscience</v>
          </cell>
          <cell r="G8280" t="str">
            <v>FR</v>
          </cell>
          <cell r="H8280" t="str">
            <v>France</v>
          </cell>
          <cell r="I8280" t="str">
            <v>LSP Entity</v>
          </cell>
          <cell r="K8280">
            <v>42145</v>
          </cell>
          <cell r="Q8280">
            <v>407</v>
          </cell>
          <cell r="R8280" t="str">
            <v>Europe (EU)</v>
          </cell>
          <cell r="S8280" t="str">
            <v>SynbBio Sales - EMEA</v>
          </cell>
          <cell r="T8280">
            <v>43891</v>
          </cell>
        </row>
        <row r="8281">
          <cell r="A8281" t="str">
            <v>100188-FR-101</v>
          </cell>
          <cell r="B8281">
            <v>43221</v>
          </cell>
          <cell r="C8281" t="str">
            <v>Existing MSA</v>
          </cell>
          <cell r="D8281">
            <v>43111</v>
          </cell>
          <cell r="E8281">
            <v>43862</v>
          </cell>
          <cell r="F8281" t="str">
            <v>Horizon Discovery</v>
          </cell>
          <cell r="G8281" t="str">
            <v>FR</v>
          </cell>
          <cell r="H8281" t="str">
            <v>France</v>
          </cell>
          <cell r="I8281" t="str">
            <v>LSP Entity</v>
          </cell>
          <cell r="K8281">
            <v>42886</v>
          </cell>
          <cell r="Q8281">
            <v>950</v>
          </cell>
          <cell r="R8281" t="str">
            <v>Europe (EU)</v>
          </cell>
          <cell r="S8281" t="str">
            <v>Business Development Manager - France</v>
          </cell>
          <cell r="T8281">
            <v>43891</v>
          </cell>
        </row>
        <row r="8282">
          <cell r="A8282" t="str">
            <v>100167-FR-102</v>
          </cell>
          <cell r="B8282">
            <v>43160</v>
          </cell>
          <cell r="C8282" t="str">
            <v>Existing MSA</v>
          </cell>
          <cell r="D8282">
            <v>42145</v>
          </cell>
          <cell r="E8282">
            <v>43862</v>
          </cell>
          <cell r="F8282" t="str">
            <v>Twist Bioscience</v>
          </cell>
          <cell r="G8282" t="str">
            <v>FR</v>
          </cell>
          <cell r="H8282" t="str">
            <v>France</v>
          </cell>
          <cell r="I8282" t="str">
            <v>LSP Entity</v>
          </cell>
          <cell r="K8282">
            <v>42145</v>
          </cell>
          <cell r="Q8282">
            <v>987</v>
          </cell>
          <cell r="R8282" t="str">
            <v>Europe (EU)</v>
          </cell>
          <cell r="S8282" t="str">
            <v>NGS Sales Specialist, Europe</v>
          </cell>
          <cell r="T8282">
            <v>43891</v>
          </cell>
        </row>
        <row r="8283">
          <cell r="A8283" t="str">
            <v>100167-FR-101</v>
          </cell>
          <cell r="B8283">
            <v>42948</v>
          </cell>
          <cell r="C8283" t="str">
            <v>Existing MSA</v>
          </cell>
          <cell r="D8283">
            <v>42145</v>
          </cell>
          <cell r="E8283">
            <v>43891</v>
          </cell>
          <cell r="F8283" t="str">
            <v>Twist Bioscience</v>
          </cell>
          <cell r="G8283" t="str">
            <v>FR</v>
          </cell>
          <cell r="H8283" t="str">
            <v>France</v>
          </cell>
          <cell r="I8283" t="str">
            <v>LSP Entity</v>
          </cell>
          <cell r="K8283">
            <v>42145</v>
          </cell>
          <cell r="Q8283">
            <v>407</v>
          </cell>
          <cell r="R8283" t="str">
            <v>Europe (EU)</v>
          </cell>
          <cell r="S8283" t="str">
            <v>SynbBio Sales - EMEA</v>
          </cell>
          <cell r="T8283">
            <v>43891</v>
          </cell>
        </row>
        <row r="8284">
          <cell r="A8284" t="str">
            <v>100188-FR-101</v>
          </cell>
          <cell r="B8284">
            <v>43221</v>
          </cell>
          <cell r="C8284" t="str">
            <v>Existing MSA</v>
          </cell>
          <cell r="D8284">
            <v>43111</v>
          </cell>
          <cell r="E8284">
            <v>43891</v>
          </cell>
          <cell r="F8284" t="str">
            <v>Horizon Discovery</v>
          </cell>
          <cell r="G8284" t="str">
            <v>FR</v>
          </cell>
          <cell r="H8284" t="str">
            <v>France</v>
          </cell>
          <cell r="I8284" t="str">
            <v>LSP Entity</v>
          </cell>
          <cell r="K8284">
            <v>42886</v>
          </cell>
          <cell r="Q8284">
            <v>950</v>
          </cell>
          <cell r="R8284" t="str">
            <v>Europe (EU)</v>
          </cell>
          <cell r="S8284" t="str">
            <v>Business Development Manager - France</v>
          </cell>
          <cell r="T8284">
            <v>43891</v>
          </cell>
        </row>
        <row r="8285">
          <cell r="A8285" t="str">
            <v>100167-FR-102</v>
          </cell>
          <cell r="B8285">
            <v>43160</v>
          </cell>
          <cell r="C8285" t="str">
            <v>Existing MSA</v>
          </cell>
          <cell r="D8285">
            <v>42145</v>
          </cell>
          <cell r="E8285">
            <v>43891</v>
          </cell>
          <cell r="F8285" t="str">
            <v>Twist Bioscience</v>
          </cell>
          <cell r="G8285" t="str">
            <v>FR</v>
          </cell>
          <cell r="H8285" t="str">
            <v>France</v>
          </cell>
          <cell r="I8285" t="str">
            <v>LSP Entity</v>
          </cell>
          <cell r="K8285">
            <v>42145</v>
          </cell>
          <cell r="Q8285">
            <v>987</v>
          </cell>
          <cell r="R8285" t="str">
            <v>Europe (EU)</v>
          </cell>
          <cell r="S8285" t="str">
            <v>NGS Sales Specialist, Europe</v>
          </cell>
          <cell r="T8285">
            <v>43891</v>
          </cell>
        </row>
        <row r="8286">
          <cell r="A8286" t="str">
            <v>100309-SK-102</v>
          </cell>
          <cell r="B8286">
            <v>43290</v>
          </cell>
          <cell r="C8286" t="str">
            <v>Existing MSA</v>
          </cell>
          <cell r="D8286">
            <v>43236</v>
          </cell>
          <cell r="E8286">
            <v>43862</v>
          </cell>
          <cell r="F8286" t="str">
            <v>JUUL</v>
          </cell>
          <cell r="G8286" t="str">
            <v>SK</v>
          </cell>
          <cell r="H8286" t="str">
            <v>Slovakia</v>
          </cell>
          <cell r="I8286" t="str">
            <v>LSP Entity</v>
          </cell>
          <cell r="K8286">
            <v>43207</v>
          </cell>
          <cell r="Q8286">
            <v>1321</v>
          </cell>
          <cell r="R8286" t="str">
            <v>Europe (EU)</v>
          </cell>
          <cell r="S8286" t="str">
            <v>Sales &amp; Distribution Capabilities Manager EMEA</v>
          </cell>
        </row>
        <row r="8287">
          <cell r="A8287" t="str">
            <v>100309-UA-107</v>
          </cell>
          <cell r="B8287">
            <v>43619</v>
          </cell>
          <cell r="C8287" t="str">
            <v>Existing MSA</v>
          </cell>
          <cell r="D8287">
            <v>43230</v>
          </cell>
          <cell r="E8287">
            <v>43862</v>
          </cell>
          <cell r="F8287" t="str">
            <v>JUUL</v>
          </cell>
          <cell r="G8287" t="str">
            <v>UA</v>
          </cell>
          <cell r="H8287" t="str">
            <v>Ukraine</v>
          </cell>
          <cell r="I8287" t="str">
            <v>LSP Entity</v>
          </cell>
          <cell r="J8287">
            <v>43619</v>
          </cell>
          <cell r="K8287">
            <v>43207</v>
          </cell>
          <cell r="Q8287">
            <v>2568</v>
          </cell>
          <cell r="R8287" t="str">
            <v>Europe (EU)</v>
          </cell>
          <cell r="S8287" t="str">
            <v>Sales Analyst</v>
          </cell>
        </row>
        <row r="8288">
          <cell r="A8288" t="str">
            <v>100309-SK-102</v>
          </cell>
          <cell r="B8288">
            <v>43290</v>
          </cell>
          <cell r="C8288" t="str">
            <v>Existing MSA</v>
          </cell>
          <cell r="D8288">
            <v>43236</v>
          </cell>
          <cell r="E8288">
            <v>43891</v>
          </cell>
          <cell r="F8288" t="str">
            <v>JUUL</v>
          </cell>
          <cell r="G8288" t="str">
            <v>SK</v>
          </cell>
          <cell r="H8288" t="str">
            <v>Slovakia</v>
          </cell>
          <cell r="I8288" t="str">
            <v>LSP Entity</v>
          </cell>
          <cell r="K8288">
            <v>43207</v>
          </cell>
          <cell r="Q8288">
            <v>1321</v>
          </cell>
          <cell r="R8288" t="str">
            <v>Europe (EU)</v>
          </cell>
          <cell r="S8288" t="str">
            <v>Sales &amp; Distribution Capabilities Manager EMEA</v>
          </cell>
        </row>
        <row r="8289">
          <cell r="A8289" t="str">
            <v>100309-UA-107</v>
          </cell>
          <cell r="B8289">
            <v>43619</v>
          </cell>
          <cell r="C8289" t="str">
            <v>Existing MSA</v>
          </cell>
          <cell r="D8289">
            <v>43230</v>
          </cell>
          <cell r="E8289">
            <v>43891</v>
          </cell>
          <cell r="F8289" t="str">
            <v>JUUL</v>
          </cell>
          <cell r="G8289" t="str">
            <v>UA</v>
          </cell>
          <cell r="H8289" t="str">
            <v>Ukraine</v>
          </cell>
          <cell r="I8289" t="str">
            <v>LSP Entity</v>
          </cell>
          <cell r="J8289">
            <v>43619</v>
          </cell>
          <cell r="K8289">
            <v>43207</v>
          </cell>
          <cell r="Q8289">
            <v>2568</v>
          </cell>
          <cell r="R8289" t="str">
            <v>Europe (EU)</v>
          </cell>
          <cell r="S8289" t="str">
            <v>Sales Analyst</v>
          </cell>
        </row>
        <row r="8290">
          <cell r="A8290" t="str">
            <v>100127-AT-101</v>
          </cell>
          <cell r="B8290">
            <v>42675</v>
          </cell>
          <cell r="C8290" t="str">
            <v>Existing MSA</v>
          </cell>
          <cell r="D8290">
            <v>42635</v>
          </cell>
          <cell r="E8290">
            <v>43862</v>
          </cell>
          <cell r="F8290" t="str">
            <v>Quest</v>
          </cell>
          <cell r="G8290" t="str">
            <v>AT</v>
          </cell>
          <cell r="H8290" t="str">
            <v>Austria</v>
          </cell>
          <cell r="I8290" t="str">
            <v>LSP Entity</v>
          </cell>
          <cell r="K8290">
            <v>42635</v>
          </cell>
          <cell r="Q8290">
            <v>231</v>
          </cell>
          <cell r="R8290" t="str">
            <v>Europe (EU)</v>
          </cell>
          <cell r="S8290" t="str">
            <v>SW Sales Account Manager IV</v>
          </cell>
        </row>
        <row r="8291">
          <cell r="A8291" t="str">
            <v>100441-BE-101</v>
          </cell>
          <cell r="B8291">
            <v>43009</v>
          </cell>
          <cell r="C8291" t="str">
            <v>Existing MSA</v>
          </cell>
          <cell r="D8291">
            <v>42635</v>
          </cell>
          <cell r="E8291">
            <v>43862</v>
          </cell>
          <cell r="F8291" t="str">
            <v>SonicWall</v>
          </cell>
          <cell r="G8291" t="str">
            <v>BE</v>
          </cell>
          <cell r="H8291" t="str">
            <v>Belgium</v>
          </cell>
          <cell r="I8291" t="str">
            <v>LSP Entity</v>
          </cell>
          <cell r="K8291">
            <v>42635</v>
          </cell>
          <cell r="Q8291">
            <v>202</v>
          </cell>
          <cell r="R8291" t="str">
            <v>Europe (EU)</v>
          </cell>
          <cell r="S8291" t="str">
            <v>Regional Sales Director</v>
          </cell>
        </row>
        <row r="8292">
          <cell r="A8292" t="str">
            <v>100127-SE-103</v>
          </cell>
          <cell r="B8292">
            <v>42917</v>
          </cell>
          <cell r="C8292" t="str">
            <v>Existing MSA</v>
          </cell>
          <cell r="D8292">
            <v>42635</v>
          </cell>
          <cell r="E8292">
            <v>43862</v>
          </cell>
          <cell r="F8292" t="str">
            <v>Quest</v>
          </cell>
          <cell r="G8292" t="str">
            <v>SE</v>
          </cell>
          <cell r="H8292" t="str">
            <v>Sweden</v>
          </cell>
          <cell r="I8292" t="str">
            <v>LSP Entity</v>
          </cell>
          <cell r="K8292">
            <v>42635</v>
          </cell>
          <cell r="Q8292">
            <v>357</v>
          </cell>
          <cell r="R8292" t="str">
            <v>Europe (EU)</v>
          </cell>
          <cell r="S8292" t="str">
            <v>Channel Account Manager</v>
          </cell>
        </row>
        <row r="8293">
          <cell r="A8293" t="str">
            <v>100441-AT-103</v>
          </cell>
          <cell r="B8293">
            <v>43101</v>
          </cell>
          <cell r="C8293" t="str">
            <v>Existing MSA</v>
          </cell>
          <cell r="D8293">
            <v>42635</v>
          </cell>
          <cell r="E8293">
            <v>43862</v>
          </cell>
          <cell r="F8293" t="str">
            <v>SonicWall</v>
          </cell>
          <cell r="G8293" t="str">
            <v>AT</v>
          </cell>
          <cell r="H8293" t="str">
            <v>Austria</v>
          </cell>
          <cell r="I8293" t="str">
            <v>LSP Entity</v>
          </cell>
          <cell r="K8293">
            <v>42635</v>
          </cell>
          <cell r="Q8293">
            <v>799</v>
          </cell>
          <cell r="R8293" t="str">
            <v>Europe (EU)</v>
          </cell>
          <cell r="S8293" t="str">
            <v>Territory Channel Account Manager</v>
          </cell>
        </row>
        <row r="8294">
          <cell r="A8294" t="str">
            <v>100388-HU-101</v>
          </cell>
          <cell r="B8294">
            <v>43556</v>
          </cell>
          <cell r="C8294" t="str">
            <v>Existing MSA</v>
          </cell>
          <cell r="D8294">
            <v>43453</v>
          </cell>
          <cell r="E8294">
            <v>43862</v>
          </cell>
          <cell r="F8294" t="str">
            <v>Planet</v>
          </cell>
          <cell r="G8294" t="str">
            <v>HU</v>
          </cell>
          <cell r="H8294" t="str">
            <v>Hungary</v>
          </cell>
          <cell r="I8294" t="str">
            <v>LSP Entity</v>
          </cell>
          <cell r="K8294">
            <v>43329</v>
          </cell>
          <cell r="Q8294">
            <v>1946</v>
          </cell>
          <cell r="R8294" t="str">
            <v>Europe (EU)</v>
          </cell>
          <cell r="S8294" t="str">
            <v>Regional Sales Lead, Eastern Europe</v>
          </cell>
        </row>
        <row r="8295">
          <cell r="A8295" t="str">
            <v>100127-AT-101</v>
          </cell>
          <cell r="B8295">
            <v>42675</v>
          </cell>
          <cell r="C8295" t="str">
            <v>Existing MSA</v>
          </cell>
          <cell r="D8295">
            <v>42635</v>
          </cell>
          <cell r="E8295">
            <v>43891</v>
          </cell>
          <cell r="F8295" t="str">
            <v>Quest</v>
          </cell>
          <cell r="G8295" t="str">
            <v>AT</v>
          </cell>
          <cell r="H8295" t="str">
            <v>Austria</v>
          </cell>
          <cell r="I8295" t="str">
            <v>LSP Entity</v>
          </cell>
          <cell r="K8295">
            <v>42635</v>
          </cell>
          <cell r="Q8295">
            <v>231</v>
          </cell>
          <cell r="R8295" t="str">
            <v>Europe (EU)</v>
          </cell>
          <cell r="S8295" t="str">
            <v>SW Sales Account Manager IV</v>
          </cell>
        </row>
        <row r="8296">
          <cell r="A8296" t="str">
            <v>100441-BE-101</v>
          </cell>
          <cell r="B8296">
            <v>43009</v>
          </cell>
          <cell r="C8296" t="str">
            <v>Existing MSA</v>
          </cell>
          <cell r="D8296">
            <v>42635</v>
          </cell>
          <cell r="E8296">
            <v>43891</v>
          </cell>
          <cell r="F8296" t="str">
            <v>SonicWall</v>
          </cell>
          <cell r="G8296" t="str">
            <v>BE</v>
          </cell>
          <cell r="H8296" t="str">
            <v>Belgium</v>
          </cell>
          <cell r="I8296" t="str">
            <v>LSP Entity</v>
          </cell>
          <cell r="K8296">
            <v>42635</v>
          </cell>
          <cell r="Q8296">
            <v>202</v>
          </cell>
          <cell r="R8296" t="str">
            <v>Europe (EU)</v>
          </cell>
          <cell r="S8296" t="str">
            <v>Regional Sales Director</v>
          </cell>
        </row>
        <row r="8297">
          <cell r="A8297" t="str">
            <v>100127-SE-103</v>
          </cell>
          <cell r="B8297">
            <v>42917</v>
          </cell>
          <cell r="C8297" t="str">
            <v>Existing MSA</v>
          </cell>
          <cell r="D8297">
            <v>42635</v>
          </cell>
          <cell r="E8297">
            <v>43891</v>
          </cell>
          <cell r="F8297" t="str">
            <v>Quest</v>
          </cell>
          <cell r="G8297" t="str">
            <v>SE</v>
          </cell>
          <cell r="H8297" t="str">
            <v>Sweden</v>
          </cell>
          <cell r="I8297" t="str">
            <v>LSP Entity</v>
          </cell>
          <cell r="K8297">
            <v>42635</v>
          </cell>
          <cell r="Q8297">
            <v>357</v>
          </cell>
          <cell r="R8297" t="str">
            <v>Europe (EU)</v>
          </cell>
          <cell r="S8297" t="str">
            <v>Channel Account Manager</v>
          </cell>
        </row>
        <row r="8298">
          <cell r="A8298" t="str">
            <v>100441-AT-103</v>
          </cell>
          <cell r="B8298">
            <v>43101</v>
          </cell>
          <cell r="C8298" t="str">
            <v>Existing MSA</v>
          </cell>
          <cell r="D8298">
            <v>42635</v>
          </cell>
          <cell r="E8298">
            <v>43891</v>
          </cell>
          <cell r="F8298" t="str">
            <v>SonicWall</v>
          </cell>
          <cell r="G8298" t="str">
            <v>AT</v>
          </cell>
          <cell r="H8298" t="str">
            <v>Austria</v>
          </cell>
          <cell r="I8298" t="str">
            <v>LSP Entity</v>
          </cell>
          <cell r="K8298">
            <v>42635</v>
          </cell>
          <cell r="Q8298">
            <v>799</v>
          </cell>
          <cell r="R8298" t="str">
            <v>Europe (EU)</v>
          </cell>
          <cell r="S8298" t="str">
            <v>Territory Channel Account Manager</v>
          </cell>
        </row>
        <row r="8299">
          <cell r="A8299" t="str">
            <v>100388-HU-101</v>
          </cell>
          <cell r="B8299">
            <v>43556</v>
          </cell>
          <cell r="C8299" t="str">
            <v>Existing MSA</v>
          </cell>
          <cell r="D8299">
            <v>43453</v>
          </cell>
          <cell r="E8299">
            <v>43891</v>
          </cell>
          <cell r="F8299" t="str">
            <v>Planet</v>
          </cell>
          <cell r="G8299" t="str">
            <v>HU</v>
          </cell>
          <cell r="H8299" t="str">
            <v>Hungary</v>
          </cell>
          <cell r="I8299" t="str">
            <v>LSP Entity</v>
          </cell>
          <cell r="K8299">
            <v>43329</v>
          </cell>
          <cell r="Q8299">
            <v>1946</v>
          </cell>
          <cell r="R8299" t="str">
            <v>Europe (EU)</v>
          </cell>
          <cell r="S8299" t="str">
            <v>Regional Sales Lead, Eastern Europe</v>
          </cell>
        </row>
        <row r="8300">
          <cell r="A8300" t="str">
            <v>100012-CH-102</v>
          </cell>
          <cell r="B8300">
            <v>43136</v>
          </cell>
          <cell r="C8300" t="str">
            <v>Existing MSA</v>
          </cell>
          <cell r="D8300">
            <v>43090</v>
          </cell>
          <cell r="E8300">
            <v>43862</v>
          </cell>
          <cell r="F8300" t="str">
            <v>Anaplan</v>
          </cell>
          <cell r="G8300" t="str">
            <v>CH</v>
          </cell>
          <cell r="H8300" t="str">
            <v>Switzerland</v>
          </cell>
          <cell r="I8300" t="str">
            <v>LSP Entity</v>
          </cell>
          <cell r="K8300">
            <v>42579</v>
          </cell>
          <cell r="N8300" t="str">
            <v>Nikolaos</v>
          </cell>
          <cell r="O8300" t="str">
            <v>Davos</v>
          </cell>
          <cell r="P8300">
            <v>43837</v>
          </cell>
          <cell r="Q8300">
            <v>922</v>
          </cell>
          <cell r="R8300" t="str">
            <v>Europe (EU)</v>
          </cell>
          <cell r="S8300" t="str">
            <v>Solution Consultant (Pre-sales)</v>
          </cell>
        </row>
        <row r="8301">
          <cell r="A8301" t="str">
            <v>100012-CH-102</v>
          </cell>
          <cell r="B8301">
            <v>43136</v>
          </cell>
          <cell r="C8301" t="str">
            <v>Existing MSA</v>
          </cell>
          <cell r="D8301">
            <v>43090</v>
          </cell>
          <cell r="E8301">
            <v>43891</v>
          </cell>
          <cell r="F8301" t="str">
            <v>Anaplan</v>
          </cell>
          <cell r="G8301" t="str">
            <v>CH</v>
          </cell>
          <cell r="H8301" t="str">
            <v>Switzerland</v>
          </cell>
          <cell r="I8301" t="str">
            <v>LSP Entity</v>
          </cell>
          <cell r="K8301">
            <v>42579</v>
          </cell>
          <cell r="N8301" t="str">
            <v>Nikolaos</v>
          </cell>
          <cell r="O8301" t="str">
            <v>Davos</v>
          </cell>
          <cell r="P8301">
            <v>43837</v>
          </cell>
          <cell r="Q8301">
            <v>922</v>
          </cell>
          <cell r="R8301" t="str">
            <v>Europe (EU)</v>
          </cell>
          <cell r="S8301" t="str">
            <v>Solution Consultant (Pre-sales)</v>
          </cell>
        </row>
        <row r="8302">
          <cell r="A8302" t="str">
            <v>100028-FR-101</v>
          </cell>
          <cell r="B8302">
            <v>43144</v>
          </cell>
          <cell r="C8302" t="str">
            <v>Existing MSA</v>
          </cell>
          <cell r="D8302">
            <v>43034</v>
          </cell>
          <cell r="E8302">
            <v>43862</v>
          </cell>
          <cell r="F8302" t="str">
            <v>Casa Communications Ltd.</v>
          </cell>
          <cell r="G8302" t="str">
            <v>FR</v>
          </cell>
          <cell r="H8302" t="str">
            <v>France</v>
          </cell>
          <cell r="I8302" t="str">
            <v>LSP Entity</v>
          </cell>
          <cell r="K8302">
            <v>42130</v>
          </cell>
          <cell r="Q8302">
            <v>976</v>
          </cell>
          <cell r="R8302" t="str">
            <v>Europe (EU)</v>
          </cell>
          <cell r="S8302" t="str">
            <v>Sales Account Manager</v>
          </cell>
          <cell r="T8302">
            <v>43891</v>
          </cell>
        </row>
        <row r="8303">
          <cell r="A8303" t="str">
            <v>100028-FR-101</v>
          </cell>
          <cell r="B8303">
            <v>43144</v>
          </cell>
          <cell r="C8303" t="str">
            <v>Existing MSA</v>
          </cell>
          <cell r="D8303">
            <v>43034</v>
          </cell>
          <cell r="E8303">
            <v>43891</v>
          </cell>
          <cell r="F8303" t="str">
            <v>Casa Communications Ltd.</v>
          </cell>
          <cell r="G8303" t="str">
            <v>FR</v>
          </cell>
          <cell r="H8303" t="str">
            <v>France</v>
          </cell>
          <cell r="I8303" t="str">
            <v>LSP Entity</v>
          </cell>
          <cell r="K8303">
            <v>42130</v>
          </cell>
          <cell r="Q8303">
            <v>976</v>
          </cell>
          <cell r="R8303" t="str">
            <v>Europe (EU)</v>
          </cell>
          <cell r="S8303" t="str">
            <v>Sales Account Manager</v>
          </cell>
          <cell r="T8303">
            <v>43891</v>
          </cell>
        </row>
        <row r="8304">
          <cell r="A8304" t="str">
            <v>100561-CZ-101</v>
          </cell>
          <cell r="B8304">
            <v>43647</v>
          </cell>
          <cell r="C8304" t="str">
            <v>Existing MSA</v>
          </cell>
          <cell r="D8304">
            <v>43614</v>
          </cell>
          <cell r="E8304">
            <v>43862</v>
          </cell>
          <cell r="F8304" t="str">
            <v>Campari</v>
          </cell>
          <cell r="G8304" t="str">
            <v>CZ</v>
          </cell>
          <cell r="H8304" t="str">
            <v>Czech Republic</v>
          </cell>
          <cell r="I8304" t="str">
            <v>LSP Entity</v>
          </cell>
          <cell r="J8304">
            <v>43647</v>
          </cell>
          <cell r="K8304">
            <v>43614</v>
          </cell>
          <cell r="Q8304">
            <v>2686</v>
          </cell>
          <cell r="R8304" t="str">
            <v>Europe (EU)</v>
          </cell>
          <cell r="S8304" t="str">
            <v>Regional Business Manager Central Europe</v>
          </cell>
        </row>
        <row r="8305">
          <cell r="A8305" t="str">
            <v>100561-CZ-101</v>
          </cell>
          <cell r="B8305">
            <v>43647</v>
          </cell>
          <cell r="C8305" t="str">
            <v>Existing MSA</v>
          </cell>
          <cell r="D8305">
            <v>43614</v>
          </cell>
          <cell r="E8305">
            <v>43891</v>
          </cell>
          <cell r="F8305" t="str">
            <v>Campari</v>
          </cell>
          <cell r="G8305" t="str">
            <v>CZ</v>
          </cell>
          <cell r="H8305" t="str">
            <v>Czech Republic</v>
          </cell>
          <cell r="I8305" t="str">
            <v>LSP Entity</v>
          </cell>
          <cell r="J8305">
            <v>43647</v>
          </cell>
          <cell r="K8305">
            <v>43614</v>
          </cell>
          <cell r="Q8305">
            <v>2686</v>
          </cell>
          <cell r="R8305" t="str">
            <v>Europe (EU)</v>
          </cell>
          <cell r="S8305" t="str">
            <v>Regional Business Manager Central Europe</v>
          </cell>
        </row>
        <row r="8306">
          <cell r="A8306" t="str">
            <v>100142-IT-101</v>
          </cell>
          <cell r="B8306">
            <v>42443</v>
          </cell>
          <cell r="C8306" t="str">
            <v>Existing MSA</v>
          </cell>
          <cell r="D8306">
            <v>42271</v>
          </cell>
          <cell r="E8306">
            <v>43862</v>
          </cell>
          <cell r="F8306" t="str">
            <v>Rocket Software Italy</v>
          </cell>
          <cell r="G8306" t="str">
            <v>IT</v>
          </cell>
          <cell r="H8306" t="str">
            <v>Italy</v>
          </cell>
          <cell r="I8306" t="str">
            <v>LSP Entity</v>
          </cell>
          <cell r="K8306">
            <v>42271</v>
          </cell>
          <cell r="Q8306">
            <v>27</v>
          </cell>
          <cell r="R8306" t="str">
            <v>Europe (EU)</v>
          </cell>
          <cell r="S8306" t="str">
            <v>Business Development &amp; Partnership</v>
          </cell>
          <cell r="T8306">
            <v>43922</v>
          </cell>
        </row>
        <row r="8307">
          <cell r="A8307" t="str">
            <v>100142-IT-101</v>
          </cell>
          <cell r="B8307">
            <v>42443</v>
          </cell>
          <cell r="C8307" t="str">
            <v>Existing MSA</v>
          </cell>
          <cell r="D8307">
            <v>42271</v>
          </cell>
          <cell r="E8307">
            <v>43891</v>
          </cell>
          <cell r="F8307" t="str">
            <v>Rocket Software Italy</v>
          </cell>
          <cell r="G8307" t="str">
            <v>IT</v>
          </cell>
          <cell r="H8307" t="str">
            <v>Italy</v>
          </cell>
          <cell r="I8307" t="str">
            <v>LSP Entity</v>
          </cell>
          <cell r="K8307">
            <v>42271</v>
          </cell>
          <cell r="Q8307">
            <v>27</v>
          </cell>
          <cell r="R8307" t="str">
            <v>Europe (EU)</v>
          </cell>
          <cell r="S8307" t="str">
            <v>Business Development &amp; Partnership</v>
          </cell>
          <cell r="T8307">
            <v>43922</v>
          </cell>
        </row>
        <row r="8308">
          <cell r="A8308" t="str">
            <v>100309-UA-111</v>
          </cell>
          <cell r="B8308">
            <v>43654</v>
          </cell>
          <cell r="C8308" t="str">
            <v>Existing MSA</v>
          </cell>
          <cell r="D8308">
            <v>43230</v>
          </cell>
          <cell r="E8308">
            <v>43862</v>
          </cell>
          <cell r="F8308" t="str">
            <v>JUUL</v>
          </cell>
          <cell r="G8308" t="str">
            <v>UA</v>
          </cell>
          <cell r="H8308" t="str">
            <v>Ukraine</v>
          </cell>
          <cell r="I8308" t="str">
            <v>LSP Entity</v>
          </cell>
          <cell r="J8308">
            <v>43654</v>
          </cell>
          <cell r="K8308">
            <v>43207</v>
          </cell>
          <cell r="Q8308">
            <v>2907</v>
          </cell>
          <cell r="R8308" t="str">
            <v>Europe (EU)</v>
          </cell>
          <cell r="S8308" t="str">
            <v>Product Specialist</v>
          </cell>
        </row>
        <row r="8309">
          <cell r="A8309" t="str">
            <v>100441-SE-105</v>
          </cell>
          <cell r="B8309">
            <v>42887</v>
          </cell>
          <cell r="C8309" t="str">
            <v>Existing MSA</v>
          </cell>
          <cell r="D8309">
            <v>43434</v>
          </cell>
          <cell r="E8309">
            <v>43862</v>
          </cell>
          <cell r="F8309" t="str">
            <v>SonicWall</v>
          </cell>
          <cell r="G8309" t="str">
            <v>SE</v>
          </cell>
          <cell r="H8309" t="str">
            <v>Sweden</v>
          </cell>
          <cell r="I8309" t="str">
            <v>LSP Entity</v>
          </cell>
          <cell r="K8309">
            <v>42635</v>
          </cell>
          <cell r="Q8309">
            <v>341</v>
          </cell>
          <cell r="R8309" t="str">
            <v>Europe (EU)</v>
          </cell>
          <cell r="S8309" t="str">
            <v>Unknown</v>
          </cell>
        </row>
        <row r="8310">
          <cell r="A8310" t="str">
            <v>100127-SE-102</v>
          </cell>
          <cell r="B8310">
            <v>42917</v>
          </cell>
          <cell r="C8310" t="str">
            <v>Existing MSA</v>
          </cell>
          <cell r="D8310">
            <v>42635</v>
          </cell>
          <cell r="E8310">
            <v>43862</v>
          </cell>
          <cell r="F8310" t="str">
            <v>Quest</v>
          </cell>
          <cell r="G8310" t="str">
            <v>SE</v>
          </cell>
          <cell r="H8310" t="str">
            <v>Sweden</v>
          </cell>
          <cell r="I8310" t="str">
            <v>LSP Entity</v>
          </cell>
          <cell r="K8310">
            <v>42635</v>
          </cell>
          <cell r="Q8310">
            <v>390</v>
          </cell>
          <cell r="R8310" t="str">
            <v>Europe (EU)</v>
          </cell>
          <cell r="S8310" t="str">
            <v>Software Sales Engineer III</v>
          </cell>
        </row>
        <row r="8311">
          <cell r="A8311" t="str">
            <v>100441-SE-105</v>
          </cell>
          <cell r="B8311">
            <v>42887</v>
          </cell>
          <cell r="C8311" t="str">
            <v>Existing MSA</v>
          </cell>
          <cell r="D8311">
            <v>43434</v>
          </cell>
          <cell r="E8311">
            <v>43891</v>
          </cell>
          <cell r="F8311" t="str">
            <v>SonicWall</v>
          </cell>
          <cell r="G8311" t="str">
            <v>SE</v>
          </cell>
          <cell r="H8311" t="str">
            <v>Sweden</v>
          </cell>
          <cell r="I8311" t="str">
            <v>LSP Entity</v>
          </cell>
          <cell r="K8311">
            <v>42635</v>
          </cell>
          <cell r="Q8311">
            <v>341</v>
          </cell>
          <cell r="R8311" t="str">
            <v>Europe (EU)</v>
          </cell>
          <cell r="S8311" t="str">
            <v>Unknown</v>
          </cell>
        </row>
        <row r="8312">
          <cell r="A8312" t="str">
            <v>100127-SE-102</v>
          </cell>
          <cell r="B8312">
            <v>42917</v>
          </cell>
          <cell r="C8312" t="str">
            <v>Existing MSA</v>
          </cell>
          <cell r="D8312">
            <v>42635</v>
          </cell>
          <cell r="E8312">
            <v>43891</v>
          </cell>
          <cell r="F8312" t="str">
            <v>Quest</v>
          </cell>
          <cell r="G8312" t="str">
            <v>SE</v>
          </cell>
          <cell r="H8312" t="str">
            <v>Sweden</v>
          </cell>
          <cell r="I8312" t="str">
            <v>LSP Entity</v>
          </cell>
          <cell r="K8312">
            <v>42635</v>
          </cell>
          <cell r="Q8312">
            <v>390</v>
          </cell>
          <cell r="R8312" t="str">
            <v>Europe (EU)</v>
          </cell>
          <cell r="S8312" t="str">
            <v>Software Sales Engineer III</v>
          </cell>
        </row>
        <row r="8313">
          <cell r="A8313" t="str">
            <v>100331-SI-101</v>
          </cell>
          <cell r="B8313">
            <v>43497</v>
          </cell>
          <cell r="C8313" t="str">
            <v>Existing MSA</v>
          </cell>
          <cell r="D8313">
            <v>43403</v>
          </cell>
          <cell r="E8313">
            <v>43862</v>
          </cell>
          <cell r="F8313" t="str">
            <v>Cognex Ireland Limited</v>
          </cell>
          <cell r="G8313" t="str">
            <v>SI</v>
          </cell>
          <cell r="H8313" t="str">
            <v>Slovenia</v>
          </cell>
          <cell r="I8313" t="str">
            <v>LSP Entity</v>
          </cell>
          <cell r="K8313">
            <v>43187</v>
          </cell>
          <cell r="Q8313">
            <v>1724</v>
          </cell>
          <cell r="R8313" t="str">
            <v>Europe (EU)</v>
          </cell>
          <cell r="S8313" t="str">
            <v>Account Sales Engineer</v>
          </cell>
        </row>
        <row r="8314">
          <cell r="A8314" t="str">
            <v>100331-SI-101</v>
          </cell>
          <cell r="B8314">
            <v>43497</v>
          </cell>
          <cell r="C8314" t="str">
            <v>Existing MSA</v>
          </cell>
          <cell r="D8314">
            <v>43403</v>
          </cell>
          <cell r="E8314">
            <v>43891</v>
          </cell>
          <cell r="F8314" t="str">
            <v>Cognex Ireland Limited</v>
          </cell>
          <cell r="G8314" t="str">
            <v>SI</v>
          </cell>
          <cell r="H8314" t="str">
            <v>Slovenia</v>
          </cell>
          <cell r="I8314" t="str">
            <v>LSP Entity</v>
          </cell>
          <cell r="K8314">
            <v>43187</v>
          </cell>
          <cell r="Q8314">
            <v>1724</v>
          </cell>
          <cell r="R8314" t="str">
            <v>Europe (EU)</v>
          </cell>
          <cell r="S8314" t="str">
            <v>Account Sales Engineer</v>
          </cell>
        </row>
        <row r="8315">
          <cell r="A8315" t="str">
            <v>100289-LV-101</v>
          </cell>
          <cell r="B8315">
            <v>43770</v>
          </cell>
          <cell r="C8315" t="str">
            <v>Existing MSA</v>
          </cell>
          <cell r="D8315">
            <v>43733</v>
          </cell>
          <cell r="E8315">
            <v>43862</v>
          </cell>
          <cell r="F8315" t="str">
            <v>Medi-Globe GmbH</v>
          </cell>
          <cell r="G8315" t="str">
            <v>LV</v>
          </cell>
          <cell r="H8315" t="str">
            <v>Latvia</v>
          </cell>
          <cell r="I8315" t="str">
            <v>LSP Entity</v>
          </cell>
          <cell r="K8315">
            <v>43160</v>
          </cell>
          <cell r="Q8315">
            <v>3294</v>
          </cell>
          <cell r="R8315" t="str">
            <v>Europe (EU)</v>
          </cell>
          <cell r="S8315" t="str">
            <v>Job title	Area Sales Manager European Eastern</v>
          </cell>
        </row>
        <row r="8316">
          <cell r="A8316" t="str">
            <v>100309-UA-109</v>
          </cell>
          <cell r="B8316">
            <v>43619</v>
          </cell>
          <cell r="C8316" t="str">
            <v>Existing MSA</v>
          </cell>
          <cell r="D8316">
            <v>43230</v>
          </cell>
          <cell r="E8316">
            <v>43862</v>
          </cell>
          <cell r="F8316" t="str">
            <v>JUUL</v>
          </cell>
          <cell r="G8316" t="str">
            <v>UA</v>
          </cell>
          <cell r="H8316" t="str">
            <v>Ukraine</v>
          </cell>
          <cell r="I8316" t="str">
            <v>LSP Entity</v>
          </cell>
          <cell r="J8316">
            <v>43619</v>
          </cell>
          <cell r="K8316">
            <v>43207</v>
          </cell>
          <cell r="Q8316">
            <v>2627</v>
          </cell>
          <cell r="R8316" t="str">
            <v>Europe (EU)</v>
          </cell>
          <cell r="S8316" t="str">
            <v>Product Specialists</v>
          </cell>
        </row>
        <row r="8317">
          <cell r="A8317" t="str">
            <v>100309-UA-109</v>
          </cell>
          <cell r="B8317">
            <v>43619</v>
          </cell>
          <cell r="C8317" t="str">
            <v>Existing MSA</v>
          </cell>
          <cell r="D8317">
            <v>43230</v>
          </cell>
          <cell r="E8317">
            <v>43891</v>
          </cell>
          <cell r="F8317" t="str">
            <v>JUUL</v>
          </cell>
          <cell r="G8317" t="str">
            <v>UA</v>
          </cell>
          <cell r="H8317" t="str">
            <v>Ukraine</v>
          </cell>
          <cell r="I8317" t="str">
            <v>LSP Entity</v>
          </cell>
          <cell r="J8317">
            <v>43619</v>
          </cell>
          <cell r="K8317">
            <v>43207</v>
          </cell>
          <cell r="Q8317">
            <v>2627</v>
          </cell>
          <cell r="R8317" t="str">
            <v>Europe (EU)</v>
          </cell>
          <cell r="S8317" t="str">
            <v>Product Specialists</v>
          </cell>
        </row>
        <row r="8318">
          <cell r="A8318" t="str">
            <v>100127-SE-104</v>
          </cell>
          <cell r="B8318">
            <v>42917</v>
          </cell>
          <cell r="C8318" t="str">
            <v>Existing MSA</v>
          </cell>
          <cell r="D8318">
            <v>42635</v>
          </cell>
          <cell r="E8318">
            <v>43862</v>
          </cell>
          <cell r="F8318" t="str">
            <v>Quest</v>
          </cell>
          <cell r="G8318" t="str">
            <v>SE</v>
          </cell>
          <cell r="H8318" t="str">
            <v>Sweden</v>
          </cell>
          <cell r="I8318" t="str">
            <v>LSP Entity</v>
          </cell>
          <cell r="K8318">
            <v>42635</v>
          </cell>
          <cell r="Q8318">
            <v>342</v>
          </cell>
          <cell r="R8318" t="str">
            <v>Europe (EU)</v>
          </cell>
          <cell r="S8318" t="str">
            <v>Regional Sales Director</v>
          </cell>
        </row>
        <row r="8319">
          <cell r="A8319" t="str">
            <v>100441-SE-106</v>
          </cell>
          <cell r="B8319">
            <v>42948</v>
          </cell>
          <cell r="C8319" t="str">
            <v>Existing MSA</v>
          </cell>
          <cell r="D8319">
            <v>43434</v>
          </cell>
          <cell r="E8319">
            <v>43862</v>
          </cell>
          <cell r="F8319" t="str">
            <v>SonicWall</v>
          </cell>
          <cell r="G8319" t="str">
            <v>SE</v>
          </cell>
          <cell r="H8319" t="str">
            <v>Sweden</v>
          </cell>
          <cell r="I8319" t="str">
            <v>LSP Entity</v>
          </cell>
          <cell r="K8319">
            <v>42635</v>
          </cell>
          <cell r="Q8319">
            <v>665</v>
          </cell>
          <cell r="R8319" t="str">
            <v>Europe (EU)</v>
          </cell>
          <cell r="S8319" t="str">
            <v>X</v>
          </cell>
        </row>
        <row r="8320">
          <cell r="A8320" t="str">
            <v>100127-SE-104</v>
          </cell>
          <cell r="B8320">
            <v>42917</v>
          </cell>
          <cell r="C8320" t="str">
            <v>Existing MSA</v>
          </cell>
          <cell r="D8320">
            <v>42635</v>
          </cell>
          <cell r="E8320">
            <v>43891</v>
          </cell>
          <cell r="F8320" t="str">
            <v>Quest</v>
          </cell>
          <cell r="G8320" t="str">
            <v>SE</v>
          </cell>
          <cell r="H8320" t="str">
            <v>Sweden</v>
          </cell>
          <cell r="I8320" t="str">
            <v>LSP Entity</v>
          </cell>
          <cell r="K8320">
            <v>42635</v>
          </cell>
          <cell r="Q8320">
            <v>342</v>
          </cell>
          <cell r="R8320" t="str">
            <v>Europe (EU)</v>
          </cell>
          <cell r="S8320" t="str">
            <v>Regional Sales Director</v>
          </cell>
        </row>
        <row r="8321">
          <cell r="A8321" t="str">
            <v>100441-SE-106</v>
          </cell>
          <cell r="B8321">
            <v>42948</v>
          </cell>
          <cell r="C8321" t="str">
            <v>Existing MSA</v>
          </cell>
          <cell r="D8321">
            <v>43434</v>
          </cell>
          <cell r="E8321">
            <v>43891</v>
          </cell>
          <cell r="F8321" t="str">
            <v>SonicWall</v>
          </cell>
          <cell r="G8321" t="str">
            <v>SE</v>
          </cell>
          <cell r="H8321" t="str">
            <v>Sweden</v>
          </cell>
          <cell r="I8321" t="str">
            <v>LSP Entity</v>
          </cell>
          <cell r="K8321">
            <v>42635</v>
          </cell>
          <cell r="Q8321">
            <v>665</v>
          </cell>
          <cell r="R8321" t="str">
            <v>Europe (EU)</v>
          </cell>
          <cell r="S8321" t="str">
            <v>X</v>
          </cell>
        </row>
        <row r="8322">
          <cell r="A8322" t="str">
            <v>100649-CR-101</v>
          </cell>
          <cell r="B8322">
            <v>43831</v>
          </cell>
          <cell r="C8322" t="str">
            <v>Existing MSA</v>
          </cell>
          <cell r="D8322">
            <v>43740</v>
          </cell>
          <cell r="E8322">
            <v>43862</v>
          </cell>
          <cell r="F8322" t="str">
            <v>The Internet Society</v>
          </cell>
          <cell r="G8322" t="str">
            <v>CR</v>
          </cell>
          <cell r="H8322" t="str">
            <v>Costa Rica</v>
          </cell>
          <cell r="I8322" t="str">
            <v>LSP Entity</v>
          </cell>
          <cell r="K8322">
            <v>43727</v>
          </cell>
          <cell r="Q8322">
            <v>3368</v>
          </cell>
          <cell r="R8322" t="str">
            <v>Latin America (LATAM)</v>
          </cell>
          <cell r="S8322" t="str">
            <v>Sr. Advisor</v>
          </cell>
        </row>
        <row r="8323">
          <cell r="A8323" t="str">
            <v>100631-EC-101</v>
          </cell>
          <cell r="B8323">
            <v>43739</v>
          </cell>
          <cell r="C8323" t="str">
            <v>Existing MSA</v>
          </cell>
          <cell r="D8323">
            <v>43712</v>
          </cell>
          <cell r="E8323">
            <v>43862</v>
          </cell>
          <cell r="F8323" t="str">
            <v>Idealist</v>
          </cell>
          <cell r="G8323" t="str">
            <v>EC</v>
          </cell>
          <cell r="H8323" t="str">
            <v>Ecuador</v>
          </cell>
          <cell r="I8323" t="str">
            <v>LSP Entity</v>
          </cell>
          <cell r="J8323">
            <v>43739</v>
          </cell>
          <cell r="K8323">
            <v>43712</v>
          </cell>
          <cell r="Q8323">
            <v>3195</v>
          </cell>
          <cell r="R8323" t="str">
            <v>Latin America (LATAM)</v>
          </cell>
          <cell r="S8323" t="str">
            <v>Program Specialist</v>
          </cell>
        </row>
        <row r="8324">
          <cell r="A8324" t="str">
            <v>100508-CR-101</v>
          </cell>
          <cell r="B8324">
            <v>43556</v>
          </cell>
          <cell r="C8324" t="str">
            <v>Existing MSA</v>
          </cell>
          <cell r="D8324">
            <v>43544</v>
          </cell>
          <cell r="E8324">
            <v>43862</v>
          </cell>
          <cell r="F8324" t="str">
            <v>TCG Consulting</v>
          </cell>
          <cell r="G8324" t="str">
            <v>CR</v>
          </cell>
          <cell r="H8324" t="str">
            <v>Costa Rica</v>
          </cell>
          <cell r="I8324" t="str">
            <v>LSP Entity</v>
          </cell>
          <cell r="J8324">
            <v>43556</v>
          </cell>
          <cell r="K8324">
            <v>43544</v>
          </cell>
          <cell r="Q8324">
            <v>2345</v>
          </cell>
          <cell r="R8324" t="str">
            <v>Latin America (LATAM)</v>
          </cell>
          <cell r="S8324" t="str">
            <v>Consultant - Central &amp; South America Travel Management</v>
          </cell>
        </row>
        <row r="8325">
          <cell r="A8325" t="str">
            <v>100508-CR-101</v>
          </cell>
          <cell r="B8325">
            <v>43556</v>
          </cell>
          <cell r="C8325" t="str">
            <v>Existing MSA</v>
          </cell>
          <cell r="D8325">
            <v>43544</v>
          </cell>
          <cell r="E8325">
            <v>43891</v>
          </cell>
          <cell r="F8325" t="str">
            <v>TCG Consulting</v>
          </cell>
          <cell r="G8325" t="str">
            <v>CR</v>
          </cell>
          <cell r="H8325" t="str">
            <v>Costa Rica</v>
          </cell>
          <cell r="I8325" t="str">
            <v>LSP Entity</v>
          </cell>
          <cell r="J8325">
            <v>43556</v>
          </cell>
          <cell r="K8325">
            <v>43544</v>
          </cell>
          <cell r="Q8325">
            <v>2345</v>
          </cell>
          <cell r="R8325" t="str">
            <v>Latin America (LATAM)</v>
          </cell>
          <cell r="S8325" t="str">
            <v>Consultant - Central &amp; South America Travel Management</v>
          </cell>
        </row>
        <row r="8326">
          <cell r="A8326" t="str">
            <v>100041-CR-102</v>
          </cell>
          <cell r="B8326">
            <v>43808</v>
          </cell>
          <cell r="C8326" t="str">
            <v>Existing MSA</v>
          </cell>
          <cell r="D8326">
            <v>41963</v>
          </cell>
          <cell r="E8326">
            <v>43862</v>
          </cell>
          <cell r="F8326" t="str">
            <v>Control4</v>
          </cell>
          <cell r="G8326" t="str">
            <v>CR</v>
          </cell>
          <cell r="H8326" t="str">
            <v>Costa Rica</v>
          </cell>
          <cell r="I8326" t="str">
            <v>LSP Entity</v>
          </cell>
          <cell r="J8326">
            <v>43808</v>
          </cell>
          <cell r="K8326">
            <v>41963</v>
          </cell>
          <cell r="Q8326">
            <v>3655</v>
          </cell>
          <cell r="R8326" t="str">
            <v>Latin America (LATAM)</v>
          </cell>
          <cell r="S8326" t="str">
            <v>Senior Cloud System Engineer</v>
          </cell>
        </row>
        <row r="8327">
          <cell r="A8327" t="str">
            <v>100125-CL-102</v>
          </cell>
          <cell r="B8327">
            <v>42149</v>
          </cell>
          <cell r="C8327" t="str">
            <v>Existing MSA</v>
          </cell>
          <cell r="D8327">
            <v>42118</v>
          </cell>
          <cell r="E8327">
            <v>43862</v>
          </cell>
          <cell r="F8327" t="str">
            <v>Pure Storage</v>
          </cell>
          <cell r="G8327" t="str">
            <v>CL</v>
          </cell>
          <cell r="H8327" t="str">
            <v>Chile</v>
          </cell>
          <cell r="I8327" t="str">
            <v>LSP Entity</v>
          </cell>
          <cell r="K8327">
            <v>42118</v>
          </cell>
          <cell r="Q8327">
            <v>78</v>
          </cell>
          <cell r="R8327" t="str">
            <v>Latin America (LATAM)</v>
          </cell>
          <cell r="S8327" t="str">
            <v>Senior Systems Engineer</v>
          </cell>
          <cell r="T8327">
            <v>43891</v>
          </cell>
        </row>
        <row r="8328">
          <cell r="A8328" t="str">
            <v>100125-CL-102</v>
          </cell>
          <cell r="B8328">
            <v>42149</v>
          </cell>
          <cell r="C8328" t="str">
            <v>Existing MSA</v>
          </cell>
          <cell r="D8328">
            <v>42118</v>
          </cell>
          <cell r="E8328">
            <v>43891</v>
          </cell>
          <cell r="F8328" t="str">
            <v>Pure Storage</v>
          </cell>
          <cell r="G8328" t="str">
            <v>CL</v>
          </cell>
          <cell r="H8328" t="str">
            <v>Chile</v>
          </cell>
          <cell r="I8328" t="str">
            <v>LSP Entity</v>
          </cell>
          <cell r="K8328">
            <v>42118</v>
          </cell>
          <cell r="Q8328">
            <v>78</v>
          </cell>
          <cell r="R8328" t="str">
            <v>Latin America (LATAM)</v>
          </cell>
          <cell r="S8328" t="str">
            <v>Senior Systems Engineer</v>
          </cell>
          <cell r="T8328">
            <v>43891</v>
          </cell>
        </row>
        <row r="8329">
          <cell r="A8329" t="str">
            <v>100028-BR-101</v>
          </cell>
          <cell r="B8329">
            <v>42583</v>
          </cell>
          <cell r="C8329" t="str">
            <v>Existing MSA</v>
          </cell>
          <cell r="D8329">
            <v>42130</v>
          </cell>
          <cell r="E8329">
            <v>43862</v>
          </cell>
          <cell r="F8329" t="str">
            <v>Casa Communications Ltd.</v>
          </cell>
          <cell r="G8329" t="str">
            <v>BR</v>
          </cell>
          <cell r="H8329" t="str">
            <v>Brazil</v>
          </cell>
          <cell r="I8329" t="str">
            <v>LSP Entity</v>
          </cell>
          <cell r="K8329">
            <v>42130</v>
          </cell>
          <cell r="Q8329">
            <v>181</v>
          </cell>
          <cell r="R8329" t="str">
            <v>Latin America (LATAM)</v>
          </cell>
          <cell r="S8329" t="str">
            <v>Network Consultant, Mobility (Brazil)</v>
          </cell>
          <cell r="T8329">
            <v>43891</v>
          </cell>
        </row>
        <row r="8330">
          <cell r="A8330" t="str">
            <v>100028-BR-101</v>
          </cell>
          <cell r="B8330">
            <v>42583</v>
          </cell>
          <cell r="C8330" t="str">
            <v>Existing MSA</v>
          </cell>
          <cell r="D8330">
            <v>42130</v>
          </cell>
          <cell r="E8330">
            <v>43891</v>
          </cell>
          <cell r="F8330" t="str">
            <v>Casa Communications Ltd.</v>
          </cell>
          <cell r="G8330" t="str">
            <v>BR</v>
          </cell>
          <cell r="H8330" t="str">
            <v>Brazil</v>
          </cell>
          <cell r="I8330" t="str">
            <v>LSP Entity</v>
          </cell>
          <cell r="K8330">
            <v>42130</v>
          </cell>
          <cell r="Q8330">
            <v>181</v>
          </cell>
          <cell r="R8330" t="str">
            <v>Latin America (LATAM)</v>
          </cell>
          <cell r="S8330" t="str">
            <v>Network Consultant, Mobility (Brazil)</v>
          </cell>
          <cell r="T8330">
            <v>43891</v>
          </cell>
        </row>
        <row r="8331">
          <cell r="A8331" t="str">
            <v>100007-PA-101</v>
          </cell>
          <cell r="B8331">
            <v>43252</v>
          </cell>
          <cell r="C8331" t="str">
            <v>Existing MSA</v>
          </cell>
          <cell r="D8331">
            <v>43235</v>
          </cell>
          <cell r="E8331">
            <v>43862</v>
          </cell>
          <cell r="F8331" t="str">
            <v>Affirmed Networks</v>
          </cell>
          <cell r="G8331" t="str">
            <v>PA</v>
          </cell>
          <cell r="H8331" t="str">
            <v>Panama</v>
          </cell>
          <cell r="I8331" t="str">
            <v>LSP Entity</v>
          </cell>
          <cell r="K8331">
            <v>42826</v>
          </cell>
          <cell r="Q8331">
            <v>1183</v>
          </cell>
          <cell r="R8331" t="str">
            <v>Latin America (LATAM)</v>
          </cell>
          <cell r="S8331" t="str">
            <v>Systems Engineer, CALA</v>
          </cell>
        </row>
        <row r="8332">
          <cell r="A8332" t="str">
            <v>100007-PA-101</v>
          </cell>
          <cell r="B8332">
            <v>43252</v>
          </cell>
          <cell r="C8332" t="str">
            <v>Existing MSA</v>
          </cell>
          <cell r="D8332">
            <v>43235</v>
          </cell>
          <cell r="E8332">
            <v>43891</v>
          </cell>
          <cell r="F8332" t="str">
            <v>Affirmed Networks</v>
          </cell>
          <cell r="G8332" t="str">
            <v>PA</v>
          </cell>
          <cell r="H8332" t="str">
            <v>Panama</v>
          </cell>
          <cell r="I8332" t="str">
            <v>LSP Entity</v>
          </cell>
          <cell r="K8332">
            <v>42826</v>
          </cell>
          <cell r="Q8332">
            <v>1183</v>
          </cell>
          <cell r="R8332" t="str">
            <v>Latin America (LATAM)</v>
          </cell>
          <cell r="S8332" t="str">
            <v>Systems Engineer, CALA</v>
          </cell>
        </row>
        <row r="8333">
          <cell r="A8333" t="str">
            <v>100156-CL-101</v>
          </cell>
          <cell r="B8333">
            <v>43466</v>
          </cell>
          <cell r="C8333" t="str">
            <v>Existing MSA</v>
          </cell>
          <cell r="D8333">
            <v>42795</v>
          </cell>
          <cell r="E8333">
            <v>43862</v>
          </cell>
          <cell r="F8333" t="str">
            <v>Sustainable Fisheries Partnership (SFP)</v>
          </cell>
          <cell r="G8333" t="str">
            <v>CL</v>
          </cell>
          <cell r="H8333" t="str">
            <v>Chile</v>
          </cell>
          <cell r="I8333" t="str">
            <v>LSP Entity</v>
          </cell>
          <cell r="J8333">
            <v>43466</v>
          </cell>
          <cell r="K8333">
            <v>42795</v>
          </cell>
          <cell r="Q8333">
            <v>1845</v>
          </cell>
          <cell r="R8333" t="str">
            <v>Latin America (LATAM)</v>
          </cell>
          <cell r="S8333" t="str">
            <v>Latin America Fisheries Director</v>
          </cell>
          <cell r="T8333">
            <v>43891</v>
          </cell>
        </row>
        <row r="8334">
          <cell r="A8334" t="str">
            <v>100156-CL-101</v>
          </cell>
          <cell r="B8334">
            <v>43466</v>
          </cell>
          <cell r="C8334" t="str">
            <v>Existing MSA</v>
          </cell>
          <cell r="D8334">
            <v>42795</v>
          </cell>
          <cell r="E8334">
            <v>43891</v>
          </cell>
          <cell r="F8334" t="str">
            <v>Sustainable Fisheries Partnership (SFP)</v>
          </cell>
          <cell r="G8334" t="str">
            <v>CL</v>
          </cell>
          <cell r="H8334" t="str">
            <v>Chile</v>
          </cell>
          <cell r="I8334" t="str">
            <v>LSP Entity</v>
          </cell>
          <cell r="J8334">
            <v>43466</v>
          </cell>
          <cell r="K8334">
            <v>42795</v>
          </cell>
          <cell r="Q8334">
            <v>1845</v>
          </cell>
          <cell r="R8334" t="str">
            <v>Latin America (LATAM)</v>
          </cell>
          <cell r="S8334" t="str">
            <v>Latin America Fisheries Director</v>
          </cell>
          <cell r="T8334">
            <v>43891</v>
          </cell>
        </row>
        <row r="8335">
          <cell r="A8335" t="str">
            <v>100283-UY-101</v>
          </cell>
          <cell r="B8335">
            <v>43256</v>
          </cell>
          <cell r="C8335" t="str">
            <v>Existing MSA</v>
          </cell>
          <cell r="D8335">
            <v>43216</v>
          </cell>
          <cell r="E8335">
            <v>43862</v>
          </cell>
          <cell r="F8335" t="str">
            <v>Group Nine Media</v>
          </cell>
          <cell r="G8335" t="str">
            <v>UY</v>
          </cell>
          <cell r="H8335" t="str">
            <v>Uruguay</v>
          </cell>
          <cell r="I8335" t="str">
            <v>LSP Entity</v>
          </cell>
          <cell r="K8335">
            <v>43096</v>
          </cell>
          <cell r="Q8335">
            <v>1238</v>
          </cell>
          <cell r="R8335" t="str">
            <v>Latin America (LATAM)</v>
          </cell>
          <cell r="S8335" t="str">
            <v>Video Translator</v>
          </cell>
        </row>
        <row r="8336">
          <cell r="A8336" t="str">
            <v>100283-UY-101</v>
          </cell>
          <cell r="B8336">
            <v>43256</v>
          </cell>
          <cell r="C8336" t="str">
            <v>Existing MSA</v>
          </cell>
          <cell r="D8336">
            <v>43216</v>
          </cell>
          <cell r="E8336">
            <v>43891</v>
          </cell>
          <cell r="F8336" t="str">
            <v>Group Nine Media</v>
          </cell>
          <cell r="G8336" t="str">
            <v>UY</v>
          </cell>
          <cell r="H8336" t="str">
            <v>Uruguay</v>
          </cell>
          <cell r="I8336" t="str">
            <v>LSP Entity</v>
          </cell>
          <cell r="K8336">
            <v>43096</v>
          </cell>
          <cell r="Q8336">
            <v>1238</v>
          </cell>
          <cell r="R8336" t="str">
            <v>Latin America (LATAM)</v>
          </cell>
          <cell r="S8336" t="str">
            <v>Video Translator</v>
          </cell>
        </row>
        <row r="8337">
          <cell r="A8337" t="str">
            <v>100082-BR-104</v>
          </cell>
          <cell r="B8337">
            <v>42614</v>
          </cell>
          <cell r="C8337" t="str">
            <v>Existing MSA</v>
          </cell>
          <cell r="D8337">
            <v>42586</v>
          </cell>
          <cell r="E8337">
            <v>43862</v>
          </cell>
          <cell r="F8337" t="str">
            <v>Innovative Seed Solutions (ISS)</v>
          </cell>
          <cell r="G8337" t="str">
            <v>BR</v>
          </cell>
          <cell r="H8337" t="str">
            <v>Brazil</v>
          </cell>
          <cell r="I8337" t="str">
            <v>LSP Entity</v>
          </cell>
          <cell r="K8337">
            <v>42586</v>
          </cell>
          <cell r="Q8337">
            <v>195</v>
          </cell>
          <cell r="R8337" t="str">
            <v>Latin America (LATAM)</v>
          </cell>
          <cell r="S8337" t="str">
            <v>Field Research Assistant Jr</v>
          </cell>
          <cell r="T8337">
            <v>43955</v>
          </cell>
        </row>
        <row r="8338">
          <cell r="A8338" t="str">
            <v>100082-BR-102</v>
          </cell>
          <cell r="B8338">
            <v>42614</v>
          </cell>
          <cell r="C8338" t="str">
            <v>Existing MSA</v>
          </cell>
          <cell r="D8338">
            <v>42586</v>
          </cell>
          <cell r="E8338">
            <v>43862</v>
          </cell>
          <cell r="F8338" t="str">
            <v>Innovative Seed Solutions (ISS)</v>
          </cell>
          <cell r="G8338" t="str">
            <v>BR</v>
          </cell>
          <cell r="H8338" t="str">
            <v>Brazil</v>
          </cell>
          <cell r="I8338" t="str">
            <v>LSP Entity</v>
          </cell>
          <cell r="K8338">
            <v>42586</v>
          </cell>
          <cell r="Q8338">
            <v>197</v>
          </cell>
          <cell r="R8338" t="str">
            <v>Latin America (LATAM)</v>
          </cell>
          <cell r="S8338" t="str">
            <v>Field Research Associate I</v>
          </cell>
          <cell r="T8338">
            <v>43955</v>
          </cell>
        </row>
        <row r="8339">
          <cell r="A8339" t="str">
            <v>100082-BR-104</v>
          </cell>
          <cell r="B8339">
            <v>42614</v>
          </cell>
          <cell r="C8339" t="str">
            <v>Existing MSA</v>
          </cell>
          <cell r="D8339">
            <v>42586</v>
          </cell>
          <cell r="E8339">
            <v>43891</v>
          </cell>
          <cell r="F8339" t="str">
            <v>Innovative Seed Solutions (ISS)</v>
          </cell>
          <cell r="G8339" t="str">
            <v>BR</v>
          </cell>
          <cell r="H8339" t="str">
            <v>Brazil</v>
          </cell>
          <cell r="I8339" t="str">
            <v>LSP Entity</v>
          </cell>
          <cell r="K8339">
            <v>42586</v>
          </cell>
          <cell r="Q8339">
            <v>195</v>
          </cell>
          <cell r="R8339" t="str">
            <v>Latin America (LATAM)</v>
          </cell>
          <cell r="S8339" t="str">
            <v>Field Research Assistant Jr</v>
          </cell>
          <cell r="T8339">
            <v>43955</v>
          </cell>
        </row>
        <row r="8340">
          <cell r="A8340" t="str">
            <v>100082-BR-102</v>
          </cell>
          <cell r="B8340">
            <v>42614</v>
          </cell>
          <cell r="C8340" t="str">
            <v>Existing MSA</v>
          </cell>
          <cell r="D8340">
            <v>42586</v>
          </cell>
          <cell r="E8340">
            <v>43891</v>
          </cell>
          <cell r="F8340" t="str">
            <v>Innovative Seed Solutions (ISS)</v>
          </cell>
          <cell r="G8340" t="str">
            <v>BR</v>
          </cell>
          <cell r="H8340" t="str">
            <v>Brazil</v>
          </cell>
          <cell r="I8340" t="str">
            <v>LSP Entity</v>
          </cell>
          <cell r="K8340">
            <v>42586</v>
          </cell>
          <cell r="Q8340">
            <v>197</v>
          </cell>
          <cell r="R8340" t="str">
            <v>Latin America (LATAM)</v>
          </cell>
          <cell r="S8340" t="str">
            <v>Field Research Associate I</v>
          </cell>
          <cell r="T8340">
            <v>43955</v>
          </cell>
        </row>
        <row r="8341">
          <cell r="A8341" t="str">
            <v>100074-CR-101</v>
          </cell>
          <cell r="B8341">
            <v>42522</v>
          </cell>
          <cell r="C8341" t="str">
            <v>Existing MSA</v>
          </cell>
          <cell r="D8341">
            <v>42444</v>
          </cell>
          <cell r="E8341">
            <v>43862</v>
          </cell>
          <cell r="F8341" t="str">
            <v>HWI (HarbisonWalker International)</v>
          </cell>
          <cell r="G8341" t="str">
            <v>CR</v>
          </cell>
          <cell r="H8341" t="str">
            <v>Costa Rica</v>
          </cell>
          <cell r="I8341" t="str">
            <v>LSP Entity</v>
          </cell>
          <cell r="K8341">
            <v>42444</v>
          </cell>
          <cell r="Q8341">
            <v>96</v>
          </cell>
          <cell r="R8341" t="str">
            <v>Latin America (LATAM)</v>
          </cell>
          <cell r="S8341" t="str">
            <v>International Sales Representative</v>
          </cell>
        </row>
        <row r="8342">
          <cell r="A8342" t="str">
            <v>100074-CR-101</v>
          </cell>
          <cell r="B8342">
            <v>42522</v>
          </cell>
          <cell r="C8342" t="str">
            <v>Existing MSA</v>
          </cell>
          <cell r="D8342">
            <v>42444</v>
          </cell>
          <cell r="E8342">
            <v>43891</v>
          </cell>
          <cell r="F8342" t="str">
            <v>HWI (HarbisonWalker International)</v>
          </cell>
          <cell r="G8342" t="str">
            <v>CR</v>
          </cell>
          <cell r="H8342" t="str">
            <v>Costa Rica</v>
          </cell>
          <cell r="I8342" t="str">
            <v>LSP Entity</v>
          </cell>
          <cell r="K8342">
            <v>42444</v>
          </cell>
          <cell r="Q8342">
            <v>96</v>
          </cell>
          <cell r="R8342" t="str">
            <v>Latin America (LATAM)</v>
          </cell>
          <cell r="S8342" t="str">
            <v>International Sales Representative</v>
          </cell>
        </row>
        <row r="8343">
          <cell r="A8343" t="str">
            <v>100125-CL-101</v>
          </cell>
          <cell r="B8343">
            <v>42129</v>
          </cell>
          <cell r="C8343" t="str">
            <v>Existing MSA</v>
          </cell>
          <cell r="D8343">
            <v>42118</v>
          </cell>
          <cell r="E8343">
            <v>43862</v>
          </cell>
          <cell r="F8343" t="str">
            <v>Pure Storage</v>
          </cell>
          <cell r="G8343" t="str">
            <v>CL</v>
          </cell>
          <cell r="H8343" t="str">
            <v>Chile</v>
          </cell>
          <cell r="I8343" t="str">
            <v>LSP Entity</v>
          </cell>
          <cell r="K8343">
            <v>42118</v>
          </cell>
          <cell r="Q8343">
            <v>77</v>
          </cell>
          <cell r="R8343" t="str">
            <v>Latin America (LATAM)</v>
          </cell>
          <cell r="S8343" t="str">
            <v>Account Executive</v>
          </cell>
          <cell r="T8343">
            <v>43891</v>
          </cell>
        </row>
        <row r="8344">
          <cell r="A8344" t="str">
            <v>100125-CL-101</v>
          </cell>
          <cell r="B8344">
            <v>42129</v>
          </cell>
          <cell r="C8344" t="str">
            <v>Existing MSA</v>
          </cell>
          <cell r="D8344">
            <v>42118</v>
          </cell>
          <cell r="E8344">
            <v>43891</v>
          </cell>
          <cell r="F8344" t="str">
            <v>Pure Storage</v>
          </cell>
          <cell r="G8344" t="str">
            <v>CL</v>
          </cell>
          <cell r="H8344" t="str">
            <v>Chile</v>
          </cell>
          <cell r="I8344" t="str">
            <v>LSP Entity</v>
          </cell>
          <cell r="K8344">
            <v>42118</v>
          </cell>
          <cell r="Q8344">
            <v>77</v>
          </cell>
          <cell r="R8344" t="str">
            <v>Latin America (LATAM)</v>
          </cell>
          <cell r="S8344" t="str">
            <v>Account Executive</v>
          </cell>
          <cell r="T8344">
            <v>43891</v>
          </cell>
        </row>
        <row r="8345">
          <cell r="A8345" t="str">
            <v>100404-EC-101</v>
          </cell>
          <cell r="B8345">
            <v>43405</v>
          </cell>
          <cell r="C8345" t="str">
            <v>Existing MSA</v>
          </cell>
          <cell r="D8345">
            <v>43382</v>
          </cell>
          <cell r="E8345">
            <v>43862</v>
          </cell>
          <cell r="F8345" t="str">
            <v>IPS Corporation</v>
          </cell>
          <cell r="G8345" t="str">
            <v>EC</v>
          </cell>
          <cell r="H8345" t="str">
            <v>Ecuador</v>
          </cell>
          <cell r="I8345" t="str">
            <v>LSP Entity</v>
          </cell>
          <cell r="J8345">
            <v>43405</v>
          </cell>
          <cell r="K8345">
            <v>43382</v>
          </cell>
          <cell r="Q8345">
            <v>1612</v>
          </cell>
          <cell r="R8345" t="str">
            <v>Latin America (LATAM)</v>
          </cell>
          <cell r="S8345" t="str">
            <v>Latin America Sales Manager</v>
          </cell>
        </row>
        <row r="8346">
          <cell r="A8346" t="str">
            <v>100404-EC-101</v>
          </cell>
          <cell r="B8346">
            <v>43405</v>
          </cell>
          <cell r="C8346" t="str">
            <v>Existing MSA</v>
          </cell>
          <cell r="D8346">
            <v>43382</v>
          </cell>
          <cell r="E8346">
            <v>43891</v>
          </cell>
          <cell r="F8346" t="str">
            <v>IPS Corporation</v>
          </cell>
          <cell r="G8346" t="str">
            <v>EC</v>
          </cell>
          <cell r="H8346" t="str">
            <v>Ecuador</v>
          </cell>
          <cell r="I8346" t="str">
            <v>LSP Entity</v>
          </cell>
          <cell r="J8346">
            <v>43405</v>
          </cell>
          <cell r="K8346">
            <v>43382</v>
          </cell>
          <cell r="Q8346">
            <v>1612</v>
          </cell>
          <cell r="R8346" t="str">
            <v>Latin America (LATAM)</v>
          </cell>
          <cell r="S8346" t="str">
            <v>Latin America Sales Manager</v>
          </cell>
        </row>
        <row r="8347">
          <cell r="A8347" t="str">
            <v>100269-BR-101</v>
          </cell>
          <cell r="B8347">
            <v>43154</v>
          </cell>
          <cell r="C8347" t="str">
            <v>Existing MSA</v>
          </cell>
          <cell r="D8347">
            <v>43088</v>
          </cell>
          <cell r="E8347">
            <v>43862</v>
          </cell>
          <cell r="F8347" t="str">
            <v>Magnetic Analysis Corporation (MAC)</v>
          </cell>
          <cell r="G8347" t="str">
            <v>BR</v>
          </cell>
          <cell r="H8347" t="str">
            <v>Brazil</v>
          </cell>
          <cell r="I8347" t="str">
            <v>LSP Entity</v>
          </cell>
          <cell r="K8347">
            <v>43088</v>
          </cell>
          <cell r="Q8347">
            <v>914</v>
          </cell>
          <cell r="R8347" t="str">
            <v>Latin America (LATAM)</v>
          </cell>
          <cell r="S8347" t="str">
            <v>Business Development Representative - SA &amp; Mexico</v>
          </cell>
          <cell r="T8347">
            <v>43892</v>
          </cell>
        </row>
        <row r="8348">
          <cell r="A8348" t="str">
            <v>100269-BR-101</v>
          </cell>
          <cell r="B8348">
            <v>43154</v>
          </cell>
          <cell r="C8348" t="str">
            <v>Existing MSA</v>
          </cell>
          <cell r="D8348">
            <v>43088</v>
          </cell>
          <cell r="E8348">
            <v>43891</v>
          </cell>
          <cell r="F8348" t="str">
            <v>Magnetic Analysis Corporation (MAC)</v>
          </cell>
          <cell r="G8348" t="str">
            <v>BR</v>
          </cell>
          <cell r="H8348" t="str">
            <v>Brazil</v>
          </cell>
          <cell r="I8348" t="str">
            <v>LSP Entity</v>
          </cell>
          <cell r="K8348">
            <v>43088</v>
          </cell>
          <cell r="Q8348">
            <v>914</v>
          </cell>
          <cell r="R8348" t="str">
            <v>Latin America (LATAM)</v>
          </cell>
          <cell r="S8348" t="str">
            <v>Business Development Representative - SA &amp; Mexico</v>
          </cell>
          <cell r="T8348">
            <v>43892</v>
          </cell>
        </row>
        <row r="8349">
          <cell r="A8349" t="str">
            <v>100105-CL-101</v>
          </cell>
          <cell r="B8349">
            <v>42814</v>
          </cell>
          <cell r="C8349" t="str">
            <v>Existing MSA</v>
          </cell>
          <cell r="D8349">
            <v>42417</v>
          </cell>
          <cell r="E8349">
            <v>43862</v>
          </cell>
          <cell r="F8349" t="str">
            <v>Metaswitch</v>
          </cell>
          <cell r="G8349" t="str">
            <v>CL</v>
          </cell>
          <cell r="H8349" t="str">
            <v>Chile</v>
          </cell>
          <cell r="I8349" t="str">
            <v>LSP Entity</v>
          </cell>
          <cell r="K8349">
            <v>42417</v>
          </cell>
          <cell r="Q8349">
            <v>336</v>
          </cell>
          <cell r="R8349" t="str">
            <v>Latin America (LATAM)</v>
          </cell>
          <cell r="S8349" t="str">
            <v>Technical Consulting and Advisory Services</v>
          </cell>
          <cell r="T8349">
            <v>43891</v>
          </cell>
        </row>
        <row r="8350">
          <cell r="A8350" t="str">
            <v>100105-CL-101</v>
          </cell>
          <cell r="B8350">
            <v>42814</v>
          </cell>
          <cell r="C8350" t="str">
            <v>Existing MSA</v>
          </cell>
          <cell r="D8350">
            <v>42417</v>
          </cell>
          <cell r="E8350">
            <v>43891</v>
          </cell>
          <cell r="F8350" t="str">
            <v>Metaswitch</v>
          </cell>
          <cell r="G8350" t="str">
            <v>CL</v>
          </cell>
          <cell r="H8350" t="str">
            <v>Chile</v>
          </cell>
          <cell r="I8350" t="str">
            <v>LSP Entity</v>
          </cell>
          <cell r="K8350">
            <v>42417</v>
          </cell>
          <cell r="Q8350">
            <v>336</v>
          </cell>
          <cell r="R8350" t="str">
            <v>Latin America (LATAM)</v>
          </cell>
          <cell r="S8350" t="str">
            <v>Technical Consulting and Advisory Services</v>
          </cell>
          <cell r="T8350">
            <v>43891</v>
          </cell>
        </row>
        <row r="8351">
          <cell r="A8351" t="str">
            <v>100246-PE-101</v>
          </cell>
          <cell r="B8351">
            <v>43101</v>
          </cell>
          <cell r="C8351" t="str">
            <v>Existing MSA</v>
          </cell>
          <cell r="D8351">
            <v>43042</v>
          </cell>
          <cell r="E8351">
            <v>43862</v>
          </cell>
          <cell r="F8351" t="str">
            <v>Osterman</v>
          </cell>
          <cell r="G8351" t="str">
            <v>PE</v>
          </cell>
          <cell r="H8351" t="str">
            <v>Peru</v>
          </cell>
          <cell r="I8351" t="str">
            <v>LSP Entity</v>
          </cell>
          <cell r="K8351">
            <v>43042</v>
          </cell>
          <cell r="Q8351">
            <v>834</v>
          </cell>
          <cell r="R8351" t="str">
            <v>Latin America (LATAM)</v>
          </cell>
          <cell r="S8351" t="str">
            <v>Sales Representative (Latin American Polymers)</v>
          </cell>
          <cell r="T8351">
            <v>43891</v>
          </cell>
        </row>
        <row r="8352">
          <cell r="A8352" t="str">
            <v>100246-CL-101</v>
          </cell>
          <cell r="B8352">
            <v>43073</v>
          </cell>
          <cell r="C8352" t="str">
            <v>Existing MSA</v>
          </cell>
          <cell r="D8352">
            <v>43042</v>
          </cell>
          <cell r="E8352">
            <v>43862</v>
          </cell>
          <cell r="F8352" t="str">
            <v>Osterman</v>
          </cell>
          <cell r="G8352" t="str">
            <v>CL</v>
          </cell>
          <cell r="H8352" t="str">
            <v>Chile</v>
          </cell>
          <cell r="I8352" t="str">
            <v>LSP Entity</v>
          </cell>
          <cell r="K8352">
            <v>43042</v>
          </cell>
          <cell r="Q8352">
            <v>869</v>
          </cell>
          <cell r="R8352" t="str">
            <v>Latin America (LATAM)</v>
          </cell>
          <cell r="S8352" t="str">
            <v>Sales Representative</v>
          </cell>
          <cell r="T8352">
            <v>43891</v>
          </cell>
        </row>
        <row r="8353">
          <cell r="A8353" t="str">
            <v>100246-PE-101</v>
          </cell>
          <cell r="B8353">
            <v>43101</v>
          </cell>
          <cell r="C8353" t="str">
            <v>Existing MSA</v>
          </cell>
          <cell r="D8353">
            <v>43042</v>
          </cell>
          <cell r="E8353">
            <v>43891</v>
          </cell>
          <cell r="F8353" t="str">
            <v>Osterman</v>
          </cell>
          <cell r="G8353" t="str">
            <v>PE</v>
          </cell>
          <cell r="H8353" t="str">
            <v>Peru</v>
          </cell>
          <cell r="I8353" t="str">
            <v>LSP Entity</v>
          </cell>
          <cell r="K8353">
            <v>43042</v>
          </cell>
          <cell r="Q8353">
            <v>834</v>
          </cell>
          <cell r="R8353" t="str">
            <v>Latin America (LATAM)</v>
          </cell>
          <cell r="S8353" t="str">
            <v>Sales Representative (Latin American Polymers)</v>
          </cell>
          <cell r="T8353">
            <v>43891</v>
          </cell>
        </row>
        <row r="8354">
          <cell r="A8354" t="str">
            <v>100246-CL-101</v>
          </cell>
          <cell r="B8354">
            <v>43073</v>
          </cell>
          <cell r="C8354" t="str">
            <v>Existing MSA</v>
          </cell>
          <cell r="D8354">
            <v>43042</v>
          </cell>
          <cell r="E8354">
            <v>43891</v>
          </cell>
          <cell r="F8354" t="str">
            <v>Osterman</v>
          </cell>
          <cell r="G8354" t="str">
            <v>CL</v>
          </cell>
          <cell r="H8354" t="str">
            <v>Chile</v>
          </cell>
          <cell r="I8354" t="str">
            <v>LSP Entity</v>
          </cell>
          <cell r="K8354">
            <v>43042</v>
          </cell>
          <cell r="Q8354">
            <v>869</v>
          </cell>
          <cell r="R8354" t="str">
            <v>Latin America (LATAM)</v>
          </cell>
          <cell r="S8354" t="str">
            <v>Sales Representative</v>
          </cell>
          <cell r="T8354">
            <v>43891</v>
          </cell>
        </row>
        <row r="8355">
          <cell r="A8355" t="str">
            <v>100041-CR-101</v>
          </cell>
          <cell r="B8355">
            <v>41981</v>
          </cell>
          <cell r="C8355" t="str">
            <v>Existing MSA</v>
          </cell>
          <cell r="D8355">
            <v>41963</v>
          </cell>
          <cell r="E8355">
            <v>43862</v>
          </cell>
          <cell r="F8355" t="str">
            <v>Control4</v>
          </cell>
          <cell r="G8355" t="str">
            <v>CR</v>
          </cell>
          <cell r="H8355" t="str">
            <v>Costa Rica</v>
          </cell>
          <cell r="I8355" t="str">
            <v>LSP Entity</v>
          </cell>
          <cell r="K8355">
            <v>41963</v>
          </cell>
          <cell r="Q8355">
            <v>61</v>
          </cell>
          <cell r="R8355" t="str">
            <v>Latin America (LATAM)</v>
          </cell>
          <cell r="S8355" t="str">
            <v>Territory Sales Manager</v>
          </cell>
        </row>
        <row r="8356">
          <cell r="A8356" t="str">
            <v>100041-CR-101</v>
          </cell>
          <cell r="B8356">
            <v>41981</v>
          </cell>
          <cell r="C8356" t="str">
            <v>Existing MSA</v>
          </cell>
          <cell r="D8356">
            <v>41963</v>
          </cell>
          <cell r="E8356">
            <v>43891</v>
          </cell>
          <cell r="F8356" t="str">
            <v>Control4</v>
          </cell>
          <cell r="G8356" t="str">
            <v>CR</v>
          </cell>
          <cell r="H8356" t="str">
            <v>Costa Rica</v>
          </cell>
          <cell r="I8356" t="str">
            <v>LSP Entity</v>
          </cell>
          <cell r="K8356">
            <v>41963</v>
          </cell>
          <cell r="Q8356">
            <v>61</v>
          </cell>
          <cell r="R8356" t="str">
            <v>Latin America (LATAM)</v>
          </cell>
          <cell r="S8356" t="str">
            <v>Territory Sales Manager</v>
          </cell>
        </row>
        <row r="8357">
          <cell r="A8357" t="str">
            <v>100028-CO-102</v>
          </cell>
          <cell r="B8357">
            <v>42226</v>
          </cell>
          <cell r="C8357" t="str">
            <v>Existing MSA</v>
          </cell>
          <cell r="D8357">
            <v>42130</v>
          </cell>
          <cell r="E8357">
            <v>43862</v>
          </cell>
          <cell r="F8357" t="str">
            <v>Casa Communications Ltd.</v>
          </cell>
          <cell r="G8357" t="str">
            <v>CO</v>
          </cell>
          <cell r="H8357" t="str">
            <v>Colombia</v>
          </cell>
          <cell r="I8357" t="str">
            <v>LSP Entity</v>
          </cell>
          <cell r="K8357">
            <v>42130</v>
          </cell>
          <cell r="Q8357">
            <v>10</v>
          </cell>
          <cell r="R8357" t="str">
            <v>Latin America (LATAM)</v>
          </cell>
          <cell r="S8357" t="str">
            <v>Field Support Engineer</v>
          </cell>
          <cell r="T8357">
            <v>43891</v>
          </cell>
        </row>
        <row r="8358">
          <cell r="A8358" t="str">
            <v>100028-CO-101</v>
          </cell>
          <cell r="B8358">
            <v>42219</v>
          </cell>
          <cell r="C8358" t="str">
            <v>Existing MSA</v>
          </cell>
          <cell r="D8358">
            <v>42130</v>
          </cell>
          <cell r="E8358">
            <v>43862</v>
          </cell>
          <cell r="F8358" t="str">
            <v>Casa Communications Ltd.</v>
          </cell>
          <cell r="G8358" t="str">
            <v>CO</v>
          </cell>
          <cell r="H8358" t="str">
            <v>Colombia</v>
          </cell>
          <cell r="I8358" t="str">
            <v>LSP Entity</v>
          </cell>
          <cell r="K8358">
            <v>42130</v>
          </cell>
          <cell r="Q8358">
            <v>11</v>
          </cell>
          <cell r="R8358" t="str">
            <v>Latin America (LATAM)</v>
          </cell>
          <cell r="S8358" t="str">
            <v>Systems Manager</v>
          </cell>
          <cell r="T8358">
            <v>43891</v>
          </cell>
        </row>
        <row r="8359">
          <cell r="A8359" t="str">
            <v>100018-CL-101</v>
          </cell>
          <cell r="B8359">
            <v>42527</v>
          </cell>
          <cell r="C8359" t="str">
            <v>Existing MSA</v>
          </cell>
          <cell r="D8359">
            <v>42072</v>
          </cell>
          <cell r="E8359">
            <v>43862</v>
          </cell>
          <cell r="F8359" t="str">
            <v>Auth0</v>
          </cell>
          <cell r="G8359" t="str">
            <v>CL</v>
          </cell>
          <cell r="H8359" t="str">
            <v>Chile</v>
          </cell>
          <cell r="I8359" t="str">
            <v>LSP Entity</v>
          </cell>
          <cell r="K8359">
            <v>42072</v>
          </cell>
          <cell r="Q8359">
            <v>167</v>
          </cell>
          <cell r="R8359" t="str">
            <v>Latin America (LATAM)</v>
          </cell>
          <cell r="S8359" t="str">
            <v>CS Solutions Architect</v>
          </cell>
          <cell r="T8359">
            <v>43891</v>
          </cell>
        </row>
        <row r="8360">
          <cell r="A8360" t="str">
            <v>100028-CO-102</v>
          </cell>
          <cell r="B8360">
            <v>42226</v>
          </cell>
          <cell r="C8360" t="str">
            <v>Existing MSA</v>
          </cell>
          <cell r="D8360">
            <v>42130</v>
          </cell>
          <cell r="E8360">
            <v>43891</v>
          </cell>
          <cell r="F8360" t="str">
            <v>Casa Communications Ltd.</v>
          </cell>
          <cell r="G8360" t="str">
            <v>CO</v>
          </cell>
          <cell r="H8360" t="str">
            <v>Colombia</v>
          </cell>
          <cell r="I8360" t="str">
            <v>LSP Entity</v>
          </cell>
          <cell r="K8360">
            <v>42130</v>
          </cell>
          <cell r="Q8360">
            <v>10</v>
          </cell>
          <cell r="R8360" t="str">
            <v>Latin America (LATAM)</v>
          </cell>
          <cell r="S8360" t="str">
            <v>Field Support Engineer</v>
          </cell>
          <cell r="T8360">
            <v>43891</v>
          </cell>
        </row>
        <row r="8361">
          <cell r="A8361" t="str">
            <v>100028-CO-101</v>
          </cell>
          <cell r="B8361">
            <v>42219</v>
          </cell>
          <cell r="C8361" t="str">
            <v>Existing MSA</v>
          </cell>
          <cell r="D8361">
            <v>42130</v>
          </cell>
          <cell r="E8361">
            <v>43891</v>
          </cell>
          <cell r="F8361" t="str">
            <v>Casa Communications Ltd.</v>
          </cell>
          <cell r="G8361" t="str">
            <v>CO</v>
          </cell>
          <cell r="H8361" t="str">
            <v>Colombia</v>
          </cell>
          <cell r="I8361" t="str">
            <v>LSP Entity</v>
          </cell>
          <cell r="K8361">
            <v>42130</v>
          </cell>
          <cell r="Q8361">
            <v>11</v>
          </cell>
          <cell r="R8361" t="str">
            <v>Latin America (LATAM)</v>
          </cell>
          <cell r="S8361" t="str">
            <v>Systems Manager</v>
          </cell>
          <cell r="T8361">
            <v>43891</v>
          </cell>
        </row>
        <row r="8362">
          <cell r="A8362" t="str">
            <v>100018-CL-101</v>
          </cell>
          <cell r="B8362">
            <v>42527</v>
          </cell>
          <cell r="C8362" t="str">
            <v>Existing MSA</v>
          </cell>
          <cell r="D8362">
            <v>42072</v>
          </cell>
          <cell r="E8362">
            <v>43891</v>
          </cell>
          <cell r="F8362" t="str">
            <v>Auth0</v>
          </cell>
          <cell r="G8362" t="str">
            <v>CL</v>
          </cell>
          <cell r="H8362" t="str">
            <v>Chile</v>
          </cell>
          <cell r="I8362" t="str">
            <v>LSP Entity</v>
          </cell>
          <cell r="K8362">
            <v>42072</v>
          </cell>
          <cell r="Q8362">
            <v>167</v>
          </cell>
          <cell r="R8362" t="str">
            <v>Latin America (LATAM)</v>
          </cell>
          <cell r="S8362" t="str">
            <v>CS Solutions Architect</v>
          </cell>
          <cell r="T8362">
            <v>43891</v>
          </cell>
        </row>
        <row r="8363">
          <cell r="A8363" t="str">
            <v>100082-BR-101</v>
          </cell>
          <cell r="B8363">
            <v>42614</v>
          </cell>
          <cell r="C8363" t="str">
            <v>Existing MSA</v>
          </cell>
          <cell r="D8363">
            <v>42586</v>
          </cell>
          <cell r="E8363">
            <v>43862</v>
          </cell>
          <cell r="F8363" t="str">
            <v>Innovative Seed Solutions (ISS)</v>
          </cell>
          <cell r="G8363" t="str">
            <v>BR</v>
          </cell>
          <cell r="H8363" t="str">
            <v>Brazil</v>
          </cell>
          <cell r="I8363" t="str">
            <v>LSP Entity</v>
          </cell>
          <cell r="K8363">
            <v>42586</v>
          </cell>
          <cell r="Q8363">
            <v>196</v>
          </cell>
          <cell r="R8363" t="str">
            <v>Latin America (LATAM)</v>
          </cell>
          <cell r="S8363" t="str">
            <v>Breeder 1</v>
          </cell>
          <cell r="T8363">
            <v>43955</v>
          </cell>
        </row>
        <row r="8364">
          <cell r="A8364" t="str">
            <v>100082-BR-103</v>
          </cell>
          <cell r="B8364">
            <v>42614</v>
          </cell>
          <cell r="C8364" t="str">
            <v>Existing MSA</v>
          </cell>
          <cell r="D8364">
            <v>42586</v>
          </cell>
          <cell r="E8364">
            <v>43862</v>
          </cell>
          <cell r="F8364" t="str">
            <v>Innovative Seed Solutions (ISS)</v>
          </cell>
          <cell r="G8364" t="str">
            <v>BR</v>
          </cell>
          <cell r="H8364" t="str">
            <v>Brazil</v>
          </cell>
          <cell r="I8364" t="str">
            <v>LSP Entity</v>
          </cell>
          <cell r="K8364">
            <v>42586</v>
          </cell>
          <cell r="Q8364">
            <v>198</v>
          </cell>
          <cell r="R8364" t="str">
            <v>Latin America (LATAM)</v>
          </cell>
          <cell r="S8364" t="str">
            <v>Breeder 1</v>
          </cell>
          <cell r="T8364">
            <v>43955</v>
          </cell>
        </row>
        <row r="8365">
          <cell r="A8365" t="str">
            <v>100082-BR-101</v>
          </cell>
          <cell r="B8365">
            <v>42614</v>
          </cell>
          <cell r="C8365" t="str">
            <v>Existing MSA</v>
          </cell>
          <cell r="D8365">
            <v>42586</v>
          </cell>
          <cell r="E8365">
            <v>43891</v>
          </cell>
          <cell r="F8365" t="str">
            <v>Innovative Seed Solutions (ISS)</v>
          </cell>
          <cell r="G8365" t="str">
            <v>BR</v>
          </cell>
          <cell r="H8365" t="str">
            <v>Brazil</v>
          </cell>
          <cell r="I8365" t="str">
            <v>LSP Entity</v>
          </cell>
          <cell r="K8365">
            <v>42586</v>
          </cell>
          <cell r="Q8365">
            <v>196</v>
          </cell>
          <cell r="R8365" t="str">
            <v>Latin America (LATAM)</v>
          </cell>
          <cell r="S8365" t="str">
            <v>Breeder 1</v>
          </cell>
          <cell r="T8365">
            <v>43955</v>
          </cell>
        </row>
        <row r="8366">
          <cell r="A8366" t="str">
            <v>100082-BR-103</v>
          </cell>
          <cell r="B8366">
            <v>42614</v>
          </cell>
          <cell r="C8366" t="str">
            <v>Existing MSA</v>
          </cell>
          <cell r="D8366">
            <v>42586</v>
          </cell>
          <cell r="E8366">
            <v>43891</v>
          </cell>
          <cell r="F8366" t="str">
            <v>Innovative Seed Solutions (ISS)</v>
          </cell>
          <cell r="G8366" t="str">
            <v>BR</v>
          </cell>
          <cell r="H8366" t="str">
            <v>Brazil</v>
          </cell>
          <cell r="I8366" t="str">
            <v>LSP Entity</v>
          </cell>
          <cell r="K8366">
            <v>42586</v>
          </cell>
          <cell r="Q8366">
            <v>198</v>
          </cell>
          <cell r="R8366" t="str">
            <v>Latin America (LATAM)</v>
          </cell>
          <cell r="S8366" t="str">
            <v>Breeder 1</v>
          </cell>
          <cell r="T8366">
            <v>43955</v>
          </cell>
        </row>
        <row r="8367">
          <cell r="A8367" t="str">
            <v>100523-KE-101</v>
          </cell>
          <cell r="B8367">
            <v>43647</v>
          </cell>
          <cell r="C8367" t="str">
            <v>Existing MSA</v>
          </cell>
          <cell r="D8367">
            <v>43539</v>
          </cell>
          <cell r="E8367">
            <v>43862</v>
          </cell>
          <cell r="F8367" t="str">
            <v>University Support Services, LLC</v>
          </cell>
          <cell r="G8367" t="str">
            <v>KE</v>
          </cell>
          <cell r="H8367" t="str">
            <v>Kenya</v>
          </cell>
          <cell r="I8367" t="str">
            <v>LSP Entity</v>
          </cell>
          <cell r="J8367">
            <v>43647</v>
          </cell>
          <cell r="K8367">
            <v>43539</v>
          </cell>
          <cell r="Q8367">
            <v>2526</v>
          </cell>
          <cell r="R8367" t="str">
            <v>Middle East / Africa (MEA)</v>
          </cell>
          <cell r="S8367" t="str">
            <v>Regional Representative</v>
          </cell>
        </row>
        <row r="8368">
          <cell r="A8368" t="str">
            <v>100523-NG-101</v>
          </cell>
          <cell r="B8368">
            <v>43647</v>
          </cell>
          <cell r="C8368" t="str">
            <v>Existing MSA</v>
          </cell>
          <cell r="D8368">
            <v>43539</v>
          </cell>
          <cell r="E8368">
            <v>43862</v>
          </cell>
          <cell r="F8368" t="str">
            <v>University Support Services, LLC</v>
          </cell>
          <cell r="G8368" t="str">
            <v>NG</v>
          </cell>
          <cell r="H8368" t="str">
            <v>Nigeria</v>
          </cell>
          <cell r="I8368" t="str">
            <v>LSP Entity</v>
          </cell>
          <cell r="J8368">
            <v>43647</v>
          </cell>
          <cell r="K8368">
            <v>43539</v>
          </cell>
          <cell r="Q8368">
            <v>2525</v>
          </cell>
          <cell r="R8368" t="str">
            <v>Middle East / Africa (MEA)</v>
          </cell>
          <cell r="S8368" t="str">
            <v>Regional Representative West Africa</v>
          </cell>
        </row>
        <row r="8369">
          <cell r="A8369" t="str">
            <v>100523-KE-101</v>
          </cell>
          <cell r="B8369">
            <v>43647</v>
          </cell>
          <cell r="C8369" t="str">
            <v>Existing MSA</v>
          </cell>
          <cell r="D8369">
            <v>43539</v>
          </cell>
          <cell r="E8369">
            <v>43891</v>
          </cell>
          <cell r="F8369" t="str">
            <v>University Support Services, LLC</v>
          </cell>
          <cell r="G8369" t="str">
            <v>KE</v>
          </cell>
          <cell r="H8369" t="str">
            <v>Kenya</v>
          </cell>
          <cell r="I8369" t="str">
            <v>LSP Entity</v>
          </cell>
          <cell r="J8369">
            <v>43647</v>
          </cell>
          <cell r="K8369">
            <v>43539</v>
          </cell>
          <cell r="Q8369">
            <v>2526</v>
          </cell>
          <cell r="R8369" t="str">
            <v>Middle East / Africa (MEA)</v>
          </cell>
          <cell r="S8369" t="str">
            <v>Regional Representative</v>
          </cell>
        </row>
        <row r="8370">
          <cell r="A8370" t="str">
            <v>100523-NG-101</v>
          </cell>
          <cell r="B8370">
            <v>43647</v>
          </cell>
          <cell r="C8370" t="str">
            <v>Existing MSA</v>
          </cell>
          <cell r="D8370">
            <v>43539</v>
          </cell>
          <cell r="E8370">
            <v>43891</v>
          </cell>
          <cell r="F8370" t="str">
            <v>University Support Services, LLC</v>
          </cell>
          <cell r="G8370" t="str">
            <v>NG</v>
          </cell>
          <cell r="H8370" t="str">
            <v>Nigeria</v>
          </cell>
          <cell r="I8370" t="str">
            <v>LSP Entity</v>
          </cell>
          <cell r="J8370">
            <v>43647</v>
          </cell>
          <cell r="K8370">
            <v>43539</v>
          </cell>
          <cell r="Q8370">
            <v>2525</v>
          </cell>
          <cell r="R8370" t="str">
            <v>Middle East / Africa (MEA)</v>
          </cell>
          <cell r="S8370" t="str">
            <v>Regional Representative West Africa</v>
          </cell>
        </row>
        <row r="8371">
          <cell r="A8371" t="str">
            <v>100248-SN-101</v>
          </cell>
          <cell r="B8371">
            <v>43647</v>
          </cell>
          <cell r="C8371" t="str">
            <v>Existing MSA</v>
          </cell>
          <cell r="D8371">
            <v>43609</v>
          </cell>
          <cell r="E8371">
            <v>43862</v>
          </cell>
          <cell r="F8371" t="str">
            <v>Open Government Partnership</v>
          </cell>
          <cell r="G8371" t="str">
            <v>SN</v>
          </cell>
          <cell r="H8371" t="str">
            <v>Senegal</v>
          </cell>
          <cell r="I8371" t="str">
            <v>LSP Entity</v>
          </cell>
          <cell r="J8371">
            <v>43631</v>
          </cell>
          <cell r="K8371">
            <v>43006</v>
          </cell>
          <cell r="Q8371">
            <v>2697</v>
          </cell>
          <cell r="R8371" t="str">
            <v>Middle East / Africa (MEA)</v>
          </cell>
          <cell r="S8371" t="str">
            <v>Senior Program Officer, Africa and the Middle East</v>
          </cell>
        </row>
        <row r="8372">
          <cell r="A8372" t="str">
            <v>100248-SN-101</v>
          </cell>
          <cell r="B8372">
            <v>43647</v>
          </cell>
          <cell r="C8372" t="str">
            <v>Existing MSA</v>
          </cell>
          <cell r="D8372">
            <v>43609</v>
          </cell>
          <cell r="E8372">
            <v>43891</v>
          </cell>
          <cell r="F8372" t="str">
            <v>Open Government Partnership</v>
          </cell>
          <cell r="G8372" t="str">
            <v>SN</v>
          </cell>
          <cell r="H8372" t="str">
            <v>Senegal</v>
          </cell>
          <cell r="I8372" t="str">
            <v>LSP Entity</v>
          </cell>
          <cell r="J8372">
            <v>43631</v>
          </cell>
          <cell r="K8372">
            <v>43006</v>
          </cell>
          <cell r="Q8372">
            <v>2697</v>
          </cell>
          <cell r="R8372" t="str">
            <v>Middle East / Africa (MEA)</v>
          </cell>
          <cell r="S8372" t="str">
            <v>Senior Program Officer, Africa and the Middle East</v>
          </cell>
        </row>
        <row r="8373">
          <cell r="A8373" t="str">
            <v>100125-SA-102</v>
          </cell>
          <cell r="B8373">
            <v>43647</v>
          </cell>
          <cell r="C8373" t="str">
            <v>Existing MSA</v>
          </cell>
          <cell r="D8373">
            <v>43495</v>
          </cell>
          <cell r="E8373">
            <v>43862</v>
          </cell>
          <cell r="F8373" t="str">
            <v>Pure Storage</v>
          </cell>
          <cell r="G8373" t="str">
            <v>SA</v>
          </cell>
          <cell r="H8373" t="str">
            <v>Saudi Arabia</v>
          </cell>
          <cell r="I8373" t="str">
            <v>LSP Entity</v>
          </cell>
          <cell r="J8373">
            <v>43647</v>
          </cell>
          <cell r="K8373">
            <v>42118</v>
          </cell>
          <cell r="Q8373">
            <v>2383</v>
          </cell>
          <cell r="R8373" t="str">
            <v>Middle East / Africa (MEA)</v>
          </cell>
          <cell r="S8373" t="str">
            <v>Systems Engineer</v>
          </cell>
        </row>
        <row r="8374">
          <cell r="A8374" t="str">
            <v>100125-SA-103</v>
          </cell>
          <cell r="B8374">
            <v>43678</v>
          </cell>
          <cell r="C8374" t="str">
            <v>Existing MSA</v>
          </cell>
          <cell r="D8374">
            <v>43495</v>
          </cell>
          <cell r="E8374">
            <v>43862</v>
          </cell>
          <cell r="F8374" t="str">
            <v>Pure Storage</v>
          </cell>
          <cell r="G8374" t="str">
            <v>SA</v>
          </cell>
          <cell r="H8374" t="str">
            <v>Saudi Arabia</v>
          </cell>
          <cell r="I8374" t="str">
            <v>LSP Entity</v>
          </cell>
          <cell r="J8374">
            <v>43626</v>
          </cell>
          <cell r="K8374">
            <v>42118</v>
          </cell>
          <cell r="Q8374">
            <v>2621</v>
          </cell>
          <cell r="R8374" t="str">
            <v>Middle East / Africa (MEA)</v>
          </cell>
          <cell r="S8374" t="str">
            <v>Channel Account Manager</v>
          </cell>
        </row>
        <row r="8375">
          <cell r="A8375" t="str">
            <v>100125-SA-102</v>
          </cell>
          <cell r="B8375">
            <v>43647</v>
          </cell>
          <cell r="C8375" t="str">
            <v>Existing MSA</v>
          </cell>
          <cell r="D8375">
            <v>43495</v>
          </cell>
          <cell r="E8375">
            <v>43891</v>
          </cell>
          <cell r="F8375" t="str">
            <v>Pure Storage</v>
          </cell>
          <cell r="G8375" t="str">
            <v>SA</v>
          </cell>
          <cell r="H8375" t="str">
            <v>Saudi Arabia</v>
          </cell>
          <cell r="I8375" t="str">
            <v>LSP Entity</v>
          </cell>
          <cell r="J8375">
            <v>43647</v>
          </cell>
          <cell r="K8375">
            <v>42118</v>
          </cell>
          <cell r="Q8375">
            <v>2383</v>
          </cell>
          <cell r="R8375" t="str">
            <v>Middle East / Africa (MEA)</v>
          </cell>
          <cell r="S8375" t="str">
            <v>Systems Engineer</v>
          </cell>
        </row>
        <row r="8376">
          <cell r="A8376" t="str">
            <v>100125-SA-103</v>
          </cell>
          <cell r="B8376">
            <v>43678</v>
          </cell>
          <cell r="C8376" t="str">
            <v>Existing MSA</v>
          </cell>
          <cell r="D8376">
            <v>43495</v>
          </cell>
          <cell r="E8376">
            <v>43891</v>
          </cell>
          <cell r="F8376" t="str">
            <v>Pure Storage</v>
          </cell>
          <cell r="G8376" t="str">
            <v>SA</v>
          </cell>
          <cell r="H8376" t="str">
            <v>Saudi Arabia</v>
          </cell>
          <cell r="I8376" t="str">
            <v>LSP Entity</v>
          </cell>
          <cell r="J8376">
            <v>43626</v>
          </cell>
          <cell r="K8376">
            <v>42118</v>
          </cell>
          <cell r="Q8376">
            <v>2621</v>
          </cell>
          <cell r="R8376" t="str">
            <v>Middle East / Africa (MEA)</v>
          </cell>
          <cell r="S8376" t="str">
            <v>Channel Account Manager</v>
          </cell>
        </row>
        <row r="8377">
          <cell r="A8377" t="str">
            <v>100259-TR-101</v>
          </cell>
          <cell r="B8377">
            <v>43528</v>
          </cell>
          <cell r="C8377" t="str">
            <v>Existing MSA</v>
          </cell>
          <cell r="D8377">
            <v>43440</v>
          </cell>
          <cell r="E8377">
            <v>43862</v>
          </cell>
          <cell r="F8377" t="str">
            <v>Fanatics (Hong Kong) Limited</v>
          </cell>
          <cell r="G8377" t="str">
            <v>TR</v>
          </cell>
          <cell r="H8377" t="str">
            <v>Turkey</v>
          </cell>
          <cell r="I8377" t="str">
            <v>LSP Entity</v>
          </cell>
          <cell r="K8377">
            <v>43040</v>
          </cell>
          <cell r="Q8377">
            <v>1932</v>
          </cell>
          <cell r="R8377" t="str">
            <v>Middle East / Africa (MEA)</v>
          </cell>
          <cell r="S8377" t="str">
            <v>Social Compliance Manager</v>
          </cell>
        </row>
        <row r="8378">
          <cell r="A8378" t="str">
            <v>100259-TR-101</v>
          </cell>
          <cell r="B8378">
            <v>43528</v>
          </cell>
          <cell r="C8378" t="str">
            <v>Existing MSA</v>
          </cell>
          <cell r="D8378">
            <v>43440</v>
          </cell>
          <cell r="E8378">
            <v>43891</v>
          </cell>
          <cell r="F8378" t="str">
            <v>Fanatics (Hong Kong) Limited</v>
          </cell>
          <cell r="G8378" t="str">
            <v>TR</v>
          </cell>
          <cell r="H8378" t="str">
            <v>Turkey</v>
          </cell>
          <cell r="I8378" t="str">
            <v>LSP Entity</v>
          </cell>
          <cell r="K8378">
            <v>43040</v>
          </cell>
          <cell r="Q8378">
            <v>1932</v>
          </cell>
          <cell r="R8378" t="str">
            <v>Middle East / Africa (MEA)</v>
          </cell>
          <cell r="S8378" t="str">
            <v>Social Compliance Manager</v>
          </cell>
        </row>
        <row r="8379">
          <cell r="A8379" t="str">
            <v>100665-TR-101</v>
          </cell>
          <cell r="B8379">
            <v>43800</v>
          </cell>
          <cell r="C8379" t="str">
            <v>Existing MSA</v>
          </cell>
          <cell r="D8379">
            <v>43735</v>
          </cell>
          <cell r="E8379">
            <v>43862</v>
          </cell>
          <cell r="F8379" t="str">
            <v>Centric Software</v>
          </cell>
          <cell r="G8379" t="str">
            <v>TR</v>
          </cell>
          <cell r="H8379" t="str">
            <v>Turkey</v>
          </cell>
          <cell r="I8379" t="str">
            <v>LSP Entity</v>
          </cell>
          <cell r="J8379">
            <v>43800</v>
          </cell>
          <cell r="K8379">
            <v>43735</v>
          </cell>
          <cell r="Q8379">
            <v>3510</v>
          </cell>
          <cell r="R8379" t="str">
            <v>Middle East / Africa (MEA)</v>
          </cell>
          <cell r="S8379" t="str">
            <v>Pre-Sales Consultant</v>
          </cell>
        </row>
        <row r="8380">
          <cell r="A8380" t="str">
            <v>100665-TR-102</v>
          </cell>
          <cell r="B8380">
            <v>43800</v>
          </cell>
          <cell r="C8380" t="str">
            <v>Existing MSA</v>
          </cell>
          <cell r="D8380">
            <v>43735</v>
          </cell>
          <cell r="E8380">
            <v>43862</v>
          </cell>
          <cell r="F8380" t="str">
            <v>Centric Software</v>
          </cell>
          <cell r="G8380" t="str">
            <v>TR</v>
          </cell>
          <cell r="H8380" t="str">
            <v>Turkey</v>
          </cell>
          <cell r="I8380" t="str">
            <v>LSP Entity</v>
          </cell>
          <cell r="J8380">
            <v>43800</v>
          </cell>
          <cell r="K8380">
            <v>43735</v>
          </cell>
          <cell r="Q8380">
            <v>3511</v>
          </cell>
          <cell r="R8380" t="str">
            <v>Middle East / Africa (MEA)</v>
          </cell>
          <cell r="S8380" t="str">
            <v>Pre-Sales Business Consultant</v>
          </cell>
        </row>
        <row r="8381">
          <cell r="A8381" t="str">
            <v>100665-TR-103</v>
          </cell>
          <cell r="B8381">
            <v>43800</v>
          </cell>
          <cell r="C8381" t="str">
            <v>Existing MSA</v>
          </cell>
          <cell r="D8381">
            <v>43735</v>
          </cell>
          <cell r="E8381">
            <v>43862</v>
          </cell>
          <cell r="F8381" t="str">
            <v>Centric Software</v>
          </cell>
          <cell r="G8381" t="str">
            <v>TR</v>
          </cell>
          <cell r="H8381" t="str">
            <v>Turkey</v>
          </cell>
          <cell r="I8381" t="str">
            <v>LSP Entity</v>
          </cell>
          <cell r="J8381">
            <v>43800</v>
          </cell>
          <cell r="K8381">
            <v>43735</v>
          </cell>
          <cell r="Q8381">
            <v>3512</v>
          </cell>
          <cell r="R8381" t="str">
            <v>Middle East / Africa (MEA)</v>
          </cell>
          <cell r="S8381" t="str">
            <v>Regional Sales Director</v>
          </cell>
        </row>
        <row r="8382">
          <cell r="A8382" t="str">
            <v>100649-ZW-101</v>
          </cell>
          <cell r="B8382">
            <v>43831</v>
          </cell>
          <cell r="C8382" t="str">
            <v>Existing MSA</v>
          </cell>
          <cell r="D8382">
            <v>43740</v>
          </cell>
          <cell r="E8382">
            <v>43862</v>
          </cell>
          <cell r="F8382" t="str">
            <v>The Internet Society</v>
          </cell>
          <cell r="G8382" t="str">
            <v>ZW</v>
          </cell>
          <cell r="H8382" t="str">
            <v>Zimbabwe</v>
          </cell>
          <cell r="I8382" t="str">
            <v>LSP Entity</v>
          </cell>
          <cell r="J8382">
            <v>43831</v>
          </cell>
          <cell r="K8382">
            <v>43727</v>
          </cell>
          <cell r="Q8382">
            <v>3518</v>
          </cell>
          <cell r="R8382" t="str">
            <v>Middle East / Africa (MEA)</v>
          </cell>
          <cell r="S8382" t="str">
            <v>Senior Policy Advisor</v>
          </cell>
        </row>
        <row r="8383">
          <cell r="A8383" t="str">
            <v>100084-CD-101</v>
          </cell>
          <cell r="B8383">
            <v>43539</v>
          </cell>
          <cell r="C8383" t="str">
            <v>Existing MSA</v>
          </cell>
          <cell r="D8383">
            <v>43391</v>
          </cell>
          <cell r="E8383">
            <v>43862</v>
          </cell>
          <cell r="F8383" t="str">
            <v>Intelsat</v>
          </cell>
          <cell r="G8383" t="str">
            <v>CD</v>
          </cell>
          <cell r="H8383" t="str">
            <v>Congo, Democratic Republic of the</v>
          </cell>
          <cell r="I8383" t="str">
            <v>LSP Entity</v>
          </cell>
          <cell r="K8383">
            <v>42772</v>
          </cell>
          <cell r="Q8383">
            <v>1828</v>
          </cell>
          <cell r="R8383" t="str">
            <v>Middle East / Africa (MEA)</v>
          </cell>
          <cell r="S8383" t="str">
            <v>Country Manager, Congo</v>
          </cell>
        </row>
        <row r="8384">
          <cell r="A8384" t="str">
            <v>100084-CD-101</v>
          </cell>
          <cell r="B8384">
            <v>43539</v>
          </cell>
          <cell r="C8384" t="str">
            <v>Existing MSA</v>
          </cell>
          <cell r="D8384">
            <v>43391</v>
          </cell>
          <cell r="E8384">
            <v>43891</v>
          </cell>
          <cell r="F8384" t="str">
            <v>Intelsat</v>
          </cell>
          <cell r="G8384" t="str">
            <v>CD</v>
          </cell>
          <cell r="H8384" t="str">
            <v>Congo, Democratic Republic of the</v>
          </cell>
          <cell r="I8384" t="str">
            <v>LSP Entity</v>
          </cell>
          <cell r="K8384">
            <v>42772</v>
          </cell>
          <cell r="Q8384">
            <v>1828</v>
          </cell>
          <cell r="R8384" t="str">
            <v>Middle East / Africa (MEA)</v>
          </cell>
          <cell r="S8384" t="str">
            <v>Country Manager, Congo</v>
          </cell>
        </row>
        <row r="8385">
          <cell r="A8385" t="str">
            <v>100019-SA-108</v>
          </cell>
          <cell r="B8385">
            <v>43647</v>
          </cell>
          <cell r="C8385" t="str">
            <v>Existing MSA</v>
          </cell>
          <cell r="D8385">
            <v>42325</v>
          </cell>
          <cell r="E8385">
            <v>43862</v>
          </cell>
          <cell r="F8385" t="str">
            <v>Avigilon</v>
          </cell>
          <cell r="G8385" t="str">
            <v>SA</v>
          </cell>
          <cell r="H8385" t="str">
            <v>Saudi Arabia</v>
          </cell>
          <cell r="I8385" t="str">
            <v>LSP Entity</v>
          </cell>
          <cell r="J8385">
            <v>43626</v>
          </cell>
          <cell r="K8385">
            <v>42325</v>
          </cell>
          <cell r="Q8385">
            <v>2386</v>
          </cell>
          <cell r="R8385" t="str">
            <v>Middle East / Africa (MEA)</v>
          </cell>
          <cell r="S8385" t="str">
            <v>Sales Engineer</v>
          </cell>
        </row>
        <row r="8386">
          <cell r="A8386" t="str">
            <v>100019-SA-108</v>
          </cell>
          <cell r="B8386">
            <v>43647</v>
          </cell>
          <cell r="C8386" t="str">
            <v>Existing MSA</v>
          </cell>
          <cell r="D8386">
            <v>42325</v>
          </cell>
          <cell r="E8386">
            <v>43891</v>
          </cell>
          <cell r="F8386" t="str">
            <v>Avigilon</v>
          </cell>
          <cell r="G8386" t="str">
            <v>SA</v>
          </cell>
          <cell r="H8386" t="str">
            <v>Saudi Arabia</v>
          </cell>
          <cell r="I8386" t="str">
            <v>LSP Entity</v>
          </cell>
          <cell r="J8386">
            <v>43626</v>
          </cell>
          <cell r="K8386">
            <v>42325</v>
          </cell>
          <cell r="Q8386">
            <v>2386</v>
          </cell>
          <cell r="R8386" t="str">
            <v>Middle East / Africa (MEA)</v>
          </cell>
          <cell r="S8386" t="str">
            <v>Sales Engineer</v>
          </cell>
        </row>
        <row r="8387">
          <cell r="A8387" t="str">
            <v>100697-EG-101</v>
          </cell>
          <cell r="B8387">
            <v>43831</v>
          </cell>
          <cell r="C8387" t="str">
            <v>Existing MSA</v>
          </cell>
          <cell r="D8387">
            <v>43789</v>
          </cell>
          <cell r="E8387">
            <v>43862</v>
          </cell>
          <cell r="F8387" t="str">
            <v>OneSpan North America Inc.</v>
          </cell>
          <cell r="G8387" t="str">
            <v>EG</v>
          </cell>
          <cell r="H8387" t="str">
            <v>Egypt</v>
          </cell>
          <cell r="I8387" t="str">
            <v>LSP Entity</v>
          </cell>
          <cell r="J8387">
            <v>43814</v>
          </cell>
          <cell r="K8387">
            <v>43789</v>
          </cell>
          <cell r="Q8387">
            <v>3616</v>
          </cell>
          <cell r="R8387" t="str">
            <v>Middle East / Africa (MEA)</v>
          </cell>
          <cell r="S8387" t="str">
            <v>Regional Sales Manager</v>
          </cell>
        </row>
        <row r="8388">
          <cell r="A8388" t="str">
            <v>100010-SA-101</v>
          </cell>
          <cell r="B8388">
            <v>42948</v>
          </cell>
          <cell r="C8388" t="str">
            <v>Existing MSA</v>
          </cell>
          <cell r="D8388">
            <v>42894</v>
          </cell>
          <cell r="E8388">
            <v>43862</v>
          </cell>
          <cell r="F8388" t="str">
            <v>AlienVault</v>
          </cell>
          <cell r="G8388" t="str">
            <v>SA</v>
          </cell>
          <cell r="H8388" t="str">
            <v>Saudi Arabia</v>
          </cell>
          <cell r="I8388" t="str">
            <v>LSP Entity</v>
          </cell>
          <cell r="K8388">
            <v>42542</v>
          </cell>
          <cell r="Q8388">
            <v>599</v>
          </cell>
          <cell r="R8388" t="str">
            <v>Middle East / Africa (MEA)</v>
          </cell>
          <cell r="S8388" t="str">
            <v>Senior Solutions Architect</v>
          </cell>
        </row>
        <row r="8389">
          <cell r="A8389" t="str">
            <v>100010-SA-101</v>
          </cell>
          <cell r="B8389">
            <v>42948</v>
          </cell>
          <cell r="C8389" t="str">
            <v>Existing MSA</v>
          </cell>
          <cell r="D8389">
            <v>42894</v>
          </cell>
          <cell r="E8389">
            <v>43891</v>
          </cell>
          <cell r="F8389" t="str">
            <v>AlienVault</v>
          </cell>
          <cell r="G8389" t="str">
            <v>SA</v>
          </cell>
          <cell r="H8389" t="str">
            <v>Saudi Arabia</v>
          </cell>
          <cell r="I8389" t="str">
            <v>LSP Entity</v>
          </cell>
          <cell r="K8389">
            <v>42542</v>
          </cell>
          <cell r="Q8389">
            <v>599</v>
          </cell>
          <cell r="R8389" t="str">
            <v>Middle East / Africa (MEA)</v>
          </cell>
          <cell r="S8389" t="str">
            <v>Senior Solutions Architect</v>
          </cell>
        </row>
        <row r="8390">
          <cell r="A8390" t="str">
            <v>100007-BH-101</v>
          </cell>
          <cell r="B8390">
            <v>42979</v>
          </cell>
          <cell r="C8390" t="str">
            <v>Existing MSA</v>
          </cell>
          <cell r="D8390">
            <v>42921</v>
          </cell>
          <cell r="E8390">
            <v>43862</v>
          </cell>
          <cell r="F8390" t="str">
            <v>Affirmed Networks</v>
          </cell>
          <cell r="G8390" t="str">
            <v>BH</v>
          </cell>
          <cell r="H8390" t="str">
            <v>Bahrain</v>
          </cell>
          <cell r="I8390" t="str">
            <v>LSP Entity</v>
          </cell>
          <cell r="K8390">
            <v>42826</v>
          </cell>
          <cell r="Q8390">
            <v>638</v>
          </cell>
          <cell r="R8390" t="str">
            <v>Middle East / Africa (MEA)</v>
          </cell>
          <cell r="S8390" t="str">
            <v>Resident Engineer</v>
          </cell>
        </row>
        <row r="8391">
          <cell r="A8391" t="str">
            <v>100007-BH-101</v>
          </cell>
          <cell r="B8391">
            <v>42979</v>
          </cell>
          <cell r="C8391" t="str">
            <v>Existing MSA</v>
          </cell>
          <cell r="D8391">
            <v>42921</v>
          </cell>
          <cell r="E8391">
            <v>43891</v>
          </cell>
          <cell r="F8391" t="str">
            <v>Affirmed Networks</v>
          </cell>
          <cell r="G8391" t="str">
            <v>BH</v>
          </cell>
          <cell r="H8391" t="str">
            <v>Bahrain</v>
          </cell>
          <cell r="I8391" t="str">
            <v>LSP Entity</v>
          </cell>
          <cell r="K8391">
            <v>42826</v>
          </cell>
          <cell r="Q8391">
            <v>638</v>
          </cell>
          <cell r="R8391" t="str">
            <v>Middle East / Africa (MEA)</v>
          </cell>
          <cell r="S8391" t="str">
            <v>Resident Engineer</v>
          </cell>
        </row>
        <row r="8392">
          <cell r="A8392" t="str">
            <v>100221-AE-102</v>
          </cell>
          <cell r="B8392">
            <v>43412</v>
          </cell>
          <cell r="C8392" t="str">
            <v>Existing MSA</v>
          </cell>
          <cell r="D8392">
            <v>43046</v>
          </cell>
          <cell r="E8392">
            <v>43862</v>
          </cell>
          <cell r="F8392" t="str">
            <v>ViewRay</v>
          </cell>
          <cell r="G8392" t="str">
            <v>AE</v>
          </cell>
          <cell r="H8392" t="str">
            <v>United Arab Emirates</v>
          </cell>
          <cell r="I8392" t="str">
            <v>LSP Entity</v>
          </cell>
          <cell r="K8392">
            <v>42961</v>
          </cell>
          <cell r="Q8392">
            <v>1586</v>
          </cell>
          <cell r="R8392" t="str">
            <v>Middle East / Africa (MEA)</v>
          </cell>
          <cell r="S8392" t="str">
            <v>Field Service Engineer</v>
          </cell>
          <cell r="T8392">
            <v>44183</v>
          </cell>
        </row>
        <row r="8393">
          <cell r="A8393" t="str">
            <v>100221-AE-102</v>
          </cell>
          <cell r="B8393">
            <v>43412</v>
          </cell>
          <cell r="C8393" t="str">
            <v>Existing MSA</v>
          </cell>
          <cell r="D8393">
            <v>43046</v>
          </cell>
          <cell r="E8393">
            <v>43891</v>
          </cell>
          <cell r="F8393" t="str">
            <v>ViewRay</v>
          </cell>
          <cell r="G8393" t="str">
            <v>AE</v>
          </cell>
          <cell r="H8393" t="str">
            <v>United Arab Emirates</v>
          </cell>
          <cell r="I8393" t="str">
            <v>LSP Entity</v>
          </cell>
          <cell r="K8393">
            <v>42961</v>
          </cell>
          <cell r="Q8393">
            <v>1586</v>
          </cell>
          <cell r="R8393" t="str">
            <v>Middle East / Africa (MEA)</v>
          </cell>
          <cell r="S8393" t="str">
            <v>Field Service Engineer</v>
          </cell>
          <cell r="T8393">
            <v>44183</v>
          </cell>
        </row>
        <row r="8394">
          <cell r="A8394" t="str">
            <v>100019-SA-103</v>
          </cell>
          <cell r="B8394">
            <v>42401</v>
          </cell>
          <cell r="C8394" t="str">
            <v>Existing MSA</v>
          </cell>
          <cell r="D8394">
            <v>42325</v>
          </cell>
          <cell r="E8394">
            <v>43862</v>
          </cell>
          <cell r="F8394" t="str">
            <v>Avigilon</v>
          </cell>
          <cell r="G8394" t="str">
            <v>SA</v>
          </cell>
          <cell r="H8394" t="str">
            <v>Saudi Arabia</v>
          </cell>
          <cell r="I8394" t="str">
            <v>LSP Entity</v>
          </cell>
          <cell r="K8394">
            <v>42325</v>
          </cell>
          <cell r="Q8394">
            <v>32</v>
          </cell>
          <cell r="R8394" t="str">
            <v>Middle East / Africa (MEA)</v>
          </cell>
          <cell r="S8394" t="str">
            <v>Electrical Engineer</v>
          </cell>
        </row>
        <row r="8395">
          <cell r="A8395" t="str">
            <v>100019-SA-103</v>
          </cell>
          <cell r="B8395">
            <v>42401</v>
          </cell>
          <cell r="C8395" t="str">
            <v>Existing MSA</v>
          </cell>
          <cell r="D8395">
            <v>42325</v>
          </cell>
          <cell r="E8395">
            <v>43891</v>
          </cell>
          <cell r="F8395" t="str">
            <v>Avigilon</v>
          </cell>
          <cell r="G8395" t="str">
            <v>SA</v>
          </cell>
          <cell r="H8395" t="str">
            <v>Saudi Arabia</v>
          </cell>
          <cell r="I8395" t="str">
            <v>LSP Entity</v>
          </cell>
          <cell r="K8395">
            <v>42325</v>
          </cell>
          <cell r="Q8395">
            <v>32</v>
          </cell>
          <cell r="R8395" t="str">
            <v>Middle East / Africa (MEA)</v>
          </cell>
          <cell r="S8395" t="str">
            <v>Electrical Engineer</v>
          </cell>
        </row>
        <row r="8396">
          <cell r="A8396" t="str">
            <v>100062-AE-105</v>
          </cell>
          <cell r="B8396">
            <v>43405</v>
          </cell>
          <cell r="C8396" t="str">
            <v>Existing MSA</v>
          </cell>
          <cell r="D8396">
            <v>41661</v>
          </cell>
          <cell r="E8396">
            <v>43862</v>
          </cell>
          <cell r="F8396" t="str">
            <v>Fidelis</v>
          </cell>
          <cell r="G8396" t="str">
            <v>AE</v>
          </cell>
          <cell r="H8396" t="str">
            <v>United Arab Emirates</v>
          </cell>
          <cell r="I8396" t="str">
            <v>LSP Entity</v>
          </cell>
          <cell r="J8396">
            <v>43366</v>
          </cell>
          <cell r="K8396">
            <v>41661</v>
          </cell>
          <cell r="Q8396">
            <v>1531</v>
          </cell>
          <cell r="R8396" t="str">
            <v>Middle East / Africa (MEA)</v>
          </cell>
          <cell r="S8396" t="str">
            <v>Sr. Systems Engineer - Middle East</v>
          </cell>
          <cell r="T8396">
            <v>44166</v>
          </cell>
        </row>
        <row r="8397">
          <cell r="A8397" t="str">
            <v>100062-AE-105</v>
          </cell>
          <cell r="B8397">
            <v>43405</v>
          </cell>
          <cell r="C8397" t="str">
            <v>Existing MSA</v>
          </cell>
          <cell r="D8397">
            <v>41661</v>
          </cell>
          <cell r="E8397">
            <v>43891</v>
          </cell>
          <cell r="F8397" t="str">
            <v>Fidelis</v>
          </cell>
          <cell r="G8397" t="str">
            <v>AE</v>
          </cell>
          <cell r="H8397" t="str">
            <v>United Arab Emirates</v>
          </cell>
          <cell r="I8397" t="str">
            <v>LSP Entity</v>
          </cell>
          <cell r="J8397">
            <v>43366</v>
          </cell>
          <cell r="K8397">
            <v>41661</v>
          </cell>
          <cell r="Q8397">
            <v>1531</v>
          </cell>
          <cell r="R8397" t="str">
            <v>Middle East / Africa (MEA)</v>
          </cell>
          <cell r="S8397" t="str">
            <v>Sr. Systems Engineer - Middle East</v>
          </cell>
          <cell r="T8397">
            <v>44166</v>
          </cell>
        </row>
        <row r="8398">
          <cell r="A8398" t="str">
            <v>100019-SA-101</v>
          </cell>
          <cell r="B8398">
            <v>42430</v>
          </cell>
          <cell r="C8398" t="str">
            <v>Existing MSA</v>
          </cell>
          <cell r="D8398">
            <v>42325</v>
          </cell>
          <cell r="E8398">
            <v>43862</v>
          </cell>
          <cell r="F8398" t="str">
            <v>Avigilon</v>
          </cell>
          <cell r="G8398" t="str">
            <v>SA</v>
          </cell>
          <cell r="H8398" t="str">
            <v>Saudi Arabia</v>
          </cell>
          <cell r="I8398" t="str">
            <v>LSP Entity</v>
          </cell>
          <cell r="K8398">
            <v>42325</v>
          </cell>
          <cell r="Q8398">
            <v>33</v>
          </cell>
          <cell r="R8398" t="str">
            <v>Middle East / Africa (MEA)</v>
          </cell>
          <cell r="S8398" t="str">
            <v>Marketing Specialist</v>
          </cell>
        </row>
        <row r="8399">
          <cell r="A8399" t="str">
            <v>100019-SA-101</v>
          </cell>
          <cell r="B8399">
            <v>42430</v>
          </cell>
          <cell r="C8399" t="str">
            <v>Existing MSA</v>
          </cell>
          <cell r="D8399">
            <v>42325</v>
          </cell>
          <cell r="E8399">
            <v>43891</v>
          </cell>
          <cell r="F8399" t="str">
            <v>Avigilon</v>
          </cell>
          <cell r="G8399" t="str">
            <v>SA</v>
          </cell>
          <cell r="H8399" t="str">
            <v>Saudi Arabia</v>
          </cell>
          <cell r="I8399" t="str">
            <v>LSP Entity</v>
          </cell>
          <cell r="K8399">
            <v>42325</v>
          </cell>
          <cell r="Q8399">
            <v>33</v>
          </cell>
          <cell r="R8399" t="str">
            <v>Middle East / Africa (MEA)</v>
          </cell>
          <cell r="S8399" t="str">
            <v>Marketing Specialist</v>
          </cell>
        </row>
        <row r="8400">
          <cell r="A8400" t="str">
            <v>100248-KE-101</v>
          </cell>
          <cell r="B8400">
            <v>43192</v>
          </cell>
          <cell r="C8400" t="str">
            <v>Existing MSA</v>
          </cell>
          <cell r="D8400">
            <v>43091</v>
          </cell>
          <cell r="E8400">
            <v>43862</v>
          </cell>
          <cell r="F8400" t="str">
            <v>Open Government Partnership</v>
          </cell>
          <cell r="G8400" t="str">
            <v>KE</v>
          </cell>
          <cell r="H8400" t="str">
            <v>Kenya</v>
          </cell>
          <cell r="I8400" t="str">
            <v>LSP Entity</v>
          </cell>
          <cell r="K8400">
            <v>43006</v>
          </cell>
          <cell r="Q8400">
            <v>1061</v>
          </cell>
          <cell r="R8400" t="str">
            <v>Middle East / Africa (MEA)</v>
          </cell>
          <cell r="S8400" t="str">
            <v>Senior Program Officer</v>
          </cell>
        </row>
        <row r="8401">
          <cell r="A8401" t="str">
            <v>100248-KE-101</v>
          </cell>
          <cell r="B8401">
            <v>43192</v>
          </cell>
          <cell r="C8401" t="str">
            <v>Existing MSA</v>
          </cell>
          <cell r="D8401">
            <v>43091</v>
          </cell>
          <cell r="E8401">
            <v>43891</v>
          </cell>
          <cell r="F8401" t="str">
            <v>Open Government Partnership</v>
          </cell>
          <cell r="G8401" t="str">
            <v>KE</v>
          </cell>
          <cell r="H8401" t="str">
            <v>Kenya</v>
          </cell>
          <cell r="I8401" t="str">
            <v>LSP Entity</v>
          </cell>
          <cell r="K8401">
            <v>43006</v>
          </cell>
          <cell r="Q8401">
            <v>1061</v>
          </cell>
          <cell r="R8401" t="str">
            <v>Middle East / Africa (MEA)</v>
          </cell>
          <cell r="S8401" t="str">
            <v>Senior Program Officer</v>
          </cell>
        </row>
        <row r="8402">
          <cell r="A8402" t="str">
            <v>100037-TR-101</v>
          </cell>
          <cell r="B8402">
            <v>43206</v>
          </cell>
          <cell r="C8402" t="str">
            <v>Existing MSA</v>
          </cell>
          <cell r="D8402">
            <v>43171</v>
          </cell>
          <cell r="E8402">
            <v>43862</v>
          </cell>
          <cell r="F8402" t="str">
            <v>Clarivate</v>
          </cell>
          <cell r="G8402" t="str">
            <v>TR</v>
          </cell>
          <cell r="H8402" t="str">
            <v>Turkey</v>
          </cell>
          <cell r="I8402" t="str">
            <v>LSP Entity</v>
          </cell>
          <cell r="K8402">
            <v>42823</v>
          </cell>
          <cell r="Q8402">
            <v>1109</v>
          </cell>
          <cell r="R8402" t="str">
            <v>Middle East / Africa (MEA)</v>
          </cell>
          <cell r="S8402" t="str">
            <v>Trainer / Customer Education Specialist</v>
          </cell>
        </row>
        <row r="8403">
          <cell r="A8403" t="str">
            <v>100037-EG-101</v>
          </cell>
          <cell r="B8403">
            <v>43221</v>
          </cell>
          <cell r="C8403" t="str">
            <v>Existing MSA</v>
          </cell>
          <cell r="D8403">
            <v>43171</v>
          </cell>
          <cell r="E8403">
            <v>43862</v>
          </cell>
          <cell r="F8403" t="str">
            <v>Clarivate</v>
          </cell>
          <cell r="G8403" t="str">
            <v>EG</v>
          </cell>
          <cell r="H8403" t="str">
            <v>Egypt</v>
          </cell>
          <cell r="I8403" t="str">
            <v>LSP Entity</v>
          </cell>
          <cell r="K8403">
            <v>42823</v>
          </cell>
          <cell r="Q8403">
            <v>1077</v>
          </cell>
          <cell r="R8403" t="str">
            <v>Middle East / Africa (MEA)</v>
          </cell>
          <cell r="S8403" t="str">
            <v>Customer Education Specialist</v>
          </cell>
        </row>
        <row r="8404">
          <cell r="A8404" t="str">
            <v>100037-KZ-102</v>
          </cell>
          <cell r="B8404">
            <v>43010</v>
          </cell>
          <cell r="C8404" t="str">
            <v>Existing MSA</v>
          </cell>
          <cell r="D8404">
            <v>42823</v>
          </cell>
          <cell r="E8404">
            <v>43862</v>
          </cell>
          <cell r="F8404" t="str">
            <v>Clarivate</v>
          </cell>
          <cell r="G8404" t="str">
            <v>KZ</v>
          </cell>
          <cell r="H8404" t="str">
            <v>Kazakhstan</v>
          </cell>
          <cell r="I8404" t="str">
            <v>LSP Entity</v>
          </cell>
          <cell r="K8404">
            <v>42823</v>
          </cell>
          <cell r="Q8404">
            <v>377</v>
          </cell>
          <cell r="R8404" t="str">
            <v>Middle East / Africa (MEA)</v>
          </cell>
          <cell r="S8404" t="str">
            <v>Customer Education Specialist</v>
          </cell>
        </row>
        <row r="8405">
          <cell r="A8405" t="str">
            <v>100037-KZ-103</v>
          </cell>
          <cell r="B8405">
            <v>43235</v>
          </cell>
          <cell r="C8405" t="str">
            <v>Existing MSA</v>
          </cell>
          <cell r="D8405">
            <v>42823</v>
          </cell>
          <cell r="E8405">
            <v>43862</v>
          </cell>
          <cell r="F8405" t="str">
            <v>Clarivate</v>
          </cell>
          <cell r="G8405" t="str">
            <v>KZ</v>
          </cell>
          <cell r="H8405" t="str">
            <v>Kazakhstan</v>
          </cell>
          <cell r="I8405" t="str">
            <v>LSP Entity</v>
          </cell>
          <cell r="K8405">
            <v>42823</v>
          </cell>
          <cell r="Q8405">
            <v>1135</v>
          </cell>
          <cell r="R8405" t="str">
            <v>Middle East / Africa (MEA)</v>
          </cell>
          <cell r="S8405" t="str">
            <v>Customer Education Specialist</v>
          </cell>
        </row>
        <row r="8406">
          <cell r="A8406" t="str">
            <v>100037-TR-101</v>
          </cell>
          <cell r="B8406">
            <v>43206</v>
          </cell>
          <cell r="C8406" t="str">
            <v>Existing MSA</v>
          </cell>
          <cell r="D8406">
            <v>43171</v>
          </cell>
          <cell r="E8406">
            <v>43891</v>
          </cell>
          <cell r="F8406" t="str">
            <v>Clarivate</v>
          </cell>
          <cell r="G8406" t="str">
            <v>TR</v>
          </cell>
          <cell r="H8406" t="str">
            <v>Turkey</v>
          </cell>
          <cell r="I8406" t="str">
            <v>LSP Entity</v>
          </cell>
          <cell r="K8406">
            <v>42823</v>
          </cell>
          <cell r="Q8406">
            <v>1109</v>
          </cell>
          <cell r="R8406" t="str">
            <v>Middle East / Africa (MEA)</v>
          </cell>
          <cell r="S8406" t="str">
            <v>Trainer / Customer Education Specialist</v>
          </cell>
        </row>
        <row r="8407">
          <cell r="A8407" t="str">
            <v>100037-EG-101</v>
          </cell>
          <cell r="B8407">
            <v>43221</v>
          </cell>
          <cell r="C8407" t="str">
            <v>Existing MSA</v>
          </cell>
          <cell r="D8407">
            <v>43171</v>
          </cell>
          <cell r="E8407">
            <v>43891</v>
          </cell>
          <cell r="F8407" t="str">
            <v>Clarivate</v>
          </cell>
          <cell r="G8407" t="str">
            <v>EG</v>
          </cell>
          <cell r="H8407" t="str">
            <v>Egypt</v>
          </cell>
          <cell r="I8407" t="str">
            <v>LSP Entity</v>
          </cell>
          <cell r="K8407">
            <v>42823</v>
          </cell>
          <cell r="Q8407">
            <v>1077</v>
          </cell>
          <cell r="R8407" t="str">
            <v>Middle East / Africa (MEA)</v>
          </cell>
          <cell r="S8407" t="str">
            <v>Customer Education Specialist</v>
          </cell>
        </row>
        <row r="8408">
          <cell r="A8408" t="str">
            <v>100037-KZ-102</v>
          </cell>
          <cell r="B8408">
            <v>43010</v>
          </cell>
          <cell r="C8408" t="str">
            <v>Existing MSA</v>
          </cell>
          <cell r="D8408">
            <v>42823</v>
          </cell>
          <cell r="E8408">
            <v>43891</v>
          </cell>
          <cell r="F8408" t="str">
            <v>Clarivate</v>
          </cell>
          <cell r="G8408" t="str">
            <v>KZ</v>
          </cell>
          <cell r="H8408" t="str">
            <v>Kazakhstan</v>
          </cell>
          <cell r="I8408" t="str">
            <v>LSP Entity</v>
          </cell>
          <cell r="K8408">
            <v>42823</v>
          </cell>
          <cell r="Q8408">
            <v>377</v>
          </cell>
          <cell r="R8408" t="str">
            <v>Middle East / Africa (MEA)</v>
          </cell>
          <cell r="S8408" t="str">
            <v>Customer Education Specialist</v>
          </cell>
        </row>
        <row r="8409">
          <cell r="A8409" t="str">
            <v>100037-KZ-103</v>
          </cell>
          <cell r="B8409">
            <v>43235</v>
          </cell>
          <cell r="C8409" t="str">
            <v>Existing MSA</v>
          </cell>
          <cell r="D8409">
            <v>42823</v>
          </cell>
          <cell r="E8409">
            <v>43891</v>
          </cell>
          <cell r="F8409" t="str">
            <v>Clarivate</v>
          </cell>
          <cell r="G8409" t="str">
            <v>KZ</v>
          </cell>
          <cell r="H8409" t="str">
            <v>Kazakhstan</v>
          </cell>
          <cell r="I8409" t="str">
            <v>LSP Entity</v>
          </cell>
          <cell r="K8409">
            <v>42823</v>
          </cell>
          <cell r="Q8409">
            <v>1135</v>
          </cell>
          <cell r="R8409" t="str">
            <v>Middle East / Africa (MEA)</v>
          </cell>
          <cell r="S8409" t="str">
            <v>Customer Education Specialist</v>
          </cell>
        </row>
        <row r="8410">
          <cell r="A8410" t="str">
            <v>100171-AE-101</v>
          </cell>
          <cell r="B8410">
            <v>43374</v>
          </cell>
          <cell r="C8410" t="str">
            <v>Existing MSA</v>
          </cell>
          <cell r="D8410">
            <v>43607</v>
          </cell>
          <cell r="E8410">
            <v>43862</v>
          </cell>
          <cell r="F8410" t="str">
            <v>WeWork</v>
          </cell>
          <cell r="G8410" t="str">
            <v>AE</v>
          </cell>
          <cell r="H8410" t="str">
            <v>United Arab Emirates</v>
          </cell>
          <cell r="I8410" t="str">
            <v>LSP Entity</v>
          </cell>
          <cell r="K8410">
            <v>42327</v>
          </cell>
          <cell r="N8410" t="str">
            <v>Patricia</v>
          </cell>
          <cell r="O8410" t="str">
            <v>Tan</v>
          </cell>
          <cell r="Q8410">
            <v>1414</v>
          </cell>
          <cell r="R8410" t="str">
            <v>Middle East / Africa (MEA)</v>
          </cell>
          <cell r="S8410" t="str">
            <v>Deal Manager</v>
          </cell>
          <cell r="T8410">
            <v>44201</v>
          </cell>
        </row>
        <row r="8411">
          <cell r="A8411" t="str">
            <v>100171-AE-101</v>
          </cell>
          <cell r="B8411">
            <v>43374</v>
          </cell>
          <cell r="C8411" t="str">
            <v>Existing MSA</v>
          </cell>
          <cell r="D8411">
            <v>43607</v>
          </cell>
          <cell r="E8411">
            <v>43891</v>
          </cell>
          <cell r="F8411" t="str">
            <v>WeWork</v>
          </cell>
          <cell r="G8411" t="str">
            <v>AE</v>
          </cell>
          <cell r="H8411" t="str">
            <v>United Arab Emirates</v>
          </cell>
          <cell r="I8411" t="str">
            <v>LSP Entity</v>
          </cell>
          <cell r="K8411">
            <v>42327</v>
          </cell>
          <cell r="N8411" t="str">
            <v>Patricia</v>
          </cell>
          <cell r="O8411" t="str">
            <v>Tan</v>
          </cell>
          <cell r="Q8411">
            <v>1414</v>
          </cell>
          <cell r="R8411" t="str">
            <v>Middle East / Africa (MEA)</v>
          </cell>
          <cell r="S8411" t="str">
            <v>Deal Manager</v>
          </cell>
          <cell r="T8411">
            <v>44201</v>
          </cell>
        </row>
        <row r="8412">
          <cell r="A8412" t="str">
            <v>100324-GH-101</v>
          </cell>
          <cell r="B8412">
            <v>43221</v>
          </cell>
          <cell r="C8412" t="str">
            <v>Existing MSA</v>
          </cell>
          <cell r="D8412">
            <v>43198</v>
          </cell>
          <cell r="E8412">
            <v>43862</v>
          </cell>
          <cell r="F8412" t="str">
            <v>The Seed Company</v>
          </cell>
          <cell r="G8412" t="str">
            <v>GH</v>
          </cell>
          <cell r="H8412" t="str">
            <v>Ghana</v>
          </cell>
          <cell r="I8412" t="str">
            <v>LSP Entity</v>
          </cell>
          <cell r="K8412">
            <v>43198</v>
          </cell>
          <cell r="Q8412">
            <v>1117</v>
          </cell>
          <cell r="R8412" t="str">
            <v>Middle East / Africa (MEA)</v>
          </cell>
          <cell r="S8412" t="str">
            <v>Translation Consultant</v>
          </cell>
        </row>
        <row r="8413">
          <cell r="A8413" t="str">
            <v>100324-GH-101</v>
          </cell>
          <cell r="B8413">
            <v>43221</v>
          </cell>
          <cell r="C8413" t="str">
            <v>Existing MSA</v>
          </cell>
          <cell r="D8413">
            <v>43198</v>
          </cell>
          <cell r="E8413">
            <v>43891</v>
          </cell>
          <cell r="F8413" t="str">
            <v>The Seed Company</v>
          </cell>
          <cell r="G8413" t="str">
            <v>GH</v>
          </cell>
          <cell r="H8413" t="str">
            <v>Ghana</v>
          </cell>
          <cell r="I8413" t="str">
            <v>LSP Entity</v>
          </cell>
          <cell r="K8413">
            <v>43198</v>
          </cell>
          <cell r="Q8413">
            <v>1117</v>
          </cell>
          <cell r="R8413" t="str">
            <v>Middle East / Africa (MEA)</v>
          </cell>
          <cell r="S8413" t="str">
            <v>Translation Consultant</v>
          </cell>
        </row>
        <row r="8414">
          <cell r="A8414" t="str">
            <v>100062-AE-106</v>
          </cell>
          <cell r="B8414">
            <v>43429</v>
          </cell>
          <cell r="C8414" t="str">
            <v>Existing MSA</v>
          </cell>
          <cell r="D8414">
            <v>41661</v>
          </cell>
          <cell r="E8414">
            <v>43862</v>
          </cell>
          <cell r="F8414" t="str">
            <v>Fidelis</v>
          </cell>
          <cell r="G8414" t="str">
            <v>AE</v>
          </cell>
          <cell r="H8414" t="str">
            <v>United Arab Emirates</v>
          </cell>
          <cell r="I8414" t="str">
            <v>LSP Entity</v>
          </cell>
          <cell r="J8414">
            <v>43405</v>
          </cell>
          <cell r="K8414">
            <v>41661</v>
          </cell>
          <cell r="Q8414">
            <v>1614</v>
          </cell>
          <cell r="R8414" t="str">
            <v>Middle East / Africa (MEA)</v>
          </cell>
          <cell r="S8414" t="str">
            <v>Sr. Security Consultant - Middle East</v>
          </cell>
          <cell r="T8414">
            <v>44197</v>
          </cell>
        </row>
        <row r="8415">
          <cell r="A8415" t="str">
            <v>100062-AE-106</v>
          </cell>
          <cell r="B8415">
            <v>43429</v>
          </cell>
          <cell r="C8415" t="str">
            <v>Existing MSA</v>
          </cell>
          <cell r="D8415">
            <v>41661</v>
          </cell>
          <cell r="E8415">
            <v>43891</v>
          </cell>
          <cell r="F8415" t="str">
            <v>Fidelis</v>
          </cell>
          <cell r="G8415" t="str">
            <v>AE</v>
          </cell>
          <cell r="H8415" t="str">
            <v>United Arab Emirates</v>
          </cell>
          <cell r="I8415" t="str">
            <v>LSP Entity</v>
          </cell>
          <cell r="J8415">
            <v>43405</v>
          </cell>
          <cell r="K8415">
            <v>41661</v>
          </cell>
          <cell r="Q8415">
            <v>1614</v>
          </cell>
          <cell r="R8415" t="str">
            <v>Middle East / Africa (MEA)</v>
          </cell>
          <cell r="S8415" t="str">
            <v>Sr. Security Consultant - Middle East</v>
          </cell>
          <cell r="T8415">
            <v>44197</v>
          </cell>
        </row>
        <row r="8416">
          <cell r="A8416" t="str">
            <v>100403-SA-101</v>
          </cell>
          <cell r="B8416">
            <v>43466</v>
          </cell>
          <cell r="C8416" t="str">
            <v>Existing MSA</v>
          </cell>
          <cell r="D8416">
            <v>43383</v>
          </cell>
          <cell r="E8416">
            <v>43862</v>
          </cell>
          <cell r="F8416" t="str">
            <v>EMS</v>
          </cell>
          <cell r="G8416" t="str">
            <v>SA</v>
          </cell>
          <cell r="H8416" t="str">
            <v>Saudi Arabia</v>
          </cell>
          <cell r="I8416" t="str">
            <v>LSP Entity</v>
          </cell>
          <cell r="J8416">
            <v>43451</v>
          </cell>
          <cell r="K8416">
            <v>43383</v>
          </cell>
          <cell r="Q8416">
            <v>1615</v>
          </cell>
          <cell r="R8416" t="str">
            <v>Middle East / Africa (MEA)</v>
          </cell>
          <cell r="S8416" t="str">
            <v>Regional Sales Manager</v>
          </cell>
        </row>
        <row r="8417">
          <cell r="A8417" t="str">
            <v>100403-SA-101</v>
          </cell>
          <cell r="B8417">
            <v>43466</v>
          </cell>
          <cell r="C8417" t="str">
            <v>Existing MSA</v>
          </cell>
          <cell r="D8417">
            <v>43383</v>
          </cell>
          <cell r="E8417">
            <v>43891</v>
          </cell>
          <cell r="F8417" t="str">
            <v>EMS</v>
          </cell>
          <cell r="G8417" t="str">
            <v>SA</v>
          </cell>
          <cell r="H8417" t="str">
            <v>Saudi Arabia</v>
          </cell>
          <cell r="I8417" t="str">
            <v>LSP Entity</v>
          </cell>
          <cell r="J8417">
            <v>43451</v>
          </cell>
          <cell r="K8417">
            <v>43383</v>
          </cell>
          <cell r="Q8417">
            <v>1615</v>
          </cell>
          <cell r="R8417" t="str">
            <v>Middle East / Africa (MEA)</v>
          </cell>
          <cell r="S8417" t="str">
            <v>Regional Sales Manager</v>
          </cell>
        </row>
        <row r="8418">
          <cell r="A8418" t="str">
            <v>100037-AZ-101</v>
          </cell>
          <cell r="B8418">
            <v>43678</v>
          </cell>
          <cell r="C8418" t="str">
            <v>Existing MSA</v>
          </cell>
          <cell r="D8418">
            <v>43598</v>
          </cell>
          <cell r="E8418">
            <v>43862</v>
          </cell>
          <cell r="F8418" t="str">
            <v>Clarivate</v>
          </cell>
          <cell r="G8418" t="str">
            <v>AZ</v>
          </cell>
          <cell r="H8418" t="str">
            <v>Azerbaijan</v>
          </cell>
          <cell r="I8418" t="str">
            <v>LSP Entity</v>
          </cell>
          <cell r="J8418">
            <v>43617</v>
          </cell>
          <cell r="K8418">
            <v>42823</v>
          </cell>
          <cell r="Q8418">
            <v>2630</v>
          </cell>
          <cell r="R8418" t="str">
            <v>Middle East / Africa (MEA)</v>
          </cell>
          <cell r="S8418" t="str">
            <v>Account Manager</v>
          </cell>
        </row>
        <row r="8419">
          <cell r="A8419" t="str">
            <v>100037-AZ-101</v>
          </cell>
          <cell r="B8419">
            <v>43678</v>
          </cell>
          <cell r="C8419" t="str">
            <v>Existing MSA</v>
          </cell>
          <cell r="D8419">
            <v>43598</v>
          </cell>
          <cell r="E8419">
            <v>43891</v>
          </cell>
          <cell r="F8419" t="str">
            <v>Clarivate</v>
          </cell>
          <cell r="G8419" t="str">
            <v>AZ</v>
          </cell>
          <cell r="H8419" t="str">
            <v>Azerbaijan</v>
          </cell>
          <cell r="I8419" t="str">
            <v>LSP Entity</v>
          </cell>
          <cell r="J8419">
            <v>43617</v>
          </cell>
          <cell r="K8419">
            <v>42823</v>
          </cell>
          <cell r="Q8419">
            <v>2630</v>
          </cell>
          <cell r="R8419" t="str">
            <v>Middle East / Africa (MEA)</v>
          </cell>
          <cell r="S8419" t="str">
            <v>Account Manager</v>
          </cell>
        </row>
        <row r="8420">
          <cell r="A8420" t="str">
            <v>100352-AE-102</v>
          </cell>
          <cell r="B8420">
            <v>43435</v>
          </cell>
          <cell r="C8420" t="str">
            <v>Existing MSA</v>
          </cell>
          <cell r="D8420">
            <v>43277</v>
          </cell>
          <cell r="E8420">
            <v>43862</v>
          </cell>
          <cell r="F8420" t="str">
            <v>Synamedia Limited</v>
          </cell>
          <cell r="G8420" t="str">
            <v>AE</v>
          </cell>
          <cell r="H8420" t="str">
            <v>United Arab Emirates</v>
          </cell>
          <cell r="I8420" t="str">
            <v>LSP Entity</v>
          </cell>
          <cell r="K8420">
            <v>43277</v>
          </cell>
          <cell r="Q8420">
            <v>1317</v>
          </cell>
          <cell r="R8420" t="str">
            <v>Middle East / Africa (MEA)</v>
          </cell>
          <cell r="S8420" t="str">
            <v>Business Development Manager</v>
          </cell>
          <cell r="T8420">
            <v>43922</v>
          </cell>
        </row>
        <row r="8421">
          <cell r="A8421" t="str">
            <v>100352-AE-102</v>
          </cell>
          <cell r="B8421">
            <v>43435</v>
          </cell>
          <cell r="C8421" t="str">
            <v>Existing MSA</v>
          </cell>
          <cell r="D8421">
            <v>43277</v>
          </cell>
          <cell r="E8421">
            <v>43891</v>
          </cell>
          <cell r="F8421" t="str">
            <v>Synamedia Limited</v>
          </cell>
          <cell r="G8421" t="str">
            <v>AE</v>
          </cell>
          <cell r="H8421" t="str">
            <v>United Arab Emirates</v>
          </cell>
          <cell r="I8421" t="str">
            <v>LSP Entity</v>
          </cell>
          <cell r="K8421">
            <v>43277</v>
          </cell>
          <cell r="Q8421">
            <v>1317</v>
          </cell>
          <cell r="R8421" t="str">
            <v>Middle East / Africa (MEA)</v>
          </cell>
          <cell r="S8421" t="str">
            <v>Business Development Manager</v>
          </cell>
          <cell r="T8421">
            <v>43922</v>
          </cell>
        </row>
        <row r="8422">
          <cell r="A8422" t="str">
            <v>100019-SA-106</v>
          </cell>
          <cell r="B8422">
            <v>43282</v>
          </cell>
          <cell r="C8422" t="str">
            <v>Existing MSA</v>
          </cell>
          <cell r="D8422">
            <v>42325</v>
          </cell>
          <cell r="E8422">
            <v>43862</v>
          </cell>
          <cell r="F8422" t="str">
            <v>Avigilon</v>
          </cell>
          <cell r="G8422" t="str">
            <v>SA</v>
          </cell>
          <cell r="H8422" t="str">
            <v>Saudi Arabia</v>
          </cell>
          <cell r="I8422" t="str">
            <v>LSP Entity</v>
          </cell>
          <cell r="K8422">
            <v>42325</v>
          </cell>
          <cell r="Q8422">
            <v>1157</v>
          </cell>
          <cell r="R8422" t="str">
            <v>Middle East / Africa (MEA)</v>
          </cell>
          <cell r="S8422" t="str">
            <v>Regional Sales Manager, Video, East Saudi Arabia</v>
          </cell>
        </row>
        <row r="8423">
          <cell r="A8423" t="str">
            <v>100019-SA-110</v>
          </cell>
          <cell r="B8423">
            <v>43655</v>
          </cell>
          <cell r="C8423" t="str">
            <v>Existing MSA</v>
          </cell>
          <cell r="D8423">
            <v>42325</v>
          </cell>
          <cell r="E8423">
            <v>43862</v>
          </cell>
          <cell r="F8423" t="str">
            <v>Avigilon</v>
          </cell>
          <cell r="G8423" t="str">
            <v>SA</v>
          </cell>
          <cell r="H8423" t="str">
            <v>Saudi Arabia</v>
          </cell>
          <cell r="I8423" t="str">
            <v>LSP Entity</v>
          </cell>
          <cell r="J8423">
            <v>43647</v>
          </cell>
          <cell r="K8423">
            <v>42325</v>
          </cell>
          <cell r="Q8423">
            <v>2731</v>
          </cell>
          <cell r="R8423" t="str">
            <v>Middle East / Africa (MEA)</v>
          </cell>
          <cell r="S8423" t="str">
            <v>Regional Sales Manager, Central Saudi Arabia</v>
          </cell>
        </row>
        <row r="8424">
          <cell r="A8424" t="str">
            <v>100019-SA-105</v>
          </cell>
          <cell r="B8424">
            <v>43040</v>
          </cell>
          <cell r="C8424" t="str">
            <v>Existing MSA</v>
          </cell>
          <cell r="D8424">
            <v>42325</v>
          </cell>
          <cell r="E8424">
            <v>43862</v>
          </cell>
          <cell r="F8424" t="str">
            <v>Avigilon</v>
          </cell>
          <cell r="G8424" t="str">
            <v>SA</v>
          </cell>
          <cell r="H8424" t="str">
            <v>Saudi Arabia</v>
          </cell>
          <cell r="I8424" t="str">
            <v>LSP Entity</v>
          </cell>
          <cell r="K8424">
            <v>42325</v>
          </cell>
          <cell r="Q8424">
            <v>706</v>
          </cell>
          <cell r="R8424" t="str">
            <v>Middle East / Africa (MEA)</v>
          </cell>
          <cell r="S8424" t="str">
            <v>Regional Sales Manager</v>
          </cell>
        </row>
        <row r="8425">
          <cell r="A8425" t="str">
            <v>100019-SA-107</v>
          </cell>
          <cell r="B8425">
            <v>43516</v>
          </cell>
          <cell r="C8425" t="str">
            <v>Existing MSA</v>
          </cell>
          <cell r="D8425">
            <v>42325</v>
          </cell>
          <cell r="E8425">
            <v>43862</v>
          </cell>
          <cell r="F8425" t="str">
            <v>Avigilon</v>
          </cell>
          <cell r="G8425" t="str">
            <v>SA</v>
          </cell>
          <cell r="H8425" t="str">
            <v>Saudi Arabia</v>
          </cell>
          <cell r="I8425" t="str">
            <v>LSP Entity</v>
          </cell>
          <cell r="J8425">
            <v>43516</v>
          </cell>
          <cell r="K8425">
            <v>42325</v>
          </cell>
          <cell r="Q8425">
            <v>2032</v>
          </cell>
          <cell r="R8425" t="str">
            <v>Middle East / Africa (MEA)</v>
          </cell>
          <cell r="S8425" t="str">
            <v>Regional Sales Director</v>
          </cell>
        </row>
        <row r="8426">
          <cell r="A8426" t="str">
            <v>100019-SA-106</v>
          </cell>
          <cell r="B8426">
            <v>43282</v>
          </cell>
          <cell r="C8426" t="str">
            <v>Existing MSA</v>
          </cell>
          <cell r="D8426">
            <v>42325</v>
          </cell>
          <cell r="E8426">
            <v>43891</v>
          </cell>
          <cell r="F8426" t="str">
            <v>Avigilon</v>
          </cell>
          <cell r="G8426" t="str">
            <v>SA</v>
          </cell>
          <cell r="H8426" t="str">
            <v>Saudi Arabia</v>
          </cell>
          <cell r="I8426" t="str">
            <v>LSP Entity</v>
          </cell>
          <cell r="K8426">
            <v>42325</v>
          </cell>
          <cell r="Q8426">
            <v>1157</v>
          </cell>
          <cell r="R8426" t="str">
            <v>Middle East / Africa (MEA)</v>
          </cell>
          <cell r="S8426" t="str">
            <v>Regional Sales Manager, Video, East Saudi Arabia</v>
          </cell>
        </row>
        <row r="8427">
          <cell r="A8427" t="str">
            <v>100019-SA-105</v>
          </cell>
          <cell r="B8427">
            <v>43040</v>
          </cell>
          <cell r="C8427" t="str">
            <v>Existing MSA</v>
          </cell>
          <cell r="D8427">
            <v>42325</v>
          </cell>
          <cell r="E8427">
            <v>43891</v>
          </cell>
          <cell r="F8427" t="str">
            <v>Avigilon</v>
          </cell>
          <cell r="G8427" t="str">
            <v>SA</v>
          </cell>
          <cell r="H8427" t="str">
            <v>Saudi Arabia</v>
          </cell>
          <cell r="I8427" t="str">
            <v>LSP Entity</v>
          </cell>
          <cell r="K8427">
            <v>42325</v>
          </cell>
          <cell r="Q8427">
            <v>706</v>
          </cell>
          <cell r="R8427" t="str">
            <v>Middle East / Africa (MEA)</v>
          </cell>
          <cell r="S8427" t="str">
            <v>Regional Sales Manager</v>
          </cell>
        </row>
        <row r="8428">
          <cell r="A8428" t="str">
            <v>100019-SA-107</v>
          </cell>
          <cell r="B8428">
            <v>43516</v>
          </cell>
          <cell r="C8428" t="str">
            <v>Existing MSA</v>
          </cell>
          <cell r="D8428">
            <v>42325</v>
          </cell>
          <cell r="E8428">
            <v>43891</v>
          </cell>
          <cell r="F8428" t="str">
            <v>Avigilon</v>
          </cell>
          <cell r="G8428" t="str">
            <v>SA</v>
          </cell>
          <cell r="H8428" t="str">
            <v>Saudi Arabia</v>
          </cell>
          <cell r="I8428" t="str">
            <v>LSP Entity</v>
          </cell>
          <cell r="J8428">
            <v>43516</v>
          </cell>
          <cell r="K8428">
            <v>42325</v>
          </cell>
          <cell r="Q8428">
            <v>2032</v>
          </cell>
          <cell r="R8428" t="str">
            <v>Middle East / Africa (MEA)</v>
          </cell>
          <cell r="S8428" t="str">
            <v>Regional Sales Director</v>
          </cell>
        </row>
        <row r="8429">
          <cell r="A8429" t="str">
            <v>100121-IL-101</v>
          </cell>
          <cell r="B8429">
            <v>42186</v>
          </cell>
          <cell r="C8429" t="str">
            <v>Existing MSA</v>
          </cell>
          <cell r="D8429">
            <v>42146</v>
          </cell>
          <cell r="E8429">
            <v>43862</v>
          </cell>
          <cell r="F8429" t="str">
            <v>Phoseon International</v>
          </cell>
          <cell r="G8429" t="str">
            <v>IL</v>
          </cell>
          <cell r="H8429" t="str">
            <v>Israel</v>
          </cell>
          <cell r="I8429" t="str">
            <v>LSP Entity</v>
          </cell>
          <cell r="K8429">
            <v>42146</v>
          </cell>
          <cell r="Q8429">
            <v>75</v>
          </cell>
          <cell r="R8429" t="str">
            <v>Middle East / Africa (MEA)</v>
          </cell>
          <cell r="S8429" t="str">
            <v>Regional Sales Manager</v>
          </cell>
        </row>
        <row r="8430">
          <cell r="A8430" t="str">
            <v>100121-IL-101</v>
          </cell>
          <cell r="B8430">
            <v>42186</v>
          </cell>
          <cell r="C8430" t="str">
            <v>Existing MSA</v>
          </cell>
          <cell r="D8430">
            <v>42146</v>
          </cell>
          <cell r="E8430">
            <v>43891</v>
          </cell>
          <cell r="F8430" t="str">
            <v>Phoseon International</v>
          </cell>
          <cell r="G8430" t="str">
            <v>IL</v>
          </cell>
          <cell r="H8430" t="str">
            <v>Israel</v>
          </cell>
          <cell r="I8430" t="str">
            <v>LSP Entity</v>
          </cell>
          <cell r="K8430">
            <v>42146</v>
          </cell>
          <cell r="Q8430">
            <v>75</v>
          </cell>
          <cell r="R8430" t="str">
            <v>Middle East / Africa (MEA)</v>
          </cell>
          <cell r="S8430" t="str">
            <v>Regional Sales Manager</v>
          </cell>
        </row>
        <row r="8431">
          <cell r="A8431" t="str">
            <v>100062-AE-101</v>
          </cell>
          <cell r="B8431">
            <v>42436</v>
          </cell>
          <cell r="C8431" t="str">
            <v>Existing MSA</v>
          </cell>
          <cell r="D8431">
            <v>41661</v>
          </cell>
          <cell r="E8431">
            <v>43862</v>
          </cell>
          <cell r="F8431" t="str">
            <v>Fidelis</v>
          </cell>
          <cell r="G8431" t="str">
            <v>AE</v>
          </cell>
          <cell r="H8431" t="str">
            <v>United Arab Emirates</v>
          </cell>
          <cell r="I8431" t="str">
            <v>LSP Entity</v>
          </cell>
          <cell r="K8431">
            <v>41661</v>
          </cell>
          <cell r="Q8431">
            <v>90</v>
          </cell>
          <cell r="R8431" t="str">
            <v>Middle East / Africa (MEA)</v>
          </cell>
          <cell r="S8431" t="str">
            <v>Regional Sales Manager</v>
          </cell>
          <cell r="T8431">
            <v>44529</v>
          </cell>
        </row>
        <row r="8432">
          <cell r="A8432" t="str">
            <v>100062-AE-101</v>
          </cell>
          <cell r="B8432">
            <v>42436</v>
          </cell>
          <cell r="C8432" t="str">
            <v>Existing MSA</v>
          </cell>
          <cell r="D8432">
            <v>41661</v>
          </cell>
          <cell r="E8432">
            <v>43891</v>
          </cell>
          <cell r="F8432" t="str">
            <v>Fidelis</v>
          </cell>
          <cell r="G8432" t="str">
            <v>AE</v>
          </cell>
          <cell r="H8432" t="str">
            <v>United Arab Emirates</v>
          </cell>
          <cell r="I8432" t="str">
            <v>LSP Entity</v>
          </cell>
          <cell r="K8432">
            <v>41661</v>
          </cell>
          <cell r="Q8432">
            <v>90</v>
          </cell>
          <cell r="R8432" t="str">
            <v>Middle East / Africa (MEA)</v>
          </cell>
          <cell r="S8432" t="str">
            <v>Regional Sales Manager</v>
          </cell>
          <cell r="T8432">
            <v>44529</v>
          </cell>
        </row>
        <row r="8433">
          <cell r="A8433" t="str">
            <v>100062-SA-101</v>
          </cell>
          <cell r="B8433">
            <v>43849</v>
          </cell>
          <cell r="C8433" t="str">
            <v>Existing MSA</v>
          </cell>
          <cell r="D8433">
            <v>41661</v>
          </cell>
          <cell r="E8433">
            <v>43891</v>
          </cell>
          <cell r="F8433" t="str">
            <v>Fidelis</v>
          </cell>
          <cell r="G8433" t="str">
            <v>SA</v>
          </cell>
          <cell r="H8433" t="str">
            <v>Saudi Arabia</v>
          </cell>
          <cell r="I8433" t="str">
            <v>LSP Entity</v>
          </cell>
          <cell r="K8433">
            <v>41661</v>
          </cell>
          <cell r="Q8433">
            <v>87</v>
          </cell>
          <cell r="R8433" t="str">
            <v>Middle East / Africa (MEA)</v>
          </cell>
          <cell r="S8433" t="str">
            <v>Regional Sales Director, Egypt Bahrain</v>
          </cell>
        </row>
        <row r="8434">
          <cell r="A8434" t="str">
            <v>100107-AE-101</v>
          </cell>
          <cell r="B8434">
            <v>43215</v>
          </cell>
          <cell r="C8434" t="str">
            <v>Existing MSA</v>
          </cell>
          <cell r="D8434">
            <v>43185</v>
          </cell>
          <cell r="E8434">
            <v>43862</v>
          </cell>
          <cell r="F8434" t="str">
            <v>Mimosa Networks</v>
          </cell>
          <cell r="G8434" t="str">
            <v>AE</v>
          </cell>
          <cell r="H8434" t="str">
            <v>United Arab Emirates</v>
          </cell>
          <cell r="I8434" t="str">
            <v>LSP Entity</v>
          </cell>
          <cell r="K8434">
            <v>42198</v>
          </cell>
          <cell r="Q8434">
            <v>1064</v>
          </cell>
          <cell r="R8434" t="str">
            <v>Middle East / Africa (MEA)</v>
          </cell>
          <cell r="S8434" t="str">
            <v>Sales Engineer, EMEA</v>
          </cell>
          <cell r="T8434">
            <v>43952</v>
          </cell>
        </row>
        <row r="8435">
          <cell r="A8435" t="str">
            <v>100107-AE-101</v>
          </cell>
          <cell r="B8435">
            <v>43215</v>
          </cell>
          <cell r="C8435" t="str">
            <v>Existing MSA</v>
          </cell>
          <cell r="D8435">
            <v>43185</v>
          </cell>
          <cell r="E8435">
            <v>43891</v>
          </cell>
          <cell r="F8435" t="str">
            <v>Mimosa Networks</v>
          </cell>
          <cell r="G8435" t="str">
            <v>AE</v>
          </cell>
          <cell r="H8435" t="str">
            <v>United Arab Emirates</v>
          </cell>
          <cell r="I8435" t="str">
            <v>LSP Entity</v>
          </cell>
          <cell r="K8435">
            <v>42198</v>
          </cell>
          <cell r="Q8435">
            <v>1064</v>
          </cell>
          <cell r="R8435" t="str">
            <v>Middle East / Africa (MEA)</v>
          </cell>
          <cell r="S8435" t="str">
            <v>Sales Engineer, EMEA</v>
          </cell>
          <cell r="T8435">
            <v>43952</v>
          </cell>
        </row>
        <row r="8436">
          <cell r="A8436" t="str">
            <v>100649-TR-103</v>
          </cell>
          <cell r="B8436">
            <v>43831</v>
          </cell>
          <cell r="C8436" t="str">
            <v>Existing MSA</v>
          </cell>
          <cell r="D8436">
            <v>43740</v>
          </cell>
          <cell r="E8436">
            <v>43862</v>
          </cell>
          <cell r="F8436" t="str">
            <v>The Internet Society</v>
          </cell>
          <cell r="G8436" t="str">
            <v>TR</v>
          </cell>
          <cell r="H8436" t="str">
            <v>Turkey</v>
          </cell>
          <cell r="I8436" t="str">
            <v>LSP Entity</v>
          </cell>
          <cell r="J8436">
            <v>43770</v>
          </cell>
          <cell r="K8436">
            <v>43727</v>
          </cell>
          <cell r="Q8436">
            <v>3374</v>
          </cell>
          <cell r="R8436" t="str">
            <v>Middle East / Africa (MEA)</v>
          </cell>
          <cell r="S8436" t="str">
            <v>Regional Policy Manager</v>
          </cell>
        </row>
        <row r="8437">
          <cell r="A8437" t="str">
            <v>100353-JM-101</v>
          </cell>
          <cell r="B8437">
            <v>43647</v>
          </cell>
          <cell r="C8437" t="str">
            <v>Existing MSA</v>
          </cell>
          <cell r="D8437">
            <v>43389</v>
          </cell>
          <cell r="E8437">
            <v>43862</v>
          </cell>
          <cell r="F8437" t="str">
            <v>SquareTrade</v>
          </cell>
          <cell r="G8437" t="str">
            <v>JM</v>
          </cell>
          <cell r="H8437" t="str">
            <v>Jamaica</v>
          </cell>
          <cell r="I8437" t="str">
            <v>LSP Entity</v>
          </cell>
          <cell r="K8437">
            <v>43280</v>
          </cell>
          <cell r="Q8437">
            <v>1716</v>
          </cell>
          <cell r="R8437" t="str">
            <v>North America (NA)</v>
          </cell>
          <cell r="S8437" t="str">
            <v>Manager - Customer Experience</v>
          </cell>
        </row>
        <row r="8438">
          <cell r="A8438" t="str">
            <v>100353-JM-101</v>
          </cell>
          <cell r="B8438">
            <v>43647</v>
          </cell>
          <cell r="C8438" t="str">
            <v>Existing MSA</v>
          </cell>
          <cell r="D8438">
            <v>43389</v>
          </cell>
          <cell r="E8438">
            <v>43891</v>
          </cell>
          <cell r="F8438" t="str">
            <v>SquareTrade</v>
          </cell>
          <cell r="G8438" t="str">
            <v>JM</v>
          </cell>
          <cell r="H8438" t="str">
            <v>Jamaica</v>
          </cell>
          <cell r="I8438" t="str">
            <v>LSP Entity</v>
          </cell>
          <cell r="K8438">
            <v>43280</v>
          </cell>
          <cell r="Q8438">
            <v>1716</v>
          </cell>
          <cell r="R8438" t="str">
            <v>North America (NA)</v>
          </cell>
          <cell r="S8438" t="str">
            <v>Manager - Customer Experience</v>
          </cell>
        </row>
        <row r="8439">
          <cell r="A8439" t="str">
            <v>100072-CA-101</v>
          </cell>
          <cell r="B8439">
            <v>42856</v>
          </cell>
          <cell r="C8439" t="str">
            <v>Existing MSA</v>
          </cell>
          <cell r="D8439">
            <v>42762</v>
          </cell>
          <cell r="E8439">
            <v>43862</v>
          </cell>
          <cell r="F8439" t="str">
            <v>HeartFlow</v>
          </cell>
          <cell r="G8439" t="str">
            <v>CA</v>
          </cell>
          <cell r="H8439" t="str">
            <v>Canada</v>
          </cell>
          <cell r="I8439" t="str">
            <v>LSP Entity</v>
          </cell>
          <cell r="K8439">
            <v>42762</v>
          </cell>
          <cell r="Q8439">
            <v>366</v>
          </cell>
          <cell r="R8439" t="str">
            <v>North America (NA)</v>
          </cell>
          <cell r="S8439" t="str">
            <v>Senior Advisor on Clinical Science</v>
          </cell>
        </row>
        <row r="8440">
          <cell r="A8440" t="str">
            <v>100072-CA-101</v>
          </cell>
          <cell r="B8440">
            <v>42856</v>
          </cell>
          <cell r="C8440" t="str">
            <v>Existing MSA</v>
          </cell>
          <cell r="D8440">
            <v>42762</v>
          </cell>
          <cell r="E8440">
            <v>43891</v>
          </cell>
          <cell r="F8440" t="str">
            <v>HeartFlow</v>
          </cell>
          <cell r="G8440" t="str">
            <v>CA</v>
          </cell>
          <cell r="H8440" t="str">
            <v>Canada</v>
          </cell>
          <cell r="I8440" t="str">
            <v>LSP Entity</v>
          </cell>
          <cell r="K8440">
            <v>42762</v>
          </cell>
          <cell r="Q8440">
            <v>366</v>
          </cell>
          <cell r="R8440" t="str">
            <v>North America (NA)</v>
          </cell>
          <cell r="S8440" t="str">
            <v>Senior Advisor on Clinical Science</v>
          </cell>
        </row>
        <row r="8441">
          <cell r="A8441" t="str">
            <v>100035-CA-101</v>
          </cell>
          <cell r="B8441">
            <v>42401</v>
          </cell>
          <cell r="C8441" t="str">
            <v>Existing MSA</v>
          </cell>
          <cell r="D8441">
            <v>42326</v>
          </cell>
          <cell r="E8441">
            <v>43862</v>
          </cell>
          <cell r="F8441" t="str">
            <v>Charles Smith Wines</v>
          </cell>
          <cell r="G8441" t="str">
            <v>CA</v>
          </cell>
          <cell r="H8441" t="str">
            <v>Canada</v>
          </cell>
          <cell r="I8441" t="str">
            <v>LSP Entity</v>
          </cell>
          <cell r="K8441">
            <v>42326</v>
          </cell>
          <cell r="N8441" t="str">
            <v>Brittany</v>
          </cell>
          <cell r="O8441" t="str">
            <v>Lum</v>
          </cell>
          <cell r="P8441">
            <v>43780</v>
          </cell>
          <cell r="Q8441">
            <v>60</v>
          </cell>
          <cell r="R8441" t="str">
            <v>North America (NA)</v>
          </cell>
          <cell r="S8441" t="str">
            <v>Director of International Sales</v>
          </cell>
        </row>
        <row r="8442">
          <cell r="A8442" t="str">
            <v>100035-CA-101</v>
          </cell>
          <cell r="B8442">
            <v>42401</v>
          </cell>
          <cell r="C8442" t="str">
            <v>Existing MSA</v>
          </cell>
          <cell r="D8442">
            <v>42326</v>
          </cell>
          <cell r="E8442">
            <v>43891</v>
          </cell>
          <cell r="F8442" t="str">
            <v>Charles Smith Wines</v>
          </cell>
          <cell r="G8442" t="str">
            <v>CA</v>
          </cell>
          <cell r="H8442" t="str">
            <v>Canada</v>
          </cell>
          <cell r="I8442" t="str">
            <v>LSP Entity</v>
          </cell>
          <cell r="K8442">
            <v>42326</v>
          </cell>
          <cell r="N8442" t="str">
            <v>Brittany</v>
          </cell>
          <cell r="O8442" t="str">
            <v>Lum</v>
          </cell>
          <cell r="P8442">
            <v>43780</v>
          </cell>
          <cell r="Q8442">
            <v>60</v>
          </cell>
          <cell r="R8442" t="str">
            <v>North America (NA)</v>
          </cell>
          <cell r="S8442" t="str">
            <v>Director of International Sales</v>
          </cell>
        </row>
        <row r="8443">
          <cell r="A8443" t="str">
            <v>100034-CA-101</v>
          </cell>
          <cell r="B8443">
            <v>42422</v>
          </cell>
          <cell r="C8443" t="str">
            <v>Existing MSA</v>
          </cell>
          <cell r="D8443">
            <v>41991</v>
          </cell>
          <cell r="E8443">
            <v>43862</v>
          </cell>
          <cell r="F8443" t="str">
            <v>ChargePoint</v>
          </cell>
          <cell r="G8443" t="str">
            <v>CA</v>
          </cell>
          <cell r="H8443" t="str">
            <v>Canada</v>
          </cell>
          <cell r="I8443" t="str">
            <v>LSP Entity</v>
          </cell>
          <cell r="K8443">
            <v>41991</v>
          </cell>
          <cell r="Q8443">
            <v>59</v>
          </cell>
          <cell r="R8443" t="str">
            <v>North America (NA)</v>
          </cell>
          <cell r="S8443" t="str">
            <v>Account Executive</v>
          </cell>
        </row>
        <row r="8444">
          <cell r="A8444" t="str">
            <v>100034-CA-101</v>
          </cell>
          <cell r="B8444">
            <v>42422</v>
          </cell>
          <cell r="C8444" t="str">
            <v>Existing MSA</v>
          </cell>
          <cell r="D8444">
            <v>41991</v>
          </cell>
          <cell r="E8444">
            <v>43891</v>
          </cell>
          <cell r="F8444" t="str">
            <v>ChargePoint</v>
          </cell>
          <cell r="G8444" t="str">
            <v>CA</v>
          </cell>
          <cell r="H8444" t="str">
            <v>Canada</v>
          </cell>
          <cell r="I8444" t="str">
            <v>LSP Entity</v>
          </cell>
          <cell r="K8444">
            <v>41991</v>
          </cell>
          <cell r="Q8444">
            <v>59</v>
          </cell>
          <cell r="R8444" t="str">
            <v>North America (NA)</v>
          </cell>
          <cell r="S8444" t="str">
            <v>Account Executive</v>
          </cell>
        </row>
        <row r="8445">
          <cell r="A8445" t="str">
            <v>100309-VN-101</v>
          </cell>
          <cell r="B8445">
            <v>43740</v>
          </cell>
          <cell r="C8445" t="str">
            <v>Existing MSA</v>
          </cell>
          <cell r="D8445">
            <v>43684</v>
          </cell>
          <cell r="E8445">
            <v>43862</v>
          </cell>
          <cell r="F8445" t="str">
            <v>JUUL</v>
          </cell>
          <cell r="G8445" t="str">
            <v>VN</v>
          </cell>
          <cell r="H8445" t="str">
            <v>Vietnam</v>
          </cell>
          <cell r="I8445" t="str">
            <v>LSP Entity</v>
          </cell>
          <cell r="J8445">
            <v>43740</v>
          </cell>
          <cell r="K8445">
            <v>43207</v>
          </cell>
          <cell r="N8445" t="str">
            <v>Claire</v>
          </cell>
          <cell r="O8445" t="str">
            <v>Lee</v>
          </cell>
          <cell r="P8445">
            <v>43865</v>
          </cell>
          <cell r="Q8445">
            <v>3122</v>
          </cell>
          <cell r="R8445" t="str">
            <v>Asia-Pacific (APAC)</v>
          </cell>
          <cell r="S8445" t="str">
            <v>General Manager</v>
          </cell>
          <cell r="T8445">
            <v>43891</v>
          </cell>
        </row>
        <row r="8446">
          <cell r="A8446" t="str">
            <v>100034-FR-102</v>
          </cell>
          <cell r="B8446">
            <v>43070</v>
          </cell>
          <cell r="C8446" t="str">
            <v>Existing MSA</v>
          </cell>
          <cell r="D8446">
            <v>42940</v>
          </cell>
          <cell r="E8446">
            <v>43862</v>
          </cell>
          <cell r="F8446" t="str">
            <v>ChargePoint</v>
          </cell>
          <cell r="G8446" t="str">
            <v>FR</v>
          </cell>
          <cell r="H8446" t="str">
            <v>France</v>
          </cell>
          <cell r="I8446" t="str">
            <v>LSP Entity</v>
          </cell>
          <cell r="K8446">
            <v>41991</v>
          </cell>
          <cell r="N8446" t="str">
            <v>Janna</v>
          </cell>
          <cell r="O8446" t="str">
            <v>Vidal</v>
          </cell>
          <cell r="P8446">
            <v>43833</v>
          </cell>
          <cell r="Q8446">
            <v>841</v>
          </cell>
          <cell r="R8446" t="str">
            <v>Europe (EU)</v>
          </cell>
          <cell r="S8446" t="str">
            <v>Solutions Engineer</v>
          </cell>
        </row>
        <row r="8447">
          <cell r="A8447" t="str">
            <v>100034-FR-102</v>
          </cell>
          <cell r="B8447">
            <v>43070</v>
          </cell>
          <cell r="C8447" t="str">
            <v>Existing MSA</v>
          </cell>
          <cell r="D8447">
            <v>42940</v>
          </cell>
          <cell r="E8447">
            <v>43891</v>
          </cell>
          <cell r="F8447" t="str">
            <v>ChargePoint</v>
          </cell>
          <cell r="G8447" t="str">
            <v>FR</v>
          </cell>
          <cell r="H8447" t="str">
            <v>France</v>
          </cell>
          <cell r="I8447" t="str">
            <v>LSP Entity</v>
          </cell>
          <cell r="K8447">
            <v>41991</v>
          </cell>
          <cell r="N8447" t="str">
            <v>Janna</v>
          </cell>
          <cell r="O8447" t="str">
            <v>Vidal</v>
          </cell>
          <cell r="P8447">
            <v>43833</v>
          </cell>
          <cell r="Q8447">
            <v>841</v>
          </cell>
          <cell r="R8447" t="str">
            <v>Europe (EU)</v>
          </cell>
          <cell r="S8447" t="str">
            <v>Solutions Engineer</v>
          </cell>
        </row>
        <row r="8448">
          <cell r="A8448" t="str">
            <v>100058-FR-101</v>
          </cell>
          <cell r="B8448">
            <v>42742</v>
          </cell>
          <cell r="C8448" t="str">
            <v>Existing MSA</v>
          </cell>
          <cell r="D8448">
            <v>42649</v>
          </cell>
          <cell r="E8448">
            <v>43862</v>
          </cell>
          <cell r="F8448" t="str">
            <v>Everbridge</v>
          </cell>
          <cell r="G8448" t="str">
            <v>FR</v>
          </cell>
          <cell r="H8448" t="str">
            <v>France</v>
          </cell>
          <cell r="I8448" t="str">
            <v>LSP Entity</v>
          </cell>
          <cell r="K8448">
            <v>42649</v>
          </cell>
          <cell r="N8448" t="str">
            <v>Janna</v>
          </cell>
          <cell r="O8448" t="str">
            <v>Vidal</v>
          </cell>
          <cell r="P8448">
            <v>43845</v>
          </cell>
          <cell r="Q8448">
            <v>253</v>
          </cell>
          <cell r="R8448" t="str">
            <v>Europe (EU)</v>
          </cell>
          <cell r="S8448" t="str">
            <v>Technical Channel Manager</v>
          </cell>
        </row>
        <row r="8449">
          <cell r="A8449" t="str">
            <v>100058-FR-101</v>
          </cell>
          <cell r="B8449">
            <v>42742</v>
          </cell>
          <cell r="C8449" t="str">
            <v>Existing MSA</v>
          </cell>
          <cell r="D8449">
            <v>42649</v>
          </cell>
          <cell r="E8449">
            <v>43891</v>
          </cell>
          <cell r="F8449" t="str">
            <v>Everbridge</v>
          </cell>
          <cell r="G8449" t="str">
            <v>FR</v>
          </cell>
          <cell r="H8449" t="str">
            <v>France</v>
          </cell>
          <cell r="I8449" t="str">
            <v>LSP Entity</v>
          </cell>
          <cell r="K8449">
            <v>42649</v>
          </cell>
          <cell r="N8449" t="str">
            <v>Janna</v>
          </cell>
          <cell r="O8449" t="str">
            <v>Vidal</v>
          </cell>
          <cell r="P8449">
            <v>43845</v>
          </cell>
          <cell r="Q8449">
            <v>253</v>
          </cell>
          <cell r="R8449" t="str">
            <v>Europe (EU)</v>
          </cell>
          <cell r="S8449" t="str">
            <v>Technical Channel Manager</v>
          </cell>
        </row>
        <row r="8450">
          <cell r="A8450" t="str">
            <v>100225-FR-101</v>
          </cell>
          <cell r="B8450">
            <v>43171</v>
          </cell>
          <cell r="C8450" t="str">
            <v>Existing MSA</v>
          </cell>
          <cell r="D8450">
            <v>42969</v>
          </cell>
          <cell r="E8450">
            <v>43862</v>
          </cell>
          <cell r="F8450" t="str">
            <v>Blackboard</v>
          </cell>
          <cell r="G8450" t="str">
            <v>FR</v>
          </cell>
          <cell r="H8450" t="str">
            <v>France</v>
          </cell>
          <cell r="I8450" t="str">
            <v>LSP Entity</v>
          </cell>
          <cell r="K8450">
            <v>42969</v>
          </cell>
          <cell r="N8450" t="str">
            <v>Janna</v>
          </cell>
          <cell r="O8450" t="str">
            <v>Vidal</v>
          </cell>
          <cell r="P8450">
            <v>43822</v>
          </cell>
          <cell r="Q8450">
            <v>876</v>
          </cell>
          <cell r="R8450" t="str">
            <v>Europe (EU)</v>
          </cell>
          <cell r="S8450" t="str">
            <v>Account Executive</v>
          </cell>
        </row>
        <row r="8451">
          <cell r="A8451" t="str">
            <v>100225-FR-101</v>
          </cell>
          <cell r="B8451">
            <v>43171</v>
          </cell>
          <cell r="C8451" t="str">
            <v>Existing MSA</v>
          </cell>
          <cell r="D8451">
            <v>42969</v>
          </cell>
          <cell r="E8451">
            <v>43891</v>
          </cell>
          <cell r="F8451" t="str">
            <v>Blackboard</v>
          </cell>
          <cell r="G8451" t="str">
            <v>FR</v>
          </cell>
          <cell r="H8451" t="str">
            <v>France</v>
          </cell>
          <cell r="I8451" t="str">
            <v>LSP Entity</v>
          </cell>
          <cell r="K8451">
            <v>42969</v>
          </cell>
          <cell r="N8451" t="str">
            <v>Janna</v>
          </cell>
          <cell r="O8451" t="str">
            <v>Vidal</v>
          </cell>
          <cell r="P8451">
            <v>43822</v>
          </cell>
          <cell r="Q8451">
            <v>876</v>
          </cell>
          <cell r="R8451" t="str">
            <v>Europe (EU)</v>
          </cell>
          <cell r="S8451" t="str">
            <v>Account Executive</v>
          </cell>
        </row>
        <row r="8452">
          <cell r="A8452" t="str">
            <v>100034-FR-101</v>
          </cell>
          <cell r="B8452">
            <v>43009</v>
          </cell>
          <cell r="C8452" t="str">
            <v>Existing MSA</v>
          </cell>
          <cell r="D8452">
            <v>42940</v>
          </cell>
          <cell r="E8452">
            <v>43862</v>
          </cell>
          <cell r="F8452" t="str">
            <v>ChargePoint</v>
          </cell>
          <cell r="G8452" t="str">
            <v>FR</v>
          </cell>
          <cell r="H8452" t="str">
            <v>France</v>
          </cell>
          <cell r="I8452" t="str">
            <v>LSP Entity</v>
          </cell>
          <cell r="K8452">
            <v>41991</v>
          </cell>
          <cell r="N8452" t="str">
            <v>Janna</v>
          </cell>
          <cell r="O8452" t="str">
            <v>Vidal</v>
          </cell>
          <cell r="P8452">
            <v>43833</v>
          </cell>
          <cell r="Q8452">
            <v>670</v>
          </cell>
          <cell r="R8452" t="str">
            <v>Europe (EU)</v>
          </cell>
          <cell r="S8452" t="str">
            <v>Auto Account Executive - France</v>
          </cell>
        </row>
        <row r="8453">
          <cell r="A8453" t="str">
            <v>100034-FR-101</v>
          </cell>
          <cell r="B8453">
            <v>43009</v>
          </cell>
          <cell r="C8453" t="str">
            <v>Existing MSA</v>
          </cell>
          <cell r="D8453">
            <v>42940</v>
          </cell>
          <cell r="E8453">
            <v>43891</v>
          </cell>
          <cell r="F8453" t="str">
            <v>ChargePoint</v>
          </cell>
          <cell r="G8453" t="str">
            <v>FR</v>
          </cell>
          <cell r="H8453" t="str">
            <v>France</v>
          </cell>
          <cell r="I8453" t="str">
            <v>LSP Entity</v>
          </cell>
          <cell r="K8453">
            <v>41991</v>
          </cell>
          <cell r="N8453" t="str">
            <v>Janna</v>
          </cell>
          <cell r="O8453" t="str">
            <v>Vidal</v>
          </cell>
          <cell r="P8453">
            <v>43833</v>
          </cell>
          <cell r="Q8453">
            <v>670</v>
          </cell>
          <cell r="R8453" t="str">
            <v>Europe (EU)</v>
          </cell>
          <cell r="S8453" t="str">
            <v>Auto Account Executive - France</v>
          </cell>
        </row>
        <row r="8454">
          <cell r="A8454" t="str">
            <v>100225-SA-101</v>
          </cell>
          <cell r="B8454">
            <v>43647</v>
          </cell>
          <cell r="C8454" t="str">
            <v>Existing MSA</v>
          </cell>
          <cell r="D8454">
            <v>43500</v>
          </cell>
          <cell r="E8454">
            <v>43862</v>
          </cell>
          <cell r="F8454" t="str">
            <v>Blackboard</v>
          </cell>
          <cell r="G8454" t="str">
            <v>SA</v>
          </cell>
          <cell r="H8454" t="str">
            <v>Saudi Arabia</v>
          </cell>
          <cell r="I8454" t="str">
            <v>LSP Entity</v>
          </cell>
          <cell r="J8454">
            <v>43625</v>
          </cell>
          <cell r="K8454">
            <v>42969</v>
          </cell>
          <cell r="N8454" t="str">
            <v>Patricia</v>
          </cell>
          <cell r="O8454" t="str">
            <v>Tan</v>
          </cell>
          <cell r="P8454">
            <v>43822</v>
          </cell>
          <cell r="Q8454">
            <v>2442</v>
          </cell>
          <cell r="R8454" t="str">
            <v>Middle East / Africa (MEA)</v>
          </cell>
          <cell r="S8454" t="str">
            <v>Account Executive</v>
          </cell>
        </row>
        <row r="8455">
          <cell r="A8455" t="str">
            <v>100225-SA-101</v>
          </cell>
          <cell r="B8455">
            <v>43647</v>
          </cell>
          <cell r="C8455" t="str">
            <v>Existing MSA</v>
          </cell>
          <cell r="D8455">
            <v>43500</v>
          </cell>
          <cell r="E8455">
            <v>43891</v>
          </cell>
          <cell r="F8455" t="str">
            <v>Blackboard</v>
          </cell>
          <cell r="G8455" t="str">
            <v>SA</v>
          </cell>
          <cell r="H8455" t="str">
            <v>Saudi Arabia</v>
          </cell>
          <cell r="I8455" t="str">
            <v>LSP Entity</v>
          </cell>
          <cell r="J8455">
            <v>43625</v>
          </cell>
          <cell r="K8455">
            <v>42969</v>
          </cell>
          <cell r="N8455" t="str">
            <v>Patricia</v>
          </cell>
          <cell r="O8455" t="str">
            <v>Tan</v>
          </cell>
          <cell r="P8455">
            <v>43822</v>
          </cell>
          <cell r="Q8455">
            <v>2442</v>
          </cell>
          <cell r="R8455" t="str">
            <v>Middle East / Africa (MEA)</v>
          </cell>
          <cell r="S8455" t="str">
            <v>Account Executive</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9 Mgmt Calendar"/>
      <sheetName val="Mgmt Planning Calendar"/>
      <sheetName val="2019 Fiscal Calendar"/>
      <sheetName val="All Holidays Matrix"/>
      <sheetName val="Holidays Extract Sharepoint"/>
      <sheetName val="Gantt---&gt;"/>
      <sheetName val="Gantt"/>
      <sheetName val="About"/>
      <sheetName val="P&amp;L by Month FY18"/>
      <sheetName val="P&amp;L by Month FY19"/>
      <sheetName val="P&amp;L by Month FY18 -Mock"/>
      <sheetName val="Chart of Accounts"/>
    </sheetNames>
    <sheetDataSet>
      <sheetData sheetId="0"/>
      <sheetData sheetId="1" refreshError="1"/>
      <sheetData sheetId="2"/>
      <sheetData sheetId="3"/>
      <sheetData sheetId="4"/>
      <sheetData sheetId="5"/>
      <sheetData sheetId="6">
        <row r="3">
          <cell r="F3">
            <v>43513</v>
          </cell>
        </row>
        <row r="4">
          <cell r="F4">
            <v>0</v>
          </cell>
        </row>
      </sheetData>
      <sheetData sheetId="7"/>
      <sheetData sheetId="8"/>
      <sheetData sheetId="9"/>
      <sheetData sheetId="10"/>
      <sheetData sheetId="1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L4"/>
      <sheetName val="Comp"/>
      <sheetName val="COMPCO"/>
    </sheetNames>
    <sheetDataSet>
      <sheetData sheetId="0" refreshError="1"/>
      <sheetData sheetId="1"/>
      <sheetData sheetId="2"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L4"/>
      <sheetName val="Comp"/>
      <sheetName val="COMPCO"/>
    </sheetNames>
    <sheetDataSet>
      <sheetData sheetId="0" refreshError="1"/>
      <sheetData sheetId="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UAL"/>
    </sheetNames>
    <sheetDataSet>
      <sheetData sheetId="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mp;A (2)"/>
      <sheetName val="1. PL"/>
      <sheetName val="1.1 CKD"/>
      <sheetName val="1.2 CBU"/>
      <sheetName val="2.1 Balance Sheet"/>
      <sheetName val="2.2 Notes"/>
      <sheetName val="3. OH"/>
      <sheetName val="0-adj from Ver 0804"/>
      <sheetName val="Summary of assumptions"/>
      <sheetName val="NPV"/>
      <sheetName val="BS"/>
      <sheetName val="cap require"/>
      <sheetName val="CKD P&amp;L"/>
      <sheetName val="CBU P&amp;L"/>
      <sheetName val="CGT P&amp;L"/>
      <sheetName val="MKT expense"/>
      <sheetName val="G&amp;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 Table"/>
    </sheetNames>
    <sheetDataSet>
      <sheetData sheetId="0"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P-U301"/>
      <sheetName val="U411"/>
      <sheetName val="SH Wu Qi 2001per lingo"/>
    </sheetNames>
    <sheetDataSet>
      <sheetData sheetId="0"/>
      <sheetData sheetId="1"/>
      <sheetData sheetId="2"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rantie"/>
      <sheetName val="Regionen"/>
      <sheetName val="Anlagen"/>
      <sheetName val="Kennzahlen"/>
      <sheetName val="BE-PL-PL"/>
      <sheetName val="MB085A"/>
      <sheetName val="Sendebahn"/>
      <sheetName val="Tabelle1"/>
      <sheetName val="Mappe"/>
      <sheetName val="EurotoolsXRates"/>
      <sheetName val="Anfallplan 1-seitig"/>
      <sheetName val="Tabelle2"/>
      <sheetName val="Tabelle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其他业务利润明细表"/>
      <sheetName val="投资收益明细表"/>
      <sheetName val="未交税金明细表"/>
    </sheetNames>
    <sheetDataSet>
      <sheetData sheetId="0" refreshError="1"/>
      <sheetData sheetId="1" refreshError="1"/>
      <sheetData sheetId="2"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5C"/>
      <sheetName val="企业表一"/>
      <sheetName val="M-5A"/>
    </sheetNames>
    <sheetDataSet>
      <sheetData sheetId="0" refreshError="1"/>
      <sheetData sheetId="1" refreshError="1"/>
      <sheetData sheetId="2"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s>
    <sheetDataSet>
      <sheetData sheetId="0"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投资收益明细表"/>
    </sheetNames>
    <sheetDataSet>
      <sheetData sheetId="0"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s>
    <sheetDataSet>
      <sheetData sheetId="0"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ual-Fiscal"/>
    </sheetNames>
    <sheetDataSet>
      <sheetData sheetId="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s>
    <sheetDataSet>
      <sheetData sheetId="0"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设备部房屋"/>
    </sheetNames>
    <sheetDataSet>
      <sheetData sheetId="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财务费用明细表"/>
      <sheetName val="长期待摊费用明细表"/>
    </sheetNames>
    <sheetDataSet>
      <sheetData sheetId="0" refreshError="1"/>
      <sheetData sheetId="1"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k"/>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
      <sheetName val="type"/>
      <sheetName val="claim"/>
      <sheetName val="vin"/>
      <sheetName val="0502"/>
      <sheetName val="0402"/>
      <sheetName val="0308"/>
      <sheetName val="0202"/>
      <sheetName val="dial"/>
      <sheetName val="summary"/>
      <sheetName val="paid"/>
      <sheetName val="T"/>
      <sheetName val="E"/>
      <sheetName val="F"/>
      <sheetName val="05"/>
      <sheetName val="09"/>
      <sheetName val="01"/>
      <sheetName val="63"/>
      <sheetName val="64"/>
      <sheetName val="66"/>
      <sheetName val="67"/>
      <sheetName val="81"/>
      <sheetName val="84"/>
      <sheetName val="86"/>
      <sheetName val="91"/>
      <sheetName val="12"/>
      <sheetName val="19"/>
      <sheetName val="87"/>
      <sheetName val="S"/>
      <sheetName val="U"/>
      <sheetName val="39"/>
      <sheetName val="41"/>
      <sheetName val="45"/>
      <sheetName val="51"/>
      <sheetName val="5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rrants"/>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LR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3D4D0-65CD-482B-9E72-D3EF9F34569B}">
  <sheetPr>
    <tabColor rgb="FF61C6CC"/>
  </sheetPr>
  <dimension ref="A1:O218"/>
  <sheetViews>
    <sheetView showGridLines="0" tabSelected="1" zoomScale="70" zoomScaleNormal="70" workbookViewId="0">
      <pane xSplit="2" ySplit="6" topLeftCell="C85" activePane="bottomRight" state="frozen"/>
      <selection activeCell="B77" sqref="B77"/>
      <selection pane="topRight" activeCell="B77" sqref="B77"/>
      <selection pane="bottomLeft" activeCell="B77" sqref="B77"/>
      <selection pane="bottomRight" activeCell="D85" sqref="D85"/>
    </sheetView>
  </sheetViews>
  <sheetFormatPr defaultRowHeight="14.5" outlineLevelRow="1" outlineLevelCol="1" x14ac:dyDescent="0.35"/>
  <cols>
    <col min="1" max="1" width="7.7265625" hidden="1" customWidth="1" outlineLevel="1"/>
    <col min="2" max="2" width="43.08984375" customWidth="1" collapsed="1"/>
    <col min="3" max="7" width="12.6328125" customWidth="1"/>
    <col min="8" max="8" width="12.6328125" style="4" customWidth="1"/>
    <col min="9" max="10" width="12.6328125" customWidth="1"/>
    <col min="11" max="11" width="2.453125" customWidth="1"/>
    <col min="12" max="13" width="12.6328125" customWidth="1"/>
  </cols>
  <sheetData>
    <row r="1" spans="1:14" x14ac:dyDescent="0.35">
      <c r="B1" s="1" t="s">
        <v>0</v>
      </c>
      <c r="C1" s="1"/>
      <c r="D1" s="1"/>
      <c r="E1" s="1"/>
      <c r="F1" s="1"/>
      <c r="G1" s="1"/>
      <c r="H1" s="1"/>
      <c r="I1" s="2"/>
      <c r="J1" s="2"/>
      <c r="K1" s="3"/>
      <c r="L1" s="2"/>
      <c r="M1" s="2"/>
    </row>
    <row r="2" spans="1:14" ht="6.5" customHeight="1" x14ac:dyDescent="0.35">
      <c r="K2" s="3"/>
    </row>
    <row r="3" spans="1:14" x14ac:dyDescent="0.35">
      <c r="B3" s="5" t="s">
        <v>1</v>
      </c>
      <c r="C3" s="6" t="s">
        <v>2</v>
      </c>
      <c r="D3" s="6" t="s">
        <v>3</v>
      </c>
      <c r="E3" s="6" t="s">
        <v>4</v>
      </c>
      <c r="F3" s="6" t="s">
        <v>5</v>
      </c>
      <c r="G3" s="6" t="s">
        <v>6</v>
      </c>
      <c r="H3" s="6" t="s">
        <v>7</v>
      </c>
      <c r="I3" s="6" t="s">
        <v>8</v>
      </c>
      <c r="J3" s="6" t="s">
        <v>9</v>
      </c>
      <c r="K3" s="3"/>
      <c r="L3" s="6" t="s">
        <v>10</v>
      </c>
      <c r="M3" s="6" t="s">
        <v>11</v>
      </c>
    </row>
    <row r="4" spans="1:14" ht="16.5" outlineLevel="1" x14ac:dyDescent="0.35">
      <c r="A4" s="7"/>
      <c r="B4" s="8" t="s">
        <v>12</v>
      </c>
      <c r="C4" s="9" t="s">
        <v>13</v>
      </c>
      <c r="D4" s="9" t="s">
        <v>13</v>
      </c>
      <c r="E4" s="9" t="s">
        <v>13</v>
      </c>
      <c r="F4" s="9" t="s">
        <v>13</v>
      </c>
      <c r="G4" s="10">
        <v>35660</v>
      </c>
      <c r="H4" s="10">
        <v>61020</v>
      </c>
      <c r="I4" s="11">
        <v>488958.75</v>
      </c>
      <c r="J4" s="11">
        <v>487998.75</v>
      </c>
      <c r="K4" s="3"/>
      <c r="L4" s="9" t="s">
        <v>13</v>
      </c>
      <c r="M4" s="12">
        <f>SUM(G4:J4)</f>
        <v>1073637.5</v>
      </c>
    </row>
    <row r="5" spans="1:14" ht="16.5" outlineLevel="1" x14ac:dyDescent="0.35">
      <c r="A5" s="7"/>
      <c r="B5" s="8" t="s">
        <v>14</v>
      </c>
      <c r="C5" s="9" t="s">
        <v>13</v>
      </c>
      <c r="D5" s="9" t="s">
        <v>13</v>
      </c>
      <c r="E5" s="9" t="s">
        <v>13</v>
      </c>
      <c r="F5" s="9" t="s">
        <v>13</v>
      </c>
      <c r="G5" s="13">
        <f>875347.94-G8</f>
        <v>870143.44</v>
      </c>
      <c r="H5" s="13">
        <f>1014855.96-H8</f>
        <v>921859.09</v>
      </c>
      <c r="I5" s="3">
        <v>1466876.25</v>
      </c>
      <c r="J5" s="3">
        <v>1463996.25</v>
      </c>
      <c r="K5" s="3"/>
      <c r="L5" s="9" t="s">
        <v>13</v>
      </c>
      <c r="M5" s="12">
        <f>SUM(G5:J5)</f>
        <v>4722875.0299999993</v>
      </c>
    </row>
    <row r="6" spans="1:14" ht="16.5" outlineLevel="1" x14ac:dyDescent="0.35">
      <c r="A6" s="7"/>
      <c r="B6" s="8" t="s">
        <v>15</v>
      </c>
      <c r="C6" s="9" t="s">
        <v>13</v>
      </c>
      <c r="D6" s="9" t="s">
        <v>13</v>
      </c>
      <c r="E6" s="9" t="s">
        <v>13</v>
      </c>
      <c r="F6" s="9" t="s">
        <v>13</v>
      </c>
      <c r="G6" s="13">
        <v>674610.39088700002</v>
      </c>
      <c r="H6" s="13">
        <v>573756.71161391994</v>
      </c>
      <c r="I6" s="3">
        <v>488958.75</v>
      </c>
      <c r="J6" s="3">
        <v>487998.75</v>
      </c>
      <c r="K6" s="3"/>
      <c r="L6" s="9" t="s">
        <v>13</v>
      </c>
      <c r="M6" s="12">
        <f>SUM(G6:J6)</f>
        <v>2225324.6025009202</v>
      </c>
    </row>
    <row r="7" spans="1:14" ht="16.5" x14ac:dyDescent="0.35">
      <c r="A7" s="7"/>
      <c r="B7" s="14" t="s">
        <v>16</v>
      </c>
      <c r="C7" s="15">
        <v>426012.33999999997</v>
      </c>
      <c r="D7" s="15">
        <v>557074.73214199999</v>
      </c>
      <c r="E7" s="15">
        <v>996780.20325888996</v>
      </c>
      <c r="F7" s="15">
        <v>1672526.1713857604</v>
      </c>
      <c r="G7" s="15">
        <f>SUM(G4:G6)</f>
        <v>1580413.8308870001</v>
      </c>
      <c r="H7" s="15">
        <f>SUM(H4:H6)</f>
        <v>1556635.8016139199</v>
      </c>
      <c r="I7" s="15">
        <f>SUM(I4:I6)</f>
        <v>2444793.75</v>
      </c>
      <c r="J7" s="15">
        <f t="shared" ref="J7:M7" si="0">SUM(J4:J6)</f>
        <v>2439993.75</v>
      </c>
      <c r="K7" s="3"/>
      <c r="L7" s="15">
        <f>SUM(C7:F7)</f>
        <v>3652393.4467866505</v>
      </c>
      <c r="M7" s="15">
        <f t="shared" si="0"/>
        <v>8021837.1325009195</v>
      </c>
      <c r="N7" s="16"/>
    </row>
    <row r="8" spans="1:14" hidden="1" x14ac:dyDescent="0.35">
      <c r="A8" s="7"/>
      <c r="B8" s="17" t="s">
        <v>17</v>
      </c>
      <c r="C8" s="18">
        <v>0</v>
      </c>
      <c r="D8" s="18">
        <v>0</v>
      </c>
      <c r="E8" s="18">
        <v>0</v>
      </c>
      <c r="F8" s="18">
        <v>0</v>
      </c>
      <c r="G8" s="18">
        <v>5204.5</v>
      </c>
      <c r="H8" s="18">
        <v>92996.87</v>
      </c>
      <c r="I8" s="18">
        <f>SUM('[1]Key Drivers'!AF41:AH41)</f>
        <v>75000</v>
      </c>
      <c r="J8" s="18">
        <f>SUM('[1]Key Drivers'!AI41:AK41)</f>
        <v>75000</v>
      </c>
      <c r="K8" s="3"/>
      <c r="L8" s="12">
        <f>SUM(C8:F8)</f>
        <v>0</v>
      </c>
      <c r="M8" s="12">
        <f>SUM(G8:J8)</f>
        <v>248201.37</v>
      </c>
    </row>
    <row r="9" spans="1:14" hidden="1" x14ac:dyDescent="0.35">
      <c r="A9" s="7"/>
      <c r="B9" s="14" t="s">
        <v>18</v>
      </c>
      <c r="C9" s="15">
        <f t="shared" ref="C9:F9" si="1">+C7+C8</f>
        <v>426012.33999999997</v>
      </c>
      <c r="D9" s="15">
        <f t="shared" si="1"/>
        <v>557074.73214199999</v>
      </c>
      <c r="E9" s="15">
        <f t="shared" si="1"/>
        <v>996780.20325888996</v>
      </c>
      <c r="F9" s="15">
        <f t="shared" si="1"/>
        <v>1672526.1713857604</v>
      </c>
      <c r="G9" s="15">
        <f>+G7+G8</f>
        <v>1585618.3308870001</v>
      </c>
      <c r="H9" s="15">
        <f>+H7+H8</f>
        <v>1649632.67161392</v>
      </c>
      <c r="I9" s="15">
        <f>+I7+I8</f>
        <v>2519793.75</v>
      </c>
      <c r="J9" s="15">
        <f t="shared" ref="J9:M9" si="2">+J7+J8</f>
        <v>2514993.75</v>
      </c>
      <c r="K9" s="3"/>
      <c r="L9" s="15">
        <f t="shared" si="2"/>
        <v>3652393.4467866505</v>
      </c>
      <c r="M9" s="15">
        <f t="shared" si="2"/>
        <v>8270038.5025009196</v>
      </c>
    </row>
    <row r="10" spans="1:14" hidden="1" x14ac:dyDescent="0.35">
      <c r="A10" s="7"/>
      <c r="B10" s="17" t="s">
        <v>19</v>
      </c>
      <c r="C10" s="18">
        <f>SUM('[1]Key Drivers'!N6:P6)</f>
        <v>81570.549999999988</v>
      </c>
      <c r="D10" s="18">
        <f>SUM('[1]Key Drivers'!Q6:S6)</f>
        <v>71182.109999999986</v>
      </c>
      <c r="E10" s="18">
        <f>SUM('[1]Key Drivers'!T6:V6)</f>
        <v>356431.39</v>
      </c>
      <c r="F10" s="18">
        <f>SUM('[1]Key Drivers'!W6:Y6)</f>
        <v>476646.89999999991</v>
      </c>
      <c r="G10" s="19">
        <v>935116.29</v>
      </c>
      <c r="H10" s="19">
        <v>348946.61</v>
      </c>
      <c r="I10" s="18">
        <f>SUM('[1]Key Drivers'!AF6:AH6)-I8</f>
        <v>345850</v>
      </c>
      <c r="J10" s="18">
        <f>SUM('[1]Key Drivers'!AI6:AK6)-J8</f>
        <v>188850</v>
      </c>
      <c r="K10" s="3"/>
      <c r="L10" s="12">
        <f>SUM(C10:F10)</f>
        <v>985830.95</v>
      </c>
      <c r="M10" s="12">
        <f>SUM(G10:J10)</f>
        <v>1818762.9</v>
      </c>
    </row>
    <row r="11" spans="1:14" hidden="1" x14ac:dyDescent="0.35">
      <c r="A11" s="7"/>
      <c r="B11" s="14" t="s">
        <v>20</v>
      </c>
      <c r="C11" s="15">
        <f t="shared" ref="C11:F11" si="3">+C9+C10</f>
        <v>507582.88999999996</v>
      </c>
      <c r="D11" s="15">
        <f t="shared" si="3"/>
        <v>628256.84214199998</v>
      </c>
      <c r="E11" s="15">
        <f t="shared" si="3"/>
        <v>1353211.5932588899</v>
      </c>
      <c r="F11" s="15">
        <f t="shared" si="3"/>
        <v>2149173.0713857603</v>
      </c>
      <c r="G11" s="15">
        <f>+G9+G10</f>
        <v>2520734.6208870001</v>
      </c>
      <c r="H11" s="15">
        <f>+H9+H10</f>
        <v>1998579.2816139199</v>
      </c>
      <c r="I11" s="15">
        <f>+I9+I10</f>
        <v>2865643.75</v>
      </c>
      <c r="J11" s="15">
        <f t="shared" ref="J11:M11" si="4">+J9+J10</f>
        <v>2703843.75</v>
      </c>
      <c r="K11" s="3"/>
      <c r="L11" s="15">
        <f t="shared" si="4"/>
        <v>4638224.3967866506</v>
      </c>
      <c r="M11" s="15">
        <f t="shared" si="4"/>
        <v>10088801.40250092</v>
      </c>
    </row>
    <row r="12" spans="1:14" hidden="1" x14ac:dyDescent="0.35">
      <c r="A12" s="7"/>
      <c r="B12" s="17" t="s">
        <v>21</v>
      </c>
      <c r="C12" s="20">
        <f>SUM('[1]Personnel Costs'!CT934:CV934)</f>
        <v>388667.25844121637</v>
      </c>
      <c r="D12" s="20">
        <f>SUM('[1]Personnel Costs'!CW934:CY934)</f>
        <v>530305.39050894743</v>
      </c>
      <c r="E12" s="20">
        <f>SUM('[1]Personnel Costs'!CZ934:DB934)</f>
        <v>636865.4851037889</v>
      </c>
      <c r="F12" s="20">
        <f>SUM('[1]Personnel Costs'!DC934:DE934)</f>
        <v>679485.16754404153</v>
      </c>
      <c r="G12" s="20">
        <f>SUM('[1]Personnel Costs'!DF934:DH934)</f>
        <v>513871.61306787009</v>
      </c>
      <c r="H12" s="20">
        <f>SUM('[1]Personnel Costs'!DI934:DK934)</f>
        <v>554404.78355341183</v>
      </c>
      <c r="I12" s="20">
        <f>SUM('[1]Personnel Costs'!DL934:DN934)</f>
        <v>739895.11275509791</v>
      </c>
      <c r="J12" s="20">
        <f>SUM('[1]Personnel Costs'!DO934:DQ934)</f>
        <v>823301.89587486093</v>
      </c>
      <c r="K12" s="3"/>
      <c r="L12" s="12">
        <f>SUM(C12:F12)</f>
        <v>2235323.3015979938</v>
      </c>
      <c r="M12" s="12">
        <f>SUM(G12:J12)</f>
        <v>2631473.4052512408</v>
      </c>
    </row>
    <row r="13" spans="1:14" ht="14.5" hidden="1" customHeight="1" x14ac:dyDescent="0.35">
      <c r="A13" s="7"/>
      <c r="B13" s="14" t="s">
        <v>22</v>
      </c>
      <c r="C13" s="15">
        <f t="shared" ref="C13:F13" si="5">+C11+C12</f>
        <v>896250.14844121633</v>
      </c>
      <c r="D13" s="15">
        <f t="shared" si="5"/>
        <v>1158562.2326509473</v>
      </c>
      <c r="E13" s="15">
        <f t="shared" si="5"/>
        <v>1990077.0783626786</v>
      </c>
      <c r="F13" s="15">
        <f t="shared" si="5"/>
        <v>2828658.2389298016</v>
      </c>
      <c r="G13" s="15">
        <f>+G11+G12</f>
        <v>3034606.2339548701</v>
      </c>
      <c r="H13" s="15">
        <f t="shared" ref="H13:M13" si="6">+H11+H12</f>
        <v>2552984.0651673316</v>
      </c>
      <c r="I13" s="15">
        <f t="shared" si="6"/>
        <v>3605538.8627550979</v>
      </c>
      <c r="J13" s="15">
        <f t="shared" si="6"/>
        <v>3527145.6458748607</v>
      </c>
      <c r="K13" s="3"/>
      <c r="L13" s="15">
        <f t="shared" si="6"/>
        <v>6873547.6983846445</v>
      </c>
      <c r="M13" s="15">
        <f t="shared" si="6"/>
        <v>12720274.80775216</v>
      </c>
    </row>
    <row r="14" spans="1:14" ht="14.5" hidden="1" customHeight="1" x14ac:dyDescent="0.35">
      <c r="A14" s="7"/>
      <c r="B14" s="17" t="s">
        <v>23</v>
      </c>
      <c r="C14" s="18">
        <f>+[1]Allocations!C41</f>
        <v>37230.529168422545</v>
      </c>
      <c r="D14" s="18">
        <f>+[1]Allocations!D41</f>
        <v>50497.703716860611</v>
      </c>
      <c r="E14" s="18">
        <f>+[1]Allocations!E41</f>
        <v>63766.409471534746</v>
      </c>
      <c r="F14" s="18">
        <f>+[1]Allocations!F41</f>
        <v>70358.567708693095</v>
      </c>
      <c r="G14" s="18">
        <f>+[1]Allocations!G41</f>
        <v>57425.018152278099</v>
      </c>
      <c r="H14" s="18">
        <f>+[1]Allocations!H41</f>
        <v>60070.958247730334</v>
      </c>
      <c r="I14" s="18">
        <f>+[1]Allocations!I41</f>
        <v>188084.18595596839</v>
      </c>
      <c r="J14" s="18">
        <f>+[1]Allocations!J41</f>
        <v>154088.08655250721</v>
      </c>
      <c r="K14" s="3"/>
      <c r="L14" s="12">
        <f>SUM(C14:F14)</f>
        <v>221853.210065511</v>
      </c>
      <c r="M14" s="12">
        <f>SUM(G14:J14)</f>
        <v>459668.24890848401</v>
      </c>
    </row>
    <row r="15" spans="1:14" ht="14.5" hidden="1" customHeight="1" x14ac:dyDescent="0.35">
      <c r="A15" s="7"/>
      <c r="B15" s="21" t="s">
        <v>24</v>
      </c>
      <c r="C15" s="22">
        <f t="shared" ref="C15:F15" si="7">+C13+C14</f>
        <v>933480.67760963889</v>
      </c>
      <c r="D15" s="22">
        <f t="shared" si="7"/>
        <v>1209059.9363678079</v>
      </c>
      <c r="E15" s="22">
        <f t="shared" si="7"/>
        <v>2053843.4878342133</v>
      </c>
      <c r="F15" s="22">
        <f t="shared" si="7"/>
        <v>2899016.8066384946</v>
      </c>
      <c r="G15" s="22">
        <f>+G13+G14</f>
        <v>3092031.2521071481</v>
      </c>
      <c r="H15" s="22">
        <f t="shared" ref="H15:J15" si="8">+H13+H14</f>
        <v>2613055.0234150621</v>
      </c>
      <c r="I15" s="22">
        <f t="shared" si="8"/>
        <v>3793623.0487110661</v>
      </c>
      <c r="J15" s="22">
        <f t="shared" si="8"/>
        <v>3681233.7324273679</v>
      </c>
      <c r="K15" s="3"/>
      <c r="L15" s="22">
        <f t="shared" ref="L15:M15" si="9">+L13+L14</f>
        <v>7095400.9084501555</v>
      </c>
      <c r="M15" s="22">
        <f t="shared" si="9"/>
        <v>13179943.056660645</v>
      </c>
    </row>
    <row r="16" spans="1:14" ht="14.5" hidden="1" customHeight="1" x14ac:dyDescent="0.35">
      <c r="A16" s="7"/>
      <c r="B16" s="14"/>
      <c r="C16" s="14"/>
      <c r="D16" s="14"/>
      <c r="E16" s="14"/>
      <c r="F16" s="14"/>
      <c r="G16" s="15"/>
      <c r="H16" s="15"/>
      <c r="I16" s="15"/>
      <c r="K16" s="3"/>
    </row>
    <row r="17" spans="1:13" ht="14.5" hidden="1" customHeight="1" x14ac:dyDescent="0.35">
      <c r="A17" s="7"/>
      <c r="B17" s="23" t="s">
        <v>25</v>
      </c>
      <c r="C17" s="14"/>
      <c r="D17" s="14"/>
      <c r="E17" s="14"/>
      <c r="F17" s="14"/>
      <c r="G17" s="15"/>
      <c r="H17" s="15"/>
      <c r="I17" s="15"/>
      <c r="K17" s="3"/>
    </row>
    <row r="18" spans="1:13" ht="14.5" hidden="1" customHeight="1" x14ac:dyDescent="0.35">
      <c r="A18" s="7">
        <v>106</v>
      </c>
      <c r="B18" t="s">
        <v>26</v>
      </c>
      <c r="C18" s="24">
        <f>SUMIF('[1]Personnel Costs'!$L:$L,'Revenue ROI-Metrics'!$A18,'[1]Personnel Costs'!KG:KG)*1.2</f>
        <v>371397.46543778799</v>
      </c>
      <c r="D18" s="24">
        <f>SUMIF('[1]Personnel Costs'!$L:$L,'Revenue ROI-Metrics'!$A18,'[1]Personnel Costs'!KH:KH)*1.2</f>
        <v>414699.99999999994</v>
      </c>
      <c r="E18" s="24">
        <f>SUMIF('[1]Personnel Costs'!$L:$L,'Revenue ROI-Metrics'!$A18,'[1]Personnel Costs'!KI:KI)*1.2</f>
        <v>429812.90322580648</v>
      </c>
      <c r="F18" s="24">
        <f>SUMIF('[1]Personnel Costs'!$L:$L,'Revenue ROI-Metrics'!$A18,'[1]Personnel Costs'!KJ:KJ)*1.2</f>
        <v>459949.46236559126</v>
      </c>
      <c r="G18" s="24">
        <f>SUMIF('[1]Personnel Costs'!$L:$L,'Revenue ROI-Metrics'!$A18,'[1]Personnel Costs'!KK:KK)*1.2</f>
        <v>602622.40988448518</v>
      </c>
      <c r="H18" s="24">
        <f>SUMIF('[1]Personnel Costs'!$L:$L,'Revenue ROI-Metrics'!$A18,'[1]Personnel Costs'!KL:KL)*1.2</f>
        <v>576803.5211381698</v>
      </c>
      <c r="I18" s="24">
        <f>SUMIF('[1]Personnel Costs'!$L:$L,'Revenue ROI-Metrics'!$A18,'[1]Personnel Costs'!KM:KM)*1.2</f>
        <v>598419.13478475728</v>
      </c>
      <c r="J18" s="24">
        <f>SUMIF('[1]Personnel Costs'!$L:$L,'Revenue ROI-Metrics'!$A18,'[1]Personnel Costs'!KN:KN)*1.2</f>
        <v>654122.46789418382</v>
      </c>
      <c r="K18" s="3"/>
      <c r="L18" s="12">
        <f>SUM(C18:F18)</f>
        <v>1675859.8310291856</v>
      </c>
      <c r="M18" s="12">
        <f>SUM(G18:J18)</f>
        <v>2431967.5337015963</v>
      </c>
    </row>
    <row r="19" spans="1:13" ht="14.5" hidden="1" customHeight="1" x14ac:dyDescent="0.35">
      <c r="A19" s="7">
        <v>106</v>
      </c>
      <c r="B19" t="s">
        <v>27</v>
      </c>
      <c r="C19" s="25">
        <f>+'[1]Commission Analysis-FY19 Hdct'!B72</f>
        <v>160492.17477556039</v>
      </c>
      <c r="D19" s="25">
        <f>+'[1]Commission Analysis-FY19 Hdct'!C72</f>
        <v>157464.7528571822</v>
      </c>
      <c r="E19" s="25">
        <f>+'[1]Commission Analysis-FY19 Hdct'!D72</f>
        <v>212307.6653016482</v>
      </c>
      <c r="F19" s="25">
        <f>+'[1]Commission Analysis-FY19 Hdct'!E72</f>
        <v>219280.20611068825</v>
      </c>
      <c r="G19" s="24">
        <f>(SUMIF('[1]Personnel Costs'!$L:$L,'Revenue ROI-Metrics'!$A19,'[1]Personnel Costs'!KT:KT)*1.18)*0.7</f>
        <v>318200.02870321512</v>
      </c>
      <c r="H19" s="24">
        <f>(SUMIF('[1]Personnel Costs'!$L:$L,'Revenue ROI-Metrics'!$A19,'[1]Personnel Costs'!KU:KU)*1.18)*0.7</f>
        <v>300783.58257013478</v>
      </c>
      <c r="I19" s="24">
        <f>(SUMIF('[1]Personnel Costs'!$L:$L,'Revenue ROI-Metrics'!$A19,'[1]Personnel Costs'!KV:KV)*1.18)*0.7</f>
        <v>309860.27458383614</v>
      </c>
      <c r="J19" s="24">
        <f>(SUMIF('[1]Personnel Costs'!$L:$L,'Revenue ROI-Metrics'!$A19,'[1]Personnel Costs'!KW:KW)*1.18)*0.7</f>
        <v>330508.8501313781</v>
      </c>
      <c r="K19" s="3"/>
      <c r="L19" s="12">
        <f t="shared" ref="L19:L22" si="10">SUM(C19:F19)</f>
        <v>749544.79904507904</v>
      </c>
      <c r="M19" s="12">
        <f t="shared" ref="M19:M22" si="11">SUM(G19:J19)</f>
        <v>1259352.7359885641</v>
      </c>
    </row>
    <row r="20" spans="1:13" ht="14.5" hidden="1" customHeight="1" x14ac:dyDescent="0.35">
      <c r="A20" s="7"/>
      <c r="B20" t="s">
        <v>28</v>
      </c>
      <c r="C20" s="25"/>
      <c r="D20" s="25"/>
      <c r="E20" s="25"/>
      <c r="F20" s="25">
        <v>250000</v>
      </c>
      <c r="G20" s="24"/>
      <c r="H20" s="24"/>
      <c r="I20" s="24"/>
      <c r="J20" s="24"/>
      <c r="K20" s="3"/>
      <c r="L20" s="12">
        <f t="shared" ref="L20" si="12">SUM(C20:F20)</f>
        <v>250000</v>
      </c>
      <c r="M20" s="12">
        <f t="shared" si="11"/>
        <v>0</v>
      </c>
    </row>
    <row r="21" spans="1:13" ht="14.5" hidden="1" customHeight="1" x14ac:dyDescent="0.35">
      <c r="A21" s="7"/>
      <c r="B21" t="s">
        <v>29</v>
      </c>
      <c r="C21" s="14"/>
      <c r="D21" s="14"/>
      <c r="E21" s="14"/>
      <c r="F21" s="14"/>
      <c r="G21" s="15"/>
      <c r="H21" s="15"/>
      <c r="I21" s="15"/>
      <c r="K21" s="3"/>
      <c r="L21" s="12">
        <f t="shared" si="10"/>
        <v>0</v>
      </c>
      <c r="M21" s="12">
        <f t="shared" si="11"/>
        <v>0</v>
      </c>
    </row>
    <row r="22" spans="1:13" ht="14.5" hidden="1" customHeight="1" x14ac:dyDescent="0.35">
      <c r="A22" s="7"/>
      <c r="B22" t="s">
        <v>30</v>
      </c>
      <c r="C22" s="14"/>
      <c r="D22" s="14"/>
      <c r="E22" s="14"/>
      <c r="F22" s="14"/>
      <c r="G22" s="15"/>
      <c r="H22" s="15"/>
      <c r="I22" s="15"/>
      <c r="K22" s="3"/>
      <c r="L22" s="12">
        <f t="shared" si="10"/>
        <v>0</v>
      </c>
      <c r="M22" s="12">
        <f t="shared" si="11"/>
        <v>0</v>
      </c>
    </row>
    <row r="23" spans="1:13" ht="14.5" hidden="1" customHeight="1" x14ac:dyDescent="0.35">
      <c r="A23" s="7"/>
      <c r="B23" s="23" t="s">
        <v>31</v>
      </c>
      <c r="C23" s="26">
        <f>SUM(C18:C22)</f>
        <v>531889.64021334844</v>
      </c>
      <c r="D23" s="26">
        <f t="shared" ref="D23:M23" si="13">SUM(D18:D22)</f>
        <v>572164.75285718217</v>
      </c>
      <c r="E23" s="26">
        <f t="shared" si="13"/>
        <v>642120.56852745474</v>
      </c>
      <c r="F23" s="26">
        <f t="shared" si="13"/>
        <v>929229.66847627948</v>
      </c>
      <c r="G23" s="26">
        <f t="shared" si="13"/>
        <v>920822.43858770025</v>
      </c>
      <c r="H23" s="26">
        <f t="shared" si="13"/>
        <v>877587.10370830458</v>
      </c>
      <c r="I23" s="26">
        <f t="shared" si="13"/>
        <v>908279.40936859348</v>
      </c>
      <c r="J23" s="26">
        <f t="shared" si="13"/>
        <v>984631.31802556198</v>
      </c>
      <c r="K23" s="3"/>
      <c r="L23" s="26">
        <f t="shared" si="13"/>
        <v>2675404.6300742645</v>
      </c>
      <c r="M23" s="26">
        <f t="shared" si="13"/>
        <v>3691320.2696901606</v>
      </c>
    </row>
    <row r="24" spans="1:13" ht="14.5" hidden="1" customHeight="1" x14ac:dyDescent="0.35">
      <c r="A24" s="7"/>
      <c r="B24" s="27" t="s">
        <v>32</v>
      </c>
      <c r="C24" s="18">
        <f>+[1]Allocations!C43</f>
        <v>24820.352778948363</v>
      </c>
      <c r="D24" s="18">
        <f>+[1]Allocations!D43</f>
        <v>27493.194245846335</v>
      </c>
      <c r="E24" s="18">
        <f>+[1]Allocations!E43</f>
        <v>29036.490027216711</v>
      </c>
      <c r="F24" s="18">
        <f>+[1]Allocations!F43</f>
        <v>33359.665723949307</v>
      </c>
      <c r="G24" s="18">
        <f>+[1]Allocations!G43</f>
        <v>38800.68794072845</v>
      </c>
      <c r="H24" s="18">
        <f>+[1]Allocations!H43</f>
        <v>34186.724206025385</v>
      </c>
      <c r="I24" s="18">
        <f>+[1]Allocations!I43</f>
        <v>78552.807075727978</v>
      </c>
      <c r="J24" s="18">
        <f>+[1]Allocations!J43</f>
        <v>66771.504172753121</v>
      </c>
      <c r="K24" s="3"/>
      <c r="L24" s="12">
        <f>SUM(C24:F24)</f>
        <v>114709.70277596072</v>
      </c>
      <c r="M24" s="12">
        <f>SUM(G24:J24)</f>
        <v>218311.72339523496</v>
      </c>
    </row>
    <row r="25" spans="1:13" ht="14.5" hidden="1" customHeight="1" x14ac:dyDescent="0.35">
      <c r="A25" s="7"/>
      <c r="B25" s="27" t="s">
        <v>33</v>
      </c>
      <c r="C25" s="28">
        <f>+C$57*[1]Allocations!N9</f>
        <v>84653.837424306257</v>
      </c>
      <c r="D25" s="28">
        <f>+D$57*[1]Allocations!O9</f>
        <v>75139.196851268687</v>
      </c>
      <c r="E25" s="28">
        <f>+E$57*[1]Allocations!P9</f>
        <v>86212.982394558116</v>
      </c>
      <c r="F25" s="28">
        <f>+F$57*[1]Allocations!Q9</f>
        <v>185067.3332504571</v>
      </c>
      <c r="G25" s="28">
        <f>+G$57*[1]Allocations!R9</f>
        <v>432924.20498898264</v>
      </c>
      <c r="H25" s="28">
        <f>+H$57*[1]Allocations!S9</f>
        <v>315270.03447593102</v>
      </c>
      <c r="I25" s="28">
        <f>+I$57*[1]Allocations!T9</f>
        <v>312917.45638147165</v>
      </c>
      <c r="J25" s="28">
        <f>+J$57*[1]Allocations!U9</f>
        <v>297875.65046776435</v>
      </c>
      <c r="K25" s="3"/>
      <c r="L25" s="12">
        <f>SUM(C25:F25)</f>
        <v>431073.34992059018</v>
      </c>
      <c r="M25" s="12">
        <f>SUM(G25:J25)</f>
        <v>1358987.3463141497</v>
      </c>
    </row>
    <row r="26" spans="1:13" ht="14.5" hidden="1" customHeight="1" x14ac:dyDescent="0.35">
      <c r="A26" s="7"/>
      <c r="B26" s="23" t="s">
        <v>34</v>
      </c>
      <c r="C26" s="26">
        <f>SUM(C23:C25)</f>
        <v>641363.83041660301</v>
      </c>
      <c r="D26" s="26">
        <f t="shared" ref="D26:J26" si="14">SUM(D23:D25)</f>
        <v>674797.14395429718</v>
      </c>
      <c r="E26" s="26">
        <f t="shared" si="14"/>
        <v>757370.04094922962</v>
      </c>
      <c r="F26" s="26">
        <f t="shared" si="14"/>
        <v>1147656.667450686</v>
      </c>
      <c r="G26" s="26">
        <f t="shared" si="14"/>
        <v>1392547.3315174114</v>
      </c>
      <c r="H26" s="26">
        <f t="shared" si="14"/>
        <v>1227043.8623902609</v>
      </c>
      <c r="I26" s="26">
        <f t="shared" si="14"/>
        <v>1299749.672825793</v>
      </c>
      <c r="J26" s="26">
        <f t="shared" si="14"/>
        <v>1349278.4726660794</v>
      </c>
      <c r="K26" s="3"/>
      <c r="L26" s="26">
        <f t="shared" ref="L26:M26" si="15">SUM(L23:L25)</f>
        <v>3221187.6827708157</v>
      </c>
      <c r="M26" s="26">
        <f t="shared" si="15"/>
        <v>5268619.3393995455</v>
      </c>
    </row>
    <row r="27" spans="1:13" ht="10.5" hidden="1" customHeight="1" x14ac:dyDescent="0.35">
      <c r="A27" s="7"/>
      <c r="C27" s="14"/>
      <c r="D27" s="14"/>
      <c r="E27" s="14"/>
      <c r="F27" s="14"/>
      <c r="G27" s="15"/>
      <c r="H27" s="15"/>
      <c r="I27" s="15"/>
      <c r="K27" s="3"/>
    </row>
    <row r="28" spans="1:13" ht="14.5" hidden="1" customHeight="1" x14ac:dyDescent="0.35">
      <c r="A28" s="7"/>
      <c r="B28" s="23" t="s">
        <v>35</v>
      </c>
      <c r="C28" s="14"/>
      <c r="D28" s="14"/>
      <c r="E28" s="14"/>
      <c r="F28" s="14"/>
      <c r="G28" s="15"/>
      <c r="H28" s="15"/>
      <c r="I28" s="15"/>
      <c r="K28" s="3"/>
    </row>
    <row r="29" spans="1:13" ht="14.5" hidden="1" customHeight="1" x14ac:dyDescent="0.35">
      <c r="A29" s="7">
        <v>107</v>
      </c>
      <c r="B29" t="s">
        <v>26</v>
      </c>
      <c r="C29" s="24">
        <f>SUMIF('[1]Personnel Costs'!$L:$L,'Revenue ROI-Metrics'!$A29,'[1]Personnel Costs'!KG:KG)*1.2</f>
        <v>33250</v>
      </c>
      <c r="D29" s="24">
        <f>SUMIF('[1]Personnel Costs'!$L:$L,'Revenue ROI-Metrics'!$A29,'[1]Personnel Costs'!KH:KH)*1.2</f>
        <v>67666.666666666672</v>
      </c>
      <c r="E29" s="24">
        <f>SUMIF('[1]Personnel Costs'!$L:$L,'Revenue ROI-Metrics'!$A29,'[1]Personnel Costs'!KI:KI)*1.2</f>
        <v>109954.83870967741</v>
      </c>
      <c r="F29" s="24">
        <f>SUMIF('[1]Personnel Costs'!$L:$L,'Revenue ROI-Metrics'!$A29,'[1]Personnel Costs'!KJ:KJ)*1.2</f>
        <v>129991.39784946234</v>
      </c>
      <c r="G29" s="24">
        <f>SUMIF('[1]Personnel Costs'!$L:$L,'Revenue ROI-Metrics'!$A29,'[1]Personnel Costs'!KK:KK)*1.2</f>
        <v>182592.8809788654</v>
      </c>
      <c r="H29" s="24">
        <f>SUMIF('[1]Personnel Costs'!$L:$L,'Revenue ROI-Metrics'!$A29,'[1]Personnel Costs'!KL:KL)*1.2</f>
        <v>150566.66666666666</v>
      </c>
      <c r="I29" s="24">
        <f>SUMIF('[1]Personnel Costs'!$L:$L,'Revenue ROI-Metrics'!$A29,'[1]Personnel Costs'!KM:KM)*1.2</f>
        <v>150000</v>
      </c>
      <c r="J29" s="24">
        <f>SUMIF('[1]Personnel Costs'!$L:$L,'Revenue ROI-Metrics'!$A29,'[1]Personnel Costs'!KN:KN)*1.2</f>
        <v>150000</v>
      </c>
      <c r="K29" s="3"/>
      <c r="L29" s="12">
        <f>SUM(C29:F29)</f>
        <v>340862.90322580643</v>
      </c>
      <c r="M29" s="12">
        <f>SUM(G29:J29)</f>
        <v>633159.54764553206</v>
      </c>
    </row>
    <row r="30" spans="1:13" ht="14.5" hidden="1" customHeight="1" x14ac:dyDescent="0.35">
      <c r="A30" s="7">
        <v>107</v>
      </c>
      <c r="B30" t="s">
        <v>27</v>
      </c>
      <c r="C30" s="25">
        <f>+'[1]Commission Analysis-FY19 Hdct'!B73</f>
        <v>12041.503137844689</v>
      </c>
      <c r="D30" s="25">
        <f>+'[1]Commission Analysis-FY19 Hdct'!C73</f>
        <v>11814.359910577001</v>
      </c>
      <c r="E30" s="25">
        <f>+'[1]Commission Analysis-FY19 Hdct'!D73</f>
        <v>15929.14683531087</v>
      </c>
      <c r="F30" s="25">
        <f>+'[1]Commission Analysis-FY19 Hdct'!E73</f>
        <v>16452.286808634923</v>
      </c>
      <c r="G30" s="24">
        <f>(SUMIF('[1]Personnel Costs'!$L:$L,'Revenue ROI-Metrics'!$A30,'[1]Personnel Costs'!KT:KT)*1.18)*0.7</f>
        <v>61366.769577308107</v>
      </c>
      <c r="H30" s="24">
        <f>(SUMIF('[1]Personnel Costs'!$L:$L,'Revenue ROI-Metrics'!$A30,'[1]Personnel Costs'!KU:KU)*1.18)*0.7</f>
        <v>49603.594444444432</v>
      </c>
      <c r="I30" s="24">
        <f>(SUMIF('[1]Personnel Costs'!$L:$L,'Revenue ROI-Metrics'!$A30,'[1]Personnel Costs'!KV:KV)*1.18)*0.7</f>
        <v>49374.149999999994</v>
      </c>
      <c r="J30" s="24">
        <f>(SUMIF('[1]Personnel Costs'!$L:$L,'Revenue ROI-Metrics'!$A30,'[1]Personnel Costs'!KW:KW)*1.18)*0.7</f>
        <v>49374.149999999994</v>
      </c>
      <c r="K30" s="3"/>
      <c r="L30" s="12">
        <f t="shared" ref="L30:L32" si="16">SUM(C30:F30)</f>
        <v>56237.296692367483</v>
      </c>
      <c r="M30" s="12">
        <f t="shared" ref="M30:M32" si="17">SUM(G30:J30)</f>
        <v>209718.66402175251</v>
      </c>
    </row>
    <row r="31" spans="1:13" ht="14.5" hidden="1" customHeight="1" x14ac:dyDescent="0.35">
      <c r="A31" s="7"/>
      <c r="B31" t="s">
        <v>29</v>
      </c>
      <c r="C31" s="14"/>
      <c r="D31" s="14"/>
      <c r="E31" s="14"/>
      <c r="F31" s="14"/>
      <c r="G31" s="15"/>
      <c r="H31" s="15"/>
      <c r="I31" s="15"/>
      <c r="K31" s="3"/>
      <c r="L31" s="12">
        <f t="shared" si="16"/>
        <v>0</v>
      </c>
      <c r="M31" s="12">
        <f t="shared" si="17"/>
        <v>0</v>
      </c>
    </row>
    <row r="32" spans="1:13" ht="14.5" hidden="1" customHeight="1" x14ac:dyDescent="0.35">
      <c r="A32" s="7"/>
      <c r="B32" t="s">
        <v>30</v>
      </c>
      <c r="C32" s="14"/>
      <c r="D32" s="14"/>
      <c r="E32" s="14"/>
      <c r="F32" s="14"/>
      <c r="G32" s="15"/>
      <c r="H32" s="15"/>
      <c r="I32" s="15"/>
      <c r="K32" s="3"/>
      <c r="L32" s="12">
        <f t="shared" si="16"/>
        <v>0</v>
      </c>
      <c r="M32" s="12">
        <f t="shared" si="17"/>
        <v>0</v>
      </c>
    </row>
    <row r="33" spans="1:13" ht="14.5" hidden="1" customHeight="1" x14ac:dyDescent="0.35">
      <c r="A33" s="7"/>
      <c r="B33" s="23" t="s">
        <v>36</v>
      </c>
      <c r="C33" s="26">
        <f>SUM(C29:C32)</f>
        <v>45291.503137844687</v>
      </c>
      <c r="D33" s="26">
        <f t="shared" ref="D33:J33" si="18">SUM(D29:D32)</f>
        <v>79481.026577243669</v>
      </c>
      <c r="E33" s="26">
        <f t="shared" si="18"/>
        <v>125883.98554498827</v>
      </c>
      <c r="F33" s="26">
        <f t="shared" si="18"/>
        <v>146443.68465809728</v>
      </c>
      <c r="G33" s="26">
        <f t="shared" si="18"/>
        <v>243959.65055617352</v>
      </c>
      <c r="H33" s="26">
        <f t="shared" si="18"/>
        <v>200170.26111111109</v>
      </c>
      <c r="I33" s="26">
        <f t="shared" si="18"/>
        <v>199374.15</v>
      </c>
      <c r="J33" s="26">
        <f t="shared" si="18"/>
        <v>199374.15</v>
      </c>
      <c r="K33" s="3"/>
      <c r="L33" s="26">
        <f t="shared" ref="L33:M33" si="19">SUM(L29:L32)</f>
        <v>397100.19991817389</v>
      </c>
      <c r="M33" s="26">
        <f t="shared" si="19"/>
        <v>842878.2116672846</v>
      </c>
    </row>
    <row r="34" spans="1:13" ht="14.5" hidden="1" customHeight="1" x14ac:dyDescent="0.35">
      <c r="A34" s="7"/>
      <c r="B34" s="27" t="s">
        <v>37</v>
      </c>
      <c r="C34" s="18">
        <f>+[1]Allocations!C44</f>
        <v>2820.4946339714043</v>
      </c>
      <c r="D34" s="18">
        <f>+[1]Allocations!D44</f>
        <v>5049.7703716860615</v>
      </c>
      <c r="E34" s="18">
        <f>+[1]Allocations!E44</f>
        <v>8540.1441256519738</v>
      </c>
      <c r="F34" s="18">
        <f>+[1]Allocations!F44</f>
        <v>11524.248159182489</v>
      </c>
      <c r="G34" s="18">
        <f>+[1]Allocations!G44</f>
        <v>13450.905152785863</v>
      </c>
      <c r="H34" s="18">
        <f>+[1]Allocations!H44</f>
        <v>11232.780810551199</v>
      </c>
      <c r="I34" s="18">
        <f>+[1]Allocations!I44</f>
        <v>23233.928853384328</v>
      </c>
      <c r="J34" s="18">
        <f>+[1]Allocations!J44</f>
        <v>17976.943431125841</v>
      </c>
      <c r="K34" s="3"/>
      <c r="L34" s="12">
        <f>SUM(C34:F34)</f>
        <v>27934.65729049193</v>
      </c>
      <c r="M34" s="12">
        <f>SUM(G34:J34)</f>
        <v>65894.558247847235</v>
      </c>
    </row>
    <row r="35" spans="1:13" ht="14.5" hidden="1" customHeight="1" x14ac:dyDescent="0.35">
      <c r="A35" s="7"/>
      <c r="B35" s="27" t="s">
        <v>33</v>
      </c>
      <c r="C35" s="28">
        <f>+C$57*[1]Allocations!N10</f>
        <v>9619.7542527620735</v>
      </c>
      <c r="D35" s="28">
        <f>+D$57*[1]Allocations!O10</f>
        <v>13801.076972682</v>
      </c>
      <c r="E35" s="28">
        <f>+E$57*[1]Allocations!P10</f>
        <v>25356.759527811213</v>
      </c>
      <c r="F35" s="28">
        <f>+F$57*[1]Allocations!Q10</f>
        <v>63932.35148652154</v>
      </c>
      <c r="G35" s="28">
        <f>+G$57*[1]Allocations!R10</f>
        <v>150080.39106284728</v>
      </c>
      <c r="H35" s="28">
        <f>+H$57*[1]Allocations!S10</f>
        <v>103588.72561352022</v>
      </c>
      <c r="I35" s="28">
        <f>+I$57*[1]Allocations!T10</f>
        <v>92553.050479026831</v>
      </c>
      <c r="J35" s="28">
        <f>+J$57*[1]Allocations!U10</f>
        <v>80197.290510551946</v>
      </c>
      <c r="K35" s="3"/>
      <c r="L35" s="12">
        <f>SUM(C35:F35)</f>
        <v>112709.94223977684</v>
      </c>
      <c r="M35" s="12">
        <f>SUM(G35:J35)</f>
        <v>426419.45766594628</v>
      </c>
    </row>
    <row r="36" spans="1:13" ht="14.5" hidden="1" customHeight="1" x14ac:dyDescent="0.35">
      <c r="A36" s="7"/>
      <c r="B36" s="23" t="s">
        <v>38</v>
      </c>
      <c r="C36" s="26">
        <f>SUM(C33:C35)</f>
        <v>57731.752024578171</v>
      </c>
      <c r="D36" s="26">
        <f t="shared" ref="D36:J36" si="20">SUM(D33:D35)</f>
        <v>98331.873921611725</v>
      </c>
      <c r="E36" s="26">
        <f t="shared" si="20"/>
        <v>159780.88919845148</v>
      </c>
      <c r="F36" s="26">
        <f t="shared" si="20"/>
        <v>221900.28430380131</v>
      </c>
      <c r="G36" s="26">
        <f t="shared" si="20"/>
        <v>407490.94677180669</v>
      </c>
      <c r="H36" s="26">
        <f t="shared" si="20"/>
        <v>314991.76753518253</v>
      </c>
      <c r="I36" s="26">
        <f t="shared" si="20"/>
        <v>315161.12933241116</v>
      </c>
      <c r="J36" s="26">
        <f t="shared" si="20"/>
        <v>297548.38394167775</v>
      </c>
      <c r="K36" s="3"/>
      <c r="L36" s="26">
        <f t="shared" ref="L36:M36" si="21">SUM(L33:L35)</f>
        <v>537744.79944844265</v>
      </c>
      <c r="M36" s="26">
        <f t="shared" si="21"/>
        <v>1335192.2275810782</v>
      </c>
    </row>
    <row r="37" spans="1:13" ht="14.5" hidden="1" customHeight="1" x14ac:dyDescent="0.35">
      <c r="A37" s="7"/>
      <c r="C37" s="14"/>
      <c r="D37" s="14"/>
      <c r="E37" s="14"/>
      <c r="F37" s="14"/>
      <c r="G37" s="15"/>
      <c r="H37" s="15"/>
      <c r="I37" s="15"/>
      <c r="K37" s="3"/>
    </row>
    <row r="38" spans="1:13" ht="14.5" hidden="1" customHeight="1" x14ac:dyDescent="0.35">
      <c r="A38" s="7"/>
      <c r="B38" s="23" t="s">
        <v>39</v>
      </c>
      <c r="C38" s="14"/>
      <c r="D38" s="14"/>
      <c r="E38" s="14"/>
      <c r="F38" s="14"/>
      <c r="G38" s="15"/>
      <c r="H38" s="15"/>
      <c r="I38" s="15"/>
      <c r="K38" s="3"/>
    </row>
    <row r="39" spans="1:13" ht="14.5" hidden="1" customHeight="1" x14ac:dyDescent="0.35">
      <c r="A39" s="7">
        <v>145</v>
      </c>
      <c r="B39" t="s">
        <v>26</v>
      </c>
      <c r="C39" s="24">
        <f>SUMIF('[1]Personnel Costs'!$L:$L,'Revenue ROI-Metrics'!$A39,'[1]Personnel Costs'!KG:KG)*1.2</f>
        <v>63000</v>
      </c>
      <c r="D39" s="24">
        <f>SUMIF('[1]Personnel Costs'!$L:$L,'Revenue ROI-Metrics'!$A39,'[1]Personnel Costs'!KH:KH)*1.2</f>
        <v>111634.40860215054</v>
      </c>
      <c r="E39" s="24">
        <f>SUMIF('[1]Personnel Costs'!$L:$L,'Revenue ROI-Metrics'!$A39,'[1]Personnel Costs'!KI:KI)*1.2</f>
        <v>129000</v>
      </c>
      <c r="F39" s="24">
        <f>SUMIF('[1]Personnel Costs'!$L:$L,'Revenue ROI-Metrics'!$A39,'[1]Personnel Costs'!KJ:KJ)*1.2</f>
        <v>181503.22580645161</v>
      </c>
      <c r="G39" s="24">
        <f>SUMIF('[1]Personnel Costs'!$L:$L,'Revenue ROI-Metrics'!$A39,'[1]Personnel Costs'!KK:KK)*1.2</f>
        <v>270064.51612903224</v>
      </c>
      <c r="H39" s="24">
        <f>SUMIF('[1]Personnel Costs'!$L:$L,'Revenue ROI-Metrics'!$A39,'[1]Personnel Costs'!KL:KL)*1.2</f>
        <v>225366.66666666666</v>
      </c>
      <c r="I39" s="24">
        <f>SUMIF('[1]Personnel Costs'!$L:$L,'Revenue ROI-Metrics'!$A39,'[1]Personnel Costs'!KM:KM)*1.2</f>
        <v>297731.18279569893</v>
      </c>
      <c r="J39" s="24">
        <f>SUMIF('[1]Personnel Costs'!$L:$L,'Revenue ROI-Metrics'!$A39,'[1]Personnel Costs'!KN:KN)*1.2</f>
        <v>464032.25806451606</v>
      </c>
      <c r="K39" s="3"/>
      <c r="L39" s="12">
        <f>SUM(C39:F39)</f>
        <v>485137.63440860214</v>
      </c>
      <c r="M39" s="12">
        <f>SUM(G39:J39)</f>
        <v>1257194.6236559139</v>
      </c>
    </row>
    <row r="40" spans="1:13" ht="14.5" hidden="1" customHeight="1" x14ac:dyDescent="0.35">
      <c r="A40" s="7">
        <v>145</v>
      </c>
      <c r="B40" t="s">
        <v>27</v>
      </c>
      <c r="C40" s="25">
        <f>+'[1]Commission Analysis-FY19 Hdct'!B74</f>
        <v>34216.322086594926</v>
      </c>
      <c r="D40" s="25">
        <f>+'[1]Commission Analysis-FY19 Hdct'!C74</f>
        <v>33570.88723224077</v>
      </c>
      <c r="E40" s="25">
        <f>+'[1]Commission Analysis-FY19 Hdct'!D74</f>
        <v>45263.187863040926</v>
      </c>
      <c r="F40" s="25">
        <f>+'[1]Commission Analysis-FY19 Hdct'!E74</f>
        <v>46749.707080676773</v>
      </c>
      <c r="G40" s="24">
        <f>(SUMIF('[1]Personnel Costs'!$L:$L,'Revenue ROI-Metrics'!$A40,'[1]Personnel Costs'!KT:KT)*1.18)*0.7</f>
        <v>101613.54301075269</v>
      </c>
      <c r="H40" s="24">
        <f>(SUMIF('[1]Personnel Costs'!$L:$L,'Revenue ROI-Metrics'!$A40,'[1]Personnel Costs'!KU:KU)*1.18)*0.7</f>
        <v>89093.277777777766</v>
      </c>
      <c r="I40" s="24">
        <f>(SUMIF('[1]Personnel Costs'!$L:$L,'Revenue ROI-Metrics'!$A40,'[1]Personnel Costs'!KV:KV)*1.18)*0.7</f>
        <v>108138.64695340501</v>
      </c>
      <c r="J40" s="24">
        <f>(SUMIF('[1]Personnel Costs'!$L:$L,'Revenue ROI-Metrics'!$A40,'[1]Personnel Costs'!KW:KW)*1.18)*0.7</f>
        <v>159910.93548387094</v>
      </c>
      <c r="K40" s="3"/>
      <c r="L40" s="12">
        <f t="shared" ref="L40:L43" si="22">SUM(C40:F40)</f>
        <v>159800.10426255339</v>
      </c>
      <c r="M40" s="12">
        <f t="shared" ref="M40:M43" si="23">SUM(G40:J40)</f>
        <v>458756.40322580643</v>
      </c>
    </row>
    <row r="41" spans="1:13" ht="14.5" hidden="1" customHeight="1" x14ac:dyDescent="0.35">
      <c r="A41" s="7"/>
      <c r="B41" t="s">
        <v>40</v>
      </c>
      <c r="C41" s="25"/>
      <c r="D41" s="25"/>
      <c r="E41" s="25"/>
      <c r="F41" s="25">
        <v>11000</v>
      </c>
      <c r="G41" s="25">
        <v>18400</v>
      </c>
      <c r="H41" s="25">
        <v>43000</v>
      </c>
      <c r="I41" s="29">
        <f>SUM('[1]Partner Rev|COGS Build'!AE62:AG62)</f>
        <v>21750</v>
      </c>
      <c r="J41" s="29">
        <f>SUM('[1]Partner Rev|COGS Build'!AH62:AJ62)</f>
        <v>100968.75</v>
      </c>
      <c r="K41" s="3"/>
      <c r="L41" s="12">
        <f t="shared" ref="L41" si="24">SUM(C41:F41)</f>
        <v>11000</v>
      </c>
      <c r="M41" s="12">
        <f t="shared" si="23"/>
        <v>184118.75</v>
      </c>
    </row>
    <row r="42" spans="1:13" ht="14.5" hidden="1" customHeight="1" x14ac:dyDescent="0.35">
      <c r="A42" s="7"/>
      <c r="B42" t="s">
        <v>29</v>
      </c>
      <c r="C42" s="14"/>
      <c r="D42" s="14"/>
      <c r="E42" s="14"/>
      <c r="F42" s="14"/>
      <c r="G42" s="15"/>
      <c r="H42" s="15"/>
      <c r="I42" s="15"/>
      <c r="K42" s="3"/>
      <c r="L42" s="12">
        <f t="shared" si="22"/>
        <v>0</v>
      </c>
      <c r="M42" s="12">
        <f t="shared" si="23"/>
        <v>0</v>
      </c>
    </row>
    <row r="43" spans="1:13" ht="14.5" hidden="1" customHeight="1" x14ac:dyDescent="0.35">
      <c r="A43" s="7"/>
      <c r="B43" t="s">
        <v>30</v>
      </c>
      <c r="C43" s="14"/>
      <c r="D43" s="14"/>
      <c r="E43" s="14"/>
      <c r="F43" s="14"/>
      <c r="G43" s="15"/>
      <c r="H43" s="15"/>
      <c r="I43" s="15"/>
      <c r="K43" s="3"/>
      <c r="L43" s="12">
        <f t="shared" si="22"/>
        <v>0</v>
      </c>
      <c r="M43" s="12">
        <f t="shared" si="23"/>
        <v>0</v>
      </c>
    </row>
    <row r="44" spans="1:13" ht="14.5" hidden="1" customHeight="1" x14ac:dyDescent="0.35">
      <c r="A44" s="7"/>
      <c r="B44" s="23" t="s">
        <v>41</v>
      </c>
      <c r="C44" s="26">
        <f>SUM(C39:C43)</f>
        <v>97216.322086594926</v>
      </c>
      <c r="D44" s="26">
        <f t="shared" ref="D44:J44" si="25">SUM(D39:D43)</f>
        <v>145205.29583439132</v>
      </c>
      <c r="E44" s="26">
        <f t="shared" si="25"/>
        <v>174263.18786304092</v>
      </c>
      <c r="F44" s="26">
        <f t="shared" si="25"/>
        <v>239252.93288712838</v>
      </c>
      <c r="G44" s="26">
        <f t="shared" si="25"/>
        <v>390078.05913978495</v>
      </c>
      <c r="H44" s="26">
        <f t="shared" si="25"/>
        <v>357459.94444444444</v>
      </c>
      <c r="I44" s="26">
        <f t="shared" si="25"/>
        <v>427619.82974910393</v>
      </c>
      <c r="J44" s="26">
        <f t="shared" si="25"/>
        <v>724911.94354838703</v>
      </c>
      <c r="K44" s="3"/>
      <c r="L44" s="26">
        <f t="shared" ref="L44:M44" si="26">SUM(L39:L43)</f>
        <v>655937.73867115553</v>
      </c>
      <c r="M44" s="26">
        <f t="shared" si="26"/>
        <v>1900069.7768817204</v>
      </c>
    </row>
    <row r="45" spans="1:13" ht="14.5" hidden="1" customHeight="1" x14ac:dyDescent="0.35">
      <c r="A45" s="7"/>
      <c r="B45" s="27" t="s">
        <v>42</v>
      </c>
      <c r="C45" s="18">
        <f>+[1]Allocations!C45</f>
        <v>3384.5935607656857</v>
      </c>
      <c r="D45" s="18">
        <f>+[1]Allocations!D45</f>
        <v>6171.941565394075</v>
      </c>
      <c r="E45" s="18">
        <f>+[1]Allocations!E45</f>
        <v>6832.1153005215792</v>
      </c>
      <c r="F45" s="18">
        <f>+[1]Allocations!F45</f>
        <v>10311.169405584333</v>
      </c>
      <c r="G45" s="18">
        <f>+[1]Allocations!G45</f>
        <v>12933.562646909479</v>
      </c>
      <c r="H45" s="18">
        <f>+[1]Allocations!H45</f>
        <v>10744.399036179409</v>
      </c>
      <c r="I45" s="18">
        <f>+[1]Allocations!I45</f>
        <v>28765.816675618698</v>
      </c>
      <c r="J45" s="18">
        <f>+[1]Allocations!J45</f>
        <v>30817.617310501439</v>
      </c>
      <c r="K45" s="3"/>
      <c r="L45" s="12">
        <f>SUM(C45:F45)</f>
        <v>26699.819832265672</v>
      </c>
      <c r="M45" s="12">
        <f>SUM(G45:J45)</f>
        <v>83261.395669209014</v>
      </c>
    </row>
    <row r="46" spans="1:13" ht="14.5" hidden="1" customHeight="1" x14ac:dyDescent="0.35">
      <c r="A46" s="7"/>
      <c r="B46" s="27" t="s">
        <v>33</v>
      </c>
      <c r="C46" s="18">
        <f>+C$57*[1]Allocations!N11</f>
        <v>11543.705103314489</v>
      </c>
      <c r="D46" s="18">
        <f>+D$57*[1]Allocations!O11</f>
        <v>16867.982966611333</v>
      </c>
      <c r="E46" s="18">
        <f>+E$57*[1]Allocations!P11</f>
        <v>20285.407622248971</v>
      </c>
      <c r="F46" s="18">
        <f>+F$57*[1]Allocations!Q11</f>
        <v>57202.630277414006</v>
      </c>
      <c r="G46" s="18">
        <f>+G$57*[1]Allocations!R11</f>
        <v>144308.06832966083</v>
      </c>
      <c r="H46" s="18">
        <f>+H$57*[1]Allocations!S11</f>
        <v>99084.867978149778</v>
      </c>
      <c r="I46" s="18">
        <f>+I$57*[1]Allocations!T11</f>
        <v>114589.49106927133</v>
      </c>
      <c r="J46" s="18">
        <f>+J$57*[1]Allocations!U11</f>
        <v>137481.06944666049</v>
      </c>
      <c r="K46" s="3"/>
      <c r="L46" s="12">
        <f>SUM(C46:F46)</f>
        <v>105899.72596958879</v>
      </c>
      <c r="M46" s="12">
        <f>SUM(G46:J46)</f>
        <v>495463.4968237424</v>
      </c>
    </row>
    <row r="47" spans="1:13" ht="14.5" hidden="1" customHeight="1" x14ac:dyDescent="0.35">
      <c r="A47" s="7"/>
      <c r="B47" s="23" t="s">
        <v>43</v>
      </c>
      <c r="C47" s="26">
        <f>SUM(C44:C46)</f>
        <v>112144.62075067509</v>
      </c>
      <c r="D47" s="26">
        <f t="shared" ref="D47:J47" si="27">SUM(D44:D46)</f>
        <v>168245.22036639674</v>
      </c>
      <c r="E47" s="26">
        <f t="shared" si="27"/>
        <v>201380.71078581148</v>
      </c>
      <c r="F47" s="26">
        <f t="shared" si="27"/>
        <v>306766.73257012671</v>
      </c>
      <c r="G47" s="26">
        <f t="shared" si="27"/>
        <v>547319.69011635531</v>
      </c>
      <c r="H47" s="26">
        <f t="shared" si="27"/>
        <v>467289.21145877364</v>
      </c>
      <c r="I47" s="26">
        <f t="shared" si="27"/>
        <v>570975.13749399397</v>
      </c>
      <c r="J47" s="26">
        <f t="shared" si="27"/>
        <v>893210.6303055489</v>
      </c>
      <c r="K47" s="3"/>
      <c r="L47" s="26">
        <f t="shared" ref="L47:M47" si="28">SUM(L44:L46)</f>
        <v>788537.28447301011</v>
      </c>
      <c r="M47" s="26">
        <f t="shared" si="28"/>
        <v>2478794.6693746718</v>
      </c>
    </row>
    <row r="48" spans="1:13" ht="14.5" hidden="1" customHeight="1" x14ac:dyDescent="0.35">
      <c r="A48" s="7"/>
      <c r="B48" s="23"/>
      <c r="C48" s="26"/>
      <c r="D48" s="26"/>
      <c r="E48" s="26"/>
      <c r="F48" s="26"/>
      <c r="G48" s="26"/>
      <c r="H48" s="26"/>
      <c r="I48" s="26"/>
      <c r="J48" s="26"/>
      <c r="K48" s="3"/>
      <c r="L48" s="26"/>
      <c r="M48" s="26"/>
    </row>
    <row r="49" spans="1:13" ht="14.5" hidden="1" customHeight="1" x14ac:dyDescent="0.35">
      <c r="A49" s="7"/>
      <c r="C49" s="14"/>
      <c r="D49" s="14"/>
      <c r="E49" s="14"/>
      <c r="F49" s="14"/>
      <c r="G49" s="15"/>
      <c r="H49" s="15"/>
      <c r="I49" s="15"/>
      <c r="K49" s="3"/>
    </row>
    <row r="50" spans="1:13" ht="14.5" hidden="1" customHeight="1" outlineLevel="1" x14ac:dyDescent="0.35">
      <c r="A50" s="7"/>
      <c r="B50" s="23" t="s">
        <v>44</v>
      </c>
      <c r="C50" s="14"/>
      <c r="D50" s="14"/>
      <c r="E50" s="14"/>
      <c r="F50" s="14"/>
      <c r="G50" s="15"/>
      <c r="H50" s="15"/>
      <c r="I50" s="15"/>
      <c r="K50" s="3"/>
    </row>
    <row r="51" spans="1:13" ht="14.5" hidden="1" customHeight="1" outlineLevel="1" x14ac:dyDescent="0.35">
      <c r="A51" s="7">
        <v>105</v>
      </c>
      <c r="B51" t="s">
        <v>26</v>
      </c>
      <c r="C51" s="24">
        <f>SUMIF('[1]Personnel Costs'!$L:$L,'Revenue ROI-Metrics'!$A51,'[1]Personnel Costs'!KG:KG)*1.2</f>
        <v>52500</v>
      </c>
      <c r="D51" s="24">
        <f>SUMIF('[1]Personnel Costs'!$L:$L,'Revenue ROI-Metrics'!$A51,'[1]Personnel Costs'!KH:KH)*1.2</f>
        <v>52500</v>
      </c>
      <c r="E51" s="24">
        <f>SUMIF('[1]Personnel Costs'!$L:$L,'Revenue ROI-Metrics'!$A51,'[1]Personnel Costs'!KI:KI)*1.2</f>
        <v>65333.333333333328</v>
      </c>
      <c r="F51" s="24">
        <f>SUMIF('[1]Personnel Costs'!$L:$L,'Revenue ROI-Metrics'!$A51,'[1]Personnel Costs'!KJ:KJ)*1.2</f>
        <v>168600</v>
      </c>
      <c r="G51" s="24">
        <f>SUMIF('[1]Personnel Costs'!$L:$L,'Revenue ROI-Metrics'!$A51,'[1]Personnel Costs'!KK:KK)*1.2</f>
        <v>264173.52614015574</v>
      </c>
      <c r="H51" s="24">
        <f>SUMIF('[1]Personnel Costs'!$L:$L,'Revenue ROI-Metrics'!$A51,'[1]Personnel Costs'!KL:KL)*1.2</f>
        <v>335185.02703314146</v>
      </c>
      <c r="I51" s="24">
        <f>SUMIF('[1]Personnel Costs'!$L:$L,'Revenue ROI-Metrics'!$A51,'[1]Personnel Costs'!KM:KM)*1.2</f>
        <v>338561.76553239708</v>
      </c>
      <c r="J51" s="24">
        <f>SUMIF('[1]Personnel Costs'!$L:$L,'Revenue ROI-Metrics'!$A51,'[1]Personnel Costs'!KN:KN)*1.2</f>
        <v>338561.76553239708</v>
      </c>
      <c r="K51" s="3"/>
      <c r="L51" s="12">
        <f>SUM(C51:F51)</f>
        <v>338933.33333333331</v>
      </c>
      <c r="M51" s="12">
        <f>SUM(G51:J51)</f>
        <v>1276482.0842380915</v>
      </c>
    </row>
    <row r="52" spans="1:13" ht="14.5" hidden="1" customHeight="1" outlineLevel="1" x14ac:dyDescent="0.35">
      <c r="A52" s="7">
        <v>105</v>
      </c>
      <c r="B52" t="s">
        <v>27</v>
      </c>
      <c r="C52" s="24">
        <f>SUMIF('[1]Personnel Costs'!$L:$L,'Revenue ROI-Metrics'!$A52,'[1]Personnel Costs'!KP:KP)*1.18</f>
        <v>51625</v>
      </c>
      <c r="D52" s="24">
        <f>SUMIF('[1]Personnel Costs'!$L:$L,'Revenue ROI-Metrics'!$A52,'[1]Personnel Costs'!KQ:KQ)*1.18</f>
        <v>51625</v>
      </c>
      <c r="E52" s="24">
        <f>SUMIF('[1]Personnel Costs'!$L:$L,'Revenue ROI-Metrics'!$A52,'[1]Personnel Costs'!KR:KR)*1.18</f>
        <v>64244.444444444445</v>
      </c>
      <c r="F52" s="24">
        <f>SUMIF('[1]Personnel Costs'!$L:$L,'Revenue ROI-Metrics'!$A52,'[1]Personnel Costs'!KS:KS)*1.18</f>
        <v>132750</v>
      </c>
      <c r="G52" s="24">
        <f>(SUMIF('[1]Personnel Costs'!$L:$L,'Revenue ROI-Metrics'!$A52,'[1]Personnel Costs'!KT:KT)*1.18)*0.9</f>
        <v>155896.34315906561</v>
      </c>
      <c r="H52" s="24">
        <f>(SUMIF('[1]Personnel Costs'!$L:$L,'Revenue ROI-Metrics'!$A52,'[1]Personnel Costs'!KU:KU)*1.18)*0.9</f>
        <v>174456.11087013915</v>
      </c>
      <c r="I52" s="24">
        <f>(SUMIF('[1]Personnel Costs'!$L:$L,'Revenue ROI-Metrics'!$A52,'[1]Personnel Costs'!KV:KV)*1.18)*0.9</f>
        <v>161583.43623732906</v>
      </c>
      <c r="J52" s="24">
        <f>(SUMIF('[1]Personnel Costs'!$L:$L,'Revenue ROI-Metrics'!$A52,'[1]Personnel Costs'!KW:KW)*1.18)*0.9</f>
        <v>161583.43623732906</v>
      </c>
      <c r="K52" s="3"/>
      <c r="L52" s="12">
        <f t="shared" ref="L52:L54" si="29">SUM(C52:F52)</f>
        <v>300244.44444444444</v>
      </c>
      <c r="M52" s="12">
        <f t="shared" ref="M52:M54" si="30">SUM(G52:J52)</f>
        <v>653519.32650386286</v>
      </c>
    </row>
    <row r="53" spans="1:13" ht="14.5" hidden="1" customHeight="1" outlineLevel="1" x14ac:dyDescent="0.35">
      <c r="A53" s="7"/>
      <c r="B53" t="s">
        <v>29</v>
      </c>
      <c r="C53" s="14"/>
      <c r="D53" s="14"/>
      <c r="E53" s="14"/>
      <c r="F53" s="14"/>
      <c r="G53" s="15"/>
      <c r="H53" s="15"/>
      <c r="I53" s="15"/>
      <c r="K53" s="3"/>
      <c r="L53" s="12">
        <f t="shared" si="29"/>
        <v>0</v>
      </c>
      <c r="M53" s="12">
        <f t="shared" si="30"/>
        <v>0</v>
      </c>
    </row>
    <row r="54" spans="1:13" ht="14.5" hidden="1" customHeight="1" outlineLevel="1" x14ac:dyDescent="0.35">
      <c r="A54" s="7"/>
      <c r="B54" t="s">
        <v>45</v>
      </c>
      <c r="C54" s="14"/>
      <c r="D54" s="14"/>
      <c r="E54" s="14"/>
      <c r="F54" s="14"/>
      <c r="G54" s="18">
        <v>300000</v>
      </c>
      <c r="H54" s="15"/>
      <c r="I54" s="15"/>
      <c r="K54" s="3"/>
      <c r="L54" s="12">
        <f t="shared" si="29"/>
        <v>0</v>
      </c>
      <c r="M54" s="12">
        <f t="shared" si="30"/>
        <v>300000</v>
      </c>
    </row>
    <row r="55" spans="1:13" ht="14.5" hidden="1" customHeight="1" outlineLevel="1" x14ac:dyDescent="0.35">
      <c r="A55" s="7"/>
      <c r="B55" s="23" t="s">
        <v>46</v>
      </c>
      <c r="C55" s="26">
        <f>SUM(C51:C54)</f>
        <v>104125</v>
      </c>
      <c r="D55" s="26">
        <f t="shared" ref="D55:J55" si="31">SUM(D51:D54)</f>
        <v>104125</v>
      </c>
      <c r="E55" s="26">
        <f t="shared" si="31"/>
        <v>129577.77777777778</v>
      </c>
      <c r="F55" s="26">
        <f t="shared" si="31"/>
        <v>301350</v>
      </c>
      <c r="G55" s="26">
        <f t="shared" si="31"/>
        <v>720069.86929922132</v>
      </c>
      <c r="H55" s="26">
        <f t="shared" si="31"/>
        <v>509641.13790328061</v>
      </c>
      <c r="I55" s="26">
        <f t="shared" si="31"/>
        <v>500145.20176972612</v>
      </c>
      <c r="J55" s="26">
        <f t="shared" si="31"/>
        <v>500145.20176972612</v>
      </c>
      <c r="K55" s="3"/>
      <c r="L55" s="26">
        <f t="shared" ref="L55:M55" si="32">SUM(L51:L54)</f>
        <v>639177.77777777775</v>
      </c>
      <c r="M55" s="26">
        <f t="shared" si="32"/>
        <v>2230001.4107419541</v>
      </c>
    </row>
    <row r="56" spans="1:13" ht="14.5" hidden="1" customHeight="1" outlineLevel="1" x14ac:dyDescent="0.35">
      <c r="A56" s="7"/>
      <c r="B56" s="27" t="s">
        <v>47</v>
      </c>
      <c r="C56" s="18">
        <f>+[1]Allocations!C42</f>
        <v>1692.2967803828428</v>
      </c>
      <c r="D56" s="18">
        <f>+[1]Allocations!D42</f>
        <v>1683.2567905620203</v>
      </c>
      <c r="E56" s="18">
        <f>+[1]Allocations!E42</f>
        <v>2277.3717668405261</v>
      </c>
      <c r="F56" s="18">
        <f>+[1]Allocations!F42</f>
        <v>4852.3150143926268</v>
      </c>
      <c r="G56" s="18">
        <f>+[1]Allocations!G42</f>
        <v>7242.7950822693083</v>
      </c>
      <c r="H56" s="18">
        <f>+[1]Allocations!H42</f>
        <v>8302.4901643204521</v>
      </c>
      <c r="I56" s="18">
        <f>+[1]Allocations!I42</f>
        <v>19914.796160043712</v>
      </c>
      <c r="J56" s="18">
        <f>+[1]Allocations!J42</f>
        <v>15408.808655250719</v>
      </c>
      <c r="K56" s="3"/>
      <c r="L56" s="12">
        <f>SUM(C56:F56)</f>
        <v>10505.240352178016</v>
      </c>
      <c r="M56" s="12">
        <f>SUM(G56:J56)</f>
        <v>50868.890061884187</v>
      </c>
    </row>
    <row r="57" spans="1:13" ht="14.5" hidden="1" customHeight="1" outlineLevel="1" x14ac:dyDescent="0.35">
      <c r="A57" s="7"/>
      <c r="B57" s="23" t="s">
        <v>48</v>
      </c>
      <c r="C57" s="26">
        <f t="shared" ref="C57:F57" si="33">+C55+C56</f>
        <v>105817.29678038284</v>
      </c>
      <c r="D57" s="26">
        <f t="shared" si="33"/>
        <v>105808.25679056202</v>
      </c>
      <c r="E57" s="26">
        <f t="shared" si="33"/>
        <v>131855.1495446183</v>
      </c>
      <c r="F57" s="26">
        <f t="shared" si="33"/>
        <v>306202.3150143926</v>
      </c>
      <c r="G57" s="26">
        <f>+G55+G56</f>
        <v>727312.66438149067</v>
      </c>
      <c r="H57" s="26">
        <f t="shared" ref="H57:J57" si="34">+H55+H56</f>
        <v>517943.62806760106</v>
      </c>
      <c r="I57" s="26">
        <f t="shared" si="34"/>
        <v>520059.9979297698</v>
      </c>
      <c r="J57" s="26">
        <f t="shared" si="34"/>
        <v>515554.01042497682</v>
      </c>
      <c r="K57" s="3"/>
      <c r="L57" s="26">
        <f t="shared" ref="L57:M57" si="35">+L55+L56</f>
        <v>649683.01812995574</v>
      </c>
      <c r="M57" s="26">
        <f t="shared" si="35"/>
        <v>2280870.3008038383</v>
      </c>
    </row>
    <row r="58" spans="1:13" ht="14.5" hidden="1" customHeight="1" collapsed="1" x14ac:dyDescent="0.35">
      <c r="A58" s="7"/>
      <c r="C58" s="14"/>
      <c r="D58" s="14"/>
      <c r="E58" s="14"/>
      <c r="F58" s="14"/>
      <c r="G58" s="15"/>
      <c r="H58" s="15"/>
      <c r="I58" s="15"/>
      <c r="K58" s="3"/>
    </row>
    <row r="59" spans="1:13" ht="14.5" hidden="1" customHeight="1" x14ac:dyDescent="0.35">
      <c r="A59" s="7"/>
      <c r="B59" s="21" t="s">
        <v>49</v>
      </c>
      <c r="C59" s="14"/>
      <c r="D59" s="14"/>
      <c r="E59" s="14"/>
      <c r="F59" s="14"/>
      <c r="G59" s="15"/>
      <c r="H59" s="15"/>
      <c r="I59" s="15"/>
      <c r="K59" s="3"/>
    </row>
    <row r="60" spans="1:13" ht="14.5" hidden="1" customHeight="1" x14ac:dyDescent="0.35">
      <c r="A60" s="7"/>
      <c r="B60" t="s">
        <v>26</v>
      </c>
      <c r="C60" s="19">
        <f>SUM(C18,C29,C39)</f>
        <v>467647.46543778799</v>
      </c>
      <c r="D60" s="19">
        <f t="shared" ref="D60:J61" si="36">SUM(D18,D29,D39)</f>
        <v>594001.07526881713</v>
      </c>
      <c r="E60" s="19">
        <f t="shared" si="36"/>
        <v>668767.74193548388</v>
      </c>
      <c r="F60" s="19">
        <f t="shared" si="36"/>
        <v>771444.0860215053</v>
      </c>
      <c r="G60" s="19">
        <f t="shared" si="36"/>
        <v>1055279.8069923827</v>
      </c>
      <c r="H60" s="19">
        <f t="shared" si="36"/>
        <v>952736.85447150306</v>
      </c>
      <c r="I60" s="19">
        <f t="shared" si="36"/>
        <v>1046150.3175804561</v>
      </c>
      <c r="J60" s="19">
        <f t="shared" si="36"/>
        <v>1268154.7259586998</v>
      </c>
      <c r="K60" s="3"/>
      <c r="L60" s="12">
        <f>SUM(C60:F60)</f>
        <v>2501860.3686635941</v>
      </c>
      <c r="M60" s="12">
        <f>SUM(G60:J60)</f>
        <v>4322321.7050030418</v>
      </c>
    </row>
    <row r="61" spans="1:13" ht="14.5" hidden="1" customHeight="1" x14ac:dyDescent="0.35">
      <c r="A61" s="7"/>
      <c r="B61" t="s">
        <v>27</v>
      </c>
      <c r="C61" s="19">
        <f>SUM(C19,C30,C40)</f>
        <v>206750</v>
      </c>
      <c r="D61" s="19">
        <f t="shared" si="36"/>
        <v>202850</v>
      </c>
      <c r="E61" s="19">
        <f t="shared" si="36"/>
        <v>273500</v>
      </c>
      <c r="F61" s="19">
        <f t="shared" si="36"/>
        <v>282482.19999999995</v>
      </c>
      <c r="G61" s="19">
        <f t="shared" si="36"/>
        <v>481180.34129127592</v>
      </c>
      <c r="H61" s="19">
        <f t="shared" si="36"/>
        <v>439480.45479235693</v>
      </c>
      <c r="I61" s="19">
        <f t="shared" si="36"/>
        <v>467373.07153724111</v>
      </c>
      <c r="J61" s="19">
        <f t="shared" si="36"/>
        <v>539793.93561524898</v>
      </c>
      <c r="K61" s="3"/>
      <c r="L61" s="12">
        <f t="shared" ref="L61:L65" si="37">SUM(C61:F61)</f>
        <v>965582.2</v>
      </c>
      <c r="M61" s="12">
        <f t="shared" ref="M61:M65" si="38">SUM(G61:J61)</f>
        <v>1927827.8032361229</v>
      </c>
    </row>
    <row r="62" spans="1:13" ht="14.5" hidden="1" customHeight="1" x14ac:dyDescent="0.35">
      <c r="A62" s="7"/>
      <c r="B62" t="s">
        <v>28</v>
      </c>
      <c r="C62" s="18"/>
      <c r="D62" s="18"/>
      <c r="E62" s="18"/>
      <c r="F62" s="18">
        <f>SUM(F20,F31,F42,F53)</f>
        <v>250000</v>
      </c>
      <c r="G62" s="18"/>
      <c r="H62" s="18"/>
      <c r="I62" s="18"/>
      <c r="J62" s="18"/>
      <c r="K62" s="3"/>
      <c r="L62" s="12">
        <f t="shared" ref="L62:L63" si="39">SUM(C62:F62)</f>
        <v>250000</v>
      </c>
      <c r="M62" s="12">
        <f t="shared" ref="M62:M63" si="40">SUM(G62:J62)</f>
        <v>0</v>
      </c>
    </row>
    <row r="63" spans="1:13" ht="14.5" hidden="1" customHeight="1" x14ac:dyDescent="0.35">
      <c r="A63" s="7"/>
      <c r="B63" t="s">
        <v>40</v>
      </c>
      <c r="C63" s="18">
        <f>+C41</f>
        <v>0</v>
      </c>
      <c r="D63" s="18">
        <f t="shared" ref="D63:J63" si="41">+D41</f>
        <v>0</v>
      </c>
      <c r="E63" s="18">
        <f t="shared" si="41"/>
        <v>0</v>
      </c>
      <c r="F63" s="18">
        <f t="shared" si="41"/>
        <v>11000</v>
      </c>
      <c r="G63" s="18">
        <f t="shared" si="41"/>
        <v>18400</v>
      </c>
      <c r="H63" s="18">
        <f t="shared" si="41"/>
        <v>43000</v>
      </c>
      <c r="I63" s="18">
        <f t="shared" si="41"/>
        <v>21750</v>
      </c>
      <c r="J63" s="18">
        <f t="shared" si="41"/>
        <v>100968.75</v>
      </c>
      <c r="K63" s="3"/>
      <c r="L63" s="12">
        <f t="shared" si="39"/>
        <v>11000</v>
      </c>
      <c r="M63" s="12">
        <f t="shared" si="40"/>
        <v>184118.75</v>
      </c>
    </row>
    <row r="64" spans="1:13" ht="14.5" hidden="1" customHeight="1" x14ac:dyDescent="0.35">
      <c r="A64" s="7"/>
      <c r="B64" t="s">
        <v>29</v>
      </c>
      <c r="C64" s="18">
        <f>SUM(C21,C31,C42,C53)</f>
        <v>0</v>
      </c>
      <c r="D64" s="18">
        <f t="shared" ref="D64:J64" si="42">SUM(D21,D31,D42,D53)</f>
        <v>0</v>
      </c>
      <c r="E64" s="18">
        <f t="shared" si="42"/>
        <v>0</v>
      </c>
      <c r="F64" s="18">
        <f t="shared" si="42"/>
        <v>0</v>
      </c>
      <c r="G64" s="18">
        <f t="shared" si="42"/>
        <v>0</v>
      </c>
      <c r="H64" s="18">
        <f t="shared" si="42"/>
        <v>0</v>
      </c>
      <c r="I64" s="18">
        <f t="shared" si="42"/>
        <v>0</v>
      </c>
      <c r="J64" s="18">
        <f t="shared" si="42"/>
        <v>0</v>
      </c>
      <c r="K64" s="3"/>
      <c r="L64" s="12">
        <f t="shared" si="37"/>
        <v>0</v>
      </c>
      <c r="M64" s="12">
        <f t="shared" si="38"/>
        <v>0</v>
      </c>
    </row>
    <row r="65" spans="1:13" ht="14.5" hidden="1" customHeight="1" x14ac:dyDescent="0.35">
      <c r="A65" s="7"/>
      <c r="B65" t="s">
        <v>30</v>
      </c>
      <c r="C65" s="18">
        <f>SUM(C22,C32,C43)</f>
        <v>0</v>
      </c>
      <c r="D65" s="18">
        <f t="shared" ref="D65:J65" si="43">SUM(D22,D32,D43)</f>
        <v>0</v>
      </c>
      <c r="E65" s="18">
        <f t="shared" si="43"/>
        <v>0</v>
      </c>
      <c r="F65" s="18">
        <f t="shared" si="43"/>
        <v>0</v>
      </c>
      <c r="G65" s="18">
        <f t="shared" si="43"/>
        <v>0</v>
      </c>
      <c r="H65" s="18">
        <f t="shared" si="43"/>
        <v>0</v>
      </c>
      <c r="I65" s="18">
        <f t="shared" si="43"/>
        <v>0</v>
      </c>
      <c r="J65" s="18">
        <f t="shared" si="43"/>
        <v>0</v>
      </c>
      <c r="K65" s="3"/>
      <c r="L65" s="12">
        <f t="shared" si="37"/>
        <v>0</v>
      </c>
      <c r="M65" s="12">
        <f t="shared" si="38"/>
        <v>0</v>
      </c>
    </row>
    <row r="66" spans="1:13" ht="14.5" hidden="1" customHeight="1" x14ac:dyDescent="0.35">
      <c r="A66" s="7"/>
      <c r="B66" s="21" t="s">
        <v>50</v>
      </c>
      <c r="C66" s="22">
        <f>SUM(C60:C65)</f>
        <v>674397.46543778805</v>
      </c>
      <c r="D66" s="22">
        <f t="shared" ref="D66:J66" si="44">SUM(D60:D65)</f>
        <v>796851.07526881713</v>
      </c>
      <c r="E66" s="22">
        <f t="shared" si="44"/>
        <v>942267.74193548388</v>
      </c>
      <c r="F66" s="22">
        <f t="shared" si="44"/>
        <v>1314926.2860215052</v>
      </c>
      <c r="G66" s="22">
        <f t="shared" si="44"/>
        <v>1554860.1482836585</v>
      </c>
      <c r="H66" s="22">
        <f t="shared" si="44"/>
        <v>1435217.3092638599</v>
      </c>
      <c r="I66" s="22">
        <f t="shared" si="44"/>
        <v>1535273.3891176973</v>
      </c>
      <c r="J66" s="22">
        <f t="shared" si="44"/>
        <v>1908917.4115739488</v>
      </c>
      <c r="K66" s="3"/>
      <c r="L66" s="22">
        <f t="shared" ref="L66:M66" si="45">SUM(L60:L65)</f>
        <v>3728442.5686635943</v>
      </c>
      <c r="M66" s="22">
        <f t="shared" si="45"/>
        <v>6434268.2582391649</v>
      </c>
    </row>
    <row r="67" spans="1:13" ht="14.5" hidden="1" customHeight="1" x14ac:dyDescent="0.35">
      <c r="A67" s="7"/>
      <c r="B67" s="27" t="s">
        <v>51</v>
      </c>
      <c r="C67" s="24">
        <f>SUM(C24,C34,C45)</f>
        <v>31025.440973685454</v>
      </c>
      <c r="D67" s="24">
        <f t="shared" ref="D67:J68" si="46">SUM(D24,D34,D45)</f>
        <v>38714.906182926468</v>
      </c>
      <c r="E67" s="24">
        <f t="shared" si="46"/>
        <v>44408.749453390265</v>
      </c>
      <c r="F67" s="24">
        <f t="shared" si="46"/>
        <v>55195.08328871613</v>
      </c>
      <c r="G67" s="24">
        <f t="shared" si="46"/>
        <v>65185.15574042379</v>
      </c>
      <c r="H67" s="24">
        <f t="shared" si="46"/>
        <v>56163.904052755999</v>
      </c>
      <c r="I67" s="24">
        <f t="shared" si="46"/>
        <v>130552.552604731</v>
      </c>
      <c r="J67" s="24">
        <f t="shared" si="46"/>
        <v>115566.0649143804</v>
      </c>
      <c r="K67" s="3"/>
      <c r="L67" s="12">
        <f>SUM(C67:F67)</f>
        <v>169344.17989871831</v>
      </c>
      <c r="M67" s="12">
        <f>SUM(G67:J67)</f>
        <v>367467.67731229123</v>
      </c>
    </row>
    <row r="68" spans="1:13" ht="14.5" hidden="1" customHeight="1" x14ac:dyDescent="0.35">
      <c r="A68" s="7"/>
      <c r="B68" s="27" t="s">
        <v>47</v>
      </c>
      <c r="C68" s="24">
        <f>SUM(C25,C35,C46)</f>
        <v>105817.29678038281</v>
      </c>
      <c r="D68" s="24">
        <f t="shared" si="46"/>
        <v>105808.25679056202</v>
      </c>
      <c r="E68" s="24">
        <f t="shared" si="46"/>
        <v>131855.1495446183</v>
      </c>
      <c r="F68" s="24">
        <f t="shared" si="46"/>
        <v>306202.31501439266</v>
      </c>
      <c r="G68" s="24">
        <f t="shared" si="46"/>
        <v>727312.66438149067</v>
      </c>
      <c r="H68" s="24">
        <f t="shared" si="46"/>
        <v>517943.62806760101</v>
      </c>
      <c r="I68" s="24">
        <f t="shared" si="46"/>
        <v>520059.9979297698</v>
      </c>
      <c r="J68" s="24">
        <f t="shared" si="46"/>
        <v>515554.01042497682</v>
      </c>
      <c r="K68" s="3"/>
      <c r="L68" s="12">
        <f>SUM(C68:F68)</f>
        <v>649683.01812995574</v>
      </c>
      <c r="M68" s="12">
        <f>SUM(G68:J68)</f>
        <v>2280870.3008038383</v>
      </c>
    </row>
    <row r="69" spans="1:13" ht="14.5" hidden="1" customHeight="1" x14ac:dyDescent="0.35">
      <c r="A69" s="7"/>
      <c r="B69" s="21" t="s">
        <v>52</v>
      </c>
      <c r="C69" s="22">
        <f>SUM(C66:C68)</f>
        <v>811240.20319185639</v>
      </c>
      <c r="D69" s="22">
        <f t="shared" ref="D69:J69" si="47">SUM(D66:D68)</f>
        <v>941374.2382423057</v>
      </c>
      <c r="E69" s="22">
        <f t="shared" si="47"/>
        <v>1118531.6409334925</v>
      </c>
      <c r="F69" s="22">
        <f t="shared" si="47"/>
        <v>1676323.684324614</v>
      </c>
      <c r="G69" s="22">
        <f t="shared" si="47"/>
        <v>2347357.9684055732</v>
      </c>
      <c r="H69" s="22">
        <f t="shared" si="47"/>
        <v>2009324.8413842169</v>
      </c>
      <c r="I69" s="22">
        <f t="shared" si="47"/>
        <v>2185885.939652198</v>
      </c>
      <c r="J69" s="22">
        <f t="shared" si="47"/>
        <v>2540037.4869133062</v>
      </c>
      <c r="K69" s="3"/>
      <c r="L69" s="22">
        <f t="shared" ref="L69:M69" si="48">SUM(L66:L68)</f>
        <v>4547469.7666922687</v>
      </c>
      <c r="M69" s="22">
        <f t="shared" si="48"/>
        <v>9082606.2363552935</v>
      </c>
    </row>
    <row r="70" spans="1:13" ht="14.5" hidden="1" customHeight="1" x14ac:dyDescent="0.35">
      <c r="A70" s="7"/>
      <c r="B70" s="14"/>
      <c r="C70" s="14"/>
      <c r="D70" s="14"/>
      <c r="E70" s="14"/>
      <c r="F70" s="14"/>
      <c r="G70" s="15"/>
      <c r="H70" s="15"/>
      <c r="I70" s="15"/>
      <c r="K70" s="3"/>
    </row>
    <row r="71" spans="1:13" ht="14.5" hidden="1" customHeight="1" x14ac:dyDescent="0.35">
      <c r="A71" s="7"/>
      <c r="B71" s="14"/>
      <c r="C71" s="14"/>
      <c r="D71" s="14"/>
      <c r="E71" s="14"/>
      <c r="F71" s="14"/>
      <c r="G71" s="15"/>
      <c r="H71" s="15"/>
      <c r="I71" s="15"/>
      <c r="K71" s="3"/>
    </row>
    <row r="72" spans="1:13" ht="14.5" customHeight="1" x14ac:dyDescent="0.35">
      <c r="A72" s="7"/>
      <c r="B72" s="14"/>
      <c r="C72" s="14"/>
      <c r="D72" s="14"/>
      <c r="E72" s="14"/>
      <c r="F72" s="14"/>
      <c r="G72" s="15"/>
      <c r="H72" s="15"/>
      <c r="I72" s="15"/>
      <c r="K72" s="3"/>
    </row>
    <row r="73" spans="1:13" s="7" customFormat="1" outlineLevel="1" x14ac:dyDescent="0.35">
      <c r="B73" s="8" t="s">
        <v>53</v>
      </c>
      <c r="C73" s="9" t="s">
        <v>13</v>
      </c>
      <c r="D73" s="9" t="s">
        <v>13</v>
      </c>
      <c r="E73" s="9" t="s">
        <v>13</v>
      </c>
      <c r="F73" s="9" t="s">
        <v>13</v>
      </c>
      <c r="G73" s="30">
        <v>985</v>
      </c>
      <c r="H73" s="30">
        <v>1229</v>
      </c>
      <c r="I73" s="30">
        <v>1192.5823170731708</v>
      </c>
      <c r="J73" s="30">
        <v>1190.2408536585365</v>
      </c>
      <c r="K73" s="3"/>
      <c r="L73" s="9" t="s">
        <v>13</v>
      </c>
      <c r="M73" s="31">
        <f>SUM(G73:J73)</f>
        <v>4596.8231707317073</v>
      </c>
    </row>
    <row r="74" spans="1:13" s="7" customFormat="1" outlineLevel="1" x14ac:dyDescent="0.35">
      <c r="B74" s="8" t="s">
        <v>54</v>
      </c>
      <c r="C74" s="9" t="s">
        <v>13</v>
      </c>
      <c r="D74" s="9" t="s">
        <v>13</v>
      </c>
      <c r="E74" s="9" t="s">
        <v>13</v>
      </c>
      <c r="F74" s="9" t="s">
        <v>13</v>
      </c>
      <c r="G74" s="30">
        <v>842</v>
      </c>
      <c r="H74" s="30">
        <v>2199</v>
      </c>
      <c r="I74" s="30">
        <v>3116.3718929254301</v>
      </c>
      <c r="J74" s="30">
        <v>3110.2533460803056</v>
      </c>
      <c r="K74" s="3"/>
      <c r="L74" s="9" t="s">
        <v>13</v>
      </c>
      <c r="M74" s="31">
        <f>SUM(G74:J74)</f>
        <v>9267.6252390057361</v>
      </c>
    </row>
    <row r="75" spans="1:13" s="7" customFormat="1" outlineLevel="1" x14ac:dyDescent="0.35">
      <c r="B75" s="8" t="s">
        <v>55</v>
      </c>
      <c r="C75" s="9" t="s">
        <v>13</v>
      </c>
      <c r="D75" s="9" t="s">
        <v>13</v>
      </c>
      <c r="E75" s="9" t="s">
        <v>13</v>
      </c>
      <c r="F75" s="9" t="s">
        <v>13</v>
      </c>
      <c r="G75" s="30">
        <v>24934</v>
      </c>
      <c r="H75" s="30">
        <v>25079</v>
      </c>
      <c r="I75" s="30">
        <v>36943.550000000003</v>
      </c>
      <c r="J75" s="30">
        <v>36871.01666666667</v>
      </c>
      <c r="K75" s="3"/>
      <c r="L75" s="9" t="s">
        <v>13</v>
      </c>
      <c r="M75" s="31">
        <f>SUM(G75:J75)</f>
        <v>123827.56666666668</v>
      </c>
    </row>
    <row r="76" spans="1:13" s="14" customFormat="1" x14ac:dyDescent="0.35">
      <c r="B76" s="14" t="s">
        <v>56</v>
      </c>
      <c r="C76" s="32">
        <v>3020</v>
      </c>
      <c r="D76" s="32">
        <v>5793</v>
      </c>
      <c r="E76" s="32">
        <v>5270</v>
      </c>
      <c r="F76" s="32">
        <v>7387</v>
      </c>
      <c r="G76" s="32">
        <v>26761</v>
      </c>
      <c r="H76" s="32">
        <v>28507</v>
      </c>
      <c r="I76" s="32">
        <v>41252.504209998602</v>
      </c>
      <c r="J76" s="32">
        <v>41171.510866405515</v>
      </c>
      <c r="K76" s="3"/>
      <c r="L76" s="32">
        <f>SUM(C76:F76)</f>
        <v>21470</v>
      </c>
      <c r="M76" s="32">
        <f t="shared" ref="M76" si="49">SUM(M73:M75)</f>
        <v>137692.01507640412</v>
      </c>
    </row>
    <row r="77" spans="1:13" s="14" customFormat="1" x14ac:dyDescent="0.35">
      <c r="B77" s="17" t="s">
        <v>17</v>
      </c>
      <c r="C77" s="33">
        <v>95</v>
      </c>
      <c r="D77" s="33">
        <v>112</v>
      </c>
      <c r="E77" s="33">
        <v>85</v>
      </c>
      <c r="F77" s="33">
        <v>95</v>
      </c>
      <c r="G77" s="33">
        <v>142</v>
      </c>
      <c r="H77" s="33">
        <v>183</v>
      </c>
      <c r="I77" s="33">
        <v>0</v>
      </c>
      <c r="J77" s="33">
        <v>0</v>
      </c>
      <c r="K77" s="3"/>
      <c r="L77" s="31">
        <f>SUM(C77:F77)</f>
        <v>387</v>
      </c>
      <c r="M77" s="31">
        <f>SUM(G77:J77)</f>
        <v>325</v>
      </c>
    </row>
    <row r="78" spans="1:13" s="14" customFormat="1" x14ac:dyDescent="0.35">
      <c r="B78" s="14" t="s">
        <v>57</v>
      </c>
      <c r="C78" s="32">
        <f t="shared" ref="C78:F78" si="50">+C76+C77</f>
        <v>3115</v>
      </c>
      <c r="D78" s="32">
        <f t="shared" si="50"/>
        <v>5905</v>
      </c>
      <c r="E78" s="32">
        <f t="shared" si="50"/>
        <v>5355</v>
      </c>
      <c r="F78" s="32">
        <f t="shared" si="50"/>
        <v>7482</v>
      </c>
      <c r="G78" s="32">
        <f>+G76+G77</f>
        <v>26903</v>
      </c>
      <c r="H78" s="32">
        <f t="shared" ref="H78:M78" si="51">+H76+H77</f>
        <v>28690</v>
      </c>
      <c r="I78" s="32">
        <f t="shared" si="51"/>
        <v>41252.504209998602</v>
      </c>
      <c r="J78" s="32">
        <f t="shared" si="51"/>
        <v>41171.510866405515</v>
      </c>
      <c r="K78" s="3"/>
      <c r="L78" s="32">
        <f t="shared" si="51"/>
        <v>21857</v>
      </c>
      <c r="M78" s="32">
        <f t="shared" si="51"/>
        <v>138017.01507640412</v>
      </c>
    </row>
    <row r="79" spans="1:13" s="14" customFormat="1" ht="4.5" customHeight="1" x14ac:dyDescent="0.35">
      <c r="G79" s="32"/>
      <c r="H79" s="32"/>
      <c r="I79" s="32"/>
      <c r="J79" s="34"/>
      <c r="K79" s="3"/>
    </row>
    <row r="80" spans="1:13" s="35" customFormat="1" ht="15" outlineLevel="1" x14ac:dyDescent="0.35">
      <c r="B80" s="36" t="s">
        <v>58</v>
      </c>
      <c r="C80" s="37" t="s">
        <v>13</v>
      </c>
      <c r="D80" s="37" t="s">
        <v>13</v>
      </c>
      <c r="E80" s="37" t="s">
        <v>13</v>
      </c>
      <c r="F80" s="37" t="s">
        <v>13</v>
      </c>
      <c r="G80" s="38">
        <f>IFERROR(+G4/G73,"")</f>
        <v>36.203045685279186</v>
      </c>
      <c r="H80" s="38">
        <f>IFERROR(+H4/H73,"")</f>
        <v>49.650122050447521</v>
      </c>
      <c r="I80" s="38">
        <f>IFERROR(+I4/I73,"")</f>
        <v>410</v>
      </c>
      <c r="J80" s="38">
        <f>IFERROR(+J4/J73,"")</f>
        <v>410.00000000000006</v>
      </c>
      <c r="K80" s="3"/>
      <c r="L80" s="37" t="s">
        <v>13</v>
      </c>
      <c r="M80" s="39">
        <f>IFERROR(+M4/M73,"")</f>
        <v>233.56075709762442</v>
      </c>
    </row>
    <row r="81" spans="2:13" s="35" customFormat="1" ht="15" outlineLevel="1" x14ac:dyDescent="0.35">
      <c r="B81" s="36" t="s">
        <v>59</v>
      </c>
      <c r="C81" s="37" t="s">
        <v>13</v>
      </c>
      <c r="D81" s="37" t="s">
        <v>13</v>
      </c>
      <c r="E81" s="37" t="s">
        <v>13</v>
      </c>
      <c r="F81" s="37" t="s">
        <v>13</v>
      </c>
      <c r="G81" s="39">
        <f t="shared" ref="G81:M85" si="52">IFERROR(+G5/G74,"")</f>
        <v>1033.424513064133</v>
      </c>
      <c r="H81" s="39">
        <f t="shared" si="52"/>
        <v>419.21741246020918</v>
      </c>
      <c r="I81" s="39">
        <f t="shared" si="52"/>
        <v>470.70000000000005</v>
      </c>
      <c r="J81" s="39">
        <f t="shared" si="52"/>
        <v>470.70000000000005</v>
      </c>
      <c r="K81" s="3"/>
      <c r="L81" s="37" t="s">
        <v>13</v>
      </c>
      <c r="M81" s="39">
        <f t="shared" si="52"/>
        <v>509.61005739876964</v>
      </c>
    </row>
    <row r="82" spans="2:13" s="35" customFormat="1" ht="15" outlineLevel="1" x14ac:dyDescent="0.35">
      <c r="B82" s="36" t="s">
        <v>60</v>
      </c>
      <c r="C82" s="37" t="s">
        <v>13</v>
      </c>
      <c r="D82" s="37" t="s">
        <v>13</v>
      </c>
      <c r="E82" s="37" t="s">
        <v>13</v>
      </c>
      <c r="F82" s="37" t="s">
        <v>13</v>
      </c>
      <c r="G82" s="39">
        <f t="shared" si="52"/>
        <v>27.055843061161468</v>
      </c>
      <c r="H82" s="39">
        <f t="shared" si="52"/>
        <v>22.877974066506635</v>
      </c>
      <c r="I82" s="39">
        <f t="shared" si="52"/>
        <v>13.235294117647058</v>
      </c>
      <c r="J82" s="39">
        <f t="shared" si="52"/>
        <v>13.235294117647058</v>
      </c>
      <c r="K82" s="3"/>
      <c r="L82" s="37" t="s">
        <v>13</v>
      </c>
      <c r="M82" s="39">
        <f t="shared" si="52"/>
        <v>17.971156685096666</v>
      </c>
    </row>
    <row r="83" spans="2:13" s="35" customFormat="1" x14ac:dyDescent="0.35">
      <c r="B83" s="35" t="s">
        <v>61</v>
      </c>
      <c r="C83" s="40">
        <f t="shared" ref="C83:F85" si="53">IFERROR(+C7/C76,"")</f>
        <v>141.06368874172185</v>
      </c>
      <c r="D83" s="40">
        <f t="shared" si="53"/>
        <v>96.163426919040219</v>
      </c>
      <c r="E83" s="40">
        <f t="shared" si="53"/>
        <v>189.14235355956166</v>
      </c>
      <c r="F83" s="40">
        <f t="shared" si="53"/>
        <v>226.41480592740766</v>
      </c>
      <c r="G83" s="40">
        <f t="shared" si="52"/>
        <v>59.056605914838762</v>
      </c>
      <c r="H83" s="40">
        <f t="shared" si="52"/>
        <v>54.605388206893743</v>
      </c>
      <c r="I83" s="40">
        <f t="shared" si="52"/>
        <v>59.264129458774569</v>
      </c>
      <c r="J83" s="40">
        <f t="shared" si="52"/>
        <v>59.264129458774562</v>
      </c>
      <c r="K83" s="3"/>
      <c r="L83" s="40">
        <f t="shared" si="52"/>
        <v>170.11613631982536</v>
      </c>
      <c r="M83" s="40">
        <f t="shared" si="52"/>
        <v>58.259276168263433</v>
      </c>
    </row>
    <row r="84" spans="2:13" s="35" customFormat="1" ht="15" x14ac:dyDescent="0.35">
      <c r="B84" s="36" t="s">
        <v>62</v>
      </c>
      <c r="C84" s="39">
        <f t="shared" si="53"/>
        <v>0</v>
      </c>
      <c r="D84" s="39">
        <f t="shared" si="53"/>
        <v>0</v>
      </c>
      <c r="E84" s="39">
        <f t="shared" si="53"/>
        <v>0</v>
      </c>
      <c r="F84" s="39">
        <f t="shared" si="53"/>
        <v>0</v>
      </c>
      <c r="G84" s="39">
        <f t="shared" si="52"/>
        <v>36.651408450704224</v>
      </c>
      <c r="H84" s="39">
        <f t="shared" si="52"/>
        <v>508.17961748633877</v>
      </c>
      <c r="I84" s="39" t="str">
        <f t="shared" si="52"/>
        <v/>
      </c>
      <c r="J84" s="39" t="str">
        <f t="shared" si="52"/>
        <v/>
      </c>
      <c r="K84" s="3"/>
      <c r="L84" s="39">
        <f t="shared" si="52"/>
        <v>0</v>
      </c>
      <c r="M84" s="39">
        <f t="shared" si="52"/>
        <v>763.69652307692309</v>
      </c>
    </row>
    <row r="85" spans="2:13" s="35" customFormat="1" x14ac:dyDescent="0.35">
      <c r="B85" s="35" t="s">
        <v>63</v>
      </c>
      <c r="C85" s="40">
        <f t="shared" si="53"/>
        <v>136.76158587479935</v>
      </c>
      <c r="D85" s="40">
        <f t="shared" si="53"/>
        <v>94.339497399153259</v>
      </c>
      <c r="E85" s="40">
        <f t="shared" si="53"/>
        <v>186.14009397925116</v>
      </c>
      <c r="F85" s="40">
        <f t="shared" si="53"/>
        <v>223.5399854832612</v>
      </c>
      <c r="G85" s="40">
        <f t="shared" si="52"/>
        <v>58.938346314054201</v>
      </c>
      <c r="H85" s="40">
        <f t="shared" si="52"/>
        <v>57.498524629275707</v>
      </c>
      <c r="I85" s="40">
        <f t="shared" si="52"/>
        <v>61.082200905254702</v>
      </c>
      <c r="J85" s="40">
        <f t="shared" si="52"/>
        <v>61.085777448408997</v>
      </c>
      <c r="K85" s="3"/>
      <c r="L85" s="40">
        <f t="shared" si="52"/>
        <v>167.1040603370385</v>
      </c>
      <c r="M85" s="40">
        <f t="shared" si="52"/>
        <v>59.920427187348984</v>
      </c>
    </row>
    <row r="86" spans="2:13" s="35" customFormat="1" ht="4.5" customHeight="1" x14ac:dyDescent="0.35">
      <c r="G86" s="41"/>
      <c r="H86" s="41"/>
      <c r="I86" s="41"/>
      <c r="K86" s="3"/>
    </row>
    <row r="87" spans="2:13" s="14" customFormat="1" outlineLevel="1" x14ac:dyDescent="0.35">
      <c r="B87" s="8" t="s">
        <v>53</v>
      </c>
      <c r="C87" s="9" t="s">
        <v>13</v>
      </c>
      <c r="D87" s="9" t="s">
        <v>13</v>
      </c>
      <c r="E87" s="9" t="s">
        <v>13</v>
      </c>
      <c r="F87" s="9" t="s">
        <v>13</v>
      </c>
      <c r="G87" s="30">
        <v>686</v>
      </c>
      <c r="H87" s="30">
        <v>647</v>
      </c>
      <c r="I87" s="30">
        <v>682.2767768458408</v>
      </c>
      <c r="J87" s="30">
        <v>754.88733597560986</v>
      </c>
      <c r="K87" s="3"/>
      <c r="L87" s="9" t="s">
        <v>13</v>
      </c>
      <c r="M87" s="31">
        <f>SUM(G87:J87)</f>
        <v>2770.1641128214505</v>
      </c>
    </row>
    <row r="88" spans="2:13" s="14" customFormat="1" outlineLevel="1" x14ac:dyDescent="0.35">
      <c r="B88" s="8" t="s">
        <v>54</v>
      </c>
      <c r="C88" s="9" t="s">
        <v>13</v>
      </c>
      <c r="D88" s="9" t="s">
        <v>13</v>
      </c>
      <c r="E88" s="9" t="s">
        <v>13</v>
      </c>
      <c r="F88" s="9" t="s">
        <v>13</v>
      </c>
      <c r="G88" s="30">
        <v>76</v>
      </c>
      <c r="H88" s="30">
        <v>340</v>
      </c>
      <c r="I88" s="30">
        <v>416.75163820055025</v>
      </c>
      <c r="J88" s="30">
        <v>468.07891332058637</v>
      </c>
      <c r="K88" s="3"/>
      <c r="L88" s="9" t="s">
        <v>13</v>
      </c>
      <c r="M88" s="31">
        <f>SUM(G88:J88)</f>
        <v>1300.8305515211366</v>
      </c>
    </row>
    <row r="89" spans="2:13" s="14" customFormat="1" outlineLevel="1" x14ac:dyDescent="0.35">
      <c r="B89" s="8" t="s">
        <v>55</v>
      </c>
      <c r="C89" s="9" t="s">
        <v>13</v>
      </c>
      <c r="D89" s="9" t="s">
        <v>13</v>
      </c>
      <c r="E89" s="9" t="s">
        <v>13</v>
      </c>
      <c r="F89" s="9" t="s">
        <v>13</v>
      </c>
      <c r="G89" s="30">
        <v>113</v>
      </c>
      <c r="H89" s="30">
        <v>181</v>
      </c>
      <c r="I89" s="30">
        <v>358.22743010286331</v>
      </c>
      <c r="J89" s="30">
        <v>396.35139222222222</v>
      </c>
      <c r="K89" s="3"/>
      <c r="L89" s="9" t="s">
        <v>13</v>
      </c>
      <c r="M89" s="31">
        <f>SUM(G89:J89)</f>
        <v>1048.5788223250856</v>
      </c>
    </row>
    <row r="90" spans="2:13" s="14" customFormat="1" x14ac:dyDescent="0.35">
      <c r="B90" s="14" t="s">
        <v>64</v>
      </c>
      <c r="C90" s="42">
        <v>469</v>
      </c>
      <c r="D90" s="42">
        <v>748</v>
      </c>
      <c r="E90" s="42">
        <v>783</v>
      </c>
      <c r="F90" s="42">
        <v>782</v>
      </c>
      <c r="G90" s="32">
        <f>SUM(G87:G89)</f>
        <v>875</v>
      </c>
      <c r="H90" s="32">
        <f t="shared" ref="H90:M90" si="54">SUM(H87:H89)</f>
        <v>1168</v>
      </c>
      <c r="I90" s="32">
        <f t="shared" si="54"/>
        <v>1457.2558451492544</v>
      </c>
      <c r="J90" s="32">
        <f t="shared" si="54"/>
        <v>1619.3176415184184</v>
      </c>
      <c r="K90" s="3"/>
      <c r="L90" s="43">
        <f>SUM(C90:F90)</f>
        <v>2782</v>
      </c>
      <c r="M90" s="32">
        <f t="shared" si="54"/>
        <v>5119.573486667673</v>
      </c>
    </row>
    <row r="91" spans="2:13" s="14" customFormat="1" ht="16.5" x14ac:dyDescent="0.35">
      <c r="B91" s="17" t="s">
        <v>65</v>
      </c>
      <c r="C91" s="44">
        <f>598-C90</f>
        <v>129</v>
      </c>
      <c r="D91" s="44">
        <f>891-D90</f>
        <v>143</v>
      </c>
      <c r="E91" s="44">
        <f>904-E90</f>
        <v>121</v>
      </c>
      <c r="F91" s="44">
        <f>917-F90</f>
        <v>135</v>
      </c>
      <c r="G91" s="33">
        <v>185</v>
      </c>
      <c r="H91" s="33">
        <v>218</v>
      </c>
      <c r="I91" s="33"/>
      <c r="J91"/>
      <c r="K91" s="3"/>
      <c r="L91" s="19">
        <f>SUM(C91:F91)</f>
        <v>528</v>
      </c>
      <c r="M91" s="31">
        <f>SUM(G91:J91)</f>
        <v>403</v>
      </c>
    </row>
    <row r="92" spans="2:13" s="14" customFormat="1" x14ac:dyDescent="0.35">
      <c r="B92" s="14" t="s">
        <v>66</v>
      </c>
      <c r="C92" s="32">
        <f t="shared" ref="C92:F92" si="55">+C90+C91</f>
        <v>598</v>
      </c>
      <c r="D92" s="32">
        <f t="shared" si="55"/>
        <v>891</v>
      </c>
      <c r="E92" s="32">
        <f t="shared" si="55"/>
        <v>904</v>
      </c>
      <c r="F92" s="32">
        <f t="shared" si="55"/>
        <v>917</v>
      </c>
      <c r="G92" s="32">
        <f>+G90+G91</f>
        <v>1060</v>
      </c>
      <c r="H92" s="32">
        <f t="shared" ref="H92:M92" si="56">+H90+H91</f>
        <v>1386</v>
      </c>
      <c r="I92" s="32">
        <f t="shared" si="56"/>
        <v>1457.2558451492544</v>
      </c>
      <c r="J92" s="32">
        <f t="shared" si="56"/>
        <v>1619.3176415184184</v>
      </c>
      <c r="K92" s="3"/>
      <c r="L92" s="43">
        <f>SUM(C92:F92)</f>
        <v>3310</v>
      </c>
      <c r="M92" s="32">
        <f t="shared" si="56"/>
        <v>5522.573486667673</v>
      </c>
    </row>
    <row r="93" spans="2:13" s="14" customFormat="1" ht="6.5" customHeight="1" x14ac:dyDescent="0.35">
      <c r="G93" s="32"/>
      <c r="H93" s="32"/>
      <c r="I93" s="32"/>
      <c r="J93" s="45"/>
      <c r="K93" s="3"/>
    </row>
    <row r="94" spans="2:13" s="14" customFormat="1" hidden="1" outlineLevel="1" x14ac:dyDescent="0.35">
      <c r="B94" s="8" t="s">
        <v>53</v>
      </c>
      <c r="C94" s="9" t="s">
        <v>13</v>
      </c>
      <c r="D94" s="9" t="s">
        <v>13</v>
      </c>
      <c r="E94" s="9" t="s">
        <v>13</v>
      </c>
      <c r="F94" s="9" t="s">
        <v>13</v>
      </c>
      <c r="G94" s="9">
        <f>356-6</f>
        <v>350</v>
      </c>
      <c r="H94" s="9">
        <f>374-3</f>
        <v>371</v>
      </c>
      <c r="I94" s="30">
        <f>+I87*0.45</f>
        <v>307.02454958062839</v>
      </c>
      <c r="J94" s="46">
        <f>+J87*0.45</f>
        <v>339.69930118902442</v>
      </c>
      <c r="K94" s="3"/>
      <c r="L94" s="9" t="s">
        <v>13</v>
      </c>
      <c r="M94" s="31">
        <f>SUM(G94:J94)</f>
        <v>1367.7238507696529</v>
      </c>
    </row>
    <row r="95" spans="2:13" s="14" customFormat="1" hidden="1" outlineLevel="1" x14ac:dyDescent="0.35">
      <c r="B95" s="8" t="s">
        <v>54</v>
      </c>
      <c r="C95" s="9" t="s">
        <v>13</v>
      </c>
      <c r="D95" s="9" t="s">
        <v>13</v>
      </c>
      <c r="E95" s="9" t="s">
        <v>13</v>
      </c>
      <c r="F95" s="9" t="s">
        <v>13</v>
      </c>
      <c r="G95" s="9">
        <v>40</v>
      </c>
      <c r="H95" s="9">
        <v>55</v>
      </c>
      <c r="I95" s="30">
        <f>+I88*0.45</f>
        <v>187.53823719024763</v>
      </c>
      <c r="J95" s="46">
        <f t="shared" ref="J95:J96" si="57">+J88*0.45</f>
        <v>210.63551099426388</v>
      </c>
      <c r="K95" s="3"/>
      <c r="L95" s="9" t="s">
        <v>13</v>
      </c>
      <c r="M95" s="31">
        <f>SUM(G95:J95)</f>
        <v>493.17374818451151</v>
      </c>
    </row>
    <row r="96" spans="2:13" s="14" customFormat="1" hidden="1" outlineLevel="1" x14ac:dyDescent="0.35">
      <c r="B96" s="8" t="s">
        <v>55</v>
      </c>
      <c r="C96" s="9" t="s">
        <v>13</v>
      </c>
      <c r="D96" s="9" t="s">
        <v>13</v>
      </c>
      <c r="E96" s="9" t="s">
        <v>13</v>
      </c>
      <c r="F96" s="9" t="s">
        <v>13</v>
      </c>
      <c r="G96" s="9">
        <v>41</v>
      </c>
      <c r="H96" s="9">
        <v>50</v>
      </c>
      <c r="I96" s="30">
        <f>+I89*0.45</f>
        <v>161.20234354628849</v>
      </c>
      <c r="J96" s="46">
        <f t="shared" si="57"/>
        <v>178.3581265</v>
      </c>
      <c r="K96" s="3"/>
      <c r="L96" s="9" t="s">
        <v>13</v>
      </c>
      <c r="M96" s="31">
        <f>SUM(G96:J96)</f>
        <v>430.56047004628851</v>
      </c>
    </row>
    <row r="97" spans="2:13" ht="16.5" collapsed="1" x14ac:dyDescent="0.35">
      <c r="B97" s="14" t="s">
        <v>67</v>
      </c>
      <c r="C97" s="42">
        <f>463-C98</f>
        <v>346</v>
      </c>
      <c r="D97" s="42">
        <f>477-D98</f>
        <v>368</v>
      </c>
      <c r="E97" s="42">
        <f>441-E98</f>
        <v>356</v>
      </c>
      <c r="F97" s="42">
        <f>500-F98</f>
        <v>401</v>
      </c>
      <c r="G97" s="32">
        <f>SUM(G94:G96)</f>
        <v>431</v>
      </c>
      <c r="H97" s="32">
        <f t="shared" ref="H97:M97" si="58">SUM(H94:H96)</f>
        <v>476</v>
      </c>
      <c r="I97" s="32">
        <f t="shared" si="58"/>
        <v>655.76513031716445</v>
      </c>
      <c r="J97" s="32">
        <f t="shared" si="58"/>
        <v>728.69293868328828</v>
      </c>
      <c r="K97" s="3"/>
      <c r="L97" s="43">
        <f>SUM(C97:F97)</f>
        <v>1471</v>
      </c>
      <c r="M97" s="32">
        <f t="shared" si="58"/>
        <v>2291.4580690004532</v>
      </c>
    </row>
    <row r="98" spans="2:13" ht="16.5" x14ac:dyDescent="0.35">
      <c r="B98" s="17" t="s">
        <v>65</v>
      </c>
      <c r="C98" s="44">
        <v>117</v>
      </c>
      <c r="D98" s="44">
        <v>109</v>
      </c>
      <c r="E98" s="44">
        <v>85</v>
      </c>
      <c r="F98" s="44">
        <v>99</v>
      </c>
      <c r="G98" s="47">
        <v>126</v>
      </c>
      <c r="H98" s="47">
        <v>173</v>
      </c>
      <c r="I98" s="47"/>
      <c r="K98" s="3"/>
      <c r="L98" s="43">
        <f>SUM(C98:F98)</f>
        <v>410</v>
      </c>
      <c r="M98" s="31">
        <f>SUM(G98:J98)</f>
        <v>299</v>
      </c>
    </row>
    <row r="99" spans="2:13" x14ac:dyDescent="0.35">
      <c r="B99" s="14" t="s">
        <v>68</v>
      </c>
      <c r="C99" s="32">
        <f t="shared" ref="C99:F99" si="59">+C97+C98</f>
        <v>463</v>
      </c>
      <c r="D99" s="32">
        <f t="shared" si="59"/>
        <v>477</v>
      </c>
      <c r="E99" s="32">
        <f t="shared" si="59"/>
        <v>441</v>
      </c>
      <c r="F99" s="32">
        <f t="shared" si="59"/>
        <v>500</v>
      </c>
      <c r="G99" s="32">
        <f>+G97+G98</f>
        <v>557</v>
      </c>
      <c r="H99" s="32">
        <f t="shared" ref="H99:M99" si="60">+H97+H98</f>
        <v>649</v>
      </c>
      <c r="I99" s="32">
        <f t="shared" si="60"/>
        <v>655.76513031716445</v>
      </c>
      <c r="J99" s="32">
        <f t="shared" si="60"/>
        <v>728.69293868328828</v>
      </c>
      <c r="K99" s="3"/>
      <c r="L99" s="43">
        <f>SUM(C99:F99)</f>
        <v>1881</v>
      </c>
      <c r="M99" s="32">
        <f t="shared" si="60"/>
        <v>2590.4580690004532</v>
      </c>
    </row>
    <row r="100" spans="2:13" hidden="1" outlineLevel="1" x14ac:dyDescent="0.35">
      <c r="B100" s="36" t="s">
        <v>53</v>
      </c>
      <c r="C100" s="37" t="s">
        <v>13</v>
      </c>
      <c r="D100" s="37" t="s">
        <v>13</v>
      </c>
      <c r="E100" s="37" t="s">
        <v>13</v>
      </c>
      <c r="F100" s="37" t="s">
        <v>13</v>
      </c>
      <c r="G100" s="48">
        <f>IFERROR(+G94/G87,"")</f>
        <v>0.51020408163265307</v>
      </c>
      <c r="H100" s="48">
        <f>IFERROR(+H94/H87,"")</f>
        <v>0.57341576506955183</v>
      </c>
      <c r="I100" s="48">
        <f>IFERROR(+I94/I87,"")</f>
        <v>0.45000000000000007</v>
      </c>
      <c r="J100" s="48">
        <f>IFERROR(+J94/J87,"")</f>
        <v>0.45</v>
      </c>
      <c r="K100" s="3"/>
      <c r="L100" s="37" t="s">
        <v>13</v>
      </c>
      <c r="M100" s="48">
        <f>IFERROR(+M94/M87,"")</f>
        <v>0.49373387101481409</v>
      </c>
    </row>
    <row r="101" spans="2:13" hidden="1" outlineLevel="1" x14ac:dyDescent="0.35">
      <c r="B101" s="36" t="s">
        <v>54</v>
      </c>
      <c r="C101" s="37" t="s">
        <v>13</v>
      </c>
      <c r="D101" s="37" t="s">
        <v>13</v>
      </c>
      <c r="E101" s="37" t="s">
        <v>13</v>
      </c>
      <c r="F101" s="37" t="s">
        <v>13</v>
      </c>
      <c r="G101" s="48">
        <f t="shared" ref="G101:J105" si="61">IFERROR(+G95/G88,"")</f>
        <v>0.52631578947368418</v>
      </c>
      <c r="H101" s="48">
        <f t="shared" si="61"/>
        <v>0.16176470588235295</v>
      </c>
      <c r="I101" s="48">
        <f t="shared" si="61"/>
        <v>0.45000000000000007</v>
      </c>
      <c r="J101" s="48">
        <f t="shared" si="61"/>
        <v>0.45</v>
      </c>
      <c r="K101" s="3"/>
      <c r="L101" s="37" t="s">
        <v>13</v>
      </c>
      <c r="M101" s="48">
        <f t="shared" ref="M101:M102" si="62">IFERROR(+M95/M88,"")</f>
        <v>0.37912220589208551</v>
      </c>
    </row>
    <row r="102" spans="2:13" hidden="1" outlineLevel="1" x14ac:dyDescent="0.35">
      <c r="B102" s="36" t="s">
        <v>55</v>
      </c>
      <c r="C102" s="37" t="s">
        <v>13</v>
      </c>
      <c r="D102" s="37" t="s">
        <v>13</v>
      </c>
      <c r="E102" s="37" t="s">
        <v>13</v>
      </c>
      <c r="F102" s="37" t="s">
        <v>13</v>
      </c>
      <c r="G102" s="48">
        <f t="shared" si="61"/>
        <v>0.36283185840707965</v>
      </c>
      <c r="H102" s="48">
        <f t="shared" si="61"/>
        <v>0.27624309392265195</v>
      </c>
      <c r="I102" s="48">
        <f t="shared" si="61"/>
        <v>0.45</v>
      </c>
      <c r="J102" s="48">
        <f t="shared" si="61"/>
        <v>0.45</v>
      </c>
      <c r="K102" s="3"/>
      <c r="L102" s="37" t="s">
        <v>13</v>
      </c>
      <c r="M102" s="48">
        <f t="shared" si="62"/>
        <v>0.41061335674468163</v>
      </c>
    </row>
    <row r="103" spans="2:13" ht="15" collapsed="1" x14ac:dyDescent="0.35">
      <c r="B103" s="35" t="s">
        <v>69</v>
      </c>
      <c r="C103" s="49">
        <f t="shared" ref="C103:F105" si="63">IFERROR(+C97/C90,"")</f>
        <v>0.73773987206823033</v>
      </c>
      <c r="D103" s="49">
        <f t="shared" si="63"/>
        <v>0.49197860962566847</v>
      </c>
      <c r="E103" s="49">
        <f t="shared" si="63"/>
        <v>0.454661558109834</v>
      </c>
      <c r="F103" s="49">
        <f t="shared" si="63"/>
        <v>0.51278772378516624</v>
      </c>
      <c r="G103" s="49">
        <f t="shared" si="61"/>
        <v>0.49257142857142855</v>
      </c>
      <c r="H103" s="49">
        <f t="shared" si="61"/>
        <v>0.40753424657534248</v>
      </c>
      <c r="I103" s="49">
        <f t="shared" si="61"/>
        <v>0.45</v>
      </c>
      <c r="J103" s="49">
        <f t="shared" si="61"/>
        <v>0.45</v>
      </c>
      <c r="K103" s="3"/>
      <c r="L103" s="49">
        <f t="shared" ref="L103:M105" si="64">IFERROR(+L97/L90,"")</f>
        <v>0.52875629043853345</v>
      </c>
      <c r="M103" s="49">
        <f t="shared" si="64"/>
        <v>0.44758768967138346</v>
      </c>
    </row>
    <row r="104" spans="2:13" ht="15" x14ac:dyDescent="0.35">
      <c r="B104" s="36" t="s">
        <v>70</v>
      </c>
      <c r="C104" s="49">
        <f t="shared" si="63"/>
        <v>0.90697674418604646</v>
      </c>
      <c r="D104" s="49">
        <f t="shared" si="63"/>
        <v>0.76223776223776218</v>
      </c>
      <c r="E104" s="49">
        <f t="shared" si="63"/>
        <v>0.7024793388429752</v>
      </c>
      <c r="F104" s="49">
        <f t="shared" si="63"/>
        <v>0.73333333333333328</v>
      </c>
      <c r="G104" s="49">
        <f t="shared" si="61"/>
        <v>0.68108108108108112</v>
      </c>
      <c r="H104" s="49">
        <f t="shared" si="61"/>
        <v>0.79357798165137616</v>
      </c>
      <c r="I104" s="49" t="str">
        <f t="shared" si="61"/>
        <v/>
      </c>
      <c r="J104" s="49" t="str">
        <f t="shared" si="61"/>
        <v/>
      </c>
      <c r="K104" s="3"/>
      <c r="L104" s="49">
        <f t="shared" si="64"/>
        <v>0.77651515151515149</v>
      </c>
      <c r="M104" s="49">
        <f t="shared" si="64"/>
        <v>0.74193548387096775</v>
      </c>
    </row>
    <row r="105" spans="2:13" ht="15" x14ac:dyDescent="0.35">
      <c r="B105" s="35" t="s">
        <v>71</v>
      </c>
      <c r="C105" s="49">
        <f t="shared" si="63"/>
        <v>0.77424749163879603</v>
      </c>
      <c r="D105" s="49">
        <f t="shared" si="63"/>
        <v>0.53535353535353536</v>
      </c>
      <c r="E105" s="49">
        <f t="shared" si="63"/>
        <v>0.48783185840707965</v>
      </c>
      <c r="F105" s="49">
        <f t="shared" si="63"/>
        <v>0.54525627044711011</v>
      </c>
      <c r="G105" s="49">
        <f t="shared" si="61"/>
        <v>0.5254716981132076</v>
      </c>
      <c r="H105" s="49">
        <f t="shared" si="61"/>
        <v>0.46825396825396826</v>
      </c>
      <c r="I105" s="49">
        <f t="shared" si="61"/>
        <v>0.45</v>
      </c>
      <c r="J105" s="49">
        <f t="shared" si="61"/>
        <v>0.45</v>
      </c>
      <c r="K105" s="3"/>
      <c r="L105" s="49">
        <f t="shared" si="64"/>
        <v>0.56827794561933531</v>
      </c>
      <c r="M105" s="49">
        <f t="shared" si="64"/>
        <v>0.46906719761252802</v>
      </c>
    </row>
    <row r="106" spans="2:13" ht="7.5" customHeight="1" x14ac:dyDescent="0.35">
      <c r="B106" s="14"/>
      <c r="C106" s="14"/>
      <c r="D106" s="14"/>
      <c r="E106" s="14"/>
      <c r="F106" s="14"/>
      <c r="G106" s="32"/>
      <c r="H106" s="32"/>
      <c r="I106" s="32"/>
      <c r="J106" s="46"/>
      <c r="K106" s="3"/>
    </row>
    <row r="107" spans="2:13" hidden="1" outlineLevel="1" x14ac:dyDescent="0.35">
      <c r="B107" s="8" t="s">
        <v>53</v>
      </c>
      <c r="C107" s="9" t="s">
        <v>13</v>
      </c>
      <c r="D107" s="9" t="s">
        <v>13</v>
      </c>
      <c r="E107" s="9" t="s">
        <v>13</v>
      </c>
      <c r="F107" s="9" t="s">
        <v>13</v>
      </c>
      <c r="G107" s="9">
        <v>40</v>
      </c>
      <c r="H107" s="9">
        <v>27</v>
      </c>
      <c r="I107" s="30">
        <f>SUM('[1]US Summary'!I44:K44)+SUM('[1]PQL-EMEA Summary'!I44:K44)+SUM('[1]PQL-APAC Summary'!I44:K44)</f>
        <v>39.025205231751698</v>
      </c>
      <c r="J107" s="30">
        <f>SUM('[1]US Summary'!L44:N44)+SUM('[1]PQL-EMEA Summary'!L44:N44)+SUM('[1]PQL-APAC Summary'!L44:N44)</f>
        <v>43.799824347907823</v>
      </c>
      <c r="K107" s="3"/>
      <c r="L107" s="9" t="s">
        <v>13</v>
      </c>
      <c r="M107" s="31">
        <f>SUM(G107:J107)</f>
        <v>149.82502957965951</v>
      </c>
    </row>
    <row r="108" spans="2:13" hidden="1" outlineLevel="1" x14ac:dyDescent="0.35">
      <c r="B108" s="8" t="s">
        <v>54</v>
      </c>
      <c r="C108" s="9" t="s">
        <v>13</v>
      </c>
      <c r="D108" s="9" t="s">
        <v>13</v>
      </c>
      <c r="E108" s="9" t="s">
        <v>13</v>
      </c>
      <c r="F108" s="9" t="s">
        <v>13</v>
      </c>
      <c r="G108" s="9">
        <v>5</v>
      </c>
      <c r="H108" s="9">
        <v>2</v>
      </c>
      <c r="I108" s="30">
        <f>SUM('[1]US Summary'!I45:K45)+SUM('[1]PQL-EMEA Summary'!I45:K45)+SUM('[1]PQL-APAC Summary'!I45:K45)</f>
        <v>16.033684377484214</v>
      </c>
      <c r="J108" s="30">
        <f>SUM('[1]US Summary'!L45:N45)+SUM('[1]PQL-EMEA Summary'!L45:N45)+SUM('[1]PQL-APAC Summary'!L45:N45)</f>
        <v>18.40245436630018</v>
      </c>
      <c r="K108" s="3"/>
      <c r="L108" s="9" t="s">
        <v>13</v>
      </c>
      <c r="M108" s="31">
        <f>SUM(G108:J108)</f>
        <v>41.436138743784397</v>
      </c>
    </row>
    <row r="109" spans="2:13" hidden="1" outlineLevel="1" x14ac:dyDescent="0.35">
      <c r="B109" s="8" t="s">
        <v>55</v>
      </c>
      <c r="C109" s="9" t="s">
        <v>13</v>
      </c>
      <c r="D109" s="9" t="s">
        <v>13</v>
      </c>
      <c r="E109" s="9" t="s">
        <v>13</v>
      </c>
      <c r="F109" s="9" t="s">
        <v>13</v>
      </c>
      <c r="G109" s="9">
        <v>4</v>
      </c>
      <c r="H109" s="9">
        <v>4</v>
      </c>
      <c r="I109" s="30">
        <f>SUM('[1]US Summary'!I46:K46)+SUM('[1]PQL-EMEA Summary'!I46:K46)+SUM('[1]PQL-APAC Summary'!I46:K46)</f>
        <v>16.548195757586033</v>
      </c>
      <c r="J109" s="30">
        <f>SUM('[1]US Summary'!L46:N46)+SUM('[1]PQL-EMEA Summary'!L46:N46)+SUM('[1]PQL-APAC Summary'!L46:N46)</f>
        <v>18.774511530654511</v>
      </c>
      <c r="K109" s="3"/>
      <c r="L109" s="9" t="s">
        <v>13</v>
      </c>
      <c r="M109" s="31">
        <f>SUM(G109:J109)</f>
        <v>43.322707288240544</v>
      </c>
    </row>
    <row r="110" spans="2:13" s="14" customFormat="1" collapsed="1" x14ac:dyDescent="0.35">
      <c r="B110" s="14" t="s">
        <v>72</v>
      </c>
      <c r="C110" s="43">
        <f>SUM('[1]Key Drivers'!N17:P17)</f>
        <v>40</v>
      </c>
      <c r="D110" s="43">
        <f>SUM('[1]Key Drivers'!Q17:S17)</f>
        <v>50</v>
      </c>
      <c r="E110" s="43">
        <f>SUM('[1]Key Drivers'!T17:V17)</f>
        <v>76</v>
      </c>
      <c r="F110" s="43">
        <f>SUM('[1]Key Drivers'!W17:Y17)</f>
        <v>71</v>
      </c>
      <c r="G110" s="43">
        <f>SUM(G107:G109)</f>
        <v>49</v>
      </c>
      <c r="H110" s="43">
        <f t="shared" ref="H110:M110" si="65">SUM(H107:H109)</f>
        <v>33</v>
      </c>
      <c r="I110" s="43">
        <f t="shared" si="65"/>
        <v>71.607085366821948</v>
      </c>
      <c r="J110" s="43">
        <f t="shared" si="65"/>
        <v>80.976790244862514</v>
      </c>
      <c r="K110" s="3"/>
      <c r="L110" s="43">
        <f>SUM(C110:F110)</f>
        <v>237</v>
      </c>
      <c r="M110" s="43">
        <f t="shared" si="65"/>
        <v>234.58387561168445</v>
      </c>
    </row>
    <row r="111" spans="2:13" ht="16.5" x14ac:dyDescent="0.35">
      <c r="B111" s="17" t="s">
        <v>73</v>
      </c>
      <c r="C111" s="19">
        <f>SUM('[1]Key Drivers'!N18:P18)</f>
        <v>27</v>
      </c>
      <c r="D111" s="19">
        <f>SUM('[1]Key Drivers'!Q18:S18)</f>
        <v>28</v>
      </c>
      <c r="E111" s="19">
        <f>SUM('[1]Key Drivers'!T18:V18)</f>
        <v>14</v>
      </c>
      <c r="F111" s="19">
        <f>SUM('[1]Key Drivers'!W18:Y18)</f>
        <v>23</v>
      </c>
      <c r="G111" s="50">
        <v>24</v>
      </c>
      <c r="H111" s="50">
        <v>35</v>
      </c>
      <c r="I111" s="51">
        <f>SUM('[1]Key Drivers'!AF18:AH18)</f>
        <v>40</v>
      </c>
      <c r="J111" s="51">
        <f>SUM('[1]Key Drivers'!AI18:AK18)</f>
        <v>63</v>
      </c>
      <c r="K111" s="3"/>
      <c r="L111" s="31">
        <f>SUM(C111:F111)</f>
        <v>92</v>
      </c>
      <c r="M111" s="31">
        <f>SUM(G111:J111)</f>
        <v>162</v>
      </c>
    </row>
    <row r="112" spans="2:13" s="14" customFormat="1" x14ac:dyDescent="0.35">
      <c r="B112" s="14" t="s">
        <v>74</v>
      </c>
      <c r="C112" s="43">
        <f>SUM(C110:C111)</f>
        <v>67</v>
      </c>
      <c r="D112" s="43">
        <f>SUM(D110:D111)</f>
        <v>78</v>
      </c>
      <c r="E112" s="43">
        <f>SUM(E110:E111)</f>
        <v>90</v>
      </c>
      <c r="F112" s="43">
        <f>SUM(F110:F111)</f>
        <v>94</v>
      </c>
      <c r="G112" s="43">
        <f>SUM(G110:G111)</f>
        <v>73</v>
      </c>
      <c r="H112" s="43">
        <f t="shared" ref="H112:M112" si="66">SUM(H110:H111)</f>
        <v>68</v>
      </c>
      <c r="I112" s="43">
        <f t="shared" si="66"/>
        <v>111.60708536682195</v>
      </c>
      <c r="J112" s="43">
        <f t="shared" si="66"/>
        <v>143.97679024486251</v>
      </c>
      <c r="K112" s="3"/>
      <c r="L112" s="43">
        <f t="shared" si="66"/>
        <v>329</v>
      </c>
      <c r="M112" s="43">
        <f t="shared" si="66"/>
        <v>396.58387561168445</v>
      </c>
    </row>
    <row r="113" spans="2:13" s="14" customFormat="1" ht="9.5" customHeight="1" x14ac:dyDescent="0.35">
      <c r="G113" s="43"/>
      <c r="H113" s="43"/>
      <c r="I113" s="43"/>
      <c r="J113" s="45"/>
      <c r="K113" s="3"/>
    </row>
    <row r="114" spans="2:13" s="52" customFormat="1" hidden="1" outlineLevel="1" x14ac:dyDescent="0.35">
      <c r="B114" s="36" t="s">
        <v>53</v>
      </c>
      <c r="C114" s="37" t="s">
        <v>13</v>
      </c>
      <c r="D114" s="37" t="s">
        <v>13</v>
      </c>
      <c r="E114" s="37" t="s">
        <v>13</v>
      </c>
      <c r="F114" s="37" t="s">
        <v>13</v>
      </c>
      <c r="G114" s="48">
        <f>IFERROR(+G107/G94,"")</f>
        <v>0.11428571428571428</v>
      </c>
      <c r="H114" s="48">
        <f>IFERROR(+H107/H94,"")</f>
        <v>7.277628032345014E-2</v>
      </c>
      <c r="I114" s="48">
        <f>IFERROR(+I107/I94,"")</f>
        <v>0.12710776804349061</v>
      </c>
      <c r="J114" s="48">
        <f>IFERROR(+J107/J94,"")</f>
        <v>0.1289370457772463</v>
      </c>
      <c r="K114" s="3"/>
      <c r="L114" s="37" t="s">
        <v>13</v>
      </c>
      <c r="M114" s="48">
        <f>IFERROR(+M107/M94,"")</f>
        <v>0.10954333325060403</v>
      </c>
    </row>
    <row r="115" spans="2:13" s="52" customFormat="1" hidden="1" outlineLevel="1" x14ac:dyDescent="0.35">
      <c r="B115" s="36" t="s">
        <v>54</v>
      </c>
      <c r="C115" s="37" t="s">
        <v>13</v>
      </c>
      <c r="D115" s="37" t="s">
        <v>13</v>
      </c>
      <c r="E115" s="37" t="s">
        <v>13</v>
      </c>
      <c r="F115" s="37" t="s">
        <v>13</v>
      </c>
      <c r="G115" s="48">
        <f t="shared" ref="G115:J119" si="67">IFERROR(+G108/G95,"")</f>
        <v>0.125</v>
      </c>
      <c r="H115" s="48">
        <f t="shared" si="67"/>
        <v>3.6363636363636362E-2</v>
      </c>
      <c r="I115" s="48">
        <f t="shared" si="67"/>
        <v>8.5495548095713886E-2</v>
      </c>
      <c r="J115" s="48">
        <f t="shared" si="67"/>
        <v>8.7366343307616931E-2</v>
      </c>
      <c r="K115" s="3"/>
      <c r="L115" s="37" t="s">
        <v>13</v>
      </c>
      <c r="M115" s="48">
        <f t="shared" ref="M115:M116" si="68">IFERROR(+M108/M95,"")</f>
        <v>8.4019351995763283E-2</v>
      </c>
    </row>
    <row r="116" spans="2:13" s="52" customFormat="1" hidden="1" outlineLevel="1" x14ac:dyDescent="0.35">
      <c r="B116" s="36" t="s">
        <v>55</v>
      </c>
      <c r="C116" s="37" t="s">
        <v>13</v>
      </c>
      <c r="D116" s="37" t="s">
        <v>13</v>
      </c>
      <c r="E116" s="37" t="s">
        <v>13</v>
      </c>
      <c r="F116" s="37" t="s">
        <v>13</v>
      </c>
      <c r="G116" s="48">
        <f t="shared" si="67"/>
        <v>9.7560975609756101E-2</v>
      </c>
      <c r="H116" s="48">
        <f t="shared" si="67"/>
        <v>0.08</v>
      </c>
      <c r="I116" s="48">
        <f t="shared" si="67"/>
        <v>0.10265480881693445</v>
      </c>
      <c r="J116" s="48">
        <f t="shared" si="67"/>
        <v>0.10526300034136382</v>
      </c>
      <c r="K116" s="3"/>
      <c r="L116" s="37" t="s">
        <v>13</v>
      </c>
      <c r="M116" s="48">
        <f t="shared" si="68"/>
        <v>0.10061933294429705</v>
      </c>
    </row>
    <row r="117" spans="2:13" s="52" customFormat="1" collapsed="1" x14ac:dyDescent="0.35">
      <c r="B117" s="35" t="s">
        <v>75</v>
      </c>
      <c r="C117" s="53">
        <f t="shared" ref="C117:F119" si="69">IFERROR(+C110/C97,"")</f>
        <v>0.11560693641618497</v>
      </c>
      <c r="D117" s="53">
        <f t="shared" si="69"/>
        <v>0.1358695652173913</v>
      </c>
      <c r="E117" s="53">
        <f t="shared" si="69"/>
        <v>0.21348314606741572</v>
      </c>
      <c r="F117" s="53">
        <f t="shared" si="69"/>
        <v>0.17705735660847879</v>
      </c>
      <c r="G117" s="53">
        <f t="shared" si="67"/>
        <v>0.1136890951276102</v>
      </c>
      <c r="H117" s="53">
        <f t="shared" si="67"/>
        <v>6.9327731092436978E-2</v>
      </c>
      <c r="I117" s="53">
        <f t="shared" si="67"/>
        <v>0.10919623819001902</v>
      </c>
      <c r="J117" s="53">
        <f t="shared" si="67"/>
        <v>0.11112608061110558</v>
      </c>
      <c r="K117" s="3"/>
      <c r="L117" s="53">
        <f t="shared" ref="L117:M119" si="70">IFERROR(+L110/L97,"")</f>
        <v>0.16111488783140721</v>
      </c>
      <c r="M117" s="53">
        <f t="shared" si="70"/>
        <v>0.10237319145622038</v>
      </c>
    </row>
    <row r="118" spans="2:13" s="52" customFormat="1" ht="15" x14ac:dyDescent="0.35">
      <c r="B118" s="36" t="s">
        <v>62</v>
      </c>
      <c r="C118" s="53">
        <f t="shared" si="69"/>
        <v>0.23076923076923078</v>
      </c>
      <c r="D118" s="53">
        <f t="shared" si="69"/>
        <v>0.25688073394495414</v>
      </c>
      <c r="E118" s="53">
        <f t="shared" si="69"/>
        <v>0.16470588235294117</v>
      </c>
      <c r="F118" s="53">
        <f t="shared" si="69"/>
        <v>0.23232323232323232</v>
      </c>
      <c r="G118" s="53">
        <f t="shared" si="67"/>
        <v>0.19047619047619047</v>
      </c>
      <c r="H118" s="53">
        <f t="shared" si="67"/>
        <v>0.20231213872832371</v>
      </c>
      <c r="I118" s="53" t="str">
        <f t="shared" si="67"/>
        <v/>
      </c>
      <c r="J118" s="53" t="str">
        <f t="shared" si="67"/>
        <v/>
      </c>
      <c r="K118" s="3"/>
      <c r="L118" s="53">
        <f t="shared" si="70"/>
        <v>0.22439024390243903</v>
      </c>
      <c r="M118" s="53">
        <f t="shared" si="70"/>
        <v>0.5418060200668896</v>
      </c>
    </row>
    <row r="119" spans="2:13" x14ac:dyDescent="0.35">
      <c r="B119" s="35" t="s">
        <v>76</v>
      </c>
      <c r="C119" s="53">
        <f t="shared" si="69"/>
        <v>0.1447084233261339</v>
      </c>
      <c r="D119" s="53">
        <f t="shared" si="69"/>
        <v>0.16352201257861634</v>
      </c>
      <c r="E119" s="53">
        <f t="shared" si="69"/>
        <v>0.20408163265306123</v>
      </c>
      <c r="F119" s="53">
        <f t="shared" si="69"/>
        <v>0.188</v>
      </c>
      <c r="G119" s="53">
        <f t="shared" si="67"/>
        <v>0.1310592459605027</v>
      </c>
      <c r="H119" s="53">
        <f t="shared" si="67"/>
        <v>0.10477657935285054</v>
      </c>
      <c r="I119" s="53">
        <f t="shared" si="67"/>
        <v>0.17019368704896304</v>
      </c>
      <c r="J119" s="53">
        <f t="shared" si="67"/>
        <v>0.19758224980884456</v>
      </c>
      <c r="K119" s="3"/>
      <c r="L119" s="53">
        <f t="shared" si="70"/>
        <v>0.17490696438064859</v>
      </c>
      <c r="M119" s="53">
        <f t="shared" si="70"/>
        <v>0.15309411117575403</v>
      </c>
    </row>
    <row r="120" spans="2:13" x14ac:dyDescent="0.35">
      <c r="G120" s="4"/>
      <c r="I120" s="4"/>
      <c r="K120" s="3"/>
    </row>
    <row r="121" spans="2:13" x14ac:dyDescent="0.35">
      <c r="B121" s="14" t="s">
        <v>77</v>
      </c>
      <c r="C121" s="43">
        <v>45</v>
      </c>
      <c r="D121" s="43">
        <v>62</v>
      </c>
      <c r="E121" s="43">
        <v>68</v>
      </c>
      <c r="F121" s="43">
        <v>85</v>
      </c>
      <c r="G121" s="43">
        <v>118</v>
      </c>
      <c r="H121" s="43">
        <v>141</v>
      </c>
      <c r="I121" s="43">
        <v>112</v>
      </c>
      <c r="J121" s="43">
        <v>157</v>
      </c>
      <c r="K121" s="3"/>
      <c r="L121" s="43">
        <f>SUM(C121:F121)</f>
        <v>260</v>
      </c>
      <c r="M121" s="43">
        <f>SUM(G121:J121)</f>
        <v>528</v>
      </c>
    </row>
    <row r="122" spans="2:13" x14ac:dyDescent="0.35">
      <c r="G122" s="4"/>
      <c r="I122" s="4"/>
      <c r="K122" s="3"/>
    </row>
    <row r="123" spans="2:13" x14ac:dyDescent="0.35">
      <c r="B123" s="54" t="s">
        <v>78</v>
      </c>
      <c r="C123" s="54"/>
      <c r="D123" s="54"/>
      <c r="E123" s="54"/>
      <c r="F123" s="54"/>
      <c r="G123" s="4"/>
      <c r="I123" s="4"/>
      <c r="K123" s="3"/>
    </row>
    <row r="124" spans="2:13" ht="16.5" x14ac:dyDescent="0.35">
      <c r="B124" t="s">
        <v>79</v>
      </c>
      <c r="G124" s="4"/>
      <c r="I124" s="4"/>
      <c r="K124" s="3"/>
    </row>
    <row r="125" spans="2:13" ht="16.5" x14ac:dyDescent="0.35">
      <c r="B125" t="s">
        <v>80</v>
      </c>
      <c r="G125" s="4"/>
      <c r="I125" s="4"/>
      <c r="K125" s="3"/>
    </row>
    <row r="126" spans="2:13" x14ac:dyDescent="0.35">
      <c r="B126" t="s">
        <v>81</v>
      </c>
      <c r="G126" s="4"/>
      <c r="I126" s="4"/>
      <c r="K126" s="3"/>
    </row>
    <row r="127" spans="2:13" ht="16.5" x14ac:dyDescent="0.35">
      <c r="B127" t="s">
        <v>82</v>
      </c>
      <c r="G127" s="4"/>
      <c r="I127" s="4"/>
      <c r="K127" s="3"/>
    </row>
    <row r="128" spans="2:13" x14ac:dyDescent="0.35">
      <c r="B128" s="55"/>
      <c r="G128" s="4"/>
      <c r="I128" s="4"/>
      <c r="K128" s="3"/>
    </row>
    <row r="129" spans="2:13" x14ac:dyDescent="0.35">
      <c r="B129" s="55" t="s">
        <v>83</v>
      </c>
      <c r="K129" s="3"/>
    </row>
    <row r="130" spans="2:13" x14ac:dyDescent="0.35">
      <c r="B130" t="s">
        <v>84</v>
      </c>
      <c r="C130">
        <v>24</v>
      </c>
      <c r="D130">
        <v>24</v>
      </c>
      <c r="E130">
        <v>24</v>
      </c>
      <c r="F130">
        <v>24</v>
      </c>
      <c r="G130">
        <v>24</v>
      </c>
      <c r="H130">
        <v>24</v>
      </c>
      <c r="I130">
        <v>24</v>
      </c>
      <c r="J130">
        <v>24</v>
      </c>
      <c r="K130" s="3"/>
    </row>
    <row r="131" spans="2:13" x14ac:dyDescent="0.35">
      <c r="B131" t="s">
        <v>85</v>
      </c>
      <c r="C131" s="56">
        <f t="shared" ref="C131:J131" si="71">0.792*C133</f>
        <v>2.9304000000000001</v>
      </c>
      <c r="D131" s="56">
        <f t="shared" si="71"/>
        <v>3.0095999999999998</v>
      </c>
      <c r="E131" s="56">
        <f t="shared" si="71"/>
        <v>2.8512000000000004</v>
      </c>
      <c r="F131" s="56">
        <f t="shared" si="71"/>
        <v>2.6928000000000001</v>
      </c>
      <c r="G131" s="56">
        <f t="shared" si="71"/>
        <v>2.6928000000000001</v>
      </c>
      <c r="H131" s="56">
        <f t="shared" si="71"/>
        <v>2.6928000000000001</v>
      </c>
      <c r="I131" s="56">
        <f t="shared" si="71"/>
        <v>2.5344000000000002</v>
      </c>
      <c r="J131" s="56">
        <f t="shared" si="71"/>
        <v>2.5344000000000002</v>
      </c>
      <c r="K131" s="3"/>
    </row>
    <row r="132" spans="2:13" x14ac:dyDescent="0.35">
      <c r="B132" t="s">
        <v>86</v>
      </c>
      <c r="C132" s="56">
        <f>+C133-C131</f>
        <v>0.76960000000000006</v>
      </c>
      <c r="D132" s="56">
        <f t="shared" ref="D132:J132" si="72">+D133-D131</f>
        <v>0.79039999999999999</v>
      </c>
      <c r="E132" s="56">
        <f t="shared" si="72"/>
        <v>0.74879999999999969</v>
      </c>
      <c r="F132" s="56">
        <f t="shared" si="72"/>
        <v>0.70719999999999983</v>
      </c>
      <c r="G132" s="56">
        <f t="shared" si="72"/>
        <v>0.70719999999999983</v>
      </c>
      <c r="H132" s="56">
        <f t="shared" si="72"/>
        <v>0.70719999999999983</v>
      </c>
      <c r="I132" s="56">
        <f t="shared" si="72"/>
        <v>0.66559999999999997</v>
      </c>
      <c r="J132" s="56">
        <f t="shared" si="72"/>
        <v>0.66559999999999997</v>
      </c>
      <c r="K132" s="3"/>
    </row>
    <row r="133" spans="2:13" x14ac:dyDescent="0.35">
      <c r="B133" t="s">
        <v>87</v>
      </c>
      <c r="C133" s="57">
        <v>3.7</v>
      </c>
      <c r="D133" s="57">
        <v>3.8</v>
      </c>
      <c r="E133" s="57">
        <v>3.6</v>
      </c>
      <c r="F133" s="57">
        <v>3.4</v>
      </c>
      <c r="G133" s="57">
        <v>3.4</v>
      </c>
      <c r="H133" s="57">
        <v>3.4</v>
      </c>
      <c r="I133" s="57">
        <v>3.2</v>
      </c>
      <c r="J133" s="57">
        <v>3.2</v>
      </c>
      <c r="K133" s="3"/>
    </row>
    <row r="134" spans="2:13" x14ac:dyDescent="0.35">
      <c r="B134" t="s">
        <v>88</v>
      </c>
      <c r="C134" s="58">
        <v>0.13</v>
      </c>
      <c r="D134" s="58">
        <v>0.15</v>
      </c>
      <c r="E134" s="58">
        <v>0.16</v>
      </c>
      <c r="F134" s="58">
        <v>0.18</v>
      </c>
      <c r="G134" s="59">
        <f>AVERAGE(C134:F134)</f>
        <v>0.15500000000000003</v>
      </c>
      <c r="H134" s="59">
        <f t="shared" ref="H134:J135" si="73">+G134</f>
        <v>0.15500000000000003</v>
      </c>
      <c r="I134" s="59">
        <f t="shared" si="73"/>
        <v>0.15500000000000003</v>
      </c>
      <c r="J134" s="59">
        <f t="shared" si="73"/>
        <v>0.15500000000000003</v>
      </c>
      <c r="K134" s="3"/>
    </row>
    <row r="135" spans="2:13" x14ac:dyDescent="0.35">
      <c r="B135" t="s">
        <v>89</v>
      </c>
      <c r="C135" s="58">
        <v>7.0000000000000007E-2</v>
      </c>
      <c r="D135" s="58">
        <v>0.16</v>
      </c>
      <c r="E135" s="58">
        <v>0.35</v>
      </c>
      <c r="F135" s="58">
        <v>0.14000000000000001</v>
      </c>
      <c r="G135" s="59">
        <f>AVERAGE(C135:F135)</f>
        <v>0.18</v>
      </c>
      <c r="H135" s="59">
        <f t="shared" si="73"/>
        <v>0.18</v>
      </c>
      <c r="I135" s="59">
        <f t="shared" si="73"/>
        <v>0.18</v>
      </c>
      <c r="J135" s="59">
        <f t="shared" si="73"/>
        <v>0.18</v>
      </c>
      <c r="K135" s="3"/>
    </row>
    <row r="136" spans="2:13" x14ac:dyDescent="0.35">
      <c r="B136" t="s">
        <v>90</v>
      </c>
      <c r="C136" s="60">
        <v>3746</v>
      </c>
      <c r="D136" s="60">
        <v>3295</v>
      </c>
      <c r="E136" s="60">
        <v>3089</v>
      </c>
      <c r="F136" s="60">
        <v>3186</v>
      </c>
      <c r="G136" s="60">
        <v>3413</v>
      </c>
      <c r="H136" s="60">
        <v>2924</v>
      </c>
      <c r="I136" s="18">
        <v>3000</v>
      </c>
      <c r="J136" s="18">
        <v>3000</v>
      </c>
      <c r="K136" s="3"/>
    </row>
    <row r="137" spans="2:13" x14ac:dyDescent="0.35">
      <c r="B137" t="s">
        <v>91</v>
      </c>
      <c r="C137" s="61">
        <v>0.88200000000000001</v>
      </c>
      <c r="D137" s="61">
        <v>0.88900000000000001</v>
      </c>
      <c r="E137" s="61">
        <v>0.90100000000000002</v>
      </c>
      <c r="F137" s="61">
        <v>0.88700000000000001</v>
      </c>
      <c r="G137" s="61">
        <v>0.91500000000000004</v>
      </c>
      <c r="H137" s="61">
        <v>0.91100000000000003</v>
      </c>
      <c r="I137" s="62">
        <f>+'[1]Summary P&amp;L'!BG34</f>
        <v>0.90000000000000024</v>
      </c>
      <c r="J137" s="62">
        <f>+'[1]Summary P&amp;L'!BH34</f>
        <v>0.9</v>
      </c>
      <c r="K137" s="3"/>
    </row>
    <row r="138" spans="2:13" x14ac:dyDescent="0.35">
      <c r="B138" t="s">
        <v>92</v>
      </c>
      <c r="C138" s="18">
        <f>+C136*C137</f>
        <v>3303.9720000000002</v>
      </c>
      <c r="D138" s="18">
        <f t="shared" ref="D138:J138" si="74">+D136*D137</f>
        <v>2929.2550000000001</v>
      </c>
      <c r="E138" s="18">
        <f t="shared" si="74"/>
        <v>2783.1889999999999</v>
      </c>
      <c r="F138" s="18">
        <f t="shared" si="74"/>
        <v>2825.982</v>
      </c>
      <c r="G138" s="18">
        <f t="shared" si="74"/>
        <v>3122.895</v>
      </c>
      <c r="H138" s="18">
        <f t="shared" si="74"/>
        <v>2663.7640000000001</v>
      </c>
      <c r="I138" s="18">
        <f t="shared" si="74"/>
        <v>2700.0000000000009</v>
      </c>
      <c r="J138" s="18">
        <f t="shared" si="74"/>
        <v>2700</v>
      </c>
      <c r="K138" s="3"/>
    </row>
    <row r="139" spans="2:13" x14ac:dyDescent="0.35">
      <c r="C139" s="63"/>
      <c r="D139" s="63"/>
      <c r="E139" s="63"/>
      <c r="F139" s="63"/>
      <c r="G139" s="63"/>
      <c r="H139" s="63"/>
      <c r="I139" s="63"/>
      <c r="J139" s="63"/>
      <c r="K139" s="3"/>
    </row>
    <row r="140" spans="2:13" x14ac:dyDescent="0.35">
      <c r="B140" t="s">
        <v>93</v>
      </c>
      <c r="C140" s="18">
        <f t="shared" ref="C140:J140" si="75">+C110*(1-C134)*C$130*C$131*C$138</f>
        <v>8086372.6151577607</v>
      </c>
      <c r="D140" s="18">
        <f t="shared" si="75"/>
        <v>8992203.5649599992</v>
      </c>
      <c r="E140" s="18">
        <f t="shared" si="75"/>
        <v>12158346.095013887</v>
      </c>
      <c r="F140" s="18">
        <f t="shared" si="75"/>
        <v>10633027.39366349</v>
      </c>
      <c r="G140" s="18">
        <f t="shared" si="75"/>
        <v>8356521.0532003203</v>
      </c>
      <c r="H140" s="18">
        <f t="shared" si="75"/>
        <v>4800447.6108526085</v>
      </c>
      <c r="I140" s="18">
        <f t="shared" si="75"/>
        <v>9937173.4801465534</v>
      </c>
      <c r="J140" s="18">
        <f t="shared" si="75"/>
        <v>11237441.216975909</v>
      </c>
      <c r="K140" s="3"/>
      <c r="L140" s="18">
        <f>SUM(C140:F140)</f>
        <v>39869949.668795139</v>
      </c>
      <c r="M140" s="18">
        <f>SUM(G140:J140)</f>
        <v>34331583.361175388</v>
      </c>
    </row>
    <row r="141" spans="2:13" x14ac:dyDescent="0.35">
      <c r="B141" t="s">
        <v>94</v>
      </c>
      <c r="C141" s="18">
        <f t="shared" ref="C141:J141" si="76">+C111*(1-C134)*C$130*C$131*C$138</f>
        <v>5458301.5152314883</v>
      </c>
      <c r="D141" s="18">
        <f t="shared" si="76"/>
        <v>5035633.9963776004</v>
      </c>
      <c r="E141" s="18">
        <f t="shared" si="76"/>
        <v>2239695.3332920326</v>
      </c>
      <c r="F141" s="18">
        <f t="shared" si="76"/>
        <v>3444501.8317501452</v>
      </c>
      <c r="G141" s="18">
        <f t="shared" si="76"/>
        <v>4092989.9036083203</v>
      </c>
      <c r="H141" s="18">
        <f t="shared" si="76"/>
        <v>5091383.8296921598</v>
      </c>
      <c r="I141" s="18">
        <f t="shared" si="76"/>
        <v>5550944.2560000019</v>
      </c>
      <c r="J141" s="18">
        <f t="shared" si="76"/>
        <v>8742737.2031999994</v>
      </c>
      <c r="K141" s="3"/>
      <c r="L141" s="18">
        <f>SUM(C141:F141)</f>
        <v>16178132.676651267</v>
      </c>
      <c r="M141" s="18">
        <f>SUM(G141:J141)</f>
        <v>23478055.19250048</v>
      </c>
    </row>
    <row r="142" spans="2:13" x14ac:dyDescent="0.35">
      <c r="B142" s="64" t="s">
        <v>95</v>
      </c>
      <c r="C142" s="65">
        <f>SUM(C140:C141)</f>
        <v>13544674.130389249</v>
      </c>
      <c r="D142" s="65">
        <f t="shared" ref="D142:J142" si="77">SUM(D140:D141)</f>
        <v>14027837.5613376</v>
      </c>
      <c r="E142" s="65">
        <f t="shared" si="77"/>
        <v>14398041.42830592</v>
      </c>
      <c r="F142" s="65">
        <f t="shared" si="77"/>
        <v>14077529.225413635</v>
      </c>
      <c r="G142" s="65">
        <f t="shared" si="77"/>
        <v>12449510.956808642</v>
      </c>
      <c r="H142" s="65">
        <f t="shared" si="77"/>
        <v>9891831.4405447692</v>
      </c>
      <c r="I142" s="65">
        <f t="shared" si="77"/>
        <v>15488117.736146554</v>
      </c>
      <c r="J142" s="65">
        <f t="shared" si="77"/>
        <v>19980178.42017591</v>
      </c>
      <c r="K142" s="3"/>
      <c r="L142" s="65">
        <f>SUM(C142:F142)</f>
        <v>56048082.345446408</v>
      </c>
      <c r="M142" s="65">
        <f>SUM(G142:J142)</f>
        <v>57809638.553675875</v>
      </c>
    </row>
    <row r="143" spans="2:13" x14ac:dyDescent="0.35">
      <c r="B143" t="s">
        <v>96</v>
      </c>
      <c r="C143" s="18">
        <f t="shared" ref="C143:J143" si="78">+C121*(1-C135)*C$130*C$132*C$138</f>
        <v>2553924.8933452801</v>
      </c>
      <c r="D143" s="18">
        <f t="shared" si="78"/>
        <v>2893918.7173478403</v>
      </c>
      <c r="E143" s="18">
        <f t="shared" si="78"/>
        <v>2210762.2801305591</v>
      </c>
      <c r="F143" s="18">
        <f t="shared" si="78"/>
        <v>3506228.8748697592</v>
      </c>
      <c r="G143" s="18">
        <f t="shared" si="78"/>
        <v>5128693.3834905587</v>
      </c>
      <c r="H143" s="18">
        <f t="shared" si="78"/>
        <v>5227357.5170519035</v>
      </c>
      <c r="I143" s="18">
        <f t="shared" si="78"/>
        <v>3961140.0192000004</v>
      </c>
      <c r="J143" s="18">
        <f t="shared" si="78"/>
        <v>5552669.4912</v>
      </c>
      <c r="K143" s="3"/>
      <c r="L143" s="18">
        <f>SUM(C143:F143)</f>
        <v>11164834.765693437</v>
      </c>
      <c r="M143" s="18">
        <f>SUM(G143:J143)</f>
        <v>19869860.410942465</v>
      </c>
    </row>
    <row r="144" spans="2:13" x14ac:dyDescent="0.35">
      <c r="B144" s="21" t="s">
        <v>97</v>
      </c>
      <c r="C144" s="22">
        <f>+C142+C143</f>
        <v>16098599.023734529</v>
      </c>
      <c r="D144" s="22">
        <f t="shared" ref="D144:J144" si="79">+D142+D143</f>
        <v>16921756.278685439</v>
      </c>
      <c r="E144" s="22">
        <f t="shared" si="79"/>
        <v>16608803.70843648</v>
      </c>
      <c r="F144" s="22">
        <f t="shared" si="79"/>
        <v>17583758.100283395</v>
      </c>
      <c r="G144" s="22">
        <f t="shared" si="79"/>
        <v>17578204.3402992</v>
      </c>
      <c r="H144" s="22">
        <f t="shared" si="79"/>
        <v>15119188.957596673</v>
      </c>
      <c r="I144" s="22">
        <f t="shared" si="79"/>
        <v>19449257.755346555</v>
      </c>
      <c r="J144" s="22">
        <f t="shared" si="79"/>
        <v>25532847.91137591</v>
      </c>
      <c r="K144" s="3"/>
      <c r="L144" s="22">
        <f>SUM(C144:F144)</f>
        <v>67212917.111139849</v>
      </c>
      <c r="M144" s="22">
        <f>SUM(G144:J144)</f>
        <v>77679498.96461834</v>
      </c>
    </row>
    <row r="145" spans="2:14" x14ac:dyDescent="0.35">
      <c r="K145" s="3"/>
    </row>
    <row r="146" spans="2:14" x14ac:dyDescent="0.35">
      <c r="K146" s="3"/>
    </row>
    <row r="147" spans="2:14" x14ac:dyDescent="0.35">
      <c r="B147" s="21" t="s">
        <v>24</v>
      </c>
      <c r="K147" s="3"/>
    </row>
    <row r="148" spans="2:14" x14ac:dyDescent="0.35">
      <c r="B148" t="s">
        <v>98</v>
      </c>
      <c r="C148" s="12">
        <f t="shared" ref="C148:J148" si="80">+C7</f>
        <v>426012.33999999997</v>
      </c>
      <c r="D148" s="12">
        <f t="shared" si="80"/>
        <v>557074.73214199999</v>
      </c>
      <c r="E148" s="12">
        <f t="shared" si="80"/>
        <v>996780.20325888996</v>
      </c>
      <c r="F148" s="12">
        <f t="shared" si="80"/>
        <v>1672526.1713857604</v>
      </c>
      <c r="G148" s="12">
        <f t="shared" si="80"/>
        <v>1580413.8308870001</v>
      </c>
      <c r="H148" s="12">
        <f t="shared" si="80"/>
        <v>1556635.8016139199</v>
      </c>
      <c r="I148" s="12">
        <f t="shared" si="80"/>
        <v>2444793.75</v>
      </c>
      <c r="J148" s="12">
        <f t="shared" si="80"/>
        <v>2439993.75</v>
      </c>
      <c r="K148" s="3"/>
      <c r="L148" s="12">
        <f>+L7</f>
        <v>3652393.4467866505</v>
      </c>
      <c r="M148" s="12">
        <f>+M7</f>
        <v>8021837.1325009195</v>
      </c>
    </row>
    <row r="149" spans="2:14" x14ac:dyDescent="0.35">
      <c r="B149" t="s">
        <v>99</v>
      </c>
      <c r="C149" s="12">
        <f t="shared" ref="C149:J149" si="81">+C10</f>
        <v>81570.549999999988</v>
      </c>
      <c r="D149" s="12">
        <f t="shared" si="81"/>
        <v>71182.109999999986</v>
      </c>
      <c r="E149" s="12">
        <f t="shared" si="81"/>
        <v>356431.39</v>
      </c>
      <c r="F149" s="12">
        <f t="shared" si="81"/>
        <v>476646.89999999991</v>
      </c>
      <c r="G149" s="12">
        <f t="shared" si="81"/>
        <v>935116.29</v>
      </c>
      <c r="H149" s="12">
        <f t="shared" si="81"/>
        <v>348946.61</v>
      </c>
      <c r="I149" s="12">
        <f t="shared" si="81"/>
        <v>345850</v>
      </c>
      <c r="J149" s="12">
        <f t="shared" si="81"/>
        <v>188850</v>
      </c>
      <c r="K149" s="3"/>
      <c r="L149" s="12">
        <f>+L10</f>
        <v>985830.95</v>
      </c>
      <c r="M149" s="12">
        <f>+M10</f>
        <v>1818762.9</v>
      </c>
    </row>
    <row r="150" spans="2:14" x14ac:dyDescent="0.35">
      <c r="B150" s="14" t="s">
        <v>100</v>
      </c>
      <c r="C150" s="66">
        <f>SUM(C148:C149)</f>
        <v>507582.88999999996</v>
      </c>
      <c r="D150" s="66">
        <f t="shared" ref="D150:J150" si="82">SUM(D148:D149)</f>
        <v>628256.84214199998</v>
      </c>
      <c r="E150" s="66">
        <f t="shared" si="82"/>
        <v>1353211.5932588899</v>
      </c>
      <c r="F150" s="66">
        <f t="shared" si="82"/>
        <v>2149173.0713857603</v>
      </c>
      <c r="G150" s="66">
        <f t="shared" si="82"/>
        <v>2515530.1208870001</v>
      </c>
      <c r="H150" s="66">
        <f t="shared" si="82"/>
        <v>1905582.4116139198</v>
      </c>
      <c r="I150" s="66">
        <f t="shared" si="82"/>
        <v>2790643.75</v>
      </c>
      <c r="J150" s="66">
        <f t="shared" si="82"/>
        <v>2628843.75</v>
      </c>
      <c r="K150" s="3"/>
      <c r="L150" s="66">
        <f>SUM(L148:L149)</f>
        <v>4638224.3967866506</v>
      </c>
      <c r="M150" s="66">
        <f>SUM(M148:M149)</f>
        <v>9840600.032500919</v>
      </c>
      <c r="N150" s="14"/>
    </row>
    <row r="151" spans="2:14" x14ac:dyDescent="0.35">
      <c r="B151" t="s">
        <v>21</v>
      </c>
      <c r="C151" s="67">
        <f t="shared" ref="C151:J151" si="83">+C12</f>
        <v>388667.25844121637</v>
      </c>
      <c r="D151" s="67">
        <f t="shared" si="83"/>
        <v>530305.39050894743</v>
      </c>
      <c r="E151" s="67">
        <f t="shared" si="83"/>
        <v>636865.4851037889</v>
      </c>
      <c r="F151" s="67">
        <f t="shared" si="83"/>
        <v>679485.16754404153</v>
      </c>
      <c r="G151" s="67">
        <f t="shared" si="83"/>
        <v>513871.61306787009</v>
      </c>
      <c r="H151" s="67">
        <f t="shared" si="83"/>
        <v>554404.78355341183</v>
      </c>
      <c r="I151" s="67">
        <f t="shared" si="83"/>
        <v>739895.11275509791</v>
      </c>
      <c r="J151" s="67">
        <f t="shared" si="83"/>
        <v>823301.89587486093</v>
      </c>
      <c r="K151" s="3"/>
      <c r="L151" s="67">
        <f>+L12</f>
        <v>2235323.3015979938</v>
      </c>
      <c r="M151" s="67">
        <f>+M12</f>
        <v>2631473.4052512408</v>
      </c>
      <c r="N151" s="14"/>
    </row>
    <row r="152" spans="2:14" x14ac:dyDescent="0.35">
      <c r="B152" s="14" t="s">
        <v>101</v>
      </c>
      <c r="C152" s="66">
        <f>+C150+C151</f>
        <v>896250.14844121633</v>
      </c>
      <c r="D152" s="66">
        <f t="shared" ref="D152:J152" si="84">+D150+D151</f>
        <v>1158562.2326509473</v>
      </c>
      <c r="E152" s="66">
        <f t="shared" si="84"/>
        <v>1990077.0783626786</v>
      </c>
      <c r="F152" s="66">
        <f t="shared" si="84"/>
        <v>2828658.2389298016</v>
      </c>
      <c r="G152" s="66">
        <f t="shared" si="84"/>
        <v>3029401.7339548701</v>
      </c>
      <c r="H152" s="66">
        <f t="shared" si="84"/>
        <v>2459987.1951673315</v>
      </c>
      <c r="I152" s="66">
        <f t="shared" si="84"/>
        <v>3530538.8627550979</v>
      </c>
      <c r="J152" s="66">
        <f t="shared" si="84"/>
        <v>3452145.6458748607</v>
      </c>
      <c r="K152" s="3"/>
      <c r="L152" s="66">
        <f>+L150+L151</f>
        <v>6873547.6983846445</v>
      </c>
      <c r="M152" s="66">
        <f>+M150+M151</f>
        <v>12472073.437752159</v>
      </c>
      <c r="N152" s="14"/>
    </row>
    <row r="153" spans="2:14" x14ac:dyDescent="0.35">
      <c r="B153" t="s">
        <v>102</v>
      </c>
      <c r="C153" s="12">
        <f t="shared" ref="C153:J153" si="85">+C14</f>
        <v>37230.529168422545</v>
      </c>
      <c r="D153" s="12">
        <f t="shared" si="85"/>
        <v>50497.703716860611</v>
      </c>
      <c r="E153" s="12">
        <f t="shared" si="85"/>
        <v>63766.409471534746</v>
      </c>
      <c r="F153" s="12">
        <f t="shared" si="85"/>
        <v>70358.567708693095</v>
      </c>
      <c r="G153" s="12">
        <f t="shared" si="85"/>
        <v>57425.018152278099</v>
      </c>
      <c r="H153" s="12">
        <f t="shared" si="85"/>
        <v>60070.958247730334</v>
      </c>
      <c r="I153" s="12">
        <f t="shared" si="85"/>
        <v>188084.18595596839</v>
      </c>
      <c r="J153" s="12">
        <f t="shared" si="85"/>
        <v>154088.08655250721</v>
      </c>
      <c r="K153" s="3"/>
      <c r="L153" s="12">
        <f>+L14</f>
        <v>221853.210065511</v>
      </c>
      <c r="M153" s="12">
        <f>+M14</f>
        <v>459668.24890848401</v>
      </c>
    </row>
    <row r="154" spans="2:14" x14ac:dyDescent="0.35">
      <c r="B154" s="14" t="s">
        <v>103</v>
      </c>
      <c r="C154" s="66">
        <f>+C152+C153</f>
        <v>933480.67760963889</v>
      </c>
      <c r="D154" s="66">
        <f t="shared" ref="D154:J154" si="86">+D152+D153</f>
        <v>1209059.9363678079</v>
      </c>
      <c r="E154" s="66">
        <f t="shared" si="86"/>
        <v>2053843.4878342133</v>
      </c>
      <c r="F154" s="66">
        <f t="shared" si="86"/>
        <v>2899016.8066384946</v>
      </c>
      <c r="G154" s="66">
        <f t="shared" si="86"/>
        <v>3086826.7521071481</v>
      </c>
      <c r="H154" s="66">
        <f t="shared" si="86"/>
        <v>2520058.153415062</v>
      </c>
      <c r="I154" s="66">
        <f t="shared" si="86"/>
        <v>3718623.0487110661</v>
      </c>
      <c r="J154" s="66">
        <f t="shared" si="86"/>
        <v>3606233.7324273679</v>
      </c>
      <c r="K154" s="3"/>
      <c r="L154" s="66">
        <f>+L152+L153</f>
        <v>7095400.9084501555</v>
      </c>
      <c r="M154" s="66">
        <f>+M152+M153</f>
        <v>12931741.686660644</v>
      </c>
      <c r="N154" s="14"/>
    </row>
    <row r="155" spans="2:14" x14ac:dyDescent="0.35">
      <c r="B155" t="s">
        <v>17</v>
      </c>
      <c r="C155" s="12">
        <f t="shared" ref="C155:J155" si="87">+C8</f>
        <v>0</v>
      </c>
      <c r="D155" s="12">
        <f t="shared" si="87"/>
        <v>0</v>
      </c>
      <c r="E155" s="12">
        <f t="shared" si="87"/>
        <v>0</v>
      </c>
      <c r="F155" s="12">
        <f t="shared" si="87"/>
        <v>0</v>
      </c>
      <c r="G155" s="12">
        <f t="shared" si="87"/>
        <v>5204.5</v>
      </c>
      <c r="H155" s="12">
        <f t="shared" si="87"/>
        <v>92996.87</v>
      </c>
      <c r="I155" s="12">
        <f t="shared" si="87"/>
        <v>75000</v>
      </c>
      <c r="J155" s="12">
        <f t="shared" si="87"/>
        <v>75000</v>
      </c>
      <c r="K155" s="3"/>
      <c r="L155" s="12">
        <f>+L8</f>
        <v>0</v>
      </c>
      <c r="M155" s="12">
        <f>+M8</f>
        <v>248201.37</v>
      </c>
    </row>
    <row r="156" spans="2:14" x14ac:dyDescent="0.35">
      <c r="B156" s="14" t="s">
        <v>104</v>
      </c>
      <c r="C156" s="66">
        <f>+C155+C154</f>
        <v>933480.67760963889</v>
      </c>
      <c r="D156" s="66">
        <f t="shared" ref="D156:J156" si="88">+D155+D154</f>
        <v>1209059.9363678079</v>
      </c>
      <c r="E156" s="66">
        <f t="shared" si="88"/>
        <v>2053843.4878342133</v>
      </c>
      <c r="F156" s="66">
        <f t="shared" si="88"/>
        <v>2899016.8066384946</v>
      </c>
      <c r="G156" s="66">
        <f t="shared" si="88"/>
        <v>3092031.2521071481</v>
      </c>
      <c r="H156" s="66">
        <f t="shared" si="88"/>
        <v>2613055.0234150621</v>
      </c>
      <c r="I156" s="66">
        <f t="shared" si="88"/>
        <v>3793623.0487110661</v>
      </c>
      <c r="J156" s="66">
        <f t="shared" si="88"/>
        <v>3681233.7324273679</v>
      </c>
      <c r="K156" s="3"/>
      <c r="L156" s="66">
        <f>+L155+L154</f>
        <v>7095400.9084501555</v>
      </c>
      <c r="M156" s="66">
        <f>+M155+M154</f>
        <v>13179943.056660643</v>
      </c>
      <c r="N156" s="14"/>
    </row>
    <row r="157" spans="2:14" x14ac:dyDescent="0.35">
      <c r="K157" s="3"/>
    </row>
    <row r="158" spans="2:14" x14ac:dyDescent="0.35">
      <c r="B158" s="21" t="s">
        <v>105</v>
      </c>
      <c r="K158" s="3"/>
    </row>
    <row r="159" spans="2:14" x14ac:dyDescent="0.35">
      <c r="B159" t="s">
        <v>98</v>
      </c>
      <c r="C159" s="12">
        <f>+C148/C$110</f>
        <v>10650.308499999999</v>
      </c>
      <c r="D159" s="12">
        <f t="shared" ref="D159:J160" si="89">+D148/D$110</f>
        <v>11141.49464284</v>
      </c>
      <c r="E159" s="12">
        <f t="shared" si="89"/>
        <v>13115.528990248553</v>
      </c>
      <c r="F159" s="12">
        <f t="shared" si="89"/>
        <v>23556.706639236061</v>
      </c>
      <c r="G159" s="12">
        <f t="shared" si="89"/>
        <v>32253.343487489798</v>
      </c>
      <c r="H159" s="12">
        <f t="shared" si="89"/>
        <v>47170.781867088481</v>
      </c>
      <c r="I159" s="12">
        <f t="shared" si="89"/>
        <v>34141.785515721574</v>
      </c>
      <c r="J159" s="12">
        <f t="shared" si="89"/>
        <v>30132.013662455618</v>
      </c>
      <c r="K159" s="3"/>
      <c r="L159" s="12">
        <f>+L148/L$110</f>
        <v>15410.942813445783</v>
      </c>
      <c r="M159" s="12">
        <f>+M148/M$110</f>
        <v>34196.029507926491</v>
      </c>
    </row>
    <row r="160" spans="2:14" x14ac:dyDescent="0.35">
      <c r="B160" t="s">
        <v>99</v>
      </c>
      <c r="C160" s="12">
        <f>+C149/C$110</f>
        <v>2039.2637499999996</v>
      </c>
      <c r="D160" s="12">
        <f t="shared" si="89"/>
        <v>1423.6421999999998</v>
      </c>
      <c r="E160" s="12">
        <f t="shared" si="89"/>
        <v>4689.8867105263162</v>
      </c>
      <c r="F160" s="12">
        <f t="shared" si="89"/>
        <v>6713.3366197183086</v>
      </c>
      <c r="G160" s="12">
        <f t="shared" si="89"/>
        <v>19084.005918367347</v>
      </c>
      <c r="H160" s="12">
        <f t="shared" si="89"/>
        <v>10574.139696969696</v>
      </c>
      <c r="I160" s="12">
        <f t="shared" si="89"/>
        <v>4829.8293140729384</v>
      </c>
      <c r="J160" s="12">
        <f t="shared" si="89"/>
        <v>2332.1497361027023</v>
      </c>
      <c r="K160" s="3"/>
      <c r="L160" s="12">
        <f>+L149/L$110</f>
        <v>4159.6242616033751</v>
      </c>
      <c r="M160" s="12">
        <f>+M149/M$110</f>
        <v>7753.1454165701771</v>
      </c>
    </row>
    <row r="161" spans="2:15" x14ac:dyDescent="0.35">
      <c r="B161" s="14" t="s">
        <v>100</v>
      </c>
      <c r="C161" s="66">
        <f>SUM(C159:C160)</f>
        <v>12689.572249999999</v>
      </c>
      <c r="D161" s="66">
        <f t="shared" ref="D161:J161" si="90">SUM(D159:D160)</f>
        <v>12565.13684284</v>
      </c>
      <c r="E161" s="66">
        <f t="shared" si="90"/>
        <v>17805.415700774869</v>
      </c>
      <c r="F161" s="66">
        <f t="shared" si="90"/>
        <v>30270.043258954371</v>
      </c>
      <c r="G161" s="66">
        <f t="shared" si="90"/>
        <v>51337.349405857145</v>
      </c>
      <c r="H161" s="66">
        <f t="shared" si="90"/>
        <v>57744.921564058175</v>
      </c>
      <c r="I161" s="66">
        <f t="shared" si="90"/>
        <v>38971.614829794511</v>
      </c>
      <c r="J161" s="66">
        <f t="shared" si="90"/>
        <v>32464.163398558321</v>
      </c>
      <c r="K161" s="3"/>
      <c r="L161" s="66">
        <f>SUM(L159:L160)</f>
        <v>19570.567075049159</v>
      </c>
      <c r="M161" s="66">
        <f>SUM(M159:M160)</f>
        <v>41949.17492449667</v>
      </c>
    </row>
    <row r="162" spans="2:15" x14ac:dyDescent="0.35">
      <c r="B162" t="s">
        <v>21</v>
      </c>
      <c r="C162" s="67">
        <f>+C151/C$110</f>
        <v>9716.68146103041</v>
      </c>
      <c r="D162" s="67">
        <f t="shared" ref="D162:J162" si="91">+D151/D$110</f>
        <v>10606.107810178948</v>
      </c>
      <c r="E162" s="67">
        <f t="shared" si="91"/>
        <v>8379.8090145235383</v>
      </c>
      <c r="F162" s="67">
        <f t="shared" si="91"/>
        <v>9570.2136273808665</v>
      </c>
      <c r="G162" s="67">
        <f t="shared" si="91"/>
        <v>10487.175776895308</v>
      </c>
      <c r="H162" s="67">
        <f t="shared" si="91"/>
        <v>16800.144956163997</v>
      </c>
      <c r="I162" s="67">
        <f t="shared" si="91"/>
        <v>10332.70812468953</v>
      </c>
      <c r="J162" s="67">
        <f t="shared" si="91"/>
        <v>10167.134229268793</v>
      </c>
      <c r="K162" s="3"/>
      <c r="L162" s="67">
        <f>+L151/L$110</f>
        <v>9431.7438885991305</v>
      </c>
      <c r="M162" s="67">
        <f>+M151/M$110</f>
        <v>11217.622687789582</v>
      </c>
    </row>
    <row r="163" spans="2:15" x14ac:dyDescent="0.35">
      <c r="B163" s="14" t="s">
        <v>101</v>
      </c>
      <c r="C163" s="66">
        <f>SUM(C161:C162)</f>
        <v>22406.253711030411</v>
      </c>
      <c r="D163" s="66">
        <f t="shared" ref="D163:J163" si="92">SUM(D161:D162)</f>
        <v>23171.244653018948</v>
      </c>
      <c r="E163" s="66">
        <f t="shared" si="92"/>
        <v>26185.224715298405</v>
      </c>
      <c r="F163" s="66">
        <f t="shared" si="92"/>
        <v>39840.256886335235</v>
      </c>
      <c r="G163" s="66">
        <f t="shared" si="92"/>
        <v>61824.525182752455</v>
      </c>
      <c r="H163" s="66">
        <f t="shared" si="92"/>
        <v>74545.066520222172</v>
      </c>
      <c r="I163" s="66">
        <f t="shared" si="92"/>
        <v>49304.322954484043</v>
      </c>
      <c r="J163" s="66">
        <f t="shared" si="92"/>
        <v>42631.297627827116</v>
      </c>
      <c r="K163" s="3"/>
      <c r="L163" s="66">
        <f>SUM(L161:L162)</f>
        <v>29002.310963648291</v>
      </c>
      <c r="M163" s="66">
        <f>SUM(M161:M162)</f>
        <v>53166.797612286253</v>
      </c>
    </row>
    <row r="164" spans="2:15" x14ac:dyDescent="0.35">
      <c r="B164" t="s">
        <v>102</v>
      </c>
      <c r="C164" s="12">
        <f>+C153/C$110</f>
        <v>930.76322921056362</v>
      </c>
      <c r="D164" s="12">
        <f t="shared" ref="D164:J164" si="93">+D153/D$110</f>
        <v>1009.9540743372122</v>
      </c>
      <c r="E164" s="12">
        <f t="shared" si="93"/>
        <v>839.03170357282556</v>
      </c>
      <c r="F164" s="12">
        <f t="shared" si="93"/>
        <v>990.96574237595905</v>
      </c>
      <c r="G164" s="12">
        <f t="shared" si="93"/>
        <v>1171.9391459648591</v>
      </c>
      <c r="H164" s="12">
        <f t="shared" si="93"/>
        <v>1820.3320681130403</v>
      </c>
      <c r="I164" s="12">
        <f t="shared" si="93"/>
        <v>2626.6141819970562</v>
      </c>
      <c r="J164" s="12">
        <f t="shared" si="93"/>
        <v>1902.8673041567386</v>
      </c>
      <c r="K164" s="3"/>
      <c r="L164" s="12">
        <f>+L153/L$110</f>
        <v>936.08949394730382</v>
      </c>
      <c r="M164" s="12">
        <f>+M153/M$110</f>
        <v>1959.5048794802512</v>
      </c>
    </row>
    <row r="165" spans="2:15" x14ac:dyDescent="0.35">
      <c r="B165" s="14" t="s">
        <v>103</v>
      </c>
      <c r="C165" s="66">
        <f>SUM(C163:C164)</f>
        <v>23337.016940240974</v>
      </c>
      <c r="D165" s="66">
        <f t="shared" ref="D165:J165" si="94">SUM(D163:D164)</f>
        <v>24181.198727356161</v>
      </c>
      <c r="E165" s="66">
        <f t="shared" si="94"/>
        <v>27024.256418871231</v>
      </c>
      <c r="F165" s="66">
        <f t="shared" si="94"/>
        <v>40831.222628711192</v>
      </c>
      <c r="G165" s="66">
        <f t="shared" si="94"/>
        <v>62996.464328717317</v>
      </c>
      <c r="H165" s="66">
        <f t="shared" si="94"/>
        <v>76365.398588335214</v>
      </c>
      <c r="I165" s="66">
        <f t="shared" si="94"/>
        <v>51930.937136481101</v>
      </c>
      <c r="J165" s="66">
        <f t="shared" si="94"/>
        <v>44534.164931983854</v>
      </c>
      <c r="K165" s="3"/>
      <c r="L165" s="66">
        <f>SUM(L163:L164)</f>
        <v>29938.400457595595</v>
      </c>
      <c r="M165" s="66">
        <f>SUM(M163:M164)</f>
        <v>55126.302491766502</v>
      </c>
    </row>
    <row r="166" spans="2:15" x14ac:dyDescent="0.35">
      <c r="B166" t="s">
        <v>17</v>
      </c>
      <c r="C166" s="12">
        <f t="shared" ref="C166:J167" si="95">+C155/C111</f>
        <v>0</v>
      </c>
      <c r="D166" s="12">
        <f t="shared" si="95"/>
        <v>0</v>
      </c>
      <c r="E166" s="12">
        <f t="shared" si="95"/>
        <v>0</v>
      </c>
      <c r="F166" s="12">
        <f t="shared" si="95"/>
        <v>0</v>
      </c>
      <c r="G166" s="12">
        <f t="shared" si="95"/>
        <v>216.85416666666666</v>
      </c>
      <c r="H166" s="12">
        <f t="shared" si="95"/>
        <v>2657.0534285714284</v>
      </c>
      <c r="I166" s="12">
        <f t="shared" si="95"/>
        <v>1875</v>
      </c>
      <c r="J166" s="12">
        <f t="shared" si="95"/>
        <v>1190.4761904761904</v>
      </c>
      <c r="K166" s="3"/>
      <c r="L166" s="12">
        <f>+L155/L111</f>
        <v>0</v>
      </c>
      <c r="M166" s="12">
        <f>+M155/M111</f>
        <v>1532.1072222222222</v>
      </c>
    </row>
    <row r="167" spans="2:15" x14ac:dyDescent="0.35">
      <c r="B167" s="23" t="s">
        <v>104</v>
      </c>
      <c r="C167" s="26">
        <f t="shared" si="95"/>
        <v>13932.547427009536</v>
      </c>
      <c r="D167" s="26">
        <f t="shared" si="95"/>
        <v>15500.768414971897</v>
      </c>
      <c r="E167" s="26">
        <f t="shared" si="95"/>
        <v>22820.483198157926</v>
      </c>
      <c r="F167" s="26">
        <f t="shared" si="95"/>
        <v>30840.604325941433</v>
      </c>
      <c r="G167" s="26">
        <f t="shared" si="95"/>
        <v>42356.592494618468</v>
      </c>
      <c r="H167" s="26">
        <f t="shared" si="95"/>
        <v>38427.279756103853</v>
      </c>
      <c r="I167" s="26">
        <f t="shared" si="95"/>
        <v>33990.880025604696</v>
      </c>
      <c r="J167" s="26">
        <f t="shared" si="95"/>
        <v>25568.244202184695</v>
      </c>
      <c r="K167" s="3"/>
      <c r="L167" s="26">
        <f>+L156/L112</f>
        <v>21566.568110790748</v>
      </c>
      <c r="M167" s="26">
        <f>+M156/M112</f>
        <v>33233.683634595873</v>
      </c>
    </row>
    <row r="168" spans="2:15" x14ac:dyDescent="0.35">
      <c r="K168" s="3"/>
    </row>
    <row r="169" spans="2:15" x14ac:dyDescent="0.35">
      <c r="B169" s="21" t="s">
        <v>106</v>
      </c>
      <c r="K169" s="3"/>
    </row>
    <row r="170" spans="2:15" x14ac:dyDescent="0.35">
      <c r="B170" t="s">
        <v>26</v>
      </c>
      <c r="C170" s="46">
        <f t="shared" ref="C170:J170" si="96">SUM(C18,C39)/C$110</f>
        <v>10859.936635944699</v>
      </c>
      <c r="D170" s="46">
        <f t="shared" si="96"/>
        <v>10526.68817204301</v>
      </c>
      <c r="E170" s="46">
        <f t="shared" si="96"/>
        <v>7352.8013582342965</v>
      </c>
      <c r="F170" s="46">
        <f t="shared" si="96"/>
        <v>9034.5449038315892</v>
      </c>
      <c r="G170" s="46">
        <f t="shared" si="96"/>
        <v>17809.93726558199</v>
      </c>
      <c r="H170" s="46">
        <f t="shared" si="96"/>
        <v>24308.187509237468</v>
      </c>
      <c r="I170" s="46">
        <f t="shared" si="96"/>
        <v>12514.827450241031</v>
      </c>
      <c r="J170" s="46">
        <f t="shared" si="96"/>
        <v>13808.335975994552</v>
      </c>
      <c r="K170" s="3"/>
      <c r="L170" s="46">
        <f>SUM(L18,L39)/L$110</f>
        <v>9118.1327655602854</v>
      </c>
      <c r="M170" s="46">
        <f>SUM(M18,M39)/M$110</f>
        <v>15726.409787279326</v>
      </c>
    </row>
    <row r="171" spans="2:15" x14ac:dyDescent="0.35">
      <c r="B171" t="s">
        <v>107</v>
      </c>
      <c r="C171" s="46">
        <f t="shared" ref="C171:J171" si="97">SUM(C19,C20,C40,C41)/C$110</f>
        <v>4867.7124215538834</v>
      </c>
      <c r="D171" s="46">
        <f t="shared" si="97"/>
        <v>3820.7128017884597</v>
      </c>
      <c r="E171" s="46">
        <f t="shared" si="97"/>
        <v>3389.0901732195939</v>
      </c>
      <c r="F171" s="46">
        <f t="shared" si="97"/>
        <v>7422.956523822043</v>
      </c>
      <c r="G171" s="46">
        <f t="shared" si="97"/>
        <v>8943.134116611589</v>
      </c>
      <c r="H171" s="46">
        <f t="shared" si="97"/>
        <v>13117.48061660341</v>
      </c>
      <c r="I171" s="46">
        <f t="shared" si="97"/>
        <v>6141.1370017999934</v>
      </c>
      <c r="J171" s="46">
        <f t="shared" si="97"/>
        <v>7303.1856884790404</v>
      </c>
      <c r="K171" s="3"/>
      <c r="L171" s="46">
        <f>SUM(L19,L20,L40,L41)/L$110</f>
        <v>4938.1641489773529</v>
      </c>
      <c r="M171" s="46">
        <f>SUM(M19,M20,M40,M41)/M$110</f>
        <v>8108.9456138204487</v>
      </c>
      <c r="O171" s="16"/>
    </row>
    <row r="172" spans="2:15" x14ac:dyDescent="0.35">
      <c r="B172" t="s">
        <v>108</v>
      </c>
      <c r="C172" s="46">
        <f t="shared" ref="C172:J172" si="98">SUM(C21:C22,C42:C43)/C$110</f>
        <v>0</v>
      </c>
      <c r="D172" s="46">
        <f t="shared" si="98"/>
        <v>0</v>
      </c>
      <c r="E172" s="46">
        <f t="shared" si="98"/>
        <v>0</v>
      </c>
      <c r="F172" s="46">
        <f t="shared" si="98"/>
        <v>0</v>
      </c>
      <c r="G172" s="46">
        <f t="shared" si="98"/>
        <v>0</v>
      </c>
      <c r="H172" s="46">
        <f t="shared" si="98"/>
        <v>0</v>
      </c>
      <c r="I172" s="46">
        <f t="shared" si="98"/>
        <v>0</v>
      </c>
      <c r="J172" s="46">
        <f t="shared" si="98"/>
        <v>0</v>
      </c>
      <c r="K172" s="3"/>
      <c r="L172" s="46">
        <f>SUM(L21:L22,L42:L43)/L$110</f>
        <v>0</v>
      </c>
      <c r="M172" s="46">
        <f>SUM(M21:M22,M42:M43)/M$110</f>
        <v>0</v>
      </c>
    </row>
    <row r="173" spans="2:15" x14ac:dyDescent="0.35">
      <c r="B173" s="23" t="s">
        <v>109</v>
      </c>
      <c r="C173" s="26">
        <f>SUM(C170:C172)</f>
        <v>15727.649057498584</v>
      </c>
      <c r="D173" s="26">
        <f t="shared" ref="D173:M173" si="99">SUM(D170:D172)</f>
        <v>14347.400973831471</v>
      </c>
      <c r="E173" s="26">
        <f t="shared" si="99"/>
        <v>10741.89153145389</v>
      </c>
      <c r="F173" s="26">
        <f t="shared" si="99"/>
        <v>16457.501427653631</v>
      </c>
      <c r="G173" s="26">
        <f t="shared" si="99"/>
        <v>26753.071382193579</v>
      </c>
      <c r="H173" s="26">
        <f t="shared" si="99"/>
        <v>37425.668125840879</v>
      </c>
      <c r="I173" s="26">
        <f t="shared" si="99"/>
        <v>18655.964452041026</v>
      </c>
      <c r="J173" s="26">
        <f t="shared" si="99"/>
        <v>21111.521664473592</v>
      </c>
      <c r="K173" s="3"/>
      <c r="L173" s="26">
        <f t="shared" si="99"/>
        <v>14056.296914537637</v>
      </c>
      <c r="M173" s="26">
        <f t="shared" si="99"/>
        <v>23835.355401099776</v>
      </c>
    </row>
    <row r="174" spans="2:15" x14ac:dyDescent="0.35">
      <c r="B174" s="27" t="s">
        <v>110</v>
      </c>
      <c r="C174" s="12">
        <f t="shared" ref="C174:J175" si="100">SUM(C24,C45)/C$110</f>
        <v>705.12365849285129</v>
      </c>
      <c r="D174" s="12">
        <f t="shared" si="100"/>
        <v>673.30271622480825</v>
      </c>
      <c r="E174" s="12">
        <f t="shared" si="100"/>
        <v>471.95533325971434</v>
      </c>
      <c r="F174" s="12">
        <f t="shared" si="100"/>
        <v>615.08218492300898</v>
      </c>
      <c r="G174" s="12">
        <f t="shared" si="100"/>
        <v>1055.8010324007741</v>
      </c>
      <c r="H174" s="12">
        <f t="shared" si="100"/>
        <v>1361.549189157721</v>
      </c>
      <c r="I174" s="12">
        <f t="shared" si="100"/>
        <v>1498.7151509042026</v>
      </c>
      <c r="J174" s="12">
        <f t="shared" si="100"/>
        <v>1205.1492926326011</v>
      </c>
      <c r="K174" s="3"/>
      <c r="L174" s="12">
        <f>SUM(L24,L45)/L$110</f>
        <v>596.66465235538567</v>
      </c>
      <c r="M174" s="12">
        <f>SUM(M24,M45)/M$110</f>
        <v>1285.5662746558478</v>
      </c>
    </row>
    <row r="175" spans="2:15" x14ac:dyDescent="0.35">
      <c r="B175" s="27" t="s">
        <v>33</v>
      </c>
      <c r="C175" s="12">
        <f t="shared" si="100"/>
        <v>2404.9385631905184</v>
      </c>
      <c r="D175" s="12">
        <f t="shared" si="100"/>
        <v>1840.1435963576005</v>
      </c>
      <c r="E175" s="12">
        <f t="shared" si="100"/>
        <v>1401.2946054843037</v>
      </c>
      <c r="F175" s="12">
        <f t="shared" si="100"/>
        <v>3412.2530074348047</v>
      </c>
      <c r="G175" s="12">
        <f t="shared" si="100"/>
        <v>11780.250475890683</v>
      </c>
      <c r="H175" s="12">
        <f t="shared" si="100"/>
        <v>12556.209165275177</v>
      </c>
      <c r="I175" s="12">
        <f t="shared" si="100"/>
        <v>5970.1766279237754</v>
      </c>
      <c r="J175" s="12">
        <f t="shared" si="100"/>
        <v>5376.3148501930846</v>
      </c>
      <c r="K175" s="3"/>
      <c r="L175" s="12">
        <f>SUM(L25,L46)/L$110</f>
        <v>2265.7091809712197</v>
      </c>
      <c r="M175" s="12">
        <f>SUM(M25,M46)/M$110</f>
        <v>7905.2783926531865</v>
      </c>
    </row>
    <row r="176" spans="2:15" x14ac:dyDescent="0.35">
      <c r="B176" s="23" t="s">
        <v>111</v>
      </c>
      <c r="C176" s="26">
        <f>SUM(C174:C175)</f>
        <v>3110.0622216833699</v>
      </c>
      <c r="D176" s="26">
        <f t="shared" ref="D176:M176" si="101">SUM(D174:D175)</f>
        <v>2513.4463125824086</v>
      </c>
      <c r="E176" s="26">
        <f t="shared" si="101"/>
        <v>1873.249938744018</v>
      </c>
      <c r="F176" s="26">
        <f t="shared" si="101"/>
        <v>4027.3351923578139</v>
      </c>
      <c r="G176" s="26">
        <f t="shared" si="101"/>
        <v>12836.051508291457</v>
      </c>
      <c r="H176" s="26">
        <f t="shared" si="101"/>
        <v>13917.758354432897</v>
      </c>
      <c r="I176" s="26">
        <f t="shared" si="101"/>
        <v>7468.8917788279778</v>
      </c>
      <c r="J176" s="26">
        <f t="shared" si="101"/>
        <v>6581.4641428256855</v>
      </c>
      <c r="K176" s="3"/>
      <c r="L176" s="26">
        <f t="shared" si="101"/>
        <v>2862.3738333266056</v>
      </c>
      <c r="M176" s="26">
        <f t="shared" si="101"/>
        <v>9190.8446673090348</v>
      </c>
    </row>
    <row r="177" spans="2:13" x14ac:dyDescent="0.35">
      <c r="B177" s="23" t="s">
        <v>112</v>
      </c>
      <c r="C177" s="26">
        <f>+C176+C173</f>
        <v>18837.711279181953</v>
      </c>
      <c r="D177" s="26">
        <f t="shared" ref="D177:M177" si="102">+D176+D173</f>
        <v>16860.847286413878</v>
      </c>
      <c r="E177" s="26">
        <f t="shared" si="102"/>
        <v>12615.141470197908</v>
      </c>
      <c r="F177" s="26">
        <f t="shared" si="102"/>
        <v>20484.836620011447</v>
      </c>
      <c r="G177" s="26">
        <f t="shared" si="102"/>
        <v>39589.122890485036</v>
      </c>
      <c r="H177" s="26">
        <f t="shared" si="102"/>
        <v>51343.426480273774</v>
      </c>
      <c r="I177" s="26">
        <f t="shared" si="102"/>
        <v>26124.856230869002</v>
      </c>
      <c r="J177" s="26">
        <f t="shared" si="102"/>
        <v>27692.985807299279</v>
      </c>
      <c r="K177" s="3"/>
      <c r="L177" s="26">
        <f t="shared" si="102"/>
        <v>16918.670747864242</v>
      </c>
      <c r="M177" s="26">
        <f t="shared" si="102"/>
        <v>33026.200068408813</v>
      </c>
    </row>
    <row r="178" spans="2:13" x14ac:dyDescent="0.35">
      <c r="B178" s="21" t="s">
        <v>113</v>
      </c>
      <c r="H178"/>
      <c r="K178" s="3"/>
    </row>
    <row r="179" spans="2:13" x14ac:dyDescent="0.35">
      <c r="B179" t="s">
        <v>26</v>
      </c>
      <c r="C179" s="46">
        <f t="shared" ref="C179:J180" si="103">SUM(C29)/C$121</f>
        <v>738.88888888888891</v>
      </c>
      <c r="D179" s="46">
        <f t="shared" si="103"/>
        <v>1091.3978494623657</v>
      </c>
      <c r="E179" s="46">
        <f t="shared" si="103"/>
        <v>1616.9829222011383</v>
      </c>
      <c r="F179" s="46">
        <f t="shared" si="103"/>
        <v>1529.3105629348511</v>
      </c>
      <c r="G179" s="46">
        <f t="shared" si="103"/>
        <v>1547.3972964310628</v>
      </c>
      <c r="H179" s="46">
        <f t="shared" si="103"/>
        <v>1067.8486997635932</v>
      </c>
      <c r="I179" s="46">
        <f t="shared" si="103"/>
        <v>1339.2857142857142</v>
      </c>
      <c r="J179" s="46">
        <f t="shared" si="103"/>
        <v>955.41401273885356</v>
      </c>
      <c r="K179" s="3"/>
      <c r="L179" s="46">
        <f>SUM(L29)/L$121</f>
        <v>1311.0111662531017</v>
      </c>
      <c r="M179" s="46">
        <f>SUM(M29)/M$121</f>
        <v>1199.1658099347198</v>
      </c>
    </row>
    <row r="180" spans="2:13" x14ac:dyDescent="0.35">
      <c r="B180" t="s">
        <v>27</v>
      </c>
      <c r="C180" s="46">
        <f t="shared" si="103"/>
        <v>267.58895861877085</v>
      </c>
      <c r="D180" s="46">
        <f t="shared" si="103"/>
        <v>190.55419210608065</v>
      </c>
      <c r="E180" s="46">
        <f t="shared" si="103"/>
        <v>234.25215934280692</v>
      </c>
      <c r="F180" s="46">
        <f t="shared" si="103"/>
        <v>193.55631539570498</v>
      </c>
      <c r="G180" s="46">
        <f t="shared" si="103"/>
        <v>520.05736929922125</v>
      </c>
      <c r="H180" s="46">
        <f t="shared" si="103"/>
        <v>351.79854215918039</v>
      </c>
      <c r="I180" s="46">
        <f t="shared" si="103"/>
        <v>440.84062499999993</v>
      </c>
      <c r="J180" s="46">
        <f t="shared" si="103"/>
        <v>314.48503184713371</v>
      </c>
      <c r="K180" s="3"/>
      <c r="L180" s="46">
        <f>SUM(L30)/L$121</f>
        <v>216.29729497064417</v>
      </c>
      <c r="M180" s="46">
        <f>SUM(M30)/M$121</f>
        <v>397.19443943513733</v>
      </c>
    </row>
    <row r="181" spans="2:13" x14ac:dyDescent="0.35">
      <c r="B181" t="s">
        <v>108</v>
      </c>
      <c r="C181" s="46">
        <f t="shared" ref="C181:J181" si="104">SUM(C31:C32)/C$121</f>
        <v>0</v>
      </c>
      <c r="D181" s="46">
        <f t="shared" si="104"/>
        <v>0</v>
      </c>
      <c r="E181" s="46">
        <f t="shared" si="104"/>
        <v>0</v>
      </c>
      <c r="F181" s="46">
        <f t="shared" si="104"/>
        <v>0</v>
      </c>
      <c r="G181" s="46">
        <f t="shared" si="104"/>
        <v>0</v>
      </c>
      <c r="H181" s="46">
        <f t="shared" si="104"/>
        <v>0</v>
      </c>
      <c r="I181" s="46">
        <f t="shared" si="104"/>
        <v>0</v>
      </c>
      <c r="J181" s="46">
        <f t="shared" si="104"/>
        <v>0</v>
      </c>
      <c r="K181" s="3"/>
      <c r="L181" s="46">
        <f>SUM(L31:L32)/L$121</f>
        <v>0</v>
      </c>
      <c r="M181" s="46">
        <f>SUM(M31:M32)/M$121</f>
        <v>0</v>
      </c>
    </row>
    <row r="182" spans="2:13" x14ac:dyDescent="0.35">
      <c r="B182" s="23" t="s">
        <v>114</v>
      </c>
      <c r="C182" s="26">
        <f>SUM(C179:C181)</f>
        <v>1006.4778475076598</v>
      </c>
      <c r="D182" s="26">
        <f t="shared" ref="D182:M182" si="105">SUM(D179:D181)</f>
        <v>1281.9520415684462</v>
      </c>
      <c r="E182" s="26">
        <f t="shared" si="105"/>
        <v>1851.2350815439452</v>
      </c>
      <c r="F182" s="26">
        <f t="shared" si="105"/>
        <v>1722.8668783305561</v>
      </c>
      <c r="G182" s="26">
        <f t="shared" si="105"/>
        <v>2067.454665730284</v>
      </c>
      <c r="H182" s="26">
        <f t="shared" si="105"/>
        <v>1419.6472419227737</v>
      </c>
      <c r="I182" s="26">
        <f t="shared" si="105"/>
        <v>1780.126339285714</v>
      </c>
      <c r="J182" s="26">
        <f t="shared" si="105"/>
        <v>1269.8990445859872</v>
      </c>
      <c r="K182" s="3"/>
      <c r="L182" s="26">
        <f t="shared" si="105"/>
        <v>1527.3084612237458</v>
      </c>
      <c r="M182" s="26">
        <f t="shared" si="105"/>
        <v>1596.3602493698572</v>
      </c>
    </row>
    <row r="183" spans="2:13" x14ac:dyDescent="0.35">
      <c r="B183" s="27" t="s">
        <v>110</v>
      </c>
      <c r="C183" s="12">
        <f t="shared" ref="C183:J184" si="106">+C34/C$121</f>
        <v>62.677658532697869</v>
      </c>
      <c r="D183" s="12">
        <f t="shared" si="106"/>
        <v>81.447909220742929</v>
      </c>
      <c r="E183" s="12">
        <f t="shared" si="106"/>
        <v>125.59035478899962</v>
      </c>
      <c r="F183" s="12">
        <f t="shared" si="106"/>
        <v>135.57939010802929</v>
      </c>
      <c r="G183" s="12">
        <f t="shared" si="106"/>
        <v>113.99072163377849</v>
      </c>
      <c r="H183" s="12">
        <f t="shared" si="106"/>
        <v>79.66511213156879</v>
      </c>
      <c r="I183" s="12">
        <f t="shared" si="106"/>
        <v>207.44579333378866</v>
      </c>
      <c r="J183" s="12">
        <f t="shared" si="106"/>
        <v>114.50282440207542</v>
      </c>
      <c r="L183" s="12">
        <f>+L34/L$121</f>
        <v>107.44098957881512</v>
      </c>
      <c r="M183" s="12">
        <f>+M34/M$121</f>
        <v>124.80029971183188</v>
      </c>
    </row>
    <row r="184" spans="2:13" x14ac:dyDescent="0.35">
      <c r="B184" s="27" t="s">
        <v>33</v>
      </c>
      <c r="C184" s="12">
        <f t="shared" si="106"/>
        <v>213.77231672804606</v>
      </c>
      <c r="D184" s="12">
        <f t="shared" si="106"/>
        <v>222.59801568841937</v>
      </c>
      <c r="E184" s="12">
        <f t="shared" si="106"/>
        <v>372.89352246781198</v>
      </c>
      <c r="F184" s="12">
        <f t="shared" si="106"/>
        <v>752.14531160613581</v>
      </c>
      <c r="G184" s="12">
        <f t="shared" si="106"/>
        <v>1271.8677208715872</v>
      </c>
      <c r="H184" s="12">
        <f t="shared" si="106"/>
        <v>734.67181286184552</v>
      </c>
      <c r="I184" s="12">
        <f t="shared" si="106"/>
        <v>826.36652213416812</v>
      </c>
      <c r="J184" s="12">
        <f t="shared" si="106"/>
        <v>510.81076758313344</v>
      </c>
      <c r="L184" s="12">
        <f>+L35/L$121</f>
        <v>433.49977784529551</v>
      </c>
      <c r="M184" s="12">
        <f>+M35/M$121</f>
        <v>807.61260921580731</v>
      </c>
    </row>
    <row r="185" spans="2:13" x14ac:dyDescent="0.35">
      <c r="B185" s="23" t="s">
        <v>115</v>
      </c>
      <c r="C185" s="26">
        <f>SUM(C183:C184)</f>
        <v>276.44997526074394</v>
      </c>
      <c r="D185" s="26">
        <f t="shared" ref="D185:M185" si="107">SUM(D183:D184)</f>
        <v>304.0459249091623</v>
      </c>
      <c r="E185" s="26">
        <f t="shared" si="107"/>
        <v>498.48387725681158</v>
      </c>
      <c r="F185" s="26">
        <f t="shared" si="107"/>
        <v>887.72470171416512</v>
      </c>
      <c r="G185" s="26">
        <f t="shared" si="107"/>
        <v>1385.8584425053657</v>
      </c>
      <c r="H185" s="26">
        <f t="shared" si="107"/>
        <v>814.3369249934143</v>
      </c>
      <c r="I185" s="26">
        <f t="shared" si="107"/>
        <v>1033.8123154679568</v>
      </c>
      <c r="J185" s="26">
        <f t="shared" si="107"/>
        <v>625.31359198520886</v>
      </c>
      <c r="L185" s="26">
        <f t="shared" si="107"/>
        <v>540.94076742411062</v>
      </c>
      <c r="M185" s="26">
        <f t="shared" si="107"/>
        <v>932.41290892763914</v>
      </c>
    </row>
    <row r="186" spans="2:13" x14ac:dyDescent="0.35">
      <c r="B186" s="23" t="s">
        <v>116</v>
      </c>
      <c r="C186" s="26">
        <f>+C185+C182</f>
        <v>1282.9278227684038</v>
      </c>
      <c r="D186" s="26">
        <f t="shared" ref="D186:M186" si="108">+D185+D182</f>
        <v>1585.9979664776085</v>
      </c>
      <c r="E186" s="26">
        <f t="shared" si="108"/>
        <v>2349.7189588007568</v>
      </c>
      <c r="F186" s="26">
        <f t="shared" si="108"/>
        <v>2610.591580044721</v>
      </c>
      <c r="G186" s="26">
        <f t="shared" si="108"/>
        <v>3453.3131082356495</v>
      </c>
      <c r="H186" s="26">
        <f t="shared" si="108"/>
        <v>2233.9841669161879</v>
      </c>
      <c r="I186" s="26">
        <f t="shared" si="108"/>
        <v>2813.9386547536706</v>
      </c>
      <c r="J186" s="26">
        <f t="shared" si="108"/>
        <v>1895.2126365711961</v>
      </c>
      <c r="L186" s="26">
        <f t="shared" si="108"/>
        <v>2068.2492286478564</v>
      </c>
      <c r="M186" s="26">
        <f t="shared" si="108"/>
        <v>2528.7731582974966</v>
      </c>
    </row>
    <row r="189" spans="2:13" ht="15.5" x14ac:dyDescent="0.35">
      <c r="B189" s="68" t="s">
        <v>117</v>
      </c>
    </row>
    <row r="190" spans="2:13" x14ac:dyDescent="0.35">
      <c r="B190" s="55" t="s">
        <v>118</v>
      </c>
    </row>
    <row r="191" spans="2:13" x14ac:dyDescent="0.35">
      <c r="B191" t="s">
        <v>119</v>
      </c>
      <c r="C191" s="12">
        <f>+C142</f>
        <v>13544674.130389249</v>
      </c>
      <c r="D191" s="12">
        <f t="shared" ref="D191:J192" si="109">+D142</f>
        <v>14027837.5613376</v>
      </c>
      <c r="E191" s="12">
        <f t="shared" si="109"/>
        <v>14398041.42830592</v>
      </c>
      <c r="F191" s="12">
        <f t="shared" si="109"/>
        <v>14077529.225413635</v>
      </c>
      <c r="G191" s="12">
        <f t="shared" si="109"/>
        <v>12449510.956808642</v>
      </c>
      <c r="H191" s="12">
        <f t="shared" si="109"/>
        <v>9891831.4405447692</v>
      </c>
      <c r="I191" s="12">
        <f t="shared" si="109"/>
        <v>15488117.736146554</v>
      </c>
      <c r="J191" s="12">
        <f t="shared" si="109"/>
        <v>19980178.42017591</v>
      </c>
      <c r="L191" s="18">
        <f>SUM(C191:F191)</f>
        <v>56048082.345446408</v>
      </c>
      <c r="M191" s="18">
        <f>SUM(G191:J191)</f>
        <v>57809638.553675875</v>
      </c>
    </row>
    <row r="192" spans="2:13" x14ac:dyDescent="0.35">
      <c r="B192" t="s">
        <v>120</v>
      </c>
      <c r="C192" s="12">
        <f>+C143</f>
        <v>2553924.8933452801</v>
      </c>
      <c r="D192" s="12">
        <f t="shared" si="109"/>
        <v>2893918.7173478403</v>
      </c>
      <c r="E192" s="12">
        <f t="shared" si="109"/>
        <v>2210762.2801305591</v>
      </c>
      <c r="F192" s="12">
        <f t="shared" si="109"/>
        <v>3506228.8748697592</v>
      </c>
      <c r="G192" s="12">
        <f t="shared" si="109"/>
        <v>5128693.3834905587</v>
      </c>
      <c r="H192" s="12">
        <f t="shared" si="109"/>
        <v>5227357.5170519035</v>
      </c>
      <c r="I192" s="12">
        <f t="shared" si="109"/>
        <v>3961140.0192000004</v>
      </c>
      <c r="J192" s="12">
        <f t="shared" si="109"/>
        <v>5552669.4912</v>
      </c>
      <c r="L192" s="18">
        <f>SUM(C192:F192)</f>
        <v>11164834.765693437</v>
      </c>
      <c r="M192" s="18">
        <f>SUM(G192:J192)</f>
        <v>19869860.410942465</v>
      </c>
    </row>
    <row r="193" spans="2:14" x14ac:dyDescent="0.35">
      <c r="B193" s="14" t="s">
        <v>121</v>
      </c>
      <c r="C193" s="66">
        <f>SUM(C191:C192)</f>
        <v>16098599.023734529</v>
      </c>
      <c r="D193" s="66">
        <f t="shared" ref="D193:J193" si="110">SUM(D191:D192)</f>
        <v>16921756.278685439</v>
      </c>
      <c r="E193" s="66">
        <f t="shared" si="110"/>
        <v>16608803.70843648</v>
      </c>
      <c r="F193" s="66">
        <f t="shared" si="110"/>
        <v>17583758.100283395</v>
      </c>
      <c r="G193" s="66">
        <f t="shared" si="110"/>
        <v>17578204.3402992</v>
      </c>
      <c r="H193" s="66">
        <f t="shared" si="110"/>
        <v>15119188.957596673</v>
      </c>
      <c r="I193" s="66">
        <f t="shared" si="110"/>
        <v>19449257.755346555</v>
      </c>
      <c r="J193" s="66">
        <f t="shared" si="110"/>
        <v>25532847.91137591</v>
      </c>
      <c r="L193" s="15">
        <f>SUM(C193:F193)</f>
        <v>67212917.111139849</v>
      </c>
      <c r="M193" s="15">
        <f>SUM(G193:J193)</f>
        <v>77679498.96461834</v>
      </c>
    </row>
    <row r="194" spans="2:14" x14ac:dyDescent="0.35">
      <c r="H194"/>
      <c r="L194" s="69"/>
      <c r="M194" s="69"/>
    </row>
    <row r="195" spans="2:14" x14ac:dyDescent="0.35">
      <c r="B195" s="55" t="s">
        <v>122</v>
      </c>
      <c r="H195"/>
    </row>
    <row r="196" spans="2:14" x14ac:dyDescent="0.35">
      <c r="B196" t="s">
        <v>123</v>
      </c>
      <c r="C196" s="12">
        <f>C15</f>
        <v>933480.67760963889</v>
      </c>
      <c r="D196" s="12">
        <f t="shared" ref="D196:J196" si="111">D15</f>
        <v>1209059.9363678079</v>
      </c>
      <c r="E196" s="12">
        <f t="shared" si="111"/>
        <v>2053843.4878342133</v>
      </c>
      <c r="F196" s="12">
        <f t="shared" si="111"/>
        <v>2899016.8066384946</v>
      </c>
      <c r="G196" s="12">
        <f t="shared" si="111"/>
        <v>3092031.2521071481</v>
      </c>
      <c r="H196" s="12">
        <f t="shared" si="111"/>
        <v>2613055.0234150621</v>
      </c>
      <c r="I196" s="12">
        <f t="shared" si="111"/>
        <v>3793623.0487110661</v>
      </c>
      <c r="J196" s="12">
        <f t="shared" si="111"/>
        <v>3681233.7324273679</v>
      </c>
      <c r="L196" s="18">
        <f t="shared" ref="L196:L202" si="112">SUM(C196:F196)</f>
        <v>7095400.9084501546</v>
      </c>
      <c r="M196" s="18">
        <f t="shared" ref="M196:M202" si="113">SUM(G196:J196)</f>
        <v>13179943.056660643</v>
      </c>
    </row>
    <row r="197" spans="2:14" x14ac:dyDescent="0.35">
      <c r="B197" t="s">
        <v>124</v>
      </c>
      <c r="C197" s="12">
        <f t="shared" ref="C197:J197" si="114">+C26+C47</f>
        <v>753508.45116727811</v>
      </c>
      <c r="D197" s="12">
        <f t="shared" si="114"/>
        <v>843042.36432069389</v>
      </c>
      <c r="E197" s="12">
        <f t="shared" si="114"/>
        <v>958750.75173504115</v>
      </c>
      <c r="F197" s="12">
        <f t="shared" si="114"/>
        <v>1454423.4000208126</v>
      </c>
      <c r="G197" s="12">
        <f t="shared" si="114"/>
        <v>1939867.0216337666</v>
      </c>
      <c r="H197" s="12">
        <f t="shared" si="114"/>
        <v>1694333.0738490345</v>
      </c>
      <c r="I197" s="12">
        <f t="shared" si="114"/>
        <v>1870724.8103197869</v>
      </c>
      <c r="J197" s="12">
        <f t="shared" si="114"/>
        <v>2242489.1029716283</v>
      </c>
      <c r="L197" s="18">
        <f t="shared" si="112"/>
        <v>4009724.967243826</v>
      </c>
      <c r="M197" s="18">
        <f t="shared" si="113"/>
        <v>7747414.0087742163</v>
      </c>
    </row>
    <row r="198" spans="2:14" x14ac:dyDescent="0.35">
      <c r="B198" s="14" t="s">
        <v>125</v>
      </c>
      <c r="C198" s="66">
        <f>SUM(C196:C197)</f>
        <v>1686989.128776917</v>
      </c>
      <c r="D198" s="66">
        <f t="shared" ref="D198:J198" si="115">SUM(D196:D197)</f>
        <v>2052102.3006885019</v>
      </c>
      <c r="E198" s="66">
        <f t="shared" si="115"/>
        <v>3012594.2395692542</v>
      </c>
      <c r="F198" s="66">
        <f t="shared" si="115"/>
        <v>4353440.2066593077</v>
      </c>
      <c r="G198" s="66">
        <f t="shared" si="115"/>
        <v>5031898.2737409147</v>
      </c>
      <c r="H198" s="66">
        <f t="shared" si="115"/>
        <v>4307388.0972640961</v>
      </c>
      <c r="I198" s="66">
        <f t="shared" si="115"/>
        <v>5664347.859030853</v>
      </c>
      <c r="J198" s="66">
        <f t="shared" si="115"/>
        <v>5923722.8353989962</v>
      </c>
      <c r="L198" s="15">
        <f t="shared" si="112"/>
        <v>11105125.875693981</v>
      </c>
      <c r="M198" s="15">
        <f t="shared" si="113"/>
        <v>20927357.065434858</v>
      </c>
    </row>
    <row r="199" spans="2:14" x14ac:dyDescent="0.35">
      <c r="B199" t="s">
        <v>126</v>
      </c>
      <c r="C199" s="12">
        <v>0</v>
      </c>
      <c r="D199" s="12">
        <v>0</v>
      </c>
      <c r="E199" s="12">
        <v>0</v>
      </c>
      <c r="F199" s="12">
        <v>0</v>
      </c>
      <c r="G199" s="12">
        <v>0</v>
      </c>
      <c r="H199" s="12">
        <v>0</v>
      </c>
      <c r="I199" s="12">
        <v>0</v>
      </c>
      <c r="J199" s="12">
        <v>0</v>
      </c>
      <c r="L199" s="18">
        <f t="shared" si="112"/>
        <v>0</v>
      </c>
      <c r="M199" s="18">
        <f t="shared" si="113"/>
        <v>0</v>
      </c>
    </row>
    <row r="200" spans="2:14" x14ac:dyDescent="0.35">
      <c r="B200" t="s">
        <v>127</v>
      </c>
      <c r="C200" s="12">
        <f>+C33</f>
        <v>45291.503137844687</v>
      </c>
      <c r="D200" s="12">
        <f t="shared" ref="D200:J200" si="116">+D33</f>
        <v>79481.026577243669</v>
      </c>
      <c r="E200" s="12">
        <f t="shared" si="116"/>
        <v>125883.98554498827</v>
      </c>
      <c r="F200" s="12">
        <f t="shared" si="116"/>
        <v>146443.68465809728</v>
      </c>
      <c r="G200" s="12">
        <f t="shared" si="116"/>
        <v>243959.65055617352</v>
      </c>
      <c r="H200" s="12">
        <f t="shared" si="116"/>
        <v>200170.26111111109</v>
      </c>
      <c r="I200" s="12">
        <f t="shared" si="116"/>
        <v>199374.15</v>
      </c>
      <c r="J200" s="12">
        <f t="shared" si="116"/>
        <v>199374.15</v>
      </c>
      <c r="L200" s="18">
        <f t="shared" si="112"/>
        <v>397100.19991817389</v>
      </c>
      <c r="M200" s="18">
        <f t="shared" si="113"/>
        <v>842878.2116672846</v>
      </c>
    </row>
    <row r="201" spans="2:14" x14ac:dyDescent="0.35">
      <c r="B201" s="14" t="s">
        <v>128</v>
      </c>
      <c r="C201" s="66">
        <f>SUM(C199:C200)</f>
        <v>45291.503137844687</v>
      </c>
      <c r="D201" s="66">
        <f t="shared" ref="D201:J201" si="117">SUM(D199:D200)</f>
        <v>79481.026577243669</v>
      </c>
      <c r="E201" s="66">
        <f t="shared" si="117"/>
        <v>125883.98554498827</v>
      </c>
      <c r="F201" s="66">
        <f t="shared" si="117"/>
        <v>146443.68465809728</v>
      </c>
      <c r="G201" s="66">
        <f t="shared" si="117"/>
        <v>243959.65055617352</v>
      </c>
      <c r="H201" s="66">
        <f t="shared" si="117"/>
        <v>200170.26111111109</v>
      </c>
      <c r="I201" s="66">
        <f t="shared" si="117"/>
        <v>199374.15</v>
      </c>
      <c r="J201" s="66">
        <f t="shared" si="117"/>
        <v>199374.15</v>
      </c>
      <c r="L201" s="15">
        <f t="shared" si="112"/>
        <v>397100.19991817389</v>
      </c>
      <c r="M201" s="15">
        <f t="shared" si="113"/>
        <v>842878.2116672846</v>
      </c>
    </row>
    <row r="202" spans="2:14" x14ac:dyDescent="0.35">
      <c r="B202" s="14" t="s">
        <v>129</v>
      </c>
      <c r="C202" s="66">
        <f>+C201+C198</f>
        <v>1732280.6319147616</v>
      </c>
      <c r="D202" s="66">
        <f t="shared" ref="D202:J202" si="118">+D201+D198</f>
        <v>2131583.3272657455</v>
      </c>
      <c r="E202" s="66">
        <f t="shared" si="118"/>
        <v>3138478.2251142426</v>
      </c>
      <c r="F202" s="66">
        <f t="shared" si="118"/>
        <v>4499883.8913174048</v>
      </c>
      <c r="G202" s="66">
        <f t="shared" si="118"/>
        <v>5275857.9242970878</v>
      </c>
      <c r="H202" s="66">
        <f t="shared" si="118"/>
        <v>4507558.3583752075</v>
      </c>
      <c r="I202" s="66">
        <f t="shared" si="118"/>
        <v>5863722.0090308534</v>
      </c>
      <c r="J202" s="66">
        <f t="shared" si="118"/>
        <v>6123096.9853989966</v>
      </c>
      <c r="L202" s="15">
        <f t="shared" si="112"/>
        <v>11502226.075612154</v>
      </c>
      <c r="M202" s="15">
        <f t="shared" si="113"/>
        <v>21770235.277102146</v>
      </c>
    </row>
    <row r="203" spans="2:14" x14ac:dyDescent="0.35">
      <c r="H203"/>
    </row>
    <row r="204" spans="2:14" x14ac:dyDescent="0.35">
      <c r="B204" s="14" t="s">
        <v>130</v>
      </c>
      <c r="H204"/>
    </row>
    <row r="205" spans="2:14" x14ac:dyDescent="0.35">
      <c r="B205" t="s">
        <v>131</v>
      </c>
      <c r="C205" s="16">
        <f>+C191/C198</f>
        <v>8.0289042171891563</v>
      </c>
      <c r="D205" s="16">
        <f t="shared" ref="D205:J205" si="119">+D191/D198</f>
        <v>6.8358373540301143</v>
      </c>
      <c r="E205" s="16">
        <f>+E191/E198</f>
        <v>4.7792833296941364</v>
      </c>
      <c r="F205" s="16">
        <f t="shared" si="119"/>
        <v>3.2336562711668173</v>
      </c>
      <c r="G205" s="16">
        <f t="shared" si="119"/>
        <v>2.4741181716205833</v>
      </c>
      <c r="H205" s="16">
        <f t="shared" si="119"/>
        <v>2.2964801910530697</v>
      </c>
      <c r="I205" s="16">
        <f t="shared" si="119"/>
        <v>2.7343161334015438</v>
      </c>
      <c r="J205" s="16">
        <f t="shared" si="119"/>
        <v>3.3729090599543778</v>
      </c>
      <c r="L205" s="16">
        <f t="shared" ref="L205:M205" si="120">+L191/L198</f>
        <v>5.0470461094115118</v>
      </c>
      <c r="M205" s="16">
        <f t="shared" si="120"/>
        <v>2.7623955749844051</v>
      </c>
    </row>
    <row r="206" spans="2:14" x14ac:dyDescent="0.35">
      <c r="B206" t="s">
        <v>132</v>
      </c>
      <c r="C206" s="16">
        <f>+C192/C200</f>
        <v>56.388609703952852</v>
      </c>
      <c r="D206" s="16">
        <f t="shared" ref="D206:J206" si="121">+D192/D200</f>
        <v>36.41018293259441</v>
      </c>
      <c r="E206" s="16">
        <f>+E192/E200</f>
        <v>17.56190249744261</v>
      </c>
      <c r="F206" s="16">
        <f t="shared" si="121"/>
        <v>23.942506520890724</v>
      </c>
      <c r="G206" s="16">
        <f t="shared" si="121"/>
        <v>21.022711632018996</v>
      </c>
      <c r="H206" s="16">
        <f t="shared" si="121"/>
        <v>26.114556118554926</v>
      </c>
      <c r="I206" s="16">
        <f t="shared" si="121"/>
        <v>19.867871633308532</v>
      </c>
      <c r="J206" s="16">
        <f t="shared" si="121"/>
        <v>27.850498628834281</v>
      </c>
      <c r="L206" s="16">
        <f t="shared" ref="L206:M206" si="122">+L192/L200</f>
        <v>28.115913232967532</v>
      </c>
      <c r="M206" s="16">
        <f t="shared" si="122"/>
        <v>23.573821384750467</v>
      </c>
      <c r="N206" s="16"/>
    </row>
    <row r="207" spans="2:14" x14ac:dyDescent="0.35">
      <c r="B207" s="14" t="s">
        <v>133</v>
      </c>
      <c r="C207" s="70">
        <f>+C193/C202</f>
        <v>9.2932973602204854</v>
      </c>
      <c r="D207" s="70">
        <f t="shared" ref="D207:J207" si="123">+D193/D202</f>
        <v>7.938585399047736</v>
      </c>
      <c r="E207" s="70">
        <f t="shared" si="123"/>
        <v>5.2919926528507011</v>
      </c>
      <c r="F207" s="70">
        <f t="shared" si="123"/>
        <v>3.9076026237502544</v>
      </c>
      <c r="G207" s="70">
        <f t="shared" si="123"/>
        <v>3.3318191263918799</v>
      </c>
      <c r="H207" s="70">
        <f t="shared" si="123"/>
        <v>3.3541859595682593</v>
      </c>
      <c r="I207" s="70">
        <f t="shared" si="123"/>
        <v>3.3168792322337768</v>
      </c>
      <c r="J207" s="70">
        <f t="shared" si="123"/>
        <v>4.1699238101668126</v>
      </c>
      <c r="L207" s="70">
        <f t="shared" ref="L207:M207" si="124">+L193/L202</f>
        <v>5.8434703568946107</v>
      </c>
      <c r="M207" s="70">
        <f t="shared" si="124"/>
        <v>3.5681515599567888</v>
      </c>
    </row>
    <row r="208" spans="2:14" x14ac:dyDescent="0.35">
      <c r="H208"/>
    </row>
    <row r="209" spans="2:13" ht="15.5" x14ac:dyDescent="0.35">
      <c r="B209" s="68" t="s">
        <v>134</v>
      </c>
    </row>
    <row r="210" spans="2:13" x14ac:dyDescent="0.35">
      <c r="B210" t="s">
        <v>98</v>
      </c>
      <c r="C210" s="71">
        <v>3.6371690582842855E-2</v>
      </c>
      <c r="D210" s="71">
        <v>4.8338084078401108E-2</v>
      </c>
      <c r="E210" s="71">
        <v>8.003701184872429E-2</v>
      </c>
      <c r="F210" s="71">
        <v>0.12410394889669892</v>
      </c>
      <c r="G210" s="71">
        <v>9.3877996159946325E-2</v>
      </c>
      <c r="H210" s="71">
        <v>9.9894783351848357E-2</v>
      </c>
      <c r="I210" s="71">
        <v>0.14960684793106499</v>
      </c>
      <c r="J210" s="71">
        <v>0.13644731083602296</v>
      </c>
      <c r="L210" s="71">
        <v>7.4283797014522243E-2</v>
      </c>
      <c r="M210" s="71">
        <v>0.12037338128987446</v>
      </c>
    </row>
    <row r="211" spans="2:13" x14ac:dyDescent="0.35">
      <c r="B211" t="s">
        <v>99</v>
      </c>
      <c r="C211" s="71">
        <v>6.9642555548327829E-3</v>
      </c>
      <c r="D211" s="71">
        <v>6.1765623524653486E-3</v>
      </c>
      <c r="E211" s="71">
        <v>2.8619853495703784E-2</v>
      </c>
      <c r="F211" s="71">
        <v>3.5367914434701185E-2</v>
      </c>
      <c r="G211" s="71">
        <v>5.5546744634886736E-2</v>
      </c>
      <c r="H211" s="71">
        <v>2.2393128804548378E-2</v>
      </c>
      <c r="I211" s="71">
        <v>2.1163964590861221E-2</v>
      </c>
      <c r="J211" s="71">
        <v>1.0560713383541632E-2</v>
      </c>
      <c r="L211" s="71">
        <v>2.0050212893920824E-2</v>
      </c>
      <c r="M211" s="71">
        <v>2.7291833082794481E-2</v>
      </c>
    </row>
    <row r="212" spans="2:13" x14ac:dyDescent="0.35">
      <c r="B212" s="14" t="s">
        <v>100</v>
      </c>
      <c r="C212" s="72">
        <v>4.3335946137675642E-2</v>
      </c>
      <c r="D212" s="72">
        <v>5.4514646430866454E-2</v>
      </c>
      <c r="E212" s="72">
        <v>0.10865686534442807</v>
      </c>
      <c r="F212" s="72">
        <v>0.15947186333140009</v>
      </c>
      <c r="G212" s="72">
        <v>0.14942474079483306</v>
      </c>
      <c r="H212" s="72">
        <v>0.12228791215639673</v>
      </c>
      <c r="I212" s="72">
        <v>0.17077081252192619</v>
      </c>
      <c r="J212" s="72">
        <v>0.14700802421956458</v>
      </c>
      <c r="L212" s="72">
        <v>9.4334009908443067E-2</v>
      </c>
      <c r="M212" s="72">
        <v>0.14766521437266894</v>
      </c>
    </row>
    <row r="213" spans="2:13" x14ac:dyDescent="0.35">
      <c r="B213" t="s">
        <v>21</v>
      </c>
      <c r="C213" s="71">
        <v>3.3183276483741628E-2</v>
      </c>
      <c r="D213" s="71">
        <v>4.601527420762043E-2</v>
      </c>
      <c r="E213" s="71">
        <v>5.1137462612764716E-2</v>
      </c>
      <c r="F213" s="71">
        <v>5.0418817924434763E-2</v>
      </c>
      <c r="G213" s="71">
        <v>3.0524433775181378E-2</v>
      </c>
      <c r="H213" s="71">
        <v>3.5578100982179811E-2</v>
      </c>
      <c r="I213" s="71">
        <v>4.5277183655631527E-2</v>
      </c>
      <c r="J213" s="71">
        <v>4.6040007150970841E-2</v>
      </c>
      <c r="L213" s="71">
        <v>4.5462873816024707E-2</v>
      </c>
      <c r="M213" s="71">
        <v>3.9487133225518105E-2</v>
      </c>
    </row>
    <row r="214" spans="2:13" x14ac:dyDescent="0.35">
      <c r="B214" s="14" t="s">
        <v>101</v>
      </c>
      <c r="C214" s="72">
        <v>7.6519222621417263E-2</v>
      </c>
      <c r="D214" s="72">
        <v>0.10052992063848687</v>
      </c>
      <c r="E214" s="72">
        <v>0.15979432795719278</v>
      </c>
      <c r="F214" s="72">
        <v>0.20989068125583485</v>
      </c>
      <c r="G214" s="72">
        <v>0.17994917457001444</v>
      </c>
      <c r="H214" s="72">
        <v>0.15786601313857654</v>
      </c>
      <c r="I214" s="72">
        <v>0.21604799617755774</v>
      </c>
      <c r="J214" s="72">
        <v>0.19304803137053542</v>
      </c>
      <c r="L214" s="72">
        <v>0.13979688372446777</v>
      </c>
      <c r="M214" s="72">
        <v>0.18715234759818702</v>
      </c>
    </row>
    <row r="215" spans="2:13" x14ac:dyDescent="0.35">
      <c r="B215" t="s">
        <v>102</v>
      </c>
      <c r="C215" s="71">
        <v>3.178633950249823E-3</v>
      </c>
      <c r="D215" s="71">
        <v>4.3817500726448097E-3</v>
      </c>
      <c r="E215" s="71">
        <v>5.1201587408515915E-3</v>
      </c>
      <c r="F215" s="71">
        <v>5.2207111857208929E-3</v>
      </c>
      <c r="G215" s="71">
        <v>3.411097478537484E-3</v>
      </c>
      <c r="H215" s="71">
        <v>3.8549642464045519E-3</v>
      </c>
      <c r="I215" s="71">
        <v>1.1509634383903636E-2</v>
      </c>
      <c r="J215" s="71">
        <v>8.6167864331447401E-3</v>
      </c>
      <c r="L215" s="71">
        <v>4.512136784722811E-3</v>
      </c>
      <c r="M215" s="71">
        <v>6.8976495631567873E-3</v>
      </c>
    </row>
    <row r="216" spans="2:13" x14ac:dyDescent="0.35">
      <c r="B216" s="14" t="s">
        <v>103</v>
      </c>
      <c r="C216" s="72">
        <v>7.9697856571667086E-2</v>
      </c>
      <c r="D216" s="72">
        <v>0.10491167071113168</v>
      </c>
      <c r="E216" s="72">
        <v>0.16491448669804437</v>
      </c>
      <c r="F216" s="72">
        <v>0.21511139244155572</v>
      </c>
      <c r="G216" s="72">
        <v>0.1833602720485519</v>
      </c>
      <c r="H216" s="72">
        <v>0.16172097738498109</v>
      </c>
      <c r="I216" s="72">
        <v>0.22755763056146136</v>
      </c>
      <c r="J216" s="72">
        <v>0.20166481780368015</v>
      </c>
      <c r="L216" s="72">
        <v>0.14430902050919059</v>
      </c>
      <c r="M216" s="72">
        <v>0.19404999716134383</v>
      </c>
    </row>
    <row r="217" spans="2:13" x14ac:dyDescent="0.35">
      <c r="B217" t="s">
        <v>17</v>
      </c>
      <c r="C217" s="71">
        <v>0</v>
      </c>
      <c r="D217" s="71">
        <v>0</v>
      </c>
      <c r="E217" s="71">
        <v>0</v>
      </c>
      <c r="F217" s="71">
        <v>0</v>
      </c>
      <c r="G217" s="71">
        <v>3.0915195847167629E-4</v>
      </c>
      <c r="H217" s="71">
        <v>5.9679355771068837E-3</v>
      </c>
      <c r="I217" s="71">
        <v>4.5895542701014647E-3</v>
      </c>
      <c r="J217" s="71">
        <v>4.1940879203898459E-3</v>
      </c>
      <c r="L217" s="71">
        <v>0</v>
      </c>
      <c r="M217" s="71">
        <v>3.7244383866423237E-3</v>
      </c>
    </row>
    <row r="218" spans="2:13" x14ac:dyDescent="0.35">
      <c r="B218" s="14" t="s">
        <v>104</v>
      </c>
      <c r="C218" s="72">
        <v>7.9697856571667086E-2</v>
      </c>
      <c r="D218" s="72">
        <v>0.10491167071113168</v>
      </c>
      <c r="E218" s="72">
        <v>0.16491448669804437</v>
      </c>
      <c r="F218" s="72">
        <v>0.21511139244155572</v>
      </c>
      <c r="G218" s="72">
        <v>0.18366942400702357</v>
      </c>
      <c r="H218" s="72">
        <v>0.16768891296208799</v>
      </c>
      <c r="I218" s="72">
        <v>0.23214718483156283</v>
      </c>
      <c r="J218" s="72">
        <v>0.20585890572407001</v>
      </c>
      <c r="L218" s="72">
        <v>0.14430902050919059</v>
      </c>
      <c r="M218" s="72">
        <v>0.19777443554798613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Revenue ROI-Metrics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 Gage-Anderson</dc:creator>
  <cp:lastModifiedBy>Jerry Gage-Anderson</cp:lastModifiedBy>
  <dcterms:created xsi:type="dcterms:W3CDTF">2020-08-04T23:27:52Z</dcterms:created>
  <dcterms:modified xsi:type="dcterms:W3CDTF">2020-08-04T23:30:20Z</dcterms:modified>
</cp:coreProperties>
</file>